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5.xml" ContentType="application/vnd.openxmlformats-officedocument.drawing+xml"/>
  <Override PartName="/xl/pivotTables/pivotTable20.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T:\web\!~Insurance SharePoint Site\Oregon Insurance Division (top site)\Sub-Sites\Business\~Reports and Data\Health Report\quarterly-enrollment\2023\"/>
    </mc:Choice>
  </mc:AlternateContent>
  <xr:revisionPtr revIDLastSave="0" documentId="13_ncr:1_{0F54C849-8256-4879-A213-7FF633E027A8}" xr6:coauthVersionLast="47" xr6:coauthVersionMax="47" xr10:uidLastSave="{00000000-0000-0000-0000-000000000000}"/>
  <bookViews>
    <workbookView xWindow="28950" yWindow="90" windowWidth="18240" windowHeight="15315" tabRatio="887" xr2:uid="{00000000-000D-0000-FFFF-FFFF00000000}"/>
  </bookViews>
  <sheets>
    <sheet name="Title" sheetId="15" r:id="rId1"/>
    <sheet name="Individual" sheetId="3" r:id="rId2"/>
    <sheet name="Small Group" sheetId="6" r:id="rId3"/>
    <sheet name="Other Enrollment" sheetId="7" r:id="rId4"/>
    <sheet name="By County" sheetId="9" r:id="rId5"/>
    <sheet name="By Company" sheetId="13" r:id="rId6"/>
    <sheet name="Notes" sheetId="14" r:id="rId7"/>
    <sheet name="Current Quarter Data" sheetId="1" state="hidden" r:id="rId8"/>
    <sheet name="Trend Data" sheetId="11" state="hidden" r:id="rId9"/>
  </sheets>
  <definedNames>
    <definedName name="_xlnm._FilterDatabase" localSheetId="7" hidden="1">'Current Quarter Data'!$A$3:$AK$3920</definedName>
    <definedName name="_xlnm._FilterDatabase" localSheetId="6" hidden="1">Notes!$A$11:$B$29</definedName>
  </definedNames>
  <calcPr calcId="191029"/>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6" l="1"/>
  <c r="H78" i="6"/>
  <c r="J77" i="6"/>
  <c r="J76" i="6"/>
  <c r="J75" i="6"/>
  <c r="J74" i="6"/>
  <c r="J73" i="6"/>
  <c r="J72" i="6"/>
  <c r="J71" i="6"/>
  <c r="J70" i="6"/>
  <c r="J69" i="6"/>
  <c r="J68" i="6"/>
  <c r="J67" i="6"/>
  <c r="J66" i="6"/>
  <c r="J65" i="6"/>
  <c r="J64" i="6"/>
  <c r="J78" i="6" s="1"/>
  <c r="I72" i="3"/>
  <c r="H72" i="3"/>
  <c r="J71" i="3"/>
  <c r="J70" i="3"/>
  <c r="J69" i="3"/>
  <c r="J68" i="3"/>
  <c r="J67" i="3"/>
  <c r="J66" i="3"/>
  <c r="J65" i="3"/>
  <c r="J72" i="3" s="1"/>
  <c r="AL41" i="11"/>
  <c r="AM41" i="11"/>
  <c r="AN41" i="11"/>
  <c r="AO41" i="11"/>
  <c r="AP41" i="11"/>
  <c r="AQ41" i="11"/>
  <c r="F72" i="3"/>
  <c r="E72" i="3"/>
  <c r="G71" i="3"/>
  <c r="G70" i="3"/>
  <c r="G69" i="3"/>
  <c r="G68" i="3"/>
  <c r="G67" i="3"/>
  <c r="G66" i="3"/>
  <c r="G65" i="3"/>
  <c r="G72" i="3" s="1"/>
  <c r="F78" i="6"/>
  <c r="E78" i="6"/>
  <c r="G77" i="6"/>
  <c r="G76" i="6"/>
  <c r="G75" i="6"/>
  <c r="G74" i="6"/>
  <c r="G73" i="6"/>
  <c r="G72" i="6"/>
  <c r="G71" i="6"/>
  <c r="G70" i="6"/>
  <c r="G69" i="6"/>
  <c r="G68" i="6"/>
  <c r="G67" i="6"/>
  <c r="G66" i="6"/>
  <c r="G65" i="6"/>
  <c r="G64" i="6"/>
  <c r="G78" i="6" s="1"/>
  <c r="AL40" i="11"/>
  <c r="AM40" i="11"/>
  <c r="AN40" i="11"/>
  <c r="AO40" i="11"/>
  <c r="AP40" i="11"/>
  <c r="AQ40" i="11"/>
  <c r="O78" i="6"/>
  <c r="N78" i="6"/>
  <c r="P77" i="6"/>
  <c r="P76" i="6"/>
  <c r="P75" i="6"/>
  <c r="P74" i="6"/>
  <c r="P73" i="6"/>
  <c r="P72" i="6"/>
  <c r="P71" i="6"/>
  <c r="P70" i="6"/>
  <c r="P69" i="6"/>
  <c r="P68" i="6"/>
  <c r="P67" i="6"/>
  <c r="P66" i="6"/>
  <c r="P65" i="6"/>
  <c r="P64" i="6"/>
  <c r="P78" i="6" s="1"/>
  <c r="L72" i="3"/>
  <c r="K72" i="3"/>
  <c r="M71" i="3"/>
  <c r="M70" i="3"/>
  <c r="M69" i="3"/>
  <c r="M68" i="3"/>
  <c r="M67" i="3"/>
  <c r="M66" i="3"/>
  <c r="M65" i="3"/>
  <c r="AL39" i="11"/>
  <c r="AM39" i="11"/>
  <c r="AN39" i="11"/>
  <c r="AO39" i="11"/>
  <c r="AP39" i="11"/>
  <c r="AQ39" i="11" l="1"/>
  <c r="M72" i="3"/>
  <c r="L78" i="6"/>
  <c r="K78" i="6"/>
  <c r="M77" i="6"/>
  <c r="M76" i="6"/>
  <c r="M75" i="6"/>
  <c r="M74" i="6"/>
  <c r="M73" i="6"/>
  <c r="M72" i="6"/>
  <c r="M71" i="6"/>
  <c r="M70" i="6"/>
  <c r="M69" i="6"/>
  <c r="M68" i="6"/>
  <c r="M67" i="6"/>
  <c r="M66" i="6"/>
  <c r="M65" i="6"/>
  <c r="M64" i="6"/>
  <c r="O72" i="3"/>
  <c r="N72" i="3"/>
  <c r="P71" i="3"/>
  <c r="P70" i="3"/>
  <c r="P69" i="3"/>
  <c r="P68" i="3"/>
  <c r="P67" i="3"/>
  <c r="P66" i="3"/>
  <c r="P65" i="3"/>
  <c r="AL38" i="11"/>
  <c r="AM38" i="11"/>
  <c r="AN38" i="11"/>
  <c r="AO38" i="11"/>
  <c r="AP38" i="11"/>
  <c r="M78" i="6" l="1"/>
  <c r="AQ38" i="11"/>
  <c r="P72" i="3"/>
  <c r="G85" i="6"/>
  <c r="P85" i="6"/>
  <c r="M85" i="6"/>
  <c r="J85" i="6"/>
  <c r="F98" i="6"/>
  <c r="E98" i="6"/>
  <c r="G97" i="6"/>
  <c r="G96" i="6"/>
  <c r="G95" i="6"/>
  <c r="G94" i="6"/>
  <c r="G93" i="6"/>
  <c r="G92" i="6"/>
  <c r="G91" i="6"/>
  <c r="G90" i="6"/>
  <c r="G89" i="6"/>
  <c r="G88" i="6"/>
  <c r="G87" i="6"/>
  <c r="G86" i="6"/>
  <c r="G84" i="6"/>
  <c r="F86" i="3"/>
  <c r="E86" i="3"/>
  <c r="G85" i="3"/>
  <c r="G84" i="3"/>
  <c r="G83" i="3"/>
  <c r="G82" i="3"/>
  <c r="G81" i="3"/>
  <c r="G80" i="3"/>
  <c r="G79" i="3"/>
  <c r="G78" i="3"/>
  <c r="AL37" i="11"/>
  <c r="AM37" i="11"/>
  <c r="AN37" i="11"/>
  <c r="AO37" i="11"/>
  <c r="AP37" i="11"/>
  <c r="AQ37" i="11"/>
  <c r="G98" i="6" l="1"/>
  <c r="G86" i="3"/>
  <c r="I98" i="6"/>
  <c r="H98" i="6"/>
  <c r="J97" i="6"/>
  <c r="J96" i="6"/>
  <c r="J95" i="6"/>
  <c r="J94" i="6"/>
  <c r="J93" i="6"/>
  <c r="J92" i="6"/>
  <c r="J91" i="6"/>
  <c r="J90" i="6"/>
  <c r="J89" i="6"/>
  <c r="J88" i="6"/>
  <c r="J87" i="6"/>
  <c r="J86" i="6"/>
  <c r="J84" i="6"/>
  <c r="I86" i="3"/>
  <c r="H86" i="3"/>
  <c r="J85" i="3"/>
  <c r="J84" i="3"/>
  <c r="J83" i="3"/>
  <c r="J82" i="3"/>
  <c r="J81" i="3"/>
  <c r="J80" i="3"/>
  <c r="J79" i="3"/>
  <c r="J78" i="3"/>
  <c r="AL36" i="11"/>
  <c r="AM36" i="11"/>
  <c r="AN36" i="11"/>
  <c r="AO36" i="11"/>
  <c r="AP36" i="11"/>
  <c r="AQ36" i="11" l="1"/>
  <c r="J98" i="6"/>
  <c r="J86" i="3"/>
  <c r="K86" i="3"/>
  <c r="L86" i="3"/>
  <c r="M85" i="3"/>
  <c r="O86" i="3"/>
  <c r="P85" i="3"/>
  <c r="N86" i="3"/>
  <c r="O98" i="6"/>
  <c r="N98" i="6"/>
  <c r="P97" i="6"/>
  <c r="P96" i="6"/>
  <c r="P95" i="6"/>
  <c r="P94" i="6"/>
  <c r="P93" i="6"/>
  <c r="P92" i="6"/>
  <c r="P91" i="6"/>
  <c r="P90" i="6"/>
  <c r="P89" i="6"/>
  <c r="P88" i="6"/>
  <c r="P87" i="6"/>
  <c r="P86" i="6"/>
  <c r="P84" i="6"/>
  <c r="P84" i="3"/>
  <c r="P83" i="3"/>
  <c r="P82" i="3"/>
  <c r="P81" i="3"/>
  <c r="P80" i="3"/>
  <c r="P79" i="3"/>
  <c r="P78" i="3"/>
  <c r="AL35" i="11"/>
  <c r="AM35" i="11"/>
  <c r="AN35" i="11"/>
  <c r="AO35" i="11"/>
  <c r="AP35" i="11"/>
  <c r="P86" i="3" l="1"/>
  <c r="AQ35" i="11"/>
  <c r="P98" i="6"/>
  <c r="L98" i="6"/>
  <c r="K98" i="6"/>
  <c r="M97" i="6"/>
  <c r="M96" i="6"/>
  <c r="M95" i="6"/>
  <c r="M94" i="6"/>
  <c r="M93" i="6"/>
  <c r="M92" i="6"/>
  <c r="M91" i="6"/>
  <c r="M90" i="6"/>
  <c r="M89" i="6"/>
  <c r="M88" i="6"/>
  <c r="M87" i="6"/>
  <c r="M86" i="6"/>
  <c r="M84" i="6"/>
  <c r="M84" i="3"/>
  <c r="M83" i="3"/>
  <c r="M82" i="3"/>
  <c r="M81" i="3"/>
  <c r="M80" i="3"/>
  <c r="M79" i="3"/>
  <c r="M78" i="3"/>
  <c r="AN3891" i="1"/>
  <c r="AN3892" i="1"/>
  <c r="AN3893" i="1"/>
  <c r="AN3894" i="1"/>
  <c r="AN3895" i="1"/>
  <c r="AN3896" i="1"/>
  <c r="AN3897" i="1"/>
  <c r="AN3898" i="1"/>
  <c r="AN3899" i="1"/>
  <c r="AN3900" i="1"/>
  <c r="AN3901" i="1"/>
  <c r="AN3902" i="1"/>
  <c r="AN3903" i="1"/>
  <c r="AN3904" i="1"/>
  <c r="AN3905" i="1"/>
  <c r="AN3906" i="1"/>
  <c r="AN3907" i="1"/>
  <c r="AN3908" i="1"/>
  <c r="AN3909" i="1"/>
  <c r="AN3910" i="1"/>
  <c r="AN3911" i="1"/>
  <c r="AN3912" i="1"/>
  <c r="AN3913" i="1"/>
  <c r="AN3914" i="1"/>
  <c r="AN3915" i="1"/>
  <c r="AN3916" i="1"/>
  <c r="AN3917" i="1"/>
  <c r="AN3918" i="1"/>
  <c r="AN3919" i="1"/>
  <c r="AN3920" i="1"/>
  <c r="AO3891" i="1"/>
  <c r="AO3892" i="1"/>
  <c r="AO3893" i="1"/>
  <c r="AO3894" i="1"/>
  <c r="AO3895" i="1"/>
  <c r="AO3896" i="1"/>
  <c r="AO3897" i="1"/>
  <c r="AO3898" i="1"/>
  <c r="AO3899" i="1"/>
  <c r="AO3900" i="1"/>
  <c r="AO3901" i="1"/>
  <c r="AO3902" i="1"/>
  <c r="AO3903" i="1"/>
  <c r="AO3904" i="1"/>
  <c r="AO3905" i="1"/>
  <c r="AO3906" i="1"/>
  <c r="AO3907" i="1"/>
  <c r="AO3908" i="1"/>
  <c r="AO3909" i="1"/>
  <c r="AO3910" i="1"/>
  <c r="AO3911" i="1"/>
  <c r="AO3912" i="1"/>
  <c r="AO3913" i="1"/>
  <c r="AO3914" i="1"/>
  <c r="AO3915" i="1"/>
  <c r="AO3916" i="1"/>
  <c r="AO3917" i="1"/>
  <c r="AO3918" i="1"/>
  <c r="AO3919" i="1"/>
  <c r="AO3920" i="1"/>
  <c r="AP3891" i="1"/>
  <c r="AP3892" i="1"/>
  <c r="AP3893" i="1"/>
  <c r="AP3894" i="1"/>
  <c r="AP3895" i="1"/>
  <c r="AP3896" i="1"/>
  <c r="AP3897" i="1"/>
  <c r="AP3898" i="1"/>
  <c r="AP3899" i="1"/>
  <c r="AP3900" i="1"/>
  <c r="AP3901" i="1"/>
  <c r="AP3902" i="1"/>
  <c r="AP3903" i="1"/>
  <c r="AP3904" i="1"/>
  <c r="AP3905" i="1"/>
  <c r="AP3906" i="1"/>
  <c r="AP3907" i="1"/>
  <c r="AP3908" i="1"/>
  <c r="AP3909" i="1"/>
  <c r="AP3910" i="1"/>
  <c r="AP3911" i="1"/>
  <c r="AP3912" i="1"/>
  <c r="AP3913" i="1"/>
  <c r="AP3914" i="1"/>
  <c r="AP3915" i="1"/>
  <c r="AP3916" i="1"/>
  <c r="AP3917" i="1"/>
  <c r="AP3918" i="1"/>
  <c r="AP3919" i="1"/>
  <c r="AP3920" i="1"/>
  <c r="AQ3891" i="1"/>
  <c r="AQ3892" i="1"/>
  <c r="AQ3893" i="1"/>
  <c r="AQ3894" i="1"/>
  <c r="AQ3895" i="1"/>
  <c r="AQ3896" i="1"/>
  <c r="AQ3897" i="1"/>
  <c r="AQ3898" i="1"/>
  <c r="AQ3899" i="1"/>
  <c r="AQ3900" i="1"/>
  <c r="AQ3901" i="1"/>
  <c r="AQ3902" i="1"/>
  <c r="AQ3903" i="1"/>
  <c r="AQ3904" i="1"/>
  <c r="AQ3905" i="1"/>
  <c r="AQ3906" i="1"/>
  <c r="AQ3907" i="1"/>
  <c r="AQ3908" i="1"/>
  <c r="AQ3909" i="1"/>
  <c r="AQ3910" i="1"/>
  <c r="AQ3911" i="1"/>
  <c r="AQ3912" i="1"/>
  <c r="AQ3913" i="1"/>
  <c r="AQ3914" i="1"/>
  <c r="AQ3915" i="1"/>
  <c r="AQ3916" i="1"/>
  <c r="AQ3917" i="1"/>
  <c r="AQ3918" i="1"/>
  <c r="AQ3919" i="1"/>
  <c r="AQ3920" i="1"/>
  <c r="AR3891" i="1"/>
  <c r="AR3892" i="1"/>
  <c r="AR3893" i="1"/>
  <c r="AR3894" i="1"/>
  <c r="AR3895" i="1"/>
  <c r="AR3896" i="1"/>
  <c r="AR3897" i="1"/>
  <c r="AR3898" i="1"/>
  <c r="AR3899" i="1"/>
  <c r="AR3900" i="1"/>
  <c r="AR3901" i="1"/>
  <c r="AR3902" i="1"/>
  <c r="AR3903" i="1"/>
  <c r="AR3904" i="1"/>
  <c r="AR3905" i="1"/>
  <c r="AR3906" i="1"/>
  <c r="AR3907" i="1"/>
  <c r="AR3908" i="1"/>
  <c r="AR3909" i="1"/>
  <c r="AR3910" i="1"/>
  <c r="AR3911" i="1"/>
  <c r="AR3912" i="1"/>
  <c r="AR3913" i="1"/>
  <c r="AR3914" i="1"/>
  <c r="AR3915" i="1"/>
  <c r="AR3916" i="1"/>
  <c r="AR3917" i="1"/>
  <c r="AR3918" i="1"/>
  <c r="AR3919" i="1"/>
  <c r="AR3920" i="1"/>
  <c r="AS3891" i="1"/>
  <c r="AS3892" i="1"/>
  <c r="AS3893" i="1"/>
  <c r="AS3894" i="1"/>
  <c r="AS3895" i="1"/>
  <c r="AS3896" i="1"/>
  <c r="AS3897" i="1"/>
  <c r="AS3898" i="1"/>
  <c r="AS3899" i="1"/>
  <c r="AS3900" i="1"/>
  <c r="AS3901" i="1"/>
  <c r="AS3902" i="1"/>
  <c r="AS3903" i="1"/>
  <c r="AS3904" i="1"/>
  <c r="AS3905" i="1"/>
  <c r="AS3906" i="1"/>
  <c r="AS3907" i="1"/>
  <c r="AS3908" i="1"/>
  <c r="AS3909" i="1"/>
  <c r="AS3910" i="1"/>
  <c r="AS3911" i="1"/>
  <c r="AS3912" i="1"/>
  <c r="AS3913" i="1"/>
  <c r="AS3914" i="1"/>
  <c r="AS3915" i="1"/>
  <c r="AS3916" i="1"/>
  <c r="AS3917" i="1"/>
  <c r="AS3918" i="1"/>
  <c r="AS3919" i="1"/>
  <c r="AS3920" i="1"/>
  <c r="AL34" i="11"/>
  <c r="AM34" i="11"/>
  <c r="AN34" i="11"/>
  <c r="AO34" i="11"/>
  <c r="AP34" i="11"/>
  <c r="AT3901" i="1" l="1"/>
  <c r="AT3917" i="1"/>
  <c r="AT3903" i="1"/>
  <c r="AT3902" i="1"/>
  <c r="AT3919" i="1"/>
  <c r="AT3911" i="1"/>
  <c r="AT3895" i="1"/>
  <c r="M86" i="3"/>
  <c r="AT3916" i="1"/>
  <c r="AT3908" i="1"/>
  <c r="AT3892" i="1"/>
  <c r="AT3918" i="1"/>
  <c r="AT3909" i="1"/>
  <c r="AT3907" i="1"/>
  <c r="AT3910" i="1"/>
  <c r="AT3894" i="1"/>
  <c r="AT3913" i="1"/>
  <c r="AT3905" i="1"/>
  <c r="AT3897" i="1"/>
  <c r="AT3920" i="1"/>
  <c r="AT3893" i="1"/>
  <c r="AT3900" i="1"/>
  <c r="AT3915" i="1"/>
  <c r="AT3899" i="1"/>
  <c r="AT3891" i="1"/>
  <c r="AQ34" i="11"/>
  <c r="AT3914" i="1"/>
  <c r="AT3906" i="1"/>
  <c r="AT3898" i="1"/>
  <c r="AT3912" i="1"/>
  <c r="AT3904" i="1"/>
  <c r="AT3896" i="1"/>
  <c r="M98" i="6"/>
  <c r="P105" i="6"/>
  <c r="M105" i="6"/>
  <c r="M107" i="6"/>
  <c r="J105" i="6"/>
  <c r="G105" i="6"/>
  <c r="F118" i="6"/>
  <c r="E118" i="6"/>
  <c r="G117" i="6"/>
  <c r="G116" i="6"/>
  <c r="G115" i="6"/>
  <c r="G114" i="6"/>
  <c r="G113" i="6"/>
  <c r="G112" i="6"/>
  <c r="G111" i="6"/>
  <c r="G110" i="6"/>
  <c r="G109" i="6"/>
  <c r="G108" i="6"/>
  <c r="G107" i="6"/>
  <c r="G106" i="6"/>
  <c r="G104" i="6"/>
  <c r="F100" i="3"/>
  <c r="E100" i="3"/>
  <c r="G99" i="3"/>
  <c r="G98" i="3"/>
  <c r="G97" i="3"/>
  <c r="G96" i="3"/>
  <c r="G95" i="3"/>
  <c r="G94" i="3"/>
  <c r="G93" i="3"/>
  <c r="G92" i="3"/>
  <c r="AL33" i="11"/>
  <c r="AM33" i="11"/>
  <c r="AN33" i="11"/>
  <c r="AO33" i="11"/>
  <c r="AP33" i="11"/>
  <c r="AQ33" i="11" l="1"/>
  <c r="G118" i="6"/>
  <c r="G100" i="3"/>
  <c r="O100" i="3"/>
  <c r="P99" i="3"/>
  <c r="N100" i="3"/>
  <c r="I118" i="6"/>
  <c r="H118" i="6"/>
  <c r="J117" i="6"/>
  <c r="J116" i="6"/>
  <c r="J115" i="6"/>
  <c r="J114" i="6"/>
  <c r="J113" i="6"/>
  <c r="J112" i="6"/>
  <c r="J111" i="6"/>
  <c r="J110" i="6"/>
  <c r="J109" i="6"/>
  <c r="J108" i="6"/>
  <c r="J107" i="6"/>
  <c r="J106" i="6"/>
  <c r="J104" i="6"/>
  <c r="I100" i="3"/>
  <c r="H100" i="3"/>
  <c r="J99" i="3"/>
  <c r="J98" i="3"/>
  <c r="J97" i="3"/>
  <c r="J96" i="3"/>
  <c r="J95" i="3"/>
  <c r="J94" i="3"/>
  <c r="J93" i="3"/>
  <c r="J92" i="3"/>
  <c r="AL32" i="11"/>
  <c r="AM32" i="11"/>
  <c r="AN32" i="11"/>
  <c r="AO32" i="11"/>
  <c r="AP32" i="11"/>
  <c r="AQ32" i="11" l="1"/>
  <c r="J118" i="6"/>
  <c r="J100" i="3"/>
  <c r="L100" i="3"/>
  <c r="K100" i="3"/>
  <c r="M99" i="3"/>
  <c r="O118" i="6"/>
  <c r="N118" i="6"/>
  <c r="P117" i="6"/>
  <c r="P116" i="6"/>
  <c r="P115" i="6"/>
  <c r="P114" i="6"/>
  <c r="P113" i="6"/>
  <c r="P112" i="6"/>
  <c r="P111" i="6"/>
  <c r="P110" i="6"/>
  <c r="P109" i="6"/>
  <c r="P108" i="6"/>
  <c r="P107" i="6"/>
  <c r="P106" i="6"/>
  <c r="P104" i="6"/>
  <c r="M98" i="3"/>
  <c r="M97" i="3"/>
  <c r="M96" i="3"/>
  <c r="M95" i="3"/>
  <c r="M94" i="3"/>
  <c r="M93" i="3"/>
  <c r="M92" i="3"/>
  <c r="M100" i="3" l="1"/>
  <c r="P118" i="6"/>
  <c r="AL31" i="11"/>
  <c r="AM31" i="11"/>
  <c r="AN31" i="11"/>
  <c r="AO31" i="11"/>
  <c r="AP31" i="11"/>
  <c r="AQ31" i="11" l="1"/>
  <c r="M109" i="6"/>
  <c r="L118" i="6"/>
  <c r="K118" i="6"/>
  <c r="M117" i="6"/>
  <c r="M116" i="6"/>
  <c r="M115" i="6"/>
  <c r="M114" i="6"/>
  <c r="M113" i="6"/>
  <c r="M112" i="6"/>
  <c r="M111" i="6"/>
  <c r="M110" i="6"/>
  <c r="M108" i="6"/>
  <c r="M106" i="6"/>
  <c r="M104" i="6"/>
  <c r="P98" i="3"/>
  <c r="P97" i="3"/>
  <c r="P96" i="3"/>
  <c r="P95" i="3"/>
  <c r="P94" i="3"/>
  <c r="P93" i="3"/>
  <c r="P92" i="3"/>
  <c r="P100" i="3" l="1"/>
  <c r="M118" i="6"/>
  <c r="AN3838" i="1"/>
  <c r="AN3839" i="1"/>
  <c r="AN3840" i="1"/>
  <c r="AN3841" i="1"/>
  <c r="AN3842" i="1"/>
  <c r="AN3843" i="1"/>
  <c r="AN3844" i="1"/>
  <c r="AN3845" i="1"/>
  <c r="AN3846" i="1"/>
  <c r="AN3847" i="1"/>
  <c r="AN3848" i="1"/>
  <c r="AN3849" i="1"/>
  <c r="AN3850" i="1"/>
  <c r="AN3851" i="1"/>
  <c r="AN3852" i="1"/>
  <c r="AN3853" i="1"/>
  <c r="AN3854" i="1"/>
  <c r="AN3855" i="1"/>
  <c r="AN3856" i="1"/>
  <c r="AN3857" i="1"/>
  <c r="AN3858" i="1"/>
  <c r="AN3859" i="1"/>
  <c r="AN3860" i="1"/>
  <c r="AN3861" i="1"/>
  <c r="AN3862" i="1"/>
  <c r="AN3863" i="1"/>
  <c r="AN3864" i="1"/>
  <c r="AN3865" i="1"/>
  <c r="AN3866" i="1"/>
  <c r="AN3867" i="1"/>
  <c r="AN3868" i="1"/>
  <c r="AN3869" i="1"/>
  <c r="AN3870" i="1"/>
  <c r="AN3871" i="1"/>
  <c r="AN3872" i="1"/>
  <c r="AN3873" i="1"/>
  <c r="AN3874" i="1"/>
  <c r="AN3875" i="1"/>
  <c r="AN3876" i="1"/>
  <c r="AN3877" i="1"/>
  <c r="AN3878" i="1"/>
  <c r="AN3879" i="1"/>
  <c r="AN3880" i="1"/>
  <c r="AN3881" i="1"/>
  <c r="AN3882" i="1"/>
  <c r="AN3883" i="1"/>
  <c r="AN3884" i="1"/>
  <c r="AN3885" i="1"/>
  <c r="AN3886" i="1"/>
  <c r="AN3887" i="1"/>
  <c r="AN3888" i="1"/>
  <c r="AN3889" i="1"/>
  <c r="AN3890" i="1"/>
  <c r="AO3838" i="1"/>
  <c r="AO3839" i="1"/>
  <c r="AO3840" i="1"/>
  <c r="AO3841" i="1"/>
  <c r="AO3842" i="1"/>
  <c r="AO3843" i="1"/>
  <c r="AO3844" i="1"/>
  <c r="AO3845" i="1"/>
  <c r="AO3846" i="1"/>
  <c r="AO3847" i="1"/>
  <c r="AO3848" i="1"/>
  <c r="AO3849" i="1"/>
  <c r="AO3850" i="1"/>
  <c r="AO3851" i="1"/>
  <c r="AO3852" i="1"/>
  <c r="AO3853" i="1"/>
  <c r="AO3854" i="1"/>
  <c r="AO3855" i="1"/>
  <c r="AO3856" i="1"/>
  <c r="AO3857" i="1"/>
  <c r="AO3858" i="1"/>
  <c r="AO3859" i="1"/>
  <c r="AO3860" i="1"/>
  <c r="AO3861" i="1"/>
  <c r="AO3862" i="1"/>
  <c r="AO3863" i="1"/>
  <c r="AO3864" i="1"/>
  <c r="AO3865" i="1"/>
  <c r="AO3866" i="1"/>
  <c r="AO3867" i="1"/>
  <c r="AO3868" i="1"/>
  <c r="AO3869" i="1"/>
  <c r="AO3870" i="1"/>
  <c r="AO3871" i="1"/>
  <c r="AO3872" i="1"/>
  <c r="AO3873" i="1"/>
  <c r="AO3874" i="1"/>
  <c r="AO3875" i="1"/>
  <c r="AO3876" i="1"/>
  <c r="AO3877" i="1"/>
  <c r="AO3878" i="1"/>
  <c r="AO3879" i="1"/>
  <c r="AO3880" i="1"/>
  <c r="AO3881" i="1"/>
  <c r="AO3882" i="1"/>
  <c r="AO3883" i="1"/>
  <c r="AO3884" i="1"/>
  <c r="AO3885" i="1"/>
  <c r="AO3886" i="1"/>
  <c r="AO3887" i="1"/>
  <c r="AO3888" i="1"/>
  <c r="AO3889" i="1"/>
  <c r="AO3890" i="1"/>
  <c r="AP3838" i="1"/>
  <c r="AP3839" i="1"/>
  <c r="AP3840" i="1"/>
  <c r="AP3841" i="1"/>
  <c r="AP3842" i="1"/>
  <c r="AP3843" i="1"/>
  <c r="AP3844" i="1"/>
  <c r="AP3845" i="1"/>
  <c r="AP3846" i="1"/>
  <c r="AP3847" i="1"/>
  <c r="AP3848" i="1"/>
  <c r="AP3849" i="1"/>
  <c r="AP3850" i="1"/>
  <c r="AP3851" i="1"/>
  <c r="AP3852" i="1"/>
  <c r="AP3853" i="1"/>
  <c r="AP3854" i="1"/>
  <c r="AP3855" i="1"/>
  <c r="AP3856" i="1"/>
  <c r="AP3857" i="1"/>
  <c r="AP3858" i="1"/>
  <c r="AP3859" i="1"/>
  <c r="AP3860" i="1"/>
  <c r="AP3861" i="1"/>
  <c r="AP3862" i="1"/>
  <c r="AP3863" i="1"/>
  <c r="AP3864" i="1"/>
  <c r="AP3865" i="1"/>
  <c r="AP3866" i="1"/>
  <c r="AP3867" i="1"/>
  <c r="AP3868" i="1"/>
  <c r="AP3869" i="1"/>
  <c r="AP3870" i="1"/>
  <c r="AP3871" i="1"/>
  <c r="AP3872" i="1"/>
  <c r="AP3873" i="1"/>
  <c r="AP3874" i="1"/>
  <c r="AP3875" i="1"/>
  <c r="AP3876" i="1"/>
  <c r="AP3877" i="1"/>
  <c r="AP3878" i="1"/>
  <c r="AP3879" i="1"/>
  <c r="AP3880" i="1"/>
  <c r="AP3881" i="1"/>
  <c r="AP3882" i="1"/>
  <c r="AP3883" i="1"/>
  <c r="AP3884" i="1"/>
  <c r="AP3885" i="1"/>
  <c r="AP3886" i="1"/>
  <c r="AP3887" i="1"/>
  <c r="AP3888" i="1"/>
  <c r="AP3889" i="1"/>
  <c r="AP3890" i="1"/>
  <c r="AQ3838" i="1"/>
  <c r="AQ3839" i="1"/>
  <c r="AQ3840" i="1"/>
  <c r="AQ3841" i="1"/>
  <c r="AQ3842" i="1"/>
  <c r="AQ3843" i="1"/>
  <c r="AQ3844" i="1"/>
  <c r="AQ3845" i="1"/>
  <c r="AQ3846" i="1"/>
  <c r="AQ3847" i="1"/>
  <c r="AQ3848" i="1"/>
  <c r="AQ3849" i="1"/>
  <c r="AQ3850" i="1"/>
  <c r="AQ3851" i="1"/>
  <c r="AQ3852" i="1"/>
  <c r="AQ3853" i="1"/>
  <c r="AQ3854" i="1"/>
  <c r="AQ3855" i="1"/>
  <c r="AQ3856" i="1"/>
  <c r="AQ3857" i="1"/>
  <c r="AQ3858" i="1"/>
  <c r="AQ3859" i="1"/>
  <c r="AQ3860" i="1"/>
  <c r="AQ3861" i="1"/>
  <c r="AQ3862" i="1"/>
  <c r="AQ3863" i="1"/>
  <c r="AQ3864" i="1"/>
  <c r="AQ3865" i="1"/>
  <c r="AQ3866" i="1"/>
  <c r="AQ3867" i="1"/>
  <c r="AQ3868" i="1"/>
  <c r="AQ3869" i="1"/>
  <c r="AQ3870" i="1"/>
  <c r="AQ3871" i="1"/>
  <c r="AQ3872" i="1"/>
  <c r="AQ3873" i="1"/>
  <c r="AQ3874" i="1"/>
  <c r="AQ3875" i="1"/>
  <c r="AQ3876" i="1"/>
  <c r="AQ3877" i="1"/>
  <c r="AQ3878" i="1"/>
  <c r="AQ3879" i="1"/>
  <c r="AQ3880" i="1"/>
  <c r="AQ3881" i="1"/>
  <c r="AQ3882" i="1"/>
  <c r="AQ3883" i="1"/>
  <c r="AQ3884" i="1"/>
  <c r="AQ3885" i="1"/>
  <c r="AQ3886" i="1"/>
  <c r="AQ3887" i="1"/>
  <c r="AQ3888" i="1"/>
  <c r="AQ3889" i="1"/>
  <c r="AQ3890" i="1"/>
  <c r="AR3838" i="1"/>
  <c r="AR3839" i="1"/>
  <c r="AR3840" i="1"/>
  <c r="AR3841" i="1"/>
  <c r="AR3842" i="1"/>
  <c r="AR3843" i="1"/>
  <c r="AR3844" i="1"/>
  <c r="AR3845" i="1"/>
  <c r="AR3846" i="1"/>
  <c r="AR3847" i="1"/>
  <c r="AR3848" i="1"/>
  <c r="AR3849" i="1"/>
  <c r="AR3850" i="1"/>
  <c r="AR3851" i="1"/>
  <c r="AR3852" i="1"/>
  <c r="AR3853" i="1"/>
  <c r="AR3854" i="1"/>
  <c r="AR3855" i="1"/>
  <c r="AR3856" i="1"/>
  <c r="AR3857" i="1"/>
  <c r="AR3858" i="1"/>
  <c r="AR3859" i="1"/>
  <c r="AR3860" i="1"/>
  <c r="AR3861" i="1"/>
  <c r="AR3862" i="1"/>
  <c r="AR3863" i="1"/>
  <c r="AR3864" i="1"/>
  <c r="AR3865" i="1"/>
  <c r="AR3866" i="1"/>
  <c r="AR3867" i="1"/>
  <c r="AR3868" i="1"/>
  <c r="AR3869" i="1"/>
  <c r="AR3870" i="1"/>
  <c r="AR3871" i="1"/>
  <c r="AR3872" i="1"/>
  <c r="AR3873" i="1"/>
  <c r="AR3874" i="1"/>
  <c r="AR3875" i="1"/>
  <c r="AR3876" i="1"/>
  <c r="AR3877" i="1"/>
  <c r="AR3878" i="1"/>
  <c r="AR3879" i="1"/>
  <c r="AR3880" i="1"/>
  <c r="AR3881" i="1"/>
  <c r="AR3882" i="1"/>
  <c r="AR3883" i="1"/>
  <c r="AR3884" i="1"/>
  <c r="AR3885" i="1"/>
  <c r="AR3886" i="1"/>
  <c r="AR3887" i="1"/>
  <c r="AR3888" i="1"/>
  <c r="AR3889" i="1"/>
  <c r="AR3890" i="1"/>
  <c r="AS3838" i="1"/>
  <c r="AS3839" i="1"/>
  <c r="AS3840" i="1"/>
  <c r="AS3841" i="1"/>
  <c r="AS3842" i="1"/>
  <c r="AS3843" i="1"/>
  <c r="AS3844" i="1"/>
  <c r="AS3845" i="1"/>
  <c r="AS3846" i="1"/>
  <c r="AS3847" i="1"/>
  <c r="AS3848" i="1"/>
  <c r="AS3849" i="1"/>
  <c r="AS3850" i="1"/>
  <c r="AS3851" i="1"/>
  <c r="AS3852" i="1"/>
  <c r="AS3853" i="1"/>
  <c r="AS3854" i="1"/>
  <c r="AS3855" i="1"/>
  <c r="AS3856" i="1"/>
  <c r="AS3857" i="1"/>
  <c r="AS3858" i="1"/>
  <c r="AS3859" i="1"/>
  <c r="AS3860" i="1"/>
  <c r="AS3861" i="1"/>
  <c r="AS3862" i="1"/>
  <c r="AS3863" i="1"/>
  <c r="AS3864" i="1"/>
  <c r="AS3865" i="1"/>
  <c r="AS3866" i="1"/>
  <c r="AS3867" i="1"/>
  <c r="AS3868" i="1"/>
  <c r="AS3869" i="1"/>
  <c r="AS3870" i="1"/>
  <c r="AS3871" i="1"/>
  <c r="AS3872" i="1"/>
  <c r="AS3873" i="1"/>
  <c r="AS3874" i="1"/>
  <c r="AS3875" i="1"/>
  <c r="AS3876" i="1"/>
  <c r="AS3877" i="1"/>
  <c r="AS3878" i="1"/>
  <c r="AS3879" i="1"/>
  <c r="AS3880" i="1"/>
  <c r="AS3881" i="1"/>
  <c r="AS3882" i="1"/>
  <c r="AS3883" i="1"/>
  <c r="AS3884" i="1"/>
  <c r="AS3885" i="1"/>
  <c r="AS3886" i="1"/>
  <c r="AS3887" i="1"/>
  <c r="AS3888" i="1"/>
  <c r="AS3889" i="1"/>
  <c r="AS3890" i="1"/>
  <c r="AT3878" i="1" l="1"/>
  <c r="AT3870" i="1"/>
  <c r="AT3885" i="1"/>
  <c r="AT3886" i="1"/>
  <c r="AT3854" i="1"/>
  <c r="AT3877" i="1"/>
  <c r="AT3869" i="1"/>
  <c r="AT3861" i="1"/>
  <c r="AT3853" i="1"/>
  <c r="AT3845" i="1"/>
  <c r="AT3889" i="1"/>
  <c r="AT3881" i="1"/>
  <c r="AT3873" i="1"/>
  <c r="AT3865" i="1"/>
  <c r="AT3857" i="1"/>
  <c r="AT3849" i="1"/>
  <c r="AT3841" i="1"/>
  <c r="AT3883" i="1"/>
  <c r="AT3851" i="1"/>
  <c r="AT3875" i="1"/>
  <c r="AT3867" i="1"/>
  <c r="AT3859" i="1"/>
  <c r="AT3838" i="1"/>
  <c r="AT3880" i="1"/>
  <c r="AT3856" i="1"/>
  <c r="AT3864" i="1"/>
  <c r="AT3840" i="1"/>
  <c r="AT3888" i="1"/>
  <c r="AT3872" i="1"/>
  <c r="AT3848" i="1"/>
  <c r="AT3862" i="1"/>
  <c r="AT3846" i="1"/>
  <c r="AT3843" i="1"/>
  <c r="AT3887" i="1"/>
  <c r="AT3879" i="1"/>
  <c r="AT3871" i="1"/>
  <c r="AT3863" i="1"/>
  <c r="AT3855" i="1"/>
  <c r="AT3847" i="1"/>
  <c r="AT3839" i="1"/>
  <c r="AT3890" i="1"/>
  <c r="AT3882" i="1"/>
  <c r="AT3874" i="1"/>
  <c r="AT3866" i="1"/>
  <c r="AT3858" i="1"/>
  <c r="AT3850" i="1"/>
  <c r="AT3842" i="1"/>
  <c r="AT3884" i="1"/>
  <c r="AT3876" i="1"/>
  <c r="AT3868" i="1"/>
  <c r="AT3860" i="1"/>
  <c r="AT3852" i="1"/>
  <c r="AT3844" i="1"/>
  <c r="AL29" i="11"/>
  <c r="AM29" i="11"/>
  <c r="AN29" i="11"/>
  <c r="AO29" i="11"/>
  <c r="AP29" i="11"/>
  <c r="AL28" i="11"/>
  <c r="AM28" i="11"/>
  <c r="AN28" i="11"/>
  <c r="AO28" i="11"/>
  <c r="AP28" i="11"/>
  <c r="AL27" i="11"/>
  <c r="AM27" i="11"/>
  <c r="AN27" i="11"/>
  <c r="AO27" i="11"/>
  <c r="AP27" i="11"/>
  <c r="AL26" i="11"/>
  <c r="AM26" i="11"/>
  <c r="AN26" i="11"/>
  <c r="AO26" i="11"/>
  <c r="AP26" i="11"/>
  <c r="AL25" i="11"/>
  <c r="AM25" i="11"/>
  <c r="AN25" i="11"/>
  <c r="AO25" i="11"/>
  <c r="AP25" i="11"/>
  <c r="AL24" i="11"/>
  <c r="AM24" i="11"/>
  <c r="AN24" i="11"/>
  <c r="AO24" i="11"/>
  <c r="AP24" i="11"/>
  <c r="AL23" i="11"/>
  <c r="AM23" i="11"/>
  <c r="AN23" i="11"/>
  <c r="AO23" i="11"/>
  <c r="AP23" i="11"/>
  <c r="AL22" i="11"/>
  <c r="AM22" i="11"/>
  <c r="AN22" i="11"/>
  <c r="AO22" i="11"/>
  <c r="AP22" i="11"/>
  <c r="AQ29" i="11" l="1"/>
  <c r="AQ27" i="11"/>
  <c r="AQ28" i="11"/>
  <c r="AQ26" i="11"/>
  <c r="AQ25" i="11"/>
  <c r="AQ24" i="11"/>
  <c r="AQ23" i="11"/>
  <c r="AQ22" i="11"/>
  <c r="AL30" i="11"/>
  <c r="AM30" i="11"/>
  <c r="AN30" i="11"/>
  <c r="AO30" i="11"/>
  <c r="AP30" i="11"/>
  <c r="AQ30" i="11" l="1"/>
  <c r="F137" i="6"/>
  <c r="E137" i="6"/>
  <c r="G136" i="6"/>
  <c r="G135" i="6"/>
  <c r="G134" i="6"/>
  <c r="G133" i="6"/>
  <c r="G132" i="6"/>
  <c r="G131" i="6"/>
  <c r="G130" i="6"/>
  <c r="G129" i="6"/>
  <c r="G128" i="6"/>
  <c r="G127" i="6"/>
  <c r="G126" i="6"/>
  <c r="G125" i="6"/>
  <c r="F115" i="3"/>
  <c r="E115" i="3"/>
  <c r="G114" i="3"/>
  <c r="G113" i="3"/>
  <c r="G112" i="3"/>
  <c r="G111" i="3"/>
  <c r="G110" i="3"/>
  <c r="G109" i="3"/>
  <c r="G108" i="3"/>
  <c r="G107" i="3"/>
  <c r="AN3660" i="1"/>
  <c r="AN3661" i="1"/>
  <c r="AN3662" i="1"/>
  <c r="AN3663" i="1"/>
  <c r="AN3664" i="1"/>
  <c r="AN3665" i="1"/>
  <c r="AN3666" i="1"/>
  <c r="AN3667" i="1"/>
  <c r="AN3668" i="1"/>
  <c r="AN3669" i="1"/>
  <c r="AN3670" i="1"/>
  <c r="AN3671" i="1"/>
  <c r="AN3672" i="1"/>
  <c r="AN3673" i="1"/>
  <c r="AN3674" i="1"/>
  <c r="AN3675" i="1"/>
  <c r="AN3676" i="1"/>
  <c r="AN3677" i="1"/>
  <c r="AN3678" i="1"/>
  <c r="AN3679" i="1"/>
  <c r="AN3680" i="1"/>
  <c r="AN3681" i="1"/>
  <c r="AN3682" i="1"/>
  <c r="AN3683" i="1"/>
  <c r="AN3684" i="1"/>
  <c r="AN3685" i="1"/>
  <c r="AN3686" i="1"/>
  <c r="AN3687" i="1"/>
  <c r="AN3688" i="1"/>
  <c r="AN3689" i="1"/>
  <c r="AN3690" i="1"/>
  <c r="AN3691" i="1"/>
  <c r="AN3692" i="1"/>
  <c r="AN3693" i="1"/>
  <c r="AN3694" i="1"/>
  <c r="AN3695" i="1"/>
  <c r="AN3696" i="1"/>
  <c r="AN3697" i="1"/>
  <c r="AN3698" i="1"/>
  <c r="AN3699" i="1"/>
  <c r="AN3700" i="1"/>
  <c r="AN3701" i="1"/>
  <c r="AN3702" i="1"/>
  <c r="AN3703" i="1"/>
  <c r="AN3704" i="1"/>
  <c r="AN3705" i="1"/>
  <c r="AN3706" i="1"/>
  <c r="AN3707" i="1"/>
  <c r="AN3708" i="1"/>
  <c r="AN3709" i="1"/>
  <c r="AN3710" i="1"/>
  <c r="AN3711" i="1"/>
  <c r="AN3712" i="1"/>
  <c r="AN3713" i="1"/>
  <c r="AN3714" i="1"/>
  <c r="AN3715" i="1"/>
  <c r="AN3716" i="1"/>
  <c r="AN3717" i="1"/>
  <c r="AN3718" i="1"/>
  <c r="AN3719" i="1"/>
  <c r="AN3720" i="1"/>
  <c r="AN3721" i="1"/>
  <c r="AN3722" i="1"/>
  <c r="AN3723" i="1"/>
  <c r="AN3724" i="1"/>
  <c r="AN3725" i="1"/>
  <c r="AN3726" i="1"/>
  <c r="AN3727" i="1"/>
  <c r="AN3728" i="1"/>
  <c r="AN3729" i="1"/>
  <c r="AN3730" i="1"/>
  <c r="AN3731" i="1"/>
  <c r="AN3732" i="1"/>
  <c r="AN3733" i="1"/>
  <c r="AN3734" i="1"/>
  <c r="AN3735" i="1"/>
  <c r="AN3736" i="1"/>
  <c r="AN3737" i="1"/>
  <c r="AN3738" i="1"/>
  <c r="AN3739" i="1"/>
  <c r="AN3740" i="1"/>
  <c r="AN3741" i="1"/>
  <c r="AN3742" i="1"/>
  <c r="AN3743" i="1"/>
  <c r="AN3744" i="1"/>
  <c r="AN3745" i="1"/>
  <c r="AN3746" i="1"/>
  <c r="AN3747" i="1"/>
  <c r="AN3748" i="1"/>
  <c r="AN3749" i="1"/>
  <c r="AN3750" i="1"/>
  <c r="AN3751" i="1"/>
  <c r="AN3752" i="1"/>
  <c r="AN3753" i="1"/>
  <c r="AN3754" i="1"/>
  <c r="AN3755" i="1"/>
  <c r="AN3756" i="1"/>
  <c r="AN3757" i="1"/>
  <c r="AN3758" i="1"/>
  <c r="AN3759" i="1"/>
  <c r="AN3760" i="1"/>
  <c r="AN3761" i="1"/>
  <c r="AN3762" i="1"/>
  <c r="AN3763" i="1"/>
  <c r="AN3764" i="1"/>
  <c r="AN3765" i="1"/>
  <c r="AN3766" i="1"/>
  <c r="AN3767" i="1"/>
  <c r="AN3768" i="1"/>
  <c r="AN3769" i="1"/>
  <c r="AN3770" i="1"/>
  <c r="AN3771" i="1"/>
  <c r="AN3772" i="1"/>
  <c r="AN3773" i="1"/>
  <c r="AN3774" i="1"/>
  <c r="AN3775" i="1"/>
  <c r="AN3776" i="1"/>
  <c r="AN3777" i="1"/>
  <c r="AN3778" i="1"/>
  <c r="AN3779" i="1"/>
  <c r="AN3780" i="1"/>
  <c r="AN3781" i="1"/>
  <c r="AN3782" i="1"/>
  <c r="AN3783" i="1"/>
  <c r="AN3784" i="1"/>
  <c r="AN3785" i="1"/>
  <c r="AN3786" i="1"/>
  <c r="AN3787" i="1"/>
  <c r="AN3788" i="1"/>
  <c r="AN3789" i="1"/>
  <c r="AN3790" i="1"/>
  <c r="AN3791" i="1"/>
  <c r="AN3792" i="1"/>
  <c r="AN3793" i="1"/>
  <c r="AN3794" i="1"/>
  <c r="AN3795" i="1"/>
  <c r="AN3796" i="1"/>
  <c r="AN3797" i="1"/>
  <c r="AN3798" i="1"/>
  <c r="AN3799" i="1"/>
  <c r="AN3800" i="1"/>
  <c r="AN3801" i="1"/>
  <c r="AN3802" i="1"/>
  <c r="AN3803" i="1"/>
  <c r="AN3804" i="1"/>
  <c r="AN3805" i="1"/>
  <c r="AN3806" i="1"/>
  <c r="AN3807" i="1"/>
  <c r="AN3808" i="1"/>
  <c r="AN3809" i="1"/>
  <c r="AN3810" i="1"/>
  <c r="AN3811" i="1"/>
  <c r="AN3812" i="1"/>
  <c r="AN3813" i="1"/>
  <c r="AN3814" i="1"/>
  <c r="AN3815" i="1"/>
  <c r="AN3816" i="1"/>
  <c r="AN3817" i="1"/>
  <c r="AN3818" i="1"/>
  <c r="AN3819" i="1"/>
  <c r="AN3820" i="1"/>
  <c r="AN3821" i="1"/>
  <c r="AN3822" i="1"/>
  <c r="AN3823" i="1"/>
  <c r="AN3824" i="1"/>
  <c r="AN3825" i="1"/>
  <c r="AN3826" i="1"/>
  <c r="AN3827" i="1"/>
  <c r="AN3828" i="1"/>
  <c r="AN3829" i="1"/>
  <c r="AN3830" i="1"/>
  <c r="AN3831" i="1"/>
  <c r="AN3832" i="1"/>
  <c r="AN3833" i="1"/>
  <c r="AN3834" i="1"/>
  <c r="AN3835" i="1"/>
  <c r="AN3836" i="1"/>
  <c r="AN3837" i="1"/>
  <c r="AO3660" i="1"/>
  <c r="AO3661" i="1"/>
  <c r="AO3662" i="1"/>
  <c r="AO3663" i="1"/>
  <c r="AO3664" i="1"/>
  <c r="AO3665" i="1"/>
  <c r="AO3666" i="1"/>
  <c r="AO3667" i="1"/>
  <c r="AO3668" i="1"/>
  <c r="AO3669" i="1"/>
  <c r="AO3670" i="1"/>
  <c r="AO3671" i="1"/>
  <c r="AO3672" i="1"/>
  <c r="AO3673" i="1"/>
  <c r="AO3674" i="1"/>
  <c r="AO3675" i="1"/>
  <c r="AO3676" i="1"/>
  <c r="AO3677" i="1"/>
  <c r="AO3678" i="1"/>
  <c r="AO3679" i="1"/>
  <c r="AO3680" i="1"/>
  <c r="AO3681" i="1"/>
  <c r="AO3682" i="1"/>
  <c r="AO3683" i="1"/>
  <c r="AO3684" i="1"/>
  <c r="AO3685" i="1"/>
  <c r="AO3686" i="1"/>
  <c r="AO3687" i="1"/>
  <c r="AO3688" i="1"/>
  <c r="AO3689" i="1"/>
  <c r="AO3690" i="1"/>
  <c r="AO3691" i="1"/>
  <c r="AO3692" i="1"/>
  <c r="AO3693" i="1"/>
  <c r="AO3694" i="1"/>
  <c r="AO3695" i="1"/>
  <c r="AO3696" i="1"/>
  <c r="AO3697" i="1"/>
  <c r="AO3698" i="1"/>
  <c r="AO3699" i="1"/>
  <c r="AO3700" i="1"/>
  <c r="AO3701" i="1"/>
  <c r="AO3702" i="1"/>
  <c r="AO3703" i="1"/>
  <c r="AO3704" i="1"/>
  <c r="AO3705" i="1"/>
  <c r="AO3706" i="1"/>
  <c r="AO3707" i="1"/>
  <c r="AO3708" i="1"/>
  <c r="AO3709" i="1"/>
  <c r="AO3710" i="1"/>
  <c r="AO3711" i="1"/>
  <c r="AO3712" i="1"/>
  <c r="AO3713" i="1"/>
  <c r="AO3714" i="1"/>
  <c r="AO3715" i="1"/>
  <c r="AO3716" i="1"/>
  <c r="AO3717" i="1"/>
  <c r="AO3718" i="1"/>
  <c r="AO3719" i="1"/>
  <c r="AO3720" i="1"/>
  <c r="AO3721" i="1"/>
  <c r="AO3722" i="1"/>
  <c r="AO3723" i="1"/>
  <c r="AO3724" i="1"/>
  <c r="AO3725" i="1"/>
  <c r="AO3726" i="1"/>
  <c r="AO3727" i="1"/>
  <c r="AO3728" i="1"/>
  <c r="AO3729" i="1"/>
  <c r="AO3730" i="1"/>
  <c r="AO3731" i="1"/>
  <c r="AO3732" i="1"/>
  <c r="AO3733" i="1"/>
  <c r="AO3734" i="1"/>
  <c r="AO3735" i="1"/>
  <c r="AO3736" i="1"/>
  <c r="AO3737" i="1"/>
  <c r="AO3738" i="1"/>
  <c r="AO3739" i="1"/>
  <c r="AO3740" i="1"/>
  <c r="AO3741" i="1"/>
  <c r="AO3742" i="1"/>
  <c r="AO3743" i="1"/>
  <c r="AO3744" i="1"/>
  <c r="AO3745" i="1"/>
  <c r="AO3746" i="1"/>
  <c r="AO3747" i="1"/>
  <c r="AO3748" i="1"/>
  <c r="AO3749" i="1"/>
  <c r="AO3750" i="1"/>
  <c r="AO3751" i="1"/>
  <c r="AO3752" i="1"/>
  <c r="AO3753" i="1"/>
  <c r="AO3754" i="1"/>
  <c r="AO3755" i="1"/>
  <c r="AO3756" i="1"/>
  <c r="AO3757" i="1"/>
  <c r="AO3758" i="1"/>
  <c r="AO3759" i="1"/>
  <c r="AO3760" i="1"/>
  <c r="AO3761" i="1"/>
  <c r="AO3762" i="1"/>
  <c r="AO3763" i="1"/>
  <c r="AO3764" i="1"/>
  <c r="AO3765" i="1"/>
  <c r="AO3766" i="1"/>
  <c r="AO3767" i="1"/>
  <c r="AO3768" i="1"/>
  <c r="AO3769" i="1"/>
  <c r="AO3770" i="1"/>
  <c r="AO3771" i="1"/>
  <c r="AO3772" i="1"/>
  <c r="AO3773" i="1"/>
  <c r="AO3774" i="1"/>
  <c r="AO3775" i="1"/>
  <c r="AO3776" i="1"/>
  <c r="AO3777" i="1"/>
  <c r="AO3778" i="1"/>
  <c r="AO3779" i="1"/>
  <c r="AO3780" i="1"/>
  <c r="AO3781" i="1"/>
  <c r="AO3782" i="1"/>
  <c r="AO3783" i="1"/>
  <c r="AO3784" i="1"/>
  <c r="AO3785" i="1"/>
  <c r="AO3786" i="1"/>
  <c r="AO3787" i="1"/>
  <c r="AO3788" i="1"/>
  <c r="AO3789" i="1"/>
  <c r="AO3790" i="1"/>
  <c r="AO3791" i="1"/>
  <c r="AO3792" i="1"/>
  <c r="AO3793" i="1"/>
  <c r="AO3794" i="1"/>
  <c r="AO3795" i="1"/>
  <c r="AO3796" i="1"/>
  <c r="AO3797" i="1"/>
  <c r="AO3798" i="1"/>
  <c r="AO3799" i="1"/>
  <c r="AO3800" i="1"/>
  <c r="AO3801" i="1"/>
  <c r="AO3802" i="1"/>
  <c r="AO3803" i="1"/>
  <c r="AO3804" i="1"/>
  <c r="AO3805" i="1"/>
  <c r="AO3806" i="1"/>
  <c r="AO3807" i="1"/>
  <c r="AO3808" i="1"/>
  <c r="AO3809" i="1"/>
  <c r="AO3810" i="1"/>
  <c r="AO3811" i="1"/>
  <c r="AO3812" i="1"/>
  <c r="AO3813" i="1"/>
  <c r="AO3814" i="1"/>
  <c r="AO3815" i="1"/>
  <c r="AO3816" i="1"/>
  <c r="AO3817" i="1"/>
  <c r="AO3818" i="1"/>
  <c r="AO3819" i="1"/>
  <c r="AO3820" i="1"/>
  <c r="AO3821" i="1"/>
  <c r="AO3822" i="1"/>
  <c r="AO3823" i="1"/>
  <c r="AO3824" i="1"/>
  <c r="AO3825" i="1"/>
  <c r="AO3826" i="1"/>
  <c r="AO3827" i="1"/>
  <c r="AO3828" i="1"/>
  <c r="AO3829" i="1"/>
  <c r="AO3830" i="1"/>
  <c r="AO3831" i="1"/>
  <c r="AO3832" i="1"/>
  <c r="AO3833" i="1"/>
  <c r="AO3834" i="1"/>
  <c r="AO3835" i="1"/>
  <c r="AO3836" i="1"/>
  <c r="AO3837" i="1"/>
  <c r="AP3660" i="1"/>
  <c r="AP3661" i="1"/>
  <c r="AP3662" i="1"/>
  <c r="AP3663" i="1"/>
  <c r="AP3664" i="1"/>
  <c r="AP3665" i="1"/>
  <c r="AP3666" i="1"/>
  <c r="AP3667" i="1"/>
  <c r="AP3668" i="1"/>
  <c r="AP3669" i="1"/>
  <c r="AP3670" i="1"/>
  <c r="AP3671" i="1"/>
  <c r="AP3672" i="1"/>
  <c r="AP3673" i="1"/>
  <c r="AP3674" i="1"/>
  <c r="AP3675" i="1"/>
  <c r="AP3676" i="1"/>
  <c r="AP3677" i="1"/>
  <c r="AP3678" i="1"/>
  <c r="AP3679" i="1"/>
  <c r="AP3680" i="1"/>
  <c r="AP3681" i="1"/>
  <c r="AP3682" i="1"/>
  <c r="AP3683" i="1"/>
  <c r="AP3684" i="1"/>
  <c r="AP3685" i="1"/>
  <c r="AP3686" i="1"/>
  <c r="AP3687" i="1"/>
  <c r="AP3688" i="1"/>
  <c r="AP3689" i="1"/>
  <c r="AP3690" i="1"/>
  <c r="AP3691" i="1"/>
  <c r="AP3692" i="1"/>
  <c r="AP3693" i="1"/>
  <c r="AP3694" i="1"/>
  <c r="AP3695" i="1"/>
  <c r="AP3696" i="1"/>
  <c r="AP3697" i="1"/>
  <c r="AP3698" i="1"/>
  <c r="AP3699" i="1"/>
  <c r="AP3700" i="1"/>
  <c r="AP3701" i="1"/>
  <c r="AP3702" i="1"/>
  <c r="AP3703" i="1"/>
  <c r="AP3704" i="1"/>
  <c r="AP3705" i="1"/>
  <c r="AP3706" i="1"/>
  <c r="AP3707" i="1"/>
  <c r="AP3708" i="1"/>
  <c r="AP3709" i="1"/>
  <c r="AP3710" i="1"/>
  <c r="AP3711" i="1"/>
  <c r="AP3712" i="1"/>
  <c r="AP3713" i="1"/>
  <c r="AP3714" i="1"/>
  <c r="AP3715" i="1"/>
  <c r="AP3716" i="1"/>
  <c r="AP3717" i="1"/>
  <c r="AP3718" i="1"/>
  <c r="AP3719" i="1"/>
  <c r="AP3720" i="1"/>
  <c r="AP3721" i="1"/>
  <c r="AP3722" i="1"/>
  <c r="AP3723" i="1"/>
  <c r="AP3724" i="1"/>
  <c r="AP3725" i="1"/>
  <c r="AP3726" i="1"/>
  <c r="AP3727" i="1"/>
  <c r="AP3728" i="1"/>
  <c r="AP3729" i="1"/>
  <c r="AP3730" i="1"/>
  <c r="AP3731" i="1"/>
  <c r="AP3732" i="1"/>
  <c r="AP3733" i="1"/>
  <c r="AP3734" i="1"/>
  <c r="AP3735" i="1"/>
  <c r="AP3736" i="1"/>
  <c r="AP3737" i="1"/>
  <c r="AP3738" i="1"/>
  <c r="AP3739" i="1"/>
  <c r="AP3740" i="1"/>
  <c r="AP3741" i="1"/>
  <c r="AP3742" i="1"/>
  <c r="AP3743" i="1"/>
  <c r="AP3744" i="1"/>
  <c r="AP3745" i="1"/>
  <c r="AP3746" i="1"/>
  <c r="AP3747" i="1"/>
  <c r="AP3748" i="1"/>
  <c r="AP3749" i="1"/>
  <c r="AP3750" i="1"/>
  <c r="AP3751" i="1"/>
  <c r="AP3752" i="1"/>
  <c r="AP3753" i="1"/>
  <c r="AP3754" i="1"/>
  <c r="AP3755" i="1"/>
  <c r="AP3756" i="1"/>
  <c r="AP3757" i="1"/>
  <c r="AP3758" i="1"/>
  <c r="AP3759" i="1"/>
  <c r="AP3760" i="1"/>
  <c r="AP3761" i="1"/>
  <c r="AP3762" i="1"/>
  <c r="AP3763" i="1"/>
  <c r="AP3764" i="1"/>
  <c r="AP3765" i="1"/>
  <c r="AP3766" i="1"/>
  <c r="AP3767" i="1"/>
  <c r="AP3768" i="1"/>
  <c r="AP3769" i="1"/>
  <c r="AP3770" i="1"/>
  <c r="AP3771" i="1"/>
  <c r="AP3772" i="1"/>
  <c r="AP3773" i="1"/>
  <c r="AP3774" i="1"/>
  <c r="AP3775" i="1"/>
  <c r="AP3776" i="1"/>
  <c r="AP3777" i="1"/>
  <c r="AP3778" i="1"/>
  <c r="AP3779" i="1"/>
  <c r="AP3780" i="1"/>
  <c r="AP3781" i="1"/>
  <c r="AP3782" i="1"/>
  <c r="AP3783" i="1"/>
  <c r="AP3784" i="1"/>
  <c r="AP3785" i="1"/>
  <c r="AP3786" i="1"/>
  <c r="AP3787" i="1"/>
  <c r="AP3788" i="1"/>
  <c r="AP3789" i="1"/>
  <c r="AP3790" i="1"/>
  <c r="AP3791" i="1"/>
  <c r="AP3792" i="1"/>
  <c r="AP3793" i="1"/>
  <c r="AP3794" i="1"/>
  <c r="AP3795" i="1"/>
  <c r="AP3796" i="1"/>
  <c r="AP3797" i="1"/>
  <c r="AP3798" i="1"/>
  <c r="AP3799" i="1"/>
  <c r="AP3800" i="1"/>
  <c r="AP3801" i="1"/>
  <c r="AP3802" i="1"/>
  <c r="AP3803" i="1"/>
  <c r="AP3804" i="1"/>
  <c r="AP3805" i="1"/>
  <c r="AP3806" i="1"/>
  <c r="AP3807" i="1"/>
  <c r="AP3808" i="1"/>
  <c r="AP3809" i="1"/>
  <c r="AP3810" i="1"/>
  <c r="AP3811" i="1"/>
  <c r="AP3812" i="1"/>
  <c r="AP3813" i="1"/>
  <c r="AP3814" i="1"/>
  <c r="AP3815" i="1"/>
  <c r="AP3816" i="1"/>
  <c r="AP3817" i="1"/>
  <c r="AP3818" i="1"/>
  <c r="AP3819" i="1"/>
  <c r="AP3820" i="1"/>
  <c r="AP3821" i="1"/>
  <c r="AP3822" i="1"/>
  <c r="AP3823" i="1"/>
  <c r="AP3824" i="1"/>
  <c r="AP3825" i="1"/>
  <c r="AP3826" i="1"/>
  <c r="AP3827" i="1"/>
  <c r="AP3828" i="1"/>
  <c r="AP3829" i="1"/>
  <c r="AP3830" i="1"/>
  <c r="AP3831" i="1"/>
  <c r="AP3832" i="1"/>
  <c r="AP3833" i="1"/>
  <c r="AP3834" i="1"/>
  <c r="AP3835" i="1"/>
  <c r="AP3836" i="1"/>
  <c r="AP3837" i="1"/>
  <c r="AQ3660" i="1"/>
  <c r="AQ3661" i="1"/>
  <c r="AQ3662" i="1"/>
  <c r="AQ3663" i="1"/>
  <c r="AQ3664" i="1"/>
  <c r="AQ3665" i="1"/>
  <c r="AQ3666" i="1"/>
  <c r="AQ3667" i="1"/>
  <c r="AQ3668" i="1"/>
  <c r="AQ3669" i="1"/>
  <c r="AQ3670" i="1"/>
  <c r="AQ3671" i="1"/>
  <c r="AQ3672" i="1"/>
  <c r="AQ3673" i="1"/>
  <c r="AQ3674" i="1"/>
  <c r="AQ3675" i="1"/>
  <c r="AQ3676" i="1"/>
  <c r="AQ3677" i="1"/>
  <c r="AQ3678" i="1"/>
  <c r="AQ3679" i="1"/>
  <c r="AQ3680" i="1"/>
  <c r="AQ3681" i="1"/>
  <c r="AQ3682" i="1"/>
  <c r="AQ3683" i="1"/>
  <c r="AQ3684" i="1"/>
  <c r="AQ3685" i="1"/>
  <c r="AQ3686" i="1"/>
  <c r="AQ3687" i="1"/>
  <c r="AQ3688" i="1"/>
  <c r="AQ3689" i="1"/>
  <c r="AQ3690" i="1"/>
  <c r="AQ3691" i="1"/>
  <c r="AQ3692" i="1"/>
  <c r="AQ3693" i="1"/>
  <c r="AQ3694" i="1"/>
  <c r="AQ3695" i="1"/>
  <c r="AQ3696" i="1"/>
  <c r="AQ3697" i="1"/>
  <c r="AQ3698" i="1"/>
  <c r="AQ3699" i="1"/>
  <c r="AQ3700" i="1"/>
  <c r="AQ3701" i="1"/>
  <c r="AQ3702" i="1"/>
  <c r="AQ3703" i="1"/>
  <c r="AQ3704" i="1"/>
  <c r="AQ3705" i="1"/>
  <c r="AQ3706" i="1"/>
  <c r="AQ3707" i="1"/>
  <c r="AQ3708" i="1"/>
  <c r="AQ3709" i="1"/>
  <c r="AQ3710" i="1"/>
  <c r="AQ3711" i="1"/>
  <c r="AQ3712" i="1"/>
  <c r="AQ3713" i="1"/>
  <c r="AQ3714" i="1"/>
  <c r="AQ3715" i="1"/>
  <c r="AQ3716" i="1"/>
  <c r="AQ3717" i="1"/>
  <c r="AQ3718" i="1"/>
  <c r="AQ3719" i="1"/>
  <c r="AQ3720" i="1"/>
  <c r="AQ3721" i="1"/>
  <c r="AQ3722" i="1"/>
  <c r="AQ3723" i="1"/>
  <c r="AQ3724" i="1"/>
  <c r="AQ3725" i="1"/>
  <c r="AQ3726" i="1"/>
  <c r="AQ3727" i="1"/>
  <c r="AQ3728" i="1"/>
  <c r="AQ3729" i="1"/>
  <c r="AQ3730" i="1"/>
  <c r="AQ3731" i="1"/>
  <c r="AQ3732" i="1"/>
  <c r="AQ3733" i="1"/>
  <c r="AQ3734" i="1"/>
  <c r="AQ3735" i="1"/>
  <c r="AQ3736" i="1"/>
  <c r="AQ3737" i="1"/>
  <c r="AQ3738" i="1"/>
  <c r="AQ3739" i="1"/>
  <c r="AQ3740" i="1"/>
  <c r="AQ3741" i="1"/>
  <c r="AQ3742" i="1"/>
  <c r="AQ3743" i="1"/>
  <c r="AQ3744" i="1"/>
  <c r="AQ3745" i="1"/>
  <c r="AQ3746" i="1"/>
  <c r="AQ3747" i="1"/>
  <c r="AQ3748" i="1"/>
  <c r="AQ3749" i="1"/>
  <c r="AQ3750" i="1"/>
  <c r="AQ3751" i="1"/>
  <c r="AQ3752" i="1"/>
  <c r="AQ3753" i="1"/>
  <c r="AQ3754" i="1"/>
  <c r="AQ3755" i="1"/>
  <c r="AQ3756" i="1"/>
  <c r="AQ3757" i="1"/>
  <c r="AQ3758" i="1"/>
  <c r="AQ3759" i="1"/>
  <c r="AQ3760" i="1"/>
  <c r="AQ3761" i="1"/>
  <c r="AQ3762" i="1"/>
  <c r="AQ3763" i="1"/>
  <c r="AQ3764" i="1"/>
  <c r="AQ3765" i="1"/>
  <c r="AQ3766" i="1"/>
  <c r="AQ3767" i="1"/>
  <c r="AQ3768" i="1"/>
  <c r="AQ3769" i="1"/>
  <c r="AQ3770" i="1"/>
  <c r="AQ3771" i="1"/>
  <c r="AQ3772" i="1"/>
  <c r="AQ3773" i="1"/>
  <c r="AQ3774" i="1"/>
  <c r="AQ3775" i="1"/>
  <c r="AQ3776" i="1"/>
  <c r="AQ3777" i="1"/>
  <c r="AQ3778" i="1"/>
  <c r="AQ3779" i="1"/>
  <c r="AQ3780" i="1"/>
  <c r="AQ3781" i="1"/>
  <c r="AQ3782" i="1"/>
  <c r="AQ3783" i="1"/>
  <c r="AQ3784" i="1"/>
  <c r="AQ3785" i="1"/>
  <c r="AQ3786" i="1"/>
  <c r="AQ3787" i="1"/>
  <c r="AQ3788" i="1"/>
  <c r="AQ3789" i="1"/>
  <c r="AQ3790" i="1"/>
  <c r="AQ3791" i="1"/>
  <c r="AQ3792" i="1"/>
  <c r="AQ3793" i="1"/>
  <c r="AQ3794" i="1"/>
  <c r="AQ3795" i="1"/>
  <c r="AQ3796" i="1"/>
  <c r="AQ3797" i="1"/>
  <c r="AQ3798" i="1"/>
  <c r="AQ3799" i="1"/>
  <c r="AQ3800" i="1"/>
  <c r="AQ3801" i="1"/>
  <c r="AQ3802" i="1"/>
  <c r="AQ3803" i="1"/>
  <c r="AQ3804" i="1"/>
  <c r="AQ3805" i="1"/>
  <c r="AQ3806" i="1"/>
  <c r="AQ3807" i="1"/>
  <c r="AQ3808" i="1"/>
  <c r="AQ3809" i="1"/>
  <c r="AQ3810" i="1"/>
  <c r="AQ3811" i="1"/>
  <c r="AQ3812" i="1"/>
  <c r="AQ3813" i="1"/>
  <c r="AQ3814" i="1"/>
  <c r="AQ3815" i="1"/>
  <c r="AQ3816" i="1"/>
  <c r="AQ3817" i="1"/>
  <c r="AQ3818" i="1"/>
  <c r="AQ3819" i="1"/>
  <c r="AQ3820" i="1"/>
  <c r="AQ3821" i="1"/>
  <c r="AQ3822" i="1"/>
  <c r="AQ3823" i="1"/>
  <c r="AQ3824" i="1"/>
  <c r="AQ3825" i="1"/>
  <c r="AQ3826" i="1"/>
  <c r="AQ3827" i="1"/>
  <c r="AQ3828" i="1"/>
  <c r="AQ3829" i="1"/>
  <c r="AQ3830" i="1"/>
  <c r="AQ3831" i="1"/>
  <c r="AQ3832" i="1"/>
  <c r="AQ3833" i="1"/>
  <c r="AQ3834" i="1"/>
  <c r="AQ3835" i="1"/>
  <c r="AQ3836" i="1"/>
  <c r="AQ3837" i="1"/>
  <c r="AR3660" i="1"/>
  <c r="AR3661" i="1"/>
  <c r="AR3662" i="1"/>
  <c r="AR3663" i="1"/>
  <c r="AR3664" i="1"/>
  <c r="AR3665" i="1"/>
  <c r="AR3666" i="1"/>
  <c r="AR3667" i="1"/>
  <c r="AR3668" i="1"/>
  <c r="AR3669" i="1"/>
  <c r="AR3670" i="1"/>
  <c r="AR3671" i="1"/>
  <c r="AR3672" i="1"/>
  <c r="AR3673" i="1"/>
  <c r="AR3674" i="1"/>
  <c r="AR3675" i="1"/>
  <c r="AR3676" i="1"/>
  <c r="AR3677" i="1"/>
  <c r="AR3678" i="1"/>
  <c r="AR3679" i="1"/>
  <c r="AR3680" i="1"/>
  <c r="AR3681" i="1"/>
  <c r="AR3682" i="1"/>
  <c r="AR3683" i="1"/>
  <c r="AR3684" i="1"/>
  <c r="AR3685" i="1"/>
  <c r="AR3686" i="1"/>
  <c r="AR3687" i="1"/>
  <c r="AR3688" i="1"/>
  <c r="AR3689" i="1"/>
  <c r="AR3690" i="1"/>
  <c r="AR3691" i="1"/>
  <c r="AR3692" i="1"/>
  <c r="AR3693" i="1"/>
  <c r="AR3694" i="1"/>
  <c r="AR3695" i="1"/>
  <c r="AR3696" i="1"/>
  <c r="AR3697" i="1"/>
  <c r="AR3698" i="1"/>
  <c r="AR3699" i="1"/>
  <c r="AR3700" i="1"/>
  <c r="AR3701" i="1"/>
  <c r="AR3702" i="1"/>
  <c r="AR3703" i="1"/>
  <c r="AR3704" i="1"/>
  <c r="AR3705" i="1"/>
  <c r="AR3706" i="1"/>
  <c r="AR3707" i="1"/>
  <c r="AR3708" i="1"/>
  <c r="AR3709" i="1"/>
  <c r="AR3710" i="1"/>
  <c r="AR3711" i="1"/>
  <c r="AR3712" i="1"/>
  <c r="AR3713" i="1"/>
  <c r="AR3714" i="1"/>
  <c r="AR3715" i="1"/>
  <c r="AR3716" i="1"/>
  <c r="AR3717" i="1"/>
  <c r="AR3718" i="1"/>
  <c r="AR3719" i="1"/>
  <c r="AR3720" i="1"/>
  <c r="AR3721" i="1"/>
  <c r="AR3722" i="1"/>
  <c r="AR3723" i="1"/>
  <c r="AR3724" i="1"/>
  <c r="AR3725" i="1"/>
  <c r="AR3726" i="1"/>
  <c r="AR3727" i="1"/>
  <c r="AR3728" i="1"/>
  <c r="AR3729" i="1"/>
  <c r="AR3730" i="1"/>
  <c r="AR3731" i="1"/>
  <c r="AR3732" i="1"/>
  <c r="AR3733" i="1"/>
  <c r="AR3734" i="1"/>
  <c r="AR3735" i="1"/>
  <c r="AR3736" i="1"/>
  <c r="AR3737" i="1"/>
  <c r="AR3738" i="1"/>
  <c r="AR3739" i="1"/>
  <c r="AR3740" i="1"/>
  <c r="AR3741" i="1"/>
  <c r="AR3742" i="1"/>
  <c r="AR3743" i="1"/>
  <c r="AR3744" i="1"/>
  <c r="AR3745" i="1"/>
  <c r="AR3746" i="1"/>
  <c r="AR3747" i="1"/>
  <c r="AR3748" i="1"/>
  <c r="AR3749" i="1"/>
  <c r="AR3750" i="1"/>
  <c r="AR3751" i="1"/>
  <c r="AR3752" i="1"/>
  <c r="AR3753" i="1"/>
  <c r="AR3754" i="1"/>
  <c r="AR3755" i="1"/>
  <c r="AR3756" i="1"/>
  <c r="AR3757" i="1"/>
  <c r="AR3758" i="1"/>
  <c r="AR3759" i="1"/>
  <c r="AR3760" i="1"/>
  <c r="AR3761" i="1"/>
  <c r="AR3762" i="1"/>
  <c r="AR3763" i="1"/>
  <c r="AR3764" i="1"/>
  <c r="AR3765" i="1"/>
  <c r="AR3766" i="1"/>
  <c r="AR3767" i="1"/>
  <c r="AR3768" i="1"/>
  <c r="AR3769" i="1"/>
  <c r="AR3770" i="1"/>
  <c r="AR3771" i="1"/>
  <c r="AR3772" i="1"/>
  <c r="AR3773" i="1"/>
  <c r="AR3774" i="1"/>
  <c r="AR3775" i="1"/>
  <c r="AR3776" i="1"/>
  <c r="AR3777" i="1"/>
  <c r="AR3778" i="1"/>
  <c r="AR3779" i="1"/>
  <c r="AR3780" i="1"/>
  <c r="AR3781" i="1"/>
  <c r="AR3782" i="1"/>
  <c r="AR3783" i="1"/>
  <c r="AR3784" i="1"/>
  <c r="AR3785" i="1"/>
  <c r="AR3786" i="1"/>
  <c r="AR3787" i="1"/>
  <c r="AR3788" i="1"/>
  <c r="AR3789" i="1"/>
  <c r="AR3790" i="1"/>
  <c r="AR3791" i="1"/>
  <c r="AR3792" i="1"/>
  <c r="AR3793" i="1"/>
  <c r="AR3794" i="1"/>
  <c r="AR3795" i="1"/>
  <c r="AR3796" i="1"/>
  <c r="AR3797" i="1"/>
  <c r="AR3798" i="1"/>
  <c r="AR3799" i="1"/>
  <c r="AR3800" i="1"/>
  <c r="AR3801" i="1"/>
  <c r="AR3802" i="1"/>
  <c r="AR3803" i="1"/>
  <c r="AR3804" i="1"/>
  <c r="AR3805" i="1"/>
  <c r="AR3806" i="1"/>
  <c r="AR3807" i="1"/>
  <c r="AR3808" i="1"/>
  <c r="AR3809" i="1"/>
  <c r="AR3810" i="1"/>
  <c r="AR3811" i="1"/>
  <c r="AR3812" i="1"/>
  <c r="AR3813" i="1"/>
  <c r="AR3814" i="1"/>
  <c r="AR3815" i="1"/>
  <c r="AR3816" i="1"/>
  <c r="AR3817" i="1"/>
  <c r="AR3818" i="1"/>
  <c r="AR3819" i="1"/>
  <c r="AR3820" i="1"/>
  <c r="AR3821" i="1"/>
  <c r="AR3822" i="1"/>
  <c r="AR3823" i="1"/>
  <c r="AR3824" i="1"/>
  <c r="AR3825" i="1"/>
  <c r="AR3826" i="1"/>
  <c r="AR3827" i="1"/>
  <c r="AR3828" i="1"/>
  <c r="AR3829" i="1"/>
  <c r="AR3830" i="1"/>
  <c r="AR3831" i="1"/>
  <c r="AR3832" i="1"/>
  <c r="AR3833" i="1"/>
  <c r="AR3834" i="1"/>
  <c r="AR3835" i="1"/>
  <c r="AR3836" i="1"/>
  <c r="AR3837" i="1"/>
  <c r="AS3660" i="1"/>
  <c r="AS3661" i="1"/>
  <c r="AS3662" i="1"/>
  <c r="AS3663" i="1"/>
  <c r="AS3664" i="1"/>
  <c r="AS3665" i="1"/>
  <c r="AS3666" i="1"/>
  <c r="AS3667" i="1"/>
  <c r="AS3668" i="1"/>
  <c r="AS3669" i="1"/>
  <c r="AS3670" i="1"/>
  <c r="AS3671" i="1"/>
  <c r="AS3672" i="1"/>
  <c r="AS3673" i="1"/>
  <c r="AS3674" i="1"/>
  <c r="AS3675" i="1"/>
  <c r="AS3676" i="1"/>
  <c r="AS3677" i="1"/>
  <c r="AS3678" i="1"/>
  <c r="AS3679" i="1"/>
  <c r="AS3680" i="1"/>
  <c r="AS3681" i="1"/>
  <c r="AS3682" i="1"/>
  <c r="AS3683" i="1"/>
  <c r="AS3684" i="1"/>
  <c r="AS3685" i="1"/>
  <c r="AS3686" i="1"/>
  <c r="AS3687" i="1"/>
  <c r="AS3688" i="1"/>
  <c r="AS3689" i="1"/>
  <c r="AS3690" i="1"/>
  <c r="AS3691" i="1"/>
  <c r="AS3692" i="1"/>
  <c r="AS3693" i="1"/>
  <c r="AS3694" i="1"/>
  <c r="AS3695" i="1"/>
  <c r="AS3696" i="1"/>
  <c r="AS3697" i="1"/>
  <c r="AS3698" i="1"/>
  <c r="AS3699" i="1"/>
  <c r="AS3700" i="1"/>
  <c r="AS3701" i="1"/>
  <c r="AT3701" i="1" s="1"/>
  <c r="AS3702" i="1"/>
  <c r="AS3703" i="1"/>
  <c r="AS3704" i="1"/>
  <c r="AS3705" i="1"/>
  <c r="AS3706" i="1"/>
  <c r="AS3707" i="1"/>
  <c r="AS3708" i="1"/>
  <c r="AS3709" i="1"/>
  <c r="AS3710" i="1"/>
  <c r="AS3711" i="1"/>
  <c r="AS3712" i="1"/>
  <c r="AS3713" i="1"/>
  <c r="AS3714" i="1"/>
  <c r="AS3715" i="1"/>
  <c r="AS3716" i="1"/>
  <c r="AS3717" i="1"/>
  <c r="AS3718" i="1"/>
  <c r="AS3719" i="1"/>
  <c r="AS3720" i="1"/>
  <c r="AS3721" i="1"/>
  <c r="AS3722" i="1"/>
  <c r="AS3723" i="1"/>
  <c r="AS3724" i="1"/>
  <c r="AS3725" i="1"/>
  <c r="AS3726" i="1"/>
  <c r="AS3727" i="1"/>
  <c r="AS3728" i="1"/>
  <c r="AS3729" i="1"/>
  <c r="AS3730" i="1"/>
  <c r="AS3731" i="1"/>
  <c r="AS3732" i="1"/>
  <c r="AS3733" i="1"/>
  <c r="AS3734" i="1"/>
  <c r="AS3735" i="1"/>
  <c r="AS3736" i="1"/>
  <c r="AS3737" i="1"/>
  <c r="AS3738" i="1"/>
  <c r="AS3739" i="1"/>
  <c r="AS3740" i="1"/>
  <c r="AS3741" i="1"/>
  <c r="AS3742" i="1"/>
  <c r="AS3743" i="1"/>
  <c r="AS3744" i="1"/>
  <c r="AS3745" i="1"/>
  <c r="AS3746" i="1"/>
  <c r="AS3747" i="1"/>
  <c r="AS3748" i="1"/>
  <c r="AS3749" i="1"/>
  <c r="AS3750" i="1"/>
  <c r="AS3751" i="1"/>
  <c r="AS3752" i="1"/>
  <c r="AS3753" i="1"/>
  <c r="AS3754" i="1"/>
  <c r="AS3755" i="1"/>
  <c r="AS3756" i="1"/>
  <c r="AS3757" i="1"/>
  <c r="AS3758" i="1"/>
  <c r="AS3759" i="1"/>
  <c r="AS3760" i="1"/>
  <c r="AS3761" i="1"/>
  <c r="AS3762" i="1"/>
  <c r="AS3763" i="1"/>
  <c r="AS3764" i="1"/>
  <c r="AS3765" i="1"/>
  <c r="AS3766" i="1"/>
  <c r="AS3767" i="1"/>
  <c r="AS3768" i="1"/>
  <c r="AS3769" i="1"/>
  <c r="AS3770" i="1"/>
  <c r="AS3771" i="1"/>
  <c r="AS3772" i="1"/>
  <c r="AS3773" i="1"/>
  <c r="AS3774" i="1"/>
  <c r="AS3775" i="1"/>
  <c r="AS3776" i="1"/>
  <c r="AS3777" i="1"/>
  <c r="AS3778" i="1"/>
  <c r="AS3779" i="1"/>
  <c r="AS3780" i="1"/>
  <c r="AS3781" i="1"/>
  <c r="AS3782" i="1"/>
  <c r="AS3783" i="1"/>
  <c r="AS3784" i="1"/>
  <c r="AS3785" i="1"/>
  <c r="AS3786" i="1"/>
  <c r="AS3787" i="1"/>
  <c r="AS3788" i="1"/>
  <c r="AS3789" i="1"/>
  <c r="AS3790" i="1"/>
  <c r="AS3791" i="1"/>
  <c r="AS3792" i="1"/>
  <c r="AS3793" i="1"/>
  <c r="AS3794" i="1"/>
  <c r="AS3795" i="1"/>
  <c r="AS3796" i="1"/>
  <c r="AS3797" i="1"/>
  <c r="AS3798" i="1"/>
  <c r="AS3799" i="1"/>
  <c r="AS3800" i="1"/>
  <c r="AS3801" i="1"/>
  <c r="AS3802" i="1"/>
  <c r="AS3803" i="1"/>
  <c r="AS3804" i="1"/>
  <c r="AS3805" i="1"/>
  <c r="AS3806" i="1"/>
  <c r="AS3807" i="1"/>
  <c r="AS3808" i="1"/>
  <c r="AS3809" i="1"/>
  <c r="AS3810" i="1"/>
  <c r="AS3811" i="1"/>
  <c r="AS3812" i="1"/>
  <c r="AS3813" i="1"/>
  <c r="AT3813" i="1" s="1"/>
  <c r="AS3814" i="1"/>
  <c r="AS3815" i="1"/>
  <c r="AS3816" i="1"/>
  <c r="AS3817" i="1"/>
  <c r="AS3818" i="1"/>
  <c r="AS3819" i="1"/>
  <c r="AS3820" i="1"/>
  <c r="AS3821" i="1"/>
  <c r="AS3822" i="1"/>
  <c r="AS3823" i="1"/>
  <c r="AS3824" i="1"/>
  <c r="AS3825" i="1"/>
  <c r="AS3826" i="1"/>
  <c r="AS3827" i="1"/>
  <c r="AS3828" i="1"/>
  <c r="AS3829" i="1"/>
  <c r="AT3829" i="1" s="1"/>
  <c r="AS3830" i="1"/>
  <c r="AS3831" i="1"/>
  <c r="AS3832" i="1"/>
  <c r="AS3833" i="1"/>
  <c r="AS3834" i="1"/>
  <c r="AS3835" i="1"/>
  <c r="AS3836" i="1"/>
  <c r="AS3837" i="1"/>
  <c r="AT3834" i="1" l="1"/>
  <c r="AT3826" i="1"/>
  <c r="AT3818" i="1"/>
  <c r="AT3810" i="1"/>
  <c r="AT3802" i="1"/>
  <c r="AT3794" i="1"/>
  <c r="AT3786" i="1"/>
  <c r="AT3778" i="1"/>
  <c r="AT3774" i="1"/>
  <c r="AT3758" i="1"/>
  <c r="AT3770" i="1"/>
  <c r="AT3762" i="1"/>
  <c r="AT3832" i="1"/>
  <c r="AT3824" i="1"/>
  <c r="AT3816" i="1"/>
  <c r="AT3808" i="1"/>
  <c r="AT3800" i="1"/>
  <c r="AT3792" i="1"/>
  <c r="AT3784" i="1"/>
  <c r="AT3776" i="1"/>
  <c r="AT3768" i="1"/>
  <c r="AT3760" i="1"/>
  <c r="AT3752" i="1"/>
  <c r="AT3744" i="1"/>
  <c r="AT3736" i="1"/>
  <c r="AT3728" i="1"/>
  <c r="AT3720" i="1"/>
  <c r="AT3712" i="1"/>
  <c r="AT3704" i="1"/>
  <c r="AT3696" i="1"/>
  <c r="AT3688" i="1"/>
  <c r="AT3680" i="1"/>
  <c r="AT3672" i="1"/>
  <c r="AT3664" i="1"/>
  <c r="AT3754" i="1"/>
  <c r="AT3746" i="1"/>
  <c r="AT3738" i="1"/>
  <c r="AT3730" i="1"/>
  <c r="AT3722" i="1"/>
  <c r="AT3714" i="1"/>
  <c r="AT3706" i="1"/>
  <c r="AT3698" i="1"/>
  <c r="AT3690" i="1"/>
  <c r="AT3682" i="1"/>
  <c r="AT3674" i="1"/>
  <c r="AT3666" i="1"/>
  <c r="AT3733" i="1"/>
  <c r="AT3717" i="1"/>
  <c r="AT3685" i="1"/>
  <c r="AT3663" i="1"/>
  <c r="AT3831" i="1"/>
  <c r="AT3823" i="1"/>
  <c r="AT3815" i="1"/>
  <c r="AT3807" i="1"/>
  <c r="AT3799" i="1"/>
  <c r="AT3791" i="1"/>
  <c r="AT3783" i="1"/>
  <c r="AT3775" i="1"/>
  <c r="AT3767" i="1"/>
  <c r="AT3759" i="1"/>
  <c r="AT3751" i="1"/>
  <c r="AT3743" i="1"/>
  <c r="AT3735" i="1"/>
  <c r="AT3727" i="1"/>
  <c r="AT3719" i="1"/>
  <c r="AT3711" i="1"/>
  <c r="AT3703" i="1"/>
  <c r="AT3695" i="1"/>
  <c r="AT3687" i="1"/>
  <c r="AT3679" i="1"/>
  <c r="AT3671" i="1"/>
  <c r="AT3837" i="1"/>
  <c r="AT3821" i="1"/>
  <c r="AT3805" i="1"/>
  <c r="AT3797" i="1"/>
  <c r="AT3789" i="1"/>
  <c r="AT3781" i="1"/>
  <c r="AT3773" i="1"/>
  <c r="AT3765" i="1"/>
  <c r="AT3757" i="1"/>
  <c r="AT3749" i="1"/>
  <c r="AT3741" i="1"/>
  <c r="AT3725" i="1"/>
  <c r="AT3709" i="1"/>
  <c r="AT3693" i="1"/>
  <c r="AT3677" i="1"/>
  <c r="AT3669" i="1"/>
  <c r="AT3661" i="1"/>
  <c r="AT3822" i="1"/>
  <c r="AT3806" i="1"/>
  <c r="AT3790" i="1"/>
  <c r="AT3742" i="1"/>
  <c r="AT3726" i="1"/>
  <c r="AT3710" i="1"/>
  <c r="AT3694" i="1"/>
  <c r="AT3678" i="1"/>
  <c r="AT3662" i="1"/>
  <c r="AT3830" i="1"/>
  <c r="AT3814" i="1"/>
  <c r="AT3798" i="1"/>
  <c r="AT3782" i="1"/>
  <c r="AT3766" i="1"/>
  <c r="AT3750" i="1"/>
  <c r="AT3734" i="1"/>
  <c r="AT3718" i="1"/>
  <c r="AT3702" i="1"/>
  <c r="AT3686" i="1"/>
  <c r="AT3670" i="1"/>
  <c r="AT3833" i="1"/>
  <c r="AT3825" i="1"/>
  <c r="AT3817" i="1"/>
  <c r="AT3809" i="1"/>
  <c r="AT3801" i="1"/>
  <c r="AT3793" i="1"/>
  <c r="AT3785" i="1"/>
  <c r="AT3777" i="1"/>
  <c r="AT3769" i="1"/>
  <c r="AT3761" i="1"/>
  <c r="AT3753" i="1"/>
  <c r="AT3745" i="1"/>
  <c r="AT3737" i="1"/>
  <c r="AT3729" i="1"/>
  <c r="AT3721" i="1"/>
  <c r="AT3713" i="1"/>
  <c r="AT3705" i="1"/>
  <c r="AT3697" i="1"/>
  <c r="AT3689" i="1"/>
  <c r="AT3681" i="1"/>
  <c r="AT3673" i="1"/>
  <c r="AT3665" i="1"/>
  <c r="AT3836" i="1"/>
  <c r="AT3828" i="1"/>
  <c r="AT3820" i="1"/>
  <c r="AT3812" i="1"/>
  <c r="AT3804" i="1"/>
  <c r="AT3796" i="1"/>
  <c r="AT3788" i="1"/>
  <c r="AT3780" i="1"/>
  <c r="AT3772" i="1"/>
  <c r="AT3764" i="1"/>
  <c r="AT3756" i="1"/>
  <c r="AT3748" i="1"/>
  <c r="AT3740" i="1"/>
  <c r="AT3732" i="1"/>
  <c r="AT3724" i="1"/>
  <c r="AT3716" i="1"/>
  <c r="AT3708" i="1"/>
  <c r="AT3700" i="1"/>
  <c r="AT3692" i="1"/>
  <c r="AT3684" i="1"/>
  <c r="AT3676" i="1"/>
  <c r="AT3668" i="1"/>
  <c r="AT3660" i="1"/>
  <c r="AT3835" i="1"/>
  <c r="AT3827" i="1"/>
  <c r="AT3819" i="1"/>
  <c r="AT3811" i="1"/>
  <c r="AT3803" i="1"/>
  <c r="AT3795" i="1"/>
  <c r="AT3787" i="1"/>
  <c r="AT3779" i="1"/>
  <c r="AT3771" i="1"/>
  <c r="AT3763" i="1"/>
  <c r="AT3755" i="1"/>
  <c r="AT3747" i="1"/>
  <c r="AT3739" i="1"/>
  <c r="AT3731" i="1"/>
  <c r="AT3723" i="1"/>
  <c r="AT3715" i="1"/>
  <c r="AT3707" i="1"/>
  <c r="AT3699" i="1"/>
  <c r="AT3691" i="1"/>
  <c r="AT3683" i="1"/>
  <c r="AT3675" i="1"/>
  <c r="AT3667" i="1"/>
  <c r="G137" i="6"/>
  <c r="G115" i="3"/>
  <c r="I115" i="3"/>
  <c r="H115" i="3"/>
  <c r="J114" i="3"/>
  <c r="J113" i="3"/>
  <c r="J112" i="3"/>
  <c r="J111" i="3"/>
  <c r="J110" i="3"/>
  <c r="J109" i="3"/>
  <c r="J108" i="3"/>
  <c r="J107" i="3"/>
  <c r="I137" i="6"/>
  <c r="H137" i="6"/>
  <c r="J136" i="6"/>
  <c r="J135" i="6"/>
  <c r="J134" i="6"/>
  <c r="J133" i="6"/>
  <c r="J132" i="6"/>
  <c r="J131" i="6"/>
  <c r="J130" i="6"/>
  <c r="J129" i="6"/>
  <c r="J128" i="6"/>
  <c r="J127" i="6"/>
  <c r="J126" i="6"/>
  <c r="J125" i="6"/>
  <c r="AN2944" i="1"/>
  <c r="AN2954" i="1"/>
  <c r="AN2937" i="1"/>
  <c r="AN2934" i="1"/>
  <c r="AN2935" i="1"/>
  <c r="AN2938" i="1"/>
  <c r="AN2943" i="1"/>
  <c r="AN2963" i="1"/>
  <c r="AN2981" i="1"/>
  <c r="AN2973" i="1"/>
  <c r="AN2980" i="1"/>
  <c r="AN2970" i="1"/>
  <c r="AN2964" i="1"/>
  <c r="AN2983" i="1"/>
  <c r="AN2984" i="1"/>
  <c r="AN2965" i="1"/>
  <c r="AN2972" i="1"/>
  <c r="AN2966" i="1"/>
  <c r="AN2969" i="1"/>
  <c r="AN2975" i="1"/>
  <c r="AN2968" i="1"/>
  <c r="AN2974" i="1"/>
  <c r="AN2976" i="1"/>
  <c r="AN2977" i="1"/>
  <c r="AN2979" i="1"/>
  <c r="AN2982" i="1"/>
  <c r="AN2971" i="1"/>
  <c r="AN2967" i="1"/>
  <c r="AN2978" i="1"/>
  <c r="AN3010" i="1"/>
  <c r="AN3000" i="1"/>
  <c r="AN2997" i="1"/>
  <c r="AN3006" i="1"/>
  <c r="AN2985" i="1"/>
  <c r="AN2991" i="1"/>
  <c r="AN3001" i="1"/>
  <c r="AN3002" i="1"/>
  <c r="AN2995" i="1"/>
  <c r="AN3013" i="1"/>
  <c r="AN2992" i="1"/>
  <c r="AN2996" i="1"/>
  <c r="AN2993" i="1"/>
  <c r="AN3012" i="1"/>
  <c r="AN3011" i="1"/>
  <c r="AN3009" i="1"/>
  <c r="AN2998" i="1"/>
  <c r="AN3014" i="1"/>
  <c r="AN3017" i="1"/>
  <c r="AN3015" i="1"/>
  <c r="AN3003" i="1"/>
  <c r="AN3007" i="1"/>
  <c r="AN3016" i="1"/>
  <c r="AN2986" i="1"/>
  <c r="AN3008" i="1"/>
  <c r="AN2999" i="1"/>
  <c r="AN2987" i="1"/>
  <c r="AN2988" i="1"/>
  <c r="AN3004" i="1"/>
  <c r="AN2989" i="1"/>
  <c r="AN2990" i="1"/>
  <c r="AN3005" i="1"/>
  <c r="AN2994" i="1"/>
  <c r="AN3037" i="1"/>
  <c r="AN3036" i="1"/>
  <c r="AN3038" i="1"/>
  <c r="AN3030" i="1"/>
  <c r="AN3022" i="1"/>
  <c r="AN3027" i="1"/>
  <c r="AN3031" i="1"/>
  <c r="AN3024" i="1"/>
  <c r="AN3035" i="1"/>
  <c r="AN3025" i="1"/>
  <c r="AN3018" i="1"/>
  <c r="AN3032" i="1"/>
  <c r="AN3020" i="1"/>
  <c r="AN3026" i="1"/>
  <c r="AN3028" i="1"/>
  <c r="AN3034" i="1"/>
  <c r="AN3033" i="1"/>
  <c r="AN3023" i="1"/>
  <c r="AN3029" i="1"/>
  <c r="AN3019" i="1"/>
  <c r="AN3021" i="1"/>
  <c r="AN3072" i="1"/>
  <c r="AN3068" i="1"/>
  <c r="AN3067" i="1"/>
  <c r="AN3064" i="1"/>
  <c r="AN3045" i="1"/>
  <c r="AN3057" i="1"/>
  <c r="AN3048" i="1"/>
  <c r="AN3043" i="1"/>
  <c r="AN3061" i="1"/>
  <c r="AN3049" i="1"/>
  <c r="AN3050" i="1"/>
  <c r="AN3053" i="1"/>
  <c r="AN3065" i="1"/>
  <c r="AN3055" i="1"/>
  <c r="AN3056" i="1"/>
  <c r="AN3073" i="1"/>
  <c r="AN3070" i="1"/>
  <c r="AN3066" i="1"/>
  <c r="AN3071" i="1"/>
  <c r="AN3074" i="1"/>
  <c r="AN3060" i="1"/>
  <c r="AN3062" i="1"/>
  <c r="AN3042" i="1"/>
  <c r="AN3069" i="1"/>
  <c r="AN3044" i="1"/>
  <c r="AN3058" i="1"/>
  <c r="AN3040" i="1"/>
  <c r="AN3054" i="1"/>
  <c r="AN3063" i="1"/>
  <c r="AN3039" i="1"/>
  <c r="AN3059" i="1"/>
  <c r="AN3046" i="1"/>
  <c r="AN3047" i="1"/>
  <c r="AN3052" i="1"/>
  <c r="AN3041" i="1"/>
  <c r="AN3051" i="1"/>
  <c r="AN3088" i="1"/>
  <c r="AN3085" i="1"/>
  <c r="AN3089" i="1"/>
  <c r="AN3075" i="1"/>
  <c r="AN3090" i="1"/>
  <c r="AN3083" i="1"/>
  <c r="AN3076" i="1"/>
  <c r="AN3086" i="1"/>
  <c r="AN3077" i="1"/>
  <c r="AN3091" i="1"/>
  <c r="AN3078" i="1"/>
  <c r="AN3079" i="1"/>
  <c r="AN3080" i="1"/>
  <c r="AN3092" i="1"/>
  <c r="AN3093" i="1"/>
  <c r="AN3081" i="1"/>
  <c r="AN3087" i="1"/>
  <c r="AN3084" i="1"/>
  <c r="AN3082" i="1"/>
  <c r="AN3107" i="1"/>
  <c r="AN3102" i="1"/>
  <c r="AN3108" i="1"/>
  <c r="AN3115" i="1"/>
  <c r="AN3094" i="1"/>
  <c r="AN3103" i="1"/>
  <c r="AN3110" i="1"/>
  <c r="AN3117" i="1"/>
  <c r="AN3111" i="1"/>
  <c r="AN3104" i="1"/>
  <c r="AN3095" i="1"/>
  <c r="AN3096" i="1"/>
  <c r="AN3120" i="1"/>
  <c r="AN3097" i="1"/>
  <c r="AN3114" i="1"/>
  <c r="AN3118" i="1"/>
  <c r="AN3119" i="1"/>
  <c r="AN3116" i="1"/>
  <c r="AN3109" i="1"/>
  <c r="AN3112" i="1"/>
  <c r="AN3098" i="1"/>
  <c r="AN3105" i="1"/>
  <c r="AN3113" i="1"/>
  <c r="AN3099" i="1"/>
  <c r="AN3100" i="1"/>
  <c r="AN3106" i="1"/>
  <c r="AN3101" i="1"/>
  <c r="AN3150" i="1"/>
  <c r="AN3152" i="1"/>
  <c r="AN3151" i="1"/>
  <c r="AN3139" i="1"/>
  <c r="AN3122" i="1"/>
  <c r="AN3148" i="1"/>
  <c r="AN3130" i="1"/>
  <c r="AN3121" i="1"/>
  <c r="AN3137" i="1"/>
  <c r="AN3142" i="1"/>
  <c r="AN3131" i="1"/>
  <c r="AN3132" i="1"/>
  <c r="AN3140" i="1"/>
  <c r="AN3129" i="1"/>
  <c r="AN3135" i="1"/>
  <c r="AN3153" i="1"/>
  <c r="AN3144" i="1"/>
  <c r="AN3138" i="1"/>
  <c r="AN3147" i="1"/>
  <c r="AN3133" i="1"/>
  <c r="AN3145" i="1"/>
  <c r="AN3143" i="1"/>
  <c r="AN3127" i="1"/>
  <c r="AN3149" i="1"/>
  <c r="AN3123" i="1"/>
  <c r="AN3126" i="1"/>
  <c r="AN3146" i="1"/>
  <c r="AN3136" i="1"/>
  <c r="AN3128" i="1"/>
  <c r="AN3141" i="1"/>
  <c r="AN3134" i="1"/>
  <c r="AN3124" i="1"/>
  <c r="AN3125" i="1"/>
  <c r="AN3154" i="1"/>
  <c r="AN3159" i="1"/>
  <c r="AN3158" i="1"/>
  <c r="AN3157" i="1"/>
  <c r="AN3155" i="1"/>
  <c r="AN3160" i="1"/>
  <c r="AN3156" i="1"/>
  <c r="AN3161" i="1"/>
  <c r="AN3166" i="1"/>
  <c r="AN3168" i="1"/>
  <c r="AN3165" i="1"/>
  <c r="AN3163" i="1"/>
  <c r="AN3162" i="1"/>
  <c r="AN3164" i="1"/>
  <c r="AN3167" i="1"/>
  <c r="AN3176" i="1"/>
  <c r="AN3177" i="1"/>
  <c r="AN3175" i="1"/>
  <c r="AN3174" i="1"/>
  <c r="AN3169" i="1"/>
  <c r="AN3173" i="1"/>
  <c r="AN3170" i="1"/>
  <c r="AN3171" i="1"/>
  <c r="AN3172" i="1"/>
  <c r="AN3182" i="1"/>
  <c r="AN3184" i="1"/>
  <c r="AN3178" i="1"/>
  <c r="AN3179" i="1"/>
  <c r="AN3183" i="1"/>
  <c r="AN3180" i="1"/>
  <c r="AN3181" i="1"/>
  <c r="AN3185" i="1"/>
  <c r="AN3214" i="1"/>
  <c r="AN3217" i="1"/>
  <c r="AN3216" i="1"/>
  <c r="AN3190" i="1"/>
  <c r="AN3210" i="1"/>
  <c r="AN3201" i="1"/>
  <c r="AN3193" i="1"/>
  <c r="AN3191" i="1"/>
  <c r="AN3208" i="1"/>
  <c r="AN3194" i="1"/>
  <c r="AN3206" i="1"/>
  <c r="AN3192" i="1"/>
  <c r="AN3207" i="1"/>
  <c r="AN3204" i="1"/>
  <c r="AN3202" i="1"/>
  <c r="AN3213" i="1"/>
  <c r="AN3205" i="1"/>
  <c r="AN3203" i="1"/>
  <c r="AN3209" i="1"/>
  <c r="AN3212" i="1"/>
  <c r="AN3195" i="1"/>
  <c r="AN3211" i="1"/>
  <c r="AN3218" i="1"/>
  <c r="AN3186" i="1"/>
  <c r="AN3198" i="1"/>
  <c r="AN3196" i="1"/>
  <c r="AN3215" i="1"/>
  <c r="AN3200" i="1"/>
  <c r="AN3197" i="1"/>
  <c r="AN3187" i="1"/>
  <c r="AN3199" i="1"/>
  <c r="AN3188" i="1"/>
  <c r="AN3189" i="1"/>
  <c r="AN3234" i="1"/>
  <c r="AN3233" i="1"/>
  <c r="AN3231" i="1"/>
  <c r="AN3219" i="1"/>
  <c r="AN3240" i="1"/>
  <c r="AN3226" i="1"/>
  <c r="AN3236" i="1"/>
  <c r="AN3229" i="1"/>
  <c r="AN3237" i="1"/>
  <c r="AN3220" i="1"/>
  <c r="AN3227" i="1"/>
  <c r="AN3239" i="1"/>
  <c r="AN3230" i="1"/>
  <c r="AN3238" i="1"/>
  <c r="AN3228" i="1"/>
  <c r="AN3235" i="1"/>
  <c r="AN3221" i="1"/>
  <c r="AN3222" i="1"/>
  <c r="AN3232" i="1"/>
  <c r="AN3223" i="1"/>
  <c r="AN3224" i="1"/>
  <c r="AN3225" i="1"/>
  <c r="AN3241" i="1"/>
  <c r="AN3242" i="1"/>
  <c r="AN3269" i="1"/>
  <c r="AN3246" i="1"/>
  <c r="AN3267" i="1"/>
  <c r="AN3271" i="1"/>
  <c r="AN3251" i="1"/>
  <c r="AN3243" i="1"/>
  <c r="AN3265" i="1"/>
  <c r="AN3257" i="1"/>
  <c r="AN3260" i="1"/>
  <c r="AN3252" i="1"/>
  <c r="AN3256" i="1"/>
  <c r="AN3258" i="1"/>
  <c r="AN3253" i="1"/>
  <c r="AN3261" i="1"/>
  <c r="AN3270" i="1"/>
  <c r="AN3263" i="1"/>
  <c r="AN3250" i="1"/>
  <c r="AN3264" i="1"/>
  <c r="AN3254" i="1"/>
  <c r="AN3268" i="1"/>
  <c r="AN3255" i="1"/>
  <c r="AN3266" i="1"/>
  <c r="AN3247" i="1"/>
  <c r="AN3259" i="1"/>
  <c r="AN3244" i="1"/>
  <c r="AN3262" i="1"/>
  <c r="AN3245" i="1"/>
  <c r="AN3248" i="1"/>
  <c r="AN3249" i="1"/>
  <c r="AN3283" i="1"/>
  <c r="AN3297" i="1"/>
  <c r="AN3304" i="1"/>
  <c r="AN3302" i="1"/>
  <c r="AN3305" i="1"/>
  <c r="AN3285" i="1"/>
  <c r="AN3272" i="1"/>
  <c r="AN3284" i="1"/>
  <c r="AN3295" i="1"/>
  <c r="AN3301" i="1"/>
  <c r="AN3291" i="1"/>
  <c r="AN3277" i="1"/>
  <c r="AN3289" i="1"/>
  <c r="AN3281" i="1"/>
  <c r="AN3294" i="1"/>
  <c r="AN3303" i="1"/>
  <c r="AN3300" i="1"/>
  <c r="AN3298" i="1"/>
  <c r="AN3287" i="1"/>
  <c r="AN3296" i="1"/>
  <c r="AN3307" i="1"/>
  <c r="AN3292" i="1"/>
  <c r="AN3276" i="1"/>
  <c r="AN3306" i="1"/>
  <c r="AN3279" i="1"/>
  <c r="AN3280" i="1"/>
  <c r="AN3273" i="1"/>
  <c r="AN3286" i="1"/>
  <c r="AN3299" i="1"/>
  <c r="AN3274" i="1"/>
  <c r="AN3282" i="1"/>
  <c r="AN3278" i="1"/>
  <c r="AN3275" i="1"/>
  <c r="AN3290" i="1"/>
  <c r="AN3288" i="1"/>
  <c r="AN3293" i="1"/>
  <c r="AN3308" i="1"/>
  <c r="AN3312" i="1"/>
  <c r="AN3309" i="1"/>
  <c r="AN3310" i="1"/>
  <c r="AN3313" i="1"/>
  <c r="AN3311" i="1"/>
  <c r="AN3335" i="1"/>
  <c r="AN3333" i="1"/>
  <c r="AN3334" i="1"/>
  <c r="AN3321" i="1"/>
  <c r="AN3332" i="1"/>
  <c r="AN3330" i="1"/>
  <c r="AN3323" i="1"/>
  <c r="AN3325" i="1"/>
  <c r="AN3324" i="1"/>
  <c r="AN3331" i="1"/>
  <c r="AN3326" i="1"/>
  <c r="AN3320" i="1"/>
  <c r="AN3322" i="1"/>
  <c r="AN3328" i="1"/>
  <c r="AN3314" i="1"/>
  <c r="AN3318" i="1"/>
  <c r="AN3327" i="1"/>
  <c r="AN3315" i="1"/>
  <c r="AN3329" i="1"/>
  <c r="AN3319" i="1"/>
  <c r="AN3317" i="1"/>
  <c r="AN3316" i="1"/>
  <c r="AN3356" i="1"/>
  <c r="AN3357" i="1"/>
  <c r="AN3358" i="1"/>
  <c r="AN3347" i="1"/>
  <c r="AN3359" i="1"/>
  <c r="AN3346" i="1"/>
  <c r="AN3344" i="1"/>
  <c r="AN3336" i="1"/>
  <c r="AN3354" i="1"/>
  <c r="AN3349" i="1"/>
  <c r="AN3352" i="1"/>
  <c r="AN3351" i="1"/>
  <c r="AN3348" i="1"/>
  <c r="AN3355" i="1"/>
  <c r="AN3339" i="1"/>
  <c r="AN3338" i="1"/>
  <c r="AN3343" i="1"/>
  <c r="AN3350" i="1"/>
  <c r="AN3345" i="1"/>
  <c r="AN3340" i="1"/>
  <c r="AN3353" i="1"/>
  <c r="AN3341" i="1"/>
  <c r="AN3337" i="1"/>
  <c r="AN3342" i="1"/>
  <c r="AN3360" i="1"/>
  <c r="AN3363" i="1"/>
  <c r="AN3364" i="1"/>
  <c r="AN3361" i="1"/>
  <c r="AN3362" i="1"/>
  <c r="AN3394" i="1"/>
  <c r="AN3396" i="1"/>
  <c r="AN3399" i="1"/>
  <c r="AN3398" i="1"/>
  <c r="AN3400" i="1"/>
  <c r="AN3384" i="1"/>
  <c r="AN3370" i="1"/>
  <c r="AN3385" i="1"/>
  <c r="AN3388" i="1"/>
  <c r="AN3391" i="1"/>
  <c r="AN3371" i="1"/>
  <c r="AN3386" i="1"/>
  <c r="AN3393" i="1"/>
  <c r="AN3383" i="1"/>
  <c r="AN3390" i="1"/>
  <c r="AN3395" i="1"/>
  <c r="AN3397" i="1"/>
  <c r="AN3381" i="1"/>
  <c r="AN3389" i="1"/>
  <c r="AN3387" i="1"/>
  <c r="AN3380" i="1"/>
  <c r="AN3374" i="1"/>
  <c r="AN3367" i="1"/>
  <c r="AN3392" i="1"/>
  <c r="AN3375" i="1"/>
  <c r="AN3376" i="1"/>
  <c r="AN3378" i="1"/>
  <c r="AN3382" i="1"/>
  <c r="AN3379" i="1"/>
  <c r="AN3369" i="1"/>
  <c r="AN3373" i="1"/>
  <c r="AN3368" i="1"/>
  <c r="AN3377" i="1"/>
  <c r="AN3366" i="1"/>
  <c r="AN3365" i="1"/>
  <c r="AN3372" i="1"/>
  <c r="AN3412" i="1"/>
  <c r="AN3415" i="1"/>
  <c r="AN3401" i="1"/>
  <c r="AN3414" i="1"/>
  <c r="AN3402" i="1"/>
  <c r="AN3411" i="1"/>
  <c r="AN3409" i="1"/>
  <c r="AN3407" i="1"/>
  <c r="AN3413" i="1"/>
  <c r="AN3403" i="1"/>
  <c r="AN3408" i="1"/>
  <c r="AN3410" i="1"/>
  <c r="AN3404" i="1"/>
  <c r="AN3416" i="1"/>
  <c r="AN3405" i="1"/>
  <c r="AN3406" i="1"/>
  <c r="AN3424" i="1"/>
  <c r="AN3423" i="1"/>
  <c r="AN3421" i="1"/>
  <c r="AN3422" i="1"/>
  <c r="AN3417" i="1"/>
  <c r="AN3418" i="1"/>
  <c r="AN3419" i="1"/>
  <c r="AN3420" i="1"/>
  <c r="AN3427" i="1"/>
  <c r="AN3425" i="1"/>
  <c r="AN3426" i="1"/>
  <c r="AN3428" i="1"/>
  <c r="AN3430" i="1"/>
  <c r="AN3429" i="1"/>
  <c r="AN3431" i="1"/>
  <c r="AN3433" i="1"/>
  <c r="AN3432" i="1"/>
  <c r="AN3462" i="1"/>
  <c r="AN3461" i="1"/>
  <c r="AN3464" i="1"/>
  <c r="AN3447" i="1"/>
  <c r="AN3440" i="1"/>
  <c r="AN3436" i="1"/>
  <c r="AN3437" i="1"/>
  <c r="AN3459" i="1"/>
  <c r="AN3451" i="1"/>
  <c r="AN3456" i="1"/>
  <c r="AN3469" i="1"/>
  <c r="AN3453" i="1"/>
  <c r="AN3460" i="1"/>
  <c r="AN3446" i="1"/>
  <c r="AN3457" i="1"/>
  <c r="AN3468" i="1"/>
  <c r="AN3466" i="1"/>
  <c r="AN3454" i="1"/>
  <c r="AN3463" i="1"/>
  <c r="AN3465" i="1"/>
  <c r="AN3458" i="1"/>
  <c r="AN3452" i="1"/>
  <c r="AN3443" i="1"/>
  <c r="AN3467" i="1"/>
  <c r="AN3441" i="1"/>
  <c r="AN3445" i="1"/>
  <c r="AN3434" i="1"/>
  <c r="AN3450" i="1"/>
  <c r="AN3455" i="1"/>
  <c r="AN3449" i="1"/>
  <c r="AN3435" i="1"/>
  <c r="AN3448" i="1"/>
  <c r="AN3439" i="1"/>
  <c r="AN3442" i="1"/>
  <c r="AN3438" i="1"/>
  <c r="AN3444" i="1"/>
  <c r="AN3470" i="1"/>
  <c r="AN3477" i="1"/>
  <c r="AN3471" i="1"/>
  <c r="AN3478" i="1"/>
  <c r="AN3472" i="1"/>
  <c r="AN3484" i="1"/>
  <c r="AN3479" i="1"/>
  <c r="AN3473" i="1"/>
  <c r="AN3474" i="1"/>
  <c r="AN3486" i="1"/>
  <c r="AN3480" i="1"/>
  <c r="AN3492" i="1"/>
  <c r="AN3493" i="1"/>
  <c r="AN3491" i="1"/>
  <c r="AN3494" i="1"/>
  <c r="AN3481" i="1"/>
  <c r="AN3487" i="1"/>
  <c r="AN3485" i="1"/>
  <c r="AN3482" i="1"/>
  <c r="AN3475" i="1"/>
  <c r="AN3488" i="1"/>
  <c r="AN3489" i="1"/>
  <c r="AN3483" i="1"/>
  <c r="AN3476" i="1"/>
  <c r="AN3490" i="1"/>
  <c r="AN3495" i="1"/>
  <c r="AN3513" i="1"/>
  <c r="AN3528" i="1"/>
  <c r="AN3529" i="1"/>
  <c r="AN3531" i="1"/>
  <c r="AN3530" i="1"/>
  <c r="AN3520" i="1"/>
  <c r="AN3501" i="1"/>
  <c r="AN3511" i="1"/>
  <c r="AN3524" i="1"/>
  <c r="AN3512" i="1"/>
  <c r="AN3506" i="1"/>
  <c r="AN3521" i="1"/>
  <c r="AN3526" i="1"/>
  <c r="AN3522" i="1"/>
  <c r="AN3514" i="1"/>
  <c r="AN3527" i="1"/>
  <c r="AN3518" i="1"/>
  <c r="AN3508" i="1"/>
  <c r="AN3502" i="1"/>
  <c r="AN3516" i="1"/>
  <c r="AN3523" i="1"/>
  <c r="AN3517" i="1"/>
  <c r="AN3505" i="1"/>
  <c r="AN3525" i="1"/>
  <c r="AN3500" i="1"/>
  <c r="AN3509" i="1"/>
  <c r="AN3496" i="1"/>
  <c r="AN3515" i="1"/>
  <c r="AN3519" i="1"/>
  <c r="AN3498" i="1"/>
  <c r="AN3504" i="1"/>
  <c r="AN3503" i="1"/>
  <c r="AN3497" i="1"/>
  <c r="AN3510" i="1"/>
  <c r="AN3499" i="1"/>
  <c r="AN3507" i="1"/>
  <c r="AN3556" i="1"/>
  <c r="AN3564" i="1"/>
  <c r="AN3560" i="1"/>
  <c r="AN3562" i="1"/>
  <c r="AN3543" i="1"/>
  <c r="AN3544" i="1"/>
  <c r="AN3538" i="1"/>
  <c r="AN3533" i="1"/>
  <c r="AN3541" i="1"/>
  <c r="AN3551" i="1"/>
  <c r="AN3546" i="1"/>
  <c r="AN3542" i="1"/>
  <c r="AN3559" i="1"/>
  <c r="AN3550" i="1"/>
  <c r="AN3552" i="1"/>
  <c r="AN3566" i="1"/>
  <c r="AN3558" i="1"/>
  <c r="AN3557" i="1"/>
  <c r="AN3547" i="1"/>
  <c r="AN3554" i="1"/>
  <c r="AN3565" i="1"/>
  <c r="AN3561" i="1"/>
  <c r="AN3536" i="1"/>
  <c r="AN3567" i="1"/>
  <c r="AN3549" i="1"/>
  <c r="AN3535" i="1"/>
  <c r="AN3545" i="1"/>
  <c r="AN3563" i="1"/>
  <c r="AN3534" i="1"/>
  <c r="AN3553" i="1"/>
  <c r="AN3540" i="1"/>
  <c r="AN3539" i="1"/>
  <c r="AN3548" i="1"/>
  <c r="AN3537" i="1"/>
  <c r="AN3532" i="1"/>
  <c r="AN3555" i="1"/>
  <c r="AN3585" i="1"/>
  <c r="AN3575" i="1"/>
  <c r="AN3584" i="1"/>
  <c r="AN3568" i="1"/>
  <c r="AN3569" i="1"/>
  <c r="AN3577" i="1"/>
  <c r="AN3579" i="1"/>
  <c r="AN3570" i="1"/>
  <c r="AN3586" i="1"/>
  <c r="AN3571" i="1"/>
  <c r="AN3576" i="1"/>
  <c r="AN3578" i="1"/>
  <c r="AN3572" i="1"/>
  <c r="AN3581" i="1"/>
  <c r="AN3573" i="1"/>
  <c r="AN3580" i="1"/>
  <c r="AN3582" i="1"/>
  <c r="AN3583" i="1"/>
  <c r="AN3574" i="1"/>
  <c r="AN3612" i="1"/>
  <c r="AN3615" i="1"/>
  <c r="AN3617" i="1"/>
  <c r="AN3594" i="1"/>
  <c r="AN3613" i="1"/>
  <c r="AN3588" i="1"/>
  <c r="AN3592" i="1"/>
  <c r="AN3609" i="1"/>
  <c r="AN3605" i="1"/>
  <c r="AN3601" i="1"/>
  <c r="AN3596" i="1"/>
  <c r="AN3608" i="1"/>
  <c r="AN3606" i="1"/>
  <c r="AN3603" i="1"/>
  <c r="AN3618" i="1"/>
  <c r="AN3607" i="1"/>
  <c r="AN3602" i="1"/>
  <c r="AN3616" i="1"/>
  <c r="AN3614" i="1"/>
  <c r="AN3620" i="1"/>
  <c r="AN3610" i="1"/>
  <c r="AN3587" i="1"/>
  <c r="AN3619" i="1"/>
  <c r="AN3591" i="1"/>
  <c r="AN3600" i="1"/>
  <c r="AN3597" i="1"/>
  <c r="AN3611" i="1"/>
  <c r="AN3604" i="1"/>
  <c r="AN3593" i="1"/>
  <c r="AN3598" i="1"/>
  <c r="AN3595" i="1"/>
  <c r="AN3589" i="1"/>
  <c r="AN3590" i="1"/>
  <c r="AN3599" i="1"/>
  <c r="AN3636" i="1"/>
  <c r="AN3652" i="1"/>
  <c r="AN3655" i="1"/>
  <c r="AN3654" i="1"/>
  <c r="AN3656" i="1"/>
  <c r="AN3640" i="1"/>
  <c r="AN3622" i="1"/>
  <c r="AN3637" i="1"/>
  <c r="AN3648" i="1"/>
  <c r="AN3641" i="1"/>
  <c r="AN3634" i="1"/>
  <c r="AN3638" i="1"/>
  <c r="AN3649" i="1"/>
  <c r="AN3642" i="1"/>
  <c r="AN3645" i="1"/>
  <c r="AN3653" i="1"/>
  <c r="AN3635" i="1"/>
  <c r="AN3646" i="1"/>
  <c r="AN3647" i="1"/>
  <c r="AN3643" i="1"/>
  <c r="AN3650" i="1"/>
  <c r="AN3639" i="1"/>
  <c r="AN3624" i="1"/>
  <c r="AN3651" i="1"/>
  <c r="AN3625" i="1"/>
  <c r="AN3633" i="1"/>
  <c r="AN3621" i="1"/>
  <c r="AN3632" i="1"/>
  <c r="AN3644" i="1"/>
  <c r="AN3623" i="1"/>
  <c r="AN3631" i="1"/>
  <c r="AN3627" i="1"/>
  <c r="AN3628" i="1"/>
  <c r="AN3629" i="1"/>
  <c r="AN3626" i="1"/>
  <c r="AN3630" i="1"/>
  <c r="AN3657" i="1"/>
  <c r="AN3659" i="1"/>
  <c r="AN3658" i="1"/>
  <c r="AO2944" i="1"/>
  <c r="AO2954" i="1"/>
  <c r="AO2937" i="1"/>
  <c r="AO2934" i="1"/>
  <c r="AO2935" i="1"/>
  <c r="AO2938" i="1"/>
  <c r="AO2943" i="1"/>
  <c r="AO2963" i="1"/>
  <c r="AO2981" i="1"/>
  <c r="AO2973" i="1"/>
  <c r="AO2980" i="1"/>
  <c r="AO2970" i="1"/>
  <c r="AO2964" i="1"/>
  <c r="AO2983" i="1"/>
  <c r="AO2984" i="1"/>
  <c r="AO2965" i="1"/>
  <c r="AO2972" i="1"/>
  <c r="AO2966" i="1"/>
  <c r="AO2969" i="1"/>
  <c r="AO2975" i="1"/>
  <c r="AO2968" i="1"/>
  <c r="AO2974" i="1"/>
  <c r="AO2976" i="1"/>
  <c r="AO2977" i="1"/>
  <c r="AO2979" i="1"/>
  <c r="AO2982" i="1"/>
  <c r="AO2971" i="1"/>
  <c r="AO2967" i="1"/>
  <c r="AO2978" i="1"/>
  <c r="AO3010" i="1"/>
  <c r="AO3000" i="1"/>
  <c r="AO2997" i="1"/>
  <c r="AO3006" i="1"/>
  <c r="AO2985" i="1"/>
  <c r="AO2991" i="1"/>
  <c r="AO3001" i="1"/>
  <c r="AO3002" i="1"/>
  <c r="AO2995" i="1"/>
  <c r="AO3013" i="1"/>
  <c r="AO2992" i="1"/>
  <c r="AO2996" i="1"/>
  <c r="AO2993" i="1"/>
  <c r="AO3012" i="1"/>
  <c r="AO3011" i="1"/>
  <c r="AO3009" i="1"/>
  <c r="AO2998" i="1"/>
  <c r="AO3014" i="1"/>
  <c r="AO3017" i="1"/>
  <c r="AO3015" i="1"/>
  <c r="AO3003" i="1"/>
  <c r="AO3007" i="1"/>
  <c r="AO3016" i="1"/>
  <c r="AO2986" i="1"/>
  <c r="AO3008" i="1"/>
  <c r="AO2999" i="1"/>
  <c r="AO2987" i="1"/>
  <c r="AO2988" i="1"/>
  <c r="AO3004" i="1"/>
  <c r="AO2989" i="1"/>
  <c r="AO2990" i="1"/>
  <c r="AO3005" i="1"/>
  <c r="AO2994" i="1"/>
  <c r="AO3037" i="1"/>
  <c r="AO3036" i="1"/>
  <c r="AO3038" i="1"/>
  <c r="AO3030" i="1"/>
  <c r="AO3022" i="1"/>
  <c r="AO3027" i="1"/>
  <c r="AO3031" i="1"/>
  <c r="AO3024" i="1"/>
  <c r="AO3035" i="1"/>
  <c r="AO3025" i="1"/>
  <c r="AO3018" i="1"/>
  <c r="AO3032" i="1"/>
  <c r="AO3020" i="1"/>
  <c r="AO3026" i="1"/>
  <c r="AO3028" i="1"/>
  <c r="AO3034" i="1"/>
  <c r="AO3033" i="1"/>
  <c r="AO3023" i="1"/>
  <c r="AO3029" i="1"/>
  <c r="AO3019" i="1"/>
  <c r="AO3021" i="1"/>
  <c r="AO3072" i="1"/>
  <c r="AO3068" i="1"/>
  <c r="AO3067" i="1"/>
  <c r="AO3064" i="1"/>
  <c r="AO3045" i="1"/>
  <c r="AO3057" i="1"/>
  <c r="AO3048" i="1"/>
  <c r="AO3043" i="1"/>
  <c r="AO3061" i="1"/>
  <c r="AO3049" i="1"/>
  <c r="AO3050" i="1"/>
  <c r="AO3053" i="1"/>
  <c r="AO3065" i="1"/>
  <c r="AO3055" i="1"/>
  <c r="AO3056" i="1"/>
  <c r="AO3073" i="1"/>
  <c r="AO3070" i="1"/>
  <c r="AO3066" i="1"/>
  <c r="AO3071" i="1"/>
  <c r="AO3074" i="1"/>
  <c r="AO3060" i="1"/>
  <c r="AO3062" i="1"/>
  <c r="AO3042" i="1"/>
  <c r="AO3069" i="1"/>
  <c r="AO3044" i="1"/>
  <c r="AO3058" i="1"/>
  <c r="AO3040" i="1"/>
  <c r="AO3054" i="1"/>
  <c r="AO3063" i="1"/>
  <c r="AO3039" i="1"/>
  <c r="AO3059" i="1"/>
  <c r="AO3046" i="1"/>
  <c r="AO3047" i="1"/>
  <c r="AO3052" i="1"/>
  <c r="AO3041" i="1"/>
  <c r="AO3051" i="1"/>
  <c r="AO3088" i="1"/>
  <c r="AO3085" i="1"/>
  <c r="AO3089" i="1"/>
  <c r="AO3075" i="1"/>
  <c r="AO3090" i="1"/>
  <c r="AO3083" i="1"/>
  <c r="AO3076" i="1"/>
  <c r="AO3086" i="1"/>
  <c r="AO3077" i="1"/>
  <c r="AO3091" i="1"/>
  <c r="AO3078" i="1"/>
  <c r="AO3079" i="1"/>
  <c r="AO3080" i="1"/>
  <c r="AO3092" i="1"/>
  <c r="AO3093" i="1"/>
  <c r="AO3081" i="1"/>
  <c r="AO3087" i="1"/>
  <c r="AO3084" i="1"/>
  <c r="AO3082" i="1"/>
  <c r="AO3107" i="1"/>
  <c r="AO3102" i="1"/>
  <c r="AO3108" i="1"/>
  <c r="AO3115" i="1"/>
  <c r="AO3094" i="1"/>
  <c r="AO3103" i="1"/>
  <c r="AO3110" i="1"/>
  <c r="AO3117" i="1"/>
  <c r="AO3111" i="1"/>
  <c r="AO3104" i="1"/>
  <c r="AO3095" i="1"/>
  <c r="AO3096" i="1"/>
  <c r="AO3120" i="1"/>
  <c r="AO3097" i="1"/>
  <c r="AO3114" i="1"/>
  <c r="AO3118" i="1"/>
  <c r="AO3119" i="1"/>
  <c r="AO3116" i="1"/>
  <c r="AO3109" i="1"/>
  <c r="AO3112" i="1"/>
  <c r="AO3098" i="1"/>
  <c r="AO3105" i="1"/>
  <c r="AO3113" i="1"/>
  <c r="AO3099" i="1"/>
  <c r="AO3100" i="1"/>
  <c r="AO3106" i="1"/>
  <c r="AO3101" i="1"/>
  <c r="AO3150" i="1"/>
  <c r="AO3152" i="1"/>
  <c r="AO3151" i="1"/>
  <c r="AO3139" i="1"/>
  <c r="AO3122" i="1"/>
  <c r="AO3148" i="1"/>
  <c r="AO3130" i="1"/>
  <c r="AO3121" i="1"/>
  <c r="AO3137" i="1"/>
  <c r="AO3142" i="1"/>
  <c r="AO3131" i="1"/>
  <c r="AO3132" i="1"/>
  <c r="AO3140" i="1"/>
  <c r="AO3129" i="1"/>
  <c r="AO3135" i="1"/>
  <c r="AO3153" i="1"/>
  <c r="AO3144" i="1"/>
  <c r="AO3138" i="1"/>
  <c r="AO3147" i="1"/>
  <c r="AO3133" i="1"/>
  <c r="AO3145" i="1"/>
  <c r="AO3143" i="1"/>
  <c r="AO3127" i="1"/>
  <c r="AO3149" i="1"/>
  <c r="AO3123" i="1"/>
  <c r="AO3126" i="1"/>
  <c r="AO3146" i="1"/>
  <c r="AO3136" i="1"/>
  <c r="AO3128" i="1"/>
  <c r="AO3141" i="1"/>
  <c r="AO3134" i="1"/>
  <c r="AO3124" i="1"/>
  <c r="AO3125" i="1"/>
  <c r="AO3154" i="1"/>
  <c r="AO3159" i="1"/>
  <c r="AO3158" i="1"/>
  <c r="AO3157" i="1"/>
  <c r="AO3155" i="1"/>
  <c r="AO3160" i="1"/>
  <c r="AO3156" i="1"/>
  <c r="AO3161" i="1"/>
  <c r="AO3166" i="1"/>
  <c r="AO3168" i="1"/>
  <c r="AO3165" i="1"/>
  <c r="AO3163" i="1"/>
  <c r="AO3162" i="1"/>
  <c r="AO3164" i="1"/>
  <c r="AO3167" i="1"/>
  <c r="AO3176" i="1"/>
  <c r="AO3177" i="1"/>
  <c r="AO3175" i="1"/>
  <c r="AO3174" i="1"/>
  <c r="AO3169" i="1"/>
  <c r="AO3173" i="1"/>
  <c r="AO3170" i="1"/>
  <c r="AO3171" i="1"/>
  <c r="AO3172" i="1"/>
  <c r="AO3182" i="1"/>
  <c r="AO3184" i="1"/>
  <c r="AO3178" i="1"/>
  <c r="AO3179" i="1"/>
  <c r="AO3183" i="1"/>
  <c r="AO3180" i="1"/>
  <c r="AO3181" i="1"/>
  <c r="AO3185" i="1"/>
  <c r="AO3214" i="1"/>
  <c r="AO3217" i="1"/>
  <c r="AO3216" i="1"/>
  <c r="AO3190" i="1"/>
  <c r="AO3210" i="1"/>
  <c r="AO3201" i="1"/>
  <c r="AO3193" i="1"/>
  <c r="AO3191" i="1"/>
  <c r="AO3208" i="1"/>
  <c r="AO3194" i="1"/>
  <c r="AO3206" i="1"/>
  <c r="AO3192" i="1"/>
  <c r="AO3207" i="1"/>
  <c r="AO3204" i="1"/>
  <c r="AO3202" i="1"/>
  <c r="AO3213" i="1"/>
  <c r="AO3205" i="1"/>
  <c r="AO3203" i="1"/>
  <c r="AO3209" i="1"/>
  <c r="AO3212" i="1"/>
  <c r="AO3195" i="1"/>
  <c r="AO3211" i="1"/>
  <c r="AO3218" i="1"/>
  <c r="AO3186" i="1"/>
  <c r="AO3198" i="1"/>
  <c r="AO3196" i="1"/>
  <c r="AO3215" i="1"/>
  <c r="AO3200" i="1"/>
  <c r="AO3197" i="1"/>
  <c r="AO3187" i="1"/>
  <c r="AO3199" i="1"/>
  <c r="AO3188" i="1"/>
  <c r="AO3189" i="1"/>
  <c r="AO3234" i="1"/>
  <c r="AO3233" i="1"/>
  <c r="AO3231" i="1"/>
  <c r="AO3219" i="1"/>
  <c r="AO3240" i="1"/>
  <c r="AO3226" i="1"/>
  <c r="AO3236" i="1"/>
  <c r="AO3229" i="1"/>
  <c r="AO3237" i="1"/>
  <c r="AO3220" i="1"/>
  <c r="AO3227" i="1"/>
  <c r="AO3239" i="1"/>
  <c r="AO3230" i="1"/>
  <c r="AO3238" i="1"/>
  <c r="AO3228" i="1"/>
  <c r="AO3235" i="1"/>
  <c r="AO3221" i="1"/>
  <c r="AO3222" i="1"/>
  <c r="AO3232" i="1"/>
  <c r="AO3223" i="1"/>
  <c r="AO3224" i="1"/>
  <c r="AO3225" i="1"/>
  <c r="AO3241" i="1"/>
  <c r="AO3242" i="1"/>
  <c r="AO3269" i="1"/>
  <c r="AO3246" i="1"/>
  <c r="AO3267" i="1"/>
  <c r="AO3271" i="1"/>
  <c r="AO3251" i="1"/>
  <c r="AO3243" i="1"/>
  <c r="AO3265" i="1"/>
  <c r="AO3257" i="1"/>
  <c r="AO3260" i="1"/>
  <c r="AO3252" i="1"/>
  <c r="AO3256" i="1"/>
  <c r="AO3258" i="1"/>
  <c r="AO3253" i="1"/>
  <c r="AO3261" i="1"/>
  <c r="AO3270" i="1"/>
  <c r="AO3263" i="1"/>
  <c r="AO3250" i="1"/>
  <c r="AO3264" i="1"/>
  <c r="AO3254" i="1"/>
  <c r="AO3268" i="1"/>
  <c r="AO3255" i="1"/>
  <c r="AO3266" i="1"/>
  <c r="AO3247" i="1"/>
  <c r="AO3259" i="1"/>
  <c r="AO3244" i="1"/>
  <c r="AO3262" i="1"/>
  <c r="AO3245" i="1"/>
  <c r="AO3248" i="1"/>
  <c r="AO3249" i="1"/>
  <c r="AO3283" i="1"/>
  <c r="AO3297" i="1"/>
  <c r="AO3304" i="1"/>
  <c r="AO3302" i="1"/>
  <c r="AO3305" i="1"/>
  <c r="AO3285" i="1"/>
  <c r="AO3272" i="1"/>
  <c r="AO3284" i="1"/>
  <c r="AO3295" i="1"/>
  <c r="AO3301" i="1"/>
  <c r="AO3291" i="1"/>
  <c r="AO3277" i="1"/>
  <c r="AO3289" i="1"/>
  <c r="AO3281" i="1"/>
  <c r="AO3294" i="1"/>
  <c r="AO3303" i="1"/>
  <c r="AO3300" i="1"/>
  <c r="AO3298" i="1"/>
  <c r="AO3287" i="1"/>
  <c r="AO3296" i="1"/>
  <c r="AO3307" i="1"/>
  <c r="AO3292" i="1"/>
  <c r="AO3276" i="1"/>
  <c r="AO3306" i="1"/>
  <c r="AO3279" i="1"/>
  <c r="AO3280" i="1"/>
  <c r="AO3273" i="1"/>
  <c r="AO3286" i="1"/>
  <c r="AO3299" i="1"/>
  <c r="AO3274" i="1"/>
  <c r="AO3282" i="1"/>
  <c r="AO3278" i="1"/>
  <c r="AO3275" i="1"/>
  <c r="AO3290" i="1"/>
  <c r="AO3288" i="1"/>
  <c r="AO3293" i="1"/>
  <c r="AO3308" i="1"/>
  <c r="AO3312" i="1"/>
  <c r="AO3309" i="1"/>
  <c r="AO3310" i="1"/>
  <c r="AO3313" i="1"/>
  <c r="AO3311" i="1"/>
  <c r="AO3335" i="1"/>
  <c r="AO3333" i="1"/>
  <c r="AO3334" i="1"/>
  <c r="AO3321" i="1"/>
  <c r="AO3332" i="1"/>
  <c r="AO3330" i="1"/>
  <c r="AO3323" i="1"/>
  <c r="AO3325" i="1"/>
  <c r="AO3324" i="1"/>
  <c r="AO3331" i="1"/>
  <c r="AO3326" i="1"/>
  <c r="AO3320" i="1"/>
  <c r="AO3322" i="1"/>
  <c r="AO3328" i="1"/>
  <c r="AO3314" i="1"/>
  <c r="AO3318" i="1"/>
  <c r="AO3327" i="1"/>
  <c r="AO3315" i="1"/>
  <c r="AO3329" i="1"/>
  <c r="AO3319" i="1"/>
  <c r="AO3317" i="1"/>
  <c r="AO3316" i="1"/>
  <c r="AO3356" i="1"/>
  <c r="AO3357" i="1"/>
  <c r="AO3358" i="1"/>
  <c r="AO3347" i="1"/>
  <c r="AO3359" i="1"/>
  <c r="AO3346" i="1"/>
  <c r="AO3344" i="1"/>
  <c r="AO3336" i="1"/>
  <c r="AO3354" i="1"/>
  <c r="AO3349" i="1"/>
  <c r="AO3352" i="1"/>
  <c r="AO3351" i="1"/>
  <c r="AO3348" i="1"/>
  <c r="AO3355" i="1"/>
  <c r="AO3339" i="1"/>
  <c r="AO3338" i="1"/>
  <c r="AO3343" i="1"/>
  <c r="AO3350" i="1"/>
  <c r="AO3345" i="1"/>
  <c r="AO3340" i="1"/>
  <c r="AO3353" i="1"/>
  <c r="AO3341" i="1"/>
  <c r="AO3337" i="1"/>
  <c r="AO3342" i="1"/>
  <c r="AO3360" i="1"/>
  <c r="AO3363" i="1"/>
  <c r="AO3364" i="1"/>
  <c r="AO3361" i="1"/>
  <c r="AO3362" i="1"/>
  <c r="AO3394" i="1"/>
  <c r="AO3396" i="1"/>
  <c r="AO3399" i="1"/>
  <c r="AO3398" i="1"/>
  <c r="AO3400" i="1"/>
  <c r="AO3384" i="1"/>
  <c r="AO3370" i="1"/>
  <c r="AO3385" i="1"/>
  <c r="AO3388" i="1"/>
  <c r="AO3391" i="1"/>
  <c r="AO3371" i="1"/>
  <c r="AO3386" i="1"/>
  <c r="AO3393" i="1"/>
  <c r="AO3383" i="1"/>
  <c r="AO3390" i="1"/>
  <c r="AO3395" i="1"/>
  <c r="AO3397" i="1"/>
  <c r="AO3381" i="1"/>
  <c r="AO3389" i="1"/>
  <c r="AO3387" i="1"/>
  <c r="AO3380" i="1"/>
  <c r="AO3374" i="1"/>
  <c r="AO3367" i="1"/>
  <c r="AO3392" i="1"/>
  <c r="AO3375" i="1"/>
  <c r="AO3376" i="1"/>
  <c r="AO3378" i="1"/>
  <c r="AO3382" i="1"/>
  <c r="AO3379" i="1"/>
  <c r="AO3369" i="1"/>
  <c r="AO3373" i="1"/>
  <c r="AO3368" i="1"/>
  <c r="AO3377" i="1"/>
  <c r="AO3366" i="1"/>
  <c r="AO3365" i="1"/>
  <c r="AO3372" i="1"/>
  <c r="AO3412" i="1"/>
  <c r="AO3415" i="1"/>
  <c r="AO3401" i="1"/>
  <c r="AO3414" i="1"/>
  <c r="AO3402" i="1"/>
  <c r="AO3411" i="1"/>
  <c r="AO3409" i="1"/>
  <c r="AO3407" i="1"/>
  <c r="AO3413" i="1"/>
  <c r="AO3403" i="1"/>
  <c r="AO3408" i="1"/>
  <c r="AO3410" i="1"/>
  <c r="AO3404" i="1"/>
  <c r="AO3416" i="1"/>
  <c r="AO3405" i="1"/>
  <c r="AO3406" i="1"/>
  <c r="AO3424" i="1"/>
  <c r="AO3423" i="1"/>
  <c r="AO3421" i="1"/>
  <c r="AO3422" i="1"/>
  <c r="AO3417" i="1"/>
  <c r="AO3418" i="1"/>
  <c r="AO3419" i="1"/>
  <c r="AO3420" i="1"/>
  <c r="AO3427" i="1"/>
  <c r="AO3425" i="1"/>
  <c r="AO3426" i="1"/>
  <c r="AO3428" i="1"/>
  <c r="AO3430" i="1"/>
  <c r="AO3429" i="1"/>
  <c r="AO3431" i="1"/>
  <c r="AO3433" i="1"/>
  <c r="AO3432" i="1"/>
  <c r="AO3462" i="1"/>
  <c r="AO3461" i="1"/>
  <c r="AO3464" i="1"/>
  <c r="AO3447" i="1"/>
  <c r="AO3440" i="1"/>
  <c r="AO3436" i="1"/>
  <c r="AO3437" i="1"/>
  <c r="AO3459" i="1"/>
  <c r="AO3451" i="1"/>
  <c r="AO3456" i="1"/>
  <c r="AO3469" i="1"/>
  <c r="AO3453" i="1"/>
  <c r="AO3460" i="1"/>
  <c r="AO3446" i="1"/>
  <c r="AO3457" i="1"/>
  <c r="AO3468" i="1"/>
  <c r="AO3466" i="1"/>
  <c r="AO3454" i="1"/>
  <c r="AO3463" i="1"/>
  <c r="AO3465" i="1"/>
  <c r="AO3458" i="1"/>
  <c r="AO3452" i="1"/>
  <c r="AO3443" i="1"/>
  <c r="AO3467" i="1"/>
  <c r="AO3441" i="1"/>
  <c r="AO3445" i="1"/>
  <c r="AO3434" i="1"/>
  <c r="AO3450" i="1"/>
  <c r="AO3455" i="1"/>
  <c r="AO3449" i="1"/>
  <c r="AO3435" i="1"/>
  <c r="AO3448" i="1"/>
  <c r="AO3439" i="1"/>
  <c r="AO3442" i="1"/>
  <c r="AO3438" i="1"/>
  <c r="AO3444" i="1"/>
  <c r="AO3470" i="1"/>
  <c r="AO3477" i="1"/>
  <c r="AO3471" i="1"/>
  <c r="AO3478" i="1"/>
  <c r="AO3472" i="1"/>
  <c r="AO3484" i="1"/>
  <c r="AO3479" i="1"/>
  <c r="AO3473" i="1"/>
  <c r="AO3474" i="1"/>
  <c r="AO3486" i="1"/>
  <c r="AO3480" i="1"/>
  <c r="AO3492" i="1"/>
  <c r="AO3493" i="1"/>
  <c r="AO3491" i="1"/>
  <c r="AO3494" i="1"/>
  <c r="AO3481" i="1"/>
  <c r="AO3487" i="1"/>
  <c r="AO3485" i="1"/>
  <c r="AO3482" i="1"/>
  <c r="AO3475" i="1"/>
  <c r="AO3488" i="1"/>
  <c r="AO3489" i="1"/>
  <c r="AO3483" i="1"/>
  <c r="AO3476" i="1"/>
  <c r="AO3490" i="1"/>
  <c r="AO3495" i="1"/>
  <c r="AO3513" i="1"/>
  <c r="AO3528" i="1"/>
  <c r="AO3529" i="1"/>
  <c r="AO3531" i="1"/>
  <c r="AO3530" i="1"/>
  <c r="AO3520" i="1"/>
  <c r="AO3501" i="1"/>
  <c r="AO3511" i="1"/>
  <c r="AO3524" i="1"/>
  <c r="AO3512" i="1"/>
  <c r="AO3506" i="1"/>
  <c r="AO3521" i="1"/>
  <c r="AO3526" i="1"/>
  <c r="AO3522" i="1"/>
  <c r="AO3514" i="1"/>
  <c r="AO3527" i="1"/>
  <c r="AO3518" i="1"/>
  <c r="AO3508" i="1"/>
  <c r="AO3502" i="1"/>
  <c r="AO3516" i="1"/>
  <c r="AO3523" i="1"/>
  <c r="AO3517" i="1"/>
  <c r="AO3505" i="1"/>
  <c r="AO3525" i="1"/>
  <c r="AO3500" i="1"/>
  <c r="AO3509" i="1"/>
  <c r="AO3496" i="1"/>
  <c r="AO3515" i="1"/>
  <c r="AO3519" i="1"/>
  <c r="AO3498" i="1"/>
  <c r="AO3504" i="1"/>
  <c r="AO3503" i="1"/>
  <c r="AO3497" i="1"/>
  <c r="AO3510" i="1"/>
  <c r="AO3499" i="1"/>
  <c r="AO3507" i="1"/>
  <c r="AO3556" i="1"/>
  <c r="AO3564" i="1"/>
  <c r="AO3560" i="1"/>
  <c r="AO3562" i="1"/>
  <c r="AO3543" i="1"/>
  <c r="AO3544" i="1"/>
  <c r="AO3538" i="1"/>
  <c r="AO3533" i="1"/>
  <c r="AO3541" i="1"/>
  <c r="AO3551" i="1"/>
  <c r="AO3546" i="1"/>
  <c r="AO3542" i="1"/>
  <c r="AO3559" i="1"/>
  <c r="AO3550" i="1"/>
  <c r="AO3552" i="1"/>
  <c r="AO3566" i="1"/>
  <c r="AO3558" i="1"/>
  <c r="AO3557" i="1"/>
  <c r="AO3547" i="1"/>
  <c r="AO3554" i="1"/>
  <c r="AO3565" i="1"/>
  <c r="AO3561" i="1"/>
  <c r="AO3536" i="1"/>
  <c r="AO3567" i="1"/>
  <c r="AO3549" i="1"/>
  <c r="AO3535" i="1"/>
  <c r="AO3545" i="1"/>
  <c r="AO3563" i="1"/>
  <c r="AO3534" i="1"/>
  <c r="AO3553" i="1"/>
  <c r="AO3540" i="1"/>
  <c r="AO3539" i="1"/>
  <c r="AO3548" i="1"/>
  <c r="AO3537" i="1"/>
  <c r="AO3532" i="1"/>
  <c r="AO3555" i="1"/>
  <c r="AO3585" i="1"/>
  <c r="AO3575" i="1"/>
  <c r="AO3584" i="1"/>
  <c r="AO3568" i="1"/>
  <c r="AO3569" i="1"/>
  <c r="AO3577" i="1"/>
  <c r="AO3579" i="1"/>
  <c r="AO3570" i="1"/>
  <c r="AO3586" i="1"/>
  <c r="AO3571" i="1"/>
  <c r="AO3576" i="1"/>
  <c r="AO3578" i="1"/>
  <c r="AO3572" i="1"/>
  <c r="AO3581" i="1"/>
  <c r="AO3573" i="1"/>
  <c r="AO3580" i="1"/>
  <c r="AO3582" i="1"/>
  <c r="AO3583" i="1"/>
  <c r="AO3574" i="1"/>
  <c r="AO3612" i="1"/>
  <c r="AO3615" i="1"/>
  <c r="AO3617" i="1"/>
  <c r="AO3594" i="1"/>
  <c r="AO3613" i="1"/>
  <c r="AO3588" i="1"/>
  <c r="AO3592" i="1"/>
  <c r="AO3609" i="1"/>
  <c r="AO3605" i="1"/>
  <c r="AO3601" i="1"/>
  <c r="AO3596" i="1"/>
  <c r="AO3608" i="1"/>
  <c r="AO3606" i="1"/>
  <c r="AO3603" i="1"/>
  <c r="AO3618" i="1"/>
  <c r="AO3607" i="1"/>
  <c r="AO3602" i="1"/>
  <c r="AO3616" i="1"/>
  <c r="AO3614" i="1"/>
  <c r="AO3620" i="1"/>
  <c r="AO3610" i="1"/>
  <c r="AO3587" i="1"/>
  <c r="AO3619" i="1"/>
  <c r="AO3591" i="1"/>
  <c r="AO3600" i="1"/>
  <c r="AO3597" i="1"/>
  <c r="AO3611" i="1"/>
  <c r="AO3604" i="1"/>
  <c r="AO3593" i="1"/>
  <c r="AO3598" i="1"/>
  <c r="AO3595" i="1"/>
  <c r="AO3589" i="1"/>
  <c r="AO3590" i="1"/>
  <c r="AO3599" i="1"/>
  <c r="AO3636" i="1"/>
  <c r="AO3652" i="1"/>
  <c r="AO3655" i="1"/>
  <c r="AO3654" i="1"/>
  <c r="AO3656" i="1"/>
  <c r="AO3640" i="1"/>
  <c r="AO3622" i="1"/>
  <c r="AO3637" i="1"/>
  <c r="AO3648" i="1"/>
  <c r="AO3641" i="1"/>
  <c r="AO3634" i="1"/>
  <c r="AO3638" i="1"/>
  <c r="AO3649" i="1"/>
  <c r="AO3642" i="1"/>
  <c r="AO3645" i="1"/>
  <c r="AO3653" i="1"/>
  <c r="AO3635" i="1"/>
  <c r="AO3646" i="1"/>
  <c r="AO3647" i="1"/>
  <c r="AO3643" i="1"/>
  <c r="AO3650" i="1"/>
  <c r="AO3639" i="1"/>
  <c r="AO3624" i="1"/>
  <c r="AO3651" i="1"/>
  <c r="AO3625" i="1"/>
  <c r="AO3633" i="1"/>
  <c r="AO3621" i="1"/>
  <c r="AO3632" i="1"/>
  <c r="AO3644" i="1"/>
  <c r="AO3623" i="1"/>
  <c r="AO3631" i="1"/>
  <c r="AO3627" i="1"/>
  <c r="AO3628" i="1"/>
  <c r="AO3629" i="1"/>
  <c r="AO3626" i="1"/>
  <c r="AO3630" i="1"/>
  <c r="AO3657" i="1"/>
  <c r="AO3659" i="1"/>
  <c r="AO3658" i="1"/>
  <c r="AP2944" i="1"/>
  <c r="AP2954" i="1"/>
  <c r="AP2937" i="1"/>
  <c r="AP2934" i="1"/>
  <c r="AP2935" i="1"/>
  <c r="AP2938" i="1"/>
  <c r="AP2943" i="1"/>
  <c r="AP2963" i="1"/>
  <c r="AP2981" i="1"/>
  <c r="AP2973" i="1"/>
  <c r="AP2980" i="1"/>
  <c r="AP2970" i="1"/>
  <c r="AP2964" i="1"/>
  <c r="AP2983" i="1"/>
  <c r="AP2984" i="1"/>
  <c r="AP2965" i="1"/>
  <c r="AP2972" i="1"/>
  <c r="AP2966" i="1"/>
  <c r="AP2969" i="1"/>
  <c r="AP2975" i="1"/>
  <c r="AP2968" i="1"/>
  <c r="AP2974" i="1"/>
  <c r="AP2976" i="1"/>
  <c r="AP2977" i="1"/>
  <c r="AP2979" i="1"/>
  <c r="AP2982" i="1"/>
  <c r="AP2971" i="1"/>
  <c r="AP2967" i="1"/>
  <c r="AP2978" i="1"/>
  <c r="AP3010" i="1"/>
  <c r="AP3000" i="1"/>
  <c r="AP2997" i="1"/>
  <c r="AP3006" i="1"/>
  <c r="AP2985" i="1"/>
  <c r="AP2991" i="1"/>
  <c r="AP3001" i="1"/>
  <c r="AP3002" i="1"/>
  <c r="AP2995" i="1"/>
  <c r="AP3013" i="1"/>
  <c r="AP2992" i="1"/>
  <c r="AP2996" i="1"/>
  <c r="AP2993" i="1"/>
  <c r="AP3012" i="1"/>
  <c r="AP3011" i="1"/>
  <c r="AP3009" i="1"/>
  <c r="AP2998" i="1"/>
  <c r="AP3014" i="1"/>
  <c r="AP3017" i="1"/>
  <c r="AP3015" i="1"/>
  <c r="AP3003" i="1"/>
  <c r="AP3007" i="1"/>
  <c r="AP3016" i="1"/>
  <c r="AP2986" i="1"/>
  <c r="AP3008" i="1"/>
  <c r="AP2999" i="1"/>
  <c r="AP2987" i="1"/>
  <c r="AP2988" i="1"/>
  <c r="AP3004" i="1"/>
  <c r="AP2989" i="1"/>
  <c r="AP2990" i="1"/>
  <c r="AP3005" i="1"/>
  <c r="AP2994" i="1"/>
  <c r="AP3037" i="1"/>
  <c r="AP3036" i="1"/>
  <c r="AP3038" i="1"/>
  <c r="AP3030" i="1"/>
  <c r="AP3022" i="1"/>
  <c r="AP3027" i="1"/>
  <c r="AP3031" i="1"/>
  <c r="AP3024" i="1"/>
  <c r="AP3035" i="1"/>
  <c r="AP3025" i="1"/>
  <c r="AP3018" i="1"/>
  <c r="AP3032" i="1"/>
  <c r="AP3020" i="1"/>
  <c r="AP3026" i="1"/>
  <c r="AP3028" i="1"/>
  <c r="AP3034" i="1"/>
  <c r="AP3033" i="1"/>
  <c r="AP3023" i="1"/>
  <c r="AP3029" i="1"/>
  <c r="AP3019" i="1"/>
  <c r="AP3021" i="1"/>
  <c r="AP3072" i="1"/>
  <c r="AP3068" i="1"/>
  <c r="AP3067" i="1"/>
  <c r="AP3064" i="1"/>
  <c r="AP3045" i="1"/>
  <c r="AP3057" i="1"/>
  <c r="AP3048" i="1"/>
  <c r="AP3043" i="1"/>
  <c r="AP3061" i="1"/>
  <c r="AP3049" i="1"/>
  <c r="AP3050" i="1"/>
  <c r="AP3053" i="1"/>
  <c r="AP3065" i="1"/>
  <c r="AP3055" i="1"/>
  <c r="AP3056" i="1"/>
  <c r="AP3073" i="1"/>
  <c r="AP3070" i="1"/>
  <c r="AP3066" i="1"/>
  <c r="AP3071" i="1"/>
  <c r="AP3074" i="1"/>
  <c r="AP3060" i="1"/>
  <c r="AP3062" i="1"/>
  <c r="AP3042" i="1"/>
  <c r="AP3069" i="1"/>
  <c r="AP3044" i="1"/>
  <c r="AP3058" i="1"/>
  <c r="AP3040" i="1"/>
  <c r="AP3054" i="1"/>
  <c r="AP3063" i="1"/>
  <c r="AP3039" i="1"/>
  <c r="AP3059" i="1"/>
  <c r="AP3046" i="1"/>
  <c r="AP3047" i="1"/>
  <c r="AP3052" i="1"/>
  <c r="AP3041" i="1"/>
  <c r="AP3051" i="1"/>
  <c r="AP3088" i="1"/>
  <c r="AP3085" i="1"/>
  <c r="AP3089" i="1"/>
  <c r="AP3075" i="1"/>
  <c r="AP3090" i="1"/>
  <c r="AP3083" i="1"/>
  <c r="AP3076" i="1"/>
  <c r="AP3086" i="1"/>
  <c r="AP3077" i="1"/>
  <c r="AP3091" i="1"/>
  <c r="AP3078" i="1"/>
  <c r="AP3079" i="1"/>
  <c r="AP3080" i="1"/>
  <c r="AP3092" i="1"/>
  <c r="AP3093" i="1"/>
  <c r="AP3081" i="1"/>
  <c r="AP3087" i="1"/>
  <c r="AP3084" i="1"/>
  <c r="AP3082" i="1"/>
  <c r="AP3107" i="1"/>
  <c r="AP3102" i="1"/>
  <c r="AP3108" i="1"/>
  <c r="AP3115" i="1"/>
  <c r="AP3094" i="1"/>
  <c r="AP3103" i="1"/>
  <c r="AP3110" i="1"/>
  <c r="AP3117" i="1"/>
  <c r="AP3111" i="1"/>
  <c r="AP3104" i="1"/>
  <c r="AP3095" i="1"/>
  <c r="AP3096" i="1"/>
  <c r="AP3120" i="1"/>
  <c r="AP3097" i="1"/>
  <c r="AP3114" i="1"/>
  <c r="AP3118" i="1"/>
  <c r="AP3119" i="1"/>
  <c r="AP3116" i="1"/>
  <c r="AP3109" i="1"/>
  <c r="AP3112" i="1"/>
  <c r="AP3098" i="1"/>
  <c r="AP3105" i="1"/>
  <c r="AP3113" i="1"/>
  <c r="AP3099" i="1"/>
  <c r="AP3100" i="1"/>
  <c r="AP3106" i="1"/>
  <c r="AP3101" i="1"/>
  <c r="AP3150" i="1"/>
  <c r="AP3152" i="1"/>
  <c r="AP3151" i="1"/>
  <c r="AP3139" i="1"/>
  <c r="AP3122" i="1"/>
  <c r="AP3148" i="1"/>
  <c r="AP3130" i="1"/>
  <c r="AP3121" i="1"/>
  <c r="AP3137" i="1"/>
  <c r="AP3142" i="1"/>
  <c r="AP3131" i="1"/>
  <c r="AP3132" i="1"/>
  <c r="AP3140" i="1"/>
  <c r="AP3129" i="1"/>
  <c r="AP3135" i="1"/>
  <c r="AP3153" i="1"/>
  <c r="AP3144" i="1"/>
  <c r="AP3138" i="1"/>
  <c r="AP3147" i="1"/>
  <c r="AP3133" i="1"/>
  <c r="AP3145" i="1"/>
  <c r="AP3143" i="1"/>
  <c r="AP3127" i="1"/>
  <c r="AP3149" i="1"/>
  <c r="AP3123" i="1"/>
  <c r="AP3126" i="1"/>
  <c r="AP3146" i="1"/>
  <c r="AP3136" i="1"/>
  <c r="AP3128" i="1"/>
  <c r="AP3141" i="1"/>
  <c r="AP3134" i="1"/>
  <c r="AP3124" i="1"/>
  <c r="AP3125" i="1"/>
  <c r="AP3154" i="1"/>
  <c r="AP3159" i="1"/>
  <c r="AP3158" i="1"/>
  <c r="AP3157" i="1"/>
  <c r="AP3155" i="1"/>
  <c r="AP3160" i="1"/>
  <c r="AP3156" i="1"/>
  <c r="AP3161" i="1"/>
  <c r="AP3166" i="1"/>
  <c r="AP3168" i="1"/>
  <c r="AP3165" i="1"/>
  <c r="AP3163" i="1"/>
  <c r="AP3162" i="1"/>
  <c r="AP3164" i="1"/>
  <c r="AP3167" i="1"/>
  <c r="AP3176" i="1"/>
  <c r="AP3177" i="1"/>
  <c r="AP3175" i="1"/>
  <c r="AP3174" i="1"/>
  <c r="AP3169" i="1"/>
  <c r="AP3173" i="1"/>
  <c r="AP3170" i="1"/>
  <c r="AP3171" i="1"/>
  <c r="AP3172" i="1"/>
  <c r="AP3182" i="1"/>
  <c r="AP3184" i="1"/>
  <c r="AP3178" i="1"/>
  <c r="AP3179" i="1"/>
  <c r="AP3183" i="1"/>
  <c r="AP3180" i="1"/>
  <c r="AP3181" i="1"/>
  <c r="AP3185" i="1"/>
  <c r="AP3214" i="1"/>
  <c r="AP3217" i="1"/>
  <c r="AP3216" i="1"/>
  <c r="AP3190" i="1"/>
  <c r="AP3210" i="1"/>
  <c r="AP3201" i="1"/>
  <c r="AP3193" i="1"/>
  <c r="AP3191" i="1"/>
  <c r="AP3208" i="1"/>
  <c r="AP3194" i="1"/>
  <c r="AP3206" i="1"/>
  <c r="AP3192" i="1"/>
  <c r="AP3207" i="1"/>
  <c r="AP3204" i="1"/>
  <c r="AP3202" i="1"/>
  <c r="AP3213" i="1"/>
  <c r="AP3205" i="1"/>
  <c r="AP3203" i="1"/>
  <c r="AP3209" i="1"/>
  <c r="AP3212" i="1"/>
  <c r="AP3195" i="1"/>
  <c r="AP3211" i="1"/>
  <c r="AP3218" i="1"/>
  <c r="AP3186" i="1"/>
  <c r="AP3198" i="1"/>
  <c r="AP3196" i="1"/>
  <c r="AP3215" i="1"/>
  <c r="AP3200" i="1"/>
  <c r="AP3197" i="1"/>
  <c r="AP3187" i="1"/>
  <c r="AP3199" i="1"/>
  <c r="AP3188" i="1"/>
  <c r="AP3189" i="1"/>
  <c r="AP3234" i="1"/>
  <c r="AP3233" i="1"/>
  <c r="AP3231" i="1"/>
  <c r="AP3219" i="1"/>
  <c r="AP3240" i="1"/>
  <c r="AP3226" i="1"/>
  <c r="AP3236" i="1"/>
  <c r="AP3229" i="1"/>
  <c r="AP3237" i="1"/>
  <c r="AP3220" i="1"/>
  <c r="AP3227" i="1"/>
  <c r="AP3239" i="1"/>
  <c r="AP3230" i="1"/>
  <c r="AP3238" i="1"/>
  <c r="AP3228" i="1"/>
  <c r="AP3235" i="1"/>
  <c r="AP3221" i="1"/>
  <c r="AP3222" i="1"/>
  <c r="AP3232" i="1"/>
  <c r="AP3223" i="1"/>
  <c r="AP3224" i="1"/>
  <c r="AP3225" i="1"/>
  <c r="AP3241" i="1"/>
  <c r="AP3242" i="1"/>
  <c r="AP3269" i="1"/>
  <c r="AP3246" i="1"/>
  <c r="AP3267" i="1"/>
  <c r="AP3271" i="1"/>
  <c r="AP3251" i="1"/>
  <c r="AP3243" i="1"/>
  <c r="AP3265" i="1"/>
  <c r="AP3257" i="1"/>
  <c r="AP3260" i="1"/>
  <c r="AP3252" i="1"/>
  <c r="AP3256" i="1"/>
  <c r="AP3258" i="1"/>
  <c r="AP3253" i="1"/>
  <c r="AP3261" i="1"/>
  <c r="AP3270" i="1"/>
  <c r="AP3263" i="1"/>
  <c r="AP3250" i="1"/>
  <c r="AP3264" i="1"/>
  <c r="AP3254" i="1"/>
  <c r="AP3268" i="1"/>
  <c r="AP3255" i="1"/>
  <c r="AP3266" i="1"/>
  <c r="AP3247" i="1"/>
  <c r="AP3259" i="1"/>
  <c r="AP3244" i="1"/>
  <c r="AP3262" i="1"/>
  <c r="AP3245" i="1"/>
  <c r="AP3248" i="1"/>
  <c r="AP3249" i="1"/>
  <c r="AP3283" i="1"/>
  <c r="AP3297" i="1"/>
  <c r="AP3304" i="1"/>
  <c r="AP3302" i="1"/>
  <c r="AP3305" i="1"/>
  <c r="AP3285" i="1"/>
  <c r="AP3272" i="1"/>
  <c r="AP3284" i="1"/>
  <c r="AP3295" i="1"/>
  <c r="AP3301" i="1"/>
  <c r="AP3291" i="1"/>
  <c r="AP3277" i="1"/>
  <c r="AP3289" i="1"/>
  <c r="AP3281" i="1"/>
  <c r="AP3294" i="1"/>
  <c r="AP3303" i="1"/>
  <c r="AP3300" i="1"/>
  <c r="AP3298" i="1"/>
  <c r="AP3287" i="1"/>
  <c r="AP3296" i="1"/>
  <c r="AP3307" i="1"/>
  <c r="AP3292" i="1"/>
  <c r="AP3276" i="1"/>
  <c r="AP3306" i="1"/>
  <c r="AP3279" i="1"/>
  <c r="AP3280" i="1"/>
  <c r="AP3273" i="1"/>
  <c r="AP3286" i="1"/>
  <c r="AP3299" i="1"/>
  <c r="AP3274" i="1"/>
  <c r="AP3282" i="1"/>
  <c r="AP3278" i="1"/>
  <c r="AP3275" i="1"/>
  <c r="AP3290" i="1"/>
  <c r="AP3288" i="1"/>
  <c r="AP3293" i="1"/>
  <c r="AP3308" i="1"/>
  <c r="AP3312" i="1"/>
  <c r="AP3309" i="1"/>
  <c r="AP3310" i="1"/>
  <c r="AP3313" i="1"/>
  <c r="AP3311" i="1"/>
  <c r="AP3335" i="1"/>
  <c r="AP3333" i="1"/>
  <c r="AP3334" i="1"/>
  <c r="AP3321" i="1"/>
  <c r="AP3332" i="1"/>
  <c r="AP3330" i="1"/>
  <c r="AP3323" i="1"/>
  <c r="AP3325" i="1"/>
  <c r="AP3324" i="1"/>
  <c r="AP3331" i="1"/>
  <c r="AP3326" i="1"/>
  <c r="AP3320" i="1"/>
  <c r="AP3322" i="1"/>
  <c r="AP3328" i="1"/>
  <c r="AP3314" i="1"/>
  <c r="AP3318" i="1"/>
  <c r="AP3327" i="1"/>
  <c r="AP3315" i="1"/>
  <c r="AP3329" i="1"/>
  <c r="AP3319" i="1"/>
  <c r="AP3317" i="1"/>
  <c r="AP3316" i="1"/>
  <c r="AP3356" i="1"/>
  <c r="AP3357" i="1"/>
  <c r="AP3358" i="1"/>
  <c r="AP3347" i="1"/>
  <c r="AP3359" i="1"/>
  <c r="AP3346" i="1"/>
  <c r="AP3344" i="1"/>
  <c r="AP3336" i="1"/>
  <c r="AP3354" i="1"/>
  <c r="AP3349" i="1"/>
  <c r="AP3352" i="1"/>
  <c r="AP3351" i="1"/>
  <c r="AP3348" i="1"/>
  <c r="AP3355" i="1"/>
  <c r="AP3339" i="1"/>
  <c r="AP3338" i="1"/>
  <c r="AP3343" i="1"/>
  <c r="AP3350" i="1"/>
  <c r="AP3345" i="1"/>
  <c r="AP3340" i="1"/>
  <c r="AP3353" i="1"/>
  <c r="AP3341" i="1"/>
  <c r="AP3337" i="1"/>
  <c r="AP3342" i="1"/>
  <c r="AP3360" i="1"/>
  <c r="AP3363" i="1"/>
  <c r="AP3364" i="1"/>
  <c r="AP3361" i="1"/>
  <c r="AP3362" i="1"/>
  <c r="AP3394" i="1"/>
  <c r="AP3396" i="1"/>
  <c r="AP3399" i="1"/>
  <c r="AP3398" i="1"/>
  <c r="AP3400" i="1"/>
  <c r="AP3384" i="1"/>
  <c r="AP3370" i="1"/>
  <c r="AP3385" i="1"/>
  <c r="AP3388" i="1"/>
  <c r="AP3391" i="1"/>
  <c r="AP3371" i="1"/>
  <c r="AP3386" i="1"/>
  <c r="AP3393" i="1"/>
  <c r="AP3383" i="1"/>
  <c r="AP3390" i="1"/>
  <c r="AP3395" i="1"/>
  <c r="AP3397" i="1"/>
  <c r="AP3381" i="1"/>
  <c r="AP3389" i="1"/>
  <c r="AP3387" i="1"/>
  <c r="AP3380" i="1"/>
  <c r="AP3374" i="1"/>
  <c r="AP3367" i="1"/>
  <c r="AP3392" i="1"/>
  <c r="AP3375" i="1"/>
  <c r="AP3376" i="1"/>
  <c r="AP3378" i="1"/>
  <c r="AP3382" i="1"/>
  <c r="AP3379" i="1"/>
  <c r="AP3369" i="1"/>
  <c r="AP3373" i="1"/>
  <c r="AP3368" i="1"/>
  <c r="AP3377" i="1"/>
  <c r="AP3366" i="1"/>
  <c r="AP3365" i="1"/>
  <c r="AP3372" i="1"/>
  <c r="AP3412" i="1"/>
  <c r="AP3415" i="1"/>
  <c r="AP3401" i="1"/>
  <c r="AP3414" i="1"/>
  <c r="AP3402" i="1"/>
  <c r="AP3411" i="1"/>
  <c r="AP3409" i="1"/>
  <c r="AP3407" i="1"/>
  <c r="AP3413" i="1"/>
  <c r="AP3403" i="1"/>
  <c r="AP3408" i="1"/>
  <c r="AP3410" i="1"/>
  <c r="AP3404" i="1"/>
  <c r="AP3416" i="1"/>
  <c r="AP3405" i="1"/>
  <c r="AP3406" i="1"/>
  <c r="AP3424" i="1"/>
  <c r="AP3423" i="1"/>
  <c r="AP3421" i="1"/>
  <c r="AP3422" i="1"/>
  <c r="AP3417" i="1"/>
  <c r="AP3418" i="1"/>
  <c r="AP3419" i="1"/>
  <c r="AP3420" i="1"/>
  <c r="AP3427" i="1"/>
  <c r="AP3425" i="1"/>
  <c r="AP3426" i="1"/>
  <c r="AP3428" i="1"/>
  <c r="AP3430" i="1"/>
  <c r="AP3429" i="1"/>
  <c r="AP3431" i="1"/>
  <c r="AP3433" i="1"/>
  <c r="AP3432" i="1"/>
  <c r="AP3462" i="1"/>
  <c r="AP3461" i="1"/>
  <c r="AP3464" i="1"/>
  <c r="AP3447" i="1"/>
  <c r="AP3440" i="1"/>
  <c r="AP3436" i="1"/>
  <c r="AP3437" i="1"/>
  <c r="AP3459" i="1"/>
  <c r="AP3451" i="1"/>
  <c r="AP3456" i="1"/>
  <c r="AP3469" i="1"/>
  <c r="AP3453" i="1"/>
  <c r="AP3460" i="1"/>
  <c r="AP3446" i="1"/>
  <c r="AP3457" i="1"/>
  <c r="AP3468" i="1"/>
  <c r="AP3466" i="1"/>
  <c r="AP3454" i="1"/>
  <c r="AP3463" i="1"/>
  <c r="AP3465" i="1"/>
  <c r="AP3458" i="1"/>
  <c r="AP3452" i="1"/>
  <c r="AP3443" i="1"/>
  <c r="AP3467" i="1"/>
  <c r="AP3441" i="1"/>
  <c r="AP3445" i="1"/>
  <c r="AP3434" i="1"/>
  <c r="AP3450" i="1"/>
  <c r="AP3455" i="1"/>
  <c r="AP3449" i="1"/>
  <c r="AP3435" i="1"/>
  <c r="AP3448" i="1"/>
  <c r="AP3439" i="1"/>
  <c r="AP3442" i="1"/>
  <c r="AP3438" i="1"/>
  <c r="AP3444" i="1"/>
  <c r="AP3470" i="1"/>
  <c r="AP3477" i="1"/>
  <c r="AP3471" i="1"/>
  <c r="AP3478" i="1"/>
  <c r="AP3472" i="1"/>
  <c r="AP3484" i="1"/>
  <c r="AP3479" i="1"/>
  <c r="AP3473" i="1"/>
  <c r="AP3474" i="1"/>
  <c r="AP3486" i="1"/>
  <c r="AP3480" i="1"/>
  <c r="AP3492" i="1"/>
  <c r="AP3493" i="1"/>
  <c r="AP3491" i="1"/>
  <c r="AP3494" i="1"/>
  <c r="AP3481" i="1"/>
  <c r="AP3487" i="1"/>
  <c r="AP3485" i="1"/>
  <c r="AP3482" i="1"/>
  <c r="AP3475" i="1"/>
  <c r="AP3488" i="1"/>
  <c r="AP3489" i="1"/>
  <c r="AP3483" i="1"/>
  <c r="AP3476" i="1"/>
  <c r="AP3490" i="1"/>
  <c r="AP3495" i="1"/>
  <c r="AP3513" i="1"/>
  <c r="AP3528" i="1"/>
  <c r="AP3529" i="1"/>
  <c r="AP3531" i="1"/>
  <c r="AP3530" i="1"/>
  <c r="AP3520" i="1"/>
  <c r="AP3501" i="1"/>
  <c r="AP3511" i="1"/>
  <c r="AP3524" i="1"/>
  <c r="AP3512" i="1"/>
  <c r="AP3506" i="1"/>
  <c r="AP3521" i="1"/>
  <c r="AP3526" i="1"/>
  <c r="AP3522" i="1"/>
  <c r="AP3514" i="1"/>
  <c r="AP3527" i="1"/>
  <c r="AP3518" i="1"/>
  <c r="AP3508" i="1"/>
  <c r="AP3502" i="1"/>
  <c r="AP3516" i="1"/>
  <c r="AP3523" i="1"/>
  <c r="AP3517" i="1"/>
  <c r="AP3505" i="1"/>
  <c r="AP3525" i="1"/>
  <c r="AP3500" i="1"/>
  <c r="AP3509" i="1"/>
  <c r="AP3496" i="1"/>
  <c r="AP3515" i="1"/>
  <c r="AP3519" i="1"/>
  <c r="AP3498" i="1"/>
  <c r="AP3504" i="1"/>
  <c r="AP3503" i="1"/>
  <c r="AP3497" i="1"/>
  <c r="AP3510" i="1"/>
  <c r="AP3499" i="1"/>
  <c r="AP3507" i="1"/>
  <c r="AP3556" i="1"/>
  <c r="AP3564" i="1"/>
  <c r="AP3560" i="1"/>
  <c r="AP3562" i="1"/>
  <c r="AP3543" i="1"/>
  <c r="AP3544" i="1"/>
  <c r="AP3538" i="1"/>
  <c r="AP3533" i="1"/>
  <c r="AP3541" i="1"/>
  <c r="AP3551" i="1"/>
  <c r="AP3546" i="1"/>
  <c r="AP3542" i="1"/>
  <c r="AP3559" i="1"/>
  <c r="AP3550" i="1"/>
  <c r="AP3552" i="1"/>
  <c r="AP3566" i="1"/>
  <c r="AP3558" i="1"/>
  <c r="AP3557" i="1"/>
  <c r="AP3547" i="1"/>
  <c r="AP3554" i="1"/>
  <c r="AP3565" i="1"/>
  <c r="AP3561" i="1"/>
  <c r="AP3536" i="1"/>
  <c r="AP3567" i="1"/>
  <c r="AP3549" i="1"/>
  <c r="AP3535" i="1"/>
  <c r="AP3545" i="1"/>
  <c r="AP3563" i="1"/>
  <c r="AP3534" i="1"/>
  <c r="AP3553" i="1"/>
  <c r="AP3540" i="1"/>
  <c r="AP3539" i="1"/>
  <c r="AP3548" i="1"/>
  <c r="AP3537" i="1"/>
  <c r="AP3532" i="1"/>
  <c r="AP3555" i="1"/>
  <c r="AP3585" i="1"/>
  <c r="AP3575" i="1"/>
  <c r="AP3584" i="1"/>
  <c r="AP3568" i="1"/>
  <c r="AP3569" i="1"/>
  <c r="AP3577" i="1"/>
  <c r="AP3579" i="1"/>
  <c r="AP3570" i="1"/>
  <c r="AP3586" i="1"/>
  <c r="AP3571" i="1"/>
  <c r="AP3576" i="1"/>
  <c r="AP3578" i="1"/>
  <c r="AP3572" i="1"/>
  <c r="AP3581" i="1"/>
  <c r="AP3573" i="1"/>
  <c r="AP3580" i="1"/>
  <c r="AP3582" i="1"/>
  <c r="AP3583" i="1"/>
  <c r="AP3574" i="1"/>
  <c r="AP3612" i="1"/>
  <c r="AP3615" i="1"/>
  <c r="AP3617" i="1"/>
  <c r="AP3594" i="1"/>
  <c r="AP3613" i="1"/>
  <c r="AP3588" i="1"/>
  <c r="AP3592" i="1"/>
  <c r="AP3609" i="1"/>
  <c r="AP3605" i="1"/>
  <c r="AP3601" i="1"/>
  <c r="AP3596" i="1"/>
  <c r="AP3608" i="1"/>
  <c r="AP3606" i="1"/>
  <c r="AP3603" i="1"/>
  <c r="AP3618" i="1"/>
  <c r="AP3607" i="1"/>
  <c r="AP3602" i="1"/>
  <c r="AP3616" i="1"/>
  <c r="AP3614" i="1"/>
  <c r="AP3620" i="1"/>
  <c r="AP3610" i="1"/>
  <c r="AP3587" i="1"/>
  <c r="AP3619" i="1"/>
  <c r="AP3591" i="1"/>
  <c r="AP3600" i="1"/>
  <c r="AP3597" i="1"/>
  <c r="AP3611" i="1"/>
  <c r="AP3604" i="1"/>
  <c r="AP3593" i="1"/>
  <c r="AP3598" i="1"/>
  <c r="AP3595" i="1"/>
  <c r="AP3589" i="1"/>
  <c r="AP3590" i="1"/>
  <c r="AP3599" i="1"/>
  <c r="AP3636" i="1"/>
  <c r="AP3652" i="1"/>
  <c r="AP3655" i="1"/>
  <c r="AP3654" i="1"/>
  <c r="AP3656" i="1"/>
  <c r="AP3640" i="1"/>
  <c r="AP3622" i="1"/>
  <c r="AP3637" i="1"/>
  <c r="AP3648" i="1"/>
  <c r="AP3641" i="1"/>
  <c r="AP3634" i="1"/>
  <c r="AP3638" i="1"/>
  <c r="AP3649" i="1"/>
  <c r="AP3642" i="1"/>
  <c r="AP3645" i="1"/>
  <c r="AP3653" i="1"/>
  <c r="AP3635" i="1"/>
  <c r="AP3646" i="1"/>
  <c r="AP3647" i="1"/>
  <c r="AP3643" i="1"/>
  <c r="AP3650" i="1"/>
  <c r="AP3639" i="1"/>
  <c r="AP3624" i="1"/>
  <c r="AP3651" i="1"/>
  <c r="AP3625" i="1"/>
  <c r="AP3633" i="1"/>
  <c r="AP3621" i="1"/>
  <c r="AP3632" i="1"/>
  <c r="AP3644" i="1"/>
  <c r="AP3623" i="1"/>
  <c r="AP3631" i="1"/>
  <c r="AP3627" i="1"/>
  <c r="AP3628" i="1"/>
  <c r="AP3629" i="1"/>
  <c r="AP3626" i="1"/>
  <c r="AP3630" i="1"/>
  <c r="AP3657" i="1"/>
  <c r="AP3659" i="1"/>
  <c r="AP3658" i="1"/>
  <c r="AQ2944" i="1"/>
  <c r="AQ2954" i="1"/>
  <c r="AQ2937" i="1"/>
  <c r="AQ2934" i="1"/>
  <c r="AQ2935" i="1"/>
  <c r="AQ2938" i="1"/>
  <c r="AQ2943" i="1"/>
  <c r="AQ2963" i="1"/>
  <c r="AQ2981" i="1"/>
  <c r="AQ2973" i="1"/>
  <c r="AQ2980" i="1"/>
  <c r="AQ2970" i="1"/>
  <c r="AQ2964" i="1"/>
  <c r="AQ2983" i="1"/>
  <c r="AQ2984" i="1"/>
  <c r="AQ2965" i="1"/>
  <c r="AQ2972" i="1"/>
  <c r="AQ2966" i="1"/>
  <c r="AQ2969" i="1"/>
  <c r="AQ2975" i="1"/>
  <c r="AQ2968" i="1"/>
  <c r="AQ2974" i="1"/>
  <c r="AQ2976" i="1"/>
  <c r="AQ2977" i="1"/>
  <c r="AQ2979" i="1"/>
  <c r="AQ2982" i="1"/>
  <c r="AQ2971" i="1"/>
  <c r="AQ2967" i="1"/>
  <c r="AQ2978" i="1"/>
  <c r="AQ3010" i="1"/>
  <c r="AQ3000" i="1"/>
  <c r="AQ2997" i="1"/>
  <c r="AQ3006" i="1"/>
  <c r="AQ2985" i="1"/>
  <c r="AQ2991" i="1"/>
  <c r="AQ3001" i="1"/>
  <c r="AQ3002" i="1"/>
  <c r="AQ2995" i="1"/>
  <c r="AQ3013" i="1"/>
  <c r="AQ2992" i="1"/>
  <c r="AQ2996" i="1"/>
  <c r="AQ2993" i="1"/>
  <c r="AQ3012" i="1"/>
  <c r="AQ3011" i="1"/>
  <c r="AQ3009" i="1"/>
  <c r="AQ2998" i="1"/>
  <c r="AQ3014" i="1"/>
  <c r="AQ3017" i="1"/>
  <c r="AQ3015" i="1"/>
  <c r="AQ3003" i="1"/>
  <c r="AQ3007" i="1"/>
  <c r="AQ3016" i="1"/>
  <c r="AQ2986" i="1"/>
  <c r="AQ3008" i="1"/>
  <c r="AQ2999" i="1"/>
  <c r="AQ2987" i="1"/>
  <c r="AQ2988" i="1"/>
  <c r="AQ3004" i="1"/>
  <c r="AQ2989" i="1"/>
  <c r="AQ2990" i="1"/>
  <c r="AQ3005" i="1"/>
  <c r="AQ2994" i="1"/>
  <c r="AQ3037" i="1"/>
  <c r="AQ3036" i="1"/>
  <c r="AQ3038" i="1"/>
  <c r="AQ3030" i="1"/>
  <c r="AQ3022" i="1"/>
  <c r="AQ3027" i="1"/>
  <c r="AQ3031" i="1"/>
  <c r="AQ3024" i="1"/>
  <c r="AQ3035" i="1"/>
  <c r="AQ3025" i="1"/>
  <c r="AQ3018" i="1"/>
  <c r="AQ3032" i="1"/>
  <c r="AQ3020" i="1"/>
  <c r="AQ3026" i="1"/>
  <c r="AQ3028" i="1"/>
  <c r="AQ3034" i="1"/>
  <c r="AQ3033" i="1"/>
  <c r="AQ3023" i="1"/>
  <c r="AQ3029" i="1"/>
  <c r="AQ3019" i="1"/>
  <c r="AQ3021" i="1"/>
  <c r="AQ3072" i="1"/>
  <c r="AQ3068" i="1"/>
  <c r="AQ3067" i="1"/>
  <c r="AQ3064" i="1"/>
  <c r="AQ3045" i="1"/>
  <c r="AQ3057" i="1"/>
  <c r="AQ3048" i="1"/>
  <c r="AQ3043" i="1"/>
  <c r="AQ3061" i="1"/>
  <c r="AQ3049" i="1"/>
  <c r="AQ3050" i="1"/>
  <c r="AQ3053" i="1"/>
  <c r="AQ3065" i="1"/>
  <c r="AQ3055" i="1"/>
  <c r="AQ3056" i="1"/>
  <c r="AQ3073" i="1"/>
  <c r="AQ3070" i="1"/>
  <c r="AQ3066" i="1"/>
  <c r="AQ3071" i="1"/>
  <c r="AQ3074" i="1"/>
  <c r="AQ3060" i="1"/>
  <c r="AQ3062" i="1"/>
  <c r="AQ3042" i="1"/>
  <c r="AQ3069" i="1"/>
  <c r="AQ3044" i="1"/>
  <c r="AQ3058" i="1"/>
  <c r="AQ3040" i="1"/>
  <c r="AQ3054" i="1"/>
  <c r="AQ3063" i="1"/>
  <c r="AQ3039" i="1"/>
  <c r="AQ3059" i="1"/>
  <c r="AQ3046" i="1"/>
  <c r="AQ3047" i="1"/>
  <c r="AQ3052" i="1"/>
  <c r="AQ3041" i="1"/>
  <c r="AQ3051" i="1"/>
  <c r="AQ3088" i="1"/>
  <c r="AQ3085" i="1"/>
  <c r="AQ3089" i="1"/>
  <c r="AQ3075" i="1"/>
  <c r="AQ3090" i="1"/>
  <c r="AQ3083" i="1"/>
  <c r="AQ3076" i="1"/>
  <c r="AQ3086" i="1"/>
  <c r="AQ3077" i="1"/>
  <c r="AQ3091" i="1"/>
  <c r="AQ3078" i="1"/>
  <c r="AQ3079" i="1"/>
  <c r="AQ3080" i="1"/>
  <c r="AQ3092" i="1"/>
  <c r="AQ3093" i="1"/>
  <c r="AQ3081" i="1"/>
  <c r="AQ3087" i="1"/>
  <c r="AQ3084" i="1"/>
  <c r="AQ3082" i="1"/>
  <c r="AQ3107" i="1"/>
  <c r="AQ3102" i="1"/>
  <c r="AQ3108" i="1"/>
  <c r="AQ3115" i="1"/>
  <c r="AQ3094" i="1"/>
  <c r="AQ3103" i="1"/>
  <c r="AQ3110" i="1"/>
  <c r="AQ3117" i="1"/>
  <c r="AQ3111" i="1"/>
  <c r="AQ3104" i="1"/>
  <c r="AQ3095" i="1"/>
  <c r="AQ3096" i="1"/>
  <c r="AQ3120" i="1"/>
  <c r="AQ3097" i="1"/>
  <c r="AQ3114" i="1"/>
  <c r="AQ3118" i="1"/>
  <c r="AQ3119" i="1"/>
  <c r="AQ3116" i="1"/>
  <c r="AQ3109" i="1"/>
  <c r="AQ3112" i="1"/>
  <c r="AQ3098" i="1"/>
  <c r="AQ3105" i="1"/>
  <c r="AQ3113" i="1"/>
  <c r="AQ3099" i="1"/>
  <c r="AQ3100" i="1"/>
  <c r="AQ3106" i="1"/>
  <c r="AQ3101" i="1"/>
  <c r="AQ3150" i="1"/>
  <c r="AQ3152" i="1"/>
  <c r="AQ3151" i="1"/>
  <c r="AQ3139" i="1"/>
  <c r="AQ3122" i="1"/>
  <c r="AQ3148" i="1"/>
  <c r="AQ3130" i="1"/>
  <c r="AQ3121" i="1"/>
  <c r="AQ3137" i="1"/>
  <c r="AQ3142" i="1"/>
  <c r="AQ3131" i="1"/>
  <c r="AQ3132" i="1"/>
  <c r="AQ3140" i="1"/>
  <c r="AQ3129" i="1"/>
  <c r="AQ3135" i="1"/>
  <c r="AQ3153" i="1"/>
  <c r="AQ3144" i="1"/>
  <c r="AQ3138" i="1"/>
  <c r="AQ3147" i="1"/>
  <c r="AQ3133" i="1"/>
  <c r="AQ3145" i="1"/>
  <c r="AQ3143" i="1"/>
  <c r="AQ3127" i="1"/>
  <c r="AQ3149" i="1"/>
  <c r="AQ3123" i="1"/>
  <c r="AQ3126" i="1"/>
  <c r="AQ3146" i="1"/>
  <c r="AQ3136" i="1"/>
  <c r="AQ3128" i="1"/>
  <c r="AQ3141" i="1"/>
  <c r="AQ3134" i="1"/>
  <c r="AQ3124" i="1"/>
  <c r="AQ3125" i="1"/>
  <c r="AQ3154" i="1"/>
  <c r="AQ3159" i="1"/>
  <c r="AQ3158" i="1"/>
  <c r="AQ3157" i="1"/>
  <c r="AQ3155" i="1"/>
  <c r="AQ3160" i="1"/>
  <c r="AQ3156" i="1"/>
  <c r="AQ3161" i="1"/>
  <c r="AQ3166" i="1"/>
  <c r="AQ3168" i="1"/>
  <c r="AQ3165" i="1"/>
  <c r="AQ3163" i="1"/>
  <c r="AQ3162" i="1"/>
  <c r="AQ3164" i="1"/>
  <c r="AQ3167" i="1"/>
  <c r="AQ3176" i="1"/>
  <c r="AQ3177" i="1"/>
  <c r="AQ3175" i="1"/>
  <c r="AQ3174" i="1"/>
  <c r="AQ3169" i="1"/>
  <c r="AQ3173" i="1"/>
  <c r="AQ3170" i="1"/>
  <c r="AQ3171" i="1"/>
  <c r="AQ3172" i="1"/>
  <c r="AQ3182" i="1"/>
  <c r="AQ3184" i="1"/>
  <c r="AQ3178" i="1"/>
  <c r="AQ3179" i="1"/>
  <c r="AQ3183" i="1"/>
  <c r="AQ3180" i="1"/>
  <c r="AQ3181" i="1"/>
  <c r="AQ3185" i="1"/>
  <c r="AQ3214" i="1"/>
  <c r="AQ3217" i="1"/>
  <c r="AQ3216" i="1"/>
  <c r="AQ3190" i="1"/>
  <c r="AQ3210" i="1"/>
  <c r="AQ3201" i="1"/>
  <c r="AQ3193" i="1"/>
  <c r="AQ3191" i="1"/>
  <c r="AQ3208" i="1"/>
  <c r="AQ3194" i="1"/>
  <c r="AQ3206" i="1"/>
  <c r="AQ3192" i="1"/>
  <c r="AQ3207" i="1"/>
  <c r="AQ3204" i="1"/>
  <c r="AQ3202" i="1"/>
  <c r="AQ3213" i="1"/>
  <c r="AQ3205" i="1"/>
  <c r="AQ3203" i="1"/>
  <c r="AQ3209" i="1"/>
  <c r="AQ3212" i="1"/>
  <c r="AQ3195" i="1"/>
  <c r="AQ3211" i="1"/>
  <c r="AQ3218" i="1"/>
  <c r="AQ3186" i="1"/>
  <c r="AQ3198" i="1"/>
  <c r="AQ3196" i="1"/>
  <c r="AQ3215" i="1"/>
  <c r="AQ3200" i="1"/>
  <c r="AQ3197" i="1"/>
  <c r="AQ3187" i="1"/>
  <c r="AQ3199" i="1"/>
  <c r="AQ3188" i="1"/>
  <c r="AQ3189" i="1"/>
  <c r="AQ3234" i="1"/>
  <c r="AQ3233" i="1"/>
  <c r="AQ3231" i="1"/>
  <c r="AQ3219" i="1"/>
  <c r="AQ3240" i="1"/>
  <c r="AQ3226" i="1"/>
  <c r="AQ3236" i="1"/>
  <c r="AQ3229" i="1"/>
  <c r="AQ3237" i="1"/>
  <c r="AQ3220" i="1"/>
  <c r="AQ3227" i="1"/>
  <c r="AQ3239" i="1"/>
  <c r="AQ3230" i="1"/>
  <c r="AQ3238" i="1"/>
  <c r="AQ3228" i="1"/>
  <c r="AQ3235" i="1"/>
  <c r="AQ3221" i="1"/>
  <c r="AQ3222" i="1"/>
  <c r="AQ3232" i="1"/>
  <c r="AQ3223" i="1"/>
  <c r="AQ3224" i="1"/>
  <c r="AQ3225" i="1"/>
  <c r="AQ3241" i="1"/>
  <c r="AQ3242" i="1"/>
  <c r="AQ3269" i="1"/>
  <c r="AQ3246" i="1"/>
  <c r="AQ3267" i="1"/>
  <c r="AQ3271" i="1"/>
  <c r="AQ3251" i="1"/>
  <c r="AQ3243" i="1"/>
  <c r="AQ3265" i="1"/>
  <c r="AQ3257" i="1"/>
  <c r="AQ3260" i="1"/>
  <c r="AQ3252" i="1"/>
  <c r="AQ3256" i="1"/>
  <c r="AQ3258" i="1"/>
  <c r="AQ3253" i="1"/>
  <c r="AQ3261" i="1"/>
  <c r="AQ3270" i="1"/>
  <c r="AQ3263" i="1"/>
  <c r="AQ3250" i="1"/>
  <c r="AQ3264" i="1"/>
  <c r="AQ3254" i="1"/>
  <c r="AQ3268" i="1"/>
  <c r="AQ3255" i="1"/>
  <c r="AQ3266" i="1"/>
  <c r="AQ3247" i="1"/>
  <c r="AQ3259" i="1"/>
  <c r="AQ3244" i="1"/>
  <c r="AQ3262" i="1"/>
  <c r="AQ3245" i="1"/>
  <c r="AQ3248" i="1"/>
  <c r="AQ3249" i="1"/>
  <c r="AQ3283" i="1"/>
  <c r="AQ3297" i="1"/>
  <c r="AQ3304" i="1"/>
  <c r="AQ3302" i="1"/>
  <c r="AQ3305" i="1"/>
  <c r="AQ3285" i="1"/>
  <c r="AQ3272" i="1"/>
  <c r="AQ3284" i="1"/>
  <c r="AQ3295" i="1"/>
  <c r="AQ3301" i="1"/>
  <c r="AQ3291" i="1"/>
  <c r="AQ3277" i="1"/>
  <c r="AQ3289" i="1"/>
  <c r="AQ3281" i="1"/>
  <c r="AQ3294" i="1"/>
  <c r="AQ3303" i="1"/>
  <c r="AQ3300" i="1"/>
  <c r="AQ3298" i="1"/>
  <c r="AQ3287" i="1"/>
  <c r="AQ3296" i="1"/>
  <c r="AQ3307" i="1"/>
  <c r="AQ3292" i="1"/>
  <c r="AQ3276" i="1"/>
  <c r="AQ3306" i="1"/>
  <c r="AQ3279" i="1"/>
  <c r="AQ3280" i="1"/>
  <c r="AQ3273" i="1"/>
  <c r="AQ3286" i="1"/>
  <c r="AQ3299" i="1"/>
  <c r="AQ3274" i="1"/>
  <c r="AQ3282" i="1"/>
  <c r="AQ3278" i="1"/>
  <c r="AQ3275" i="1"/>
  <c r="AQ3290" i="1"/>
  <c r="AQ3288" i="1"/>
  <c r="AQ3293" i="1"/>
  <c r="AQ3308" i="1"/>
  <c r="AQ3312" i="1"/>
  <c r="AQ3309" i="1"/>
  <c r="AQ3310" i="1"/>
  <c r="AQ3313" i="1"/>
  <c r="AQ3311" i="1"/>
  <c r="AQ3335" i="1"/>
  <c r="AQ3333" i="1"/>
  <c r="AQ3334" i="1"/>
  <c r="AQ3321" i="1"/>
  <c r="AQ3332" i="1"/>
  <c r="AQ3330" i="1"/>
  <c r="AQ3323" i="1"/>
  <c r="AQ3325" i="1"/>
  <c r="AQ3324" i="1"/>
  <c r="AQ3331" i="1"/>
  <c r="AQ3326" i="1"/>
  <c r="AQ3320" i="1"/>
  <c r="AQ3322" i="1"/>
  <c r="AQ3328" i="1"/>
  <c r="AQ3314" i="1"/>
  <c r="AQ3318" i="1"/>
  <c r="AQ3327" i="1"/>
  <c r="AQ3315" i="1"/>
  <c r="AQ3329" i="1"/>
  <c r="AQ3319" i="1"/>
  <c r="AQ3317" i="1"/>
  <c r="AQ3316" i="1"/>
  <c r="AQ3356" i="1"/>
  <c r="AQ3357" i="1"/>
  <c r="AQ3358" i="1"/>
  <c r="AQ3347" i="1"/>
  <c r="AQ3359" i="1"/>
  <c r="AQ3346" i="1"/>
  <c r="AQ3344" i="1"/>
  <c r="AQ3336" i="1"/>
  <c r="AQ3354" i="1"/>
  <c r="AQ3349" i="1"/>
  <c r="AQ3352" i="1"/>
  <c r="AQ3351" i="1"/>
  <c r="AQ3348" i="1"/>
  <c r="AQ3355" i="1"/>
  <c r="AQ3339" i="1"/>
  <c r="AQ3338" i="1"/>
  <c r="AQ3343" i="1"/>
  <c r="AQ3350" i="1"/>
  <c r="AQ3345" i="1"/>
  <c r="AQ3340" i="1"/>
  <c r="AQ3353" i="1"/>
  <c r="AQ3341" i="1"/>
  <c r="AQ3337" i="1"/>
  <c r="AQ3342" i="1"/>
  <c r="AQ3360" i="1"/>
  <c r="AQ3363" i="1"/>
  <c r="AQ3364" i="1"/>
  <c r="AQ3361" i="1"/>
  <c r="AQ3362" i="1"/>
  <c r="AQ3394" i="1"/>
  <c r="AQ3396" i="1"/>
  <c r="AQ3399" i="1"/>
  <c r="AQ3398" i="1"/>
  <c r="AQ3400" i="1"/>
  <c r="AQ3384" i="1"/>
  <c r="AQ3370" i="1"/>
  <c r="AQ3385" i="1"/>
  <c r="AQ3388" i="1"/>
  <c r="AQ3391" i="1"/>
  <c r="AQ3371" i="1"/>
  <c r="AQ3386" i="1"/>
  <c r="AQ3393" i="1"/>
  <c r="AQ3383" i="1"/>
  <c r="AQ3390" i="1"/>
  <c r="AQ3395" i="1"/>
  <c r="AQ3397" i="1"/>
  <c r="AQ3381" i="1"/>
  <c r="AQ3389" i="1"/>
  <c r="AQ3387" i="1"/>
  <c r="AQ3380" i="1"/>
  <c r="AQ3374" i="1"/>
  <c r="AQ3367" i="1"/>
  <c r="AQ3392" i="1"/>
  <c r="AQ3375" i="1"/>
  <c r="AQ3376" i="1"/>
  <c r="AQ3378" i="1"/>
  <c r="AQ3382" i="1"/>
  <c r="AQ3379" i="1"/>
  <c r="AQ3369" i="1"/>
  <c r="AQ3373" i="1"/>
  <c r="AQ3368" i="1"/>
  <c r="AQ3377" i="1"/>
  <c r="AQ3366" i="1"/>
  <c r="AQ3365" i="1"/>
  <c r="AQ3372" i="1"/>
  <c r="AQ3412" i="1"/>
  <c r="AQ3415" i="1"/>
  <c r="AQ3401" i="1"/>
  <c r="AQ3414" i="1"/>
  <c r="AQ3402" i="1"/>
  <c r="AQ3411" i="1"/>
  <c r="AQ3409" i="1"/>
  <c r="AQ3407" i="1"/>
  <c r="AQ3413" i="1"/>
  <c r="AQ3403" i="1"/>
  <c r="AQ3408" i="1"/>
  <c r="AQ3410" i="1"/>
  <c r="AQ3404" i="1"/>
  <c r="AQ3416" i="1"/>
  <c r="AQ3405" i="1"/>
  <c r="AQ3406" i="1"/>
  <c r="AQ3424" i="1"/>
  <c r="AQ3423" i="1"/>
  <c r="AQ3421" i="1"/>
  <c r="AQ3422" i="1"/>
  <c r="AQ3417" i="1"/>
  <c r="AQ3418" i="1"/>
  <c r="AQ3419" i="1"/>
  <c r="AQ3420" i="1"/>
  <c r="AQ3427" i="1"/>
  <c r="AQ3425" i="1"/>
  <c r="AQ3426" i="1"/>
  <c r="AQ3428" i="1"/>
  <c r="AQ3430" i="1"/>
  <c r="AQ3429" i="1"/>
  <c r="AQ3431" i="1"/>
  <c r="AQ3433" i="1"/>
  <c r="AQ3432" i="1"/>
  <c r="AQ3462" i="1"/>
  <c r="AQ3461" i="1"/>
  <c r="AQ3464" i="1"/>
  <c r="AQ3447" i="1"/>
  <c r="AQ3440" i="1"/>
  <c r="AQ3436" i="1"/>
  <c r="AQ3437" i="1"/>
  <c r="AQ3459" i="1"/>
  <c r="AQ3451" i="1"/>
  <c r="AQ3456" i="1"/>
  <c r="AQ3469" i="1"/>
  <c r="AQ3453" i="1"/>
  <c r="AQ3460" i="1"/>
  <c r="AQ3446" i="1"/>
  <c r="AQ3457" i="1"/>
  <c r="AQ3468" i="1"/>
  <c r="AQ3466" i="1"/>
  <c r="AQ3454" i="1"/>
  <c r="AQ3463" i="1"/>
  <c r="AQ3465" i="1"/>
  <c r="AQ3458" i="1"/>
  <c r="AQ3452" i="1"/>
  <c r="AQ3443" i="1"/>
  <c r="AQ3467" i="1"/>
  <c r="AQ3441" i="1"/>
  <c r="AQ3445" i="1"/>
  <c r="AQ3434" i="1"/>
  <c r="AQ3450" i="1"/>
  <c r="AQ3455" i="1"/>
  <c r="AQ3449" i="1"/>
  <c r="AQ3435" i="1"/>
  <c r="AQ3448" i="1"/>
  <c r="AQ3439" i="1"/>
  <c r="AQ3442" i="1"/>
  <c r="AQ3438" i="1"/>
  <c r="AQ3444" i="1"/>
  <c r="AQ3470" i="1"/>
  <c r="AQ3477" i="1"/>
  <c r="AQ3471" i="1"/>
  <c r="AQ3478" i="1"/>
  <c r="AQ3472" i="1"/>
  <c r="AQ3484" i="1"/>
  <c r="AQ3479" i="1"/>
  <c r="AQ3473" i="1"/>
  <c r="AQ3474" i="1"/>
  <c r="AQ3486" i="1"/>
  <c r="AQ3480" i="1"/>
  <c r="AQ3492" i="1"/>
  <c r="AQ3493" i="1"/>
  <c r="AQ3491" i="1"/>
  <c r="AQ3494" i="1"/>
  <c r="AQ3481" i="1"/>
  <c r="AQ3487" i="1"/>
  <c r="AQ3485" i="1"/>
  <c r="AQ3482" i="1"/>
  <c r="AQ3475" i="1"/>
  <c r="AQ3488" i="1"/>
  <c r="AQ3489" i="1"/>
  <c r="AQ3483" i="1"/>
  <c r="AQ3476" i="1"/>
  <c r="AQ3490" i="1"/>
  <c r="AQ3495" i="1"/>
  <c r="AQ3513" i="1"/>
  <c r="AQ3528" i="1"/>
  <c r="AQ3529" i="1"/>
  <c r="AQ3531" i="1"/>
  <c r="AQ3530" i="1"/>
  <c r="AQ3520" i="1"/>
  <c r="AQ3501" i="1"/>
  <c r="AQ3511" i="1"/>
  <c r="AQ3524" i="1"/>
  <c r="AQ3512" i="1"/>
  <c r="AQ3506" i="1"/>
  <c r="AQ3521" i="1"/>
  <c r="AQ3526" i="1"/>
  <c r="AQ3522" i="1"/>
  <c r="AQ3514" i="1"/>
  <c r="AQ3527" i="1"/>
  <c r="AQ3518" i="1"/>
  <c r="AQ3508" i="1"/>
  <c r="AQ3502" i="1"/>
  <c r="AQ3516" i="1"/>
  <c r="AQ3523" i="1"/>
  <c r="AQ3517" i="1"/>
  <c r="AQ3505" i="1"/>
  <c r="AQ3525" i="1"/>
  <c r="AQ3500" i="1"/>
  <c r="AQ3509" i="1"/>
  <c r="AQ3496" i="1"/>
  <c r="AQ3515" i="1"/>
  <c r="AQ3519" i="1"/>
  <c r="AQ3498" i="1"/>
  <c r="AQ3504" i="1"/>
  <c r="AQ3503" i="1"/>
  <c r="AQ3497" i="1"/>
  <c r="AQ3510" i="1"/>
  <c r="AQ3499" i="1"/>
  <c r="AQ3507" i="1"/>
  <c r="AQ3556" i="1"/>
  <c r="AQ3564" i="1"/>
  <c r="AQ3560" i="1"/>
  <c r="AQ3562" i="1"/>
  <c r="AQ3543" i="1"/>
  <c r="AQ3544" i="1"/>
  <c r="AQ3538" i="1"/>
  <c r="AQ3533" i="1"/>
  <c r="AQ3541" i="1"/>
  <c r="AQ3551" i="1"/>
  <c r="AQ3546" i="1"/>
  <c r="AQ3542" i="1"/>
  <c r="AQ3559" i="1"/>
  <c r="AQ3550" i="1"/>
  <c r="AQ3552" i="1"/>
  <c r="AQ3566" i="1"/>
  <c r="AQ3558" i="1"/>
  <c r="AQ3557" i="1"/>
  <c r="AQ3547" i="1"/>
  <c r="AQ3554" i="1"/>
  <c r="AQ3565" i="1"/>
  <c r="AQ3561" i="1"/>
  <c r="AQ3536" i="1"/>
  <c r="AQ3567" i="1"/>
  <c r="AQ3549" i="1"/>
  <c r="AQ3535" i="1"/>
  <c r="AQ3545" i="1"/>
  <c r="AQ3563" i="1"/>
  <c r="AQ3534" i="1"/>
  <c r="AQ3553" i="1"/>
  <c r="AQ3540" i="1"/>
  <c r="AQ3539" i="1"/>
  <c r="AQ3548" i="1"/>
  <c r="AQ3537" i="1"/>
  <c r="AQ3532" i="1"/>
  <c r="AQ3555" i="1"/>
  <c r="AQ3585" i="1"/>
  <c r="AQ3575" i="1"/>
  <c r="AQ3584" i="1"/>
  <c r="AQ3568" i="1"/>
  <c r="AQ3569" i="1"/>
  <c r="AQ3577" i="1"/>
  <c r="AQ3579" i="1"/>
  <c r="AQ3570" i="1"/>
  <c r="AQ3586" i="1"/>
  <c r="AQ3571" i="1"/>
  <c r="AQ3576" i="1"/>
  <c r="AQ3578" i="1"/>
  <c r="AQ3572" i="1"/>
  <c r="AQ3581" i="1"/>
  <c r="AQ3573" i="1"/>
  <c r="AQ3580" i="1"/>
  <c r="AQ3582" i="1"/>
  <c r="AQ3583" i="1"/>
  <c r="AQ3574" i="1"/>
  <c r="AQ3612" i="1"/>
  <c r="AQ3615" i="1"/>
  <c r="AQ3617" i="1"/>
  <c r="AQ3594" i="1"/>
  <c r="AQ3613" i="1"/>
  <c r="AQ3588" i="1"/>
  <c r="AQ3592" i="1"/>
  <c r="AQ3609" i="1"/>
  <c r="AQ3605" i="1"/>
  <c r="AQ3601" i="1"/>
  <c r="AQ3596" i="1"/>
  <c r="AQ3608" i="1"/>
  <c r="AQ3606" i="1"/>
  <c r="AQ3603" i="1"/>
  <c r="AQ3618" i="1"/>
  <c r="AQ3607" i="1"/>
  <c r="AQ3602" i="1"/>
  <c r="AQ3616" i="1"/>
  <c r="AQ3614" i="1"/>
  <c r="AQ3620" i="1"/>
  <c r="AQ3610" i="1"/>
  <c r="AQ3587" i="1"/>
  <c r="AQ3619" i="1"/>
  <c r="AQ3591" i="1"/>
  <c r="AQ3600" i="1"/>
  <c r="AQ3597" i="1"/>
  <c r="AQ3611" i="1"/>
  <c r="AQ3604" i="1"/>
  <c r="AQ3593" i="1"/>
  <c r="AQ3598" i="1"/>
  <c r="AQ3595" i="1"/>
  <c r="AQ3589" i="1"/>
  <c r="AQ3590" i="1"/>
  <c r="AQ3599" i="1"/>
  <c r="AQ3636" i="1"/>
  <c r="AQ3652" i="1"/>
  <c r="AQ3655" i="1"/>
  <c r="AQ3654" i="1"/>
  <c r="AQ3656" i="1"/>
  <c r="AQ3640" i="1"/>
  <c r="AQ3622" i="1"/>
  <c r="AQ3637" i="1"/>
  <c r="AQ3648" i="1"/>
  <c r="AQ3641" i="1"/>
  <c r="AQ3634" i="1"/>
  <c r="AQ3638" i="1"/>
  <c r="AQ3649" i="1"/>
  <c r="AQ3642" i="1"/>
  <c r="AQ3645" i="1"/>
  <c r="AQ3653" i="1"/>
  <c r="AQ3635" i="1"/>
  <c r="AQ3646" i="1"/>
  <c r="AQ3647" i="1"/>
  <c r="AQ3643" i="1"/>
  <c r="AQ3650" i="1"/>
  <c r="AQ3639" i="1"/>
  <c r="AQ3624" i="1"/>
  <c r="AQ3651" i="1"/>
  <c r="AQ3625" i="1"/>
  <c r="AQ3633" i="1"/>
  <c r="AQ3621" i="1"/>
  <c r="AQ3632" i="1"/>
  <c r="AQ3644" i="1"/>
  <c r="AQ3623" i="1"/>
  <c r="AQ3631" i="1"/>
  <c r="AQ3627" i="1"/>
  <c r="AQ3628" i="1"/>
  <c r="AQ3629" i="1"/>
  <c r="AQ3626" i="1"/>
  <c r="AQ3630" i="1"/>
  <c r="AQ3657" i="1"/>
  <c r="AQ3659" i="1"/>
  <c r="AQ3658" i="1"/>
  <c r="AR2944" i="1"/>
  <c r="AR2954" i="1"/>
  <c r="AR2937" i="1"/>
  <c r="AR2934" i="1"/>
  <c r="AR2935" i="1"/>
  <c r="AR2938" i="1"/>
  <c r="AR2943" i="1"/>
  <c r="AR2963" i="1"/>
  <c r="AR2981" i="1"/>
  <c r="AR2973" i="1"/>
  <c r="AR2980" i="1"/>
  <c r="AR2970" i="1"/>
  <c r="AR2964" i="1"/>
  <c r="AR2983" i="1"/>
  <c r="AR2984" i="1"/>
  <c r="AR2965" i="1"/>
  <c r="AR2972" i="1"/>
  <c r="AR2966" i="1"/>
  <c r="AR2969" i="1"/>
  <c r="AR2975" i="1"/>
  <c r="AR2968" i="1"/>
  <c r="AR2974" i="1"/>
  <c r="AR2976" i="1"/>
  <c r="AR2977" i="1"/>
  <c r="AR2979" i="1"/>
  <c r="AR2982" i="1"/>
  <c r="AR2971" i="1"/>
  <c r="AR2967" i="1"/>
  <c r="AR2978" i="1"/>
  <c r="AR3010" i="1"/>
  <c r="AR3000" i="1"/>
  <c r="AR2997" i="1"/>
  <c r="AR3006" i="1"/>
  <c r="AR2985" i="1"/>
  <c r="AR2991" i="1"/>
  <c r="AR3001" i="1"/>
  <c r="AR3002" i="1"/>
  <c r="AR2995" i="1"/>
  <c r="AR3013" i="1"/>
  <c r="AR2992" i="1"/>
  <c r="AR2996" i="1"/>
  <c r="AR2993" i="1"/>
  <c r="AR3012" i="1"/>
  <c r="AR3011" i="1"/>
  <c r="AR3009" i="1"/>
  <c r="AR2998" i="1"/>
  <c r="AR3014" i="1"/>
  <c r="AR3017" i="1"/>
  <c r="AR3015" i="1"/>
  <c r="AR3003" i="1"/>
  <c r="AR3007" i="1"/>
  <c r="AR3016" i="1"/>
  <c r="AR2986" i="1"/>
  <c r="AR3008" i="1"/>
  <c r="AR2999" i="1"/>
  <c r="AR2987" i="1"/>
  <c r="AR2988" i="1"/>
  <c r="AR3004" i="1"/>
  <c r="AR2989" i="1"/>
  <c r="AR2990" i="1"/>
  <c r="AR3005" i="1"/>
  <c r="AR2994" i="1"/>
  <c r="AR3037" i="1"/>
  <c r="AR3036" i="1"/>
  <c r="AR3038" i="1"/>
  <c r="AR3030" i="1"/>
  <c r="AR3022" i="1"/>
  <c r="AR3027" i="1"/>
  <c r="AR3031" i="1"/>
  <c r="AR3024" i="1"/>
  <c r="AR3035" i="1"/>
  <c r="AR3025" i="1"/>
  <c r="AR3018" i="1"/>
  <c r="AR3032" i="1"/>
  <c r="AR3020" i="1"/>
  <c r="AR3026" i="1"/>
  <c r="AR3028" i="1"/>
  <c r="AR3034" i="1"/>
  <c r="AR3033" i="1"/>
  <c r="AR3023" i="1"/>
  <c r="AR3029" i="1"/>
  <c r="AR3019" i="1"/>
  <c r="AR3021" i="1"/>
  <c r="AR3072" i="1"/>
  <c r="AR3068" i="1"/>
  <c r="AR3067" i="1"/>
  <c r="AR3064" i="1"/>
  <c r="AR3045" i="1"/>
  <c r="AR3057" i="1"/>
  <c r="AR3048" i="1"/>
  <c r="AR3043" i="1"/>
  <c r="AR3061" i="1"/>
  <c r="AR3049" i="1"/>
  <c r="AR3050" i="1"/>
  <c r="AR3053" i="1"/>
  <c r="AR3065" i="1"/>
  <c r="AR3055" i="1"/>
  <c r="AR3056" i="1"/>
  <c r="AR3073" i="1"/>
  <c r="AR3070" i="1"/>
  <c r="AR3066" i="1"/>
  <c r="AR3071" i="1"/>
  <c r="AR3074" i="1"/>
  <c r="AR3060" i="1"/>
  <c r="AR3062" i="1"/>
  <c r="AR3042" i="1"/>
  <c r="AR3069" i="1"/>
  <c r="AR3044" i="1"/>
  <c r="AR3058" i="1"/>
  <c r="AR3040" i="1"/>
  <c r="AR3054" i="1"/>
  <c r="AR3063" i="1"/>
  <c r="AR3039" i="1"/>
  <c r="AR3059" i="1"/>
  <c r="AR3046" i="1"/>
  <c r="AR3047" i="1"/>
  <c r="AR3052" i="1"/>
  <c r="AR3041" i="1"/>
  <c r="AR3051" i="1"/>
  <c r="AR3088" i="1"/>
  <c r="AR3085" i="1"/>
  <c r="AR3089" i="1"/>
  <c r="AR3075" i="1"/>
  <c r="AR3090" i="1"/>
  <c r="AR3083" i="1"/>
  <c r="AR3076" i="1"/>
  <c r="AR3086" i="1"/>
  <c r="AR3077" i="1"/>
  <c r="AR3091" i="1"/>
  <c r="AR3078" i="1"/>
  <c r="AR3079" i="1"/>
  <c r="AR3080" i="1"/>
  <c r="AR3092" i="1"/>
  <c r="AR3093" i="1"/>
  <c r="AR3081" i="1"/>
  <c r="AR3087" i="1"/>
  <c r="AR3084" i="1"/>
  <c r="AR3082" i="1"/>
  <c r="AR3107" i="1"/>
  <c r="AR3102" i="1"/>
  <c r="AR3108" i="1"/>
  <c r="AR3115" i="1"/>
  <c r="AR3094" i="1"/>
  <c r="AR3103" i="1"/>
  <c r="AR3110" i="1"/>
  <c r="AR3117" i="1"/>
  <c r="AR3111" i="1"/>
  <c r="AR3104" i="1"/>
  <c r="AR3095" i="1"/>
  <c r="AR3096" i="1"/>
  <c r="AR3120" i="1"/>
  <c r="AR3097" i="1"/>
  <c r="AR3114" i="1"/>
  <c r="AR3118" i="1"/>
  <c r="AR3119" i="1"/>
  <c r="AR3116" i="1"/>
  <c r="AR3109" i="1"/>
  <c r="AR3112" i="1"/>
  <c r="AR3098" i="1"/>
  <c r="AR3105" i="1"/>
  <c r="AR3113" i="1"/>
  <c r="AR3099" i="1"/>
  <c r="AR3100" i="1"/>
  <c r="AR3106" i="1"/>
  <c r="AR3101" i="1"/>
  <c r="AR3150" i="1"/>
  <c r="AR3152" i="1"/>
  <c r="AR3151" i="1"/>
  <c r="AR3139" i="1"/>
  <c r="AR3122" i="1"/>
  <c r="AR3148" i="1"/>
  <c r="AR3130" i="1"/>
  <c r="AR3121" i="1"/>
  <c r="AR3137" i="1"/>
  <c r="AR3142" i="1"/>
  <c r="AR3131" i="1"/>
  <c r="AR3132" i="1"/>
  <c r="AR3140" i="1"/>
  <c r="AR3129" i="1"/>
  <c r="AR3135" i="1"/>
  <c r="AR3153" i="1"/>
  <c r="AR3144" i="1"/>
  <c r="AR3138" i="1"/>
  <c r="AR3147" i="1"/>
  <c r="AR3133" i="1"/>
  <c r="AR3145" i="1"/>
  <c r="AR3143" i="1"/>
  <c r="AR3127" i="1"/>
  <c r="AR3149" i="1"/>
  <c r="AR3123" i="1"/>
  <c r="AR3126" i="1"/>
  <c r="AR3146" i="1"/>
  <c r="AR3136" i="1"/>
  <c r="AR3128" i="1"/>
  <c r="AR3141" i="1"/>
  <c r="AR3134" i="1"/>
  <c r="AR3124" i="1"/>
  <c r="AR3125" i="1"/>
  <c r="AR3154" i="1"/>
  <c r="AR3159" i="1"/>
  <c r="AR3158" i="1"/>
  <c r="AR3157" i="1"/>
  <c r="AR3155" i="1"/>
  <c r="AR3160" i="1"/>
  <c r="AR3156" i="1"/>
  <c r="AR3161" i="1"/>
  <c r="AR3166" i="1"/>
  <c r="AR3168" i="1"/>
  <c r="AR3165" i="1"/>
  <c r="AR3163" i="1"/>
  <c r="AR3162" i="1"/>
  <c r="AR3164" i="1"/>
  <c r="AR3167" i="1"/>
  <c r="AR3176" i="1"/>
  <c r="AR3177" i="1"/>
  <c r="AR3175" i="1"/>
  <c r="AR3174" i="1"/>
  <c r="AR3169" i="1"/>
  <c r="AR3173" i="1"/>
  <c r="AR3170" i="1"/>
  <c r="AR3171" i="1"/>
  <c r="AR3172" i="1"/>
  <c r="AR3182" i="1"/>
  <c r="AR3184" i="1"/>
  <c r="AR3178" i="1"/>
  <c r="AR3179" i="1"/>
  <c r="AR3183" i="1"/>
  <c r="AR3180" i="1"/>
  <c r="AR3181" i="1"/>
  <c r="AR3185" i="1"/>
  <c r="AR3214" i="1"/>
  <c r="AR3217" i="1"/>
  <c r="AR3216" i="1"/>
  <c r="AR3190" i="1"/>
  <c r="AR3210" i="1"/>
  <c r="AR3201" i="1"/>
  <c r="AR3193" i="1"/>
  <c r="AR3191" i="1"/>
  <c r="AR3208" i="1"/>
  <c r="AR3194" i="1"/>
  <c r="AR3206" i="1"/>
  <c r="AR3192" i="1"/>
  <c r="AR3207" i="1"/>
  <c r="AR3204" i="1"/>
  <c r="AR3202" i="1"/>
  <c r="AR3213" i="1"/>
  <c r="AR3205" i="1"/>
  <c r="AR3203" i="1"/>
  <c r="AR3209" i="1"/>
  <c r="AR3212" i="1"/>
  <c r="AR3195" i="1"/>
  <c r="AR3211" i="1"/>
  <c r="AR3218" i="1"/>
  <c r="AR3186" i="1"/>
  <c r="AR3198" i="1"/>
  <c r="AR3196" i="1"/>
  <c r="AR3215" i="1"/>
  <c r="AR3200" i="1"/>
  <c r="AR3197" i="1"/>
  <c r="AR3187" i="1"/>
  <c r="AR3199" i="1"/>
  <c r="AR3188" i="1"/>
  <c r="AR3189" i="1"/>
  <c r="AR3234" i="1"/>
  <c r="AR3233" i="1"/>
  <c r="AR3231" i="1"/>
  <c r="AR3219" i="1"/>
  <c r="AR3240" i="1"/>
  <c r="AR3226" i="1"/>
  <c r="AR3236" i="1"/>
  <c r="AR3229" i="1"/>
  <c r="AR3237" i="1"/>
  <c r="AR3220" i="1"/>
  <c r="AR3227" i="1"/>
  <c r="AR3239" i="1"/>
  <c r="AR3230" i="1"/>
  <c r="AR3238" i="1"/>
  <c r="AR3228" i="1"/>
  <c r="AR3235" i="1"/>
  <c r="AR3221" i="1"/>
  <c r="AR3222" i="1"/>
  <c r="AR3232" i="1"/>
  <c r="AR3223" i="1"/>
  <c r="AR3224" i="1"/>
  <c r="AR3225" i="1"/>
  <c r="AR3241" i="1"/>
  <c r="AR3242" i="1"/>
  <c r="AR3269" i="1"/>
  <c r="AR3246" i="1"/>
  <c r="AR3267" i="1"/>
  <c r="AR3271" i="1"/>
  <c r="AR3251" i="1"/>
  <c r="AR3243" i="1"/>
  <c r="AR3265" i="1"/>
  <c r="AR3257" i="1"/>
  <c r="AR3260" i="1"/>
  <c r="AR3252" i="1"/>
  <c r="AR3256" i="1"/>
  <c r="AR3258" i="1"/>
  <c r="AR3253" i="1"/>
  <c r="AR3261" i="1"/>
  <c r="AR3270" i="1"/>
  <c r="AR3263" i="1"/>
  <c r="AR3250" i="1"/>
  <c r="AR3264" i="1"/>
  <c r="AR3254" i="1"/>
  <c r="AR3268" i="1"/>
  <c r="AR3255" i="1"/>
  <c r="AR3266" i="1"/>
  <c r="AR3247" i="1"/>
  <c r="AR3259" i="1"/>
  <c r="AR3244" i="1"/>
  <c r="AR3262" i="1"/>
  <c r="AR3245" i="1"/>
  <c r="AR3248" i="1"/>
  <c r="AR3249" i="1"/>
  <c r="AR3283" i="1"/>
  <c r="AR3297" i="1"/>
  <c r="AR3304" i="1"/>
  <c r="AR3302" i="1"/>
  <c r="AR3305" i="1"/>
  <c r="AR3285" i="1"/>
  <c r="AR3272" i="1"/>
  <c r="AR3284" i="1"/>
  <c r="AR3295" i="1"/>
  <c r="AR3301" i="1"/>
  <c r="AR3291" i="1"/>
  <c r="AR3277" i="1"/>
  <c r="AR3289" i="1"/>
  <c r="AR3281" i="1"/>
  <c r="AR3294" i="1"/>
  <c r="AR3303" i="1"/>
  <c r="AR3300" i="1"/>
  <c r="AR3298" i="1"/>
  <c r="AR3287" i="1"/>
  <c r="AR3296" i="1"/>
  <c r="AR3307" i="1"/>
  <c r="AR3292" i="1"/>
  <c r="AR3276" i="1"/>
  <c r="AR3306" i="1"/>
  <c r="AR3279" i="1"/>
  <c r="AR3280" i="1"/>
  <c r="AR3273" i="1"/>
  <c r="AR3286" i="1"/>
  <c r="AR3299" i="1"/>
  <c r="AR3274" i="1"/>
  <c r="AR3282" i="1"/>
  <c r="AR3278" i="1"/>
  <c r="AR3275" i="1"/>
  <c r="AR3290" i="1"/>
  <c r="AR3288" i="1"/>
  <c r="AR3293" i="1"/>
  <c r="AR3308" i="1"/>
  <c r="AR3312" i="1"/>
  <c r="AR3309" i="1"/>
  <c r="AR3310" i="1"/>
  <c r="AR3313" i="1"/>
  <c r="AR3311" i="1"/>
  <c r="AR3335" i="1"/>
  <c r="AR3333" i="1"/>
  <c r="AR3334" i="1"/>
  <c r="AR3321" i="1"/>
  <c r="AR3332" i="1"/>
  <c r="AR3330" i="1"/>
  <c r="AR3323" i="1"/>
  <c r="AR3325" i="1"/>
  <c r="AR3324" i="1"/>
  <c r="AR3331" i="1"/>
  <c r="AR3326" i="1"/>
  <c r="AR3320" i="1"/>
  <c r="AR3322" i="1"/>
  <c r="AR3328" i="1"/>
  <c r="AR3314" i="1"/>
  <c r="AR3318" i="1"/>
  <c r="AR3327" i="1"/>
  <c r="AR3315" i="1"/>
  <c r="AR3329" i="1"/>
  <c r="AR3319" i="1"/>
  <c r="AR3317" i="1"/>
  <c r="AR3316" i="1"/>
  <c r="AR3356" i="1"/>
  <c r="AR3357" i="1"/>
  <c r="AR3358" i="1"/>
  <c r="AR3347" i="1"/>
  <c r="AR3359" i="1"/>
  <c r="AR3346" i="1"/>
  <c r="AR3344" i="1"/>
  <c r="AR3336" i="1"/>
  <c r="AR3354" i="1"/>
  <c r="AR3349" i="1"/>
  <c r="AR3352" i="1"/>
  <c r="AR3351" i="1"/>
  <c r="AR3348" i="1"/>
  <c r="AR3355" i="1"/>
  <c r="AR3339" i="1"/>
  <c r="AR3338" i="1"/>
  <c r="AR3343" i="1"/>
  <c r="AR3350" i="1"/>
  <c r="AR3345" i="1"/>
  <c r="AR3340" i="1"/>
  <c r="AR3353" i="1"/>
  <c r="AR3341" i="1"/>
  <c r="AR3337" i="1"/>
  <c r="AR3342" i="1"/>
  <c r="AR3360" i="1"/>
  <c r="AR3363" i="1"/>
  <c r="AR3364" i="1"/>
  <c r="AR3361" i="1"/>
  <c r="AR3362" i="1"/>
  <c r="AR3394" i="1"/>
  <c r="AR3396" i="1"/>
  <c r="AR3399" i="1"/>
  <c r="AR3398" i="1"/>
  <c r="AR3400" i="1"/>
  <c r="AR3384" i="1"/>
  <c r="AR3370" i="1"/>
  <c r="AR3385" i="1"/>
  <c r="AR3388" i="1"/>
  <c r="AR3391" i="1"/>
  <c r="AR3371" i="1"/>
  <c r="AR3386" i="1"/>
  <c r="AR3393" i="1"/>
  <c r="AR3383" i="1"/>
  <c r="AR3390" i="1"/>
  <c r="AR3395" i="1"/>
  <c r="AR3397" i="1"/>
  <c r="AR3381" i="1"/>
  <c r="AR3389" i="1"/>
  <c r="AR3387" i="1"/>
  <c r="AR3380" i="1"/>
  <c r="AR3374" i="1"/>
  <c r="AR3367" i="1"/>
  <c r="AR3392" i="1"/>
  <c r="AR3375" i="1"/>
  <c r="AR3376" i="1"/>
  <c r="AR3378" i="1"/>
  <c r="AR3382" i="1"/>
  <c r="AR3379" i="1"/>
  <c r="AR3369" i="1"/>
  <c r="AR3373" i="1"/>
  <c r="AR3368" i="1"/>
  <c r="AR3377" i="1"/>
  <c r="AR3366" i="1"/>
  <c r="AR3365" i="1"/>
  <c r="AR3372" i="1"/>
  <c r="AR3412" i="1"/>
  <c r="AR3415" i="1"/>
  <c r="AR3401" i="1"/>
  <c r="AR3414" i="1"/>
  <c r="AR3402" i="1"/>
  <c r="AR3411" i="1"/>
  <c r="AR3409" i="1"/>
  <c r="AR3407" i="1"/>
  <c r="AR3413" i="1"/>
  <c r="AR3403" i="1"/>
  <c r="AR3408" i="1"/>
  <c r="AR3410" i="1"/>
  <c r="AR3404" i="1"/>
  <c r="AR3416" i="1"/>
  <c r="AR3405" i="1"/>
  <c r="AR3406" i="1"/>
  <c r="AR3424" i="1"/>
  <c r="AR3423" i="1"/>
  <c r="AR3421" i="1"/>
  <c r="AR3422" i="1"/>
  <c r="AR3417" i="1"/>
  <c r="AR3418" i="1"/>
  <c r="AR3419" i="1"/>
  <c r="AR3420" i="1"/>
  <c r="AR3427" i="1"/>
  <c r="AR3425" i="1"/>
  <c r="AR3426" i="1"/>
  <c r="AR3428" i="1"/>
  <c r="AR3430" i="1"/>
  <c r="AR3429" i="1"/>
  <c r="AR3431" i="1"/>
  <c r="AR3433" i="1"/>
  <c r="AR3432" i="1"/>
  <c r="AR3462" i="1"/>
  <c r="AR3461" i="1"/>
  <c r="AR3464" i="1"/>
  <c r="AR3447" i="1"/>
  <c r="AR3440" i="1"/>
  <c r="AR3436" i="1"/>
  <c r="AR3437" i="1"/>
  <c r="AR3459" i="1"/>
  <c r="AR3451" i="1"/>
  <c r="AR3456" i="1"/>
  <c r="AR3469" i="1"/>
  <c r="AR3453" i="1"/>
  <c r="AR3460" i="1"/>
  <c r="AR3446" i="1"/>
  <c r="AR3457" i="1"/>
  <c r="AR3468" i="1"/>
  <c r="AR3466" i="1"/>
  <c r="AR3454" i="1"/>
  <c r="AR3463" i="1"/>
  <c r="AR3465" i="1"/>
  <c r="AR3458" i="1"/>
  <c r="AR3452" i="1"/>
  <c r="AR3443" i="1"/>
  <c r="AR3467" i="1"/>
  <c r="AR3441" i="1"/>
  <c r="AR3445" i="1"/>
  <c r="AR3434" i="1"/>
  <c r="AR3450" i="1"/>
  <c r="AR3455" i="1"/>
  <c r="AR3449" i="1"/>
  <c r="AR3435" i="1"/>
  <c r="AR3448" i="1"/>
  <c r="AR3439" i="1"/>
  <c r="AR3442" i="1"/>
  <c r="AR3438" i="1"/>
  <c r="AR3444" i="1"/>
  <c r="AR3470" i="1"/>
  <c r="AR3477" i="1"/>
  <c r="AR3471" i="1"/>
  <c r="AR3478" i="1"/>
  <c r="AR3472" i="1"/>
  <c r="AR3484" i="1"/>
  <c r="AR3479" i="1"/>
  <c r="AR3473" i="1"/>
  <c r="AR3474" i="1"/>
  <c r="AR3486" i="1"/>
  <c r="AR3480" i="1"/>
  <c r="AR3492" i="1"/>
  <c r="AR3493" i="1"/>
  <c r="AR3491" i="1"/>
  <c r="AR3494" i="1"/>
  <c r="AR3481" i="1"/>
  <c r="AR3487" i="1"/>
  <c r="AR3485" i="1"/>
  <c r="AR3482" i="1"/>
  <c r="AR3475" i="1"/>
  <c r="AR3488" i="1"/>
  <c r="AR3489" i="1"/>
  <c r="AR3483" i="1"/>
  <c r="AR3476" i="1"/>
  <c r="AR3490" i="1"/>
  <c r="AR3495" i="1"/>
  <c r="AR3513" i="1"/>
  <c r="AR3528" i="1"/>
  <c r="AR3529" i="1"/>
  <c r="AR3531" i="1"/>
  <c r="AR3530" i="1"/>
  <c r="AR3520" i="1"/>
  <c r="AR3501" i="1"/>
  <c r="AR3511" i="1"/>
  <c r="AR3524" i="1"/>
  <c r="AR3512" i="1"/>
  <c r="AR3506" i="1"/>
  <c r="AR3521" i="1"/>
  <c r="AR3526" i="1"/>
  <c r="AR3522" i="1"/>
  <c r="AR3514" i="1"/>
  <c r="AR3527" i="1"/>
  <c r="AR3518" i="1"/>
  <c r="AR3508" i="1"/>
  <c r="AR3502" i="1"/>
  <c r="AR3516" i="1"/>
  <c r="AR3523" i="1"/>
  <c r="AR3517" i="1"/>
  <c r="AR3505" i="1"/>
  <c r="AR3525" i="1"/>
  <c r="AR3500" i="1"/>
  <c r="AR3509" i="1"/>
  <c r="AR3496" i="1"/>
  <c r="AR3515" i="1"/>
  <c r="AR3519" i="1"/>
  <c r="AR3498" i="1"/>
  <c r="AR3504" i="1"/>
  <c r="AR3503" i="1"/>
  <c r="AR3497" i="1"/>
  <c r="AR3510" i="1"/>
  <c r="AR3499" i="1"/>
  <c r="AR3507" i="1"/>
  <c r="AR3556" i="1"/>
  <c r="AR3564" i="1"/>
  <c r="AR3560" i="1"/>
  <c r="AR3562" i="1"/>
  <c r="AR3543" i="1"/>
  <c r="AR3544" i="1"/>
  <c r="AR3538" i="1"/>
  <c r="AR3533" i="1"/>
  <c r="AR3541" i="1"/>
  <c r="AR3551" i="1"/>
  <c r="AR3546" i="1"/>
  <c r="AR3542" i="1"/>
  <c r="AR3559" i="1"/>
  <c r="AR3550" i="1"/>
  <c r="AR3552" i="1"/>
  <c r="AR3566" i="1"/>
  <c r="AR3558" i="1"/>
  <c r="AR3557" i="1"/>
  <c r="AR3547" i="1"/>
  <c r="AR3554" i="1"/>
  <c r="AR3565" i="1"/>
  <c r="AR3561" i="1"/>
  <c r="AR3536" i="1"/>
  <c r="AR3567" i="1"/>
  <c r="AR3549" i="1"/>
  <c r="AR3535" i="1"/>
  <c r="AR3545" i="1"/>
  <c r="AR3563" i="1"/>
  <c r="AR3534" i="1"/>
  <c r="AR3553" i="1"/>
  <c r="AR3540" i="1"/>
  <c r="AR3539" i="1"/>
  <c r="AR3548" i="1"/>
  <c r="AR3537" i="1"/>
  <c r="AR3532" i="1"/>
  <c r="AR3555" i="1"/>
  <c r="AR3585" i="1"/>
  <c r="AR3575" i="1"/>
  <c r="AR3584" i="1"/>
  <c r="AR3568" i="1"/>
  <c r="AR3569" i="1"/>
  <c r="AR3577" i="1"/>
  <c r="AR3579" i="1"/>
  <c r="AR3570" i="1"/>
  <c r="AR3586" i="1"/>
  <c r="AR3571" i="1"/>
  <c r="AR3576" i="1"/>
  <c r="AR3578" i="1"/>
  <c r="AR3572" i="1"/>
  <c r="AR3581" i="1"/>
  <c r="AR3573" i="1"/>
  <c r="AR3580" i="1"/>
  <c r="AR3582" i="1"/>
  <c r="AR3583" i="1"/>
  <c r="AR3574" i="1"/>
  <c r="AR3612" i="1"/>
  <c r="AR3615" i="1"/>
  <c r="AR3617" i="1"/>
  <c r="AR3594" i="1"/>
  <c r="AR3613" i="1"/>
  <c r="AR3588" i="1"/>
  <c r="AR3592" i="1"/>
  <c r="AR3609" i="1"/>
  <c r="AR3605" i="1"/>
  <c r="AR3601" i="1"/>
  <c r="AR3596" i="1"/>
  <c r="AR3608" i="1"/>
  <c r="AR3606" i="1"/>
  <c r="AR3603" i="1"/>
  <c r="AR3618" i="1"/>
  <c r="AR3607" i="1"/>
  <c r="AR3602" i="1"/>
  <c r="AR3616" i="1"/>
  <c r="AR3614" i="1"/>
  <c r="AR3620" i="1"/>
  <c r="AR3610" i="1"/>
  <c r="AR3587" i="1"/>
  <c r="AR3619" i="1"/>
  <c r="AR3591" i="1"/>
  <c r="AR3600" i="1"/>
  <c r="AR3597" i="1"/>
  <c r="AR3611" i="1"/>
  <c r="AR3604" i="1"/>
  <c r="AR3593" i="1"/>
  <c r="AR3598" i="1"/>
  <c r="AR3595" i="1"/>
  <c r="AR3589" i="1"/>
  <c r="AR3590" i="1"/>
  <c r="AR3599" i="1"/>
  <c r="AR3636" i="1"/>
  <c r="AR3652" i="1"/>
  <c r="AR3655" i="1"/>
  <c r="AR3654" i="1"/>
  <c r="AR3656" i="1"/>
  <c r="AR3640" i="1"/>
  <c r="AR3622" i="1"/>
  <c r="AR3637" i="1"/>
  <c r="AR3648" i="1"/>
  <c r="AR3641" i="1"/>
  <c r="AR3634" i="1"/>
  <c r="AR3638" i="1"/>
  <c r="AR3649" i="1"/>
  <c r="AR3642" i="1"/>
  <c r="AR3645" i="1"/>
  <c r="AR3653" i="1"/>
  <c r="AR3635" i="1"/>
  <c r="AR3646" i="1"/>
  <c r="AR3647" i="1"/>
  <c r="AR3643" i="1"/>
  <c r="AR3650" i="1"/>
  <c r="AR3639" i="1"/>
  <c r="AR3624" i="1"/>
  <c r="AR3651" i="1"/>
  <c r="AR3625" i="1"/>
  <c r="AR3633" i="1"/>
  <c r="AR3621" i="1"/>
  <c r="AR3632" i="1"/>
  <c r="AR3644" i="1"/>
  <c r="AR3623" i="1"/>
  <c r="AR3631" i="1"/>
  <c r="AR3627" i="1"/>
  <c r="AR3628" i="1"/>
  <c r="AR3629" i="1"/>
  <c r="AR3626" i="1"/>
  <c r="AR3630" i="1"/>
  <c r="AR3657" i="1"/>
  <c r="AR3659" i="1"/>
  <c r="AR3658" i="1"/>
  <c r="AS2944" i="1"/>
  <c r="AT2944" i="1" s="1"/>
  <c r="AS2954" i="1"/>
  <c r="AS2937" i="1"/>
  <c r="AS2934" i="1"/>
  <c r="AS2935" i="1"/>
  <c r="AS2938" i="1"/>
  <c r="AS2943" i="1"/>
  <c r="AS2963" i="1"/>
  <c r="AS2981" i="1"/>
  <c r="AT2981" i="1" s="1"/>
  <c r="AS2973" i="1"/>
  <c r="AT2973" i="1" s="1"/>
  <c r="AS2980" i="1"/>
  <c r="AS2970" i="1"/>
  <c r="AS2964" i="1"/>
  <c r="AS2983" i="1"/>
  <c r="AS2984" i="1"/>
  <c r="AS2965" i="1"/>
  <c r="AS2972" i="1"/>
  <c r="AT2972" i="1" s="1"/>
  <c r="AS2966" i="1"/>
  <c r="AS2969" i="1"/>
  <c r="AS2975" i="1"/>
  <c r="AS2968" i="1"/>
  <c r="AS2974" i="1"/>
  <c r="AS2976" i="1"/>
  <c r="AS2977" i="1"/>
  <c r="AS2979" i="1"/>
  <c r="AT2979" i="1" s="1"/>
  <c r="AS2982" i="1"/>
  <c r="AS2971" i="1"/>
  <c r="AS2967" i="1"/>
  <c r="AS2978" i="1"/>
  <c r="AS3010" i="1"/>
  <c r="AS3000" i="1"/>
  <c r="AS2997" i="1"/>
  <c r="AS3006" i="1"/>
  <c r="AS2985" i="1"/>
  <c r="AS2991" i="1"/>
  <c r="AS3001" i="1"/>
  <c r="AS3002" i="1"/>
  <c r="AS2995" i="1"/>
  <c r="AS3013" i="1"/>
  <c r="AS2992" i="1"/>
  <c r="AS2996" i="1"/>
  <c r="AS2993" i="1"/>
  <c r="AS3012" i="1"/>
  <c r="AS3011" i="1"/>
  <c r="AS3009" i="1"/>
  <c r="AS2998" i="1"/>
  <c r="AS3014" i="1"/>
  <c r="AS3017" i="1"/>
  <c r="AS3015" i="1"/>
  <c r="AS3003" i="1"/>
  <c r="AS3007" i="1"/>
  <c r="AS3016" i="1"/>
  <c r="AS2986" i="1"/>
  <c r="AS3008" i="1"/>
  <c r="AS2999" i="1"/>
  <c r="AS2987" i="1"/>
  <c r="AS2988" i="1"/>
  <c r="AS3004" i="1"/>
  <c r="AS2989" i="1"/>
  <c r="AS2990" i="1"/>
  <c r="AS3005" i="1"/>
  <c r="AS2994" i="1"/>
  <c r="AS3037" i="1"/>
  <c r="AS3036" i="1"/>
  <c r="AS3038" i="1"/>
  <c r="AS3030" i="1"/>
  <c r="AT3030" i="1" s="1"/>
  <c r="AS3022" i="1"/>
  <c r="AS3027" i="1"/>
  <c r="AS3031" i="1"/>
  <c r="AS3024" i="1"/>
  <c r="AS3035" i="1"/>
  <c r="AS3025" i="1"/>
  <c r="AS3018" i="1"/>
  <c r="AS3032" i="1"/>
  <c r="AS3020" i="1"/>
  <c r="AS3026" i="1"/>
  <c r="AS3028" i="1"/>
  <c r="AS3034" i="1"/>
  <c r="AS3033" i="1"/>
  <c r="AS3023" i="1"/>
  <c r="AS3029" i="1"/>
  <c r="AS3019" i="1"/>
  <c r="AT3019" i="1" s="1"/>
  <c r="AS3021" i="1"/>
  <c r="AS3072" i="1"/>
  <c r="AS3068" i="1"/>
  <c r="AS3067" i="1"/>
  <c r="AS3064" i="1"/>
  <c r="AS3045" i="1"/>
  <c r="AS3057" i="1"/>
  <c r="AT3057" i="1" s="1"/>
  <c r="AS3048" i="1"/>
  <c r="AT3048" i="1" s="1"/>
  <c r="AS3043" i="1"/>
  <c r="AS3061" i="1"/>
  <c r="AS3049" i="1"/>
  <c r="AS3050" i="1"/>
  <c r="AS3053" i="1"/>
  <c r="AS3065" i="1"/>
  <c r="AS3055" i="1"/>
  <c r="AT3055" i="1" s="1"/>
  <c r="AS3056" i="1"/>
  <c r="AT3056" i="1" s="1"/>
  <c r="AS3073" i="1"/>
  <c r="AS3070" i="1"/>
  <c r="AS3066" i="1"/>
  <c r="AS3071" i="1"/>
  <c r="AS3074" i="1"/>
  <c r="AS3060" i="1"/>
  <c r="AS3062" i="1"/>
  <c r="AT3062" i="1" s="1"/>
  <c r="AS3042" i="1"/>
  <c r="AT3042" i="1" s="1"/>
  <c r="AS3069" i="1"/>
  <c r="AS3044" i="1"/>
  <c r="AS3058" i="1"/>
  <c r="AS3040" i="1"/>
  <c r="AS3054" i="1"/>
  <c r="AS3063" i="1"/>
  <c r="AS3039" i="1"/>
  <c r="AT3039" i="1" s="1"/>
  <c r="AS3059" i="1"/>
  <c r="AT3059" i="1" s="1"/>
  <c r="AS3046" i="1"/>
  <c r="AS3047" i="1"/>
  <c r="AS3052" i="1"/>
  <c r="AS3041" i="1"/>
  <c r="AS3051" i="1"/>
  <c r="AS3088" i="1"/>
  <c r="AS3085" i="1"/>
  <c r="AT3085" i="1" s="1"/>
  <c r="AS3089" i="1"/>
  <c r="AT3089" i="1" s="1"/>
  <c r="AS3075" i="1"/>
  <c r="AS3090" i="1"/>
  <c r="AS3083" i="1"/>
  <c r="AS3076" i="1"/>
  <c r="AS3086" i="1"/>
  <c r="AS3077" i="1"/>
  <c r="AS3091" i="1"/>
  <c r="AT3091" i="1" s="1"/>
  <c r="AS3078" i="1"/>
  <c r="AT3078" i="1" s="1"/>
  <c r="AS3079" i="1"/>
  <c r="AS3080" i="1"/>
  <c r="AS3092" i="1"/>
  <c r="AS3093" i="1"/>
  <c r="AS3081" i="1"/>
  <c r="AS3087" i="1"/>
  <c r="AS3084" i="1"/>
  <c r="AT3084" i="1" s="1"/>
  <c r="AS3082" i="1"/>
  <c r="AT3082" i="1" s="1"/>
  <c r="AS3107" i="1"/>
  <c r="AS3102" i="1"/>
  <c r="AS3108" i="1"/>
  <c r="AS3115" i="1"/>
  <c r="AS3094" i="1"/>
  <c r="AS3103" i="1"/>
  <c r="AS3110" i="1"/>
  <c r="AT3110" i="1" s="1"/>
  <c r="AS3117" i="1"/>
  <c r="AT3117" i="1" s="1"/>
  <c r="AS3111" i="1"/>
  <c r="AS3104" i="1"/>
  <c r="AS3095" i="1"/>
  <c r="AS3096" i="1"/>
  <c r="AS3120" i="1"/>
  <c r="AS3097" i="1"/>
  <c r="AS3114" i="1"/>
  <c r="AT3114" i="1" s="1"/>
  <c r="AS3118" i="1"/>
  <c r="AT3118" i="1" s="1"/>
  <c r="AS3119" i="1"/>
  <c r="AS3116" i="1"/>
  <c r="AS3109" i="1"/>
  <c r="AS3112" i="1"/>
  <c r="AS3098" i="1"/>
  <c r="AS3105" i="1"/>
  <c r="AS3113" i="1"/>
  <c r="AT3113" i="1" s="1"/>
  <c r="AS3099" i="1"/>
  <c r="AT3099" i="1" s="1"/>
  <c r="AS3100" i="1"/>
  <c r="AS3106" i="1"/>
  <c r="AS3101" i="1"/>
  <c r="AS3150" i="1"/>
  <c r="AS3152" i="1"/>
  <c r="AS3151" i="1"/>
  <c r="AS3139" i="1"/>
  <c r="AT3139" i="1" s="1"/>
  <c r="AS3122" i="1"/>
  <c r="AT3122" i="1" s="1"/>
  <c r="AS3148" i="1"/>
  <c r="AS3130" i="1"/>
  <c r="AS3121" i="1"/>
  <c r="AS3137" i="1"/>
  <c r="AS3142" i="1"/>
  <c r="AS3131" i="1"/>
  <c r="AS3132" i="1"/>
  <c r="AT3132" i="1" s="1"/>
  <c r="AS3140" i="1"/>
  <c r="AT3140" i="1" s="1"/>
  <c r="AS3129" i="1"/>
  <c r="AS3135" i="1"/>
  <c r="AS3153" i="1"/>
  <c r="AS3144" i="1"/>
  <c r="AS3138" i="1"/>
  <c r="AS3147" i="1"/>
  <c r="AS3133" i="1"/>
  <c r="AT3133" i="1" s="1"/>
  <c r="AS3145" i="1"/>
  <c r="AT3145" i="1" s="1"/>
  <c r="AS3143" i="1"/>
  <c r="AS3127" i="1"/>
  <c r="AS3149" i="1"/>
  <c r="AS3123" i="1"/>
  <c r="AS3126" i="1"/>
  <c r="AS3146" i="1"/>
  <c r="AS3136" i="1"/>
  <c r="AT3136" i="1" s="1"/>
  <c r="AS3128" i="1"/>
  <c r="AT3128" i="1" s="1"/>
  <c r="AS3141" i="1"/>
  <c r="AS3134" i="1"/>
  <c r="AS3124" i="1"/>
  <c r="AS3125" i="1"/>
  <c r="AS3154" i="1"/>
  <c r="AS3159" i="1"/>
  <c r="AS3158" i="1"/>
  <c r="AT3158" i="1" s="1"/>
  <c r="AS3157" i="1"/>
  <c r="AS3155" i="1"/>
  <c r="AS3160" i="1"/>
  <c r="AS3156" i="1"/>
  <c r="AS3161" i="1"/>
  <c r="AS3166" i="1"/>
  <c r="AS3168" i="1"/>
  <c r="AS3165" i="1"/>
  <c r="AT3165" i="1" s="1"/>
  <c r="AS3163" i="1"/>
  <c r="AT3163" i="1" s="1"/>
  <c r="AS3162" i="1"/>
  <c r="AS3164" i="1"/>
  <c r="AS3167" i="1"/>
  <c r="AS3176" i="1"/>
  <c r="AS3177" i="1"/>
  <c r="AS3175" i="1"/>
  <c r="AS3174" i="1"/>
  <c r="AT3174" i="1" s="1"/>
  <c r="AS3169" i="1"/>
  <c r="AT3169" i="1" s="1"/>
  <c r="AS3173" i="1"/>
  <c r="AS3170" i="1"/>
  <c r="AS3171" i="1"/>
  <c r="AS3172" i="1"/>
  <c r="AS3182" i="1"/>
  <c r="AS3184" i="1"/>
  <c r="AS3178" i="1"/>
  <c r="AT3178" i="1" s="1"/>
  <c r="AS3179" i="1"/>
  <c r="AT3179" i="1" s="1"/>
  <c r="AS3183" i="1"/>
  <c r="AS3180" i="1"/>
  <c r="AS3181" i="1"/>
  <c r="AS3185" i="1"/>
  <c r="AS3214" i="1"/>
  <c r="AS3217" i="1"/>
  <c r="AS3216" i="1"/>
  <c r="AT3216" i="1" s="1"/>
  <c r="AS3190" i="1"/>
  <c r="AT3190" i="1" s="1"/>
  <c r="AS3210" i="1"/>
  <c r="AS3201" i="1"/>
  <c r="AS3193" i="1"/>
  <c r="AS3191" i="1"/>
  <c r="AS3208" i="1"/>
  <c r="AS3194" i="1"/>
  <c r="AS3206" i="1"/>
  <c r="AT3206" i="1" s="1"/>
  <c r="AS3192" i="1"/>
  <c r="AT3192" i="1" s="1"/>
  <c r="AS3207" i="1"/>
  <c r="AS3204" i="1"/>
  <c r="AS3202" i="1"/>
  <c r="AS3213" i="1"/>
  <c r="AS3205" i="1"/>
  <c r="AS3203" i="1"/>
  <c r="AS3209" i="1"/>
  <c r="AT3209" i="1" s="1"/>
  <c r="AS3212" i="1"/>
  <c r="AT3212" i="1" s="1"/>
  <c r="AS3195" i="1"/>
  <c r="AS3211" i="1"/>
  <c r="AS3218" i="1"/>
  <c r="AS3186" i="1"/>
  <c r="AS3198" i="1"/>
  <c r="AS3196" i="1"/>
  <c r="AS3215" i="1"/>
  <c r="AT3215" i="1" s="1"/>
  <c r="AS3200" i="1"/>
  <c r="AT3200" i="1" s="1"/>
  <c r="AS3197" i="1"/>
  <c r="AS3187" i="1"/>
  <c r="AS3199" i="1"/>
  <c r="AS3188" i="1"/>
  <c r="AS3189" i="1"/>
  <c r="AS3234" i="1"/>
  <c r="AS3233" i="1"/>
  <c r="AT3233" i="1" s="1"/>
  <c r="AS3231" i="1"/>
  <c r="AT3231" i="1" s="1"/>
  <c r="AS3219" i="1"/>
  <c r="AS3240" i="1"/>
  <c r="AS3226" i="1"/>
  <c r="AS3236" i="1"/>
  <c r="AS3229" i="1"/>
  <c r="AS3237" i="1"/>
  <c r="AS3220" i="1"/>
  <c r="AT3220" i="1" s="1"/>
  <c r="AS3227" i="1"/>
  <c r="AT3227" i="1" s="1"/>
  <c r="AS3239" i="1"/>
  <c r="AS3230" i="1"/>
  <c r="AS3238" i="1"/>
  <c r="AS3228" i="1"/>
  <c r="AS3235" i="1"/>
  <c r="AS3221" i="1"/>
  <c r="AS3222" i="1"/>
  <c r="AT3222" i="1" s="1"/>
  <c r="AS3232" i="1"/>
  <c r="AT3232" i="1" s="1"/>
  <c r="AS3223" i="1"/>
  <c r="AS3224" i="1"/>
  <c r="AS3225" i="1"/>
  <c r="AS3241" i="1"/>
  <c r="AS3242" i="1"/>
  <c r="AS3269" i="1"/>
  <c r="AS3246" i="1"/>
  <c r="AT3246" i="1" s="1"/>
  <c r="AS3267" i="1"/>
  <c r="AT3267" i="1" s="1"/>
  <c r="AS3271" i="1"/>
  <c r="AS3251" i="1"/>
  <c r="AS3243" i="1"/>
  <c r="AS3265" i="1"/>
  <c r="AS3257" i="1"/>
  <c r="AS3260" i="1"/>
  <c r="AS3252" i="1"/>
  <c r="AT3252" i="1" s="1"/>
  <c r="AS3256" i="1"/>
  <c r="AT3256" i="1" s="1"/>
  <c r="AS3258" i="1"/>
  <c r="AS3253" i="1"/>
  <c r="AS3261" i="1"/>
  <c r="AS3270" i="1"/>
  <c r="AS3263" i="1"/>
  <c r="AS3250" i="1"/>
  <c r="AS3264" i="1"/>
  <c r="AT3264" i="1" s="1"/>
  <c r="AS3254" i="1"/>
  <c r="AT3254" i="1" s="1"/>
  <c r="AS3268" i="1"/>
  <c r="AS3255" i="1"/>
  <c r="AS3266" i="1"/>
  <c r="AS3247" i="1"/>
  <c r="AS3259" i="1"/>
  <c r="AS3244" i="1"/>
  <c r="AS3262" i="1"/>
  <c r="AT3262" i="1" s="1"/>
  <c r="AS3245" i="1"/>
  <c r="AT3245" i="1" s="1"/>
  <c r="AS3248" i="1"/>
  <c r="AS3249" i="1"/>
  <c r="AS3283" i="1"/>
  <c r="AS3297" i="1"/>
  <c r="AS3304" i="1"/>
  <c r="AS3302" i="1"/>
  <c r="AS3305" i="1"/>
  <c r="AT3305" i="1" s="1"/>
  <c r="AS3285" i="1"/>
  <c r="AT3285" i="1" s="1"/>
  <c r="AS3272" i="1"/>
  <c r="AS3284" i="1"/>
  <c r="AS3295" i="1"/>
  <c r="AS3301" i="1"/>
  <c r="AS3291" i="1"/>
  <c r="AS3277" i="1"/>
  <c r="AS3289" i="1"/>
  <c r="AT3289" i="1" s="1"/>
  <c r="AS3281" i="1"/>
  <c r="AT3281" i="1" s="1"/>
  <c r="AS3294" i="1"/>
  <c r="AS3303" i="1"/>
  <c r="AS3300" i="1"/>
  <c r="AS3298" i="1"/>
  <c r="AS3287" i="1"/>
  <c r="AS3296" i="1"/>
  <c r="AS3307" i="1"/>
  <c r="AT3307" i="1" s="1"/>
  <c r="AS3292" i="1"/>
  <c r="AT3292" i="1" s="1"/>
  <c r="AS3276" i="1"/>
  <c r="AS3306" i="1"/>
  <c r="AS3279" i="1"/>
  <c r="AS3280" i="1"/>
  <c r="AS3273" i="1"/>
  <c r="AS3286" i="1"/>
  <c r="AS3299" i="1"/>
  <c r="AT3299" i="1" s="1"/>
  <c r="AS3274" i="1"/>
  <c r="AT3274" i="1" s="1"/>
  <c r="AS3282" i="1"/>
  <c r="AS3278" i="1"/>
  <c r="AS3275" i="1"/>
  <c r="AS3290" i="1"/>
  <c r="AS3288" i="1"/>
  <c r="AS3293" i="1"/>
  <c r="AS3308" i="1"/>
  <c r="AT3308" i="1" s="1"/>
  <c r="AS3312" i="1"/>
  <c r="AT3312" i="1" s="1"/>
  <c r="AS3309" i="1"/>
  <c r="AS3310" i="1"/>
  <c r="AS3313" i="1"/>
  <c r="AS3311" i="1"/>
  <c r="AS3335" i="1"/>
  <c r="AS3333" i="1"/>
  <c r="AS3334" i="1"/>
  <c r="AS3321" i="1"/>
  <c r="AS3332" i="1"/>
  <c r="AS3330" i="1"/>
  <c r="AS3323" i="1"/>
  <c r="AS3325" i="1"/>
  <c r="AS3324" i="1"/>
  <c r="AS3331" i="1"/>
  <c r="AS3326" i="1"/>
  <c r="AS3320" i="1"/>
  <c r="AS3322" i="1"/>
  <c r="AS3328" i="1"/>
  <c r="AS3314" i="1"/>
  <c r="AS3318" i="1"/>
  <c r="AS3327" i="1"/>
  <c r="AS3315" i="1"/>
  <c r="AS3329" i="1"/>
  <c r="AS3319" i="1"/>
  <c r="AS3317" i="1"/>
  <c r="AS3316" i="1"/>
  <c r="AS3356" i="1"/>
  <c r="AS3357" i="1"/>
  <c r="AS3358" i="1"/>
  <c r="AS3347" i="1"/>
  <c r="AS3359" i="1"/>
  <c r="AS3346" i="1"/>
  <c r="AS3344" i="1"/>
  <c r="AS3336" i="1"/>
  <c r="AS3354" i="1"/>
  <c r="AS3349" i="1"/>
  <c r="AS3352" i="1"/>
  <c r="AS3351" i="1"/>
  <c r="AS3348" i="1"/>
  <c r="AS3355" i="1"/>
  <c r="AS3339" i="1"/>
  <c r="AS3338" i="1"/>
  <c r="AS3343" i="1"/>
  <c r="AS3350" i="1"/>
  <c r="AS3345" i="1"/>
  <c r="AS3340" i="1"/>
  <c r="AS3353" i="1"/>
  <c r="AS3341" i="1"/>
  <c r="AS3337" i="1"/>
  <c r="AS3342" i="1"/>
  <c r="AS3360" i="1"/>
  <c r="AS3363" i="1"/>
  <c r="AS3364" i="1"/>
  <c r="AS3361" i="1"/>
  <c r="AS3362" i="1"/>
  <c r="AS3394" i="1"/>
  <c r="AS3396" i="1"/>
  <c r="AS3399" i="1"/>
  <c r="AS3398" i="1"/>
  <c r="AS3400" i="1"/>
  <c r="AS3384" i="1"/>
  <c r="AS3370" i="1"/>
  <c r="AS3385" i="1"/>
  <c r="AS3388" i="1"/>
  <c r="AS3391" i="1"/>
  <c r="AS3371" i="1"/>
  <c r="AS3386" i="1"/>
  <c r="AS3393" i="1"/>
  <c r="AS3383" i="1"/>
  <c r="AS3390" i="1"/>
  <c r="AS3395" i="1"/>
  <c r="AS3397" i="1"/>
  <c r="AS3381" i="1"/>
  <c r="AS3389" i="1"/>
  <c r="AS3387" i="1"/>
  <c r="AS3380" i="1"/>
  <c r="AS3374" i="1"/>
  <c r="AS3367" i="1"/>
  <c r="AS3392" i="1"/>
  <c r="AS3375" i="1"/>
  <c r="AS3376" i="1"/>
  <c r="AS3378" i="1"/>
  <c r="AT3378" i="1" s="1"/>
  <c r="AS3382" i="1"/>
  <c r="AS3379" i="1"/>
  <c r="AS3369" i="1"/>
  <c r="AS3373" i="1"/>
  <c r="AS3368" i="1"/>
  <c r="AS3377" i="1"/>
  <c r="AS3366" i="1"/>
  <c r="AS3365" i="1"/>
  <c r="AS3372" i="1"/>
  <c r="AS3412" i="1"/>
  <c r="AS3415" i="1"/>
  <c r="AS3401" i="1"/>
  <c r="AS3414" i="1"/>
  <c r="AS3402" i="1"/>
  <c r="AS3411" i="1"/>
  <c r="AS3409" i="1"/>
  <c r="AT3409" i="1" s="1"/>
  <c r="AS3407" i="1"/>
  <c r="AS3413" i="1"/>
  <c r="AS3403" i="1"/>
  <c r="AS3408" i="1"/>
  <c r="AS3410" i="1"/>
  <c r="AS3404" i="1"/>
  <c r="AS3416" i="1"/>
  <c r="AS3405" i="1"/>
  <c r="AS3406" i="1"/>
  <c r="AS3424" i="1"/>
  <c r="AS3423" i="1"/>
  <c r="AS3421" i="1"/>
  <c r="AS3422" i="1"/>
  <c r="AS3417" i="1"/>
  <c r="AS3418" i="1"/>
  <c r="AS3419" i="1"/>
  <c r="AS3420" i="1"/>
  <c r="AS3427" i="1"/>
  <c r="AS3425" i="1"/>
  <c r="AS3426" i="1"/>
  <c r="AS3428" i="1"/>
  <c r="AS3430" i="1"/>
  <c r="AS3429" i="1"/>
  <c r="AS3431" i="1"/>
  <c r="AS3433" i="1"/>
  <c r="AS3432" i="1"/>
  <c r="AS3462" i="1"/>
  <c r="AS3461" i="1"/>
  <c r="AS3464" i="1"/>
  <c r="AT3464" i="1" s="1"/>
  <c r="AS3447" i="1"/>
  <c r="AT3447" i="1" s="1"/>
  <c r="AS3440" i="1"/>
  <c r="AS3436" i="1"/>
  <c r="AS3437" i="1"/>
  <c r="AS3459" i="1"/>
  <c r="AS3451" i="1"/>
  <c r="AS3456" i="1"/>
  <c r="AS3469" i="1"/>
  <c r="AT3469" i="1" s="1"/>
  <c r="AS3453" i="1"/>
  <c r="AS3460" i="1"/>
  <c r="AS3446" i="1"/>
  <c r="AS3457" i="1"/>
  <c r="AS3468" i="1"/>
  <c r="AS3466" i="1"/>
  <c r="AS3454" i="1"/>
  <c r="AS3463" i="1"/>
  <c r="AT3463" i="1" s="1"/>
  <c r="AS3465" i="1"/>
  <c r="AT3465" i="1" s="1"/>
  <c r="AS3458" i="1"/>
  <c r="AS3452" i="1"/>
  <c r="AS3443" i="1"/>
  <c r="AS3467" i="1"/>
  <c r="AS3441" i="1"/>
  <c r="AS3445" i="1"/>
  <c r="AS3434" i="1"/>
  <c r="AT3434" i="1" s="1"/>
  <c r="AS3450" i="1"/>
  <c r="AT3450" i="1" s="1"/>
  <c r="AS3455" i="1"/>
  <c r="AS3449" i="1"/>
  <c r="AS3435" i="1"/>
  <c r="AS3448" i="1"/>
  <c r="AS3439" i="1"/>
  <c r="AS3442" i="1"/>
  <c r="AS3438" i="1"/>
  <c r="AT3438" i="1" s="1"/>
  <c r="AS3444" i="1"/>
  <c r="AT3444" i="1" s="1"/>
  <c r="AS3470" i="1"/>
  <c r="AS3477" i="1"/>
  <c r="AS3471" i="1"/>
  <c r="AS3478" i="1"/>
  <c r="AS3472" i="1"/>
  <c r="AS3484" i="1"/>
  <c r="AS3479" i="1"/>
  <c r="AT3479" i="1" s="1"/>
  <c r="AS3473" i="1"/>
  <c r="AT3473" i="1" s="1"/>
  <c r="AS3474" i="1"/>
  <c r="AS3486" i="1"/>
  <c r="AS3480" i="1"/>
  <c r="AS3492" i="1"/>
  <c r="AS3493" i="1"/>
  <c r="AS3491" i="1"/>
  <c r="AS3494" i="1"/>
  <c r="AT3494" i="1" s="1"/>
  <c r="AS3481" i="1"/>
  <c r="AT3481" i="1" s="1"/>
  <c r="AS3487" i="1"/>
  <c r="AS3485" i="1"/>
  <c r="AS3482" i="1"/>
  <c r="AS3475" i="1"/>
  <c r="AS3488" i="1"/>
  <c r="AS3489" i="1"/>
  <c r="AS3483" i="1"/>
  <c r="AT3483" i="1" s="1"/>
  <c r="AS3476" i="1"/>
  <c r="AT3476" i="1" s="1"/>
  <c r="AS3490" i="1"/>
  <c r="AS3495" i="1"/>
  <c r="AS3513" i="1"/>
  <c r="AS3528" i="1"/>
  <c r="AS3529" i="1"/>
  <c r="AS3531" i="1"/>
  <c r="AS3530" i="1"/>
  <c r="AT3530" i="1" s="1"/>
  <c r="AS3520" i="1"/>
  <c r="AT3520" i="1" s="1"/>
  <c r="AS3501" i="1"/>
  <c r="AS3511" i="1"/>
  <c r="AS3524" i="1"/>
  <c r="AS3512" i="1"/>
  <c r="AS3506" i="1"/>
  <c r="AS3521" i="1"/>
  <c r="AS3526" i="1"/>
  <c r="AT3526" i="1" s="1"/>
  <c r="AS3522" i="1"/>
  <c r="AT3522" i="1" s="1"/>
  <c r="AS3514" i="1"/>
  <c r="AS3527" i="1"/>
  <c r="AS3518" i="1"/>
  <c r="AS3508" i="1"/>
  <c r="AS3502" i="1"/>
  <c r="AS3516" i="1"/>
  <c r="AS3523" i="1"/>
  <c r="AT3523" i="1" s="1"/>
  <c r="AS3517" i="1"/>
  <c r="AT3517" i="1" s="1"/>
  <c r="AS3505" i="1"/>
  <c r="AS3525" i="1"/>
  <c r="AS3500" i="1"/>
  <c r="AS3509" i="1"/>
  <c r="AS3496" i="1"/>
  <c r="AS3515" i="1"/>
  <c r="AS3519" i="1"/>
  <c r="AT3519" i="1" s="1"/>
  <c r="AS3498" i="1"/>
  <c r="AT3498" i="1" s="1"/>
  <c r="AS3504" i="1"/>
  <c r="AS3503" i="1"/>
  <c r="AS3497" i="1"/>
  <c r="AS3510" i="1"/>
  <c r="AS3499" i="1"/>
  <c r="AS3507" i="1"/>
  <c r="AS3556" i="1"/>
  <c r="AT3556" i="1" s="1"/>
  <c r="AS3564" i="1"/>
  <c r="AT3564" i="1" s="1"/>
  <c r="AS3560" i="1"/>
  <c r="AS3562" i="1"/>
  <c r="AS3543" i="1"/>
  <c r="AS3544" i="1"/>
  <c r="AS3538" i="1"/>
  <c r="AS3533" i="1"/>
  <c r="AS3541" i="1"/>
  <c r="AT3541" i="1" s="1"/>
  <c r="AS3551" i="1"/>
  <c r="AT3551" i="1" s="1"/>
  <c r="AS3546" i="1"/>
  <c r="AS3542" i="1"/>
  <c r="AS3559" i="1"/>
  <c r="AS3550" i="1"/>
  <c r="AS3552" i="1"/>
  <c r="AS3566" i="1"/>
  <c r="AS3558" i="1"/>
  <c r="AT3558" i="1" s="1"/>
  <c r="AS3557" i="1"/>
  <c r="AT3557" i="1" s="1"/>
  <c r="AS3547" i="1"/>
  <c r="AS3554" i="1"/>
  <c r="AS3565" i="1"/>
  <c r="AS3561" i="1"/>
  <c r="AS3536" i="1"/>
  <c r="AS3567" i="1"/>
  <c r="AS3549" i="1"/>
  <c r="AT3549" i="1" s="1"/>
  <c r="AS3535" i="1"/>
  <c r="AT3535" i="1" s="1"/>
  <c r="AS3545" i="1"/>
  <c r="AS3563" i="1"/>
  <c r="AS3534" i="1"/>
  <c r="AS3553" i="1"/>
  <c r="AS3540" i="1"/>
  <c r="AS3539" i="1"/>
  <c r="AS3548" i="1"/>
  <c r="AT3548" i="1" s="1"/>
  <c r="AS3537" i="1"/>
  <c r="AT3537" i="1" s="1"/>
  <c r="AS3532" i="1"/>
  <c r="AS3555" i="1"/>
  <c r="AS3585" i="1"/>
  <c r="AS3575" i="1"/>
  <c r="AS3584" i="1"/>
  <c r="AS3568" i="1"/>
  <c r="AS3569" i="1"/>
  <c r="AT3569" i="1" s="1"/>
  <c r="AS3577" i="1"/>
  <c r="AT3577" i="1" s="1"/>
  <c r="AS3579" i="1"/>
  <c r="AS3570" i="1"/>
  <c r="AS3586" i="1"/>
  <c r="AS3571" i="1"/>
  <c r="AS3576" i="1"/>
  <c r="AS3578" i="1"/>
  <c r="AS3572" i="1"/>
  <c r="AT3572" i="1" s="1"/>
  <c r="AS3581" i="1"/>
  <c r="AT3581" i="1" s="1"/>
  <c r="AS3573" i="1"/>
  <c r="AS3580" i="1"/>
  <c r="AS3582" i="1"/>
  <c r="AS3583" i="1"/>
  <c r="AS3574" i="1"/>
  <c r="AS3612" i="1"/>
  <c r="AS3615" i="1"/>
  <c r="AT3615" i="1" s="1"/>
  <c r="AS3617" i="1"/>
  <c r="AT3617" i="1" s="1"/>
  <c r="AS3594" i="1"/>
  <c r="AS3613" i="1"/>
  <c r="AS3588" i="1"/>
  <c r="AS3592" i="1"/>
  <c r="AS3609" i="1"/>
  <c r="AS3605" i="1"/>
  <c r="AS3601" i="1"/>
  <c r="AT3601" i="1" s="1"/>
  <c r="AS3596" i="1"/>
  <c r="AT3596" i="1" s="1"/>
  <c r="AS3608" i="1"/>
  <c r="AS3606" i="1"/>
  <c r="AS3603" i="1"/>
  <c r="AS3618" i="1"/>
  <c r="AS3607" i="1"/>
  <c r="AS3602" i="1"/>
  <c r="AS3616" i="1"/>
  <c r="AT3616" i="1" s="1"/>
  <c r="AS3614" i="1"/>
  <c r="AT3614" i="1" s="1"/>
  <c r="AS3620" i="1"/>
  <c r="AS3610" i="1"/>
  <c r="AS3587" i="1"/>
  <c r="AS3619" i="1"/>
  <c r="AS3591" i="1"/>
  <c r="AS3600" i="1"/>
  <c r="AS3597" i="1"/>
  <c r="AT3597" i="1" s="1"/>
  <c r="AS3611" i="1"/>
  <c r="AT3611" i="1" s="1"/>
  <c r="AS3604" i="1"/>
  <c r="AS3593" i="1"/>
  <c r="AS3598" i="1"/>
  <c r="AS3595" i="1"/>
  <c r="AS3589" i="1"/>
  <c r="AS3590" i="1"/>
  <c r="AS3599" i="1"/>
  <c r="AT3599" i="1" s="1"/>
  <c r="AS3636" i="1"/>
  <c r="AT3636" i="1" s="1"/>
  <c r="AS3652" i="1"/>
  <c r="AS3655" i="1"/>
  <c r="AS3654" i="1"/>
  <c r="AS3656" i="1"/>
  <c r="AS3640" i="1"/>
  <c r="AS3622" i="1"/>
  <c r="AS3637" i="1"/>
  <c r="AT3637" i="1" s="1"/>
  <c r="AS3648" i="1"/>
  <c r="AT3648" i="1" s="1"/>
  <c r="AS3641" i="1"/>
  <c r="AS3634" i="1"/>
  <c r="AS3638" i="1"/>
  <c r="AS3649" i="1"/>
  <c r="AS3642" i="1"/>
  <c r="AS3645" i="1"/>
  <c r="AS3653" i="1"/>
  <c r="AT3653" i="1" s="1"/>
  <c r="AS3635" i="1"/>
  <c r="AT3635" i="1" s="1"/>
  <c r="AS3646" i="1"/>
  <c r="AS3647" i="1"/>
  <c r="AS3643" i="1"/>
  <c r="AS3650" i="1"/>
  <c r="AS3639" i="1"/>
  <c r="AS3624" i="1"/>
  <c r="AS3651" i="1"/>
  <c r="AT3651" i="1" s="1"/>
  <c r="AS3625" i="1"/>
  <c r="AT3625" i="1" s="1"/>
  <c r="AS3633" i="1"/>
  <c r="AS3621" i="1"/>
  <c r="AS3632" i="1"/>
  <c r="AS3644" i="1"/>
  <c r="AS3623" i="1"/>
  <c r="AS3631" i="1"/>
  <c r="AS3627" i="1"/>
  <c r="AT3627" i="1" s="1"/>
  <c r="AS3628" i="1"/>
  <c r="AT3628" i="1" s="1"/>
  <c r="AS3629" i="1"/>
  <c r="AS3626" i="1"/>
  <c r="AS3630" i="1"/>
  <c r="AS3657" i="1"/>
  <c r="AS3659" i="1"/>
  <c r="AS3658" i="1"/>
  <c r="AT3453" i="1" l="1"/>
  <c r="AT3018" i="1"/>
  <c r="AT3342" i="1"/>
  <c r="AT3100" i="1"/>
  <c r="AT3470" i="1"/>
  <c r="AT3418" i="1"/>
  <c r="AT3069" i="1"/>
  <c r="AT3007" i="1"/>
  <c r="AT3573" i="1"/>
  <c r="AT2989" i="1"/>
  <c r="AT3129" i="1"/>
  <c r="AT3344" i="1"/>
  <c r="J115" i="3"/>
  <c r="J137" i="6"/>
  <c r="AT3533" i="1"/>
  <c r="AT3456" i="1"/>
  <c r="AT3286" i="1"/>
  <c r="AT3260" i="1"/>
  <c r="AT3045" i="1"/>
  <c r="AT3657" i="1"/>
  <c r="AT3623" i="1"/>
  <c r="AT3639" i="1"/>
  <c r="AT3574" i="1"/>
  <c r="AT3538" i="1"/>
  <c r="AT3499" i="1"/>
  <c r="AT3502" i="1"/>
  <c r="AT3488" i="1"/>
  <c r="AT3493" i="1"/>
  <c r="AT3472" i="1"/>
  <c r="AT3466" i="1"/>
  <c r="AT3451" i="1"/>
  <c r="AT3462" i="1"/>
  <c r="AT3425" i="1"/>
  <c r="AT3273" i="1"/>
  <c r="AT3257" i="1"/>
  <c r="AT3235" i="1"/>
  <c r="AT3229" i="1"/>
  <c r="AT3189" i="1"/>
  <c r="AT3198" i="1"/>
  <c r="AT3205" i="1"/>
  <c r="AT3208" i="1"/>
  <c r="AT3214" i="1"/>
  <c r="AT3182" i="1"/>
  <c r="AT3177" i="1"/>
  <c r="AT3166" i="1"/>
  <c r="AT3138" i="1"/>
  <c r="AT3142" i="1"/>
  <c r="AT3098" i="1"/>
  <c r="AT3120" i="1"/>
  <c r="AT3086" i="1"/>
  <c r="AT3051" i="1"/>
  <c r="AT3054" i="1"/>
  <c r="AT3053" i="1"/>
  <c r="AT3064" i="1"/>
  <c r="AT3033" i="1"/>
  <c r="AT3035" i="1"/>
  <c r="AT3037" i="1"/>
  <c r="AT2999" i="1"/>
  <c r="AT3000" i="1"/>
  <c r="AT2984" i="1"/>
  <c r="AT3280" i="1"/>
  <c r="AT3247" i="1"/>
  <c r="AT3265" i="1"/>
  <c r="AT3241" i="1"/>
  <c r="AT3228" i="1"/>
  <c r="AT3236" i="1"/>
  <c r="AT3188" i="1"/>
  <c r="AT3186" i="1"/>
  <c r="AT3213" i="1"/>
  <c r="AT3191" i="1"/>
  <c r="AT3185" i="1"/>
  <c r="AT3172" i="1"/>
  <c r="AT3176" i="1"/>
  <c r="AT3161" i="1"/>
  <c r="AT3125" i="1"/>
  <c r="AT3144" i="1"/>
  <c r="AT2974" i="1"/>
  <c r="AT2983" i="1"/>
  <c r="AT3633" i="1"/>
  <c r="AT3546" i="1"/>
  <c r="AT3337" i="1"/>
  <c r="AT3322" i="1"/>
  <c r="AT3075" i="1"/>
  <c r="AT3043" i="1"/>
  <c r="AT3021" i="1"/>
  <c r="AT3365" i="1"/>
  <c r="AT3659" i="1"/>
  <c r="AT3631" i="1"/>
  <c r="AT3624" i="1"/>
  <c r="AT3645" i="1"/>
  <c r="AT3622" i="1"/>
  <c r="AT3600" i="1"/>
  <c r="AT3602" i="1"/>
  <c r="AT3612" i="1"/>
  <c r="AT3539" i="1"/>
  <c r="AT3566" i="1"/>
  <c r="AT3515" i="1"/>
  <c r="AT3521" i="1"/>
  <c r="AT3489" i="1"/>
  <c r="AT3491" i="1"/>
  <c r="AT3445" i="1"/>
  <c r="AT3461" i="1"/>
  <c r="AT3401" i="1"/>
  <c r="AT3367" i="1"/>
  <c r="AT3347" i="1"/>
  <c r="AT3293" i="1"/>
  <c r="AT3277" i="1"/>
  <c r="AT3250" i="1"/>
  <c r="AT3269" i="1"/>
  <c r="AT3234" i="1"/>
  <c r="AT3175" i="1"/>
  <c r="AT3146" i="1"/>
  <c r="AT3131" i="1"/>
  <c r="AT3105" i="1"/>
  <c r="AT3103" i="1"/>
  <c r="AT3077" i="1"/>
  <c r="AT3063" i="1"/>
  <c r="AT3065" i="1"/>
  <c r="AT2965" i="1"/>
  <c r="AT3630" i="1"/>
  <c r="AT3632" i="1"/>
  <c r="AT3643" i="1"/>
  <c r="AT3638" i="1"/>
  <c r="AT3654" i="1"/>
  <c r="AT3598" i="1"/>
  <c r="AT3587" i="1"/>
  <c r="AT3603" i="1"/>
  <c r="AT3588" i="1"/>
  <c r="AT3582" i="1"/>
  <c r="AT3586" i="1"/>
  <c r="AT3585" i="1"/>
  <c r="AT3534" i="1"/>
  <c r="AT3565" i="1"/>
  <c r="AT3559" i="1"/>
  <c r="AT3543" i="1"/>
  <c r="AT3497" i="1"/>
  <c r="AT3500" i="1"/>
  <c r="AT3518" i="1"/>
  <c r="AT3524" i="1"/>
  <c r="AT3513" i="1"/>
  <c r="AT3482" i="1"/>
  <c r="AT3480" i="1"/>
  <c r="AT3471" i="1"/>
  <c r="AT3435" i="1"/>
  <c r="AT3443" i="1"/>
  <c r="AT3457" i="1"/>
  <c r="AT3437" i="1"/>
  <c r="AT3360" i="1"/>
  <c r="AT3275" i="1"/>
  <c r="AT3279" i="1"/>
  <c r="AT3590" i="1"/>
  <c r="AT3605" i="1"/>
  <c r="AT3578" i="1"/>
  <c r="AT3568" i="1"/>
  <c r="AT3567" i="1"/>
  <c r="AT3507" i="1"/>
  <c r="AT3516" i="1"/>
  <c r="AT3531" i="1"/>
  <c r="AT3484" i="1"/>
  <c r="AT3442" i="1"/>
  <c r="AT3454" i="1"/>
  <c r="AT3370" i="1"/>
  <c r="AT3340" i="1"/>
  <c r="AT3331" i="1"/>
  <c r="AT3296" i="1"/>
  <c r="AT3302" i="1"/>
  <c r="AT3244" i="1"/>
  <c r="AT3221" i="1"/>
  <c r="AT3203" i="1"/>
  <c r="AT3217" i="1"/>
  <c r="AT3159" i="1"/>
  <c r="AT3147" i="1"/>
  <c r="AT3151" i="1"/>
  <c r="AT3097" i="1"/>
  <c r="AT3087" i="1"/>
  <c r="AT3088" i="1"/>
  <c r="AT3060" i="1"/>
  <c r="AT2977" i="1"/>
  <c r="AT2963" i="1"/>
  <c r="AT3032" i="1"/>
  <c r="AT3300" i="1"/>
  <c r="AT3295" i="1"/>
  <c r="AT3283" i="1"/>
  <c r="AT3266" i="1"/>
  <c r="AT3261" i="1"/>
  <c r="AT3243" i="1"/>
  <c r="AT3124" i="1"/>
  <c r="AT3149" i="1"/>
  <c r="AT3153" i="1"/>
  <c r="AT3121" i="1"/>
  <c r="AT3101" i="1"/>
  <c r="AT3109" i="1"/>
  <c r="AT3095" i="1"/>
  <c r="AT3108" i="1"/>
  <c r="AT3092" i="1"/>
  <c r="AT3083" i="1"/>
  <c r="AT3052" i="1"/>
  <c r="AT3058" i="1"/>
  <c r="AT3066" i="1"/>
  <c r="AT3049" i="1"/>
  <c r="AT3068" i="1"/>
  <c r="AT3658" i="1"/>
  <c r="AT3626" i="1"/>
  <c r="AT3621" i="1"/>
  <c r="AT3647" i="1"/>
  <c r="AT3634" i="1"/>
  <c r="AT3655" i="1"/>
  <c r="AT3593" i="1"/>
  <c r="AT3610" i="1"/>
  <c r="AT3606" i="1"/>
  <c r="AT3613" i="1"/>
  <c r="AT3580" i="1"/>
  <c r="AT3570" i="1"/>
  <c r="AT3555" i="1"/>
  <c r="AT3563" i="1"/>
  <c r="AT3554" i="1"/>
  <c r="AT3542" i="1"/>
  <c r="AT3562" i="1"/>
  <c r="AT3503" i="1"/>
  <c r="AT3525" i="1"/>
  <c r="AT3527" i="1"/>
  <c r="AT3511" i="1"/>
  <c r="AT3495" i="1"/>
  <c r="AT3485" i="1"/>
  <c r="AT3486" i="1"/>
  <c r="AT3477" i="1"/>
  <c r="AT3449" i="1"/>
  <c r="AT3452" i="1"/>
  <c r="AT3446" i="1"/>
  <c r="AT3436" i="1"/>
  <c r="AT3399" i="1"/>
  <c r="AT3310" i="1"/>
  <c r="AT3278" i="1"/>
  <c r="AT3306" i="1"/>
  <c r="AT3303" i="1"/>
  <c r="AT3284" i="1"/>
  <c r="AT3249" i="1"/>
  <c r="AT3255" i="1"/>
  <c r="AT3253" i="1"/>
  <c r="AT3251" i="1"/>
  <c r="AT3134" i="1"/>
  <c r="AT3127" i="1"/>
  <c r="AT3135" i="1"/>
  <c r="AT3130" i="1"/>
  <c r="AT3106" i="1"/>
  <c r="AT3116" i="1"/>
  <c r="AT3104" i="1"/>
  <c r="AT3102" i="1"/>
  <c r="AT3080" i="1"/>
  <c r="AT3090" i="1"/>
  <c r="AT3047" i="1"/>
  <c r="AT3044" i="1"/>
  <c r="AT3070" i="1"/>
  <c r="AT3061" i="1"/>
  <c r="AT3072" i="1"/>
  <c r="AT3016" i="1"/>
  <c r="AT2967" i="1"/>
  <c r="AT2975" i="1"/>
  <c r="AT2970" i="1"/>
  <c r="AT2934" i="1"/>
  <c r="AT3620" i="1"/>
  <c r="AT3545" i="1"/>
  <c r="AT3560" i="1"/>
  <c r="AT3490" i="1"/>
  <c r="AT3487" i="1"/>
  <c r="AT3460" i="1"/>
  <c r="AT3429" i="1"/>
  <c r="AT3376" i="1"/>
  <c r="AT3391" i="1"/>
  <c r="AT3309" i="1"/>
  <c r="AT3276" i="1"/>
  <c r="AT3272" i="1"/>
  <c r="AT3268" i="1"/>
  <c r="AT3271" i="1"/>
  <c r="AT3223" i="1"/>
  <c r="AT3239" i="1"/>
  <c r="AT3219" i="1"/>
  <c r="AT3197" i="1"/>
  <c r="AT3195" i="1"/>
  <c r="AT3207" i="1"/>
  <c r="AT3210" i="1"/>
  <c r="AT3183" i="1"/>
  <c r="AT3173" i="1"/>
  <c r="AT3162" i="1"/>
  <c r="AT3155" i="1"/>
  <c r="AT3141" i="1"/>
  <c r="AT3111" i="1"/>
  <c r="AT3107" i="1"/>
  <c r="AT3020" i="1"/>
  <c r="AT3022" i="1"/>
  <c r="AT3012" i="1"/>
  <c r="AT2991" i="1"/>
  <c r="AT3640" i="1"/>
  <c r="AT3496" i="1"/>
  <c r="AT3352" i="1"/>
  <c r="AT3287" i="1"/>
  <c r="AT3094" i="1"/>
  <c r="AT3642" i="1"/>
  <c r="AT3609" i="1"/>
  <c r="AT3552" i="1"/>
  <c r="AT3529" i="1"/>
  <c r="AT3415" i="1"/>
  <c r="AT3384" i="1"/>
  <c r="AT3327" i="1"/>
  <c r="AT3263" i="1"/>
  <c r="AT3154" i="1"/>
  <c r="AT3014" i="1"/>
  <c r="AT3424" i="1"/>
  <c r="AT3349" i="1"/>
  <c r="AT3591" i="1"/>
  <c r="AT3584" i="1"/>
  <c r="AT3374" i="1"/>
  <c r="AT3345" i="1"/>
  <c r="AT3335" i="1"/>
  <c r="AT3304" i="1"/>
  <c r="AT3152" i="1"/>
  <c r="AT3074" i="1"/>
  <c r="AT3607" i="1"/>
  <c r="AT3540" i="1"/>
  <c r="AT3439" i="1"/>
  <c r="AT3369" i="1"/>
  <c r="AT3364" i="1"/>
  <c r="AT3324" i="1"/>
  <c r="AT3291" i="1"/>
  <c r="AT2976" i="1"/>
  <c r="AT3427" i="1"/>
  <c r="AT3412" i="1"/>
  <c r="AT3380" i="1"/>
  <c r="AT3400" i="1"/>
  <c r="AT3350" i="1"/>
  <c r="AT3589" i="1"/>
  <c r="AT3576" i="1"/>
  <c r="AT3536" i="1"/>
  <c r="AT3506" i="1"/>
  <c r="AT3441" i="1"/>
  <c r="AT3403" i="1"/>
  <c r="AT3383" i="1"/>
  <c r="AT3358" i="1"/>
  <c r="AT3288" i="1"/>
  <c r="AT3259" i="1"/>
  <c r="AT3126" i="1"/>
  <c r="AT3081" i="1"/>
  <c r="AT2943" i="1"/>
  <c r="AT3432" i="1"/>
  <c r="AT3413" i="1"/>
  <c r="AT3379" i="1"/>
  <c r="AT3393" i="1"/>
  <c r="AT3363" i="1"/>
  <c r="AT3357" i="1"/>
  <c r="AT3318" i="1"/>
  <c r="AT2998" i="1"/>
  <c r="AT3426" i="1"/>
  <c r="AT3421" i="1"/>
  <c r="AT3023" i="1"/>
  <c r="AT3025" i="1"/>
  <c r="AT3036" i="1"/>
  <c r="AT2987" i="1"/>
  <c r="AT3017" i="1"/>
  <c r="AT2992" i="1"/>
  <c r="AT2997" i="1"/>
  <c r="AT3311" i="1"/>
  <c r="AT3150" i="1"/>
  <c r="AT3008" i="1"/>
  <c r="AT2938" i="1"/>
  <c r="AT3433" i="1"/>
  <c r="AT3420" i="1"/>
  <c r="AT3406" i="1"/>
  <c r="AT3407" i="1"/>
  <c r="AT3372" i="1"/>
  <c r="AT3382" i="1"/>
  <c r="AT3387" i="1"/>
  <c r="AT3386" i="1"/>
  <c r="AT3398" i="1"/>
  <c r="AT3343" i="1"/>
  <c r="AT3354" i="1"/>
  <c r="AT3356" i="1"/>
  <c r="AT3314" i="1"/>
  <c r="AT3323" i="1"/>
  <c r="AT3238" i="1"/>
  <c r="AT3199" i="1"/>
  <c r="AT3202" i="1"/>
  <c r="AT3181" i="1"/>
  <c r="AT3167" i="1"/>
  <c r="AT3028" i="1"/>
  <c r="AT3031" i="1"/>
  <c r="AT3005" i="1"/>
  <c r="AT2986" i="1"/>
  <c r="AT3009" i="1"/>
  <c r="AT3002" i="1"/>
  <c r="AT2964" i="1"/>
  <c r="AT2971" i="1"/>
  <c r="AT2969" i="1"/>
  <c r="AT2980" i="1"/>
  <c r="AT2937" i="1"/>
  <c r="AT3301" i="1"/>
  <c r="AT2995" i="1"/>
  <c r="AT3431" i="1"/>
  <c r="AT3419" i="1"/>
  <c r="AT3405" i="1"/>
  <c r="AT3389" i="1"/>
  <c r="AT3371" i="1"/>
  <c r="AT3338" i="1"/>
  <c r="AT3336" i="1"/>
  <c r="AT3316" i="1"/>
  <c r="AT3328" i="1"/>
  <c r="AT3330" i="1"/>
  <c r="AT3224" i="1"/>
  <c r="AT3230" i="1"/>
  <c r="AT3240" i="1"/>
  <c r="AT3187" i="1"/>
  <c r="AT3211" i="1"/>
  <c r="AT3204" i="1"/>
  <c r="AT3201" i="1"/>
  <c r="AT3180" i="1"/>
  <c r="AT3170" i="1"/>
  <c r="AT3164" i="1"/>
  <c r="AT3160" i="1"/>
  <c r="AT3026" i="1"/>
  <c r="AT3027" i="1"/>
  <c r="AT2990" i="1"/>
  <c r="AT3011" i="1"/>
  <c r="AT3001" i="1"/>
  <c r="AT3404" i="1"/>
  <c r="AT3402" i="1"/>
  <c r="AT3377" i="1"/>
  <c r="AT3375" i="1"/>
  <c r="AT3397" i="1"/>
  <c r="AT3388" i="1"/>
  <c r="AT3394" i="1"/>
  <c r="AT3341" i="1"/>
  <c r="AT3355" i="1"/>
  <c r="AT3346" i="1"/>
  <c r="AT3319" i="1"/>
  <c r="AT3320" i="1"/>
  <c r="AT3321" i="1"/>
  <c r="AT3157" i="1"/>
  <c r="AT3325" i="1"/>
  <c r="AT2994" i="1"/>
  <c r="AT3010" i="1"/>
  <c r="AT3428" i="1"/>
  <c r="AT3422" i="1"/>
  <c r="AT3410" i="1"/>
  <c r="AT3414" i="1"/>
  <c r="AT3368" i="1"/>
  <c r="AT3392" i="1"/>
  <c r="AT3395" i="1"/>
  <c r="AT3385" i="1"/>
  <c r="AT3362" i="1"/>
  <c r="AT3353" i="1"/>
  <c r="AT3348" i="1"/>
  <c r="AT3359" i="1"/>
  <c r="AT3329" i="1"/>
  <c r="AT3326" i="1"/>
  <c r="AT3334" i="1"/>
  <c r="AT2988" i="1"/>
  <c r="AT3015" i="1"/>
  <c r="AT2996" i="1"/>
  <c r="AT3006" i="1"/>
  <c r="AT3629" i="1"/>
  <c r="AT3646" i="1"/>
  <c r="AT3641" i="1"/>
  <c r="AT3604" i="1"/>
  <c r="AT3594" i="1"/>
  <c r="AT3579" i="1"/>
  <c r="AT3505" i="1"/>
  <c r="AT3408" i="1"/>
  <c r="AT3024" i="1"/>
  <c r="AT3532" i="1"/>
  <c r="AT3547" i="1"/>
  <c r="AT3504" i="1"/>
  <c r="AT3514" i="1"/>
  <c r="AT3501" i="1"/>
  <c r="AT3474" i="1"/>
  <c r="AT3455" i="1"/>
  <c r="AT3458" i="1"/>
  <c r="AT3440" i="1"/>
  <c r="AT3423" i="1"/>
  <c r="AT3373" i="1"/>
  <c r="AT3390" i="1"/>
  <c r="AT3361" i="1"/>
  <c r="AT3351" i="1"/>
  <c r="AT3315" i="1"/>
  <c r="AT3333" i="1"/>
  <c r="AT3282" i="1"/>
  <c r="AT3294" i="1"/>
  <c r="AT3248" i="1"/>
  <c r="AT3258" i="1"/>
  <c r="AT3225" i="1"/>
  <c r="AT3226" i="1"/>
  <c r="AT3218" i="1"/>
  <c r="AT3193" i="1"/>
  <c r="AT3171" i="1"/>
  <c r="AT3156" i="1"/>
  <c r="AT3143" i="1"/>
  <c r="AT3148" i="1"/>
  <c r="AT3119" i="1"/>
  <c r="AT3079" i="1"/>
  <c r="AT3046" i="1"/>
  <c r="AT3073" i="1"/>
  <c r="AT3034" i="1"/>
  <c r="AT3013" i="1"/>
  <c r="AT2982" i="1"/>
  <c r="AT2966" i="1"/>
  <c r="AT2954" i="1"/>
  <c r="AT3652" i="1"/>
  <c r="AT3608" i="1"/>
  <c r="AT3417" i="1"/>
  <c r="AT3366" i="1"/>
  <c r="AT3381" i="1"/>
  <c r="AT3396" i="1"/>
  <c r="AT3339" i="1"/>
  <c r="AT3317" i="1"/>
  <c r="AT3332" i="1"/>
  <c r="AT3313" i="1"/>
  <c r="AT3290" i="1"/>
  <c r="AT3298" i="1"/>
  <c r="AT3297" i="1"/>
  <c r="AT3270" i="1"/>
  <c r="AT3242" i="1"/>
  <c r="AT3237" i="1"/>
  <c r="AT3196" i="1"/>
  <c r="AT3194" i="1"/>
  <c r="AT3184" i="1"/>
  <c r="AT3168" i="1"/>
  <c r="AT3123" i="1"/>
  <c r="AT3137" i="1"/>
  <c r="AT3112" i="1"/>
  <c r="AT3096" i="1"/>
  <c r="AT3115" i="1"/>
  <c r="AT3093" i="1"/>
  <c r="AT3076" i="1"/>
  <c r="AT3041" i="1"/>
  <c r="AT3040" i="1"/>
  <c r="AT3071" i="1"/>
  <c r="AT3050" i="1"/>
  <c r="AT3067" i="1"/>
  <c r="AT3029" i="1"/>
  <c r="AT3038" i="1"/>
  <c r="AT3004" i="1"/>
  <c r="AT3003" i="1"/>
  <c r="AT2993" i="1"/>
  <c r="AT2985" i="1"/>
  <c r="AT2978" i="1"/>
  <c r="AT2968" i="1"/>
  <c r="AT2935" i="1"/>
  <c r="AT3644" i="1"/>
  <c r="AT3650" i="1"/>
  <c r="AT3649" i="1"/>
  <c r="AT3656" i="1"/>
  <c r="AT3595" i="1"/>
  <c r="AT3619" i="1"/>
  <c r="AT3618" i="1"/>
  <c r="AT3592" i="1"/>
  <c r="AT3583" i="1"/>
  <c r="AT3571" i="1"/>
  <c r="AT3575" i="1"/>
  <c r="AT3553" i="1"/>
  <c r="AT3561" i="1"/>
  <c r="AT3550" i="1"/>
  <c r="AT3544" i="1"/>
  <c r="AT3510" i="1"/>
  <c r="AT3509" i="1"/>
  <c r="AT3508" i="1"/>
  <c r="AT3512" i="1"/>
  <c r="AT3528" i="1"/>
  <c r="AT3475" i="1"/>
  <c r="AT3492" i="1"/>
  <c r="AT3478" i="1"/>
  <c r="AT3448" i="1"/>
  <c r="AT3467" i="1"/>
  <c r="AT3468" i="1"/>
  <c r="AT3459" i="1"/>
  <c r="AT3430" i="1"/>
  <c r="AT3416" i="1"/>
  <c r="AT3411" i="1"/>
  <c r="O137" i="6"/>
  <c r="N137" i="6"/>
  <c r="P136" i="6"/>
  <c r="P135" i="6"/>
  <c r="P134" i="6"/>
  <c r="P133" i="6"/>
  <c r="P132" i="6"/>
  <c r="P131" i="6"/>
  <c r="P130" i="6"/>
  <c r="P129" i="6"/>
  <c r="P128" i="6"/>
  <c r="P127" i="6"/>
  <c r="P126" i="6"/>
  <c r="P125" i="6"/>
  <c r="O115" i="3"/>
  <c r="N115" i="3"/>
  <c r="P114" i="3"/>
  <c r="P113" i="3"/>
  <c r="P112" i="3"/>
  <c r="P111" i="3"/>
  <c r="P110" i="3"/>
  <c r="P109" i="3"/>
  <c r="P108" i="3"/>
  <c r="P107" i="3"/>
  <c r="AN2901" i="1"/>
  <c r="AN2908" i="1"/>
  <c r="AN2914" i="1"/>
  <c r="AN2912" i="1"/>
  <c r="AN2902" i="1"/>
  <c r="AN2916" i="1"/>
  <c r="AN2909" i="1"/>
  <c r="AN2897" i="1"/>
  <c r="AN2893" i="1"/>
  <c r="AN2904" i="1"/>
  <c r="AN2906" i="1"/>
  <c r="AN2895" i="1"/>
  <c r="AN2898" i="1"/>
  <c r="AN2894" i="1"/>
  <c r="AN2903" i="1"/>
  <c r="AN2896" i="1"/>
  <c r="AN2900" i="1"/>
  <c r="AN2926" i="1"/>
  <c r="AN2932" i="1"/>
  <c r="AN2927" i="1"/>
  <c r="AN2928" i="1"/>
  <c r="AN2929" i="1"/>
  <c r="AN2930" i="1"/>
  <c r="AN2931" i="1"/>
  <c r="AN2958" i="1"/>
  <c r="AN2959" i="1"/>
  <c r="AN2957" i="1"/>
  <c r="AN2960" i="1"/>
  <c r="AN2933" i="1"/>
  <c r="AN2942" i="1"/>
  <c r="AN2939" i="1"/>
  <c r="AN2955" i="1"/>
  <c r="AN2947" i="1"/>
  <c r="AN2946" i="1"/>
  <c r="AN2953" i="1"/>
  <c r="AN2940" i="1"/>
  <c r="AN2952" i="1"/>
  <c r="AN2936" i="1"/>
  <c r="AN2948" i="1"/>
  <c r="AN2961" i="1"/>
  <c r="AN2950" i="1"/>
  <c r="AN2945" i="1"/>
  <c r="AN2949" i="1"/>
  <c r="AN2962" i="1"/>
  <c r="AN2956" i="1"/>
  <c r="AN2941" i="1"/>
  <c r="AN2951" i="1"/>
  <c r="AO2901" i="1"/>
  <c r="AO2908" i="1"/>
  <c r="AO2914" i="1"/>
  <c r="AO2912" i="1"/>
  <c r="AO2902" i="1"/>
  <c r="AO2916" i="1"/>
  <c r="AO2909" i="1"/>
  <c r="AO2897" i="1"/>
  <c r="AO2893" i="1"/>
  <c r="AO2904" i="1"/>
  <c r="AO2906" i="1"/>
  <c r="AO2895" i="1"/>
  <c r="AO2898" i="1"/>
  <c r="AO2894" i="1"/>
  <c r="AO2903" i="1"/>
  <c r="AO2896" i="1"/>
  <c r="AO2900" i="1"/>
  <c r="AO2926" i="1"/>
  <c r="AO2932" i="1"/>
  <c r="AO2927" i="1"/>
  <c r="AO2928" i="1"/>
  <c r="AO2929" i="1"/>
  <c r="AO2930" i="1"/>
  <c r="AO2931" i="1"/>
  <c r="AO2958" i="1"/>
  <c r="AO2959" i="1"/>
  <c r="AO2957" i="1"/>
  <c r="AO2960" i="1"/>
  <c r="AO2933" i="1"/>
  <c r="AO2942" i="1"/>
  <c r="AO2939" i="1"/>
  <c r="AO2955" i="1"/>
  <c r="AO2947" i="1"/>
  <c r="AO2946" i="1"/>
  <c r="AO2953" i="1"/>
  <c r="AO2940" i="1"/>
  <c r="AO2952" i="1"/>
  <c r="AO2936" i="1"/>
  <c r="AO2948" i="1"/>
  <c r="AO2961" i="1"/>
  <c r="AO2950" i="1"/>
  <c r="AO2945" i="1"/>
  <c r="AO2949" i="1"/>
  <c r="AO2962" i="1"/>
  <c r="AO2956" i="1"/>
  <c r="AO2941" i="1"/>
  <c r="AO2951" i="1"/>
  <c r="AP2901" i="1"/>
  <c r="AP2908" i="1"/>
  <c r="AP2914" i="1"/>
  <c r="AP2912" i="1"/>
  <c r="AP2902" i="1"/>
  <c r="AP2916" i="1"/>
  <c r="AP2909" i="1"/>
  <c r="AP2897" i="1"/>
  <c r="AP2893" i="1"/>
  <c r="AP2904" i="1"/>
  <c r="AP2906" i="1"/>
  <c r="AP2895" i="1"/>
  <c r="AP2898" i="1"/>
  <c r="AP2894" i="1"/>
  <c r="AP2903" i="1"/>
  <c r="AP2896" i="1"/>
  <c r="AP2900" i="1"/>
  <c r="AP2926" i="1"/>
  <c r="AP2932" i="1"/>
  <c r="AP2927" i="1"/>
  <c r="AP2928" i="1"/>
  <c r="AP2929" i="1"/>
  <c r="AP2930" i="1"/>
  <c r="AP2931" i="1"/>
  <c r="AP2958" i="1"/>
  <c r="AP2959" i="1"/>
  <c r="AP2957" i="1"/>
  <c r="AP2960" i="1"/>
  <c r="AP2933" i="1"/>
  <c r="AP2942" i="1"/>
  <c r="AP2939" i="1"/>
  <c r="AP2955" i="1"/>
  <c r="AP2947" i="1"/>
  <c r="AP2946" i="1"/>
  <c r="AP2953" i="1"/>
  <c r="AP2940" i="1"/>
  <c r="AP2952" i="1"/>
  <c r="AP2936" i="1"/>
  <c r="AP2948" i="1"/>
  <c r="AP2961" i="1"/>
  <c r="AP2950" i="1"/>
  <c r="AP2945" i="1"/>
  <c r="AP2949" i="1"/>
  <c r="AP2962" i="1"/>
  <c r="AP2956" i="1"/>
  <c r="AP2941" i="1"/>
  <c r="AP2951" i="1"/>
  <c r="AQ2901" i="1"/>
  <c r="AQ2908" i="1"/>
  <c r="AQ2914" i="1"/>
  <c r="AQ2912" i="1"/>
  <c r="AQ2902" i="1"/>
  <c r="AQ2916" i="1"/>
  <c r="AQ2909" i="1"/>
  <c r="AQ2897" i="1"/>
  <c r="AQ2893" i="1"/>
  <c r="AQ2904" i="1"/>
  <c r="AQ2906" i="1"/>
  <c r="AQ2895" i="1"/>
  <c r="AQ2898" i="1"/>
  <c r="AQ2894" i="1"/>
  <c r="AQ2903" i="1"/>
  <c r="AQ2896" i="1"/>
  <c r="AQ2900" i="1"/>
  <c r="AQ2926" i="1"/>
  <c r="AQ2932" i="1"/>
  <c r="AQ2927" i="1"/>
  <c r="AQ2928" i="1"/>
  <c r="AQ2929" i="1"/>
  <c r="AQ2930" i="1"/>
  <c r="AQ2931" i="1"/>
  <c r="AQ2958" i="1"/>
  <c r="AQ2959" i="1"/>
  <c r="AQ2957" i="1"/>
  <c r="AQ2960" i="1"/>
  <c r="AQ2933" i="1"/>
  <c r="AQ2942" i="1"/>
  <c r="AQ2939" i="1"/>
  <c r="AQ2955" i="1"/>
  <c r="AQ2947" i="1"/>
  <c r="AQ2946" i="1"/>
  <c r="AQ2953" i="1"/>
  <c r="AQ2940" i="1"/>
  <c r="AQ2952" i="1"/>
  <c r="AQ2936" i="1"/>
  <c r="AQ2948" i="1"/>
  <c r="AQ2961" i="1"/>
  <c r="AQ2950" i="1"/>
  <c r="AQ2945" i="1"/>
  <c r="AQ2949" i="1"/>
  <c r="AQ2962" i="1"/>
  <c r="AQ2956" i="1"/>
  <c r="AQ2941" i="1"/>
  <c r="AQ2951" i="1"/>
  <c r="AR2901" i="1"/>
  <c r="AR2908" i="1"/>
  <c r="AR2914" i="1"/>
  <c r="AR2912" i="1"/>
  <c r="AR2902" i="1"/>
  <c r="AR2916" i="1"/>
  <c r="AR2909" i="1"/>
  <c r="AR2897" i="1"/>
  <c r="AR2893" i="1"/>
  <c r="AR2904" i="1"/>
  <c r="AR2906" i="1"/>
  <c r="AR2895" i="1"/>
  <c r="AR2898" i="1"/>
  <c r="AR2894" i="1"/>
  <c r="AR2903" i="1"/>
  <c r="AR2896" i="1"/>
  <c r="AR2900" i="1"/>
  <c r="AR2926" i="1"/>
  <c r="AR2932" i="1"/>
  <c r="AR2927" i="1"/>
  <c r="AR2928" i="1"/>
  <c r="AR2929" i="1"/>
  <c r="AR2930" i="1"/>
  <c r="AR2931" i="1"/>
  <c r="AR2958" i="1"/>
  <c r="AR2959" i="1"/>
  <c r="AR2957" i="1"/>
  <c r="AR2960" i="1"/>
  <c r="AR2933" i="1"/>
  <c r="AR2942" i="1"/>
  <c r="AR2939" i="1"/>
  <c r="AR2955" i="1"/>
  <c r="AR2947" i="1"/>
  <c r="AR2946" i="1"/>
  <c r="AR2953" i="1"/>
  <c r="AR2940" i="1"/>
  <c r="AR2952" i="1"/>
  <c r="AR2936" i="1"/>
  <c r="AR2948" i="1"/>
  <c r="AR2961" i="1"/>
  <c r="AR2950" i="1"/>
  <c r="AR2945" i="1"/>
  <c r="AR2949" i="1"/>
  <c r="AR2962" i="1"/>
  <c r="AR2956" i="1"/>
  <c r="AR2941" i="1"/>
  <c r="AR2951" i="1"/>
  <c r="AS2901" i="1"/>
  <c r="AS2908" i="1"/>
  <c r="AS2914" i="1"/>
  <c r="AS2912" i="1"/>
  <c r="AS2902" i="1"/>
  <c r="AS2916" i="1"/>
  <c r="AS2909" i="1"/>
  <c r="AS2897" i="1"/>
  <c r="AS2893" i="1"/>
  <c r="AS2904" i="1"/>
  <c r="AS2906" i="1"/>
  <c r="AS2895" i="1"/>
  <c r="AS2898" i="1"/>
  <c r="AS2894" i="1"/>
  <c r="AS2903" i="1"/>
  <c r="AS2896" i="1"/>
  <c r="AS2900" i="1"/>
  <c r="AS2926" i="1"/>
  <c r="AS2932" i="1"/>
  <c r="AS2927" i="1"/>
  <c r="AS2928" i="1"/>
  <c r="AS2929" i="1"/>
  <c r="AS2930" i="1"/>
  <c r="AS2931" i="1"/>
  <c r="AS2958" i="1"/>
  <c r="AS2959" i="1"/>
  <c r="AS2957" i="1"/>
  <c r="AS2960" i="1"/>
  <c r="AS2933" i="1"/>
  <c r="AS2942" i="1"/>
  <c r="AS2939" i="1"/>
  <c r="AS2955" i="1"/>
  <c r="AS2947" i="1"/>
  <c r="AS2946" i="1"/>
  <c r="AS2953" i="1"/>
  <c r="AS2940" i="1"/>
  <c r="AS2952" i="1"/>
  <c r="AS2936" i="1"/>
  <c r="AS2948" i="1"/>
  <c r="AS2961" i="1"/>
  <c r="AS2950" i="1"/>
  <c r="AS2945" i="1"/>
  <c r="AS2949" i="1"/>
  <c r="AS2962" i="1"/>
  <c r="AS2956" i="1"/>
  <c r="AS2941" i="1"/>
  <c r="AS2951" i="1"/>
  <c r="AT2961" i="1" l="1"/>
  <c r="AT2955" i="1"/>
  <c r="AT2929" i="1"/>
  <c r="AT2894" i="1"/>
  <c r="AT2916" i="1"/>
  <c r="AT2928" i="1"/>
  <c r="AT2898" i="1"/>
  <c r="AT2902" i="1"/>
  <c r="AT2933" i="1"/>
  <c r="AT2956" i="1"/>
  <c r="AT2952" i="1"/>
  <c r="AT2950" i="1"/>
  <c r="AT2947" i="1"/>
  <c r="AT2958" i="1"/>
  <c r="AT2900" i="1"/>
  <c r="AT2893" i="1"/>
  <c r="AT2901" i="1"/>
  <c r="AT2931" i="1"/>
  <c r="AT2896" i="1"/>
  <c r="AT2897" i="1"/>
  <c r="AT2941" i="1"/>
  <c r="AT2936" i="1"/>
  <c r="AT2942" i="1"/>
  <c r="AT2939" i="1"/>
  <c r="AT2962" i="1"/>
  <c r="AT2940" i="1"/>
  <c r="AT2960" i="1"/>
  <c r="AT2927" i="1"/>
  <c r="AT2895" i="1"/>
  <c r="AT2912" i="1"/>
  <c r="P115" i="3"/>
  <c r="AT2948" i="1"/>
  <c r="AT2909" i="1"/>
  <c r="AT2949" i="1"/>
  <c r="AT2953" i="1"/>
  <c r="AT2957" i="1"/>
  <c r="AT2932" i="1"/>
  <c r="AT2906" i="1"/>
  <c r="AT2914" i="1"/>
  <c r="AT2951" i="1"/>
  <c r="AT2930" i="1"/>
  <c r="AT2945" i="1"/>
  <c r="AT2946" i="1"/>
  <c r="AT2959" i="1"/>
  <c r="AT2926" i="1"/>
  <c r="AT2904" i="1"/>
  <c r="AT2908" i="1"/>
  <c r="P137" i="6"/>
  <c r="AT2903" i="1"/>
  <c r="M126" i="6"/>
  <c r="M127" i="6"/>
  <c r="M128" i="6"/>
  <c r="M136" i="6"/>
  <c r="M135" i="6"/>
  <c r="M134" i="6"/>
  <c r="M133" i="6"/>
  <c r="M132" i="6"/>
  <c r="M131" i="6"/>
  <c r="M130" i="6"/>
  <c r="M129" i="6"/>
  <c r="M125" i="6"/>
  <c r="M114" i="3"/>
  <c r="M113" i="3"/>
  <c r="M112" i="3"/>
  <c r="M111" i="3"/>
  <c r="M110" i="3"/>
  <c r="M109" i="3"/>
  <c r="M108" i="3"/>
  <c r="M107" i="3"/>
  <c r="L137" i="6"/>
  <c r="K137" i="6"/>
  <c r="L115" i="3"/>
  <c r="K115" i="3"/>
  <c r="AN2862" i="1"/>
  <c r="AN2858" i="1"/>
  <c r="AN2855" i="1"/>
  <c r="AN2849" i="1"/>
  <c r="AN2859" i="1"/>
  <c r="AN2850" i="1"/>
  <c r="AN2853" i="1"/>
  <c r="AN2857" i="1"/>
  <c r="AN2856" i="1"/>
  <c r="AN2854" i="1"/>
  <c r="AN2860" i="1"/>
  <c r="AN2851" i="1"/>
  <c r="AN2852" i="1"/>
  <c r="AN2884" i="1"/>
  <c r="AN2885" i="1"/>
  <c r="AN2876" i="1"/>
  <c r="AN2886" i="1"/>
  <c r="AN2891" i="1"/>
  <c r="AN2877" i="1"/>
  <c r="AN2878" i="1"/>
  <c r="AN2874" i="1"/>
  <c r="AN2871" i="1"/>
  <c r="AN2875" i="1"/>
  <c r="AN2863" i="1"/>
  <c r="AN2887" i="1"/>
  <c r="AN2864" i="1"/>
  <c r="AN2865" i="1"/>
  <c r="AN2872" i="1"/>
  <c r="AN2888" i="1"/>
  <c r="AN2879" i="1"/>
  <c r="AN2889" i="1"/>
  <c r="AN2866" i="1"/>
  <c r="AN2873" i="1"/>
  <c r="AN2867" i="1"/>
  <c r="AN2881" i="1"/>
  <c r="AN2882" i="1"/>
  <c r="AN2892" i="1"/>
  <c r="AN2880" i="1"/>
  <c r="AN2883" i="1"/>
  <c r="AN2868" i="1"/>
  <c r="AN2869" i="1"/>
  <c r="AN2870" i="1"/>
  <c r="AN2890" i="1"/>
  <c r="AN2922" i="1"/>
  <c r="AN2919" i="1"/>
  <c r="AN2918" i="1"/>
  <c r="AN2921" i="1"/>
  <c r="AN2911" i="1"/>
  <c r="AN2899" i="1"/>
  <c r="AN2924" i="1"/>
  <c r="AN2907" i="1"/>
  <c r="AN2913" i="1"/>
  <c r="AN2925" i="1"/>
  <c r="AN2917" i="1"/>
  <c r="AN2905" i="1"/>
  <c r="AN2915" i="1"/>
  <c r="AN2920" i="1"/>
  <c r="AN2923" i="1"/>
  <c r="AN2910" i="1"/>
  <c r="AO2862" i="1"/>
  <c r="AO2858" i="1"/>
  <c r="AO2855" i="1"/>
  <c r="AO2849" i="1"/>
  <c r="AO2859" i="1"/>
  <c r="AO2850" i="1"/>
  <c r="AO2853" i="1"/>
  <c r="AO2857" i="1"/>
  <c r="AO2856" i="1"/>
  <c r="AO2854" i="1"/>
  <c r="AO2860" i="1"/>
  <c r="AO2851" i="1"/>
  <c r="AO2852" i="1"/>
  <c r="AO2884" i="1"/>
  <c r="AO2885" i="1"/>
  <c r="AO2876" i="1"/>
  <c r="AO2886" i="1"/>
  <c r="AO2891" i="1"/>
  <c r="AO2877" i="1"/>
  <c r="AO2878" i="1"/>
  <c r="AO2874" i="1"/>
  <c r="AO2871" i="1"/>
  <c r="AO2875" i="1"/>
  <c r="AO2863" i="1"/>
  <c r="AO2887" i="1"/>
  <c r="AO2864" i="1"/>
  <c r="AO2865" i="1"/>
  <c r="AO2872" i="1"/>
  <c r="AO2888" i="1"/>
  <c r="AO2879" i="1"/>
  <c r="AO2889" i="1"/>
  <c r="AO2866" i="1"/>
  <c r="AO2873" i="1"/>
  <c r="AO2867" i="1"/>
  <c r="AO2881" i="1"/>
  <c r="AO2882" i="1"/>
  <c r="AO2892" i="1"/>
  <c r="AO2880" i="1"/>
  <c r="AO2883" i="1"/>
  <c r="AO2868" i="1"/>
  <c r="AO2869" i="1"/>
  <c r="AO2870" i="1"/>
  <c r="AO2890" i="1"/>
  <c r="AO2922" i="1"/>
  <c r="AO2919" i="1"/>
  <c r="AO2918" i="1"/>
  <c r="AO2921" i="1"/>
  <c r="AO2911" i="1"/>
  <c r="AO2899" i="1"/>
  <c r="AO2924" i="1"/>
  <c r="AO2907" i="1"/>
  <c r="AO2913" i="1"/>
  <c r="AO2925" i="1"/>
  <c r="AO2917" i="1"/>
  <c r="AO2905" i="1"/>
  <c r="AO2915" i="1"/>
  <c r="AO2920" i="1"/>
  <c r="AO2923" i="1"/>
  <c r="AO2910" i="1"/>
  <c r="AP2862" i="1"/>
  <c r="AP2858" i="1"/>
  <c r="AP2855" i="1"/>
  <c r="AP2849" i="1"/>
  <c r="AP2859" i="1"/>
  <c r="AP2850" i="1"/>
  <c r="AP2853" i="1"/>
  <c r="AP2857" i="1"/>
  <c r="AP2856" i="1"/>
  <c r="AP2854" i="1"/>
  <c r="AP2860" i="1"/>
  <c r="AP2851" i="1"/>
  <c r="AP2852" i="1"/>
  <c r="AP2884" i="1"/>
  <c r="AP2885" i="1"/>
  <c r="AP2876" i="1"/>
  <c r="AP2886" i="1"/>
  <c r="AP2891" i="1"/>
  <c r="AP2877" i="1"/>
  <c r="AP2878" i="1"/>
  <c r="AP2874" i="1"/>
  <c r="AP2871" i="1"/>
  <c r="AP2875" i="1"/>
  <c r="AP2863" i="1"/>
  <c r="AP2887" i="1"/>
  <c r="AP2864" i="1"/>
  <c r="AP2865" i="1"/>
  <c r="AP2872" i="1"/>
  <c r="AP2888" i="1"/>
  <c r="AP2879" i="1"/>
  <c r="AP2889" i="1"/>
  <c r="AP2866" i="1"/>
  <c r="AP2873" i="1"/>
  <c r="AP2867" i="1"/>
  <c r="AP2881" i="1"/>
  <c r="AP2882" i="1"/>
  <c r="AP2892" i="1"/>
  <c r="AP2880" i="1"/>
  <c r="AP2883" i="1"/>
  <c r="AP2868" i="1"/>
  <c r="AP2869" i="1"/>
  <c r="AP2870" i="1"/>
  <c r="AP2890" i="1"/>
  <c r="AP2922" i="1"/>
  <c r="AP2919" i="1"/>
  <c r="AP2918" i="1"/>
  <c r="AP2921" i="1"/>
  <c r="AP2911" i="1"/>
  <c r="AP2899" i="1"/>
  <c r="AP2924" i="1"/>
  <c r="AP2907" i="1"/>
  <c r="AP2913" i="1"/>
  <c r="AP2925" i="1"/>
  <c r="AP2917" i="1"/>
  <c r="AP2905" i="1"/>
  <c r="AP2915" i="1"/>
  <c r="AP2920" i="1"/>
  <c r="AP2923" i="1"/>
  <c r="AP2910" i="1"/>
  <c r="AQ2862" i="1"/>
  <c r="AQ2858" i="1"/>
  <c r="AQ2855" i="1"/>
  <c r="AQ2849" i="1"/>
  <c r="AQ2859" i="1"/>
  <c r="AQ2850" i="1"/>
  <c r="AQ2853" i="1"/>
  <c r="AQ2857" i="1"/>
  <c r="AQ2856" i="1"/>
  <c r="AQ2854" i="1"/>
  <c r="AQ2860" i="1"/>
  <c r="AQ2851" i="1"/>
  <c r="AQ2852" i="1"/>
  <c r="AQ2884" i="1"/>
  <c r="AQ2885" i="1"/>
  <c r="AQ2876" i="1"/>
  <c r="AQ2886" i="1"/>
  <c r="AQ2891" i="1"/>
  <c r="AQ2877" i="1"/>
  <c r="AQ2878" i="1"/>
  <c r="AQ2874" i="1"/>
  <c r="AQ2871" i="1"/>
  <c r="AQ2875" i="1"/>
  <c r="AQ2863" i="1"/>
  <c r="AQ2887" i="1"/>
  <c r="AQ2864" i="1"/>
  <c r="AQ2865" i="1"/>
  <c r="AQ2872" i="1"/>
  <c r="AQ2888" i="1"/>
  <c r="AQ2879" i="1"/>
  <c r="AQ2889" i="1"/>
  <c r="AQ2866" i="1"/>
  <c r="AQ2873" i="1"/>
  <c r="AQ2867" i="1"/>
  <c r="AQ2881" i="1"/>
  <c r="AQ2882" i="1"/>
  <c r="AQ2892" i="1"/>
  <c r="AQ2880" i="1"/>
  <c r="AQ2883" i="1"/>
  <c r="AQ2868" i="1"/>
  <c r="AQ2869" i="1"/>
  <c r="AQ2870" i="1"/>
  <c r="AQ2890" i="1"/>
  <c r="AQ2922" i="1"/>
  <c r="AQ2919" i="1"/>
  <c r="AQ2918" i="1"/>
  <c r="AQ2921" i="1"/>
  <c r="AQ2911" i="1"/>
  <c r="AQ2899" i="1"/>
  <c r="AQ2924" i="1"/>
  <c r="AQ2907" i="1"/>
  <c r="AQ2913" i="1"/>
  <c r="AQ2925" i="1"/>
  <c r="AQ2917" i="1"/>
  <c r="AQ2905" i="1"/>
  <c r="AQ2915" i="1"/>
  <c r="AQ2920" i="1"/>
  <c r="AQ2923" i="1"/>
  <c r="AQ2910" i="1"/>
  <c r="AR2862" i="1"/>
  <c r="AR2858" i="1"/>
  <c r="AR2855" i="1"/>
  <c r="AR2849" i="1"/>
  <c r="AR2859" i="1"/>
  <c r="AR2850" i="1"/>
  <c r="AR2853" i="1"/>
  <c r="AR2857" i="1"/>
  <c r="AR2856" i="1"/>
  <c r="AR2854" i="1"/>
  <c r="AR2860" i="1"/>
  <c r="AR2851" i="1"/>
  <c r="AR2852" i="1"/>
  <c r="AR2884" i="1"/>
  <c r="AR2885" i="1"/>
  <c r="AR2876" i="1"/>
  <c r="AR2886" i="1"/>
  <c r="AR2891" i="1"/>
  <c r="AR2877" i="1"/>
  <c r="AR2878" i="1"/>
  <c r="AR2874" i="1"/>
  <c r="AR2871" i="1"/>
  <c r="AR2875" i="1"/>
  <c r="AR2863" i="1"/>
  <c r="AR2887" i="1"/>
  <c r="AR2864" i="1"/>
  <c r="AR2865" i="1"/>
  <c r="AR2872" i="1"/>
  <c r="AR2888" i="1"/>
  <c r="AR2879" i="1"/>
  <c r="AR2889" i="1"/>
  <c r="AR2866" i="1"/>
  <c r="AR2873" i="1"/>
  <c r="AR2867" i="1"/>
  <c r="AR2881" i="1"/>
  <c r="AR2882" i="1"/>
  <c r="AR2892" i="1"/>
  <c r="AR2880" i="1"/>
  <c r="AR2883" i="1"/>
  <c r="AR2868" i="1"/>
  <c r="AR2869" i="1"/>
  <c r="AR2870" i="1"/>
  <c r="AR2890" i="1"/>
  <c r="AR2922" i="1"/>
  <c r="AR2919" i="1"/>
  <c r="AR2918" i="1"/>
  <c r="AR2921" i="1"/>
  <c r="AR2911" i="1"/>
  <c r="AR2899" i="1"/>
  <c r="AR2924" i="1"/>
  <c r="AR2907" i="1"/>
  <c r="AR2913" i="1"/>
  <c r="AR2925" i="1"/>
  <c r="AR2917" i="1"/>
  <c r="AR2905" i="1"/>
  <c r="AR2915" i="1"/>
  <c r="AR2920" i="1"/>
  <c r="AR2923" i="1"/>
  <c r="AR2910" i="1"/>
  <c r="AS2862" i="1"/>
  <c r="AS2858" i="1"/>
  <c r="AS2855" i="1"/>
  <c r="AS2849" i="1"/>
  <c r="AS2859" i="1"/>
  <c r="AS2850" i="1"/>
  <c r="AS2853" i="1"/>
  <c r="AS2857" i="1"/>
  <c r="AS2856" i="1"/>
  <c r="AS2854" i="1"/>
  <c r="AS2860" i="1"/>
  <c r="AS2851" i="1"/>
  <c r="AS2852" i="1"/>
  <c r="AS2884" i="1"/>
  <c r="AS2885" i="1"/>
  <c r="AS2876" i="1"/>
  <c r="AS2886" i="1"/>
  <c r="AS2891" i="1"/>
  <c r="AS2877" i="1"/>
  <c r="AS2878" i="1"/>
  <c r="AS2874" i="1"/>
  <c r="AS2871" i="1"/>
  <c r="AS2875" i="1"/>
  <c r="AS2863" i="1"/>
  <c r="AS2887" i="1"/>
  <c r="AS2864" i="1"/>
  <c r="AS2865" i="1"/>
  <c r="AS2872" i="1"/>
  <c r="AS2888" i="1"/>
  <c r="AS2879" i="1"/>
  <c r="AS2889" i="1"/>
  <c r="AS2866" i="1"/>
  <c r="AS2873" i="1"/>
  <c r="AS2867" i="1"/>
  <c r="AS2881" i="1"/>
  <c r="AS2882" i="1"/>
  <c r="AS2892" i="1"/>
  <c r="AS2880" i="1"/>
  <c r="AS2883" i="1"/>
  <c r="AS2868" i="1"/>
  <c r="AS2869" i="1"/>
  <c r="AS2870" i="1"/>
  <c r="AS2890" i="1"/>
  <c r="AS2922" i="1"/>
  <c r="AS2919" i="1"/>
  <c r="AS2918" i="1"/>
  <c r="AS2921" i="1"/>
  <c r="AS2911" i="1"/>
  <c r="AS2899" i="1"/>
  <c r="AS2924" i="1"/>
  <c r="AS2907" i="1"/>
  <c r="AS2913" i="1"/>
  <c r="AS2925" i="1"/>
  <c r="AS2917" i="1"/>
  <c r="AS2905" i="1"/>
  <c r="AS2915" i="1"/>
  <c r="AS2920" i="1"/>
  <c r="AS2923" i="1"/>
  <c r="AS2910" i="1"/>
  <c r="AT2870" i="1" l="1"/>
  <c r="AT2923" i="1"/>
  <c r="AT2924" i="1"/>
  <c r="AT2867" i="1"/>
  <c r="AT2864" i="1"/>
  <c r="AT2891" i="1"/>
  <c r="AT2854" i="1"/>
  <c r="AT2858" i="1"/>
  <c r="AT2862" i="1"/>
  <c r="AT2920" i="1"/>
  <c r="AT2887" i="1"/>
  <c r="AT2873" i="1"/>
  <c r="AT2925" i="1"/>
  <c r="AT2919" i="1"/>
  <c r="AT2892" i="1"/>
  <c r="AT2888" i="1"/>
  <c r="AT2874" i="1"/>
  <c r="AT2852" i="1"/>
  <c r="AT2859" i="1"/>
  <c r="AT2899" i="1"/>
  <c r="AT2869" i="1"/>
  <c r="AT2886" i="1"/>
  <c r="AT2856" i="1"/>
  <c r="AT2910" i="1"/>
  <c r="AT2907" i="1"/>
  <c r="AT2890" i="1"/>
  <c r="AT2881" i="1"/>
  <c r="AT2865" i="1"/>
  <c r="AT2877" i="1"/>
  <c r="AT2860" i="1"/>
  <c r="AT2855" i="1"/>
  <c r="M115" i="3"/>
  <c r="AT2915" i="1"/>
  <c r="AT2911" i="1"/>
  <c r="AT2868" i="1"/>
  <c r="AT2866" i="1"/>
  <c r="AT2863" i="1"/>
  <c r="AT2876" i="1"/>
  <c r="AT2857" i="1"/>
  <c r="AT2913" i="1"/>
  <c r="AT2885" i="1"/>
  <c r="AT2922" i="1"/>
  <c r="AT2872" i="1"/>
  <c r="AT2851" i="1"/>
  <c r="AT2905" i="1"/>
  <c r="AT2883" i="1"/>
  <c r="AT2875" i="1"/>
  <c r="AT2917" i="1"/>
  <c r="AT2918" i="1"/>
  <c r="AT2880" i="1"/>
  <c r="AT2879" i="1"/>
  <c r="AT2871" i="1"/>
  <c r="AT2884" i="1"/>
  <c r="AT2850" i="1"/>
  <c r="AT2882" i="1"/>
  <c r="AT2878" i="1"/>
  <c r="AT2849" i="1"/>
  <c r="AT2921" i="1"/>
  <c r="AT2889" i="1"/>
  <c r="AT2853" i="1"/>
  <c r="M137" i="6"/>
  <c r="F156" i="6"/>
  <c r="E156" i="6"/>
  <c r="G155" i="6"/>
  <c r="G154" i="6"/>
  <c r="G153" i="6"/>
  <c r="G152" i="6"/>
  <c r="G151" i="6"/>
  <c r="G150" i="6"/>
  <c r="G149" i="6"/>
  <c r="G148" i="6"/>
  <c r="G147" i="6"/>
  <c r="G146" i="6"/>
  <c r="G145" i="6"/>
  <c r="G144" i="6"/>
  <c r="F130" i="3"/>
  <c r="E130" i="3"/>
  <c r="G129" i="3"/>
  <c r="G128" i="3"/>
  <c r="G127" i="3"/>
  <c r="G126" i="3"/>
  <c r="G125" i="3"/>
  <c r="G124" i="3"/>
  <c r="G123" i="3"/>
  <c r="G122" i="3"/>
  <c r="G130" i="3" l="1"/>
  <c r="G156" i="6"/>
  <c r="I156" i="6" l="1"/>
  <c r="H156" i="6"/>
  <c r="J155" i="6"/>
  <c r="J154" i="6"/>
  <c r="J153" i="6"/>
  <c r="J152" i="6"/>
  <c r="J151" i="6"/>
  <c r="J150" i="6"/>
  <c r="J149" i="6"/>
  <c r="J148" i="6"/>
  <c r="J147" i="6"/>
  <c r="J146" i="6"/>
  <c r="J145" i="6"/>
  <c r="J144" i="6"/>
  <c r="I130" i="3"/>
  <c r="H130" i="3"/>
  <c r="J129" i="3"/>
  <c r="J128" i="3"/>
  <c r="J127" i="3"/>
  <c r="J126" i="3"/>
  <c r="J125" i="3"/>
  <c r="J124" i="3"/>
  <c r="J123" i="3"/>
  <c r="J122" i="3"/>
  <c r="AN2691" i="1"/>
  <c r="AN2689" i="1"/>
  <c r="AN2684" i="1"/>
  <c r="AN2685" i="1"/>
  <c r="AN2687" i="1"/>
  <c r="AN2688" i="1"/>
  <c r="AN2721" i="1"/>
  <c r="AN2720" i="1"/>
  <c r="AN2719" i="1"/>
  <c r="AN2717" i="1"/>
  <c r="AN2718" i="1"/>
  <c r="AN2728" i="1"/>
  <c r="AN2731" i="1"/>
  <c r="AN2730" i="1"/>
  <c r="AN2729" i="1"/>
  <c r="AN2726" i="1"/>
  <c r="AN2722" i="1"/>
  <c r="AN2723" i="1"/>
  <c r="AN2725" i="1"/>
  <c r="AN2724" i="1"/>
  <c r="AN2733" i="1"/>
  <c r="AN2732" i="1"/>
  <c r="AN2727" i="1"/>
  <c r="AN2747" i="1"/>
  <c r="AN2764" i="1"/>
  <c r="AN2768" i="1"/>
  <c r="AN2766" i="1"/>
  <c r="AN2769" i="1"/>
  <c r="AN2753" i="1"/>
  <c r="AN2736" i="1"/>
  <c r="AN2748" i="1"/>
  <c r="AN2759" i="1"/>
  <c r="AN2750" i="1"/>
  <c r="AN2749" i="1"/>
  <c r="AN2756" i="1"/>
  <c r="AN2760" i="1"/>
  <c r="AN2754" i="1"/>
  <c r="AN2751" i="1"/>
  <c r="AN2765" i="1"/>
  <c r="AN2745" i="1"/>
  <c r="AN2758" i="1"/>
  <c r="AN2763" i="1"/>
  <c r="AN2761" i="1"/>
  <c r="AN2767" i="1"/>
  <c r="AN2755" i="1"/>
  <c r="AN2741" i="1"/>
  <c r="AN2762" i="1"/>
  <c r="AN2738" i="1"/>
  <c r="AN2744" i="1"/>
  <c r="AN2734" i="1"/>
  <c r="AN2746" i="1"/>
  <c r="AN2757" i="1"/>
  <c r="AN2735" i="1"/>
  <c r="AN2740" i="1"/>
  <c r="AN2737" i="1"/>
  <c r="AN2742" i="1"/>
  <c r="AN2752" i="1"/>
  <c r="AN2739" i="1"/>
  <c r="AN2743" i="1"/>
  <c r="AN2780" i="1"/>
  <c r="AN2777" i="1"/>
  <c r="AN2781" i="1"/>
  <c r="AN2778" i="1"/>
  <c r="AN2779" i="1"/>
  <c r="AN2774" i="1"/>
  <c r="AN2770" i="1"/>
  <c r="AN2776" i="1"/>
  <c r="AN2771" i="1"/>
  <c r="AN2775" i="1"/>
  <c r="AN2772" i="1"/>
  <c r="AN2773" i="1"/>
  <c r="AN2798" i="1"/>
  <c r="AN2799" i="1"/>
  <c r="AN2788" i="1"/>
  <c r="AN2794" i="1"/>
  <c r="AN2789" i="1"/>
  <c r="AN2792" i="1"/>
  <c r="AN2790" i="1"/>
  <c r="AN2791" i="1"/>
  <c r="AN2782" i="1"/>
  <c r="AN2783" i="1"/>
  <c r="AN2797" i="1"/>
  <c r="AN2784" i="1"/>
  <c r="AN2796" i="1"/>
  <c r="AN2785" i="1"/>
  <c r="AN2787" i="1"/>
  <c r="AN2786" i="1"/>
  <c r="AN2795" i="1"/>
  <c r="AN2793" i="1"/>
  <c r="AN2802" i="1"/>
  <c r="AN2801" i="1"/>
  <c r="AN2800" i="1"/>
  <c r="AN2807" i="1"/>
  <c r="AN2803" i="1"/>
  <c r="AN2806" i="1"/>
  <c r="AN2804" i="1"/>
  <c r="AN2808" i="1"/>
  <c r="AN2805" i="1"/>
  <c r="AN2809" i="1"/>
  <c r="AN2810" i="1"/>
  <c r="AN2811" i="1"/>
  <c r="AN2812" i="1"/>
  <c r="AN2815" i="1"/>
  <c r="AN2816" i="1"/>
  <c r="AN2813" i="1"/>
  <c r="AN2817" i="1"/>
  <c r="AN2814" i="1"/>
  <c r="AN2818" i="1"/>
  <c r="AN2819" i="1"/>
  <c r="AN2820" i="1"/>
  <c r="AN2845" i="1"/>
  <c r="AN2839" i="1"/>
  <c r="AN2836" i="1"/>
  <c r="AN2825" i="1"/>
  <c r="AN2838" i="1"/>
  <c r="AN2821" i="1"/>
  <c r="AN2831" i="1"/>
  <c r="AN2843" i="1"/>
  <c r="AN2842" i="1"/>
  <c r="AN2837" i="1"/>
  <c r="AN2848" i="1"/>
  <c r="AN2846" i="1"/>
  <c r="AN2847" i="1"/>
  <c r="AN2840" i="1"/>
  <c r="AN2835" i="1"/>
  <c r="AN2826" i="1"/>
  <c r="AN2834" i="1"/>
  <c r="AN2844" i="1"/>
  <c r="AN2833" i="1"/>
  <c r="AN2827" i="1"/>
  <c r="AN2841" i="1"/>
  <c r="AN2828" i="1"/>
  <c r="AN2832" i="1"/>
  <c r="AN2830" i="1"/>
  <c r="AN2822" i="1"/>
  <c r="AN2829" i="1"/>
  <c r="AN2824" i="1"/>
  <c r="AN2823" i="1"/>
  <c r="AN2861" i="1"/>
  <c r="AO2691" i="1"/>
  <c r="AO2689" i="1"/>
  <c r="AO2684" i="1"/>
  <c r="AO2685" i="1"/>
  <c r="AO2687" i="1"/>
  <c r="AO2688" i="1"/>
  <c r="AO2721" i="1"/>
  <c r="AO2720" i="1"/>
  <c r="AO2719" i="1"/>
  <c r="AO2717" i="1"/>
  <c r="AO2718" i="1"/>
  <c r="AO2728" i="1"/>
  <c r="AO2731" i="1"/>
  <c r="AO2730" i="1"/>
  <c r="AO2729" i="1"/>
  <c r="AO2726" i="1"/>
  <c r="AO2722" i="1"/>
  <c r="AO2723" i="1"/>
  <c r="AO2725" i="1"/>
  <c r="AO2724" i="1"/>
  <c r="AO2733" i="1"/>
  <c r="AO2732" i="1"/>
  <c r="AO2727" i="1"/>
  <c r="AO2747" i="1"/>
  <c r="AO2764" i="1"/>
  <c r="AO2768" i="1"/>
  <c r="AO2766" i="1"/>
  <c r="AO2769" i="1"/>
  <c r="AO2753" i="1"/>
  <c r="AO2736" i="1"/>
  <c r="AO2748" i="1"/>
  <c r="AO2759" i="1"/>
  <c r="AO2750" i="1"/>
  <c r="AO2749" i="1"/>
  <c r="AO2756" i="1"/>
  <c r="AO2760" i="1"/>
  <c r="AO2754" i="1"/>
  <c r="AO2751" i="1"/>
  <c r="AO2765" i="1"/>
  <c r="AO2745" i="1"/>
  <c r="AO2758" i="1"/>
  <c r="AO2763" i="1"/>
  <c r="AO2761" i="1"/>
  <c r="AO2767" i="1"/>
  <c r="AO2755" i="1"/>
  <c r="AO2741" i="1"/>
  <c r="AO2762" i="1"/>
  <c r="AO2738" i="1"/>
  <c r="AO2744" i="1"/>
  <c r="AO2734" i="1"/>
  <c r="AO2746" i="1"/>
  <c r="AO2757" i="1"/>
  <c r="AO2735" i="1"/>
  <c r="AO2740" i="1"/>
  <c r="AO2737" i="1"/>
  <c r="AO2742" i="1"/>
  <c r="AO2752" i="1"/>
  <c r="AO2739" i="1"/>
  <c r="AO2743" i="1"/>
  <c r="AO2780" i="1"/>
  <c r="AO2777" i="1"/>
  <c r="AO2781" i="1"/>
  <c r="AO2778" i="1"/>
  <c r="AO2779" i="1"/>
  <c r="AO2774" i="1"/>
  <c r="AO2770" i="1"/>
  <c r="AO2776" i="1"/>
  <c r="AO2771" i="1"/>
  <c r="AO2775" i="1"/>
  <c r="AO2772" i="1"/>
  <c r="AO2773" i="1"/>
  <c r="AO2798" i="1"/>
  <c r="AO2799" i="1"/>
  <c r="AO2788" i="1"/>
  <c r="AO2794" i="1"/>
  <c r="AO2789" i="1"/>
  <c r="AO2792" i="1"/>
  <c r="AO2790" i="1"/>
  <c r="AO2791" i="1"/>
  <c r="AO2782" i="1"/>
  <c r="AO2783" i="1"/>
  <c r="AO2797" i="1"/>
  <c r="AO2784" i="1"/>
  <c r="AO2796" i="1"/>
  <c r="AO2785" i="1"/>
  <c r="AO2787" i="1"/>
  <c r="AO2786" i="1"/>
  <c r="AO2795" i="1"/>
  <c r="AO2793" i="1"/>
  <c r="AO2802" i="1"/>
  <c r="AO2801" i="1"/>
  <c r="AO2800" i="1"/>
  <c r="AO2807" i="1"/>
  <c r="AO2803" i="1"/>
  <c r="AO2806" i="1"/>
  <c r="AO2804" i="1"/>
  <c r="AO2808" i="1"/>
  <c r="AO2805" i="1"/>
  <c r="AO2809" i="1"/>
  <c r="AO2810" i="1"/>
  <c r="AO2811" i="1"/>
  <c r="AO2812" i="1"/>
  <c r="AO2815" i="1"/>
  <c r="AO2816" i="1"/>
  <c r="AO2813" i="1"/>
  <c r="AO2817" i="1"/>
  <c r="AO2814" i="1"/>
  <c r="AO2818" i="1"/>
  <c r="AO2819" i="1"/>
  <c r="AO2820" i="1"/>
  <c r="AO2845" i="1"/>
  <c r="AO2839" i="1"/>
  <c r="AO2836" i="1"/>
  <c r="AO2825" i="1"/>
  <c r="AO2838" i="1"/>
  <c r="AO2821" i="1"/>
  <c r="AO2831" i="1"/>
  <c r="AO2843" i="1"/>
  <c r="AO2842" i="1"/>
  <c r="AO2837" i="1"/>
  <c r="AO2848" i="1"/>
  <c r="AO2846" i="1"/>
  <c r="AO2847" i="1"/>
  <c r="AO2840" i="1"/>
  <c r="AO2835" i="1"/>
  <c r="AO2826" i="1"/>
  <c r="AO2834" i="1"/>
  <c r="AO2844" i="1"/>
  <c r="AO2833" i="1"/>
  <c r="AO2827" i="1"/>
  <c r="AO2841" i="1"/>
  <c r="AO2828" i="1"/>
  <c r="AO2832" i="1"/>
  <c r="AO2830" i="1"/>
  <c r="AO2822" i="1"/>
  <c r="AO2829" i="1"/>
  <c r="AO2824" i="1"/>
  <c r="AO2823" i="1"/>
  <c r="AO2861" i="1"/>
  <c r="AP2691" i="1"/>
  <c r="AP2689" i="1"/>
  <c r="AP2684" i="1"/>
  <c r="AP2685" i="1"/>
  <c r="AP2687" i="1"/>
  <c r="AP2688" i="1"/>
  <c r="AP2721" i="1"/>
  <c r="AP2720" i="1"/>
  <c r="AP2719" i="1"/>
  <c r="AP2717" i="1"/>
  <c r="AP2718" i="1"/>
  <c r="AP2728" i="1"/>
  <c r="AP2731" i="1"/>
  <c r="AP2730" i="1"/>
  <c r="AP2729" i="1"/>
  <c r="AP2726" i="1"/>
  <c r="AP2722" i="1"/>
  <c r="AP2723" i="1"/>
  <c r="AP2725" i="1"/>
  <c r="AP2724" i="1"/>
  <c r="AP2733" i="1"/>
  <c r="AP2732" i="1"/>
  <c r="AP2727" i="1"/>
  <c r="AP2747" i="1"/>
  <c r="AP2764" i="1"/>
  <c r="AP2768" i="1"/>
  <c r="AP2766" i="1"/>
  <c r="AP2769" i="1"/>
  <c r="AP2753" i="1"/>
  <c r="AP2736" i="1"/>
  <c r="AP2748" i="1"/>
  <c r="AP2759" i="1"/>
  <c r="AP2750" i="1"/>
  <c r="AP2749" i="1"/>
  <c r="AP2756" i="1"/>
  <c r="AP2760" i="1"/>
  <c r="AP2754" i="1"/>
  <c r="AP2751" i="1"/>
  <c r="AP2765" i="1"/>
  <c r="AP2745" i="1"/>
  <c r="AP2758" i="1"/>
  <c r="AP2763" i="1"/>
  <c r="AP2761" i="1"/>
  <c r="AP2767" i="1"/>
  <c r="AP2755" i="1"/>
  <c r="AP2741" i="1"/>
  <c r="AP2762" i="1"/>
  <c r="AP2738" i="1"/>
  <c r="AP2744" i="1"/>
  <c r="AP2734" i="1"/>
  <c r="AP2746" i="1"/>
  <c r="AP2757" i="1"/>
  <c r="AP2735" i="1"/>
  <c r="AP2740" i="1"/>
  <c r="AP2737" i="1"/>
  <c r="AP2742" i="1"/>
  <c r="AP2752" i="1"/>
  <c r="AP2739" i="1"/>
  <c r="AP2743" i="1"/>
  <c r="AP2780" i="1"/>
  <c r="AP2777" i="1"/>
  <c r="AP2781" i="1"/>
  <c r="AP2778" i="1"/>
  <c r="AP2779" i="1"/>
  <c r="AP2774" i="1"/>
  <c r="AP2770" i="1"/>
  <c r="AP2776" i="1"/>
  <c r="AP2771" i="1"/>
  <c r="AP2775" i="1"/>
  <c r="AP2772" i="1"/>
  <c r="AP2773" i="1"/>
  <c r="AP2798" i="1"/>
  <c r="AP2799" i="1"/>
  <c r="AP2788" i="1"/>
  <c r="AP2794" i="1"/>
  <c r="AP2789" i="1"/>
  <c r="AP2792" i="1"/>
  <c r="AP2790" i="1"/>
  <c r="AP2791" i="1"/>
  <c r="AP2782" i="1"/>
  <c r="AP2783" i="1"/>
  <c r="AP2797" i="1"/>
  <c r="AP2784" i="1"/>
  <c r="AP2796" i="1"/>
  <c r="AP2785" i="1"/>
  <c r="AP2787" i="1"/>
  <c r="AP2786" i="1"/>
  <c r="AP2795" i="1"/>
  <c r="AP2793" i="1"/>
  <c r="AP2802" i="1"/>
  <c r="AP2801" i="1"/>
  <c r="AP2800" i="1"/>
  <c r="AP2807" i="1"/>
  <c r="AP2803" i="1"/>
  <c r="AP2806" i="1"/>
  <c r="AP2804" i="1"/>
  <c r="AP2808" i="1"/>
  <c r="AP2805" i="1"/>
  <c r="AP2809" i="1"/>
  <c r="AP2810" i="1"/>
  <c r="AP2811" i="1"/>
  <c r="AP2812" i="1"/>
  <c r="AP2815" i="1"/>
  <c r="AP2816" i="1"/>
  <c r="AP2813" i="1"/>
  <c r="AP2817" i="1"/>
  <c r="AP2814" i="1"/>
  <c r="AP2818" i="1"/>
  <c r="AP2819" i="1"/>
  <c r="AP2820" i="1"/>
  <c r="AP2845" i="1"/>
  <c r="AP2839" i="1"/>
  <c r="AP2836" i="1"/>
  <c r="AP2825" i="1"/>
  <c r="AP2838" i="1"/>
  <c r="AP2821" i="1"/>
  <c r="AP2831" i="1"/>
  <c r="AP2843" i="1"/>
  <c r="AP2842" i="1"/>
  <c r="AP2837" i="1"/>
  <c r="AP2848" i="1"/>
  <c r="AP2846" i="1"/>
  <c r="AP2847" i="1"/>
  <c r="AP2840" i="1"/>
  <c r="AP2835" i="1"/>
  <c r="AP2826" i="1"/>
  <c r="AP2834" i="1"/>
  <c r="AP2844" i="1"/>
  <c r="AP2833" i="1"/>
  <c r="AP2827" i="1"/>
  <c r="AP2841" i="1"/>
  <c r="AP2828" i="1"/>
  <c r="AP2832" i="1"/>
  <c r="AP2830" i="1"/>
  <c r="AP2822" i="1"/>
  <c r="AP2829" i="1"/>
  <c r="AP2824" i="1"/>
  <c r="AP2823" i="1"/>
  <c r="AP2861" i="1"/>
  <c r="AQ2691" i="1"/>
  <c r="AQ2689" i="1"/>
  <c r="AQ2684" i="1"/>
  <c r="AQ2685" i="1"/>
  <c r="AQ2687" i="1"/>
  <c r="AQ2688" i="1"/>
  <c r="AQ2721" i="1"/>
  <c r="AQ2720" i="1"/>
  <c r="AQ2719" i="1"/>
  <c r="AQ2717" i="1"/>
  <c r="AQ2718" i="1"/>
  <c r="AQ2728" i="1"/>
  <c r="AQ2731" i="1"/>
  <c r="AQ2730" i="1"/>
  <c r="AQ2729" i="1"/>
  <c r="AQ2726" i="1"/>
  <c r="AQ2722" i="1"/>
  <c r="AQ2723" i="1"/>
  <c r="AQ2725" i="1"/>
  <c r="AQ2724" i="1"/>
  <c r="AQ2733" i="1"/>
  <c r="AQ2732" i="1"/>
  <c r="AQ2727" i="1"/>
  <c r="AQ2747" i="1"/>
  <c r="AQ2764" i="1"/>
  <c r="AQ2768" i="1"/>
  <c r="AQ2766" i="1"/>
  <c r="AQ2769" i="1"/>
  <c r="AQ2753" i="1"/>
  <c r="AQ2736" i="1"/>
  <c r="AQ2748" i="1"/>
  <c r="AQ2759" i="1"/>
  <c r="AQ2750" i="1"/>
  <c r="AQ2749" i="1"/>
  <c r="AQ2756" i="1"/>
  <c r="AQ2760" i="1"/>
  <c r="AQ2754" i="1"/>
  <c r="AQ2751" i="1"/>
  <c r="AQ2765" i="1"/>
  <c r="AQ2745" i="1"/>
  <c r="AQ2758" i="1"/>
  <c r="AQ2763" i="1"/>
  <c r="AQ2761" i="1"/>
  <c r="AQ2767" i="1"/>
  <c r="AQ2755" i="1"/>
  <c r="AQ2741" i="1"/>
  <c r="AQ2762" i="1"/>
  <c r="AQ2738" i="1"/>
  <c r="AQ2744" i="1"/>
  <c r="AQ2734" i="1"/>
  <c r="AQ2746" i="1"/>
  <c r="AQ2757" i="1"/>
  <c r="AQ2735" i="1"/>
  <c r="AQ2740" i="1"/>
  <c r="AQ2737" i="1"/>
  <c r="AQ2742" i="1"/>
  <c r="AQ2752" i="1"/>
  <c r="AQ2739" i="1"/>
  <c r="AQ2743" i="1"/>
  <c r="AQ2780" i="1"/>
  <c r="AQ2777" i="1"/>
  <c r="AQ2781" i="1"/>
  <c r="AQ2778" i="1"/>
  <c r="AQ2779" i="1"/>
  <c r="AQ2774" i="1"/>
  <c r="AQ2770" i="1"/>
  <c r="AQ2776" i="1"/>
  <c r="AQ2771" i="1"/>
  <c r="AQ2775" i="1"/>
  <c r="AQ2772" i="1"/>
  <c r="AQ2773" i="1"/>
  <c r="AQ2798" i="1"/>
  <c r="AQ2799" i="1"/>
  <c r="AQ2788" i="1"/>
  <c r="AQ2794" i="1"/>
  <c r="AQ2789" i="1"/>
  <c r="AQ2792" i="1"/>
  <c r="AQ2790" i="1"/>
  <c r="AQ2791" i="1"/>
  <c r="AQ2782" i="1"/>
  <c r="AQ2783" i="1"/>
  <c r="AQ2797" i="1"/>
  <c r="AQ2784" i="1"/>
  <c r="AQ2796" i="1"/>
  <c r="AQ2785" i="1"/>
  <c r="AQ2787" i="1"/>
  <c r="AQ2786" i="1"/>
  <c r="AQ2795" i="1"/>
  <c r="AQ2793" i="1"/>
  <c r="AQ2802" i="1"/>
  <c r="AQ2801" i="1"/>
  <c r="AQ2800" i="1"/>
  <c r="AQ2807" i="1"/>
  <c r="AQ2803" i="1"/>
  <c r="AQ2806" i="1"/>
  <c r="AQ2804" i="1"/>
  <c r="AQ2808" i="1"/>
  <c r="AQ2805" i="1"/>
  <c r="AQ2809" i="1"/>
  <c r="AQ2810" i="1"/>
  <c r="AQ2811" i="1"/>
  <c r="AQ2812" i="1"/>
  <c r="AQ2815" i="1"/>
  <c r="AQ2816" i="1"/>
  <c r="AQ2813" i="1"/>
  <c r="AQ2817" i="1"/>
  <c r="AQ2814" i="1"/>
  <c r="AQ2818" i="1"/>
  <c r="AQ2819" i="1"/>
  <c r="AQ2820" i="1"/>
  <c r="AQ2845" i="1"/>
  <c r="AQ2839" i="1"/>
  <c r="AQ2836" i="1"/>
  <c r="AQ2825" i="1"/>
  <c r="AQ2838" i="1"/>
  <c r="AQ2821" i="1"/>
  <c r="AQ2831" i="1"/>
  <c r="AQ2843" i="1"/>
  <c r="AQ2842" i="1"/>
  <c r="AQ2837" i="1"/>
  <c r="AQ2848" i="1"/>
  <c r="AQ2846" i="1"/>
  <c r="AQ2847" i="1"/>
  <c r="AQ2840" i="1"/>
  <c r="AQ2835" i="1"/>
  <c r="AQ2826" i="1"/>
  <c r="AQ2834" i="1"/>
  <c r="AQ2844" i="1"/>
  <c r="AQ2833" i="1"/>
  <c r="AQ2827" i="1"/>
  <c r="AQ2841" i="1"/>
  <c r="AQ2828" i="1"/>
  <c r="AQ2832" i="1"/>
  <c r="AQ2830" i="1"/>
  <c r="AQ2822" i="1"/>
  <c r="AQ2829" i="1"/>
  <c r="AQ2824" i="1"/>
  <c r="AQ2823" i="1"/>
  <c r="AQ2861" i="1"/>
  <c r="AR2691" i="1"/>
  <c r="AR2689" i="1"/>
  <c r="AR2684" i="1"/>
  <c r="AR2685" i="1"/>
  <c r="AR2687" i="1"/>
  <c r="AR2688" i="1"/>
  <c r="AR2721" i="1"/>
  <c r="AR2720" i="1"/>
  <c r="AR2719" i="1"/>
  <c r="AR2717" i="1"/>
  <c r="AR2718" i="1"/>
  <c r="AR2728" i="1"/>
  <c r="AR2731" i="1"/>
  <c r="AR2730" i="1"/>
  <c r="AR2729" i="1"/>
  <c r="AR2726" i="1"/>
  <c r="AR2722" i="1"/>
  <c r="AR2723" i="1"/>
  <c r="AR2725" i="1"/>
  <c r="AR2724" i="1"/>
  <c r="AR2733" i="1"/>
  <c r="AR2732" i="1"/>
  <c r="AR2727" i="1"/>
  <c r="AR2747" i="1"/>
  <c r="AR2764" i="1"/>
  <c r="AR2768" i="1"/>
  <c r="AR2766" i="1"/>
  <c r="AR2769" i="1"/>
  <c r="AR2753" i="1"/>
  <c r="AR2736" i="1"/>
  <c r="AR2748" i="1"/>
  <c r="AR2759" i="1"/>
  <c r="AR2750" i="1"/>
  <c r="AR2749" i="1"/>
  <c r="AR2756" i="1"/>
  <c r="AR2760" i="1"/>
  <c r="AR2754" i="1"/>
  <c r="AR2751" i="1"/>
  <c r="AR2765" i="1"/>
  <c r="AR2745" i="1"/>
  <c r="AR2758" i="1"/>
  <c r="AR2763" i="1"/>
  <c r="AR2761" i="1"/>
  <c r="AR2767" i="1"/>
  <c r="AR2755" i="1"/>
  <c r="AR2741" i="1"/>
  <c r="AR2762" i="1"/>
  <c r="AR2738" i="1"/>
  <c r="AR2744" i="1"/>
  <c r="AR2734" i="1"/>
  <c r="AR2746" i="1"/>
  <c r="AR2757" i="1"/>
  <c r="AR2735" i="1"/>
  <c r="AR2740" i="1"/>
  <c r="AR2737" i="1"/>
  <c r="AR2742" i="1"/>
  <c r="AR2752" i="1"/>
  <c r="AR2739" i="1"/>
  <c r="AR2743" i="1"/>
  <c r="AR2780" i="1"/>
  <c r="AR2777" i="1"/>
  <c r="AR2781" i="1"/>
  <c r="AR2778" i="1"/>
  <c r="AR2779" i="1"/>
  <c r="AR2774" i="1"/>
  <c r="AR2770" i="1"/>
  <c r="AR2776" i="1"/>
  <c r="AR2771" i="1"/>
  <c r="AR2775" i="1"/>
  <c r="AR2772" i="1"/>
  <c r="AR2773" i="1"/>
  <c r="AR2798" i="1"/>
  <c r="AR2799" i="1"/>
  <c r="AR2788" i="1"/>
  <c r="AR2794" i="1"/>
  <c r="AR2789" i="1"/>
  <c r="AR2792" i="1"/>
  <c r="AR2790" i="1"/>
  <c r="AR2791" i="1"/>
  <c r="AR2782" i="1"/>
  <c r="AR2783" i="1"/>
  <c r="AR2797" i="1"/>
  <c r="AR2784" i="1"/>
  <c r="AR2796" i="1"/>
  <c r="AR2785" i="1"/>
  <c r="AR2787" i="1"/>
  <c r="AR2786" i="1"/>
  <c r="AR2795" i="1"/>
  <c r="AR2793" i="1"/>
  <c r="AR2802" i="1"/>
  <c r="AR2801" i="1"/>
  <c r="AR2800" i="1"/>
  <c r="AR2807" i="1"/>
  <c r="AR2803" i="1"/>
  <c r="AR2806" i="1"/>
  <c r="AR2804" i="1"/>
  <c r="AR2808" i="1"/>
  <c r="AR2805" i="1"/>
  <c r="AR2809" i="1"/>
  <c r="AR2810" i="1"/>
  <c r="AR2811" i="1"/>
  <c r="AR2812" i="1"/>
  <c r="AR2815" i="1"/>
  <c r="AR2816" i="1"/>
  <c r="AR2813" i="1"/>
  <c r="AR2817" i="1"/>
  <c r="AR2814" i="1"/>
  <c r="AR2818" i="1"/>
  <c r="AR2819" i="1"/>
  <c r="AR2820" i="1"/>
  <c r="AR2845" i="1"/>
  <c r="AR2839" i="1"/>
  <c r="AR2836" i="1"/>
  <c r="AR2825" i="1"/>
  <c r="AR2838" i="1"/>
  <c r="AR2821" i="1"/>
  <c r="AR2831" i="1"/>
  <c r="AR2843" i="1"/>
  <c r="AR2842" i="1"/>
  <c r="AR2837" i="1"/>
  <c r="AR2848" i="1"/>
  <c r="AR2846" i="1"/>
  <c r="AR2847" i="1"/>
  <c r="AR2840" i="1"/>
  <c r="AR2835" i="1"/>
  <c r="AR2826" i="1"/>
  <c r="AR2834" i="1"/>
  <c r="AR2844" i="1"/>
  <c r="AR2833" i="1"/>
  <c r="AR2827" i="1"/>
  <c r="AR2841" i="1"/>
  <c r="AR2828" i="1"/>
  <c r="AR2832" i="1"/>
  <c r="AR2830" i="1"/>
  <c r="AR2822" i="1"/>
  <c r="AR2829" i="1"/>
  <c r="AR2824" i="1"/>
  <c r="AR2823" i="1"/>
  <c r="AR2861" i="1"/>
  <c r="AS2691" i="1"/>
  <c r="AS2689" i="1"/>
  <c r="AS2684" i="1"/>
  <c r="AS2685" i="1"/>
  <c r="AS2687" i="1"/>
  <c r="AS2688" i="1"/>
  <c r="AS2721" i="1"/>
  <c r="AS2720" i="1"/>
  <c r="AS2719" i="1"/>
  <c r="AS2717" i="1"/>
  <c r="AS2718" i="1"/>
  <c r="AS2728" i="1"/>
  <c r="AS2731" i="1"/>
  <c r="AS2730" i="1"/>
  <c r="AS2729" i="1"/>
  <c r="AS2726" i="1"/>
  <c r="AS2722" i="1"/>
  <c r="AS2723" i="1"/>
  <c r="AS2725" i="1"/>
  <c r="AS2724" i="1"/>
  <c r="AS2733" i="1"/>
  <c r="AS2732" i="1"/>
  <c r="AS2727" i="1"/>
  <c r="AS2747" i="1"/>
  <c r="AS2764" i="1"/>
  <c r="AS2768" i="1"/>
  <c r="AS2766" i="1"/>
  <c r="AS2769" i="1"/>
  <c r="AS2753" i="1"/>
  <c r="AS2736" i="1"/>
  <c r="AS2748" i="1"/>
  <c r="AS2759" i="1"/>
  <c r="AS2750" i="1"/>
  <c r="AS2749" i="1"/>
  <c r="AS2756" i="1"/>
  <c r="AS2760" i="1"/>
  <c r="AS2754" i="1"/>
  <c r="AS2751" i="1"/>
  <c r="AS2765" i="1"/>
  <c r="AS2745" i="1"/>
  <c r="AS2758" i="1"/>
  <c r="AS2763" i="1"/>
  <c r="AS2761" i="1"/>
  <c r="AS2767" i="1"/>
  <c r="AS2755" i="1"/>
  <c r="AS2741" i="1"/>
  <c r="AS2762" i="1"/>
  <c r="AS2738" i="1"/>
  <c r="AS2744" i="1"/>
  <c r="AS2734" i="1"/>
  <c r="AS2746" i="1"/>
  <c r="AS2757" i="1"/>
  <c r="AS2735" i="1"/>
  <c r="AS2740" i="1"/>
  <c r="AS2737" i="1"/>
  <c r="AS2742" i="1"/>
  <c r="AS2752" i="1"/>
  <c r="AS2739" i="1"/>
  <c r="AS2743" i="1"/>
  <c r="AS2780" i="1"/>
  <c r="AS2777" i="1"/>
  <c r="AS2781" i="1"/>
  <c r="AS2778" i="1"/>
  <c r="AS2779" i="1"/>
  <c r="AS2774" i="1"/>
  <c r="AS2770" i="1"/>
  <c r="AS2776" i="1"/>
  <c r="AS2771" i="1"/>
  <c r="AS2775" i="1"/>
  <c r="AS2772" i="1"/>
  <c r="AS2773" i="1"/>
  <c r="AS2798" i="1"/>
  <c r="AS2799" i="1"/>
  <c r="AS2788" i="1"/>
  <c r="AS2794" i="1"/>
  <c r="AS2789" i="1"/>
  <c r="AS2792" i="1"/>
  <c r="AS2790" i="1"/>
  <c r="AS2791" i="1"/>
  <c r="AS2782" i="1"/>
  <c r="AS2783" i="1"/>
  <c r="AS2797" i="1"/>
  <c r="AS2784" i="1"/>
  <c r="AS2796" i="1"/>
  <c r="AS2785" i="1"/>
  <c r="AS2787" i="1"/>
  <c r="AS2786" i="1"/>
  <c r="AS2795" i="1"/>
  <c r="AS2793" i="1"/>
  <c r="AS2802" i="1"/>
  <c r="AS2801" i="1"/>
  <c r="AS2800" i="1"/>
  <c r="AS2807" i="1"/>
  <c r="AS2803" i="1"/>
  <c r="AS2806" i="1"/>
  <c r="AS2804" i="1"/>
  <c r="AS2808" i="1"/>
  <c r="AS2805" i="1"/>
  <c r="AS2809" i="1"/>
  <c r="AS2810" i="1"/>
  <c r="AS2811" i="1"/>
  <c r="AS2812" i="1"/>
  <c r="AS2815" i="1"/>
  <c r="AS2816" i="1"/>
  <c r="AS2813" i="1"/>
  <c r="AS2817" i="1"/>
  <c r="AS2814" i="1"/>
  <c r="AS2818" i="1"/>
  <c r="AS2819" i="1"/>
  <c r="AS2820" i="1"/>
  <c r="AS2845" i="1"/>
  <c r="AS2839" i="1"/>
  <c r="AS2836" i="1"/>
  <c r="AS2825" i="1"/>
  <c r="AS2838" i="1"/>
  <c r="AS2821" i="1"/>
  <c r="AS2831" i="1"/>
  <c r="AS2843" i="1"/>
  <c r="AS2842" i="1"/>
  <c r="AS2837" i="1"/>
  <c r="AS2848" i="1"/>
  <c r="AS2846" i="1"/>
  <c r="AS2847" i="1"/>
  <c r="AS2840" i="1"/>
  <c r="AS2835" i="1"/>
  <c r="AS2826" i="1"/>
  <c r="AS2834" i="1"/>
  <c r="AS2844" i="1"/>
  <c r="AS2833" i="1"/>
  <c r="AS2827" i="1"/>
  <c r="AS2841" i="1"/>
  <c r="AS2828" i="1"/>
  <c r="AS2832" i="1"/>
  <c r="AS2830" i="1"/>
  <c r="AS2822" i="1"/>
  <c r="AS2829" i="1"/>
  <c r="AS2824" i="1"/>
  <c r="AS2823" i="1"/>
  <c r="AS2861" i="1"/>
  <c r="AT2806" i="1" l="1"/>
  <c r="AT2740" i="1"/>
  <c r="AT2766" i="1"/>
  <c r="AT2824" i="1"/>
  <c r="AT2833" i="1"/>
  <c r="AT2848" i="1"/>
  <c r="AT2836" i="1"/>
  <c r="AT2813" i="1"/>
  <c r="AT2808" i="1"/>
  <c r="AT2828" i="1"/>
  <c r="AT2840" i="1"/>
  <c r="AT2821" i="1"/>
  <c r="AT2818" i="1"/>
  <c r="AT2810" i="1"/>
  <c r="AT2800" i="1"/>
  <c r="AT2801" i="1"/>
  <c r="AT2802" i="1"/>
  <c r="AT2784" i="1"/>
  <c r="AT2794" i="1"/>
  <c r="AT2776" i="1"/>
  <c r="AT2743" i="1"/>
  <c r="AT2746" i="1"/>
  <c r="AT2761" i="1"/>
  <c r="AT2756" i="1"/>
  <c r="AT2731" i="1"/>
  <c r="AT2687" i="1"/>
  <c r="AT2846" i="1"/>
  <c r="AT2783" i="1"/>
  <c r="AT2750" i="1"/>
  <c r="AT2723" i="1"/>
  <c r="AT2684" i="1"/>
  <c r="AT2795" i="1"/>
  <c r="AT2782" i="1"/>
  <c r="AT2798" i="1"/>
  <c r="AT2779" i="1"/>
  <c r="AT2742" i="1"/>
  <c r="AT2738" i="1"/>
  <c r="AT2745" i="1"/>
  <c r="AT2759" i="1"/>
  <c r="AT2747" i="1"/>
  <c r="AT2722" i="1"/>
  <c r="AT2717" i="1"/>
  <c r="AT2689" i="1"/>
  <c r="AT2744" i="1"/>
  <c r="AT2822" i="1"/>
  <c r="AT2834" i="1"/>
  <c r="AT2842" i="1"/>
  <c r="AT2845" i="1"/>
  <c r="AT2815" i="1"/>
  <c r="AT2787" i="1"/>
  <c r="AT2790" i="1"/>
  <c r="AT2772" i="1"/>
  <c r="AT2781" i="1"/>
  <c r="AT2741" i="1"/>
  <c r="AT2751" i="1"/>
  <c r="AT2736" i="1"/>
  <c r="AT2732" i="1"/>
  <c r="AT2720" i="1"/>
  <c r="AT2823" i="1"/>
  <c r="AT2827" i="1"/>
  <c r="AT2825" i="1"/>
  <c r="AT2817" i="1"/>
  <c r="AT2805" i="1"/>
  <c r="AT2793" i="1"/>
  <c r="AT2799" i="1"/>
  <c r="AT2774" i="1"/>
  <c r="AT2752" i="1"/>
  <c r="AT2758" i="1"/>
  <c r="AT2764" i="1"/>
  <c r="AT2718" i="1"/>
  <c r="AT2830" i="1"/>
  <c r="AT2803" i="1"/>
  <c r="AT2735" i="1"/>
  <c r="AT2755" i="1"/>
  <c r="AT2733" i="1"/>
  <c r="AT2729" i="1"/>
  <c r="AT2721" i="1"/>
  <c r="AT2826" i="1"/>
  <c r="AT2812" i="1"/>
  <c r="AT2785" i="1"/>
  <c r="AT2775" i="1"/>
  <c r="AT2754" i="1"/>
  <c r="AT2841" i="1"/>
  <c r="AT2847" i="1"/>
  <c r="AT2838" i="1"/>
  <c r="AT2814" i="1"/>
  <c r="AT2809" i="1"/>
  <c r="AT2797" i="1"/>
  <c r="AT2788" i="1"/>
  <c r="AT2770" i="1"/>
  <c r="AT2739" i="1"/>
  <c r="AT2734" i="1"/>
  <c r="AT2763" i="1"/>
  <c r="AT2749" i="1"/>
  <c r="AT2768" i="1"/>
  <c r="AT2725" i="1"/>
  <c r="AT2728" i="1"/>
  <c r="AT2685" i="1"/>
  <c r="AT2843" i="1"/>
  <c r="AT2820" i="1"/>
  <c r="AT2792" i="1"/>
  <c r="AT2777" i="1"/>
  <c r="AT2753" i="1"/>
  <c r="AT2861" i="1"/>
  <c r="J156" i="6"/>
  <c r="J130" i="3"/>
  <c r="AT2829" i="1"/>
  <c r="AT2844" i="1"/>
  <c r="AT2839" i="1"/>
  <c r="AT2804" i="1"/>
  <c r="AT2786" i="1"/>
  <c r="AT2773" i="1"/>
  <c r="AT2778" i="1"/>
  <c r="AT2762" i="1"/>
  <c r="AT2765" i="1"/>
  <c r="AT2727" i="1"/>
  <c r="AT2726" i="1"/>
  <c r="AT2691" i="1"/>
  <c r="AT2832" i="1"/>
  <c r="AT2831" i="1"/>
  <c r="AT2811" i="1"/>
  <c r="AT2796" i="1"/>
  <c r="AT2771" i="1"/>
  <c r="AT2780" i="1"/>
  <c r="AT2767" i="1"/>
  <c r="AT2760" i="1"/>
  <c r="AT2724" i="1"/>
  <c r="AT2688" i="1"/>
  <c r="AT2835" i="1"/>
  <c r="AT2819" i="1"/>
  <c r="AT2807" i="1"/>
  <c r="AT2789" i="1"/>
  <c r="AT2757" i="1"/>
  <c r="AT2769" i="1"/>
  <c r="AT2730" i="1"/>
  <c r="AT2837" i="1"/>
  <c r="AT2816" i="1"/>
  <c r="AT2791" i="1"/>
  <c r="AT2737" i="1"/>
  <c r="AT2748" i="1"/>
  <c r="AT2719" i="1"/>
  <c r="O156" i="6"/>
  <c r="N156" i="6"/>
  <c r="P155" i="6"/>
  <c r="P154" i="6"/>
  <c r="P153" i="6"/>
  <c r="P152" i="6"/>
  <c r="P151" i="6"/>
  <c r="P150" i="6"/>
  <c r="P149" i="6"/>
  <c r="P148" i="6"/>
  <c r="P147" i="6"/>
  <c r="P146" i="6"/>
  <c r="P145" i="6"/>
  <c r="P144" i="6"/>
  <c r="O130" i="3"/>
  <c r="N130" i="3"/>
  <c r="P129" i="3"/>
  <c r="P128" i="3"/>
  <c r="P127" i="3"/>
  <c r="P126" i="3"/>
  <c r="P125" i="3"/>
  <c r="P124" i="3"/>
  <c r="P123" i="3"/>
  <c r="P122" i="3"/>
  <c r="P156" i="6" l="1"/>
  <c r="P130" i="3"/>
  <c r="AN21" i="1" l="1"/>
  <c r="AN19" i="1"/>
  <c r="AN20" i="1"/>
  <c r="AN11" i="1"/>
  <c r="AN4" i="1"/>
  <c r="AN17" i="1"/>
  <c r="AN5" i="1"/>
  <c r="AN18" i="1"/>
  <c r="AN6" i="1"/>
  <c r="AN13" i="1"/>
  <c r="AN7" i="1"/>
  <c r="AN8" i="1"/>
  <c r="AN16" i="1"/>
  <c r="AN14" i="1"/>
  <c r="AN15" i="1"/>
  <c r="AN12" i="1"/>
  <c r="AN9" i="1"/>
  <c r="AN10" i="1"/>
  <c r="AN22" i="1"/>
  <c r="AN27" i="1"/>
  <c r="AN30" i="1"/>
  <c r="AN28" i="1"/>
  <c r="AN25" i="1"/>
  <c r="AN26" i="1"/>
  <c r="AN24" i="1"/>
  <c r="AN23" i="1"/>
  <c r="AN29" i="1"/>
  <c r="AN51" i="1"/>
  <c r="AN49" i="1"/>
  <c r="AN31" i="1"/>
  <c r="AN43" i="1"/>
  <c r="AN44" i="1"/>
  <c r="AN54" i="1"/>
  <c r="AN50" i="1"/>
  <c r="AN46" i="1"/>
  <c r="AN32" i="1"/>
  <c r="AN33" i="1"/>
  <c r="AN34" i="1"/>
  <c r="AN48" i="1"/>
  <c r="AN42" i="1"/>
  <c r="AN47" i="1"/>
  <c r="AN35" i="1"/>
  <c r="AN36" i="1"/>
  <c r="AN45" i="1"/>
  <c r="AN37" i="1"/>
  <c r="AN53" i="1"/>
  <c r="AN38" i="1"/>
  <c r="AN39" i="1"/>
  <c r="AN40" i="1"/>
  <c r="AN41" i="1"/>
  <c r="AN52" i="1"/>
  <c r="AN55" i="1"/>
  <c r="AN56" i="1"/>
  <c r="AN57" i="1"/>
  <c r="AN58" i="1"/>
  <c r="AN59" i="1"/>
  <c r="AN77" i="1"/>
  <c r="AN92" i="1"/>
  <c r="AN94" i="1"/>
  <c r="AN93" i="1"/>
  <c r="AN95" i="1"/>
  <c r="AN84" i="1"/>
  <c r="AN76" i="1"/>
  <c r="AN61" i="1"/>
  <c r="AN87" i="1"/>
  <c r="AN81" i="1"/>
  <c r="AN80" i="1"/>
  <c r="AN85" i="1"/>
  <c r="AN88" i="1"/>
  <c r="AN86" i="1"/>
  <c r="AN75" i="1"/>
  <c r="AN91" i="1"/>
  <c r="AN68" i="1"/>
  <c r="AN72" i="1"/>
  <c r="AN83" i="1"/>
  <c r="AN79" i="1"/>
  <c r="AN89" i="1"/>
  <c r="AN74" i="1"/>
  <c r="AN62" i="1"/>
  <c r="AN90" i="1"/>
  <c r="AN64" i="1"/>
  <c r="AN70" i="1"/>
  <c r="AN63" i="1"/>
  <c r="AN71" i="1"/>
  <c r="AN82" i="1"/>
  <c r="AN60" i="1"/>
  <c r="AN73" i="1"/>
  <c r="AN67" i="1"/>
  <c r="AN65" i="1"/>
  <c r="AN69" i="1"/>
  <c r="AN66" i="1"/>
  <c r="AN78" i="1"/>
  <c r="AN120" i="1"/>
  <c r="AN121" i="1"/>
  <c r="AN119" i="1"/>
  <c r="AN105" i="1"/>
  <c r="AN122" i="1"/>
  <c r="AN96" i="1"/>
  <c r="AN101" i="1"/>
  <c r="AN102" i="1"/>
  <c r="AN114" i="1"/>
  <c r="AN118" i="1"/>
  <c r="AN103" i="1"/>
  <c r="AN116" i="1"/>
  <c r="AN115" i="1"/>
  <c r="AN113" i="1"/>
  <c r="AN110" i="1"/>
  <c r="AN111" i="1"/>
  <c r="AN100" i="1"/>
  <c r="AN107" i="1"/>
  <c r="AN99" i="1"/>
  <c r="AN117" i="1"/>
  <c r="AN108" i="1"/>
  <c r="AN109" i="1"/>
  <c r="AN97" i="1"/>
  <c r="AN112" i="1"/>
  <c r="AN106" i="1"/>
  <c r="AN104" i="1"/>
  <c r="AN98" i="1"/>
  <c r="AN133" i="1"/>
  <c r="AN135" i="1"/>
  <c r="AN123" i="1"/>
  <c r="AN132" i="1"/>
  <c r="AN124" i="1"/>
  <c r="AN130" i="1"/>
  <c r="AN136" i="1"/>
  <c r="AN125" i="1"/>
  <c r="AN126" i="1"/>
  <c r="AN137" i="1"/>
  <c r="AN131" i="1"/>
  <c r="AN134" i="1"/>
  <c r="AN139" i="1"/>
  <c r="AN138" i="1"/>
  <c r="AN127" i="1"/>
  <c r="AN128" i="1"/>
  <c r="AN129" i="1"/>
  <c r="AN140" i="1"/>
  <c r="AN141" i="1"/>
  <c r="AN142" i="1"/>
  <c r="AN143" i="1"/>
  <c r="AN148" i="1"/>
  <c r="AN149" i="1"/>
  <c r="AN150" i="1"/>
  <c r="AN144" i="1"/>
  <c r="AN145" i="1"/>
  <c r="AN147" i="1"/>
  <c r="AN146" i="1"/>
  <c r="AN170" i="1"/>
  <c r="AN173" i="1"/>
  <c r="AN171" i="1"/>
  <c r="AN165" i="1"/>
  <c r="AN172" i="1"/>
  <c r="AN155" i="1"/>
  <c r="AN151" i="1"/>
  <c r="AN152" i="1"/>
  <c r="AN164" i="1"/>
  <c r="AN167" i="1"/>
  <c r="AN163" i="1"/>
  <c r="AN166" i="1"/>
  <c r="AN154" i="1"/>
  <c r="AN168" i="1"/>
  <c r="AN159" i="1"/>
  <c r="AN169" i="1"/>
  <c r="AN161" i="1"/>
  <c r="AN160" i="1"/>
  <c r="AN153" i="1"/>
  <c r="AN156" i="1"/>
  <c r="AN158" i="1"/>
  <c r="AN162" i="1"/>
  <c r="AN157" i="1"/>
  <c r="AN183" i="1"/>
  <c r="AN182" i="1"/>
  <c r="AN186" i="1"/>
  <c r="AN178" i="1"/>
  <c r="AN176" i="1"/>
  <c r="AN179" i="1"/>
  <c r="AN180" i="1"/>
  <c r="AN174" i="1"/>
  <c r="AN181" i="1"/>
  <c r="AN184" i="1"/>
  <c r="AN177" i="1"/>
  <c r="AN175" i="1"/>
  <c r="AN185" i="1"/>
  <c r="AN187" i="1"/>
  <c r="AN188" i="1"/>
  <c r="AN189" i="1"/>
  <c r="AN190" i="1"/>
  <c r="AN203" i="1"/>
  <c r="AN191" i="1"/>
  <c r="AN192" i="1"/>
  <c r="AN198" i="1"/>
  <c r="AN199" i="1"/>
  <c r="AN200" i="1"/>
  <c r="AN204" i="1"/>
  <c r="AN193" i="1"/>
  <c r="AN206" i="1"/>
  <c r="AN194" i="1"/>
  <c r="AN201" i="1"/>
  <c r="AN205" i="1"/>
  <c r="AN195" i="1"/>
  <c r="AN207" i="1"/>
  <c r="AN196" i="1"/>
  <c r="AN197" i="1"/>
  <c r="AN202" i="1"/>
  <c r="AN208" i="1"/>
  <c r="AN215" i="1"/>
  <c r="AN209" i="1"/>
  <c r="AN213" i="1"/>
  <c r="AN210" i="1"/>
  <c r="AN211" i="1"/>
  <c r="AN214" i="1"/>
  <c r="AN212" i="1"/>
  <c r="AN216" i="1"/>
  <c r="AN217" i="1"/>
  <c r="AN218" i="1"/>
  <c r="AN219" i="1"/>
  <c r="AN242" i="1"/>
  <c r="AN246" i="1"/>
  <c r="AN239" i="1"/>
  <c r="AN244" i="1"/>
  <c r="AN225" i="1"/>
  <c r="AN226" i="1"/>
  <c r="AN220" i="1"/>
  <c r="AN223" i="1"/>
  <c r="AN235" i="1"/>
  <c r="AN232" i="1"/>
  <c r="AN236" i="1"/>
  <c r="AN233" i="1"/>
  <c r="AN247" i="1"/>
  <c r="AN230" i="1"/>
  <c r="AN251" i="1"/>
  <c r="AN250" i="1"/>
  <c r="AN248" i="1"/>
  <c r="AN254" i="1"/>
  <c r="AN245" i="1"/>
  <c r="AN252" i="1"/>
  <c r="AN255" i="1"/>
  <c r="AN243" i="1"/>
  <c r="AN228" i="1"/>
  <c r="AN253" i="1"/>
  <c r="AN240" i="1"/>
  <c r="AN234" i="1"/>
  <c r="AN238" i="1"/>
  <c r="AN241" i="1"/>
  <c r="AN221" i="1"/>
  <c r="AN237" i="1"/>
  <c r="AN231" i="1"/>
  <c r="AN224" i="1"/>
  <c r="AN249" i="1"/>
  <c r="AN227" i="1"/>
  <c r="AN222" i="1"/>
  <c r="AN229" i="1"/>
  <c r="AN256" i="1"/>
  <c r="AN277" i="1"/>
  <c r="AN270" i="1"/>
  <c r="AN271" i="1"/>
  <c r="AN278" i="1"/>
  <c r="AN262" i="1"/>
  <c r="AN274" i="1"/>
  <c r="AN257" i="1"/>
  <c r="AN258" i="1"/>
  <c r="AN263" i="1"/>
  <c r="AN264" i="1"/>
  <c r="AN282" i="1"/>
  <c r="AN279" i="1"/>
  <c r="AN265" i="1"/>
  <c r="AN275" i="1"/>
  <c r="AN276" i="1"/>
  <c r="AN266" i="1"/>
  <c r="AN267" i="1"/>
  <c r="AN281" i="1"/>
  <c r="AN259" i="1"/>
  <c r="AN280" i="1"/>
  <c r="AN268" i="1"/>
  <c r="AN272" i="1"/>
  <c r="AN260" i="1"/>
  <c r="AN269" i="1"/>
  <c r="AN273" i="1"/>
  <c r="AN261" i="1"/>
  <c r="AN306" i="1"/>
  <c r="AN305" i="1"/>
  <c r="AN302" i="1"/>
  <c r="AN307" i="1"/>
  <c r="AN283" i="1"/>
  <c r="AN287" i="1"/>
  <c r="AN297" i="1"/>
  <c r="AN286" i="1"/>
  <c r="AN293" i="1"/>
  <c r="AN288" i="1"/>
  <c r="AN298" i="1"/>
  <c r="AN290" i="1"/>
  <c r="AN311" i="1"/>
  <c r="AN312" i="1"/>
  <c r="AN300" i="1"/>
  <c r="AN291" i="1"/>
  <c r="AN309" i="1"/>
  <c r="AN314" i="1"/>
  <c r="AN303" i="1"/>
  <c r="AN310" i="1"/>
  <c r="AN292" i="1"/>
  <c r="AN313" i="1"/>
  <c r="AN289" i="1"/>
  <c r="AN294" i="1"/>
  <c r="AN301" i="1"/>
  <c r="AN308" i="1"/>
  <c r="AN296" i="1"/>
  <c r="AN284" i="1"/>
  <c r="AN299" i="1"/>
  <c r="AN285" i="1"/>
  <c r="AN295" i="1"/>
  <c r="AN304" i="1"/>
  <c r="AN338" i="1"/>
  <c r="AN328" i="1"/>
  <c r="AN322" i="1"/>
  <c r="AN336" i="1"/>
  <c r="AN315" i="1"/>
  <c r="AN329" i="1"/>
  <c r="AN316" i="1"/>
  <c r="AN331" i="1"/>
  <c r="AN323" i="1"/>
  <c r="AN324" i="1"/>
  <c r="AN325" i="1"/>
  <c r="AN335" i="1"/>
  <c r="AN326" i="1"/>
  <c r="AN330" i="1"/>
  <c r="AN333" i="1"/>
  <c r="AN334" i="1"/>
  <c r="AN332" i="1"/>
  <c r="AN317" i="1"/>
  <c r="AN337" i="1"/>
  <c r="AN318" i="1"/>
  <c r="AN327" i="1"/>
  <c r="AN319" i="1"/>
  <c r="AN320" i="1"/>
  <c r="AN321" i="1"/>
  <c r="AN339" i="1"/>
  <c r="AN341" i="1"/>
  <c r="AN346" i="1"/>
  <c r="AN342" i="1"/>
  <c r="AN343" i="1"/>
  <c r="AN344" i="1"/>
  <c r="AN340" i="1"/>
  <c r="AN345" i="1"/>
  <c r="AN375" i="1"/>
  <c r="AN378" i="1"/>
  <c r="AN376" i="1"/>
  <c r="AN373" i="1"/>
  <c r="AN377" i="1"/>
  <c r="AN359" i="1"/>
  <c r="AN358" i="1"/>
  <c r="AN369" i="1"/>
  <c r="AN362" i="1"/>
  <c r="AN356" i="1"/>
  <c r="AN368" i="1"/>
  <c r="AN374" i="1"/>
  <c r="AN361" i="1"/>
  <c r="AN366" i="1"/>
  <c r="AN372" i="1"/>
  <c r="AN364" i="1"/>
  <c r="AN352" i="1"/>
  <c r="AN365" i="1"/>
  <c r="AN367" i="1"/>
  <c r="AN371" i="1"/>
  <c r="AN360" i="1"/>
  <c r="AN350" i="1"/>
  <c r="AN370" i="1"/>
  <c r="AN347" i="1"/>
  <c r="AN355" i="1"/>
  <c r="AN353" i="1"/>
  <c r="AN363" i="1"/>
  <c r="AN351" i="1"/>
  <c r="AN354" i="1"/>
  <c r="AN349" i="1"/>
  <c r="AN348" i="1"/>
  <c r="AN357" i="1"/>
  <c r="AN379" i="1"/>
  <c r="AN386" i="1"/>
  <c r="AN389" i="1"/>
  <c r="AN380" i="1"/>
  <c r="AN381" i="1"/>
  <c r="AN382" i="1"/>
  <c r="AN387" i="1"/>
  <c r="AN388" i="1"/>
  <c r="AN390" i="1"/>
  <c r="AN383" i="1"/>
  <c r="AN384" i="1"/>
  <c r="AN385" i="1"/>
  <c r="AN401" i="1"/>
  <c r="AN391" i="1"/>
  <c r="AN396" i="1"/>
  <c r="AN392" i="1"/>
  <c r="AN400" i="1"/>
  <c r="AN397" i="1"/>
  <c r="AN394" i="1"/>
  <c r="AN403" i="1"/>
  <c r="AN395" i="1"/>
  <c r="AN398" i="1"/>
  <c r="AN399" i="1"/>
  <c r="AN402" i="1"/>
  <c r="AN393" i="1"/>
  <c r="AN419" i="1"/>
  <c r="AN426" i="1"/>
  <c r="AN420" i="1"/>
  <c r="AN427" i="1"/>
  <c r="AN404" i="1"/>
  <c r="AN405" i="1"/>
  <c r="AN406" i="1"/>
  <c r="AN425" i="1"/>
  <c r="AN407" i="1"/>
  <c r="AN418" i="1"/>
  <c r="AN414" i="1"/>
  <c r="AN421" i="1"/>
  <c r="AN415" i="1"/>
  <c r="AN428" i="1"/>
  <c r="AN408" i="1"/>
  <c r="AN422" i="1"/>
  <c r="AN416" i="1"/>
  <c r="AN423" i="1"/>
  <c r="AN409" i="1"/>
  <c r="AN417" i="1"/>
  <c r="AN410" i="1"/>
  <c r="AN411" i="1"/>
  <c r="AN412" i="1"/>
  <c r="AN413" i="1"/>
  <c r="AN424" i="1"/>
  <c r="AN429" i="1"/>
  <c r="AN430" i="1"/>
  <c r="AN431" i="1"/>
  <c r="AN432" i="1"/>
  <c r="AN458" i="1"/>
  <c r="AN463" i="1"/>
  <c r="AN460" i="1"/>
  <c r="AN439" i="1"/>
  <c r="AN462" i="1"/>
  <c r="AN434" i="1"/>
  <c r="AN444" i="1"/>
  <c r="AN453" i="1"/>
  <c r="AN445" i="1"/>
  <c r="AN449" i="1"/>
  <c r="AN438" i="1"/>
  <c r="AN455" i="1"/>
  <c r="AN440" i="1"/>
  <c r="AN447" i="1"/>
  <c r="AN464" i="1"/>
  <c r="AN454" i="1"/>
  <c r="AN450" i="1"/>
  <c r="AN456" i="1"/>
  <c r="AN459" i="1"/>
  <c r="AN451" i="1"/>
  <c r="AN457" i="1"/>
  <c r="AN448" i="1"/>
  <c r="AN461" i="1"/>
  <c r="AN433" i="1"/>
  <c r="AN443" i="1"/>
  <c r="AN452" i="1"/>
  <c r="AN435" i="1"/>
  <c r="AN446" i="1"/>
  <c r="AN436" i="1"/>
  <c r="AN441" i="1"/>
  <c r="AN437" i="1"/>
  <c r="AN442" i="1"/>
  <c r="AN465" i="1"/>
  <c r="AN467" i="1"/>
  <c r="AN466" i="1"/>
  <c r="AN497" i="1"/>
  <c r="AN498" i="1"/>
  <c r="AN496" i="1"/>
  <c r="AN495" i="1"/>
  <c r="AN485" i="1"/>
  <c r="AN478" i="1"/>
  <c r="AN483" i="1"/>
  <c r="AN471" i="1"/>
  <c r="AN490" i="1"/>
  <c r="AN480" i="1"/>
  <c r="AN492" i="1"/>
  <c r="AN493" i="1"/>
  <c r="AN484" i="1"/>
  <c r="AN477" i="1"/>
  <c r="AN491" i="1"/>
  <c r="AN481" i="1"/>
  <c r="AN488" i="1"/>
  <c r="AN487" i="1"/>
  <c r="AN489" i="1"/>
  <c r="AN479" i="1"/>
  <c r="AN486" i="1"/>
  <c r="AN494" i="1"/>
  <c r="AN482" i="1"/>
  <c r="AN472" i="1"/>
  <c r="AN475" i="1"/>
  <c r="AN468" i="1"/>
  <c r="AN469" i="1"/>
  <c r="AN473" i="1"/>
  <c r="AN476" i="1"/>
  <c r="AN470" i="1"/>
  <c r="AN474" i="1"/>
  <c r="AN531" i="1"/>
  <c r="AN532" i="1"/>
  <c r="AN534" i="1"/>
  <c r="AN533" i="1"/>
  <c r="AN526" i="1"/>
  <c r="AN514" i="1"/>
  <c r="AN510" i="1"/>
  <c r="AN504" i="1"/>
  <c r="AN527" i="1"/>
  <c r="AN522" i="1"/>
  <c r="AN511" i="1"/>
  <c r="AN521" i="1"/>
  <c r="AN528" i="1"/>
  <c r="AN517" i="1"/>
  <c r="AN516" i="1"/>
  <c r="AN530" i="1"/>
  <c r="AN520" i="1"/>
  <c r="AN506" i="1"/>
  <c r="AN519" i="1"/>
  <c r="AN523" i="1"/>
  <c r="AN512" i="1"/>
  <c r="AN525" i="1"/>
  <c r="AN501" i="1"/>
  <c r="AN529" i="1"/>
  <c r="AN505" i="1"/>
  <c r="AN515" i="1"/>
  <c r="AN499" i="1"/>
  <c r="AN524" i="1"/>
  <c r="AN518" i="1"/>
  <c r="AN503" i="1"/>
  <c r="AN500" i="1"/>
  <c r="AN513" i="1"/>
  <c r="AN508" i="1"/>
  <c r="AN502" i="1"/>
  <c r="AN507" i="1"/>
  <c r="AN509" i="1"/>
  <c r="AN543" i="1"/>
  <c r="AN542" i="1"/>
  <c r="AN539" i="1"/>
  <c r="AN541" i="1"/>
  <c r="AN538" i="1"/>
  <c r="AN536" i="1"/>
  <c r="AN540" i="1"/>
  <c r="AN537" i="1"/>
  <c r="AN535" i="1"/>
  <c r="AN547" i="1"/>
  <c r="AN546" i="1"/>
  <c r="AN545" i="1"/>
  <c r="AN544" i="1"/>
  <c r="AN548" i="1"/>
  <c r="AN556" i="1"/>
  <c r="AN553" i="1"/>
  <c r="AN549" i="1"/>
  <c r="AN550" i="1"/>
  <c r="AN554" i="1"/>
  <c r="AN551" i="1"/>
  <c r="AN552" i="1"/>
  <c r="AN555" i="1"/>
  <c r="AN564" i="1"/>
  <c r="AN572" i="1"/>
  <c r="AN571" i="1"/>
  <c r="AN575" i="1"/>
  <c r="AN557" i="1"/>
  <c r="AN567" i="1"/>
  <c r="AN568" i="1"/>
  <c r="AN565" i="1"/>
  <c r="AN558" i="1"/>
  <c r="AN570" i="1"/>
  <c r="AN569" i="1"/>
  <c r="AN574" i="1"/>
  <c r="AN573" i="1"/>
  <c r="AN559" i="1"/>
  <c r="AN560" i="1"/>
  <c r="AN576" i="1"/>
  <c r="AN561" i="1"/>
  <c r="AN566" i="1"/>
  <c r="AN563" i="1"/>
  <c r="AN562" i="1"/>
  <c r="AN598" i="1"/>
  <c r="AN601" i="1"/>
  <c r="AN602" i="1"/>
  <c r="AN603" i="1"/>
  <c r="AN593" i="1"/>
  <c r="AN583" i="1"/>
  <c r="AN581" i="1"/>
  <c r="AN586" i="1"/>
  <c r="AN597" i="1"/>
  <c r="AN584" i="1"/>
  <c r="AN588" i="1"/>
  <c r="AN595" i="1"/>
  <c r="AN585" i="1"/>
  <c r="AN590" i="1"/>
  <c r="AN596" i="1"/>
  <c r="AN599" i="1"/>
  <c r="AN591" i="1"/>
  <c r="AN594" i="1"/>
  <c r="AN592" i="1"/>
  <c r="AN600" i="1"/>
  <c r="AN582" i="1"/>
  <c r="AN577" i="1"/>
  <c r="AN578" i="1"/>
  <c r="AN589" i="1"/>
  <c r="AN579" i="1"/>
  <c r="AN580" i="1"/>
  <c r="AN587" i="1"/>
  <c r="AN620" i="1"/>
  <c r="AN630" i="1"/>
  <c r="AN621" i="1"/>
  <c r="AN617" i="1"/>
  <c r="AN608" i="1"/>
  <c r="AN615" i="1"/>
  <c r="AN604" i="1"/>
  <c r="AN622" i="1"/>
  <c r="AN609" i="1"/>
  <c r="AN605" i="1"/>
  <c r="AN606" i="1"/>
  <c r="AN614" i="1"/>
  <c r="AN619" i="1"/>
  <c r="AN629" i="1"/>
  <c r="AN610" i="1"/>
  <c r="AN634" i="1"/>
  <c r="AN626" i="1"/>
  <c r="AN632" i="1"/>
  <c r="AN633" i="1"/>
  <c r="AN636" i="1"/>
  <c r="AN623" i="1"/>
  <c r="AN627" i="1"/>
  <c r="AN611" i="1"/>
  <c r="AN637" i="1"/>
  <c r="AN618" i="1"/>
  <c r="AN624" i="1"/>
  <c r="AN628" i="1"/>
  <c r="AN625" i="1"/>
  <c r="AN631" i="1"/>
  <c r="AN616" i="1"/>
  <c r="AN612" i="1"/>
  <c r="AN613" i="1"/>
  <c r="AN607" i="1"/>
  <c r="AN635" i="1"/>
  <c r="AN638" i="1"/>
  <c r="AN640" i="1"/>
  <c r="AN639" i="1"/>
  <c r="AN659" i="1"/>
  <c r="AN671" i="1"/>
  <c r="AN676" i="1"/>
  <c r="AN674" i="1"/>
  <c r="AN675" i="1"/>
  <c r="AN666" i="1"/>
  <c r="AN654" i="1"/>
  <c r="AN646" i="1"/>
  <c r="AN670" i="1"/>
  <c r="AN662" i="1"/>
  <c r="AN658" i="1"/>
  <c r="AN664" i="1"/>
  <c r="AN667" i="1"/>
  <c r="AN660" i="1"/>
  <c r="AN656" i="1"/>
  <c r="AN673" i="1"/>
  <c r="AN663" i="1"/>
  <c r="AN657" i="1"/>
  <c r="AN649" i="1"/>
  <c r="AN668" i="1"/>
  <c r="AN669" i="1"/>
  <c r="AN661" i="1"/>
  <c r="AN641" i="1"/>
  <c r="AN672" i="1"/>
  <c r="AN647" i="1"/>
  <c r="AN653" i="1"/>
  <c r="AN655" i="1"/>
  <c r="AN665" i="1"/>
  <c r="AN652" i="1"/>
  <c r="AN644" i="1"/>
  <c r="AN650" i="1"/>
  <c r="AN642" i="1"/>
  <c r="AN648" i="1"/>
  <c r="AN645" i="1"/>
  <c r="AN643" i="1"/>
  <c r="AN651" i="1"/>
  <c r="AN718" i="1"/>
  <c r="AN717" i="1"/>
  <c r="AN716" i="1"/>
  <c r="AN719" i="1"/>
  <c r="AN720" i="1"/>
  <c r="AN715" i="1"/>
  <c r="AN742" i="1"/>
  <c r="AN741" i="1"/>
  <c r="AN734" i="1"/>
  <c r="AN743" i="1"/>
  <c r="AN721" i="1"/>
  <c r="AN724" i="1"/>
  <c r="AN738" i="1"/>
  <c r="AN727" i="1"/>
  <c r="AN736" i="1"/>
  <c r="AN722" i="1"/>
  <c r="AN733" i="1"/>
  <c r="AN739" i="1"/>
  <c r="AN731" i="1"/>
  <c r="AN744" i="1"/>
  <c r="AN728" i="1"/>
  <c r="AN735" i="1"/>
  <c r="AN737" i="1"/>
  <c r="AN725" i="1"/>
  <c r="AN740" i="1"/>
  <c r="AN726" i="1"/>
  <c r="AN723" i="1"/>
  <c r="AN730" i="1"/>
  <c r="AN729" i="1"/>
  <c r="AN732" i="1"/>
  <c r="AN774" i="1"/>
  <c r="AN776" i="1"/>
  <c r="AN777" i="1"/>
  <c r="AN771" i="1"/>
  <c r="AN778" i="1"/>
  <c r="AN755" i="1"/>
  <c r="AN745" i="1"/>
  <c r="AN756" i="1"/>
  <c r="AN768" i="1"/>
  <c r="AN763" i="1"/>
  <c r="AN765" i="1"/>
  <c r="AN764" i="1"/>
  <c r="AN772" i="1"/>
  <c r="AN758" i="1"/>
  <c r="AN762" i="1"/>
  <c r="AN775" i="1"/>
  <c r="AN770" i="1"/>
  <c r="AN759" i="1"/>
  <c r="AN760" i="1"/>
  <c r="AN773" i="1"/>
  <c r="AN767" i="1"/>
  <c r="AN761" i="1"/>
  <c r="AN752" i="1"/>
  <c r="AN769" i="1"/>
  <c r="AN747" i="1"/>
  <c r="AN754" i="1"/>
  <c r="AN757" i="1"/>
  <c r="AN766" i="1"/>
  <c r="AN748" i="1"/>
  <c r="AN749" i="1"/>
  <c r="AN753" i="1"/>
  <c r="AN751" i="1"/>
  <c r="AN746" i="1"/>
  <c r="AN750" i="1"/>
  <c r="AN781" i="1"/>
  <c r="AN779" i="1"/>
  <c r="AN780" i="1"/>
  <c r="AN799" i="1"/>
  <c r="AN812" i="1"/>
  <c r="AN811" i="1"/>
  <c r="AN815" i="1"/>
  <c r="AN807" i="1"/>
  <c r="AN805" i="1"/>
  <c r="AN784" i="1"/>
  <c r="AN801" i="1"/>
  <c r="AN809" i="1"/>
  <c r="AN795" i="1"/>
  <c r="AN802" i="1"/>
  <c r="AN800" i="1"/>
  <c r="AN808" i="1"/>
  <c r="AN792" i="1"/>
  <c r="AN797" i="1"/>
  <c r="AN814" i="1"/>
  <c r="AN798" i="1"/>
  <c r="AN810" i="1"/>
  <c r="AN816" i="1"/>
  <c r="AN803" i="1"/>
  <c r="AN806" i="1"/>
  <c r="AN796" i="1"/>
  <c r="AN788" i="1"/>
  <c r="AN804" i="1"/>
  <c r="AN790" i="1"/>
  <c r="AN793" i="1"/>
  <c r="AN785" i="1"/>
  <c r="AN794" i="1"/>
  <c r="AN813" i="1"/>
  <c r="AN786" i="1"/>
  <c r="AN791" i="1"/>
  <c r="AN782" i="1"/>
  <c r="AN789" i="1"/>
  <c r="AN783" i="1"/>
  <c r="AN787" i="1"/>
  <c r="AN829" i="1"/>
  <c r="AN847" i="1"/>
  <c r="AN850" i="1"/>
  <c r="AN849" i="1"/>
  <c r="AN851" i="1"/>
  <c r="AN833" i="1"/>
  <c r="AN821" i="1"/>
  <c r="AN826" i="1"/>
  <c r="AN844" i="1"/>
  <c r="AN836" i="1"/>
  <c r="AN840" i="1"/>
  <c r="AN835" i="1"/>
  <c r="AN839" i="1"/>
  <c r="AN831" i="1"/>
  <c r="AN841" i="1"/>
  <c r="AN848" i="1"/>
  <c r="AN845" i="1"/>
  <c r="AN837" i="1"/>
  <c r="AN824" i="1"/>
  <c r="AN846" i="1"/>
  <c r="AN852" i="1"/>
  <c r="AN830" i="1"/>
  <c r="AN819" i="1"/>
  <c r="AN843" i="1"/>
  <c r="AN822" i="1"/>
  <c r="AN834" i="1"/>
  <c r="AN817" i="1"/>
  <c r="AN828" i="1"/>
  <c r="AN842" i="1"/>
  <c r="AN820" i="1"/>
  <c r="AN825" i="1"/>
  <c r="AN832" i="1"/>
  <c r="AN818" i="1"/>
  <c r="AN838" i="1"/>
  <c r="AN823" i="1"/>
  <c r="AN827" i="1"/>
  <c r="AN858" i="1"/>
  <c r="AN863" i="1"/>
  <c r="AN861" i="1"/>
  <c r="AN854" i="1"/>
  <c r="AN865" i="1"/>
  <c r="AN855" i="1"/>
  <c r="AN857" i="1"/>
  <c r="AN860" i="1"/>
  <c r="AN866" i="1"/>
  <c r="AN856" i="1"/>
  <c r="AN853" i="1"/>
  <c r="AN864" i="1"/>
  <c r="AN859" i="1"/>
  <c r="AN862" i="1"/>
  <c r="AN867" i="1"/>
  <c r="AN868" i="1"/>
  <c r="AN869" i="1"/>
  <c r="AN870" i="1"/>
  <c r="AN873" i="1"/>
  <c r="AN871" i="1"/>
  <c r="AN872" i="1"/>
  <c r="AN874" i="1"/>
  <c r="AN877" i="1"/>
  <c r="AN878" i="1"/>
  <c r="AN876" i="1"/>
  <c r="AN875" i="1"/>
  <c r="AN887" i="1"/>
  <c r="AN886" i="1"/>
  <c r="AN888" i="1"/>
  <c r="AN885" i="1"/>
  <c r="AN884" i="1"/>
  <c r="AN879" i="1"/>
  <c r="AN880" i="1"/>
  <c r="AN883" i="1"/>
  <c r="AN881" i="1"/>
  <c r="AN882" i="1"/>
  <c r="AN916" i="1"/>
  <c r="AN918" i="1"/>
  <c r="AN889" i="1"/>
  <c r="AN914" i="1"/>
  <c r="AN895" i="1"/>
  <c r="AN902" i="1"/>
  <c r="AN905" i="1"/>
  <c r="AN906" i="1"/>
  <c r="AN890" i="1"/>
  <c r="AN915" i="1"/>
  <c r="AN896" i="1"/>
  <c r="AN907" i="1"/>
  <c r="AN908" i="1"/>
  <c r="AN891" i="1"/>
  <c r="AN911" i="1"/>
  <c r="AN903" i="1"/>
  <c r="AN912" i="1"/>
  <c r="AN897" i="1"/>
  <c r="AN917" i="1"/>
  <c r="AN909" i="1"/>
  <c r="AN904" i="1"/>
  <c r="AN898" i="1"/>
  <c r="AN913" i="1"/>
  <c r="AN899" i="1"/>
  <c r="AN892" i="1"/>
  <c r="AN910" i="1"/>
  <c r="AN900" i="1"/>
  <c r="AN893" i="1"/>
  <c r="AN894" i="1"/>
  <c r="AN901" i="1"/>
  <c r="AN943" i="1"/>
  <c r="AN942" i="1"/>
  <c r="AN945" i="1"/>
  <c r="AN931" i="1"/>
  <c r="AN922" i="1"/>
  <c r="AN923" i="1"/>
  <c r="AN944" i="1"/>
  <c r="AN927" i="1"/>
  <c r="AN935" i="1"/>
  <c r="AN936" i="1"/>
  <c r="AN928" i="1"/>
  <c r="AN939" i="1"/>
  <c r="AN925" i="1"/>
  <c r="AN946" i="1"/>
  <c r="AN953" i="1"/>
  <c r="AN947" i="1"/>
  <c r="AN951" i="1"/>
  <c r="AN940" i="1"/>
  <c r="AN952" i="1"/>
  <c r="AN934" i="1"/>
  <c r="AN941" i="1"/>
  <c r="AN921" i="1"/>
  <c r="AN950" i="1"/>
  <c r="AN920" i="1"/>
  <c r="AN937" i="1"/>
  <c r="AN929" i="1"/>
  <c r="AN949" i="1"/>
  <c r="AN938" i="1"/>
  <c r="AN930" i="1"/>
  <c r="AN924" i="1"/>
  <c r="AN933" i="1"/>
  <c r="AN932" i="1"/>
  <c r="AN919" i="1"/>
  <c r="AN926" i="1"/>
  <c r="AN948" i="1"/>
  <c r="AN956" i="1"/>
  <c r="AN954" i="1"/>
  <c r="AN955" i="1"/>
  <c r="AN965" i="1"/>
  <c r="AN964" i="1"/>
  <c r="AN961" i="1"/>
  <c r="AN966" i="1"/>
  <c r="AN957" i="1"/>
  <c r="AN960" i="1"/>
  <c r="AN958" i="1"/>
  <c r="AN962" i="1"/>
  <c r="AN959" i="1"/>
  <c r="AN963" i="1"/>
  <c r="AN986" i="1"/>
  <c r="AN985" i="1"/>
  <c r="AN990" i="1"/>
  <c r="AN973" i="1"/>
  <c r="AN989" i="1"/>
  <c r="AN980" i="1"/>
  <c r="AN978" i="1"/>
  <c r="AN988" i="1"/>
  <c r="AN972" i="1"/>
  <c r="AN970" i="1"/>
  <c r="AN983" i="1"/>
  <c r="AN987" i="1"/>
  <c r="AN981" i="1"/>
  <c r="AN974" i="1"/>
  <c r="AN984" i="1"/>
  <c r="AN971" i="1"/>
  <c r="AN968" i="1"/>
  <c r="AN975" i="1"/>
  <c r="AN977" i="1"/>
  <c r="AN979" i="1"/>
  <c r="AN982" i="1"/>
  <c r="AN976" i="1"/>
  <c r="AN967" i="1"/>
  <c r="AN969" i="1"/>
  <c r="AN697" i="1"/>
  <c r="AN699" i="1"/>
  <c r="AN700" i="1"/>
  <c r="AN701" i="1"/>
  <c r="AN698" i="1"/>
  <c r="AN694" i="1"/>
  <c r="AN685" i="1"/>
  <c r="AN693" i="1"/>
  <c r="AN696" i="1"/>
  <c r="AN686" i="1"/>
  <c r="AN691" i="1"/>
  <c r="AN689" i="1"/>
  <c r="AN690" i="1"/>
  <c r="AN687" i="1"/>
  <c r="AN688" i="1"/>
  <c r="AN677" i="1"/>
  <c r="AN678" i="1"/>
  <c r="AN684" i="1"/>
  <c r="AN679" i="1"/>
  <c r="AN680" i="1"/>
  <c r="AN695" i="1"/>
  <c r="AN692" i="1"/>
  <c r="AN681" i="1"/>
  <c r="AN682" i="1"/>
  <c r="AN683" i="1"/>
  <c r="AN709" i="1"/>
  <c r="AN711" i="1"/>
  <c r="AN706" i="1"/>
  <c r="AN714" i="1"/>
  <c r="AN710" i="1"/>
  <c r="AN713" i="1"/>
  <c r="AN712" i="1"/>
  <c r="AN707" i="1"/>
  <c r="AN703" i="1"/>
  <c r="AN705" i="1"/>
  <c r="AN708" i="1"/>
  <c r="AN704" i="1"/>
  <c r="AN702" i="1"/>
  <c r="AN994" i="1"/>
  <c r="AN995" i="1"/>
  <c r="AN991" i="1"/>
  <c r="AN997" i="1"/>
  <c r="AN996" i="1"/>
  <c r="AN993" i="1"/>
  <c r="AN992" i="1"/>
  <c r="AN1027" i="1"/>
  <c r="AN1021" i="1"/>
  <c r="AN1023" i="1"/>
  <c r="AN1024" i="1"/>
  <c r="AN1018" i="1"/>
  <c r="AN1008" i="1"/>
  <c r="AN1004" i="1"/>
  <c r="AN1016" i="1"/>
  <c r="AN1007" i="1"/>
  <c r="AN1002" i="1"/>
  <c r="AN1025" i="1"/>
  <c r="AN1019" i="1"/>
  <c r="AN1012" i="1"/>
  <c r="AN1006" i="1"/>
  <c r="AN1020" i="1"/>
  <c r="AN1005" i="1"/>
  <c r="AN1022" i="1"/>
  <c r="AN1011" i="1"/>
  <c r="AN1013" i="1"/>
  <c r="AN1026" i="1"/>
  <c r="AN1010" i="1"/>
  <c r="AN1015" i="1"/>
  <c r="AN1017" i="1"/>
  <c r="AN1009" i="1"/>
  <c r="AN1014" i="1"/>
  <c r="AN999" i="1"/>
  <c r="AN998" i="1"/>
  <c r="AN1003" i="1"/>
  <c r="AN1000" i="1"/>
  <c r="AN1001" i="1"/>
  <c r="AN1028" i="1"/>
  <c r="AN1031" i="1"/>
  <c r="AN1029" i="1"/>
  <c r="AN1032" i="1"/>
  <c r="AN1030" i="1"/>
  <c r="AN1033" i="1"/>
  <c r="AN1034" i="1"/>
  <c r="AN1035" i="1"/>
  <c r="AN1036" i="1"/>
  <c r="AN1042" i="1"/>
  <c r="AN1040" i="1"/>
  <c r="AN1041" i="1"/>
  <c r="AN1037" i="1"/>
  <c r="AN1038" i="1"/>
  <c r="AN1039" i="1"/>
  <c r="AN1057" i="1"/>
  <c r="AN1043" i="1"/>
  <c r="AN1059" i="1"/>
  <c r="AN1055" i="1"/>
  <c r="AN1052" i="1"/>
  <c r="AN1058" i="1"/>
  <c r="AN1048" i="1"/>
  <c r="AN1060" i="1"/>
  <c r="AN1049" i="1"/>
  <c r="AN1044" i="1"/>
  <c r="AN1053" i="1"/>
  <c r="AN1045" i="1"/>
  <c r="AN1056" i="1"/>
  <c r="AN1047" i="1"/>
  <c r="AN1046" i="1"/>
  <c r="AN1050" i="1"/>
  <c r="AN1051" i="1"/>
  <c r="AN1054" i="1"/>
  <c r="AN1074" i="1"/>
  <c r="AN1083" i="1"/>
  <c r="AN1080" i="1"/>
  <c r="AN1068" i="1"/>
  <c r="AN1069" i="1"/>
  <c r="AN1071" i="1"/>
  <c r="AN1084" i="1"/>
  <c r="AN1075" i="1"/>
  <c r="AN1073" i="1"/>
  <c r="AN1065" i="1"/>
  <c r="AN1067" i="1"/>
  <c r="AN1078" i="1"/>
  <c r="AN1066" i="1"/>
  <c r="AN1082" i="1"/>
  <c r="AN1061" i="1"/>
  <c r="AN1079" i="1"/>
  <c r="AN1076" i="1"/>
  <c r="AN1070" i="1"/>
  <c r="AN1081" i="1"/>
  <c r="AN1077" i="1"/>
  <c r="AN1072" i="1"/>
  <c r="AN1062" i="1"/>
  <c r="AN1063" i="1"/>
  <c r="AN1064" i="1"/>
  <c r="AN1098" i="1"/>
  <c r="AN1085" i="1"/>
  <c r="AN1099" i="1"/>
  <c r="AN1086" i="1"/>
  <c r="AN1087" i="1"/>
  <c r="AN1088" i="1"/>
  <c r="AN1094" i="1"/>
  <c r="AN1089" i="1"/>
  <c r="AN1097" i="1"/>
  <c r="AN1095" i="1"/>
  <c r="AN1090" i="1"/>
  <c r="AN1091" i="1"/>
  <c r="AN1096" i="1"/>
  <c r="AN1092" i="1"/>
  <c r="AN1093" i="1"/>
  <c r="AN1107" i="1"/>
  <c r="AN1112" i="1"/>
  <c r="AN1105" i="1"/>
  <c r="AN1100" i="1"/>
  <c r="AN1101" i="1"/>
  <c r="AN1102" i="1"/>
  <c r="AN1103" i="1"/>
  <c r="AN1106" i="1"/>
  <c r="AN1104" i="1"/>
  <c r="AN1113" i="1"/>
  <c r="AN1108" i="1"/>
  <c r="AN1109" i="1"/>
  <c r="AN1110" i="1"/>
  <c r="AN1111" i="1"/>
  <c r="AN1114" i="1"/>
  <c r="AN1115" i="1"/>
  <c r="AN1116" i="1"/>
  <c r="AN1117" i="1"/>
  <c r="AN1118" i="1"/>
  <c r="AN1119" i="1"/>
  <c r="AN1121" i="1"/>
  <c r="AN1120" i="1"/>
  <c r="AN1140" i="1"/>
  <c r="AN1145" i="1"/>
  <c r="AN1144" i="1"/>
  <c r="AN1122" i="1"/>
  <c r="AN1146" i="1"/>
  <c r="AN1123" i="1"/>
  <c r="AN1143" i="1"/>
  <c r="AN1131" i="1"/>
  <c r="AN1136" i="1"/>
  <c r="AN1132" i="1"/>
  <c r="AN1134" i="1"/>
  <c r="AN1137" i="1"/>
  <c r="AN1139" i="1"/>
  <c r="AN1133" i="1"/>
  <c r="AN1135" i="1"/>
  <c r="AN1138" i="1"/>
  <c r="AN1147" i="1"/>
  <c r="AN1148" i="1"/>
  <c r="AN1127" i="1"/>
  <c r="AN1141" i="1"/>
  <c r="AN1128" i="1"/>
  <c r="AN1142" i="1"/>
  <c r="AN1124" i="1"/>
  <c r="AN1125" i="1"/>
  <c r="AN1129" i="1"/>
  <c r="AN1130" i="1"/>
  <c r="AN1126" i="1"/>
  <c r="AN1149" i="1"/>
  <c r="AN1150" i="1"/>
  <c r="AN1151" i="1"/>
  <c r="AN1152" i="1"/>
  <c r="AN1153" i="1"/>
  <c r="AN1156" i="1"/>
  <c r="AN1154" i="1"/>
  <c r="AN1155" i="1"/>
  <c r="AN1173" i="1"/>
  <c r="AN1169" i="1"/>
  <c r="AN1172" i="1"/>
  <c r="AN1162" i="1"/>
  <c r="AN1170" i="1"/>
  <c r="AN1163" i="1"/>
  <c r="AN1171" i="1"/>
  <c r="AN1164" i="1"/>
  <c r="AN1165" i="1"/>
  <c r="AN1167" i="1"/>
  <c r="AN1166" i="1"/>
  <c r="AN1168" i="1"/>
  <c r="AN1157" i="1"/>
  <c r="AN1160" i="1"/>
  <c r="AN1158" i="1"/>
  <c r="AN1159" i="1"/>
  <c r="AN1161" i="1"/>
  <c r="AN1202" i="1"/>
  <c r="AN1194" i="1"/>
  <c r="AN1181" i="1"/>
  <c r="AN1176" i="1"/>
  <c r="AN1184" i="1"/>
  <c r="AN1195" i="1"/>
  <c r="AN1187" i="1"/>
  <c r="AN1189" i="1"/>
  <c r="AN1186" i="1"/>
  <c r="AN1191" i="1"/>
  <c r="AN1177" i="1"/>
  <c r="AN1192" i="1"/>
  <c r="AN1188" i="1"/>
  <c r="AN1198" i="1"/>
  <c r="AN1203" i="1"/>
  <c r="AN1180" i="1"/>
  <c r="AN1201" i="1"/>
  <c r="AN1204" i="1"/>
  <c r="AN1199" i="1"/>
  <c r="AN1190" i="1"/>
  <c r="AN1200" i="1"/>
  <c r="AN1174" i="1"/>
  <c r="AN1178" i="1"/>
  <c r="AN1179" i="1"/>
  <c r="AN1196" i="1"/>
  <c r="AN1197" i="1"/>
  <c r="AN1182" i="1"/>
  <c r="AN1185" i="1"/>
  <c r="AN1193" i="1"/>
  <c r="AN1175" i="1"/>
  <c r="AN1183" i="1"/>
  <c r="AN1215" i="1"/>
  <c r="AN1210" i="1"/>
  <c r="AN1211" i="1"/>
  <c r="AN1205" i="1"/>
  <c r="AN1206" i="1"/>
  <c r="AN1213" i="1"/>
  <c r="AN1216" i="1"/>
  <c r="AN1217" i="1"/>
  <c r="AN1214" i="1"/>
  <c r="AN1212" i="1"/>
  <c r="AN1207" i="1"/>
  <c r="AN1208" i="1"/>
  <c r="AN1209" i="1"/>
  <c r="AN1231" i="1"/>
  <c r="AN1218" i="1"/>
  <c r="AN1219" i="1"/>
  <c r="AN1232" i="1"/>
  <c r="AN1228" i="1"/>
  <c r="AN1233" i="1"/>
  <c r="AN1220" i="1"/>
  <c r="AN1221" i="1"/>
  <c r="AN1235" i="1"/>
  <c r="AN1222" i="1"/>
  <c r="AN1229" i="1"/>
  <c r="AN1223" i="1"/>
  <c r="AN1230" i="1"/>
  <c r="AN1224" i="1"/>
  <c r="AN1225" i="1"/>
  <c r="AN1226" i="1"/>
  <c r="AN1227" i="1"/>
  <c r="AN1234" i="1"/>
  <c r="AN1254" i="1"/>
  <c r="AN1252" i="1"/>
  <c r="AN1256" i="1"/>
  <c r="AN1239" i="1"/>
  <c r="AN1248" i="1"/>
  <c r="AN1249" i="1"/>
  <c r="AN1245" i="1"/>
  <c r="AN1240" i="1"/>
  <c r="AN1250" i="1"/>
  <c r="AN1241" i="1"/>
  <c r="AN1242" i="1"/>
  <c r="AN1247" i="1"/>
  <c r="AN1243" i="1"/>
  <c r="AN1236" i="1"/>
  <c r="AN1237" i="1"/>
  <c r="AN1244" i="1"/>
  <c r="AN1238" i="1"/>
  <c r="AN1253" i="1"/>
  <c r="AN1251" i="1"/>
  <c r="AN1255" i="1"/>
  <c r="AN1246" i="1"/>
  <c r="AN1281" i="1"/>
  <c r="AN1282" i="1"/>
  <c r="AN1280" i="1"/>
  <c r="AN1287" i="1"/>
  <c r="AN1257" i="1"/>
  <c r="AN1258" i="1"/>
  <c r="AN1274" i="1"/>
  <c r="AN1264" i="1"/>
  <c r="AN1275" i="1"/>
  <c r="AN1283" i="1"/>
  <c r="AN1276" i="1"/>
  <c r="AN1277" i="1"/>
  <c r="AN1265" i="1"/>
  <c r="AN1266" i="1"/>
  <c r="AN1284" i="1"/>
  <c r="AN1267" i="1"/>
  <c r="AN1278" i="1"/>
  <c r="AN1279" i="1"/>
  <c r="AN1286" i="1"/>
  <c r="AN1268" i="1"/>
  <c r="AN1259" i="1"/>
  <c r="AN1285" i="1"/>
  <c r="AN1260" i="1"/>
  <c r="AN1269" i="1"/>
  <c r="AN1261" i="1"/>
  <c r="AN1271" i="1"/>
  <c r="AN1262" i="1"/>
  <c r="AN1272" i="1"/>
  <c r="AN1273" i="1"/>
  <c r="AN1270" i="1"/>
  <c r="AN1263" i="1"/>
  <c r="AN1289" i="1"/>
  <c r="AN1288" i="1"/>
  <c r="AN1290" i="1"/>
  <c r="AN1291" i="1"/>
  <c r="AN1297" i="1"/>
  <c r="AN1298" i="1"/>
  <c r="AN1299" i="1"/>
  <c r="AN1309" i="1"/>
  <c r="AN1303" i="1"/>
  <c r="AN1292" i="1"/>
  <c r="AN1306" i="1"/>
  <c r="AN1300" i="1"/>
  <c r="AN1304" i="1"/>
  <c r="AN1293" i="1"/>
  <c r="AN1307" i="1"/>
  <c r="AN1311" i="1"/>
  <c r="AN1310" i="1"/>
  <c r="AN1305" i="1"/>
  <c r="AN1308" i="1"/>
  <c r="AN1312" i="1"/>
  <c r="AN1294" i="1"/>
  <c r="AN1301" i="1"/>
  <c r="AN1295" i="1"/>
  <c r="AN1296" i="1"/>
  <c r="AN1302" i="1"/>
  <c r="AN1333" i="1"/>
  <c r="AN1338" i="1"/>
  <c r="AN1340" i="1"/>
  <c r="AN1343" i="1"/>
  <c r="AN1316" i="1"/>
  <c r="AN1323" i="1"/>
  <c r="AN1315" i="1"/>
  <c r="AN1313" i="1"/>
  <c r="AN1341" i="1"/>
  <c r="AN1326" i="1"/>
  <c r="AN1330" i="1"/>
  <c r="AN1317" i="1"/>
  <c r="AN1334" i="1"/>
  <c r="AN1321" i="1"/>
  <c r="AN1335" i="1"/>
  <c r="AN1346" i="1"/>
  <c r="AN1339" i="1"/>
  <c r="AN1327" i="1"/>
  <c r="AN1342" i="1"/>
  <c r="AN1347" i="1"/>
  <c r="AN1332" i="1"/>
  <c r="AN1336" i="1"/>
  <c r="AN1322" i="1"/>
  <c r="AN1345" i="1"/>
  <c r="AN1324" i="1"/>
  <c r="AN1325" i="1"/>
  <c r="AN1328" i="1"/>
  <c r="AN1337" i="1"/>
  <c r="AN1331" i="1"/>
  <c r="AN1318" i="1"/>
  <c r="AN1344" i="1"/>
  <c r="AN1319" i="1"/>
  <c r="AN1314" i="1"/>
  <c r="AN1320" i="1"/>
  <c r="AN1329" i="1"/>
  <c r="AN1348" i="1"/>
  <c r="AN1349" i="1"/>
  <c r="AN1350" i="1"/>
  <c r="AN1357" i="1"/>
  <c r="AN1351" i="1"/>
  <c r="AN1352" i="1"/>
  <c r="AN1353" i="1"/>
  <c r="AN1354" i="1"/>
  <c r="AN1355" i="1"/>
  <c r="AN1358" i="1"/>
  <c r="AN1356" i="1"/>
  <c r="AN1388" i="1"/>
  <c r="AN1383" i="1"/>
  <c r="AN1387" i="1"/>
  <c r="AN1359" i="1"/>
  <c r="AN1384" i="1"/>
  <c r="AN1366" i="1"/>
  <c r="AN1379" i="1"/>
  <c r="AN1376" i="1"/>
  <c r="AN1382" i="1"/>
  <c r="AN1373" i="1"/>
  <c r="AN1371" i="1"/>
  <c r="AN1380" i="1"/>
  <c r="AN1370" i="1"/>
  <c r="AN1369" i="1"/>
  <c r="AN1374" i="1"/>
  <c r="AN1364" i="1"/>
  <c r="AN1361" i="1"/>
  <c r="AN1381" i="1"/>
  <c r="AN1386" i="1"/>
  <c r="AN1385" i="1"/>
  <c r="AN1367" i="1"/>
  <c r="AN1377" i="1"/>
  <c r="AN1362" i="1"/>
  <c r="AN1378" i="1"/>
  <c r="AN1368" i="1"/>
  <c r="AN1372" i="1"/>
  <c r="AN1363" i="1"/>
  <c r="AN1365" i="1"/>
  <c r="AN1360" i="1"/>
  <c r="AN1375" i="1"/>
  <c r="AN1393" i="1"/>
  <c r="AN1389" i="1"/>
  <c r="AN1394" i="1"/>
  <c r="AN1397" i="1"/>
  <c r="AN1398" i="1"/>
  <c r="AN1390" i="1"/>
  <c r="AN1396" i="1"/>
  <c r="AN1392" i="1"/>
  <c r="AN1395" i="1"/>
  <c r="AN1391" i="1"/>
  <c r="AN1417" i="1"/>
  <c r="AN1428" i="1"/>
  <c r="AN1431" i="1"/>
  <c r="AN1430" i="1"/>
  <c r="AN1432" i="1"/>
  <c r="AN1419" i="1"/>
  <c r="AN1403" i="1"/>
  <c r="AN1410" i="1"/>
  <c r="AN1422" i="1"/>
  <c r="AN1413" i="1"/>
  <c r="AN1407" i="1"/>
  <c r="AN1420" i="1"/>
  <c r="AN1421" i="1"/>
  <c r="AN1414" i="1"/>
  <c r="AN1426" i="1"/>
  <c r="AN1411" i="1"/>
  <c r="AN1427" i="1"/>
  <c r="AN1424" i="1"/>
  <c r="AN1425" i="1"/>
  <c r="AN1418" i="1"/>
  <c r="AN1405" i="1"/>
  <c r="AN1429" i="1"/>
  <c r="AN1402" i="1"/>
  <c r="AN1416" i="1"/>
  <c r="AN1399" i="1"/>
  <c r="AN1415" i="1"/>
  <c r="AN1423" i="1"/>
  <c r="AN1404" i="1"/>
  <c r="AN1406" i="1"/>
  <c r="AN1401" i="1"/>
  <c r="AN1408" i="1"/>
  <c r="AN1409" i="1"/>
  <c r="AN1400" i="1"/>
  <c r="AN1412" i="1"/>
  <c r="AN1465" i="1"/>
  <c r="AN1463" i="1"/>
  <c r="AN1464" i="1"/>
  <c r="AN1466" i="1"/>
  <c r="AN1453" i="1"/>
  <c r="AN1443" i="1"/>
  <c r="AN1444" i="1"/>
  <c r="AN1434" i="1"/>
  <c r="AN1459" i="1"/>
  <c r="AN1455" i="1"/>
  <c r="AN1448" i="1"/>
  <c r="AN1461" i="1"/>
  <c r="AN1462" i="1"/>
  <c r="AN1456" i="1"/>
  <c r="AN1451" i="1"/>
  <c r="AN1460" i="1"/>
  <c r="AN1452" i="1"/>
  <c r="AN1450" i="1"/>
  <c r="AN1438" i="1"/>
  <c r="AN1454" i="1"/>
  <c r="AN1458" i="1"/>
  <c r="AN1442" i="1"/>
  <c r="AN1445" i="1"/>
  <c r="AN1457" i="1"/>
  <c r="AN1447" i="1"/>
  <c r="AN1436" i="1"/>
  <c r="AN1449" i="1"/>
  <c r="AN1446" i="1"/>
  <c r="AN1437" i="1"/>
  <c r="AN1439" i="1"/>
  <c r="AN1441" i="1"/>
  <c r="AN1440" i="1"/>
  <c r="AN1433" i="1"/>
  <c r="AN1435" i="1"/>
  <c r="AN1478" i="1"/>
  <c r="AN1479" i="1"/>
  <c r="AN1482" i="1"/>
  <c r="AN1483" i="1"/>
  <c r="AN1473" i="1"/>
  <c r="AN1467" i="1"/>
  <c r="AN1476" i="1"/>
  <c r="AN1475" i="1"/>
  <c r="AN1477" i="1"/>
  <c r="AN1474" i="1"/>
  <c r="AN1471" i="1"/>
  <c r="AN1480" i="1"/>
  <c r="AN1481" i="1"/>
  <c r="AN1470" i="1"/>
  <c r="AN1484" i="1"/>
  <c r="AN1485" i="1"/>
  <c r="AN1468" i="1"/>
  <c r="AN1472" i="1"/>
  <c r="AN1469" i="1"/>
  <c r="AN1499" i="1"/>
  <c r="AN1504" i="1"/>
  <c r="AN1503" i="1"/>
  <c r="AN1505" i="1"/>
  <c r="AN1501" i="1"/>
  <c r="AN1498" i="1"/>
  <c r="AN1500" i="1"/>
  <c r="AN1494" i="1"/>
  <c r="AN1491" i="1"/>
  <c r="AN1486" i="1"/>
  <c r="AN1495" i="1"/>
  <c r="AN1496" i="1"/>
  <c r="AN1487" i="1"/>
  <c r="AN1492" i="1"/>
  <c r="AN1502" i="1"/>
  <c r="AN1497" i="1"/>
  <c r="AN1488" i="1"/>
  <c r="AN1489" i="1"/>
  <c r="AN1490" i="1"/>
  <c r="AN1493" i="1"/>
  <c r="AN1532" i="1"/>
  <c r="AN1536" i="1"/>
  <c r="AN1538" i="1"/>
  <c r="AN1537" i="1"/>
  <c r="AN1523" i="1"/>
  <c r="AN1519" i="1"/>
  <c r="AN1520" i="1"/>
  <c r="AN1508" i="1"/>
  <c r="AN1522" i="1"/>
  <c r="AN1527" i="1"/>
  <c r="AN1515" i="1"/>
  <c r="AN1525" i="1"/>
  <c r="AN1531" i="1"/>
  <c r="AN1529" i="1"/>
  <c r="AN1524" i="1"/>
  <c r="AN1539" i="1"/>
  <c r="AN1533" i="1"/>
  <c r="AN1521" i="1"/>
  <c r="AN1514" i="1"/>
  <c r="AN1526" i="1"/>
  <c r="AN1534" i="1"/>
  <c r="AN1528" i="1"/>
  <c r="AN1512" i="1"/>
  <c r="AN1535" i="1"/>
  <c r="AN1506" i="1"/>
  <c r="AN1516" i="1"/>
  <c r="AN1517" i="1"/>
  <c r="AN1530" i="1"/>
  <c r="AN1510" i="1"/>
  <c r="AN1513" i="1"/>
  <c r="AN1509" i="1"/>
  <c r="AN1518" i="1"/>
  <c r="AN1507" i="1"/>
  <c r="AN1511" i="1"/>
  <c r="AN1567" i="1"/>
  <c r="AN1570" i="1"/>
  <c r="AN1565" i="1"/>
  <c r="AN1569" i="1"/>
  <c r="AN1558" i="1"/>
  <c r="AN1560" i="1"/>
  <c r="AN1551" i="1"/>
  <c r="AN1564" i="1"/>
  <c r="AN1544" i="1"/>
  <c r="AN1546" i="1"/>
  <c r="AN1561" i="1"/>
  <c r="AN1566" i="1"/>
  <c r="AN1562" i="1"/>
  <c r="AN1547" i="1"/>
  <c r="AN1571" i="1"/>
  <c r="AN1556" i="1"/>
  <c r="AN1548" i="1"/>
  <c r="AN1553" i="1"/>
  <c r="AN1563" i="1"/>
  <c r="AN1554" i="1"/>
  <c r="AN1555" i="1"/>
  <c r="AN1543" i="1"/>
  <c r="AN1568" i="1"/>
  <c r="AN1542" i="1"/>
  <c r="AN1572" i="1"/>
  <c r="AN1557" i="1"/>
  <c r="AN1559" i="1"/>
  <c r="AN1545" i="1"/>
  <c r="AN1552" i="1"/>
  <c r="AN1549" i="1"/>
  <c r="AN1540" i="1"/>
  <c r="AN1541" i="1"/>
  <c r="AN1550" i="1"/>
  <c r="AN1595" i="1"/>
  <c r="AN1598" i="1"/>
  <c r="AN1596" i="1"/>
  <c r="AN1594" i="1"/>
  <c r="AN1597" i="1"/>
  <c r="AN1584" i="1"/>
  <c r="AN1593" i="1"/>
  <c r="AN1576" i="1"/>
  <c r="AN1585" i="1"/>
  <c r="AN1591" i="1"/>
  <c r="AN1592" i="1"/>
  <c r="AN1589" i="1"/>
  <c r="AN1588" i="1"/>
  <c r="AN1590" i="1"/>
  <c r="AN1577" i="1"/>
  <c r="AN1582" i="1"/>
  <c r="AN1583" i="1"/>
  <c r="AN1586" i="1"/>
  <c r="AN1587" i="1"/>
  <c r="AN1580" i="1"/>
  <c r="AN1575" i="1"/>
  <c r="AN1578" i="1"/>
  <c r="AN1579" i="1"/>
  <c r="AN1573" i="1"/>
  <c r="AN1581" i="1"/>
  <c r="AN1574" i="1"/>
  <c r="AN1629" i="1"/>
  <c r="AN1625" i="1"/>
  <c r="AN1615" i="1"/>
  <c r="AN1631" i="1"/>
  <c r="AN1622" i="1"/>
  <c r="AN1599" i="1"/>
  <c r="AN1600" i="1"/>
  <c r="AN1616" i="1"/>
  <c r="AN1619" i="1"/>
  <c r="AN1601" i="1"/>
  <c r="AN1602" i="1"/>
  <c r="AN1626" i="1"/>
  <c r="AN1603" i="1"/>
  <c r="AN1604" i="1"/>
  <c r="AN1620" i="1"/>
  <c r="AN1621" i="1"/>
  <c r="AN1612" i="1"/>
  <c r="AN1613" i="1"/>
  <c r="AN1623" i="1"/>
  <c r="AN1627" i="1"/>
  <c r="AN1630" i="1"/>
  <c r="AN1614" i="1"/>
  <c r="AN1605" i="1"/>
  <c r="AN1628" i="1"/>
  <c r="AN1606" i="1"/>
  <c r="AN1607" i="1"/>
  <c r="AN1608" i="1"/>
  <c r="AN1632" i="1"/>
  <c r="AN1609" i="1"/>
  <c r="AN1610" i="1"/>
  <c r="AN1617" i="1"/>
  <c r="AN1624" i="1"/>
  <c r="AN1618" i="1"/>
  <c r="AN1611" i="1"/>
  <c r="AN1639" i="1"/>
  <c r="AN1633" i="1"/>
  <c r="AN1640" i="1"/>
  <c r="AN1634" i="1"/>
  <c r="AN1644" i="1"/>
  <c r="AN1635" i="1"/>
  <c r="AN1641" i="1"/>
  <c r="AN1636" i="1"/>
  <c r="AN1637" i="1"/>
  <c r="AN1645" i="1"/>
  <c r="AN1638" i="1"/>
  <c r="AN1646" i="1"/>
  <c r="AN1642" i="1"/>
  <c r="AN1643" i="1"/>
  <c r="AN1647" i="1"/>
  <c r="AN1658" i="1"/>
  <c r="AN1661" i="1"/>
  <c r="AN1659" i="1"/>
  <c r="AN1656" i="1"/>
  <c r="AN1651" i="1"/>
  <c r="AN1652" i="1"/>
  <c r="AN1660" i="1"/>
  <c r="AN1653" i="1"/>
  <c r="AN1657" i="1"/>
  <c r="AN1650" i="1"/>
  <c r="AN1654" i="1"/>
  <c r="AN1655" i="1"/>
  <c r="AN1648" i="1"/>
  <c r="AN1649" i="1"/>
  <c r="AN1671" i="1"/>
  <c r="AN1668" i="1"/>
  <c r="AN1669" i="1"/>
  <c r="AN1662" i="1"/>
  <c r="AN1663" i="1"/>
  <c r="AN1664" i="1"/>
  <c r="AN1670" i="1"/>
  <c r="AN1665" i="1"/>
  <c r="AN1666" i="1"/>
  <c r="AN1667" i="1"/>
  <c r="AN1687" i="1"/>
  <c r="AN1686" i="1"/>
  <c r="AN1688" i="1"/>
  <c r="AN1678" i="1"/>
  <c r="AN1681" i="1"/>
  <c r="AN1680" i="1"/>
  <c r="AN1679" i="1"/>
  <c r="AN1672" i="1"/>
  <c r="AN1685" i="1"/>
  <c r="AN1683" i="1"/>
  <c r="AN1682" i="1"/>
  <c r="AN1673" i="1"/>
  <c r="AN1674" i="1"/>
  <c r="AN1684" i="1"/>
  <c r="AN1677" i="1"/>
  <c r="AN1676" i="1"/>
  <c r="AN1675" i="1"/>
  <c r="AN1712" i="1"/>
  <c r="AN1719" i="1"/>
  <c r="AN1718" i="1"/>
  <c r="AN1721" i="1"/>
  <c r="AN1713" i="1"/>
  <c r="AN1699" i="1"/>
  <c r="AN1690" i="1"/>
  <c r="AN1702" i="1"/>
  <c r="AN1703" i="1"/>
  <c r="AN1705" i="1"/>
  <c r="AN1701" i="1"/>
  <c r="AN1706" i="1"/>
  <c r="AN1714" i="1"/>
  <c r="AN1700" i="1"/>
  <c r="AN1720" i="1"/>
  <c r="AN1716" i="1"/>
  <c r="AN1711" i="1"/>
  <c r="AN1709" i="1"/>
  <c r="AN1704" i="1"/>
  <c r="AN1710" i="1"/>
  <c r="AN1715" i="1"/>
  <c r="AN1708" i="1"/>
  <c r="AN1694" i="1"/>
  <c r="AN1724" i="1"/>
  <c r="AN1696" i="1"/>
  <c r="AN1717" i="1"/>
  <c r="AN1692" i="1"/>
  <c r="AN1722" i="1"/>
  <c r="AN1707" i="1"/>
  <c r="AN1698" i="1"/>
  <c r="AN1693" i="1"/>
  <c r="AN1689" i="1"/>
  <c r="AN1697" i="1"/>
  <c r="AN1695" i="1"/>
  <c r="AN1691" i="1"/>
  <c r="AN1723" i="1"/>
  <c r="AN1740" i="1"/>
  <c r="AN1744" i="1"/>
  <c r="AN1743" i="1"/>
  <c r="AN1745" i="1"/>
  <c r="AN1725" i="1"/>
  <c r="AN1738" i="1"/>
  <c r="AN1739" i="1"/>
  <c r="AN1731" i="1"/>
  <c r="AN1735" i="1"/>
  <c r="AN1736" i="1"/>
  <c r="AN1732" i="1"/>
  <c r="AN1737" i="1"/>
  <c r="AN1733" i="1"/>
  <c r="AN1726" i="1"/>
  <c r="AN1742" i="1"/>
  <c r="AN1727" i="1"/>
  <c r="AN1741" i="1"/>
  <c r="AN1734" i="1"/>
  <c r="AN1728" i="1"/>
  <c r="AN1729" i="1"/>
  <c r="AN1730" i="1"/>
  <c r="AN1750" i="1"/>
  <c r="AN1754" i="1"/>
  <c r="AN1746" i="1"/>
  <c r="AN1751" i="1"/>
  <c r="AN1747" i="1"/>
  <c r="AN1748" i="1"/>
  <c r="AN1755" i="1"/>
  <c r="AN1749" i="1"/>
  <c r="AN1752" i="1"/>
  <c r="AN1753" i="1"/>
  <c r="AN1781" i="1"/>
  <c r="AN1783" i="1"/>
  <c r="AN1782" i="1"/>
  <c r="AN1785" i="1"/>
  <c r="AN1769" i="1"/>
  <c r="AN1768" i="1"/>
  <c r="AN1767" i="1"/>
  <c r="AN1756" i="1"/>
  <c r="AN1764" i="1"/>
  <c r="AN1770" i="1"/>
  <c r="AN1757" i="1"/>
  <c r="AN1774" i="1"/>
  <c r="AN1776" i="1"/>
  <c r="AN1772" i="1"/>
  <c r="AN1765" i="1"/>
  <c r="AN1784" i="1"/>
  <c r="AN1766" i="1"/>
  <c r="AN1780" i="1"/>
  <c r="AN1778" i="1"/>
  <c r="AN1779" i="1"/>
  <c r="AN1763" i="1"/>
  <c r="AN1773" i="1"/>
  <c r="AN1761" i="1"/>
  <c r="AN1762" i="1"/>
  <c r="AN1775" i="1"/>
  <c r="AN1777" i="1"/>
  <c r="AN1758" i="1"/>
  <c r="AN1759" i="1"/>
  <c r="AN1760" i="1"/>
  <c r="AN1771" i="1"/>
  <c r="AN1793" i="1"/>
  <c r="AN1812" i="1"/>
  <c r="AN1810" i="1"/>
  <c r="AN1806" i="1"/>
  <c r="AN1802" i="1"/>
  <c r="AN1809" i="1"/>
  <c r="AN1800" i="1"/>
  <c r="AN1786" i="1"/>
  <c r="AN1801" i="1"/>
  <c r="AN1803" i="1"/>
  <c r="AN1797" i="1"/>
  <c r="AN1799" i="1"/>
  <c r="AN1813" i="1"/>
  <c r="AN1814" i="1"/>
  <c r="AN1795" i="1"/>
  <c r="AN1820" i="1"/>
  <c r="AN1817" i="1"/>
  <c r="AN1818" i="1"/>
  <c r="AN1808" i="1"/>
  <c r="AN1816" i="1"/>
  <c r="AN1819" i="1"/>
  <c r="AN1815" i="1"/>
  <c r="AN1798" i="1"/>
  <c r="AN1821" i="1"/>
  <c r="AN1804" i="1"/>
  <c r="AN1807" i="1"/>
  <c r="AN1789" i="1"/>
  <c r="AN1811" i="1"/>
  <c r="AN1805" i="1"/>
  <c r="AN1788" i="1"/>
  <c r="AN1796" i="1"/>
  <c r="AN1790" i="1"/>
  <c r="AN1791" i="1"/>
  <c r="AN1794" i="1"/>
  <c r="AN1787" i="1"/>
  <c r="AN1792" i="1"/>
  <c r="AN1825" i="1"/>
  <c r="AN1822" i="1"/>
  <c r="AN1823" i="1"/>
  <c r="AN1824" i="1"/>
  <c r="AN1846" i="1"/>
  <c r="AN1858" i="1"/>
  <c r="AN1860" i="1"/>
  <c r="AN1859" i="1"/>
  <c r="AN1861" i="1"/>
  <c r="AN1856" i="1"/>
  <c r="AN1826" i="1"/>
  <c r="AN1847" i="1"/>
  <c r="AN1855" i="1"/>
  <c r="AN1850" i="1"/>
  <c r="AN1848" i="1"/>
  <c r="AN1857" i="1"/>
  <c r="AN1853" i="1"/>
  <c r="AN1852" i="1"/>
  <c r="AN1849" i="1"/>
  <c r="AN1854" i="1"/>
  <c r="AN1835" i="1"/>
  <c r="AN1836" i="1"/>
  <c r="AN1844" i="1"/>
  <c r="AN1842" i="1"/>
  <c r="AN1845" i="1"/>
  <c r="AN1838" i="1"/>
  <c r="AN1830" i="1"/>
  <c r="AN1851" i="1"/>
  <c r="AN1832" i="1"/>
  <c r="AN1841" i="1"/>
  <c r="AN1840" i="1"/>
  <c r="AN1843" i="1"/>
  <c r="AN1829" i="1"/>
  <c r="AN1834" i="1"/>
  <c r="AN1839" i="1"/>
  <c r="AN1827" i="1"/>
  <c r="AN1833" i="1"/>
  <c r="AN1831" i="1"/>
  <c r="AN1828" i="1"/>
  <c r="AN1837" i="1"/>
  <c r="AN1882" i="1"/>
  <c r="AN1885" i="1"/>
  <c r="AN1883" i="1"/>
  <c r="AN1881" i="1"/>
  <c r="AN1884" i="1"/>
  <c r="AN1870" i="1"/>
  <c r="AN1880" i="1"/>
  <c r="AN1865" i="1"/>
  <c r="AN1872" i="1"/>
  <c r="AN1878" i="1"/>
  <c r="AN1879" i="1"/>
  <c r="AN1876" i="1"/>
  <c r="AN1873" i="1"/>
  <c r="AN1877" i="1"/>
  <c r="AN1869" i="1"/>
  <c r="AN1863" i="1"/>
  <c r="AN1871" i="1"/>
  <c r="AN1874" i="1"/>
  <c r="AN1875" i="1"/>
  <c r="AN1867" i="1"/>
  <c r="AN1864" i="1"/>
  <c r="AN1862" i="1"/>
  <c r="AN1866" i="1"/>
  <c r="AN1868" i="1"/>
  <c r="AN1905" i="1"/>
  <c r="AN1903" i="1"/>
  <c r="AN1896" i="1"/>
  <c r="AN1904" i="1"/>
  <c r="AN1902" i="1"/>
  <c r="AN1886" i="1"/>
  <c r="AN1901" i="1"/>
  <c r="AN1888" i="1"/>
  <c r="AN1898" i="1"/>
  <c r="AN1893" i="1"/>
  <c r="AN1887" i="1"/>
  <c r="AN1900" i="1"/>
  <c r="AN1894" i="1"/>
  <c r="AN1889" i="1"/>
  <c r="AN1897" i="1"/>
  <c r="AN1890" i="1"/>
  <c r="AN1899" i="1"/>
  <c r="AN1891" i="1"/>
  <c r="AN1892" i="1"/>
  <c r="AN1895" i="1"/>
  <c r="AN1920" i="1"/>
  <c r="AN1921" i="1"/>
  <c r="AN1927" i="1"/>
  <c r="AN1926" i="1"/>
  <c r="AN1908" i="1"/>
  <c r="AN1909" i="1"/>
  <c r="AN1924" i="1"/>
  <c r="AN1917" i="1"/>
  <c r="AN1915" i="1"/>
  <c r="AN1918" i="1"/>
  <c r="AN1906" i="1"/>
  <c r="AN1922" i="1"/>
  <c r="AN1914" i="1"/>
  <c r="AN1925" i="1"/>
  <c r="AN1913" i="1"/>
  <c r="AN1911" i="1"/>
  <c r="AN1912" i="1"/>
  <c r="AN1919" i="1"/>
  <c r="AN1923" i="1"/>
  <c r="AN1910" i="1"/>
  <c r="AN1916" i="1"/>
  <c r="AN1907" i="1"/>
  <c r="AN1928" i="1"/>
  <c r="AN1929" i="1"/>
  <c r="AN1930" i="1"/>
  <c r="AN1936" i="1"/>
  <c r="AN1935" i="1"/>
  <c r="AN1939" i="1"/>
  <c r="AN1937" i="1"/>
  <c r="AN1931" i="1"/>
  <c r="AN1938" i="1"/>
  <c r="AN1932" i="1"/>
  <c r="AN1933" i="1"/>
  <c r="AN1934" i="1"/>
  <c r="AN1953" i="1"/>
  <c r="AN1956" i="1"/>
  <c r="AN1952" i="1"/>
  <c r="AN1957" i="1"/>
  <c r="AN1944" i="1"/>
  <c r="AN1948" i="1"/>
  <c r="AN1945" i="1"/>
  <c r="AN1940" i="1"/>
  <c r="AN1941" i="1"/>
  <c r="AN1950" i="1"/>
  <c r="AN1947" i="1"/>
  <c r="AN1955" i="1"/>
  <c r="AN1946" i="1"/>
  <c r="AN1942" i="1"/>
  <c r="AN1949" i="1"/>
  <c r="AN1951" i="1"/>
  <c r="AN1954" i="1"/>
  <c r="AN1943" i="1"/>
  <c r="AN1959" i="1"/>
  <c r="AN1958" i="1"/>
  <c r="AN1991" i="1"/>
  <c r="AN1988" i="1"/>
  <c r="AN1993" i="1"/>
  <c r="AN1981" i="1"/>
  <c r="AN1982" i="1"/>
  <c r="AN1987" i="1"/>
  <c r="AN1963" i="1"/>
  <c r="AN1990" i="1"/>
  <c r="AN1975" i="1"/>
  <c r="AN1972" i="1"/>
  <c r="AN1977" i="1"/>
  <c r="AN1976" i="1"/>
  <c r="AN1979" i="1"/>
  <c r="AN1973" i="1"/>
  <c r="AN1971" i="1"/>
  <c r="AN1989" i="1"/>
  <c r="AN1983" i="1"/>
  <c r="AN1980" i="1"/>
  <c r="AN1964" i="1"/>
  <c r="AN1985" i="1"/>
  <c r="AN1978" i="1"/>
  <c r="AN1992" i="1"/>
  <c r="AN1960" i="1"/>
  <c r="AN1986" i="1"/>
  <c r="AN1962" i="1"/>
  <c r="AN1969" i="1"/>
  <c r="AN1968" i="1"/>
  <c r="AN1984" i="1"/>
  <c r="AN1970" i="1"/>
  <c r="AN1966" i="1"/>
  <c r="AN1974" i="1"/>
  <c r="AN1967" i="1"/>
  <c r="AN1961" i="1"/>
  <c r="AN1965" i="1"/>
  <c r="AN2006" i="1"/>
  <c r="AN2007" i="1"/>
  <c r="AN2003" i="1"/>
  <c r="AN2013" i="1"/>
  <c r="AN2001" i="1"/>
  <c r="AN2009" i="1"/>
  <c r="AN2002" i="1"/>
  <c r="AN2010" i="1"/>
  <c r="AN1994" i="1"/>
  <c r="AN2000" i="1"/>
  <c r="AN2012" i="1"/>
  <c r="AN2004" i="1"/>
  <c r="AN2011" i="1"/>
  <c r="AN1998" i="1"/>
  <c r="AN2008" i="1"/>
  <c r="AN1995" i="1"/>
  <c r="AN1999" i="1"/>
  <c r="AN1996" i="1"/>
  <c r="AN2005" i="1"/>
  <c r="AN1997" i="1"/>
  <c r="AN2014" i="1"/>
  <c r="AN2015" i="1"/>
  <c r="AN2019" i="1"/>
  <c r="AN2018" i="1"/>
  <c r="AN2020" i="1"/>
  <c r="AN2017" i="1"/>
  <c r="AN2016" i="1"/>
  <c r="AN2043" i="1"/>
  <c r="AN2046" i="1"/>
  <c r="AN2049" i="1"/>
  <c r="AN2047" i="1"/>
  <c r="AN2032" i="1"/>
  <c r="AN2035" i="1"/>
  <c r="AN2022" i="1"/>
  <c r="AN2028" i="1"/>
  <c r="AN2036" i="1"/>
  <c r="AN2033" i="1"/>
  <c r="AN2034" i="1"/>
  <c r="AN2027" i="1"/>
  <c r="AN2042" i="1"/>
  <c r="AN2029" i="1"/>
  <c r="AN2039" i="1"/>
  <c r="AN2054" i="1"/>
  <c r="AN2053" i="1"/>
  <c r="AN2052" i="1"/>
  <c r="AN2037" i="1"/>
  <c r="AN2045" i="1"/>
  <c r="AN2055" i="1"/>
  <c r="AN2050" i="1"/>
  <c r="AN2031" i="1"/>
  <c r="AN2056" i="1"/>
  <c r="AN2026" i="1"/>
  <c r="AN2040" i="1"/>
  <c r="AN2021" i="1"/>
  <c r="AN2048" i="1"/>
  <c r="AN2051" i="1"/>
  <c r="AN2023" i="1"/>
  <c r="AN2038" i="1"/>
  <c r="AN2030" i="1"/>
  <c r="AN2024" i="1"/>
  <c r="AN2041" i="1"/>
  <c r="AN2025" i="1"/>
  <c r="AN2044" i="1"/>
  <c r="AN2060" i="1"/>
  <c r="AN2078" i="1"/>
  <c r="AN2083" i="1"/>
  <c r="AN2079" i="1"/>
  <c r="AN2076" i="1"/>
  <c r="AN2073" i="1"/>
  <c r="AN2061" i="1"/>
  <c r="AN2067" i="1"/>
  <c r="AN2064" i="1"/>
  <c r="AN2066" i="1"/>
  <c r="AN2065" i="1"/>
  <c r="AN2081" i="1"/>
  <c r="AN2068" i="1"/>
  <c r="AN2080" i="1"/>
  <c r="AN2089" i="1"/>
  <c r="AN2088" i="1"/>
  <c r="AN2084" i="1"/>
  <c r="AN2085" i="1"/>
  <c r="AN2087" i="1"/>
  <c r="AN2090" i="1"/>
  <c r="AN2086" i="1"/>
  <c r="AN2069" i="1"/>
  <c r="AN2091" i="1"/>
  <c r="AN2077" i="1"/>
  <c r="AN2070" i="1"/>
  <c r="AN2062" i="1"/>
  <c r="AN2082" i="1"/>
  <c r="AN2074" i="1"/>
  <c r="AN2059" i="1"/>
  <c r="AN2072" i="1"/>
  <c r="AN2071" i="1"/>
  <c r="AN2058" i="1"/>
  <c r="AN2075" i="1"/>
  <c r="AN2057" i="1"/>
  <c r="AN2063" i="1"/>
  <c r="AN2096" i="1"/>
  <c r="AN2094" i="1"/>
  <c r="AN2095" i="1"/>
  <c r="AN2097" i="1"/>
  <c r="AN2093" i="1"/>
  <c r="AN2092" i="1"/>
  <c r="AN2120" i="1"/>
  <c r="AN2121" i="1"/>
  <c r="AN2122" i="1"/>
  <c r="AN2118" i="1"/>
  <c r="AN2102" i="1"/>
  <c r="AN2099" i="1"/>
  <c r="AN2100" i="1"/>
  <c r="AN2108" i="1"/>
  <c r="AN2111" i="1"/>
  <c r="AN2105" i="1"/>
  <c r="AN2110" i="1"/>
  <c r="AN2107" i="1"/>
  <c r="AN2115" i="1"/>
  <c r="AN2126" i="1"/>
  <c r="AN2106" i="1"/>
  <c r="AN2128" i="1"/>
  <c r="AN2130" i="1"/>
  <c r="AN2114" i="1"/>
  <c r="AN2123" i="1"/>
  <c r="AN2125" i="1"/>
  <c r="AN2132" i="1"/>
  <c r="AN2116" i="1"/>
  <c r="AN2109" i="1"/>
  <c r="AN2131" i="1"/>
  <c r="AN2101" i="1"/>
  <c r="AN2117" i="1"/>
  <c r="AN2124" i="1"/>
  <c r="AN2127" i="1"/>
  <c r="AN2098" i="1"/>
  <c r="AN2112" i="1"/>
  <c r="AN2104" i="1"/>
  <c r="AN2103" i="1"/>
  <c r="AN2113" i="1"/>
  <c r="AN2119" i="1"/>
  <c r="AN2129" i="1"/>
  <c r="AN2160" i="1"/>
  <c r="AN2163" i="1"/>
  <c r="AN2162" i="1"/>
  <c r="AN2164" i="1"/>
  <c r="AN2156" i="1"/>
  <c r="AN2144" i="1"/>
  <c r="AN2134" i="1"/>
  <c r="AN2139" i="1"/>
  <c r="AN2151" i="1"/>
  <c r="AN2147" i="1"/>
  <c r="AN2155" i="1"/>
  <c r="AN2148" i="1"/>
  <c r="AN2159" i="1"/>
  <c r="AN2145" i="1"/>
  <c r="AN2153" i="1"/>
  <c r="AN2168" i="1"/>
  <c r="AN2165" i="1"/>
  <c r="AN2152" i="1"/>
  <c r="AN2146" i="1"/>
  <c r="AN2166" i="1"/>
  <c r="AN2154" i="1"/>
  <c r="AN2161" i="1"/>
  <c r="AN2141" i="1"/>
  <c r="AN2167" i="1"/>
  <c r="AN2140" i="1"/>
  <c r="AN2150" i="1"/>
  <c r="AN2149" i="1"/>
  <c r="AN2157" i="1"/>
  <c r="AN2135" i="1"/>
  <c r="AN2142" i="1"/>
  <c r="AN2137" i="1"/>
  <c r="AN2138" i="1"/>
  <c r="AN2158" i="1"/>
  <c r="AN2136" i="1"/>
  <c r="AN2133" i="1"/>
  <c r="AN2143" i="1"/>
  <c r="AN2174" i="1"/>
  <c r="AN2173" i="1"/>
  <c r="AN2169" i="1"/>
  <c r="AN2172" i="1"/>
  <c r="AN2170" i="1"/>
  <c r="AN2171" i="1"/>
  <c r="AN2175" i="1"/>
  <c r="AN2188" i="1"/>
  <c r="AN2184" i="1"/>
  <c r="AN2176" i="1"/>
  <c r="AN2177" i="1"/>
  <c r="AN2178" i="1"/>
  <c r="AN2179" i="1"/>
  <c r="AN2186" i="1"/>
  <c r="AN2189" i="1"/>
  <c r="AN2180" i="1"/>
  <c r="AN2181" i="1"/>
  <c r="AN2190" i="1"/>
  <c r="AN2185" i="1"/>
  <c r="AN2187" i="1"/>
  <c r="AN2182" i="1"/>
  <c r="AN2183" i="1"/>
  <c r="AN2206" i="1"/>
  <c r="AN2208" i="1"/>
  <c r="AN2214" i="1"/>
  <c r="AN2215" i="1"/>
  <c r="AN2204" i="1"/>
  <c r="AN2191" i="1"/>
  <c r="AN2192" i="1"/>
  <c r="AN2193" i="1"/>
  <c r="AN2194" i="1"/>
  <c r="AN2199" i="1"/>
  <c r="AN2205" i="1"/>
  <c r="AN2195" i="1"/>
  <c r="AN2216" i="1"/>
  <c r="AN2207" i="1"/>
  <c r="AN2211" i="1"/>
  <c r="AN2196" i="1"/>
  <c r="AN2209" i="1"/>
  <c r="AN2200" i="1"/>
  <c r="AN2212" i="1"/>
  <c r="AN2197" i="1"/>
  <c r="AN2201" i="1"/>
  <c r="AN2198" i="1"/>
  <c r="AN2202" i="1"/>
  <c r="AN2210" i="1"/>
  <c r="AN2203" i="1"/>
  <c r="AN2213" i="1"/>
  <c r="AN2240" i="1"/>
  <c r="AN2244" i="1"/>
  <c r="AN2243" i="1"/>
  <c r="AN2245" i="1"/>
  <c r="AN2239" i="1"/>
  <c r="AN2225" i="1"/>
  <c r="AN2227" i="1"/>
  <c r="AN2233" i="1"/>
  <c r="AN2226" i="1"/>
  <c r="AN2224" i="1"/>
  <c r="AN2232" i="1"/>
  <c r="AN2242" i="1"/>
  <c r="AN2236" i="1"/>
  <c r="AN2230" i="1"/>
  <c r="AN2246" i="1"/>
  <c r="AN2231" i="1"/>
  <c r="AN2223" i="1"/>
  <c r="AN2237" i="1"/>
  <c r="AN2234" i="1"/>
  <c r="AN2235" i="1"/>
  <c r="AN2241" i="1"/>
  <c r="AN2219" i="1"/>
  <c r="AN2228" i="1"/>
  <c r="AN2238" i="1"/>
  <c r="AN2229" i="1"/>
  <c r="AN2220" i="1"/>
  <c r="AN2217" i="1"/>
  <c r="AN2221" i="1"/>
  <c r="AN2222" i="1"/>
  <c r="AN2218" i="1"/>
  <c r="AN2248" i="1"/>
  <c r="AN2247" i="1"/>
  <c r="AN2249" i="1"/>
  <c r="AN2260" i="1"/>
  <c r="AN2261" i="1"/>
  <c r="AN2254" i="1"/>
  <c r="AN2262" i="1"/>
  <c r="AN2250" i="1"/>
  <c r="AN2255" i="1"/>
  <c r="AN2251" i="1"/>
  <c r="AN2258" i="1"/>
  <c r="AN2256" i="1"/>
  <c r="AN2252" i="1"/>
  <c r="AN2257" i="1"/>
  <c r="AN2259" i="1"/>
  <c r="AN2253" i="1"/>
  <c r="AN2280" i="1"/>
  <c r="AN2298" i="1"/>
  <c r="AN2297" i="1"/>
  <c r="AN2296" i="1"/>
  <c r="AN2299" i="1"/>
  <c r="AN2278" i="1"/>
  <c r="AN2266" i="1"/>
  <c r="AN2275" i="1"/>
  <c r="AN2286" i="1"/>
  <c r="AN2285" i="1"/>
  <c r="AN2283" i="1"/>
  <c r="AN2290" i="1"/>
  <c r="AN2292" i="1"/>
  <c r="AN2282" i="1"/>
  <c r="AN2279" i="1"/>
  <c r="AN2294" i="1"/>
  <c r="AN2277" i="1"/>
  <c r="AN2288" i="1"/>
  <c r="AN2287" i="1"/>
  <c r="AN2291" i="1"/>
  <c r="AN2295" i="1"/>
  <c r="AN2284" i="1"/>
  <c r="AN2267" i="1"/>
  <c r="AN2293" i="1"/>
  <c r="AN2269" i="1"/>
  <c r="AN2274" i="1"/>
  <c r="AN2264" i="1"/>
  <c r="AN2271" i="1"/>
  <c r="AN2289" i="1"/>
  <c r="AN2265" i="1"/>
  <c r="AN2273" i="1"/>
  <c r="AN2268" i="1"/>
  <c r="AN2272" i="1"/>
  <c r="AN2281" i="1"/>
  <c r="AN2270" i="1"/>
  <c r="AN2276" i="1"/>
  <c r="AN2263" i="1"/>
  <c r="AN2328" i="1"/>
  <c r="AN2329" i="1"/>
  <c r="AN2330" i="1"/>
  <c r="AN2304" i="1"/>
  <c r="AN2331" i="1"/>
  <c r="AN2322" i="1"/>
  <c r="AN2305" i="1"/>
  <c r="AN2300" i="1"/>
  <c r="AN2316" i="1"/>
  <c r="AN2315" i="1"/>
  <c r="AN2307" i="1"/>
  <c r="AN2308" i="1"/>
  <c r="AN2320" i="1"/>
  <c r="AN2319" i="1"/>
  <c r="AN2321" i="1"/>
  <c r="AN2334" i="1"/>
  <c r="AN2325" i="1"/>
  <c r="AN2326" i="1"/>
  <c r="AN2317" i="1"/>
  <c r="AN2332" i="1"/>
  <c r="AN2323" i="1"/>
  <c r="AN2324" i="1"/>
  <c r="AN2306" i="1"/>
  <c r="AN2333" i="1"/>
  <c r="AN2312" i="1"/>
  <c r="AN2309" i="1"/>
  <c r="AN2310" i="1"/>
  <c r="AN2327" i="1"/>
  <c r="AN2301" i="1"/>
  <c r="AN2311" i="1"/>
  <c r="AN2303" i="1"/>
  <c r="AN2302" i="1"/>
  <c r="AN2313" i="1"/>
  <c r="AN2314" i="1"/>
  <c r="AN2318" i="1"/>
  <c r="AN2341" i="1"/>
  <c r="AN2349" i="1"/>
  <c r="AN2335" i="1"/>
  <c r="AN2340" i="1"/>
  <c r="AN2355" i="1"/>
  <c r="AN2345" i="1"/>
  <c r="AN2346" i="1"/>
  <c r="AN2342" i="1"/>
  <c r="AN2352" i="1"/>
  <c r="AN2354" i="1"/>
  <c r="AN2343" i="1"/>
  <c r="AN2353" i="1"/>
  <c r="AN2350" i="1"/>
  <c r="AN2348" i="1"/>
  <c r="AN2351" i="1"/>
  <c r="AN2347" i="1"/>
  <c r="AN2336" i="1"/>
  <c r="AN2344" i="1"/>
  <c r="AN2337" i="1"/>
  <c r="AN2338" i="1"/>
  <c r="AN2339" i="1"/>
  <c r="AN2356" i="1"/>
  <c r="AN2357" i="1"/>
  <c r="AN2358" i="1"/>
  <c r="AN2359" i="1"/>
  <c r="AN2360" i="1"/>
  <c r="AN2369" i="1"/>
  <c r="AN2361" i="1"/>
  <c r="AN2373" i="1"/>
  <c r="AN2362" i="1"/>
  <c r="AN2363" i="1"/>
  <c r="AN2370" i="1"/>
  <c r="AN2364" i="1"/>
  <c r="AN2371" i="1"/>
  <c r="AN2365" i="1"/>
  <c r="AN2372" i="1"/>
  <c r="AN2366" i="1"/>
  <c r="AN2367" i="1"/>
  <c r="AN2368" i="1"/>
  <c r="AN2377" i="1"/>
  <c r="AN2379" i="1"/>
  <c r="AN2378" i="1"/>
  <c r="AN2374" i="1"/>
  <c r="AN2375" i="1"/>
  <c r="AN2376" i="1"/>
  <c r="AN2409" i="1"/>
  <c r="AN2413" i="1"/>
  <c r="AN2412" i="1"/>
  <c r="AN2397" i="1"/>
  <c r="AN2393" i="1"/>
  <c r="AN2414" i="1"/>
  <c r="AN2388" i="1"/>
  <c r="AN2383" i="1"/>
  <c r="AN2398" i="1"/>
  <c r="AN2400" i="1"/>
  <c r="AN2390" i="1"/>
  <c r="AN2401" i="1"/>
  <c r="AN2410" i="1"/>
  <c r="AN2404" i="1"/>
  <c r="AN2394" i="1"/>
  <c r="AN2408" i="1"/>
  <c r="AN2395" i="1"/>
  <c r="AN2396" i="1"/>
  <c r="AN2399" i="1"/>
  <c r="AN2407" i="1"/>
  <c r="AN2405" i="1"/>
  <c r="AN2402" i="1"/>
  <c r="AN2386" i="1"/>
  <c r="AN2411" i="1"/>
  <c r="AN2387" i="1"/>
  <c r="AN2391" i="1"/>
  <c r="AN2380" i="1"/>
  <c r="AN2392" i="1"/>
  <c r="AN2403" i="1"/>
  <c r="AN2389" i="1"/>
  <c r="AN2381" i="1"/>
  <c r="AN2382" i="1"/>
  <c r="AN2384" i="1"/>
  <c r="AN2385" i="1"/>
  <c r="AN2406" i="1"/>
  <c r="AN2415" i="1"/>
  <c r="AN2422" i="1"/>
  <c r="AN2420" i="1"/>
  <c r="AN2421" i="1"/>
  <c r="AN2419" i="1"/>
  <c r="AN2417" i="1"/>
  <c r="AN2418" i="1"/>
  <c r="AN2416" i="1"/>
  <c r="AN2423" i="1"/>
  <c r="AN2424" i="1"/>
  <c r="AN2440" i="1"/>
  <c r="AN2450" i="1"/>
  <c r="AN2456" i="1"/>
  <c r="AN2454" i="1"/>
  <c r="AN2455" i="1"/>
  <c r="AN2435" i="1"/>
  <c r="AN2426" i="1"/>
  <c r="AN2431" i="1"/>
  <c r="AN2448" i="1"/>
  <c r="AN2443" i="1"/>
  <c r="AN2438" i="1"/>
  <c r="AN2433" i="1"/>
  <c r="AN2446" i="1"/>
  <c r="AN2439" i="1"/>
  <c r="AN2445" i="1"/>
  <c r="AN2458" i="1"/>
  <c r="AN2452" i="1"/>
  <c r="AN2449" i="1"/>
  <c r="AN2437" i="1"/>
  <c r="AN2451" i="1"/>
  <c r="AN2460" i="1"/>
  <c r="AN2447" i="1"/>
  <c r="AN2430" i="1"/>
  <c r="AN2459" i="1"/>
  <c r="AN2428" i="1"/>
  <c r="AN2434" i="1"/>
  <c r="AN2425" i="1"/>
  <c r="AN2436" i="1"/>
  <c r="AN2457" i="1"/>
  <c r="AN2427" i="1"/>
  <c r="AN2441" i="1"/>
  <c r="AN2429" i="1"/>
  <c r="AN2432" i="1"/>
  <c r="AN2453" i="1"/>
  <c r="AN2442" i="1"/>
  <c r="AN2444" i="1"/>
  <c r="AN2480" i="1"/>
  <c r="AN2481" i="1"/>
  <c r="AN2461" i="1"/>
  <c r="AN2471" i="1"/>
  <c r="AN2462" i="1"/>
  <c r="AN2484" i="1"/>
  <c r="AN2465" i="1"/>
  <c r="AN2463" i="1"/>
  <c r="AN2472" i="1"/>
  <c r="AN2475" i="1"/>
  <c r="AN2466" i="1"/>
  <c r="AN2464" i="1"/>
  <c r="AN2467" i="1"/>
  <c r="AN2485" i="1"/>
  <c r="AN2486" i="1"/>
  <c r="AN2476" i="1"/>
  <c r="AN2482" i="1"/>
  <c r="AN2477" i="1"/>
  <c r="AN2489" i="1"/>
  <c r="AN2473" i="1"/>
  <c r="AN2487" i="1"/>
  <c r="AN2488" i="1"/>
  <c r="AN2478" i="1"/>
  <c r="AN2468" i="1"/>
  <c r="AN2474" i="1"/>
  <c r="AN2479" i="1"/>
  <c r="AN2469" i="1"/>
  <c r="AN2470" i="1"/>
  <c r="AN2483" i="1"/>
  <c r="AN2506" i="1"/>
  <c r="AN2494" i="1"/>
  <c r="AN2501" i="1"/>
  <c r="AN2502" i="1"/>
  <c r="AN2504" i="1"/>
  <c r="AN2498" i="1"/>
  <c r="AN2503" i="1"/>
  <c r="AN2492" i="1"/>
  <c r="AN2509" i="1"/>
  <c r="AN2499" i="1"/>
  <c r="AN2505" i="1"/>
  <c r="AN2491" i="1"/>
  <c r="AN2490" i="1"/>
  <c r="AN2495" i="1"/>
  <c r="AN2493" i="1"/>
  <c r="AN2510" i="1"/>
  <c r="AN2508" i="1"/>
  <c r="AN2496" i="1"/>
  <c r="AN2497" i="1"/>
  <c r="AN2507" i="1"/>
  <c r="AN2500" i="1"/>
  <c r="AN2517" i="1"/>
  <c r="AN2539" i="1"/>
  <c r="AN2543" i="1"/>
  <c r="AN2542" i="1"/>
  <c r="AN2544" i="1"/>
  <c r="AN2528" i="1"/>
  <c r="AN2511" i="1"/>
  <c r="AN2523" i="1"/>
  <c r="AN2532" i="1"/>
  <c r="AN2521" i="1"/>
  <c r="AN2520" i="1"/>
  <c r="AN2530" i="1"/>
  <c r="AN2540" i="1"/>
  <c r="AN2541" i="1"/>
  <c r="AN2525" i="1"/>
  <c r="AN2546" i="1"/>
  <c r="AN2519" i="1"/>
  <c r="AN2533" i="1"/>
  <c r="AN2538" i="1"/>
  <c r="AN2534" i="1"/>
  <c r="AN2537" i="1"/>
  <c r="AN2529" i="1"/>
  <c r="AN2515" i="1"/>
  <c r="AN2545" i="1"/>
  <c r="AN2535" i="1"/>
  <c r="AN2522" i="1"/>
  <c r="AN2513" i="1"/>
  <c r="AN2536" i="1"/>
  <c r="AN2531" i="1"/>
  <c r="AN2512" i="1"/>
  <c r="AN2526" i="1"/>
  <c r="AN2518" i="1"/>
  <c r="AN2516" i="1"/>
  <c r="AN2524" i="1"/>
  <c r="AN2514" i="1"/>
  <c r="AN2527" i="1"/>
  <c r="AN2547" i="1"/>
  <c r="AN2548" i="1"/>
  <c r="AN2549" i="1"/>
  <c r="AN2550" i="1"/>
  <c r="AN2551" i="1"/>
  <c r="AN2552" i="1"/>
  <c r="AN2553" i="1"/>
  <c r="AN2554" i="1"/>
  <c r="AN2555" i="1"/>
  <c r="AN2556" i="1"/>
  <c r="AN2557" i="1"/>
  <c r="AN2560" i="1"/>
  <c r="AN2563" i="1"/>
  <c r="AN2562" i="1"/>
  <c r="AN2559" i="1"/>
  <c r="AN2561" i="1"/>
  <c r="AN2558" i="1"/>
  <c r="AN2582" i="1"/>
  <c r="AN2584" i="1"/>
  <c r="AN2581" i="1"/>
  <c r="AN2579" i="1"/>
  <c r="AN2564" i="1"/>
  <c r="AN2577" i="1"/>
  <c r="AN2575" i="1"/>
  <c r="AN2565" i="1"/>
  <c r="AN2566" i="1"/>
  <c r="AN2571" i="1"/>
  <c r="AN2567" i="1"/>
  <c r="AN2586" i="1"/>
  <c r="AN2578" i="1"/>
  <c r="AN2568" i="1"/>
  <c r="AN2569" i="1"/>
  <c r="AN2572" i="1"/>
  <c r="AN2585" i="1"/>
  <c r="AN2576" i="1"/>
  <c r="AN2583" i="1"/>
  <c r="AN2573" i="1"/>
  <c r="AN2580" i="1"/>
  <c r="AN2574" i="1"/>
  <c r="AN2570" i="1"/>
  <c r="AN2587" i="1"/>
  <c r="AN2588" i="1"/>
  <c r="AN2589" i="1"/>
  <c r="AN2590" i="1"/>
  <c r="AN2591" i="1"/>
  <c r="AN2594" i="1"/>
  <c r="AN2592" i="1"/>
  <c r="AN2593" i="1"/>
  <c r="AN2606" i="1"/>
  <c r="AN2609" i="1"/>
  <c r="AN2608" i="1"/>
  <c r="AN2610" i="1"/>
  <c r="AN2601" i="1"/>
  <c r="AN2599" i="1"/>
  <c r="AN2605" i="1"/>
  <c r="AN2604" i="1"/>
  <c r="AN2600" i="1"/>
  <c r="AN2602" i="1"/>
  <c r="AN2595" i="1"/>
  <c r="AN2607" i="1"/>
  <c r="AN2603" i="1"/>
  <c r="AN2597" i="1"/>
  <c r="AN2596" i="1"/>
  <c r="AN2598" i="1"/>
  <c r="AN2624" i="1"/>
  <c r="AN2644" i="1"/>
  <c r="AN2646" i="1"/>
  <c r="AN2645" i="1"/>
  <c r="AN2647" i="1"/>
  <c r="AN2631" i="1"/>
  <c r="AN2614" i="1"/>
  <c r="AN2633" i="1"/>
  <c r="AN2642" i="1"/>
  <c r="AN2629" i="1"/>
  <c r="AN2625" i="1"/>
  <c r="AN2638" i="1"/>
  <c r="AN2641" i="1"/>
  <c r="AN2639" i="1"/>
  <c r="AN2634" i="1"/>
  <c r="AN2643" i="1"/>
  <c r="AN2618" i="1"/>
  <c r="AN2630" i="1"/>
  <c r="AN2636" i="1"/>
  <c r="AN2627" i="1"/>
  <c r="AN2640" i="1"/>
  <c r="AN2632" i="1"/>
  <c r="AN2620" i="1"/>
  <c r="AN2637" i="1"/>
  <c r="AN2616" i="1"/>
  <c r="AN2623" i="1"/>
  <c r="AN2612" i="1"/>
  <c r="AN2621" i="1"/>
  <c r="AN2635" i="1"/>
  <c r="AN2613" i="1"/>
  <c r="AN2622" i="1"/>
  <c r="AN2619" i="1"/>
  <c r="AN2617" i="1"/>
  <c r="AN2628" i="1"/>
  <c r="AN2615" i="1"/>
  <c r="AN2626" i="1"/>
  <c r="AN2611" i="1"/>
  <c r="AN2670" i="1"/>
  <c r="AN2658" i="1"/>
  <c r="AN2648" i="1"/>
  <c r="AN2659" i="1"/>
  <c r="AN2649" i="1"/>
  <c r="AN2662" i="1"/>
  <c r="AN2650" i="1"/>
  <c r="AN2669" i="1"/>
  <c r="AN2660" i="1"/>
  <c r="AN2663" i="1"/>
  <c r="AN2651" i="1"/>
  <c r="AN2661" i="1"/>
  <c r="AN2666" i="1"/>
  <c r="AN2652" i="1"/>
  <c r="AN2664" i="1"/>
  <c r="AN2668" i="1"/>
  <c r="AN2653" i="1"/>
  <c r="AN2667" i="1"/>
  <c r="AN2665" i="1"/>
  <c r="AN2654" i="1"/>
  <c r="AN2655" i="1"/>
  <c r="AN2656" i="1"/>
  <c r="AN2657" i="1"/>
  <c r="AN2682" i="1"/>
  <c r="AN2671" i="1"/>
  <c r="AN2679" i="1"/>
  <c r="AN2672" i="1"/>
  <c r="AN2680" i="1"/>
  <c r="AN2681" i="1"/>
  <c r="AN2673" i="1"/>
  <c r="AN2674" i="1"/>
  <c r="AN2675" i="1"/>
  <c r="AN2676" i="1"/>
  <c r="AN2677" i="1"/>
  <c r="AN2678" i="1"/>
  <c r="AN2711" i="1"/>
  <c r="AN2705" i="1"/>
  <c r="AN2708" i="1"/>
  <c r="AN2693" i="1"/>
  <c r="AN2704" i="1"/>
  <c r="AN2694" i="1"/>
  <c r="AN2686" i="1"/>
  <c r="AN2683" i="1"/>
  <c r="AN2700" i="1"/>
  <c r="AN2707" i="1"/>
  <c r="AN2699" i="1"/>
  <c r="AN2697" i="1"/>
  <c r="AN2710" i="1"/>
  <c r="AN2703" i="1"/>
  <c r="AN2714" i="1"/>
  <c r="AN2709" i="1"/>
  <c r="AN2702" i="1"/>
  <c r="AN2706" i="1"/>
  <c r="AN2715" i="1"/>
  <c r="AN2713" i="1"/>
  <c r="AN2716" i="1"/>
  <c r="AN2701" i="1"/>
  <c r="AN2690" i="1"/>
  <c r="AN2712" i="1"/>
  <c r="AN2695" i="1"/>
  <c r="AN2692" i="1"/>
  <c r="AN2698" i="1"/>
  <c r="AN2696" i="1"/>
  <c r="C65" i="7" l="1"/>
  <c r="L156" i="6"/>
  <c r="K156" i="6"/>
  <c r="M155" i="6"/>
  <c r="M154" i="6"/>
  <c r="M153" i="6"/>
  <c r="M152" i="6"/>
  <c r="M151" i="6"/>
  <c r="M150" i="6"/>
  <c r="M149" i="6"/>
  <c r="M148" i="6"/>
  <c r="M147" i="6"/>
  <c r="M146" i="6"/>
  <c r="M145" i="6"/>
  <c r="M144" i="6"/>
  <c r="M156" i="6" l="1"/>
  <c r="L130" i="3"/>
  <c r="K130" i="3"/>
  <c r="M129" i="3"/>
  <c r="M128" i="3"/>
  <c r="M127" i="3"/>
  <c r="M126" i="3"/>
  <c r="M125" i="3"/>
  <c r="M124" i="3"/>
  <c r="M123" i="3"/>
  <c r="M122" i="3"/>
  <c r="M130" i="3" l="1"/>
  <c r="AO2409" i="1"/>
  <c r="AO2413" i="1"/>
  <c r="AO2412" i="1"/>
  <c r="AO2397" i="1"/>
  <c r="AO2393" i="1"/>
  <c r="AO2414" i="1"/>
  <c r="AO2388" i="1"/>
  <c r="AO2383" i="1"/>
  <c r="AO2398" i="1"/>
  <c r="AO2400" i="1"/>
  <c r="AO2390" i="1"/>
  <c r="AO2401" i="1"/>
  <c r="AO2410" i="1"/>
  <c r="AO2404" i="1"/>
  <c r="AO2394" i="1"/>
  <c r="AO2408" i="1"/>
  <c r="AO2395" i="1"/>
  <c r="AO2396" i="1"/>
  <c r="AO2399" i="1"/>
  <c r="AO2407" i="1"/>
  <c r="AO2405" i="1"/>
  <c r="AO2402" i="1"/>
  <c r="AO2386" i="1"/>
  <c r="AO2411" i="1"/>
  <c r="AO2387" i="1"/>
  <c r="AO2391" i="1"/>
  <c r="AO2380" i="1"/>
  <c r="AO2392" i="1"/>
  <c r="AO2403" i="1"/>
  <c r="AO2389" i="1"/>
  <c r="AO2381" i="1"/>
  <c r="AO2382" i="1"/>
  <c r="AO2384" i="1"/>
  <c r="AO2385" i="1"/>
  <c r="AO2406" i="1"/>
  <c r="AO2415" i="1"/>
  <c r="AO2422" i="1"/>
  <c r="AO2420" i="1"/>
  <c r="AO2421" i="1"/>
  <c r="AO2419" i="1"/>
  <c r="AO2417" i="1"/>
  <c r="AO2418" i="1"/>
  <c r="AO2416" i="1"/>
  <c r="AO2423" i="1"/>
  <c r="AO2424" i="1"/>
  <c r="AO2440" i="1"/>
  <c r="AO2450" i="1"/>
  <c r="AO2456" i="1"/>
  <c r="AO2454" i="1"/>
  <c r="AO2455" i="1"/>
  <c r="AO2435" i="1"/>
  <c r="AO2426" i="1"/>
  <c r="AO2431" i="1"/>
  <c r="AO2448" i="1"/>
  <c r="AO2443" i="1"/>
  <c r="AO2438" i="1"/>
  <c r="AO2433" i="1"/>
  <c r="AO2446" i="1"/>
  <c r="AO2439" i="1"/>
  <c r="AO2445" i="1"/>
  <c r="AO2458" i="1"/>
  <c r="AO2452" i="1"/>
  <c r="AO2449" i="1"/>
  <c r="AO2437" i="1"/>
  <c r="AO2451" i="1"/>
  <c r="AO2460" i="1"/>
  <c r="AO2447" i="1"/>
  <c r="AO2430" i="1"/>
  <c r="AO2459" i="1"/>
  <c r="AO2428" i="1"/>
  <c r="AO2434" i="1"/>
  <c r="AO2425" i="1"/>
  <c r="AO2436" i="1"/>
  <c r="AO2457" i="1"/>
  <c r="AO2427" i="1"/>
  <c r="AO2441" i="1"/>
  <c r="AO2429" i="1"/>
  <c r="AO2432" i="1"/>
  <c r="AO2453" i="1"/>
  <c r="AO2442" i="1"/>
  <c r="AO2444" i="1"/>
  <c r="AO2480" i="1"/>
  <c r="AO2481" i="1"/>
  <c r="AO2461" i="1"/>
  <c r="AO2471" i="1"/>
  <c r="AO2462" i="1"/>
  <c r="AO2484" i="1"/>
  <c r="AO2465" i="1"/>
  <c r="AO2463" i="1"/>
  <c r="AO2472" i="1"/>
  <c r="AO2475" i="1"/>
  <c r="AO2466" i="1"/>
  <c r="AO2464" i="1"/>
  <c r="AO2467" i="1"/>
  <c r="AO2485" i="1"/>
  <c r="AO2486" i="1"/>
  <c r="AO2476" i="1"/>
  <c r="AO2482" i="1"/>
  <c r="AO2477" i="1"/>
  <c r="AO2489" i="1"/>
  <c r="AO2473" i="1"/>
  <c r="AO2487" i="1"/>
  <c r="AO2488" i="1"/>
  <c r="AO2478" i="1"/>
  <c r="AO2468" i="1"/>
  <c r="AO2474" i="1"/>
  <c r="AO2479" i="1"/>
  <c r="AO2469" i="1"/>
  <c r="AO2470" i="1"/>
  <c r="AO2483" i="1"/>
  <c r="AO2506" i="1"/>
  <c r="AO2494" i="1"/>
  <c r="AO2501" i="1"/>
  <c r="AO2502" i="1"/>
  <c r="AO2504" i="1"/>
  <c r="AO2498" i="1"/>
  <c r="AO2503" i="1"/>
  <c r="AO2492" i="1"/>
  <c r="AO2509" i="1"/>
  <c r="AO2499" i="1"/>
  <c r="AO2505" i="1"/>
  <c r="AO2491" i="1"/>
  <c r="AO2490" i="1"/>
  <c r="AO2495" i="1"/>
  <c r="AO2493" i="1"/>
  <c r="AO2510" i="1"/>
  <c r="AO2508" i="1"/>
  <c r="AO2496" i="1"/>
  <c r="AO2497" i="1"/>
  <c r="AO2507" i="1"/>
  <c r="AO2500" i="1"/>
  <c r="AO2517" i="1"/>
  <c r="AO2539" i="1"/>
  <c r="AO2543" i="1"/>
  <c r="AO2542" i="1"/>
  <c r="AO2544" i="1"/>
  <c r="AO2528" i="1"/>
  <c r="AO2511" i="1"/>
  <c r="AO2523" i="1"/>
  <c r="AO2532" i="1"/>
  <c r="AO2521" i="1"/>
  <c r="AO2520" i="1"/>
  <c r="AO2530" i="1"/>
  <c r="AO2540" i="1"/>
  <c r="AO2541" i="1"/>
  <c r="AO2525" i="1"/>
  <c r="AO2546" i="1"/>
  <c r="AO2519" i="1"/>
  <c r="AO2533" i="1"/>
  <c r="AO2538" i="1"/>
  <c r="AO2534" i="1"/>
  <c r="AO2537" i="1"/>
  <c r="AO2529" i="1"/>
  <c r="AO2515" i="1"/>
  <c r="AO2545" i="1"/>
  <c r="AO2535" i="1"/>
  <c r="AO2522" i="1"/>
  <c r="AO2513" i="1"/>
  <c r="AO2536" i="1"/>
  <c r="AO2531" i="1"/>
  <c r="AO2512" i="1"/>
  <c r="AO2526" i="1"/>
  <c r="AO2518" i="1"/>
  <c r="AO2516" i="1"/>
  <c r="AO2524" i="1"/>
  <c r="AO2514" i="1"/>
  <c r="AO2527" i="1"/>
  <c r="AO2547" i="1"/>
  <c r="AO2548" i="1"/>
  <c r="AO2549" i="1"/>
  <c r="AO2550" i="1"/>
  <c r="AO2551" i="1"/>
  <c r="AO2552" i="1"/>
  <c r="AO2553" i="1"/>
  <c r="AO2554" i="1"/>
  <c r="AO2555" i="1"/>
  <c r="AO2556" i="1"/>
  <c r="AO2557" i="1"/>
  <c r="AO2560" i="1"/>
  <c r="AO2563" i="1"/>
  <c r="AO2562" i="1"/>
  <c r="AO2559" i="1"/>
  <c r="AO2561" i="1"/>
  <c r="AO2558" i="1"/>
  <c r="AO2582" i="1"/>
  <c r="AO2584" i="1"/>
  <c r="AO2581" i="1"/>
  <c r="AO2579" i="1"/>
  <c r="AO2564" i="1"/>
  <c r="AO2577" i="1"/>
  <c r="AO2575" i="1"/>
  <c r="AO2565" i="1"/>
  <c r="AO2566" i="1"/>
  <c r="AO2571" i="1"/>
  <c r="AO2567" i="1"/>
  <c r="AO2586" i="1"/>
  <c r="AO2578" i="1"/>
  <c r="AO2568" i="1"/>
  <c r="AO2569" i="1"/>
  <c r="AO2572" i="1"/>
  <c r="AO2585" i="1"/>
  <c r="AO2576" i="1"/>
  <c r="AO2583" i="1"/>
  <c r="AO2573" i="1"/>
  <c r="AO2580" i="1"/>
  <c r="AO2574" i="1"/>
  <c r="AO2570" i="1"/>
  <c r="AO2587" i="1"/>
  <c r="AO2588" i="1"/>
  <c r="AO2589" i="1"/>
  <c r="AO2590" i="1"/>
  <c r="AO2591" i="1"/>
  <c r="AO2594" i="1"/>
  <c r="AO2592" i="1"/>
  <c r="AO2593" i="1"/>
  <c r="AO2606" i="1"/>
  <c r="AO2609" i="1"/>
  <c r="AO2608" i="1"/>
  <c r="AO2610" i="1"/>
  <c r="AO2601" i="1"/>
  <c r="AO2599" i="1"/>
  <c r="AO2605" i="1"/>
  <c r="AO2604" i="1"/>
  <c r="AO2600" i="1"/>
  <c r="AO2602" i="1"/>
  <c r="AO2595" i="1"/>
  <c r="AO2607" i="1"/>
  <c r="AO2603" i="1"/>
  <c r="AO2597" i="1"/>
  <c r="AO2596" i="1"/>
  <c r="AO2598" i="1"/>
  <c r="AO2624" i="1"/>
  <c r="AO2644" i="1"/>
  <c r="AO2646" i="1"/>
  <c r="AO2645" i="1"/>
  <c r="AO2647" i="1"/>
  <c r="AO2631" i="1"/>
  <c r="AO2614" i="1"/>
  <c r="AO2633" i="1"/>
  <c r="AO2642" i="1"/>
  <c r="AO2629" i="1"/>
  <c r="AO2625" i="1"/>
  <c r="AO2638" i="1"/>
  <c r="AO2641" i="1"/>
  <c r="AO2639" i="1"/>
  <c r="AO2634" i="1"/>
  <c r="AO2643" i="1"/>
  <c r="AO2618" i="1"/>
  <c r="AO2630" i="1"/>
  <c r="AO2636" i="1"/>
  <c r="AO2627" i="1"/>
  <c r="AO2640" i="1"/>
  <c r="AO2632" i="1"/>
  <c r="AO2620" i="1"/>
  <c r="AO2637" i="1"/>
  <c r="AO2616" i="1"/>
  <c r="AO2623" i="1"/>
  <c r="AO2612" i="1"/>
  <c r="AO2621" i="1"/>
  <c r="AO2635" i="1"/>
  <c r="AO2613" i="1"/>
  <c r="AO2622" i="1"/>
  <c r="AO2619" i="1"/>
  <c r="AO2617" i="1"/>
  <c r="AO2628" i="1"/>
  <c r="AO2615" i="1"/>
  <c r="AO2626" i="1"/>
  <c r="AO2611" i="1"/>
  <c r="AO2670" i="1"/>
  <c r="AO2658" i="1"/>
  <c r="AO2648" i="1"/>
  <c r="AO2659" i="1"/>
  <c r="AO2649" i="1"/>
  <c r="AO2662" i="1"/>
  <c r="AO2650" i="1"/>
  <c r="AO2669" i="1"/>
  <c r="AO2660" i="1"/>
  <c r="AO2663" i="1"/>
  <c r="AO2651" i="1"/>
  <c r="AO2661" i="1"/>
  <c r="AO2666" i="1"/>
  <c r="AO2652" i="1"/>
  <c r="AO2664" i="1"/>
  <c r="AO2668" i="1"/>
  <c r="AO2653" i="1"/>
  <c r="AO2667" i="1"/>
  <c r="AO2665" i="1"/>
  <c r="AO2654" i="1"/>
  <c r="AO2655" i="1"/>
  <c r="AO2656" i="1"/>
  <c r="AO2657" i="1"/>
  <c r="AO2682" i="1"/>
  <c r="AO2671" i="1"/>
  <c r="AO2679" i="1"/>
  <c r="AO2672" i="1"/>
  <c r="AO2680" i="1"/>
  <c r="AO2681" i="1"/>
  <c r="AO2673" i="1"/>
  <c r="AO2674" i="1"/>
  <c r="AO2675" i="1"/>
  <c r="AO2676" i="1"/>
  <c r="AO2677" i="1"/>
  <c r="AO2678" i="1"/>
  <c r="AO2711" i="1"/>
  <c r="AO2705" i="1"/>
  <c r="AO2708" i="1"/>
  <c r="AO2693" i="1"/>
  <c r="AO2704" i="1"/>
  <c r="AO2694" i="1"/>
  <c r="AO2686" i="1"/>
  <c r="AO2683" i="1"/>
  <c r="AO2700" i="1"/>
  <c r="AO2707" i="1"/>
  <c r="AO2699" i="1"/>
  <c r="AO2697" i="1"/>
  <c r="AO2710" i="1"/>
  <c r="AO2703" i="1"/>
  <c r="AO2714" i="1"/>
  <c r="AO2709" i="1"/>
  <c r="AO2702" i="1"/>
  <c r="AO2706" i="1"/>
  <c r="AO2715" i="1"/>
  <c r="AO2713" i="1"/>
  <c r="AO2716" i="1"/>
  <c r="AO2701" i="1"/>
  <c r="AO2690" i="1"/>
  <c r="AO2712" i="1"/>
  <c r="AO2695" i="1"/>
  <c r="AO2692" i="1"/>
  <c r="AO2698" i="1"/>
  <c r="AO2696" i="1"/>
  <c r="AP2409" i="1"/>
  <c r="AP2413" i="1"/>
  <c r="AP2412" i="1"/>
  <c r="AP2397" i="1"/>
  <c r="AP2393" i="1"/>
  <c r="AP2414" i="1"/>
  <c r="AP2388" i="1"/>
  <c r="AP2383" i="1"/>
  <c r="AP2398" i="1"/>
  <c r="AP2400" i="1"/>
  <c r="AP2390" i="1"/>
  <c r="AP2401" i="1"/>
  <c r="AP2410" i="1"/>
  <c r="AP2404" i="1"/>
  <c r="AP2394" i="1"/>
  <c r="AP2408" i="1"/>
  <c r="AP2395" i="1"/>
  <c r="AP2396" i="1"/>
  <c r="AP2399" i="1"/>
  <c r="AP2407" i="1"/>
  <c r="AP2405" i="1"/>
  <c r="AP2402" i="1"/>
  <c r="AP2386" i="1"/>
  <c r="AP2411" i="1"/>
  <c r="AP2387" i="1"/>
  <c r="AP2391" i="1"/>
  <c r="AP2380" i="1"/>
  <c r="AP2392" i="1"/>
  <c r="AP2403" i="1"/>
  <c r="AP2389" i="1"/>
  <c r="AP2381" i="1"/>
  <c r="AP2382" i="1"/>
  <c r="AP2384" i="1"/>
  <c r="AP2385" i="1"/>
  <c r="AP2406" i="1"/>
  <c r="AP2415" i="1"/>
  <c r="AP2422" i="1"/>
  <c r="AP2420" i="1"/>
  <c r="AP2421" i="1"/>
  <c r="AP2419" i="1"/>
  <c r="AP2417" i="1"/>
  <c r="AP2418" i="1"/>
  <c r="AP2416" i="1"/>
  <c r="AP2423" i="1"/>
  <c r="AP2424" i="1"/>
  <c r="AP2440" i="1"/>
  <c r="AP2450" i="1"/>
  <c r="AP2456" i="1"/>
  <c r="AP2454" i="1"/>
  <c r="AP2455" i="1"/>
  <c r="AP2435" i="1"/>
  <c r="AP2426" i="1"/>
  <c r="AP2431" i="1"/>
  <c r="AP2448" i="1"/>
  <c r="AP2443" i="1"/>
  <c r="AP2438" i="1"/>
  <c r="AP2433" i="1"/>
  <c r="AP2446" i="1"/>
  <c r="AP2439" i="1"/>
  <c r="AP2445" i="1"/>
  <c r="AP2458" i="1"/>
  <c r="AP2452" i="1"/>
  <c r="AP2449" i="1"/>
  <c r="AP2437" i="1"/>
  <c r="AP2451" i="1"/>
  <c r="AP2460" i="1"/>
  <c r="AP2447" i="1"/>
  <c r="AP2430" i="1"/>
  <c r="AP2459" i="1"/>
  <c r="AP2428" i="1"/>
  <c r="AP2434" i="1"/>
  <c r="AP2425" i="1"/>
  <c r="AP2436" i="1"/>
  <c r="AP2457" i="1"/>
  <c r="AP2427" i="1"/>
  <c r="AP2441" i="1"/>
  <c r="AP2429" i="1"/>
  <c r="AP2432" i="1"/>
  <c r="AP2453" i="1"/>
  <c r="AP2442" i="1"/>
  <c r="AP2444" i="1"/>
  <c r="AP2480" i="1"/>
  <c r="AP2481" i="1"/>
  <c r="AP2461" i="1"/>
  <c r="AP2471" i="1"/>
  <c r="AP2462" i="1"/>
  <c r="AP2484" i="1"/>
  <c r="AP2465" i="1"/>
  <c r="AP2463" i="1"/>
  <c r="AP2472" i="1"/>
  <c r="AP2475" i="1"/>
  <c r="AP2466" i="1"/>
  <c r="AP2464" i="1"/>
  <c r="AP2467" i="1"/>
  <c r="AP2485" i="1"/>
  <c r="AP2486" i="1"/>
  <c r="AP2476" i="1"/>
  <c r="AP2482" i="1"/>
  <c r="AP2477" i="1"/>
  <c r="AP2489" i="1"/>
  <c r="AP2473" i="1"/>
  <c r="AP2487" i="1"/>
  <c r="AP2488" i="1"/>
  <c r="AP2478" i="1"/>
  <c r="AP2468" i="1"/>
  <c r="AP2474" i="1"/>
  <c r="AP2479" i="1"/>
  <c r="AP2469" i="1"/>
  <c r="AP2470" i="1"/>
  <c r="AP2483" i="1"/>
  <c r="AP2506" i="1"/>
  <c r="AP2494" i="1"/>
  <c r="AP2501" i="1"/>
  <c r="AP2502" i="1"/>
  <c r="AP2504" i="1"/>
  <c r="AP2498" i="1"/>
  <c r="AP2503" i="1"/>
  <c r="AP2492" i="1"/>
  <c r="AP2509" i="1"/>
  <c r="AP2499" i="1"/>
  <c r="AP2505" i="1"/>
  <c r="AP2491" i="1"/>
  <c r="AP2490" i="1"/>
  <c r="AP2495" i="1"/>
  <c r="AP2493" i="1"/>
  <c r="AP2510" i="1"/>
  <c r="AP2508" i="1"/>
  <c r="AP2496" i="1"/>
  <c r="AP2497" i="1"/>
  <c r="AP2507" i="1"/>
  <c r="AP2500" i="1"/>
  <c r="AP2517" i="1"/>
  <c r="AP2539" i="1"/>
  <c r="AP2543" i="1"/>
  <c r="AP2542" i="1"/>
  <c r="AP2544" i="1"/>
  <c r="AP2528" i="1"/>
  <c r="AP2511" i="1"/>
  <c r="AP2523" i="1"/>
  <c r="AP2532" i="1"/>
  <c r="AP2521" i="1"/>
  <c r="AP2520" i="1"/>
  <c r="AP2530" i="1"/>
  <c r="AP2540" i="1"/>
  <c r="AP2541" i="1"/>
  <c r="AP2525" i="1"/>
  <c r="AP2546" i="1"/>
  <c r="AP2519" i="1"/>
  <c r="AP2533" i="1"/>
  <c r="AP2538" i="1"/>
  <c r="AP2534" i="1"/>
  <c r="AP2537" i="1"/>
  <c r="AP2529" i="1"/>
  <c r="AP2515" i="1"/>
  <c r="AP2545" i="1"/>
  <c r="AP2535" i="1"/>
  <c r="AP2522" i="1"/>
  <c r="AP2513" i="1"/>
  <c r="AP2536" i="1"/>
  <c r="AP2531" i="1"/>
  <c r="AP2512" i="1"/>
  <c r="AP2526" i="1"/>
  <c r="AP2518" i="1"/>
  <c r="AP2516" i="1"/>
  <c r="AP2524" i="1"/>
  <c r="AP2514" i="1"/>
  <c r="AP2527" i="1"/>
  <c r="AP2547" i="1"/>
  <c r="AP2548" i="1"/>
  <c r="AP2549" i="1"/>
  <c r="AP2550" i="1"/>
  <c r="AP2551" i="1"/>
  <c r="AP2552" i="1"/>
  <c r="AP2553" i="1"/>
  <c r="AP2554" i="1"/>
  <c r="AP2555" i="1"/>
  <c r="AP2556" i="1"/>
  <c r="AP2557" i="1"/>
  <c r="AP2560" i="1"/>
  <c r="AP2563" i="1"/>
  <c r="AP2562" i="1"/>
  <c r="AP2559" i="1"/>
  <c r="AP2561" i="1"/>
  <c r="AP2558" i="1"/>
  <c r="AP2582" i="1"/>
  <c r="AP2584" i="1"/>
  <c r="AP2581" i="1"/>
  <c r="AP2579" i="1"/>
  <c r="AP2564" i="1"/>
  <c r="AP2577" i="1"/>
  <c r="AP2575" i="1"/>
  <c r="AP2565" i="1"/>
  <c r="AP2566" i="1"/>
  <c r="AP2571" i="1"/>
  <c r="AP2567" i="1"/>
  <c r="AP2586" i="1"/>
  <c r="AP2578" i="1"/>
  <c r="AP2568" i="1"/>
  <c r="AP2569" i="1"/>
  <c r="AP2572" i="1"/>
  <c r="AP2585" i="1"/>
  <c r="AP2576" i="1"/>
  <c r="AP2583" i="1"/>
  <c r="AP2573" i="1"/>
  <c r="AP2580" i="1"/>
  <c r="AP2574" i="1"/>
  <c r="AP2570" i="1"/>
  <c r="AP2587" i="1"/>
  <c r="AP2588" i="1"/>
  <c r="AP2589" i="1"/>
  <c r="AP2590" i="1"/>
  <c r="AP2591" i="1"/>
  <c r="AP2594" i="1"/>
  <c r="AP2592" i="1"/>
  <c r="AP2593" i="1"/>
  <c r="AP2606" i="1"/>
  <c r="AP2609" i="1"/>
  <c r="AP2608" i="1"/>
  <c r="AP2610" i="1"/>
  <c r="AP2601" i="1"/>
  <c r="AP2599" i="1"/>
  <c r="AP2605" i="1"/>
  <c r="AP2604" i="1"/>
  <c r="AP2600" i="1"/>
  <c r="AP2602" i="1"/>
  <c r="AP2595" i="1"/>
  <c r="AP2607" i="1"/>
  <c r="AP2603" i="1"/>
  <c r="AP2597" i="1"/>
  <c r="AP2596" i="1"/>
  <c r="AP2598" i="1"/>
  <c r="AP2624" i="1"/>
  <c r="AP2644" i="1"/>
  <c r="AP2646" i="1"/>
  <c r="AP2645" i="1"/>
  <c r="AP2647" i="1"/>
  <c r="AP2631" i="1"/>
  <c r="AP2614" i="1"/>
  <c r="AP2633" i="1"/>
  <c r="AP2642" i="1"/>
  <c r="AP2629" i="1"/>
  <c r="AP2625" i="1"/>
  <c r="AP2638" i="1"/>
  <c r="AP2641" i="1"/>
  <c r="AP2639" i="1"/>
  <c r="AP2634" i="1"/>
  <c r="AP2643" i="1"/>
  <c r="AP2618" i="1"/>
  <c r="AP2630" i="1"/>
  <c r="AP2636" i="1"/>
  <c r="AP2627" i="1"/>
  <c r="AP2640" i="1"/>
  <c r="AP2632" i="1"/>
  <c r="AP2620" i="1"/>
  <c r="AP2637" i="1"/>
  <c r="AP2616" i="1"/>
  <c r="AP2623" i="1"/>
  <c r="AP2612" i="1"/>
  <c r="AP2621" i="1"/>
  <c r="AP2635" i="1"/>
  <c r="AP2613" i="1"/>
  <c r="AP2622" i="1"/>
  <c r="AP2619" i="1"/>
  <c r="AP2617" i="1"/>
  <c r="AP2628" i="1"/>
  <c r="AP2615" i="1"/>
  <c r="AP2626" i="1"/>
  <c r="AP2611" i="1"/>
  <c r="AP2670" i="1"/>
  <c r="AP2658" i="1"/>
  <c r="AP2648" i="1"/>
  <c r="AP2659" i="1"/>
  <c r="AP2649" i="1"/>
  <c r="AP2662" i="1"/>
  <c r="AP2650" i="1"/>
  <c r="AP2669" i="1"/>
  <c r="AP2660" i="1"/>
  <c r="AP2663" i="1"/>
  <c r="AP2651" i="1"/>
  <c r="AP2661" i="1"/>
  <c r="AP2666" i="1"/>
  <c r="AP2652" i="1"/>
  <c r="AP2664" i="1"/>
  <c r="AP2668" i="1"/>
  <c r="AP2653" i="1"/>
  <c r="AP2667" i="1"/>
  <c r="AP2665" i="1"/>
  <c r="AP2654" i="1"/>
  <c r="AP2655" i="1"/>
  <c r="AP2656" i="1"/>
  <c r="AP2657" i="1"/>
  <c r="AP2682" i="1"/>
  <c r="AP2671" i="1"/>
  <c r="AP2679" i="1"/>
  <c r="AP2672" i="1"/>
  <c r="AP2680" i="1"/>
  <c r="AP2681" i="1"/>
  <c r="AP2673" i="1"/>
  <c r="AP2674" i="1"/>
  <c r="AP2675" i="1"/>
  <c r="AP2676" i="1"/>
  <c r="AP2677" i="1"/>
  <c r="AP2678" i="1"/>
  <c r="AP2711" i="1"/>
  <c r="AP2705" i="1"/>
  <c r="AP2708" i="1"/>
  <c r="AP2693" i="1"/>
  <c r="AP2704" i="1"/>
  <c r="AP2694" i="1"/>
  <c r="AP2686" i="1"/>
  <c r="AP2683" i="1"/>
  <c r="AP2700" i="1"/>
  <c r="AP2707" i="1"/>
  <c r="AP2699" i="1"/>
  <c r="AP2697" i="1"/>
  <c r="AP2710" i="1"/>
  <c r="AP2703" i="1"/>
  <c r="AP2714" i="1"/>
  <c r="AP2709" i="1"/>
  <c r="AP2702" i="1"/>
  <c r="AP2706" i="1"/>
  <c r="AP2715" i="1"/>
  <c r="AP2713" i="1"/>
  <c r="AP2716" i="1"/>
  <c r="AP2701" i="1"/>
  <c r="AP2690" i="1"/>
  <c r="AP2712" i="1"/>
  <c r="AP2695" i="1"/>
  <c r="AP2692" i="1"/>
  <c r="AP2698" i="1"/>
  <c r="AP2696" i="1"/>
  <c r="AQ2409" i="1"/>
  <c r="AQ2413" i="1"/>
  <c r="AQ2412" i="1"/>
  <c r="AQ2397" i="1"/>
  <c r="AQ2393" i="1"/>
  <c r="AQ2414" i="1"/>
  <c r="AQ2388" i="1"/>
  <c r="AQ2383" i="1"/>
  <c r="AQ2398" i="1"/>
  <c r="AQ2400" i="1"/>
  <c r="AQ2390" i="1"/>
  <c r="AQ2401" i="1"/>
  <c r="AQ2410" i="1"/>
  <c r="AQ2404" i="1"/>
  <c r="AQ2394" i="1"/>
  <c r="AQ2408" i="1"/>
  <c r="AQ2395" i="1"/>
  <c r="AQ2396" i="1"/>
  <c r="AQ2399" i="1"/>
  <c r="AQ2407" i="1"/>
  <c r="AQ2405" i="1"/>
  <c r="AQ2402" i="1"/>
  <c r="AQ2386" i="1"/>
  <c r="AQ2411" i="1"/>
  <c r="AQ2387" i="1"/>
  <c r="AQ2391" i="1"/>
  <c r="AQ2380" i="1"/>
  <c r="AQ2392" i="1"/>
  <c r="AQ2403" i="1"/>
  <c r="AQ2389" i="1"/>
  <c r="AQ2381" i="1"/>
  <c r="AQ2382" i="1"/>
  <c r="AQ2384" i="1"/>
  <c r="AQ2385" i="1"/>
  <c r="AQ2406" i="1"/>
  <c r="AQ2415" i="1"/>
  <c r="AQ2422" i="1"/>
  <c r="AQ2420" i="1"/>
  <c r="AQ2421" i="1"/>
  <c r="AQ2419" i="1"/>
  <c r="AQ2417" i="1"/>
  <c r="AQ2418" i="1"/>
  <c r="AQ2416" i="1"/>
  <c r="AQ2423" i="1"/>
  <c r="AQ2424" i="1"/>
  <c r="AQ2440" i="1"/>
  <c r="AQ2450" i="1"/>
  <c r="AQ2456" i="1"/>
  <c r="AQ2454" i="1"/>
  <c r="AQ2455" i="1"/>
  <c r="AQ2435" i="1"/>
  <c r="AQ2426" i="1"/>
  <c r="AQ2431" i="1"/>
  <c r="AQ2448" i="1"/>
  <c r="AQ2443" i="1"/>
  <c r="AQ2438" i="1"/>
  <c r="AQ2433" i="1"/>
  <c r="AQ2446" i="1"/>
  <c r="AQ2439" i="1"/>
  <c r="AQ2445" i="1"/>
  <c r="AQ2458" i="1"/>
  <c r="AQ2452" i="1"/>
  <c r="AQ2449" i="1"/>
  <c r="AQ2437" i="1"/>
  <c r="AQ2451" i="1"/>
  <c r="AQ2460" i="1"/>
  <c r="AQ2447" i="1"/>
  <c r="AQ2430" i="1"/>
  <c r="AQ2459" i="1"/>
  <c r="AQ2428" i="1"/>
  <c r="AQ2434" i="1"/>
  <c r="AQ2425" i="1"/>
  <c r="AQ2436" i="1"/>
  <c r="AQ2457" i="1"/>
  <c r="AQ2427" i="1"/>
  <c r="AQ2441" i="1"/>
  <c r="AQ2429" i="1"/>
  <c r="AQ2432" i="1"/>
  <c r="AQ2453" i="1"/>
  <c r="AQ2442" i="1"/>
  <c r="AQ2444" i="1"/>
  <c r="AQ2480" i="1"/>
  <c r="AQ2481" i="1"/>
  <c r="AQ2461" i="1"/>
  <c r="AQ2471" i="1"/>
  <c r="AQ2462" i="1"/>
  <c r="AQ2484" i="1"/>
  <c r="AQ2465" i="1"/>
  <c r="AQ2463" i="1"/>
  <c r="AQ2472" i="1"/>
  <c r="AQ2475" i="1"/>
  <c r="AQ2466" i="1"/>
  <c r="AQ2464" i="1"/>
  <c r="AQ2467" i="1"/>
  <c r="AQ2485" i="1"/>
  <c r="AQ2486" i="1"/>
  <c r="AQ2476" i="1"/>
  <c r="AQ2482" i="1"/>
  <c r="AQ2477" i="1"/>
  <c r="AQ2489" i="1"/>
  <c r="AQ2473" i="1"/>
  <c r="AQ2487" i="1"/>
  <c r="AQ2488" i="1"/>
  <c r="AQ2478" i="1"/>
  <c r="AQ2468" i="1"/>
  <c r="AQ2474" i="1"/>
  <c r="AQ2479" i="1"/>
  <c r="AQ2469" i="1"/>
  <c r="AQ2470" i="1"/>
  <c r="AQ2483" i="1"/>
  <c r="AQ2506" i="1"/>
  <c r="AQ2494" i="1"/>
  <c r="AQ2501" i="1"/>
  <c r="AQ2502" i="1"/>
  <c r="AQ2504" i="1"/>
  <c r="AQ2498" i="1"/>
  <c r="AQ2503" i="1"/>
  <c r="AQ2492" i="1"/>
  <c r="AQ2509" i="1"/>
  <c r="AQ2499" i="1"/>
  <c r="AQ2505" i="1"/>
  <c r="AQ2491" i="1"/>
  <c r="AQ2490" i="1"/>
  <c r="AQ2495" i="1"/>
  <c r="AQ2493" i="1"/>
  <c r="AQ2510" i="1"/>
  <c r="AQ2508" i="1"/>
  <c r="AQ2496" i="1"/>
  <c r="AQ2497" i="1"/>
  <c r="AQ2507" i="1"/>
  <c r="AQ2500" i="1"/>
  <c r="AQ2517" i="1"/>
  <c r="AQ2539" i="1"/>
  <c r="AQ2543" i="1"/>
  <c r="AQ2542" i="1"/>
  <c r="AQ2544" i="1"/>
  <c r="AQ2528" i="1"/>
  <c r="AQ2511" i="1"/>
  <c r="AQ2523" i="1"/>
  <c r="AQ2532" i="1"/>
  <c r="AQ2521" i="1"/>
  <c r="AQ2520" i="1"/>
  <c r="AQ2530" i="1"/>
  <c r="AQ2540" i="1"/>
  <c r="AQ2541" i="1"/>
  <c r="AQ2525" i="1"/>
  <c r="AQ2546" i="1"/>
  <c r="AQ2519" i="1"/>
  <c r="AQ2533" i="1"/>
  <c r="AQ2538" i="1"/>
  <c r="AQ2534" i="1"/>
  <c r="AQ2537" i="1"/>
  <c r="AQ2529" i="1"/>
  <c r="AQ2515" i="1"/>
  <c r="AQ2545" i="1"/>
  <c r="AQ2535" i="1"/>
  <c r="AQ2522" i="1"/>
  <c r="AQ2513" i="1"/>
  <c r="AQ2536" i="1"/>
  <c r="AQ2531" i="1"/>
  <c r="AQ2512" i="1"/>
  <c r="AQ2526" i="1"/>
  <c r="AQ2518" i="1"/>
  <c r="AQ2516" i="1"/>
  <c r="AQ2524" i="1"/>
  <c r="AQ2514" i="1"/>
  <c r="AQ2527" i="1"/>
  <c r="AQ2547" i="1"/>
  <c r="AQ2548" i="1"/>
  <c r="AQ2549" i="1"/>
  <c r="AQ2550" i="1"/>
  <c r="AQ2551" i="1"/>
  <c r="AQ2552" i="1"/>
  <c r="AQ2553" i="1"/>
  <c r="AQ2554" i="1"/>
  <c r="AQ2555" i="1"/>
  <c r="AQ2556" i="1"/>
  <c r="AQ2557" i="1"/>
  <c r="AQ2560" i="1"/>
  <c r="AQ2563" i="1"/>
  <c r="AQ2562" i="1"/>
  <c r="AQ2559" i="1"/>
  <c r="AQ2561" i="1"/>
  <c r="AQ2558" i="1"/>
  <c r="AQ2582" i="1"/>
  <c r="AQ2584" i="1"/>
  <c r="AQ2581" i="1"/>
  <c r="AQ2579" i="1"/>
  <c r="AQ2564" i="1"/>
  <c r="AQ2577" i="1"/>
  <c r="AQ2575" i="1"/>
  <c r="AQ2565" i="1"/>
  <c r="AQ2566" i="1"/>
  <c r="AQ2571" i="1"/>
  <c r="AQ2567" i="1"/>
  <c r="AQ2586" i="1"/>
  <c r="AQ2578" i="1"/>
  <c r="AQ2568" i="1"/>
  <c r="AQ2569" i="1"/>
  <c r="AQ2572" i="1"/>
  <c r="AQ2585" i="1"/>
  <c r="AQ2576" i="1"/>
  <c r="AQ2583" i="1"/>
  <c r="AQ2573" i="1"/>
  <c r="AQ2580" i="1"/>
  <c r="AQ2574" i="1"/>
  <c r="AQ2570" i="1"/>
  <c r="AQ2587" i="1"/>
  <c r="AQ2588" i="1"/>
  <c r="AQ2589" i="1"/>
  <c r="AQ2590" i="1"/>
  <c r="AQ2591" i="1"/>
  <c r="AQ2594" i="1"/>
  <c r="AQ2592" i="1"/>
  <c r="AQ2593" i="1"/>
  <c r="AQ2606" i="1"/>
  <c r="AQ2609" i="1"/>
  <c r="AQ2608" i="1"/>
  <c r="AQ2610" i="1"/>
  <c r="AQ2601" i="1"/>
  <c r="AQ2599" i="1"/>
  <c r="AQ2605" i="1"/>
  <c r="AQ2604" i="1"/>
  <c r="AQ2600" i="1"/>
  <c r="AQ2602" i="1"/>
  <c r="AQ2595" i="1"/>
  <c r="AQ2607" i="1"/>
  <c r="AQ2603" i="1"/>
  <c r="AQ2597" i="1"/>
  <c r="AQ2596" i="1"/>
  <c r="AQ2598" i="1"/>
  <c r="AQ2624" i="1"/>
  <c r="AQ2644" i="1"/>
  <c r="AQ2646" i="1"/>
  <c r="AQ2645" i="1"/>
  <c r="AQ2647" i="1"/>
  <c r="AQ2631" i="1"/>
  <c r="AQ2614" i="1"/>
  <c r="AQ2633" i="1"/>
  <c r="AQ2642" i="1"/>
  <c r="AQ2629" i="1"/>
  <c r="AQ2625" i="1"/>
  <c r="AQ2638" i="1"/>
  <c r="AQ2641" i="1"/>
  <c r="AQ2639" i="1"/>
  <c r="AQ2634" i="1"/>
  <c r="AQ2643" i="1"/>
  <c r="AQ2618" i="1"/>
  <c r="AQ2630" i="1"/>
  <c r="AQ2636" i="1"/>
  <c r="AQ2627" i="1"/>
  <c r="AQ2640" i="1"/>
  <c r="AQ2632" i="1"/>
  <c r="AQ2620" i="1"/>
  <c r="AQ2637" i="1"/>
  <c r="AQ2616" i="1"/>
  <c r="AQ2623" i="1"/>
  <c r="AQ2612" i="1"/>
  <c r="AQ2621" i="1"/>
  <c r="AQ2635" i="1"/>
  <c r="AQ2613" i="1"/>
  <c r="AQ2622" i="1"/>
  <c r="AQ2619" i="1"/>
  <c r="AQ2617" i="1"/>
  <c r="AQ2628" i="1"/>
  <c r="AQ2615" i="1"/>
  <c r="AQ2626" i="1"/>
  <c r="AQ2611" i="1"/>
  <c r="AQ2670" i="1"/>
  <c r="AQ2658" i="1"/>
  <c r="AQ2648" i="1"/>
  <c r="AQ2659" i="1"/>
  <c r="AQ2649" i="1"/>
  <c r="AQ2662" i="1"/>
  <c r="AQ2650" i="1"/>
  <c r="AQ2669" i="1"/>
  <c r="AQ2660" i="1"/>
  <c r="AQ2663" i="1"/>
  <c r="AQ2651" i="1"/>
  <c r="AQ2661" i="1"/>
  <c r="AQ2666" i="1"/>
  <c r="AQ2652" i="1"/>
  <c r="AQ2664" i="1"/>
  <c r="AQ2668" i="1"/>
  <c r="AQ2653" i="1"/>
  <c r="AQ2667" i="1"/>
  <c r="AQ2665" i="1"/>
  <c r="AQ2654" i="1"/>
  <c r="AQ2655" i="1"/>
  <c r="AQ2656" i="1"/>
  <c r="AQ2657" i="1"/>
  <c r="AQ2682" i="1"/>
  <c r="AQ2671" i="1"/>
  <c r="AQ2679" i="1"/>
  <c r="AQ2672" i="1"/>
  <c r="AQ2680" i="1"/>
  <c r="AQ2681" i="1"/>
  <c r="AQ2673" i="1"/>
  <c r="AQ2674" i="1"/>
  <c r="AQ2675" i="1"/>
  <c r="AQ2676" i="1"/>
  <c r="AQ2677" i="1"/>
  <c r="AQ2678" i="1"/>
  <c r="AQ2711" i="1"/>
  <c r="AQ2705" i="1"/>
  <c r="AQ2708" i="1"/>
  <c r="AQ2693" i="1"/>
  <c r="AQ2704" i="1"/>
  <c r="AQ2694" i="1"/>
  <c r="AQ2686" i="1"/>
  <c r="AQ2683" i="1"/>
  <c r="AQ2700" i="1"/>
  <c r="AQ2707" i="1"/>
  <c r="AQ2699" i="1"/>
  <c r="AQ2697" i="1"/>
  <c r="AQ2710" i="1"/>
  <c r="AQ2703" i="1"/>
  <c r="AQ2714" i="1"/>
  <c r="AQ2709" i="1"/>
  <c r="AQ2702" i="1"/>
  <c r="AQ2706" i="1"/>
  <c r="AQ2715" i="1"/>
  <c r="AQ2713" i="1"/>
  <c r="AQ2716" i="1"/>
  <c r="AQ2701" i="1"/>
  <c r="AQ2690" i="1"/>
  <c r="AQ2712" i="1"/>
  <c r="AQ2695" i="1"/>
  <c r="AQ2692" i="1"/>
  <c r="AQ2698" i="1"/>
  <c r="AQ2696" i="1"/>
  <c r="AR2409" i="1"/>
  <c r="AR2413" i="1"/>
  <c r="AR2412" i="1"/>
  <c r="AR2397" i="1"/>
  <c r="AR2393" i="1"/>
  <c r="AR2414" i="1"/>
  <c r="AR2388" i="1"/>
  <c r="AR2383" i="1"/>
  <c r="AR2398" i="1"/>
  <c r="AR2400" i="1"/>
  <c r="AR2390" i="1"/>
  <c r="AR2401" i="1"/>
  <c r="AR2410" i="1"/>
  <c r="AR2404" i="1"/>
  <c r="AR2394" i="1"/>
  <c r="AR2408" i="1"/>
  <c r="AR2395" i="1"/>
  <c r="AR2396" i="1"/>
  <c r="AR2399" i="1"/>
  <c r="AR2407" i="1"/>
  <c r="AR2405" i="1"/>
  <c r="AR2402" i="1"/>
  <c r="AR2386" i="1"/>
  <c r="AR2411" i="1"/>
  <c r="AR2387" i="1"/>
  <c r="AR2391" i="1"/>
  <c r="AR2380" i="1"/>
  <c r="AR2392" i="1"/>
  <c r="AR2403" i="1"/>
  <c r="AR2389" i="1"/>
  <c r="AR2381" i="1"/>
  <c r="AR2382" i="1"/>
  <c r="AR2384" i="1"/>
  <c r="AR2385" i="1"/>
  <c r="AR2406" i="1"/>
  <c r="AR2415" i="1"/>
  <c r="AR2422" i="1"/>
  <c r="AR2420" i="1"/>
  <c r="AR2421" i="1"/>
  <c r="AR2419" i="1"/>
  <c r="AR2417" i="1"/>
  <c r="AR2418" i="1"/>
  <c r="AR2416" i="1"/>
  <c r="AR2423" i="1"/>
  <c r="AR2424" i="1"/>
  <c r="AR2440" i="1"/>
  <c r="AR2450" i="1"/>
  <c r="AR2456" i="1"/>
  <c r="AR2454" i="1"/>
  <c r="AR2455" i="1"/>
  <c r="AR2435" i="1"/>
  <c r="AR2426" i="1"/>
  <c r="AR2431" i="1"/>
  <c r="AR2448" i="1"/>
  <c r="AR2443" i="1"/>
  <c r="AR2438" i="1"/>
  <c r="AR2433" i="1"/>
  <c r="AR2446" i="1"/>
  <c r="AR2439" i="1"/>
  <c r="AR2445" i="1"/>
  <c r="AR2458" i="1"/>
  <c r="AR2452" i="1"/>
  <c r="AR2449" i="1"/>
  <c r="AR2437" i="1"/>
  <c r="AR2451" i="1"/>
  <c r="AR2460" i="1"/>
  <c r="AR2447" i="1"/>
  <c r="AR2430" i="1"/>
  <c r="AR2459" i="1"/>
  <c r="AR2428" i="1"/>
  <c r="AR2434" i="1"/>
  <c r="AR2425" i="1"/>
  <c r="AR2436" i="1"/>
  <c r="AR2457" i="1"/>
  <c r="AR2427" i="1"/>
  <c r="AR2441" i="1"/>
  <c r="AR2429" i="1"/>
  <c r="AR2432" i="1"/>
  <c r="AR2453" i="1"/>
  <c r="AR2442" i="1"/>
  <c r="AR2444" i="1"/>
  <c r="AR2480" i="1"/>
  <c r="AR2481" i="1"/>
  <c r="AR2461" i="1"/>
  <c r="AR2471" i="1"/>
  <c r="AR2462" i="1"/>
  <c r="AR2484" i="1"/>
  <c r="AR2465" i="1"/>
  <c r="AR2463" i="1"/>
  <c r="AR2472" i="1"/>
  <c r="AR2475" i="1"/>
  <c r="AR2466" i="1"/>
  <c r="AR2464" i="1"/>
  <c r="AR2467" i="1"/>
  <c r="AR2485" i="1"/>
  <c r="AR2486" i="1"/>
  <c r="AR2476" i="1"/>
  <c r="AR2482" i="1"/>
  <c r="AR2477" i="1"/>
  <c r="AR2489" i="1"/>
  <c r="AR2473" i="1"/>
  <c r="AR2487" i="1"/>
  <c r="AR2488" i="1"/>
  <c r="AR2478" i="1"/>
  <c r="AR2468" i="1"/>
  <c r="AR2474" i="1"/>
  <c r="AR2479" i="1"/>
  <c r="AR2469" i="1"/>
  <c r="AR2470" i="1"/>
  <c r="AR2483" i="1"/>
  <c r="AR2506" i="1"/>
  <c r="AR2494" i="1"/>
  <c r="AR2501" i="1"/>
  <c r="AR2502" i="1"/>
  <c r="AR2504" i="1"/>
  <c r="AR2498" i="1"/>
  <c r="AR2503" i="1"/>
  <c r="AR2492" i="1"/>
  <c r="AR2509" i="1"/>
  <c r="AR2499" i="1"/>
  <c r="AR2505" i="1"/>
  <c r="AR2491" i="1"/>
  <c r="AR2490" i="1"/>
  <c r="AR2495" i="1"/>
  <c r="AR2493" i="1"/>
  <c r="AR2510" i="1"/>
  <c r="AR2508" i="1"/>
  <c r="AR2496" i="1"/>
  <c r="AR2497" i="1"/>
  <c r="AR2507" i="1"/>
  <c r="AR2500" i="1"/>
  <c r="AR2517" i="1"/>
  <c r="AR2539" i="1"/>
  <c r="AR2543" i="1"/>
  <c r="AR2542" i="1"/>
  <c r="AR2544" i="1"/>
  <c r="AR2528" i="1"/>
  <c r="AR2511" i="1"/>
  <c r="AR2523" i="1"/>
  <c r="AR2532" i="1"/>
  <c r="AR2521" i="1"/>
  <c r="AR2520" i="1"/>
  <c r="AR2530" i="1"/>
  <c r="AR2540" i="1"/>
  <c r="AR2541" i="1"/>
  <c r="AR2525" i="1"/>
  <c r="AR2546" i="1"/>
  <c r="AR2519" i="1"/>
  <c r="AR2533" i="1"/>
  <c r="AR2538" i="1"/>
  <c r="AR2534" i="1"/>
  <c r="AR2537" i="1"/>
  <c r="AR2529" i="1"/>
  <c r="AR2515" i="1"/>
  <c r="AR2545" i="1"/>
  <c r="AR2535" i="1"/>
  <c r="AR2522" i="1"/>
  <c r="AR2513" i="1"/>
  <c r="AR2536" i="1"/>
  <c r="AR2531" i="1"/>
  <c r="AR2512" i="1"/>
  <c r="AR2526" i="1"/>
  <c r="AR2518" i="1"/>
  <c r="AR2516" i="1"/>
  <c r="AR2524" i="1"/>
  <c r="AR2514" i="1"/>
  <c r="AR2527" i="1"/>
  <c r="AR2547" i="1"/>
  <c r="AR2548" i="1"/>
  <c r="AR2549" i="1"/>
  <c r="AR2550" i="1"/>
  <c r="AR2551" i="1"/>
  <c r="AR2552" i="1"/>
  <c r="AR2553" i="1"/>
  <c r="AR2554" i="1"/>
  <c r="AR2555" i="1"/>
  <c r="AR2556" i="1"/>
  <c r="AR2557" i="1"/>
  <c r="AR2560" i="1"/>
  <c r="AR2563" i="1"/>
  <c r="AR2562" i="1"/>
  <c r="AR2559" i="1"/>
  <c r="AR2561" i="1"/>
  <c r="AR2558" i="1"/>
  <c r="AR2582" i="1"/>
  <c r="AR2584" i="1"/>
  <c r="AR2581" i="1"/>
  <c r="AR2579" i="1"/>
  <c r="AR2564" i="1"/>
  <c r="AR2577" i="1"/>
  <c r="AR2575" i="1"/>
  <c r="AR2565" i="1"/>
  <c r="AR2566" i="1"/>
  <c r="AR2571" i="1"/>
  <c r="AR2567" i="1"/>
  <c r="AR2586" i="1"/>
  <c r="AR2578" i="1"/>
  <c r="AR2568" i="1"/>
  <c r="AR2569" i="1"/>
  <c r="AR2572" i="1"/>
  <c r="AR2585" i="1"/>
  <c r="AR2576" i="1"/>
  <c r="AR2583" i="1"/>
  <c r="AR2573" i="1"/>
  <c r="AR2580" i="1"/>
  <c r="AR2574" i="1"/>
  <c r="AR2570" i="1"/>
  <c r="AR2587" i="1"/>
  <c r="AR2588" i="1"/>
  <c r="AR2589" i="1"/>
  <c r="AR2590" i="1"/>
  <c r="AR2591" i="1"/>
  <c r="AR2594" i="1"/>
  <c r="AR2592" i="1"/>
  <c r="AR2593" i="1"/>
  <c r="AR2606" i="1"/>
  <c r="AR2609" i="1"/>
  <c r="AR2608" i="1"/>
  <c r="AR2610" i="1"/>
  <c r="AR2601" i="1"/>
  <c r="AR2599" i="1"/>
  <c r="AR2605" i="1"/>
  <c r="AR2604" i="1"/>
  <c r="AR2600" i="1"/>
  <c r="AR2602" i="1"/>
  <c r="AR2595" i="1"/>
  <c r="AR2607" i="1"/>
  <c r="AR2603" i="1"/>
  <c r="AR2597" i="1"/>
  <c r="AR2596" i="1"/>
  <c r="AR2598" i="1"/>
  <c r="AR2624" i="1"/>
  <c r="AR2644" i="1"/>
  <c r="AR2646" i="1"/>
  <c r="AR2645" i="1"/>
  <c r="AR2647" i="1"/>
  <c r="AR2631" i="1"/>
  <c r="AR2614" i="1"/>
  <c r="AR2633" i="1"/>
  <c r="AR2642" i="1"/>
  <c r="AR2629" i="1"/>
  <c r="AR2625" i="1"/>
  <c r="AR2638" i="1"/>
  <c r="AR2641" i="1"/>
  <c r="AR2639" i="1"/>
  <c r="AR2634" i="1"/>
  <c r="AR2643" i="1"/>
  <c r="AR2618" i="1"/>
  <c r="AR2630" i="1"/>
  <c r="AR2636" i="1"/>
  <c r="AR2627" i="1"/>
  <c r="AR2640" i="1"/>
  <c r="AR2632" i="1"/>
  <c r="AR2620" i="1"/>
  <c r="AR2637" i="1"/>
  <c r="AR2616" i="1"/>
  <c r="AR2623" i="1"/>
  <c r="AR2612" i="1"/>
  <c r="AR2621" i="1"/>
  <c r="AR2635" i="1"/>
  <c r="AR2613" i="1"/>
  <c r="AR2622" i="1"/>
  <c r="AR2619" i="1"/>
  <c r="AR2617" i="1"/>
  <c r="AR2628" i="1"/>
  <c r="AR2615" i="1"/>
  <c r="AR2626" i="1"/>
  <c r="AR2611" i="1"/>
  <c r="AR2670" i="1"/>
  <c r="AR2658" i="1"/>
  <c r="AR2648" i="1"/>
  <c r="AR2659" i="1"/>
  <c r="AR2649" i="1"/>
  <c r="AR2662" i="1"/>
  <c r="AR2650" i="1"/>
  <c r="AR2669" i="1"/>
  <c r="AR2660" i="1"/>
  <c r="AR2663" i="1"/>
  <c r="AR2651" i="1"/>
  <c r="AR2661" i="1"/>
  <c r="AR2666" i="1"/>
  <c r="AR2652" i="1"/>
  <c r="AR2664" i="1"/>
  <c r="AR2668" i="1"/>
  <c r="AR2653" i="1"/>
  <c r="AR2667" i="1"/>
  <c r="AR2665" i="1"/>
  <c r="AR2654" i="1"/>
  <c r="AR2655" i="1"/>
  <c r="AR2656" i="1"/>
  <c r="AR2657" i="1"/>
  <c r="AR2682" i="1"/>
  <c r="AR2671" i="1"/>
  <c r="AR2679" i="1"/>
  <c r="AR2672" i="1"/>
  <c r="AR2680" i="1"/>
  <c r="AR2681" i="1"/>
  <c r="AR2673" i="1"/>
  <c r="AR2674" i="1"/>
  <c r="AR2675" i="1"/>
  <c r="AR2676" i="1"/>
  <c r="AR2677" i="1"/>
  <c r="AR2678" i="1"/>
  <c r="AR2711" i="1"/>
  <c r="AR2705" i="1"/>
  <c r="AR2708" i="1"/>
  <c r="AR2693" i="1"/>
  <c r="AR2704" i="1"/>
  <c r="AR2694" i="1"/>
  <c r="AR2686" i="1"/>
  <c r="AR2683" i="1"/>
  <c r="AR2700" i="1"/>
  <c r="AR2707" i="1"/>
  <c r="AR2699" i="1"/>
  <c r="AR2697" i="1"/>
  <c r="AR2710" i="1"/>
  <c r="AR2703" i="1"/>
  <c r="AR2714" i="1"/>
  <c r="AR2709" i="1"/>
  <c r="AR2702" i="1"/>
  <c r="AR2706" i="1"/>
  <c r="AR2715" i="1"/>
  <c r="AR2713" i="1"/>
  <c r="AR2716" i="1"/>
  <c r="AR2701" i="1"/>
  <c r="AR2690" i="1"/>
  <c r="AR2712" i="1"/>
  <c r="AR2695" i="1"/>
  <c r="AR2692" i="1"/>
  <c r="AR2698" i="1"/>
  <c r="AR2696" i="1"/>
  <c r="AS2409" i="1"/>
  <c r="AS2413" i="1"/>
  <c r="AS2412" i="1"/>
  <c r="AS2397" i="1"/>
  <c r="AS2393" i="1"/>
  <c r="AS2414" i="1"/>
  <c r="AS2388" i="1"/>
  <c r="AS2383" i="1"/>
  <c r="AS2398" i="1"/>
  <c r="AS2400" i="1"/>
  <c r="AS2390" i="1"/>
  <c r="AS2401" i="1"/>
  <c r="AS2410" i="1"/>
  <c r="AS2404" i="1"/>
  <c r="AS2394" i="1"/>
  <c r="AS2408" i="1"/>
  <c r="AS2395" i="1"/>
  <c r="AS2396" i="1"/>
  <c r="AS2399" i="1"/>
  <c r="AS2407" i="1"/>
  <c r="AS2405" i="1"/>
  <c r="AS2402" i="1"/>
  <c r="AS2386" i="1"/>
  <c r="AS2411" i="1"/>
  <c r="AS2387" i="1"/>
  <c r="AS2391" i="1"/>
  <c r="AS2380" i="1"/>
  <c r="AS2392" i="1"/>
  <c r="AS2403" i="1"/>
  <c r="AS2389" i="1"/>
  <c r="AS2381" i="1"/>
  <c r="AS2382" i="1"/>
  <c r="AS2384" i="1"/>
  <c r="AS2385" i="1"/>
  <c r="AS2406" i="1"/>
  <c r="AS2415" i="1"/>
  <c r="AS2422" i="1"/>
  <c r="AS2420" i="1"/>
  <c r="AS2421" i="1"/>
  <c r="AS2419" i="1"/>
  <c r="AS2417" i="1"/>
  <c r="AS2418" i="1"/>
  <c r="AS2416" i="1"/>
  <c r="AS2423" i="1"/>
  <c r="AS2424" i="1"/>
  <c r="AS2440" i="1"/>
  <c r="AS2450" i="1"/>
  <c r="AS2456" i="1"/>
  <c r="AS2454" i="1"/>
  <c r="AS2455" i="1"/>
  <c r="AS2435" i="1"/>
  <c r="AS2426" i="1"/>
  <c r="AS2431" i="1"/>
  <c r="AS2448" i="1"/>
  <c r="AS2443" i="1"/>
  <c r="AS2438" i="1"/>
  <c r="AS2433" i="1"/>
  <c r="AS2446" i="1"/>
  <c r="AS2439" i="1"/>
  <c r="AS2445" i="1"/>
  <c r="AS2458" i="1"/>
  <c r="AS2452" i="1"/>
  <c r="AS2449" i="1"/>
  <c r="AS2437" i="1"/>
  <c r="AS2451" i="1"/>
  <c r="AS2460" i="1"/>
  <c r="AS2447" i="1"/>
  <c r="AS2430" i="1"/>
  <c r="AS2459" i="1"/>
  <c r="AS2428" i="1"/>
  <c r="AS2434" i="1"/>
  <c r="AS2425" i="1"/>
  <c r="AS2436" i="1"/>
  <c r="AS2457" i="1"/>
  <c r="AS2427" i="1"/>
  <c r="AS2441" i="1"/>
  <c r="AS2429" i="1"/>
  <c r="AS2432" i="1"/>
  <c r="AS2453" i="1"/>
  <c r="AS2442" i="1"/>
  <c r="AS2444" i="1"/>
  <c r="AS2480" i="1"/>
  <c r="AS2481" i="1"/>
  <c r="AS2461" i="1"/>
  <c r="AS2471" i="1"/>
  <c r="AS2462" i="1"/>
  <c r="AS2484" i="1"/>
  <c r="AS2465" i="1"/>
  <c r="AS2463" i="1"/>
  <c r="AS2472" i="1"/>
  <c r="AS2475" i="1"/>
  <c r="AS2466" i="1"/>
  <c r="AS2464" i="1"/>
  <c r="AS2467" i="1"/>
  <c r="AS2485" i="1"/>
  <c r="AS2486" i="1"/>
  <c r="AS2476" i="1"/>
  <c r="AS2482" i="1"/>
  <c r="AS2477" i="1"/>
  <c r="AS2489" i="1"/>
  <c r="AS2473" i="1"/>
  <c r="AS2487" i="1"/>
  <c r="AS2488" i="1"/>
  <c r="AS2478" i="1"/>
  <c r="AS2468" i="1"/>
  <c r="AS2474" i="1"/>
  <c r="AS2479" i="1"/>
  <c r="AS2469" i="1"/>
  <c r="AS2470" i="1"/>
  <c r="AS2483" i="1"/>
  <c r="AS2506" i="1"/>
  <c r="AS2494" i="1"/>
  <c r="AS2501" i="1"/>
  <c r="AS2502" i="1"/>
  <c r="AS2504" i="1"/>
  <c r="AS2498" i="1"/>
  <c r="AS2503" i="1"/>
  <c r="AS2492" i="1"/>
  <c r="AS2509" i="1"/>
  <c r="AS2499" i="1"/>
  <c r="AS2505" i="1"/>
  <c r="AS2491" i="1"/>
  <c r="AS2490" i="1"/>
  <c r="AS2495" i="1"/>
  <c r="AS2493" i="1"/>
  <c r="AS2510" i="1"/>
  <c r="AS2508" i="1"/>
  <c r="AS2496" i="1"/>
  <c r="AS2497" i="1"/>
  <c r="AS2507" i="1"/>
  <c r="AS2500" i="1"/>
  <c r="AS2517" i="1"/>
  <c r="AS2539" i="1"/>
  <c r="AS2543" i="1"/>
  <c r="AS2542" i="1"/>
  <c r="AS2544" i="1"/>
  <c r="AS2528" i="1"/>
  <c r="AS2511" i="1"/>
  <c r="AS2523" i="1"/>
  <c r="AS2532" i="1"/>
  <c r="AS2521" i="1"/>
  <c r="AS2520" i="1"/>
  <c r="AS2530" i="1"/>
  <c r="AS2540" i="1"/>
  <c r="AS2541" i="1"/>
  <c r="AS2525" i="1"/>
  <c r="AS2546" i="1"/>
  <c r="AS2519" i="1"/>
  <c r="AS2533" i="1"/>
  <c r="AS2538" i="1"/>
  <c r="AS2534" i="1"/>
  <c r="AS2537" i="1"/>
  <c r="AS2529" i="1"/>
  <c r="AS2515" i="1"/>
  <c r="AS2545" i="1"/>
  <c r="AS2535" i="1"/>
  <c r="AS2522" i="1"/>
  <c r="AS2513" i="1"/>
  <c r="AS2536" i="1"/>
  <c r="AS2531" i="1"/>
  <c r="AS2512" i="1"/>
  <c r="AS2526" i="1"/>
  <c r="AS2518" i="1"/>
  <c r="AS2516" i="1"/>
  <c r="AS2524" i="1"/>
  <c r="AS2514" i="1"/>
  <c r="AS2527" i="1"/>
  <c r="AS2547" i="1"/>
  <c r="AS2548" i="1"/>
  <c r="AS2549" i="1"/>
  <c r="AS2550" i="1"/>
  <c r="AS2551" i="1"/>
  <c r="AS2552" i="1"/>
  <c r="AS2553" i="1"/>
  <c r="AS2554" i="1"/>
  <c r="AS2555" i="1"/>
  <c r="AS2556" i="1"/>
  <c r="AS2557" i="1"/>
  <c r="AS2560" i="1"/>
  <c r="AS2563" i="1"/>
  <c r="AS2562" i="1"/>
  <c r="AS2559" i="1"/>
  <c r="AS2561" i="1"/>
  <c r="AS2558" i="1"/>
  <c r="AS2582" i="1"/>
  <c r="AS2584" i="1"/>
  <c r="AS2581" i="1"/>
  <c r="AS2579" i="1"/>
  <c r="AS2564" i="1"/>
  <c r="AS2577" i="1"/>
  <c r="AS2575" i="1"/>
  <c r="AS2565" i="1"/>
  <c r="AS2566" i="1"/>
  <c r="AS2571" i="1"/>
  <c r="AS2567" i="1"/>
  <c r="AS2586" i="1"/>
  <c r="AS2578" i="1"/>
  <c r="AS2568" i="1"/>
  <c r="AS2569" i="1"/>
  <c r="AS2572" i="1"/>
  <c r="AS2585" i="1"/>
  <c r="AS2576" i="1"/>
  <c r="AS2583" i="1"/>
  <c r="AS2573" i="1"/>
  <c r="AS2580" i="1"/>
  <c r="AS2574" i="1"/>
  <c r="AS2570" i="1"/>
  <c r="AS2587" i="1"/>
  <c r="AS2588" i="1"/>
  <c r="AS2589" i="1"/>
  <c r="AS2590" i="1"/>
  <c r="AS2591" i="1"/>
  <c r="AS2594" i="1"/>
  <c r="AS2592" i="1"/>
  <c r="AS2593" i="1"/>
  <c r="AS2606" i="1"/>
  <c r="AS2609" i="1"/>
  <c r="AS2608" i="1"/>
  <c r="AS2610" i="1"/>
  <c r="AS2601" i="1"/>
  <c r="AS2599" i="1"/>
  <c r="AS2605" i="1"/>
  <c r="AS2604" i="1"/>
  <c r="AS2600" i="1"/>
  <c r="AS2602" i="1"/>
  <c r="AS2595" i="1"/>
  <c r="AS2607" i="1"/>
  <c r="AS2603" i="1"/>
  <c r="AS2597" i="1"/>
  <c r="AS2596" i="1"/>
  <c r="AS2598" i="1"/>
  <c r="AS2624" i="1"/>
  <c r="AS2644" i="1"/>
  <c r="AS2646" i="1"/>
  <c r="AS2645" i="1"/>
  <c r="AS2647" i="1"/>
  <c r="AS2631" i="1"/>
  <c r="AS2614" i="1"/>
  <c r="AS2633" i="1"/>
  <c r="AS2642" i="1"/>
  <c r="AS2629" i="1"/>
  <c r="AS2625" i="1"/>
  <c r="AS2638" i="1"/>
  <c r="AS2641" i="1"/>
  <c r="AS2639" i="1"/>
  <c r="AS2634" i="1"/>
  <c r="AS2643" i="1"/>
  <c r="AS2618" i="1"/>
  <c r="AS2630" i="1"/>
  <c r="AS2636" i="1"/>
  <c r="AS2627" i="1"/>
  <c r="AS2640" i="1"/>
  <c r="AS2632" i="1"/>
  <c r="AS2620" i="1"/>
  <c r="AS2637" i="1"/>
  <c r="AS2616" i="1"/>
  <c r="AS2623" i="1"/>
  <c r="AS2612" i="1"/>
  <c r="AS2621" i="1"/>
  <c r="AS2635" i="1"/>
  <c r="AS2613" i="1"/>
  <c r="AS2622" i="1"/>
  <c r="AS2619" i="1"/>
  <c r="AS2617" i="1"/>
  <c r="AS2628" i="1"/>
  <c r="AS2615" i="1"/>
  <c r="AS2626" i="1"/>
  <c r="AS2611" i="1"/>
  <c r="AS2670" i="1"/>
  <c r="AS2658" i="1"/>
  <c r="AS2648" i="1"/>
  <c r="AS2659" i="1"/>
  <c r="AS2649" i="1"/>
  <c r="AS2662" i="1"/>
  <c r="AS2650" i="1"/>
  <c r="AS2669" i="1"/>
  <c r="AS2660" i="1"/>
  <c r="AS2663" i="1"/>
  <c r="AS2651" i="1"/>
  <c r="AS2661" i="1"/>
  <c r="AS2666" i="1"/>
  <c r="AS2652" i="1"/>
  <c r="AS2664" i="1"/>
  <c r="AS2668" i="1"/>
  <c r="AS2653" i="1"/>
  <c r="AS2667" i="1"/>
  <c r="AS2665" i="1"/>
  <c r="AS2654" i="1"/>
  <c r="AS2655" i="1"/>
  <c r="AS2656" i="1"/>
  <c r="AS2657" i="1"/>
  <c r="AS2682" i="1"/>
  <c r="AS2671" i="1"/>
  <c r="AS2679" i="1"/>
  <c r="AS2672" i="1"/>
  <c r="AS2680" i="1"/>
  <c r="AS2681" i="1"/>
  <c r="AS2673" i="1"/>
  <c r="AS2674" i="1"/>
  <c r="AS2675" i="1"/>
  <c r="AS2676" i="1"/>
  <c r="AS2677" i="1"/>
  <c r="AS2678" i="1"/>
  <c r="AS2711" i="1"/>
  <c r="AS2705" i="1"/>
  <c r="AS2708" i="1"/>
  <c r="AS2693" i="1"/>
  <c r="AS2704" i="1"/>
  <c r="AS2694" i="1"/>
  <c r="AS2686" i="1"/>
  <c r="AS2683" i="1"/>
  <c r="AS2700" i="1"/>
  <c r="AS2707" i="1"/>
  <c r="AS2699" i="1"/>
  <c r="AS2697" i="1"/>
  <c r="AS2710" i="1"/>
  <c r="AS2703" i="1"/>
  <c r="AS2714" i="1"/>
  <c r="AS2709" i="1"/>
  <c r="AS2702" i="1"/>
  <c r="AS2706" i="1"/>
  <c r="AS2715" i="1"/>
  <c r="AS2713" i="1"/>
  <c r="AS2716" i="1"/>
  <c r="AS2701" i="1"/>
  <c r="AS2690" i="1"/>
  <c r="AS2712" i="1"/>
  <c r="AS2695" i="1"/>
  <c r="AS2692" i="1"/>
  <c r="AS2698" i="1"/>
  <c r="AS2696" i="1"/>
  <c r="AT2667" i="1" l="1"/>
  <c r="AT2524" i="1"/>
  <c r="AT2470" i="1"/>
  <c r="AT2473" i="1"/>
  <c r="AT2457" i="1"/>
  <c r="AT2396" i="1"/>
  <c r="AT2692" i="1"/>
  <c r="AT2706" i="1"/>
  <c r="AT2707" i="1"/>
  <c r="AT2705" i="1"/>
  <c r="AT2681" i="1"/>
  <c r="AT2655" i="1"/>
  <c r="AT2666" i="1"/>
  <c r="AT2649" i="1"/>
  <c r="AT2628" i="1"/>
  <c r="AT2623" i="1"/>
  <c r="AT2630" i="1"/>
  <c r="AT2629" i="1"/>
  <c r="AT2644" i="1"/>
  <c r="AT2595" i="1"/>
  <c r="AT2588" i="1"/>
  <c r="AT2570" i="1"/>
  <c r="AT2567" i="1"/>
  <c r="AT2564" i="1"/>
  <c r="AT2561" i="1"/>
  <c r="AT2554" i="1"/>
  <c r="AT2526" i="1"/>
  <c r="AT2515" i="1"/>
  <c r="AT2525" i="1"/>
  <c r="AT2511" i="1"/>
  <c r="AT2507" i="1"/>
  <c r="AT2491" i="1"/>
  <c r="AT2502" i="1"/>
  <c r="AT2474" i="1"/>
  <c r="AT2482" i="1"/>
  <c r="AT2472" i="1"/>
  <c r="AT2480" i="1"/>
  <c r="AT2453" i="1"/>
  <c r="AT2434" i="1"/>
  <c r="AT2449" i="1"/>
  <c r="AT2443" i="1"/>
  <c r="AT2450" i="1"/>
  <c r="AT2421" i="1"/>
  <c r="AT2381" i="1"/>
  <c r="AT2386" i="1"/>
  <c r="AT2394" i="1"/>
  <c r="AT2388" i="1"/>
  <c r="AT2559" i="1"/>
  <c r="AT2673" i="1"/>
  <c r="AT2419" i="1"/>
  <c r="AT2383" i="1"/>
  <c r="AT2696" i="1"/>
  <c r="AT2713" i="1"/>
  <c r="AT2697" i="1"/>
  <c r="AT2693" i="1"/>
  <c r="AT2674" i="1"/>
  <c r="AT2657" i="1"/>
  <c r="AT2664" i="1"/>
  <c r="AT2650" i="1"/>
  <c r="AT2626" i="1"/>
  <c r="AT2621" i="1"/>
  <c r="AT2627" i="1"/>
  <c r="AT2638" i="1"/>
  <c r="AT2645" i="1"/>
  <c r="AT2605" i="1"/>
  <c r="AT2594" i="1"/>
  <c r="AT2591" i="1"/>
  <c r="AT2589" i="1"/>
  <c r="AT2578" i="1"/>
  <c r="AT2577" i="1"/>
  <c r="AT2582" i="1"/>
  <c r="AT2556" i="1"/>
  <c r="AT2549" i="1"/>
  <c r="AT2516" i="1"/>
  <c r="AT2535" i="1"/>
  <c r="AT2519" i="1"/>
  <c r="AT2532" i="1"/>
  <c r="AT2517" i="1"/>
  <c r="AT2495" i="1"/>
  <c r="AT2498" i="1"/>
  <c r="AT2469" i="1"/>
  <c r="AT2489" i="1"/>
  <c r="AT2466" i="1"/>
  <c r="AT2461" i="1"/>
  <c r="AT2444" i="1"/>
  <c r="AT2436" i="1"/>
  <c r="AT2451" i="1"/>
  <c r="AT2433" i="1"/>
  <c r="AT2454" i="1"/>
  <c r="AT2417" i="1"/>
  <c r="AT2384" i="1"/>
  <c r="AT2387" i="1"/>
  <c r="AT2395" i="1"/>
  <c r="AT2398" i="1"/>
  <c r="AT2409" i="1"/>
  <c r="AT2615" i="1"/>
  <c r="AT2702" i="1"/>
  <c r="AT2711" i="1"/>
  <c r="AT2587" i="1"/>
  <c r="AT2505" i="1"/>
  <c r="AT2452" i="1"/>
  <c r="AT2612" i="1"/>
  <c r="AT2545" i="1"/>
  <c r="AT2599" i="1"/>
  <c r="AT2518" i="1"/>
  <c r="AT2716" i="1"/>
  <c r="AT2704" i="1"/>
  <c r="AT2675" i="1"/>
  <c r="AT2682" i="1"/>
  <c r="AT2668" i="1"/>
  <c r="AT2669" i="1"/>
  <c r="AT2635" i="1"/>
  <c r="AT2640" i="1"/>
  <c r="AT2641" i="1"/>
  <c r="AT2503" i="1"/>
  <c r="AT2400" i="1"/>
  <c r="AT2710" i="1"/>
  <c r="AT2611" i="1"/>
  <c r="AT2647" i="1"/>
  <c r="AT2597" i="1"/>
  <c r="AT2606" i="1"/>
  <c r="AT2584" i="1"/>
  <c r="AT2522" i="1"/>
  <c r="AT2493" i="1"/>
  <c r="AT2471" i="1"/>
  <c r="AT2446" i="1"/>
  <c r="AT2385" i="1"/>
  <c r="AT2413" i="1"/>
  <c r="AT2573" i="1"/>
  <c r="AT2568" i="1"/>
  <c r="AT2575" i="1"/>
  <c r="AT2557" i="1"/>
  <c r="AT2533" i="1"/>
  <c r="AT2521" i="1"/>
  <c r="AT2539" i="1"/>
  <c r="AT2464" i="1"/>
  <c r="AT2460" i="1"/>
  <c r="AT2455" i="1"/>
  <c r="AT2418" i="1"/>
  <c r="AT2391" i="1"/>
  <c r="AT2698" i="1"/>
  <c r="AT2715" i="1"/>
  <c r="AT2699" i="1"/>
  <c r="AT2708" i="1"/>
  <c r="AT2656" i="1"/>
  <c r="AT2652" i="1"/>
  <c r="AT2662" i="1"/>
  <c r="AT2636" i="1"/>
  <c r="AT2625" i="1"/>
  <c r="AT2646" i="1"/>
  <c r="AT2603" i="1"/>
  <c r="AT2607" i="1"/>
  <c r="AT2590" i="1"/>
  <c r="AT2583" i="1"/>
  <c r="AT2586" i="1"/>
  <c r="AT2558" i="1"/>
  <c r="AT2555" i="1"/>
  <c r="AT2546" i="1"/>
  <c r="AT2523" i="1"/>
  <c r="AT2500" i="1"/>
  <c r="AT2490" i="1"/>
  <c r="AT2504" i="1"/>
  <c r="AT2479" i="1"/>
  <c r="AT2477" i="1"/>
  <c r="AT2475" i="1"/>
  <c r="AT2481" i="1"/>
  <c r="AT2442" i="1"/>
  <c r="AT2425" i="1"/>
  <c r="AT2437" i="1"/>
  <c r="AT2438" i="1"/>
  <c r="AT2456" i="1"/>
  <c r="AT2382" i="1"/>
  <c r="AT2411" i="1"/>
  <c r="AT2408" i="1"/>
  <c r="AT2712" i="1"/>
  <c r="AT2709" i="1"/>
  <c r="AT2683" i="1"/>
  <c r="AT2678" i="1"/>
  <c r="AT2672" i="1"/>
  <c r="AT2665" i="1"/>
  <c r="AT2651" i="1"/>
  <c r="AT2648" i="1"/>
  <c r="AT2619" i="1"/>
  <c r="AT2637" i="1"/>
  <c r="AT2643" i="1"/>
  <c r="AT2633" i="1"/>
  <c r="AT2600" i="1"/>
  <c r="AT2610" i="1"/>
  <c r="AT2585" i="1"/>
  <c r="AT2566" i="1"/>
  <c r="AT2562" i="1"/>
  <c r="AT2552" i="1"/>
  <c r="AT2547" i="1"/>
  <c r="AT2531" i="1"/>
  <c r="AT2537" i="1"/>
  <c r="AT2540" i="1"/>
  <c r="AT2544" i="1"/>
  <c r="AT2496" i="1"/>
  <c r="AT2499" i="1"/>
  <c r="AT2494" i="1"/>
  <c r="AT2478" i="1"/>
  <c r="AT2486" i="1"/>
  <c r="AT2465" i="1"/>
  <c r="AT2429" i="1"/>
  <c r="AT2459" i="1"/>
  <c r="AT2458" i="1"/>
  <c r="AT2431" i="1"/>
  <c r="AT2424" i="1"/>
  <c r="AT2422" i="1"/>
  <c r="AT2403" i="1"/>
  <c r="AT2405" i="1"/>
  <c r="AT2410" i="1"/>
  <c r="AT2393" i="1"/>
  <c r="AT2695" i="1"/>
  <c r="AT2700" i="1"/>
  <c r="AT2680" i="1"/>
  <c r="AT2654" i="1"/>
  <c r="AT2661" i="1"/>
  <c r="AT2659" i="1"/>
  <c r="AT2617" i="1"/>
  <c r="AT2616" i="1"/>
  <c r="AT2618" i="1"/>
  <c r="AT2642" i="1"/>
  <c r="AT2624" i="1"/>
  <c r="AT2602" i="1"/>
  <c r="AT2601" i="1"/>
  <c r="AT2593" i="1"/>
  <c r="AT2574" i="1"/>
  <c r="AT2576" i="1"/>
  <c r="AT2571" i="1"/>
  <c r="AT2579" i="1"/>
  <c r="AT2553" i="1"/>
  <c r="AT2548" i="1"/>
  <c r="AT2512" i="1"/>
  <c r="AT2529" i="1"/>
  <c r="AT2541" i="1"/>
  <c r="AT2528" i="1"/>
  <c r="AT2497" i="1"/>
  <c r="AT2501" i="1"/>
  <c r="AT2468" i="1"/>
  <c r="AT2476" i="1"/>
  <c r="AT2463" i="1"/>
  <c r="AT2432" i="1"/>
  <c r="AT2428" i="1"/>
  <c r="AT2448" i="1"/>
  <c r="AT2440" i="1"/>
  <c r="AT2420" i="1"/>
  <c r="AT2389" i="1"/>
  <c r="AT2402" i="1"/>
  <c r="AT2404" i="1"/>
  <c r="AT2414" i="1"/>
  <c r="AT2690" i="1"/>
  <c r="AT2714" i="1"/>
  <c r="AT2686" i="1"/>
  <c r="AT2677" i="1"/>
  <c r="AT2679" i="1"/>
  <c r="AT2663" i="1"/>
  <c r="AT2658" i="1"/>
  <c r="AT2622" i="1"/>
  <c r="AT2620" i="1"/>
  <c r="AT2634" i="1"/>
  <c r="AT2614" i="1"/>
  <c r="AT2598" i="1"/>
  <c r="AT2604" i="1"/>
  <c r="AT2608" i="1"/>
  <c r="AT2592" i="1"/>
  <c r="AT2580" i="1"/>
  <c r="AT2572" i="1"/>
  <c r="AT2565" i="1"/>
  <c r="AT2563" i="1"/>
  <c r="AT2551" i="1"/>
  <c r="AT2527" i="1"/>
  <c r="AT2536" i="1"/>
  <c r="AT2534" i="1"/>
  <c r="AT2530" i="1"/>
  <c r="AT2542" i="1"/>
  <c r="AT2508" i="1"/>
  <c r="AT2509" i="1"/>
  <c r="AT2506" i="1"/>
  <c r="AT2488" i="1"/>
  <c r="AT2485" i="1"/>
  <c r="AT2484" i="1"/>
  <c r="AT2441" i="1"/>
  <c r="AT2430" i="1"/>
  <c r="AT2445" i="1"/>
  <c r="AT2426" i="1"/>
  <c r="AT2423" i="1"/>
  <c r="AT2415" i="1"/>
  <c r="AT2392" i="1"/>
  <c r="AT2407" i="1"/>
  <c r="AT2401" i="1"/>
  <c r="AT2397" i="1"/>
  <c r="AT2701" i="1"/>
  <c r="AT2703" i="1"/>
  <c r="AT2694" i="1"/>
  <c r="AT2676" i="1"/>
  <c r="AT2671" i="1"/>
  <c r="AT2653" i="1"/>
  <c r="AT2660" i="1"/>
  <c r="AT2670" i="1"/>
  <c r="AT2613" i="1"/>
  <c r="AT2632" i="1"/>
  <c r="AT2639" i="1"/>
  <c r="AT2631" i="1"/>
  <c r="AT2596" i="1"/>
  <c r="AT2609" i="1"/>
  <c r="AT2569" i="1"/>
  <c r="AT2581" i="1"/>
  <c r="AT2560" i="1"/>
  <c r="AT2550" i="1"/>
  <c r="AT2514" i="1"/>
  <c r="AT2513" i="1"/>
  <c r="AT2538" i="1"/>
  <c r="AT2520" i="1"/>
  <c r="AT2543" i="1"/>
  <c r="AT2510" i="1"/>
  <c r="AT2492" i="1"/>
  <c r="AT2483" i="1"/>
  <c r="AT2487" i="1"/>
  <c r="AT2467" i="1"/>
  <c r="AT2462" i="1"/>
  <c r="AT2427" i="1"/>
  <c r="AT2447" i="1"/>
  <c r="AT2439" i="1"/>
  <c r="AT2435" i="1"/>
  <c r="AT2416" i="1"/>
  <c r="AT2406" i="1"/>
  <c r="AT2380" i="1"/>
  <c r="AT2399" i="1"/>
  <c r="AT2390" i="1"/>
  <c r="AT2412" i="1"/>
  <c r="F175" i="6"/>
  <c r="E175" i="6"/>
  <c r="G174" i="6"/>
  <c r="G173" i="6"/>
  <c r="G172" i="6"/>
  <c r="G171" i="6"/>
  <c r="G170" i="6"/>
  <c r="G169" i="6"/>
  <c r="G168" i="6"/>
  <c r="G167" i="6"/>
  <c r="G166" i="6"/>
  <c r="G165" i="6"/>
  <c r="G164" i="6"/>
  <c r="G163" i="6"/>
  <c r="F147" i="3"/>
  <c r="E147" i="3"/>
  <c r="G146" i="3"/>
  <c r="G145" i="3"/>
  <c r="G144" i="3"/>
  <c r="G143" i="3"/>
  <c r="G142" i="3"/>
  <c r="G141" i="3"/>
  <c r="G140" i="3"/>
  <c r="G139" i="3"/>
  <c r="G138" i="3"/>
  <c r="G137" i="3"/>
  <c r="AL21" i="11"/>
  <c r="AM21" i="11"/>
  <c r="AN21" i="11"/>
  <c r="AO21" i="11"/>
  <c r="AP21" i="11"/>
  <c r="AQ21" i="11" l="1"/>
  <c r="G175" i="6"/>
  <c r="G147" i="3"/>
  <c r="J256" i="9"/>
  <c r="I256" i="9"/>
  <c r="J255" i="9"/>
  <c r="I255" i="9"/>
  <c r="J254" i="9"/>
  <c r="I254" i="9"/>
  <c r="J253" i="9"/>
  <c r="I253" i="9"/>
  <c r="J252" i="9"/>
  <c r="I252" i="9"/>
  <c r="J250" i="9"/>
  <c r="I250" i="9"/>
  <c r="J249" i="9"/>
  <c r="I249" i="9"/>
  <c r="J248" i="9"/>
  <c r="I248" i="9"/>
  <c r="J247" i="9"/>
  <c r="I247" i="9"/>
  <c r="J246" i="9"/>
  <c r="I246" i="9"/>
  <c r="J245" i="9"/>
  <c r="I245" i="9"/>
  <c r="J244" i="9"/>
  <c r="I244" i="9"/>
  <c r="J243" i="9"/>
  <c r="I243" i="9"/>
  <c r="J242" i="9"/>
  <c r="I242" i="9"/>
  <c r="J241" i="9"/>
  <c r="I241" i="9"/>
  <c r="J240" i="9"/>
  <c r="I240" i="9"/>
  <c r="J239" i="9"/>
  <c r="I239" i="9"/>
  <c r="J238" i="9"/>
  <c r="I238" i="9"/>
  <c r="J237" i="9"/>
  <c r="I237" i="9"/>
  <c r="J236" i="9"/>
  <c r="I236" i="9"/>
  <c r="J235" i="9"/>
  <c r="I235" i="9"/>
  <c r="J234" i="9"/>
  <c r="I234" i="9"/>
  <c r="J233" i="9"/>
  <c r="I233" i="9"/>
  <c r="J232" i="9"/>
  <c r="I232" i="9"/>
  <c r="J231" i="9"/>
  <c r="I231" i="9"/>
  <c r="J230" i="9"/>
  <c r="I230" i="9"/>
  <c r="J229" i="9"/>
  <c r="I229" i="9"/>
  <c r="J228" i="9"/>
  <c r="I228" i="9"/>
  <c r="J227" i="9"/>
  <c r="I227" i="9"/>
  <c r="J226" i="9"/>
  <c r="I226" i="9"/>
  <c r="J225" i="9"/>
  <c r="I225" i="9"/>
  <c r="J224" i="9"/>
  <c r="I224" i="9"/>
  <c r="J223" i="9"/>
  <c r="I223" i="9"/>
  <c r="J222" i="9"/>
  <c r="I222" i="9"/>
  <c r="J221" i="9"/>
  <c r="I221" i="9"/>
  <c r="J220" i="9"/>
  <c r="I220" i="9"/>
  <c r="J251" i="9"/>
  <c r="I251" i="9"/>
  <c r="I175" i="6" l="1"/>
  <c r="H175" i="6"/>
  <c r="J174" i="6"/>
  <c r="J173" i="6"/>
  <c r="J172" i="6"/>
  <c r="J171" i="6"/>
  <c r="J170" i="6"/>
  <c r="J169" i="6"/>
  <c r="J168" i="6"/>
  <c r="J167" i="6"/>
  <c r="J166" i="6"/>
  <c r="J165" i="6"/>
  <c r="J164" i="6"/>
  <c r="J163" i="6"/>
  <c r="P139" i="3"/>
  <c r="M139" i="3"/>
  <c r="J139" i="3"/>
  <c r="I147" i="3"/>
  <c r="H147" i="3"/>
  <c r="J146" i="3"/>
  <c r="J145" i="3"/>
  <c r="J144" i="3"/>
  <c r="J143" i="3"/>
  <c r="J142" i="3"/>
  <c r="J141" i="3"/>
  <c r="J140" i="3"/>
  <c r="J138" i="3"/>
  <c r="J137" i="3"/>
  <c r="J147" i="3" l="1"/>
  <c r="J175" i="6"/>
  <c r="AL20" i="11"/>
  <c r="AM20" i="11"/>
  <c r="AN20" i="11"/>
  <c r="AO20" i="11"/>
  <c r="AP20" i="11"/>
  <c r="AQ20" i="11" l="1"/>
  <c r="O175" i="6"/>
  <c r="N175" i="6"/>
  <c r="P174" i="6"/>
  <c r="P173" i="6"/>
  <c r="P172" i="6"/>
  <c r="P171" i="6"/>
  <c r="P170" i="6"/>
  <c r="P169" i="6"/>
  <c r="P168" i="6"/>
  <c r="P167" i="6"/>
  <c r="P166" i="6"/>
  <c r="P165" i="6"/>
  <c r="P164" i="6"/>
  <c r="P163" i="6"/>
  <c r="M138" i="3"/>
  <c r="D26" i="3"/>
  <c r="M146" i="3"/>
  <c r="K147" i="3"/>
  <c r="L147" i="3"/>
  <c r="O147" i="3"/>
  <c r="P146" i="3"/>
  <c r="N147" i="3"/>
  <c r="M145" i="3"/>
  <c r="M144" i="3"/>
  <c r="M143" i="3"/>
  <c r="M142" i="3"/>
  <c r="M141" i="3"/>
  <c r="M140" i="3"/>
  <c r="M137" i="3"/>
  <c r="AL19" i="11"/>
  <c r="AM19" i="11"/>
  <c r="AN19" i="11"/>
  <c r="AO19" i="11"/>
  <c r="AP19" i="11"/>
  <c r="P175" i="6" l="1"/>
  <c r="M147" i="3"/>
  <c r="AQ19" i="11"/>
  <c r="L175" i="6"/>
  <c r="K175" i="6"/>
  <c r="M174" i="6"/>
  <c r="M173" i="6"/>
  <c r="M172" i="6"/>
  <c r="M171" i="6"/>
  <c r="M170" i="6"/>
  <c r="M169" i="6"/>
  <c r="M168" i="6"/>
  <c r="M167" i="6"/>
  <c r="M166" i="6"/>
  <c r="M165" i="6"/>
  <c r="M164" i="6"/>
  <c r="M163" i="6"/>
  <c r="BH45" i="7"/>
  <c r="BH44" i="7"/>
  <c r="BH43" i="7"/>
  <c r="BH42" i="7"/>
  <c r="BH33" i="7"/>
  <c r="BH32" i="7"/>
  <c r="BH31" i="7"/>
  <c r="BH23" i="7"/>
  <c r="BH22" i="7"/>
  <c r="BH21" i="7"/>
  <c r="BH20" i="7"/>
  <c r="BH13" i="7"/>
  <c r="BH12" i="7"/>
  <c r="BH11" i="7"/>
  <c r="BH10" i="7"/>
  <c r="M175" i="6" l="1"/>
  <c r="AP52" i="6" l="1"/>
  <c r="AP51" i="6"/>
  <c r="AP50" i="6"/>
  <c r="AP43" i="6"/>
  <c r="AP42" i="6"/>
  <c r="AP41" i="6"/>
  <c r="AP35" i="6"/>
  <c r="AP34" i="6"/>
  <c r="AP33" i="6"/>
  <c r="AP32" i="6"/>
  <c r="AP27" i="6"/>
  <c r="AP26" i="6"/>
  <c r="AP25" i="6"/>
  <c r="AP24" i="6"/>
  <c r="P145" i="3"/>
  <c r="P144" i="3"/>
  <c r="P143" i="3"/>
  <c r="P142" i="3"/>
  <c r="P141" i="3"/>
  <c r="P140" i="3"/>
  <c r="P137" i="3"/>
  <c r="BD25" i="3"/>
  <c r="BD26" i="3"/>
  <c r="BD27" i="3"/>
  <c r="F23" i="3"/>
  <c r="E23" i="3"/>
  <c r="BD54" i="3"/>
  <c r="BD53" i="3"/>
  <c r="BD52" i="3"/>
  <c r="BD45" i="3"/>
  <c r="BD44" i="3"/>
  <c r="BD43" i="3"/>
  <c r="BD37" i="3"/>
  <c r="BD36" i="3"/>
  <c r="BD35" i="3"/>
  <c r="BD34" i="3"/>
  <c r="BD24" i="3"/>
  <c r="AO1809" i="1"/>
  <c r="AO601" i="1"/>
  <c r="AO36" i="1"/>
  <c r="AO2090" i="1"/>
  <c r="AO336" i="1"/>
  <c r="AO1800" i="1"/>
  <c r="AO1122" i="1"/>
  <c r="AO1968" i="1"/>
  <c r="AO2142" i="1"/>
  <c r="AO2137" i="1"/>
  <c r="AO45" i="1"/>
  <c r="AO431" i="1"/>
  <c r="AO2138" i="1"/>
  <c r="AO1432" i="1"/>
  <c r="AO432" i="1"/>
  <c r="AO2086" i="1"/>
  <c r="AO1984" i="1"/>
  <c r="AO1786" i="1"/>
  <c r="AO1091" i="1"/>
  <c r="AO1801" i="1"/>
  <c r="AO1803" i="1"/>
  <c r="AO1797" i="1"/>
  <c r="AO2158" i="1"/>
  <c r="AO2136" i="1"/>
  <c r="AO1096" i="1"/>
  <c r="AO1128" i="1"/>
  <c r="AO2133" i="1"/>
  <c r="AO315" i="1"/>
  <c r="AO37" i="1"/>
  <c r="AO1092" i="1"/>
  <c r="AO2069" i="1"/>
  <c r="AO2143" i="1"/>
  <c r="AO1799" i="1"/>
  <c r="AO1813" i="1"/>
  <c r="AO1814" i="1"/>
  <c r="AO1408" i="1"/>
  <c r="AO1146" i="1"/>
  <c r="AO1795" i="1"/>
  <c r="AO1970" i="1"/>
  <c r="AO1761" i="1"/>
  <c r="AO2091" i="1"/>
  <c r="AO1820" i="1"/>
  <c r="AO2038" i="1"/>
  <c r="AO1419" i="1"/>
  <c r="AO1966" i="1"/>
  <c r="AO2174" i="1"/>
  <c r="AO548" i="1"/>
  <c r="AO2173" i="1"/>
  <c r="AO2169" i="1"/>
  <c r="AO53" i="1"/>
  <c r="AO1403" i="1"/>
  <c r="AO2077" i="1"/>
  <c r="AO1817" i="1"/>
  <c r="AO2030" i="1"/>
  <c r="AO1410" i="1"/>
  <c r="AO2024" i="1"/>
  <c r="AO2172" i="1"/>
  <c r="AO1209" i="1"/>
  <c r="AO2070" i="1"/>
  <c r="AO2062" i="1"/>
  <c r="AO2170" i="1"/>
  <c r="AO2082" i="1"/>
  <c r="AO2074" i="1"/>
  <c r="AO2059" i="1"/>
  <c r="AO556" i="1"/>
  <c r="AO1818" i="1"/>
  <c r="AO38" i="1"/>
  <c r="AO1974" i="1"/>
  <c r="AO1808" i="1"/>
  <c r="AO1816" i="1"/>
  <c r="AO39" i="1"/>
  <c r="AO2171" i="1"/>
  <c r="AO1819" i="1"/>
  <c r="AO1815" i="1"/>
  <c r="AO2175" i="1"/>
  <c r="AO553" i="1"/>
  <c r="AO1967" i="1"/>
  <c r="AO1961" i="1"/>
  <c r="AO2188" i="1"/>
  <c r="AO2184" i="1"/>
  <c r="AO2072" i="1"/>
  <c r="AO1798" i="1"/>
  <c r="AO1422" i="1"/>
  <c r="AO2176" i="1"/>
  <c r="AO2071" i="1"/>
  <c r="AO2058" i="1"/>
  <c r="AO2177" i="1"/>
  <c r="AO1413" i="1"/>
  <c r="AO2075" i="1"/>
  <c r="AO2057" i="1"/>
  <c r="AO1407" i="1"/>
  <c r="AO1420" i="1"/>
  <c r="AP1809" i="1"/>
  <c r="AP601" i="1"/>
  <c r="AP36" i="1"/>
  <c r="AP2090" i="1"/>
  <c r="AP336" i="1"/>
  <c r="AP1800" i="1"/>
  <c r="AP1122" i="1"/>
  <c r="AP1968" i="1"/>
  <c r="AP2142" i="1"/>
  <c r="AP2137" i="1"/>
  <c r="AP45" i="1"/>
  <c r="AP431" i="1"/>
  <c r="AP2138" i="1"/>
  <c r="AP1432" i="1"/>
  <c r="AP432" i="1"/>
  <c r="AP2086" i="1"/>
  <c r="AP1984" i="1"/>
  <c r="AP1786" i="1"/>
  <c r="AP1091" i="1"/>
  <c r="AP1801" i="1"/>
  <c r="AP1803" i="1"/>
  <c r="AP1797" i="1"/>
  <c r="AP2158" i="1"/>
  <c r="AP2136" i="1"/>
  <c r="AP1096" i="1"/>
  <c r="AP1128" i="1"/>
  <c r="AP2133" i="1"/>
  <c r="AP315" i="1"/>
  <c r="AP37" i="1"/>
  <c r="AP1092" i="1"/>
  <c r="AP2069" i="1"/>
  <c r="AP2143" i="1"/>
  <c r="AP1799" i="1"/>
  <c r="AP1813" i="1"/>
  <c r="AP1814" i="1"/>
  <c r="AP1408" i="1"/>
  <c r="AP1146" i="1"/>
  <c r="AP1795" i="1"/>
  <c r="AP1970" i="1"/>
  <c r="AP1761" i="1"/>
  <c r="AP2091" i="1"/>
  <c r="AP1820" i="1"/>
  <c r="AP2038" i="1"/>
  <c r="AP1419" i="1"/>
  <c r="AP1966" i="1"/>
  <c r="AP2174" i="1"/>
  <c r="AP548" i="1"/>
  <c r="AP2173" i="1"/>
  <c r="AP2169" i="1"/>
  <c r="AP53" i="1"/>
  <c r="AP1403" i="1"/>
  <c r="AP2077" i="1"/>
  <c r="AP1817" i="1"/>
  <c r="AP2030" i="1"/>
  <c r="AP1410" i="1"/>
  <c r="AP2024" i="1"/>
  <c r="AP2172" i="1"/>
  <c r="AP1209" i="1"/>
  <c r="AP2070" i="1"/>
  <c r="AP2062" i="1"/>
  <c r="AP2170" i="1"/>
  <c r="AP2082" i="1"/>
  <c r="AP2074" i="1"/>
  <c r="AP2059" i="1"/>
  <c r="AP556" i="1"/>
  <c r="AP1818" i="1"/>
  <c r="AP38" i="1"/>
  <c r="AP1974" i="1"/>
  <c r="AP1808" i="1"/>
  <c r="AP1816" i="1"/>
  <c r="AP39" i="1"/>
  <c r="AP2171" i="1"/>
  <c r="AP1819" i="1"/>
  <c r="AP1815" i="1"/>
  <c r="AP2175" i="1"/>
  <c r="AP553" i="1"/>
  <c r="AP1967" i="1"/>
  <c r="AP1961" i="1"/>
  <c r="AP2188" i="1"/>
  <c r="AP2184" i="1"/>
  <c r="AP2072" i="1"/>
  <c r="AP1798" i="1"/>
  <c r="AP1422" i="1"/>
  <c r="AP2176" i="1"/>
  <c r="AP2071" i="1"/>
  <c r="AP2058" i="1"/>
  <c r="AP2177" i="1"/>
  <c r="AP1413" i="1"/>
  <c r="AP2075" i="1"/>
  <c r="AP2057" i="1"/>
  <c r="AP1407" i="1"/>
  <c r="AP1420" i="1"/>
  <c r="AQ1809" i="1"/>
  <c r="AQ601" i="1"/>
  <c r="AQ36" i="1"/>
  <c r="AQ2090" i="1"/>
  <c r="AQ336" i="1"/>
  <c r="AQ1800" i="1"/>
  <c r="AQ1122" i="1"/>
  <c r="AQ1968" i="1"/>
  <c r="AQ2142" i="1"/>
  <c r="AQ2137" i="1"/>
  <c r="AQ45" i="1"/>
  <c r="AQ431" i="1"/>
  <c r="AQ2138" i="1"/>
  <c r="AQ1432" i="1"/>
  <c r="AQ432" i="1"/>
  <c r="AQ2086" i="1"/>
  <c r="AQ1984" i="1"/>
  <c r="AQ1786" i="1"/>
  <c r="AQ1091" i="1"/>
  <c r="AQ1801" i="1"/>
  <c r="AQ1803" i="1"/>
  <c r="AQ1797" i="1"/>
  <c r="AQ2158" i="1"/>
  <c r="AQ2136" i="1"/>
  <c r="AQ1096" i="1"/>
  <c r="AQ1128" i="1"/>
  <c r="AQ2133" i="1"/>
  <c r="AQ315" i="1"/>
  <c r="AQ37" i="1"/>
  <c r="AQ1092" i="1"/>
  <c r="AQ2069" i="1"/>
  <c r="AQ2143" i="1"/>
  <c r="AQ1799" i="1"/>
  <c r="AQ1813" i="1"/>
  <c r="AQ1814" i="1"/>
  <c r="AQ1408" i="1"/>
  <c r="AQ1146" i="1"/>
  <c r="AQ1795" i="1"/>
  <c r="AQ1970" i="1"/>
  <c r="AQ1761" i="1"/>
  <c r="AQ2091" i="1"/>
  <c r="AQ1820" i="1"/>
  <c r="AQ2038" i="1"/>
  <c r="AQ1419" i="1"/>
  <c r="AQ1966" i="1"/>
  <c r="AQ2174" i="1"/>
  <c r="AQ548" i="1"/>
  <c r="AQ2173" i="1"/>
  <c r="AQ2169" i="1"/>
  <c r="AQ53" i="1"/>
  <c r="AQ1403" i="1"/>
  <c r="AQ2077" i="1"/>
  <c r="AQ1817" i="1"/>
  <c r="AQ2030" i="1"/>
  <c r="AQ1410" i="1"/>
  <c r="AQ2024" i="1"/>
  <c r="AQ2172" i="1"/>
  <c r="AQ1209" i="1"/>
  <c r="AQ2070" i="1"/>
  <c r="AQ2062" i="1"/>
  <c r="AQ2170" i="1"/>
  <c r="AQ2082" i="1"/>
  <c r="AQ2074" i="1"/>
  <c r="AQ2059" i="1"/>
  <c r="AQ556" i="1"/>
  <c r="AQ1818" i="1"/>
  <c r="AQ38" i="1"/>
  <c r="AQ1974" i="1"/>
  <c r="AQ1808" i="1"/>
  <c r="AQ1816" i="1"/>
  <c r="AQ39" i="1"/>
  <c r="AQ2171" i="1"/>
  <c r="AQ1819" i="1"/>
  <c r="AQ1815" i="1"/>
  <c r="AQ2175" i="1"/>
  <c r="AQ553" i="1"/>
  <c r="AQ1967" i="1"/>
  <c r="AQ1961" i="1"/>
  <c r="AQ2188" i="1"/>
  <c r="AQ2184" i="1"/>
  <c r="AQ2072" i="1"/>
  <c r="AQ1798" i="1"/>
  <c r="AQ1422" i="1"/>
  <c r="AQ2176" i="1"/>
  <c r="AQ2071" i="1"/>
  <c r="AQ2058" i="1"/>
  <c r="AQ2177" i="1"/>
  <c r="AQ1413" i="1"/>
  <c r="AQ2075" i="1"/>
  <c r="AQ2057" i="1"/>
  <c r="AQ1407" i="1"/>
  <c r="AQ1420" i="1"/>
  <c r="AR1809" i="1"/>
  <c r="AR601" i="1"/>
  <c r="AR36" i="1"/>
  <c r="AR2090" i="1"/>
  <c r="AR336" i="1"/>
  <c r="AR1800" i="1"/>
  <c r="AR1122" i="1"/>
  <c r="AR1968" i="1"/>
  <c r="AR2142" i="1"/>
  <c r="AR2137" i="1"/>
  <c r="AR45" i="1"/>
  <c r="AR431" i="1"/>
  <c r="AR2138" i="1"/>
  <c r="AR1432" i="1"/>
  <c r="AR432" i="1"/>
  <c r="AR2086" i="1"/>
  <c r="AR1984" i="1"/>
  <c r="AR1786" i="1"/>
  <c r="AR1091" i="1"/>
  <c r="AR1801" i="1"/>
  <c r="AR1803" i="1"/>
  <c r="AR1797" i="1"/>
  <c r="AR2158" i="1"/>
  <c r="AR2136" i="1"/>
  <c r="AR1096" i="1"/>
  <c r="AR1128" i="1"/>
  <c r="AR2133" i="1"/>
  <c r="AR315" i="1"/>
  <c r="AR37" i="1"/>
  <c r="AR1092" i="1"/>
  <c r="AR2069" i="1"/>
  <c r="AR2143" i="1"/>
  <c r="AR1799" i="1"/>
  <c r="AR1813" i="1"/>
  <c r="AR1814" i="1"/>
  <c r="AR1408" i="1"/>
  <c r="AR1146" i="1"/>
  <c r="AR1795" i="1"/>
  <c r="AR1970" i="1"/>
  <c r="AR1761" i="1"/>
  <c r="AR2091" i="1"/>
  <c r="AR1820" i="1"/>
  <c r="AR2038" i="1"/>
  <c r="AR1419" i="1"/>
  <c r="AR1966" i="1"/>
  <c r="AR2174" i="1"/>
  <c r="AR548" i="1"/>
  <c r="AR2173" i="1"/>
  <c r="AR2169" i="1"/>
  <c r="AR53" i="1"/>
  <c r="AR1403" i="1"/>
  <c r="AR2077" i="1"/>
  <c r="AR1817" i="1"/>
  <c r="AR2030" i="1"/>
  <c r="AR1410" i="1"/>
  <c r="AR2024" i="1"/>
  <c r="AR2172" i="1"/>
  <c r="AR1209" i="1"/>
  <c r="AR2070" i="1"/>
  <c r="AR2062" i="1"/>
  <c r="AR2170" i="1"/>
  <c r="AR2082" i="1"/>
  <c r="AR2074" i="1"/>
  <c r="AR2059" i="1"/>
  <c r="AR556" i="1"/>
  <c r="AR1818" i="1"/>
  <c r="AR38" i="1"/>
  <c r="AR1974" i="1"/>
  <c r="AR1808" i="1"/>
  <c r="AR1816" i="1"/>
  <c r="AR39" i="1"/>
  <c r="AR2171" i="1"/>
  <c r="AR1819" i="1"/>
  <c r="AR1815" i="1"/>
  <c r="AR2175" i="1"/>
  <c r="AR553" i="1"/>
  <c r="AR1967" i="1"/>
  <c r="AR1961" i="1"/>
  <c r="AR2188" i="1"/>
  <c r="AR2184" i="1"/>
  <c r="AR2072" i="1"/>
  <c r="AR1798" i="1"/>
  <c r="AR1422" i="1"/>
  <c r="AR2176" i="1"/>
  <c r="AR2071" i="1"/>
  <c r="AR2058" i="1"/>
  <c r="AR2177" i="1"/>
  <c r="AR1413" i="1"/>
  <c r="AR2075" i="1"/>
  <c r="AR2057" i="1"/>
  <c r="AR1407" i="1"/>
  <c r="AR1420" i="1"/>
  <c r="AS1809" i="1"/>
  <c r="AS601" i="1"/>
  <c r="AS36" i="1"/>
  <c r="AS2090" i="1"/>
  <c r="AS336" i="1"/>
  <c r="AS1800" i="1"/>
  <c r="AS1122" i="1"/>
  <c r="AS1968" i="1"/>
  <c r="AS2142" i="1"/>
  <c r="AS2137" i="1"/>
  <c r="AS45" i="1"/>
  <c r="AS431" i="1"/>
  <c r="AS2138" i="1"/>
  <c r="AS1432" i="1"/>
  <c r="AS432" i="1"/>
  <c r="AS2086" i="1"/>
  <c r="AS1984" i="1"/>
  <c r="AS1786" i="1"/>
  <c r="AS1091" i="1"/>
  <c r="AS1801" i="1"/>
  <c r="AS1803" i="1"/>
  <c r="AS1797" i="1"/>
  <c r="AS2158" i="1"/>
  <c r="AS2136" i="1"/>
  <c r="AS1096" i="1"/>
  <c r="AS1128" i="1"/>
  <c r="AS2133" i="1"/>
  <c r="AS315" i="1"/>
  <c r="AS37" i="1"/>
  <c r="AS1092" i="1"/>
  <c r="AS2069" i="1"/>
  <c r="AS2143" i="1"/>
  <c r="AS1799" i="1"/>
  <c r="AS1813" i="1"/>
  <c r="AS1814" i="1"/>
  <c r="AS1408" i="1"/>
  <c r="AS1146" i="1"/>
  <c r="AS1795" i="1"/>
  <c r="AS1970" i="1"/>
  <c r="AS1761" i="1"/>
  <c r="AS2091" i="1"/>
  <c r="AS1820" i="1"/>
  <c r="AS2038" i="1"/>
  <c r="AS1419" i="1"/>
  <c r="AS1966" i="1"/>
  <c r="AS2174" i="1"/>
  <c r="AS548" i="1"/>
  <c r="AS2173" i="1"/>
  <c r="AS2169" i="1"/>
  <c r="AS53" i="1"/>
  <c r="AS1403" i="1"/>
  <c r="AS2077" i="1"/>
  <c r="AS1817" i="1"/>
  <c r="AS2030" i="1"/>
  <c r="AS1410" i="1"/>
  <c r="AS2024" i="1"/>
  <c r="AS2172" i="1"/>
  <c r="AS1209" i="1"/>
  <c r="AS2070" i="1"/>
  <c r="AS2062" i="1"/>
  <c r="AS2170" i="1"/>
  <c r="AS2082" i="1"/>
  <c r="AS2074" i="1"/>
  <c r="AS2059" i="1"/>
  <c r="AS556" i="1"/>
  <c r="AS1818" i="1"/>
  <c r="AS38" i="1"/>
  <c r="AS1974" i="1"/>
  <c r="AS1808" i="1"/>
  <c r="AS1816" i="1"/>
  <c r="AS39" i="1"/>
  <c r="AS2171" i="1"/>
  <c r="AS1819" i="1"/>
  <c r="AS1815" i="1"/>
  <c r="AS2175" i="1"/>
  <c r="AS553" i="1"/>
  <c r="AS1967" i="1"/>
  <c r="AS1961" i="1"/>
  <c r="AS2188" i="1"/>
  <c r="AS2184" i="1"/>
  <c r="AS2072" i="1"/>
  <c r="AS1798" i="1"/>
  <c r="AS1422" i="1"/>
  <c r="AS2176" i="1"/>
  <c r="AS2071" i="1"/>
  <c r="AS2058" i="1"/>
  <c r="AS2177" i="1"/>
  <c r="AS1413" i="1"/>
  <c r="AS2075" i="1"/>
  <c r="AS2057" i="1"/>
  <c r="AS1407" i="1"/>
  <c r="AS1420" i="1"/>
  <c r="AL18" i="11"/>
  <c r="AP18" i="11"/>
  <c r="AP49" i="6" s="1"/>
  <c r="AT38" i="1" l="1"/>
  <c r="AT2174" i="1"/>
  <c r="AT2137" i="1"/>
  <c r="AT2175" i="1"/>
  <c r="AT2143" i="1"/>
  <c r="AT1817" i="1"/>
  <c r="AT1970" i="1"/>
  <c r="AT1803" i="1"/>
  <c r="AT1799" i="1"/>
  <c r="AT1808" i="1"/>
  <c r="AT2091" i="1"/>
  <c r="AT315" i="1"/>
  <c r="AT431" i="1"/>
  <c r="AT1795" i="1"/>
  <c r="AT2024" i="1"/>
  <c r="AT2072" i="1"/>
  <c r="AT1403" i="1"/>
  <c r="AT2086" i="1"/>
  <c r="AT2184" i="1"/>
  <c r="AT2059" i="1"/>
  <c r="AT2172" i="1"/>
  <c r="AT53" i="1"/>
  <c r="AT432" i="1"/>
  <c r="AT1122" i="1"/>
  <c r="AT2082" i="1"/>
  <c r="AT336" i="1"/>
  <c r="AT37" i="1"/>
  <c r="AT1966" i="1"/>
  <c r="AT1819" i="1"/>
  <c r="AT2062" i="1"/>
  <c r="AT2038" i="1"/>
  <c r="AT2069" i="1"/>
  <c r="AT1128" i="1"/>
  <c r="AT1091" i="1"/>
  <c r="AT36" i="1"/>
  <c r="AT1818" i="1"/>
  <c r="AT2171" i="1"/>
  <c r="AT2169" i="1"/>
  <c r="AT1092" i="1"/>
  <c r="AT2142" i="1"/>
  <c r="AT1420" i="1"/>
  <c r="AT2176" i="1"/>
  <c r="AT1967" i="1"/>
  <c r="AT556" i="1"/>
  <c r="AT2030" i="1"/>
  <c r="AT1814" i="1"/>
  <c r="AT2136" i="1"/>
  <c r="AT1984" i="1"/>
  <c r="AT1968" i="1"/>
  <c r="AT601" i="1"/>
  <c r="AT1786" i="1"/>
  <c r="AT1961" i="1"/>
  <c r="AT1410" i="1"/>
  <c r="AT1408" i="1"/>
  <c r="AT2138" i="1"/>
  <c r="AT2070" i="1"/>
  <c r="AT1820" i="1"/>
  <c r="AT1096" i="1"/>
  <c r="AT2177" i="1"/>
  <c r="AT1422" i="1"/>
  <c r="AT39" i="1"/>
  <c r="AT2173" i="1"/>
  <c r="AT1813" i="1"/>
  <c r="AT2158" i="1"/>
  <c r="AT1809" i="1"/>
  <c r="AT2058" i="1"/>
  <c r="AT2057" i="1"/>
  <c r="AT1798" i="1"/>
  <c r="AT553" i="1"/>
  <c r="AT1816" i="1"/>
  <c r="AT2074" i="1"/>
  <c r="AT1209" i="1"/>
  <c r="AT2077" i="1"/>
  <c r="AT548" i="1"/>
  <c r="AT1761" i="1"/>
  <c r="AT1797" i="1"/>
  <c r="AT1800" i="1"/>
  <c r="AT2071" i="1"/>
  <c r="AT2188" i="1"/>
  <c r="AT1815" i="1"/>
  <c r="AT1974" i="1"/>
  <c r="AT2170" i="1"/>
  <c r="AT1419" i="1"/>
  <c r="AT1146" i="1"/>
  <c r="AT2133" i="1"/>
  <c r="AT1801" i="1"/>
  <c r="AT1432" i="1"/>
  <c r="AT45" i="1"/>
  <c r="AT2090" i="1"/>
  <c r="AT1407" i="1"/>
  <c r="AT2075" i="1"/>
  <c r="AT1413" i="1"/>
  <c r="P147" i="3"/>
  <c r="AN18" i="11"/>
  <c r="AP40" i="6" s="1"/>
  <c r="AO18" i="11"/>
  <c r="AM18" i="11"/>
  <c r="BD42" i="3" s="1"/>
  <c r="F163" i="3"/>
  <c r="E163" i="3"/>
  <c r="G162" i="3"/>
  <c r="G161" i="3"/>
  <c r="G160" i="3"/>
  <c r="G159" i="3"/>
  <c r="G158" i="3"/>
  <c r="G157" i="3"/>
  <c r="G156" i="3"/>
  <c r="G155" i="3"/>
  <c r="G154" i="3"/>
  <c r="AQ18" i="11" l="1"/>
  <c r="BH30" i="7" s="1"/>
  <c r="BD51" i="3"/>
  <c r="G163" i="3"/>
  <c r="AL17" i="11"/>
  <c r="AM17" i="11"/>
  <c r="AN17" i="11"/>
  <c r="AO17" i="11"/>
  <c r="AP17" i="11"/>
  <c r="AQ17" i="11" l="1"/>
  <c r="BC27" i="3"/>
  <c r="AL16" i="11" l="1"/>
  <c r="AM16" i="11"/>
  <c r="AN16" i="11"/>
  <c r="AO16" i="11"/>
  <c r="AP16" i="11"/>
  <c r="AQ16" i="11" l="1"/>
  <c r="M163" i="3"/>
  <c r="L163" i="3"/>
  <c r="K163" i="3"/>
  <c r="AL15" i="11" l="1"/>
  <c r="AM15" i="11"/>
  <c r="AN15" i="11"/>
  <c r="AO15" i="11"/>
  <c r="AP15" i="11"/>
  <c r="AQ15" i="11" l="1"/>
  <c r="O163" i="3"/>
  <c r="N163" i="3"/>
  <c r="P163" i="3"/>
  <c r="AL14" i="11" l="1"/>
  <c r="AM14" i="11"/>
  <c r="AN14" i="11"/>
  <c r="AO14" i="11"/>
  <c r="AP14" i="11"/>
  <c r="AQ14" i="11" l="1"/>
  <c r="AL11" i="11"/>
  <c r="AM11" i="11"/>
  <c r="AN11" i="11"/>
  <c r="AO11" i="11"/>
  <c r="AP11" i="11"/>
  <c r="AL10" i="11"/>
  <c r="AM10" i="11"/>
  <c r="AN10" i="11"/>
  <c r="AO10" i="11"/>
  <c r="AP10" i="11"/>
  <c r="F183" i="3"/>
  <c r="E183" i="3"/>
  <c r="G182" i="3"/>
  <c r="G181" i="3"/>
  <c r="G180" i="3"/>
  <c r="G179" i="3"/>
  <c r="G178" i="3"/>
  <c r="G177" i="3"/>
  <c r="G176" i="3"/>
  <c r="G175" i="3"/>
  <c r="G174" i="3"/>
  <c r="G173" i="3"/>
  <c r="G172" i="3"/>
  <c r="G171" i="3"/>
  <c r="G170" i="3"/>
  <c r="AQ11" i="11" l="1"/>
  <c r="AQ10" i="11"/>
  <c r="G183" i="3"/>
  <c r="AL13" i="11"/>
  <c r="AM13" i="11"/>
  <c r="AN13" i="11"/>
  <c r="AO13" i="11"/>
  <c r="AP13" i="11"/>
  <c r="AL12" i="11"/>
  <c r="AM12" i="11"/>
  <c r="AN12" i="11"/>
  <c r="AO12" i="11"/>
  <c r="AP12" i="11"/>
  <c r="AQ13" i="11" l="1"/>
  <c r="AQ12" i="11"/>
  <c r="J181" i="3"/>
  <c r="M181" i="3"/>
  <c r="P181" i="3"/>
  <c r="I183" i="3"/>
  <c r="H183" i="3"/>
  <c r="J182" i="3"/>
  <c r="J180" i="3"/>
  <c r="J179" i="3"/>
  <c r="J178" i="3"/>
  <c r="J177" i="3"/>
  <c r="J176" i="3"/>
  <c r="J175" i="3"/>
  <c r="J174" i="3"/>
  <c r="J173" i="3"/>
  <c r="J172" i="3"/>
  <c r="J171" i="3"/>
  <c r="J170" i="3"/>
  <c r="J183" i="3" l="1"/>
  <c r="L183" i="3" l="1"/>
  <c r="K183" i="3"/>
  <c r="M182" i="3"/>
  <c r="M180" i="3"/>
  <c r="M179" i="3"/>
  <c r="M178" i="3"/>
  <c r="M177" i="3"/>
  <c r="M176" i="3"/>
  <c r="M175" i="3"/>
  <c r="M174" i="3"/>
  <c r="M173" i="3"/>
  <c r="M172" i="3"/>
  <c r="M171" i="3"/>
  <c r="M170" i="3"/>
  <c r="M183" i="3" l="1"/>
  <c r="AQ10" i="1" l="1"/>
  <c r="AQ40" i="1"/>
  <c r="AQ95" i="1"/>
  <c r="AQ84" i="1"/>
  <c r="AQ76" i="1"/>
  <c r="AQ70" i="1"/>
  <c r="AQ63" i="1"/>
  <c r="AQ71" i="1"/>
  <c r="AQ82" i="1"/>
  <c r="AQ78" i="1"/>
  <c r="AQ120" i="1"/>
  <c r="AQ121" i="1"/>
  <c r="AQ119" i="1"/>
  <c r="AQ105" i="1"/>
  <c r="AQ117" i="1"/>
  <c r="AQ108" i="1"/>
  <c r="AQ109" i="1"/>
  <c r="AQ97" i="1"/>
  <c r="AQ112" i="1"/>
  <c r="AQ106" i="1"/>
  <c r="AQ104" i="1"/>
  <c r="AQ98" i="1"/>
  <c r="AQ170" i="1"/>
  <c r="AQ173" i="1"/>
  <c r="AQ171" i="1"/>
  <c r="AQ165" i="1"/>
  <c r="AQ172" i="1"/>
  <c r="AQ164" i="1"/>
  <c r="AQ167" i="1"/>
  <c r="AQ163" i="1"/>
  <c r="AQ166" i="1"/>
  <c r="AQ154" i="1"/>
  <c r="AQ178" i="1"/>
  <c r="AQ176" i="1"/>
  <c r="AQ179" i="1"/>
  <c r="AQ180" i="1"/>
  <c r="AQ174" i="1"/>
  <c r="AQ187" i="1"/>
  <c r="AQ188" i="1"/>
  <c r="AQ193" i="1"/>
  <c r="AQ206" i="1"/>
  <c r="AQ194" i="1"/>
  <c r="AQ232" i="1"/>
  <c r="AQ236" i="1"/>
  <c r="AQ233" i="1"/>
  <c r="AQ247" i="1"/>
  <c r="AQ230" i="1"/>
  <c r="AQ251" i="1"/>
  <c r="AQ250" i="1"/>
  <c r="AQ248" i="1"/>
  <c r="AQ231" i="1"/>
  <c r="AQ224" i="1"/>
  <c r="AQ249" i="1"/>
  <c r="AQ270" i="1"/>
  <c r="AQ307" i="1"/>
  <c r="AQ283" i="1"/>
  <c r="AQ287" i="1"/>
  <c r="AQ297" i="1"/>
  <c r="AQ286" i="1"/>
  <c r="AQ293" i="1"/>
  <c r="AQ288" i="1"/>
  <c r="AQ289" i="1"/>
  <c r="AQ294" i="1"/>
  <c r="AQ301" i="1"/>
  <c r="AQ308" i="1"/>
  <c r="AQ329" i="1"/>
  <c r="AQ316" i="1"/>
  <c r="AQ331" i="1"/>
  <c r="AQ323" i="1"/>
  <c r="AQ324" i="1"/>
  <c r="AQ325" i="1"/>
  <c r="AQ335" i="1"/>
  <c r="AQ326" i="1"/>
  <c r="AQ330" i="1"/>
  <c r="AQ333" i="1"/>
  <c r="AQ334" i="1"/>
  <c r="AQ368" i="1"/>
  <c r="AQ365" i="1"/>
  <c r="AQ367" i="1"/>
  <c r="AQ371" i="1"/>
  <c r="AQ360" i="1"/>
  <c r="AQ350" i="1"/>
  <c r="AQ396" i="1"/>
  <c r="AQ392" i="1"/>
  <c r="AQ458" i="1"/>
  <c r="AQ463" i="1"/>
  <c r="AQ460" i="1"/>
  <c r="AQ439" i="1"/>
  <c r="AQ462" i="1"/>
  <c r="AQ455" i="1"/>
  <c r="AQ440" i="1"/>
  <c r="AQ447" i="1"/>
  <c r="AQ464" i="1"/>
  <c r="AQ437" i="1"/>
  <c r="AQ442" i="1"/>
  <c r="AQ465" i="1"/>
  <c r="AQ491" i="1"/>
  <c r="AQ481" i="1"/>
  <c r="AQ488" i="1"/>
  <c r="AQ487" i="1"/>
  <c r="AQ489" i="1"/>
  <c r="AQ479" i="1"/>
  <c r="AQ486" i="1"/>
  <c r="AQ494" i="1"/>
  <c r="AQ533" i="1"/>
  <c r="AQ526" i="1"/>
  <c r="AQ541" i="1"/>
  <c r="AQ538" i="1"/>
  <c r="AQ536" i="1"/>
  <c r="AQ540" i="1"/>
  <c r="AQ549" i="1"/>
  <c r="AQ599" i="1"/>
  <c r="AQ578" i="1"/>
  <c r="AQ579" i="1"/>
  <c r="AQ580" i="1"/>
  <c r="AQ626" i="1"/>
  <c r="AQ652" i="1"/>
  <c r="AQ644" i="1"/>
  <c r="AQ650" i="1"/>
  <c r="AQ642" i="1"/>
  <c r="AQ648" i="1"/>
  <c r="AQ720" i="1"/>
  <c r="AQ715" i="1"/>
  <c r="AQ742" i="1"/>
  <c r="AQ741" i="1"/>
  <c r="AQ734" i="1"/>
  <c r="AQ738" i="1"/>
  <c r="AQ727" i="1"/>
  <c r="AQ736" i="1"/>
  <c r="AQ722" i="1"/>
  <c r="AQ733" i="1"/>
  <c r="AQ739" i="1"/>
  <c r="AQ726" i="1"/>
  <c r="AQ815" i="1"/>
  <c r="AQ807" i="1"/>
  <c r="AQ794" i="1"/>
  <c r="AQ550" i="1"/>
  <c r="AQ554" i="1"/>
  <c r="AQ791" i="1"/>
  <c r="AQ782" i="1"/>
  <c r="AQ789" i="1"/>
  <c r="AQ861" i="1"/>
  <c r="AQ854" i="1"/>
  <c r="AQ887" i="1"/>
  <c r="AQ886" i="1"/>
  <c r="AQ888" i="1"/>
  <c r="AQ895" i="1"/>
  <c r="AQ902" i="1"/>
  <c r="AQ931" i="1"/>
  <c r="AQ922" i="1"/>
  <c r="AQ923" i="1"/>
  <c r="AQ944" i="1"/>
  <c r="AQ927" i="1"/>
  <c r="AQ935" i="1"/>
  <c r="AQ936" i="1"/>
  <c r="AQ928" i="1"/>
  <c r="AQ949" i="1"/>
  <c r="AQ938" i="1"/>
  <c r="AQ930" i="1"/>
  <c r="AQ932" i="1"/>
  <c r="AQ919" i="1"/>
  <c r="AQ926" i="1"/>
  <c r="AQ948" i="1"/>
  <c r="AQ970" i="1"/>
  <c r="AQ983" i="1"/>
  <c r="AQ987" i="1"/>
  <c r="AQ981" i="1"/>
  <c r="AQ974" i="1"/>
  <c r="AQ984" i="1"/>
  <c r="AQ975" i="1"/>
  <c r="AQ982" i="1"/>
  <c r="AQ976" i="1"/>
  <c r="AQ967" i="1"/>
  <c r="AQ969" i="1"/>
  <c r="AQ697" i="1"/>
  <c r="AQ699" i="1"/>
  <c r="AQ700" i="1"/>
  <c r="AQ684" i="1"/>
  <c r="AQ679" i="1"/>
  <c r="AQ680" i="1"/>
  <c r="AQ695" i="1"/>
  <c r="AQ692" i="1"/>
  <c r="AQ681" i="1"/>
  <c r="AQ682" i="1"/>
  <c r="AQ683" i="1"/>
  <c r="AQ709" i="1"/>
  <c r="AQ711" i="1"/>
  <c r="AQ996" i="1"/>
  <c r="AQ993" i="1"/>
  <c r="AQ1093" i="1"/>
  <c r="AQ1123" i="1"/>
  <c r="AQ1143" i="1"/>
  <c r="AQ1131" i="1"/>
  <c r="AQ1136" i="1"/>
  <c r="AQ1167" i="1"/>
  <c r="AQ1166" i="1"/>
  <c r="AQ1168" i="1"/>
  <c r="AQ1231" i="1"/>
  <c r="AQ1218" i="1"/>
  <c r="AQ1219" i="1"/>
  <c r="AQ1232" i="1"/>
  <c r="AQ1228" i="1"/>
  <c r="AQ1233" i="1"/>
  <c r="AQ1245" i="1"/>
  <c r="AQ1280" i="1"/>
  <c r="AQ1259" i="1"/>
  <c r="AQ1303" i="1"/>
  <c r="AQ1317" i="1"/>
  <c r="AQ1334" i="1"/>
  <c r="AQ1357" i="1"/>
  <c r="AQ1351" i="1"/>
  <c r="AQ1369" i="1"/>
  <c r="AQ1374" i="1"/>
  <c r="AQ1364" i="1"/>
  <c r="AQ1361" i="1"/>
  <c r="AQ1421" i="1"/>
  <c r="AQ1409" i="1"/>
  <c r="AQ1400" i="1"/>
  <c r="AQ1412" i="1"/>
  <c r="AQ1465" i="1"/>
  <c r="AQ1452" i="1"/>
  <c r="AQ1450" i="1"/>
  <c r="AQ1438" i="1"/>
  <c r="AQ1475" i="1"/>
  <c r="AQ1477" i="1"/>
  <c r="AQ1474" i="1"/>
  <c r="AQ1471" i="1"/>
  <c r="AQ1480" i="1"/>
  <c r="AQ1481" i="1"/>
  <c r="AQ1470" i="1"/>
  <c r="AQ1504" i="1"/>
  <c r="AQ1503" i="1"/>
  <c r="AQ1505" i="1"/>
  <c r="AQ1501" i="1"/>
  <c r="AQ1498" i="1"/>
  <c r="AQ1500" i="1"/>
  <c r="AQ1494" i="1"/>
  <c r="AQ1539" i="1"/>
  <c r="AQ1533" i="1"/>
  <c r="AQ1571" i="1"/>
  <c r="AQ1556" i="1"/>
  <c r="AQ1549" i="1"/>
  <c r="AQ1540" i="1"/>
  <c r="AQ1604" i="1"/>
  <c r="AQ1690" i="1"/>
  <c r="AQ1702" i="1"/>
  <c r="AQ1720" i="1"/>
  <c r="AQ1716" i="1"/>
  <c r="AQ1711" i="1"/>
  <c r="AQ1709" i="1"/>
  <c r="AQ1704" i="1"/>
  <c r="AQ1735" i="1"/>
  <c r="AQ1736" i="1"/>
  <c r="AQ1775" i="1"/>
  <c r="AQ1777" i="1"/>
  <c r="AQ1758" i="1"/>
  <c r="AQ1759" i="1"/>
  <c r="AQ1821" i="1"/>
  <c r="AQ1912" i="1"/>
  <c r="AQ1919" i="1"/>
  <c r="AQ1923" i="1"/>
  <c r="AQ1955" i="1"/>
  <c r="AQ1946" i="1"/>
  <c r="AQ1942" i="1"/>
  <c r="AQ2006" i="1"/>
  <c r="AQ2007" i="1"/>
  <c r="AQ2003" i="1"/>
  <c r="AQ2013" i="1"/>
  <c r="AQ2001" i="1"/>
  <c r="AQ2009" i="1"/>
  <c r="AQ2008" i="1"/>
  <c r="AQ1995" i="1"/>
  <c r="AQ1999" i="1"/>
  <c r="AQ1996" i="1"/>
  <c r="AQ2005" i="1"/>
  <c r="AQ1997" i="1"/>
  <c r="AQ2017" i="1"/>
  <c r="AQ2016" i="1"/>
  <c r="AQ2043" i="1"/>
  <c r="AQ2046" i="1"/>
  <c r="AQ2049" i="1"/>
  <c r="AQ2047" i="1"/>
  <c r="AQ2032" i="1"/>
  <c r="AQ2035" i="1"/>
  <c r="AQ2033" i="1"/>
  <c r="AQ2034" i="1"/>
  <c r="AQ2027" i="1"/>
  <c r="AQ2042" i="1"/>
  <c r="AQ2063" i="1"/>
  <c r="AQ2108" i="1"/>
  <c r="AQ2111" i="1"/>
  <c r="AQ2105" i="1"/>
  <c r="AQ2110" i="1"/>
  <c r="AQ2107" i="1"/>
  <c r="AQ2163" i="1"/>
  <c r="AQ2162" i="1"/>
  <c r="AQ2178" i="1"/>
  <c r="AQ2179" i="1"/>
  <c r="AQ2186" i="1"/>
  <c r="AQ2189" i="1"/>
  <c r="AQ2191" i="1"/>
  <c r="AQ2213" i="1"/>
  <c r="AQ2240" i="1"/>
  <c r="AQ2244" i="1"/>
  <c r="AQ2243" i="1"/>
  <c r="AQ2245" i="1"/>
  <c r="AQ2239" i="1"/>
  <c r="AQ2242" i="1"/>
  <c r="AQ2236" i="1"/>
  <c r="AQ2230" i="1"/>
  <c r="AQ2247" i="1"/>
  <c r="AQ2287" i="1"/>
  <c r="AQ2274" i="1"/>
  <c r="AQ2264" i="1"/>
  <c r="AQ2271" i="1"/>
  <c r="AQ2289" i="1"/>
  <c r="AQ2265" i="1"/>
  <c r="AQ2273" i="1"/>
  <c r="AQ2268" i="1"/>
  <c r="AQ2306" i="1"/>
  <c r="AQ2333" i="1"/>
  <c r="AQ2312" i="1"/>
  <c r="AQ2309" i="1"/>
  <c r="AQ2352" i="1"/>
  <c r="AQ2378" i="1"/>
  <c r="AQ2374" i="1"/>
  <c r="AQ2375" i="1"/>
  <c r="AQ21" i="1"/>
  <c r="AQ41" i="1"/>
  <c r="AQ52" i="1"/>
  <c r="AQ61" i="1"/>
  <c r="AQ87" i="1"/>
  <c r="AQ60" i="1"/>
  <c r="AQ73" i="1"/>
  <c r="AQ122" i="1"/>
  <c r="AQ96" i="1"/>
  <c r="AQ101" i="1"/>
  <c r="AQ133" i="1"/>
  <c r="AQ155" i="1"/>
  <c r="AQ151" i="1"/>
  <c r="AQ168" i="1"/>
  <c r="AQ159" i="1"/>
  <c r="AQ169" i="1"/>
  <c r="AQ161" i="1"/>
  <c r="AQ160" i="1"/>
  <c r="AQ181" i="1"/>
  <c r="AQ184" i="1"/>
  <c r="AQ177" i="1"/>
  <c r="AQ175" i="1"/>
  <c r="AQ201" i="1"/>
  <c r="AQ254" i="1"/>
  <c r="AQ227" i="1"/>
  <c r="AQ271" i="1"/>
  <c r="AQ298" i="1"/>
  <c r="AQ290" i="1"/>
  <c r="AQ311" i="1"/>
  <c r="AQ312" i="1"/>
  <c r="AQ296" i="1"/>
  <c r="AQ332" i="1"/>
  <c r="AQ317" i="1"/>
  <c r="AQ337" i="1"/>
  <c r="AQ318" i="1"/>
  <c r="AQ370" i="1"/>
  <c r="AQ394" i="1"/>
  <c r="AQ403" i="1"/>
  <c r="AQ454" i="1"/>
  <c r="AQ450" i="1"/>
  <c r="AQ456" i="1"/>
  <c r="AQ496" i="1"/>
  <c r="AQ495" i="1"/>
  <c r="AQ485" i="1"/>
  <c r="AQ478" i="1"/>
  <c r="AQ483" i="1"/>
  <c r="AQ482" i="1"/>
  <c r="AQ472" i="1"/>
  <c r="AQ475" i="1"/>
  <c r="AQ468" i="1"/>
  <c r="AQ469" i="1"/>
  <c r="AQ514" i="1"/>
  <c r="AQ510" i="1"/>
  <c r="AQ504" i="1"/>
  <c r="AQ591" i="1"/>
  <c r="AQ589" i="1"/>
  <c r="AQ587" i="1"/>
  <c r="AQ632" i="1"/>
  <c r="AQ633" i="1"/>
  <c r="AQ645" i="1"/>
  <c r="AQ719" i="1"/>
  <c r="AQ743" i="1"/>
  <c r="AQ731" i="1"/>
  <c r="AQ744" i="1"/>
  <c r="AQ728" i="1"/>
  <c r="AQ735" i="1"/>
  <c r="AQ723" i="1"/>
  <c r="AQ730" i="1"/>
  <c r="AQ729" i="1"/>
  <c r="AQ732" i="1"/>
  <c r="AQ805" i="1"/>
  <c r="AQ784" i="1"/>
  <c r="AQ801" i="1"/>
  <c r="AQ813" i="1"/>
  <c r="AQ551" i="1"/>
  <c r="AQ552" i="1"/>
  <c r="AQ555" i="1"/>
  <c r="AQ602" i="1"/>
  <c r="AQ783" i="1"/>
  <c r="AQ826" i="1"/>
  <c r="AQ865" i="1"/>
  <c r="AQ855" i="1"/>
  <c r="AQ885" i="1"/>
  <c r="AQ884" i="1"/>
  <c r="AQ879" i="1"/>
  <c r="AQ905" i="1"/>
  <c r="AQ906" i="1"/>
  <c r="AQ939" i="1"/>
  <c r="AQ925" i="1"/>
  <c r="AQ946" i="1"/>
  <c r="AQ953" i="1"/>
  <c r="AQ947" i="1"/>
  <c r="AQ956" i="1"/>
  <c r="AQ954" i="1"/>
  <c r="AQ955" i="1"/>
  <c r="AQ965" i="1"/>
  <c r="AQ964" i="1"/>
  <c r="AQ971" i="1"/>
  <c r="AQ977" i="1"/>
  <c r="AQ979" i="1"/>
  <c r="AQ701" i="1"/>
  <c r="AQ698" i="1"/>
  <c r="AQ694" i="1"/>
  <c r="AQ685" i="1"/>
  <c r="AQ706" i="1"/>
  <c r="AQ714" i="1"/>
  <c r="AQ710" i="1"/>
  <c r="AQ713" i="1"/>
  <c r="AQ712" i="1"/>
  <c r="AQ707" i="1"/>
  <c r="AQ1033" i="1"/>
  <c r="AQ1034" i="1"/>
  <c r="AQ1035" i="1"/>
  <c r="AQ1036" i="1"/>
  <c r="AQ1042" i="1"/>
  <c r="AQ1040" i="1"/>
  <c r="AQ1041" i="1"/>
  <c r="AQ1037" i="1"/>
  <c r="AQ1107" i="1"/>
  <c r="AQ1132" i="1"/>
  <c r="AQ1134" i="1"/>
  <c r="AQ1142" i="1"/>
  <c r="AQ1157" i="1"/>
  <c r="AQ1160" i="1"/>
  <c r="AQ1190" i="1"/>
  <c r="AQ1220" i="1"/>
  <c r="AQ1221" i="1"/>
  <c r="AQ1240" i="1"/>
  <c r="AQ1250" i="1"/>
  <c r="AQ1287" i="1"/>
  <c r="AQ1257" i="1"/>
  <c r="AQ1258" i="1"/>
  <c r="AQ1285" i="1"/>
  <c r="AQ1292" i="1"/>
  <c r="AQ1321" i="1"/>
  <c r="AQ1335" i="1"/>
  <c r="AQ1346" i="1"/>
  <c r="AQ1352" i="1"/>
  <c r="AQ1353" i="1"/>
  <c r="AQ1381" i="1"/>
  <c r="AQ1386" i="1"/>
  <c r="AQ1385" i="1"/>
  <c r="AQ1367" i="1"/>
  <c r="AQ1414" i="1"/>
  <c r="AQ1463" i="1"/>
  <c r="AQ1454" i="1"/>
  <c r="AQ1458" i="1"/>
  <c r="AQ1442" i="1"/>
  <c r="AQ1445" i="1"/>
  <c r="AQ1473" i="1"/>
  <c r="AQ1467" i="1"/>
  <c r="AQ1476" i="1"/>
  <c r="AQ1484" i="1"/>
  <c r="AQ1485" i="1"/>
  <c r="AQ1491" i="1"/>
  <c r="AQ1486" i="1"/>
  <c r="AQ1495" i="1"/>
  <c r="AQ1496" i="1"/>
  <c r="AQ1521" i="1"/>
  <c r="AQ1514" i="1"/>
  <c r="AQ1526" i="1"/>
  <c r="AQ1534" i="1"/>
  <c r="AQ1541" i="1"/>
  <c r="AQ1652" i="1"/>
  <c r="AQ1660" i="1"/>
  <c r="AQ1703" i="1"/>
  <c r="AQ1705" i="1"/>
  <c r="AQ1710" i="1"/>
  <c r="AQ1715" i="1"/>
  <c r="AQ1708" i="1"/>
  <c r="AQ1694" i="1"/>
  <c r="AQ1732" i="1"/>
  <c r="AQ1737" i="1"/>
  <c r="AQ1753" i="1"/>
  <c r="AQ1762" i="1"/>
  <c r="AQ1760" i="1"/>
  <c r="AQ1771" i="1"/>
  <c r="AQ1842" i="1"/>
  <c r="AQ1845" i="1"/>
  <c r="AQ1838" i="1"/>
  <c r="AQ1830" i="1"/>
  <c r="AQ1840" i="1"/>
  <c r="AQ1843" i="1"/>
  <c r="AQ1829" i="1"/>
  <c r="AQ1910" i="1"/>
  <c r="AQ1916" i="1"/>
  <c r="AQ1907" i="1"/>
  <c r="AQ1949" i="1"/>
  <c r="AQ2002" i="1"/>
  <c r="AQ2010" i="1"/>
  <c r="AQ2012" i="1"/>
  <c r="AQ2014" i="1"/>
  <c r="AQ2015" i="1"/>
  <c r="AQ2022" i="1"/>
  <c r="AQ2029" i="1"/>
  <c r="AQ2039" i="1"/>
  <c r="AQ2054" i="1"/>
  <c r="AQ2053" i="1"/>
  <c r="AQ2096" i="1"/>
  <c r="AQ2094" i="1"/>
  <c r="AQ2095" i="1"/>
  <c r="AQ2097" i="1"/>
  <c r="AQ2093" i="1"/>
  <c r="AQ2092" i="1"/>
  <c r="AQ2120" i="1"/>
  <c r="AQ2115" i="1"/>
  <c r="AQ2126" i="1"/>
  <c r="AQ2180" i="1"/>
  <c r="AQ2181" i="1"/>
  <c r="AQ2190" i="1"/>
  <c r="AQ2192" i="1"/>
  <c r="AQ2193" i="1"/>
  <c r="AQ2194" i="1"/>
  <c r="AQ2199" i="1"/>
  <c r="AQ2225" i="1"/>
  <c r="AQ2246" i="1"/>
  <c r="AQ2231" i="1"/>
  <c r="AQ2283" i="1"/>
  <c r="AQ2290" i="1"/>
  <c r="AQ2292" i="1"/>
  <c r="AQ2291" i="1"/>
  <c r="AQ2272" i="1"/>
  <c r="AQ2281" i="1"/>
  <c r="AQ2310" i="1"/>
  <c r="AQ2327" i="1"/>
  <c r="AQ2301" i="1"/>
  <c r="AQ2354" i="1"/>
  <c r="AQ2376" i="1"/>
  <c r="AQ19" i="1"/>
  <c r="AQ20" i="1"/>
  <c r="AQ81" i="1"/>
  <c r="AQ80" i="1"/>
  <c r="AQ67" i="1"/>
  <c r="AQ135" i="1"/>
  <c r="AQ123" i="1"/>
  <c r="AQ152" i="1"/>
  <c r="AQ153" i="1"/>
  <c r="AQ156" i="1"/>
  <c r="AQ185" i="1"/>
  <c r="AQ205" i="1"/>
  <c r="AQ195" i="1"/>
  <c r="AQ207" i="1"/>
  <c r="AQ245" i="1"/>
  <c r="AQ252" i="1"/>
  <c r="AQ255" i="1"/>
  <c r="AQ243" i="1"/>
  <c r="AQ228" i="1"/>
  <c r="AQ253" i="1"/>
  <c r="AQ222" i="1"/>
  <c r="AQ229" i="1"/>
  <c r="AQ300" i="1"/>
  <c r="AQ284" i="1"/>
  <c r="AQ327" i="1"/>
  <c r="AQ319" i="1"/>
  <c r="AQ320" i="1"/>
  <c r="AQ347" i="1"/>
  <c r="AQ355" i="1"/>
  <c r="AQ353" i="1"/>
  <c r="AQ459" i="1"/>
  <c r="AQ451" i="1"/>
  <c r="AQ473" i="1"/>
  <c r="AQ476" i="1"/>
  <c r="AQ470" i="1"/>
  <c r="AQ474" i="1"/>
  <c r="AQ594" i="1"/>
  <c r="AQ620" i="1"/>
  <c r="AQ630" i="1"/>
  <c r="AQ636" i="1"/>
  <c r="AQ623" i="1"/>
  <c r="AQ627" i="1"/>
  <c r="AQ611" i="1"/>
  <c r="AQ643" i="1"/>
  <c r="AQ651" i="1"/>
  <c r="AQ737" i="1"/>
  <c r="AQ755" i="1"/>
  <c r="AQ809" i="1"/>
  <c r="AQ786" i="1"/>
  <c r="AQ564" i="1"/>
  <c r="AQ787" i="1"/>
  <c r="AQ857" i="1"/>
  <c r="AQ860" i="1"/>
  <c r="AQ880" i="1"/>
  <c r="AQ890" i="1"/>
  <c r="AQ915" i="1"/>
  <c r="AQ896" i="1"/>
  <c r="AQ951" i="1"/>
  <c r="AQ961" i="1"/>
  <c r="AQ966" i="1"/>
  <c r="AQ957" i="1"/>
  <c r="AQ960" i="1"/>
  <c r="AQ958" i="1"/>
  <c r="AQ962" i="1"/>
  <c r="AQ968" i="1"/>
  <c r="AQ693" i="1"/>
  <c r="AQ696" i="1"/>
  <c r="AQ703" i="1"/>
  <c r="AQ1112" i="1"/>
  <c r="AQ1124" i="1"/>
  <c r="AQ1158" i="1"/>
  <c r="AQ1200" i="1"/>
  <c r="AQ1274" i="1"/>
  <c r="AQ1264" i="1"/>
  <c r="AQ1339" i="1"/>
  <c r="AQ1327" i="1"/>
  <c r="AQ1342" i="1"/>
  <c r="AQ1354" i="1"/>
  <c r="AQ1355" i="1"/>
  <c r="AQ1358" i="1"/>
  <c r="AQ1356" i="1"/>
  <c r="AQ1426" i="1"/>
  <c r="AQ1411" i="1"/>
  <c r="AQ1464" i="1"/>
  <c r="AQ1466" i="1"/>
  <c r="AQ1453" i="1"/>
  <c r="AQ1443" i="1"/>
  <c r="AQ1487" i="1"/>
  <c r="AQ1492" i="1"/>
  <c r="AQ1548" i="1"/>
  <c r="AQ1620" i="1"/>
  <c r="AQ1623" i="1"/>
  <c r="AQ1713" i="1"/>
  <c r="AQ1701" i="1"/>
  <c r="AQ1724" i="1"/>
  <c r="AQ1696" i="1"/>
  <c r="AQ1717" i="1"/>
  <c r="AQ1692" i="1"/>
  <c r="AQ1733" i="1"/>
  <c r="AQ1726" i="1"/>
  <c r="AQ1804" i="1"/>
  <c r="AQ1928" i="1"/>
  <c r="AQ1951" i="1"/>
  <c r="AQ2028" i="1"/>
  <c r="AQ2052" i="1"/>
  <c r="AQ2106" i="1"/>
  <c r="AQ2128" i="1"/>
  <c r="AQ2185" i="1"/>
  <c r="AQ2205" i="1"/>
  <c r="AQ2343" i="1"/>
  <c r="AQ11" i="1"/>
  <c r="AQ4" i="1"/>
  <c r="AQ102" i="1"/>
  <c r="AQ132" i="1"/>
  <c r="AQ124" i="1"/>
  <c r="AQ130" i="1"/>
  <c r="AQ158" i="1"/>
  <c r="AQ162" i="1"/>
  <c r="AQ157" i="1"/>
  <c r="AQ196" i="1"/>
  <c r="AQ197" i="1"/>
  <c r="AQ256" i="1"/>
  <c r="AQ278" i="1"/>
  <c r="AQ291" i="1"/>
  <c r="AQ309" i="1"/>
  <c r="AQ314" i="1"/>
  <c r="AQ303" i="1"/>
  <c r="AQ310" i="1"/>
  <c r="AQ299" i="1"/>
  <c r="AQ321" i="1"/>
  <c r="AQ400" i="1"/>
  <c r="AQ457" i="1"/>
  <c r="AQ467" i="1"/>
  <c r="AQ471" i="1"/>
  <c r="AQ490" i="1"/>
  <c r="AQ480" i="1"/>
  <c r="AQ477" i="1"/>
  <c r="AQ531" i="1"/>
  <c r="AQ532" i="1"/>
  <c r="AQ527" i="1"/>
  <c r="AQ522" i="1"/>
  <c r="AQ511" i="1"/>
  <c r="AQ718" i="1"/>
  <c r="AQ717" i="1"/>
  <c r="AQ725" i="1"/>
  <c r="AQ795" i="1"/>
  <c r="AQ802" i="1"/>
  <c r="AQ572" i="1"/>
  <c r="AQ844" i="1"/>
  <c r="AQ866" i="1"/>
  <c r="AQ883" i="1"/>
  <c r="AQ907" i="1"/>
  <c r="AQ908" i="1"/>
  <c r="AQ940" i="1"/>
  <c r="AQ686" i="1"/>
  <c r="AQ691" i="1"/>
  <c r="AQ689" i="1"/>
  <c r="AQ690" i="1"/>
  <c r="AQ687" i="1"/>
  <c r="AQ705" i="1"/>
  <c r="AQ1038" i="1"/>
  <c r="AQ1137" i="1"/>
  <c r="AQ1235" i="1"/>
  <c r="AQ1275" i="1"/>
  <c r="AQ1283" i="1"/>
  <c r="AQ1306" i="1"/>
  <c r="AQ1300" i="1"/>
  <c r="AQ1347" i="1"/>
  <c r="AQ1388" i="1"/>
  <c r="AQ1383" i="1"/>
  <c r="AQ1377" i="1"/>
  <c r="AQ1444" i="1"/>
  <c r="AQ1468" i="1"/>
  <c r="AQ1502" i="1"/>
  <c r="AQ1497" i="1"/>
  <c r="AQ1488" i="1"/>
  <c r="AQ1489" i="1"/>
  <c r="AQ1490" i="1"/>
  <c r="AQ1493" i="1"/>
  <c r="AQ1528" i="1"/>
  <c r="AQ1621" i="1"/>
  <c r="AQ1612" i="1"/>
  <c r="AQ1653" i="1"/>
  <c r="AQ1706" i="1"/>
  <c r="AQ1722" i="1"/>
  <c r="AQ1742" i="1"/>
  <c r="AQ1727" i="1"/>
  <c r="AQ1741" i="1"/>
  <c r="AQ1734" i="1"/>
  <c r="AQ1807" i="1"/>
  <c r="AQ1851" i="1"/>
  <c r="AQ1832" i="1"/>
  <c r="AQ1834" i="1"/>
  <c r="AQ1929" i="1"/>
  <c r="AQ1930" i="1"/>
  <c r="AQ1936" i="1"/>
  <c r="AQ1994" i="1"/>
  <c r="AQ2000" i="1"/>
  <c r="AQ2004" i="1"/>
  <c r="AQ2036" i="1"/>
  <c r="AQ2121" i="1"/>
  <c r="AQ2122" i="1"/>
  <c r="AQ2118" i="1"/>
  <c r="AQ2102" i="1"/>
  <c r="AQ2130" i="1"/>
  <c r="AQ2114" i="1"/>
  <c r="AQ2123" i="1"/>
  <c r="AQ2125" i="1"/>
  <c r="AQ2187" i="1"/>
  <c r="AQ2182" i="1"/>
  <c r="AQ2195" i="1"/>
  <c r="AQ2216" i="1"/>
  <c r="AQ2207" i="1"/>
  <c r="AQ2211" i="1"/>
  <c r="AQ2233" i="1"/>
  <c r="AQ2226" i="1"/>
  <c r="AQ2223" i="1"/>
  <c r="AQ2282" i="1"/>
  <c r="AQ2279" i="1"/>
  <c r="AQ2294" i="1"/>
  <c r="AQ2277" i="1"/>
  <c r="AQ2288" i="1"/>
  <c r="AQ2270" i="1"/>
  <c r="AQ114" i="1"/>
  <c r="AQ136" i="1"/>
  <c r="AQ125" i="1"/>
  <c r="AQ183" i="1"/>
  <c r="AQ189" i="1"/>
  <c r="AQ202" i="1"/>
  <c r="AQ240" i="1"/>
  <c r="AQ234" i="1"/>
  <c r="AQ277" i="1"/>
  <c r="AQ262" i="1"/>
  <c r="AQ292" i="1"/>
  <c r="AQ313" i="1"/>
  <c r="AQ339" i="1"/>
  <c r="AQ341" i="1"/>
  <c r="AQ363" i="1"/>
  <c r="AQ351" i="1"/>
  <c r="AQ397" i="1"/>
  <c r="AQ448" i="1"/>
  <c r="AQ461" i="1"/>
  <c r="AQ466" i="1"/>
  <c r="AQ534" i="1"/>
  <c r="AQ521" i="1"/>
  <c r="AQ528" i="1"/>
  <c r="AQ517" i="1"/>
  <c r="AQ621" i="1"/>
  <c r="AQ637" i="1"/>
  <c r="AQ740" i="1"/>
  <c r="AQ800" i="1"/>
  <c r="AQ603" i="1"/>
  <c r="AQ829" i="1"/>
  <c r="AQ836" i="1"/>
  <c r="AQ840" i="1"/>
  <c r="AQ891" i="1"/>
  <c r="AQ911" i="1"/>
  <c r="AQ952" i="1"/>
  <c r="AQ934" i="1"/>
  <c r="AQ708" i="1"/>
  <c r="AQ992" i="1"/>
  <c r="AQ1032" i="1"/>
  <c r="AQ1174" i="1"/>
  <c r="AQ1178" i="1"/>
  <c r="AQ1179" i="1"/>
  <c r="AQ1222" i="1"/>
  <c r="AQ1229" i="1"/>
  <c r="AQ1304" i="1"/>
  <c r="AQ1332" i="1"/>
  <c r="AQ1387" i="1"/>
  <c r="AQ1457" i="1"/>
  <c r="AQ1532" i="1"/>
  <c r="AQ1512" i="1"/>
  <c r="AQ1553" i="1"/>
  <c r="AQ1550" i="1"/>
  <c r="AQ1714" i="1"/>
  <c r="AQ1707" i="1"/>
  <c r="AQ1698" i="1"/>
  <c r="AQ1693" i="1"/>
  <c r="AQ1728" i="1"/>
  <c r="AQ1781" i="1"/>
  <c r="AQ1839" i="1"/>
  <c r="AQ1827" i="1"/>
  <c r="AQ1833" i="1"/>
  <c r="AQ1935" i="1"/>
  <c r="AQ2041" i="1"/>
  <c r="AQ2132" i="1"/>
  <c r="AQ2116" i="1"/>
  <c r="AQ2227" i="1"/>
  <c r="AQ2237" i="1"/>
  <c r="AQ2249" i="1"/>
  <c r="AQ2276" i="1"/>
  <c r="AQ2263" i="1"/>
  <c r="AQ2328" i="1"/>
  <c r="AQ2329" i="1"/>
  <c r="AQ2311" i="1"/>
  <c r="AQ2303" i="1"/>
  <c r="AQ2353" i="1"/>
  <c r="AQ17" i="1"/>
  <c r="AQ5" i="1"/>
  <c r="AQ126" i="1"/>
  <c r="AQ137" i="1"/>
  <c r="AQ131" i="1"/>
  <c r="AQ190" i="1"/>
  <c r="AQ238" i="1"/>
  <c r="AQ346" i="1"/>
  <c r="AQ354" i="1"/>
  <c r="AQ349" i="1"/>
  <c r="AQ395" i="1"/>
  <c r="AQ433" i="1"/>
  <c r="AQ516" i="1"/>
  <c r="AQ537" i="1"/>
  <c r="AQ592" i="1"/>
  <c r="AQ618" i="1"/>
  <c r="AQ624" i="1"/>
  <c r="AQ628" i="1"/>
  <c r="AQ808" i="1"/>
  <c r="AQ571" i="1"/>
  <c r="AQ575" i="1"/>
  <c r="AQ557" i="1"/>
  <c r="AQ567" i="1"/>
  <c r="AQ593" i="1"/>
  <c r="AQ847" i="1"/>
  <c r="AQ835" i="1"/>
  <c r="AQ856" i="1"/>
  <c r="AQ881" i="1"/>
  <c r="AQ882" i="1"/>
  <c r="AQ903" i="1"/>
  <c r="AQ959" i="1"/>
  <c r="AQ963" i="1"/>
  <c r="AQ688" i="1"/>
  <c r="AQ1105" i="1"/>
  <c r="AQ1139" i="1"/>
  <c r="AQ1241" i="1"/>
  <c r="AQ1276" i="1"/>
  <c r="AQ1260" i="1"/>
  <c r="AQ1293" i="1"/>
  <c r="AQ1307" i="1"/>
  <c r="AQ1311" i="1"/>
  <c r="AQ1359" i="1"/>
  <c r="AQ1384" i="1"/>
  <c r="AQ1366" i="1"/>
  <c r="AQ1362" i="1"/>
  <c r="AQ1378" i="1"/>
  <c r="AQ1434" i="1"/>
  <c r="AQ1447" i="1"/>
  <c r="AQ1436" i="1"/>
  <c r="AQ1535" i="1"/>
  <c r="AQ1657" i="1"/>
  <c r="AQ1699" i="1"/>
  <c r="AQ1700" i="1"/>
  <c r="AQ1689" i="1"/>
  <c r="AQ1697" i="1"/>
  <c r="AQ1695" i="1"/>
  <c r="AQ1729" i="1"/>
  <c r="AQ1730" i="1"/>
  <c r="AQ1750" i="1"/>
  <c r="AQ1754" i="1"/>
  <c r="AQ1783" i="1"/>
  <c r="AQ1939" i="1"/>
  <c r="AQ1937" i="1"/>
  <c r="AQ1931" i="1"/>
  <c r="AQ1938" i="1"/>
  <c r="AQ2099" i="1"/>
  <c r="AQ2100" i="1"/>
  <c r="AQ2109" i="1"/>
  <c r="AQ2164" i="1"/>
  <c r="AQ2156" i="1"/>
  <c r="AQ2144" i="1"/>
  <c r="AQ2183" i="1"/>
  <c r="AQ2330" i="1"/>
  <c r="AQ2304" i="1"/>
  <c r="AQ2331" i="1"/>
  <c r="AQ118" i="1"/>
  <c r="AQ134" i="1"/>
  <c r="AQ203" i="1"/>
  <c r="AQ191" i="1"/>
  <c r="AQ192" i="1"/>
  <c r="AQ241" i="1"/>
  <c r="AQ530" i="1"/>
  <c r="AQ617" i="1"/>
  <c r="AQ792" i="1"/>
  <c r="AQ797" i="1"/>
  <c r="AQ568" i="1"/>
  <c r="AQ850" i="1"/>
  <c r="AQ839" i="1"/>
  <c r="AQ912" i="1"/>
  <c r="AQ897" i="1"/>
  <c r="AQ941" i="1"/>
  <c r="AQ924" i="1"/>
  <c r="AQ704" i="1"/>
  <c r="AQ1080" i="1"/>
  <c r="AQ1196" i="1"/>
  <c r="AQ1223" i="1"/>
  <c r="AQ1230" i="1"/>
  <c r="AQ1224" i="1"/>
  <c r="AQ1242" i="1"/>
  <c r="AQ1379" i="1"/>
  <c r="AQ1427" i="1"/>
  <c r="AQ1459" i="1"/>
  <c r="AQ1536" i="1"/>
  <c r="AQ1538" i="1"/>
  <c r="AQ1563" i="1"/>
  <c r="AQ1613" i="1"/>
  <c r="AQ1691" i="1"/>
  <c r="AQ1723" i="1"/>
  <c r="AQ1746" i="1"/>
  <c r="AQ1789" i="1"/>
  <c r="AQ1831" i="1"/>
  <c r="AQ1828" i="1"/>
  <c r="AQ1932" i="1"/>
  <c r="AQ1933" i="1"/>
  <c r="AQ2037" i="1"/>
  <c r="AQ2206" i="1"/>
  <c r="AQ2196" i="1"/>
  <c r="AQ2224" i="1"/>
  <c r="AQ2322" i="1"/>
  <c r="AQ2305" i="1"/>
  <c r="AQ2302" i="1"/>
  <c r="AQ55" i="1"/>
  <c r="AQ85" i="1"/>
  <c r="AQ139" i="1"/>
  <c r="AQ182" i="1"/>
  <c r="AQ208" i="1"/>
  <c r="AQ215" i="1"/>
  <c r="AQ274" i="1"/>
  <c r="AQ520" i="1"/>
  <c r="AQ608" i="1"/>
  <c r="AQ615" i="1"/>
  <c r="AQ604" i="1"/>
  <c r="AQ814" i="1"/>
  <c r="AQ853" i="1"/>
  <c r="AQ917" i="1"/>
  <c r="AQ1039" i="1"/>
  <c r="AQ1057" i="1"/>
  <c r="AQ1159" i="1"/>
  <c r="AQ1197" i="1"/>
  <c r="AQ1247" i="1"/>
  <c r="AQ1243" i="1"/>
  <c r="AQ1277" i="1"/>
  <c r="AQ1269" i="1"/>
  <c r="AQ1310" i="1"/>
  <c r="AQ1336" i="1"/>
  <c r="AQ1368" i="1"/>
  <c r="AQ1455" i="1"/>
  <c r="AQ1537" i="1"/>
  <c r="AQ1523" i="1"/>
  <c r="AQ1519" i="1"/>
  <c r="AQ1554" i="1"/>
  <c r="AQ1627" i="1"/>
  <c r="AQ1740" i="1"/>
  <c r="AQ1751" i="1"/>
  <c r="AQ1811" i="1"/>
  <c r="AQ1805" i="1"/>
  <c r="AQ1934" i="1"/>
  <c r="AQ2131" i="1"/>
  <c r="AQ2101" i="1"/>
  <c r="AQ2300" i="1"/>
  <c r="AQ2316" i="1"/>
  <c r="AQ2315" i="1"/>
  <c r="AQ2307" i="1"/>
  <c r="AQ2313" i="1"/>
  <c r="AQ2350" i="1"/>
  <c r="AQ2348" i="1"/>
  <c r="AQ18" i="1"/>
  <c r="AQ6" i="1"/>
  <c r="AQ198" i="1"/>
  <c r="AQ221" i="1"/>
  <c r="AQ237" i="1"/>
  <c r="AQ342" i="1"/>
  <c r="AQ343" i="1"/>
  <c r="AQ348" i="1"/>
  <c r="AQ506" i="1"/>
  <c r="AQ716" i="1"/>
  <c r="AQ745" i="1"/>
  <c r="AQ565" i="1"/>
  <c r="AQ558" i="1"/>
  <c r="AQ849" i="1"/>
  <c r="AQ864" i="1"/>
  <c r="AQ986" i="1"/>
  <c r="AQ677" i="1"/>
  <c r="AQ1100" i="1"/>
  <c r="AQ1161" i="1"/>
  <c r="AQ1182" i="1"/>
  <c r="AQ1236" i="1"/>
  <c r="AQ1322" i="1"/>
  <c r="AQ1345" i="1"/>
  <c r="AQ1424" i="1"/>
  <c r="AQ1449" i="1"/>
  <c r="AQ1472" i="1"/>
  <c r="AQ1506" i="1"/>
  <c r="AQ1744" i="1"/>
  <c r="AQ1743" i="1"/>
  <c r="AQ1788" i="1"/>
  <c r="AQ1837" i="1"/>
  <c r="AQ1959" i="1"/>
  <c r="AQ2208" i="1"/>
  <c r="AQ2214" i="1"/>
  <c r="AQ2295" i="1"/>
  <c r="AQ2308" i="1"/>
  <c r="AQ2320" i="1"/>
  <c r="AQ2319" i="1"/>
  <c r="AQ56" i="1"/>
  <c r="AQ103" i="1"/>
  <c r="AQ138" i="1"/>
  <c r="AQ199" i="1"/>
  <c r="AQ209" i="1"/>
  <c r="AQ357" i="1"/>
  <c r="AQ379" i="1"/>
  <c r="AQ443" i="1"/>
  <c r="AQ519" i="1"/>
  <c r="AQ798" i="1"/>
  <c r="AQ570" i="1"/>
  <c r="AQ851" i="1"/>
  <c r="AQ859" i="1"/>
  <c r="AQ916" i="1"/>
  <c r="AQ985" i="1"/>
  <c r="AQ990" i="1"/>
  <c r="AQ678" i="1"/>
  <c r="AQ1265" i="1"/>
  <c r="AQ1324" i="1"/>
  <c r="AQ1325" i="1"/>
  <c r="AQ1328" i="1"/>
  <c r="AQ1376" i="1"/>
  <c r="AQ1520" i="1"/>
  <c r="AQ1594" i="1"/>
  <c r="AQ1597" i="1"/>
  <c r="AQ1745" i="1"/>
  <c r="AQ1747" i="1"/>
  <c r="AQ1796" i="1"/>
  <c r="AQ2117" i="1"/>
  <c r="AQ2124" i="1"/>
  <c r="AQ2321" i="1"/>
  <c r="AQ2334" i="1"/>
  <c r="AQ2314" i="1"/>
  <c r="AQ57" i="1"/>
  <c r="AQ88" i="1"/>
  <c r="AQ86" i="1"/>
  <c r="AQ116" i="1"/>
  <c r="AQ127" i="1"/>
  <c r="AQ213" i="1"/>
  <c r="AQ210" i="1"/>
  <c r="AQ211" i="1"/>
  <c r="AQ344" i="1"/>
  <c r="AQ340" i="1"/>
  <c r="AQ523" i="1"/>
  <c r="AQ756" i="1"/>
  <c r="AQ831" i="1"/>
  <c r="AQ862" i="1"/>
  <c r="AQ918" i="1"/>
  <c r="AQ909" i="1"/>
  <c r="AQ921" i="1"/>
  <c r="AQ950" i="1"/>
  <c r="AQ920" i="1"/>
  <c r="AQ973" i="1"/>
  <c r="AQ989" i="1"/>
  <c r="AQ1125" i="1"/>
  <c r="AQ1202" i="1"/>
  <c r="AQ1194" i="1"/>
  <c r="AQ1266" i="1"/>
  <c r="AQ1261" i="1"/>
  <c r="AQ1337" i="1"/>
  <c r="AQ1446" i="1"/>
  <c r="AQ1555" i="1"/>
  <c r="AQ1543" i="1"/>
  <c r="AQ1630" i="1"/>
  <c r="AQ1614" i="1"/>
  <c r="AQ1650" i="1"/>
  <c r="AQ1725" i="1"/>
  <c r="AQ1782" i="1"/>
  <c r="AQ1785" i="1"/>
  <c r="AQ1882" i="1"/>
  <c r="AQ1953" i="1"/>
  <c r="AQ1956" i="1"/>
  <c r="AQ1952" i="1"/>
  <c r="AQ2284" i="1"/>
  <c r="AQ13" i="1"/>
  <c r="AQ7" i="1"/>
  <c r="AQ75" i="1"/>
  <c r="AQ128" i="1"/>
  <c r="AQ257" i="1"/>
  <c r="AQ285" i="1"/>
  <c r="AQ386" i="1"/>
  <c r="AQ600" i="1"/>
  <c r="AQ583" i="1"/>
  <c r="AQ867" i="1"/>
  <c r="AQ904" i="1"/>
  <c r="AQ980" i="1"/>
  <c r="AQ1027" i="1"/>
  <c r="AQ1237" i="1"/>
  <c r="AQ1331" i="1"/>
  <c r="AQ1469" i="1"/>
  <c r="AQ1790" i="1"/>
  <c r="AQ1841" i="1"/>
  <c r="AQ1957" i="1"/>
  <c r="AQ2127" i="1"/>
  <c r="AQ2325" i="1"/>
  <c r="AQ345" i="1"/>
  <c r="AQ389" i="1"/>
  <c r="AQ452" i="1"/>
  <c r="AQ512" i="1"/>
  <c r="AQ525" i="1"/>
  <c r="AQ774" i="1"/>
  <c r="AQ768" i="1"/>
  <c r="AQ569" i="1"/>
  <c r="AQ868" i="1"/>
  <c r="AQ937" i="1"/>
  <c r="AQ978" i="1"/>
  <c r="AQ988" i="1"/>
  <c r="AQ1068" i="1"/>
  <c r="AQ1069" i="1"/>
  <c r="AQ1284" i="1"/>
  <c r="AQ1372" i="1"/>
  <c r="AQ1425" i="1"/>
  <c r="AQ1448" i="1"/>
  <c r="AQ1654" i="1"/>
  <c r="AQ1655" i="1"/>
  <c r="AQ1648" i="1"/>
  <c r="AQ1738" i="1"/>
  <c r="AQ1739" i="1"/>
  <c r="AQ1769" i="1"/>
  <c r="AQ1768" i="1"/>
  <c r="AQ1885" i="1"/>
  <c r="AQ1883" i="1"/>
  <c r="AQ2209" i="1"/>
  <c r="AQ2326" i="1"/>
  <c r="AQ2351" i="1"/>
  <c r="AQ214" i="1"/>
  <c r="AQ212" i="1"/>
  <c r="AQ380" i="1"/>
  <c r="AQ535" i="1"/>
  <c r="AQ547" i="1"/>
  <c r="AQ622" i="1"/>
  <c r="AQ625" i="1"/>
  <c r="AQ763" i="1"/>
  <c r="AQ810" i="1"/>
  <c r="AQ574" i="1"/>
  <c r="AQ869" i="1"/>
  <c r="AQ1071" i="1"/>
  <c r="AQ1101" i="1"/>
  <c r="AQ1244" i="1"/>
  <c r="AQ1271" i="1"/>
  <c r="AQ1318" i="1"/>
  <c r="AQ1418" i="1"/>
  <c r="AQ1516" i="1"/>
  <c r="AQ1791" i="1"/>
  <c r="AQ1944" i="1"/>
  <c r="AQ2234" i="1"/>
  <c r="AQ2317" i="1"/>
  <c r="AQ2318" i="1"/>
  <c r="AQ216" i="1"/>
  <c r="AQ217" i="1"/>
  <c r="AQ295" i="1"/>
  <c r="AQ501" i="1"/>
  <c r="AQ776" i="1"/>
  <c r="AQ841" i="1"/>
  <c r="AQ1043" i="1"/>
  <c r="AQ1129" i="1"/>
  <c r="AQ1185" i="1"/>
  <c r="AQ1193" i="1"/>
  <c r="AQ1175" i="1"/>
  <c r="AQ1305" i="1"/>
  <c r="AQ1794" i="1"/>
  <c r="AQ1948" i="1"/>
  <c r="AQ2215" i="1"/>
  <c r="AQ2267" i="1"/>
  <c r="AQ2341" i="1"/>
  <c r="AQ2347" i="1"/>
  <c r="AQ398" i="1"/>
  <c r="AQ399" i="1"/>
  <c r="AQ402" i="1"/>
  <c r="AQ609" i="1"/>
  <c r="AQ581" i="1"/>
  <c r="AQ889" i="1"/>
  <c r="AQ994" i="1"/>
  <c r="AQ995" i="1"/>
  <c r="AQ1021" i="1"/>
  <c r="AQ1130" i="1"/>
  <c r="AQ1308" i="1"/>
  <c r="AQ1382" i="1"/>
  <c r="AQ1517" i="1"/>
  <c r="AQ1748" i="1"/>
  <c r="AQ1767" i="1"/>
  <c r="AQ1945" i="1"/>
  <c r="AQ2098" i="1"/>
  <c r="AQ2200" i="1"/>
  <c r="AQ258" i="1"/>
  <c r="AQ497" i="1"/>
  <c r="AQ529" i="1"/>
  <c r="AQ638" i="1"/>
  <c r="AQ765" i="1"/>
  <c r="AQ573" i="1"/>
  <c r="AQ870" i="1"/>
  <c r="AQ929" i="1"/>
  <c r="AQ991" i="1"/>
  <c r="AQ1181" i="1"/>
  <c r="AQ1183" i="1"/>
  <c r="AQ1262" i="1"/>
  <c r="AQ1373" i="1"/>
  <c r="AQ1405" i="1"/>
  <c r="AQ1461" i="1"/>
  <c r="AQ1437" i="1"/>
  <c r="AQ1595" i="1"/>
  <c r="AQ1584" i="1"/>
  <c r="AQ1649" i="1"/>
  <c r="AQ1787" i="1"/>
  <c r="AQ1940" i="1"/>
  <c r="AQ1941" i="1"/>
  <c r="AQ2235" i="1"/>
  <c r="AQ2336" i="1"/>
  <c r="AQ200" i="1"/>
  <c r="AQ218" i="1"/>
  <c r="AQ219" i="1"/>
  <c r="AQ631" i="1"/>
  <c r="AQ616" i="1"/>
  <c r="AQ640" i="1"/>
  <c r="AQ639" i="1"/>
  <c r="AQ659" i="1"/>
  <c r="AQ777" i="1"/>
  <c r="AQ586" i="1"/>
  <c r="AQ1023" i="1"/>
  <c r="AQ1102" i="1"/>
  <c r="AQ1126" i="1"/>
  <c r="AQ1176" i="1"/>
  <c r="AQ1238" i="1"/>
  <c r="AQ1881" i="1"/>
  <c r="AQ2260" i="1"/>
  <c r="AQ204" i="1"/>
  <c r="AQ242" i="1"/>
  <c r="AQ381" i="1"/>
  <c r="AQ393" i="1"/>
  <c r="AQ505" i="1"/>
  <c r="AQ612" i="1"/>
  <c r="AQ671" i="1"/>
  <c r="AQ559" i="1"/>
  <c r="AQ1253" i="1"/>
  <c r="AQ1363" i="1"/>
  <c r="AQ1439" i="1"/>
  <c r="AQ1731" i="1"/>
  <c r="AQ1884" i="1"/>
  <c r="AQ22" i="1"/>
  <c r="AQ515" i="1"/>
  <c r="AQ499" i="1"/>
  <c r="AQ524" i="1"/>
  <c r="AQ676" i="1"/>
  <c r="AQ721" i="1"/>
  <c r="AQ764" i="1"/>
  <c r="AQ873" i="1"/>
  <c r="AQ871" i="1"/>
  <c r="AQ1059" i="1"/>
  <c r="AQ1084" i="1"/>
  <c r="AQ1184" i="1"/>
  <c r="AQ1272" i="1"/>
  <c r="AQ1312" i="1"/>
  <c r="AQ1499" i="1"/>
  <c r="AQ1530" i="1"/>
  <c r="AQ1510" i="1"/>
  <c r="AQ1671" i="1"/>
  <c r="AQ1792" i="1"/>
  <c r="AQ2332" i="1"/>
  <c r="AQ8" i="1"/>
  <c r="AQ91" i="1"/>
  <c r="AQ129" i="1"/>
  <c r="AQ246" i="1"/>
  <c r="AQ239" i="1"/>
  <c r="AQ263" i="1"/>
  <c r="AQ264" i="1"/>
  <c r="AQ282" i="1"/>
  <c r="AQ382" i="1"/>
  <c r="AQ771" i="1"/>
  <c r="AQ1024" i="1"/>
  <c r="AQ1133" i="1"/>
  <c r="AQ1225" i="1"/>
  <c r="AQ1344" i="1"/>
  <c r="AQ1365" i="1"/>
  <c r="AQ1825" i="1"/>
  <c r="AQ1870" i="1"/>
  <c r="AQ2261" i="1"/>
  <c r="AQ2344" i="1"/>
  <c r="AQ674" i="1"/>
  <c r="AQ772" i="1"/>
  <c r="AQ816" i="1"/>
  <c r="AQ1149" i="1"/>
  <c r="AQ1273" i="1"/>
  <c r="AQ1371" i="1"/>
  <c r="AQ1508" i="1"/>
  <c r="AQ1880" i="1"/>
  <c r="AQ1950" i="1"/>
  <c r="AQ2254" i="1"/>
  <c r="AQ2262" i="1"/>
  <c r="AQ2323" i="1"/>
  <c r="AQ58" i="1"/>
  <c r="AQ244" i="1"/>
  <c r="AQ387" i="1"/>
  <c r="AQ518" i="1"/>
  <c r="AQ605" i="1"/>
  <c r="AQ758" i="1"/>
  <c r="AQ803" i="1"/>
  <c r="AQ597" i="1"/>
  <c r="AQ848" i="1"/>
  <c r="AQ1018" i="1"/>
  <c r="AQ1267" i="1"/>
  <c r="AQ1380" i="1"/>
  <c r="AQ1756" i="1"/>
  <c r="AQ1822" i="1"/>
  <c r="AQ16" i="1"/>
  <c r="AQ435" i="1"/>
  <c r="AQ613" i="1"/>
  <c r="AQ675" i="1"/>
  <c r="AQ666" i="1"/>
  <c r="AQ872" i="1"/>
  <c r="AQ914" i="1"/>
  <c r="AQ1055" i="1"/>
  <c r="AQ1215" i="1"/>
  <c r="AQ1278" i="1"/>
  <c r="AQ1279" i="1"/>
  <c r="AQ1286" i="1"/>
  <c r="AQ1360" i="1"/>
  <c r="AQ1462" i="1"/>
  <c r="AQ1668" i="1"/>
  <c r="AQ1823" i="1"/>
  <c r="AQ1824" i="1"/>
  <c r="AQ2212" i="1"/>
  <c r="AQ2293" i="1"/>
  <c r="AQ419" i="1"/>
  <c r="AQ503" i="1"/>
  <c r="AQ546" i="1"/>
  <c r="AQ724" i="1"/>
  <c r="AQ898" i="1"/>
  <c r="AQ1429" i="1"/>
  <c r="AQ1441" i="1"/>
  <c r="AQ1568" i="1"/>
  <c r="AQ1605" i="1"/>
  <c r="AQ1846" i="1"/>
  <c r="AQ2112" i="1"/>
  <c r="AQ225" i="1"/>
  <c r="AQ375" i="1"/>
  <c r="AQ374" i="1"/>
  <c r="AQ388" i="1"/>
  <c r="AQ426" i="1"/>
  <c r="AQ654" i="1"/>
  <c r="AQ560" i="1"/>
  <c r="AQ874" i="1"/>
  <c r="AQ1008" i="1"/>
  <c r="AQ1075" i="1"/>
  <c r="AQ1103" i="1"/>
  <c r="AQ1195" i="1"/>
  <c r="AQ1513" i="1"/>
  <c r="AQ1593" i="1"/>
  <c r="AQ1628" i="1"/>
  <c r="AQ420" i="1"/>
  <c r="AQ762" i="1"/>
  <c r="AQ1004" i="1"/>
  <c r="AQ1106" i="1"/>
  <c r="AQ1905" i="1"/>
  <c r="AQ2104" i="1"/>
  <c r="AQ2250" i="1"/>
  <c r="AQ2255" i="1"/>
  <c r="AQ2349" i="1"/>
  <c r="AQ140" i="1"/>
  <c r="AQ226" i="1"/>
  <c r="AQ427" i="1"/>
  <c r="AQ646" i="1"/>
  <c r="AQ778" i="1"/>
  <c r="AQ775" i="1"/>
  <c r="AQ806" i="1"/>
  <c r="AQ796" i="1"/>
  <c r="AQ877" i="1"/>
  <c r="AQ878" i="1"/>
  <c r="AQ1270" i="1"/>
  <c r="AQ1958" i="1"/>
  <c r="AQ378" i="1"/>
  <c r="AQ390" i="1"/>
  <c r="AQ500" i="1"/>
  <c r="AQ770" i="1"/>
  <c r="AQ845" i="1"/>
  <c r="AQ972" i="1"/>
  <c r="AQ1016" i="1"/>
  <c r="AQ1375" i="1"/>
  <c r="AQ1440" i="1"/>
  <c r="AQ1433" i="1"/>
  <c r="AQ1858" i="1"/>
  <c r="AQ1865" i="1"/>
  <c r="AQ2204" i="1"/>
  <c r="AQ376" i="1"/>
  <c r="AQ446" i="1"/>
  <c r="AQ670" i="1"/>
  <c r="AQ1052" i="1"/>
  <c r="AQ1435" i="1"/>
  <c r="AQ1669" i="1"/>
  <c r="AQ1764" i="1"/>
  <c r="AQ2232" i="1"/>
  <c r="AQ2335" i="1"/>
  <c r="AQ220" i="1"/>
  <c r="AQ373" i="1"/>
  <c r="AQ436" i="1"/>
  <c r="AQ607" i="1"/>
  <c r="AQ788" i="1"/>
  <c r="AQ876" i="1"/>
  <c r="AQ1104" i="1"/>
  <c r="AQ1860" i="1"/>
  <c r="AQ1872" i="1"/>
  <c r="AQ1878" i="1"/>
  <c r="AQ1879" i="1"/>
  <c r="AQ1876" i="1"/>
  <c r="AQ2251" i="1"/>
  <c r="AQ141" i="1"/>
  <c r="AQ1187" i="1"/>
  <c r="AQ1542" i="1"/>
  <c r="AQ1675" i="1"/>
  <c r="AQ498" i="1"/>
  <c r="AQ635" i="1"/>
  <c r="AQ662" i="1"/>
  <c r="AQ759" i="1"/>
  <c r="AQ837" i="1"/>
  <c r="AQ1007" i="1"/>
  <c r="AQ1576" i="1"/>
  <c r="AQ1606" i="1"/>
  <c r="AQ1859" i="1"/>
  <c r="AQ1861" i="1"/>
  <c r="AQ2197" i="1"/>
  <c r="AQ2337" i="1"/>
  <c r="AQ279" i="1"/>
  <c r="AQ606" i="1"/>
  <c r="AQ1263" i="1"/>
  <c r="AQ1522" i="1"/>
  <c r="AQ1572" i="1"/>
  <c r="AQ1557" i="1"/>
  <c r="AQ27" i="1"/>
  <c r="AQ913" i="1"/>
  <c r="AQ1402" i="1"/>
  <c r="AQ1509" i="1"/>
  <c r="AQ1873" i="1"/>
  <c r="AQ1965" i="1"/>
  <c r="AQ582" i="1"/>
  <c r="AQ658" i="1"/>
  <c r="AQ1527" i="1"/>
  <c r="AQ1662" i="1"/>
  <c r="AQ1856" i="1"/>
  <c r="AQ1903" i="1"/>
  <c r="AQ2340" i="1"/>
  <c r="AQ68" i="1"/>
  <c r="AQ664" i="1"/>
  <c r="AQ824" i="1"/>
  <c r="AQ899" i="1"/>
  <c r="AQ1002" i="1"/>
  <c r="AQ1058" i="1"/>
  <c r="AQ1113" i="1"/>
  <c r="AQ1189" i="1"/>
  <c r="AQ1515" i="1"/>
  <c r="AQ1826" i="1"/>
  <c r="AQ30" i="1"/>
  <c r="AQ667" i="1"/>
  <c r="AQ1108" i="1"/>
  <c r="AQ1319" i="1"/>
  <c r="AQ1663" i="1"/>
  <c r="AQ1896" i="1"/>
  <c r="AQ2355" i="1"/>
  <c r="AQ2338" i="1"/>
  <c r="AQ760" i="1"/>
  <c r="AQ773" i="1"/>
  <c r="AQ875" i="1"/>
  <c r="AQ997" i="1"/>
  <c r="AQ1585" i="1"/>
  <c r="AQ1607" i="1"/>
  <c r="AQ1947" i="1"/>
  <c r="AQ2345" i="1"/>
  <c r="AQ115" i="1"/>
  <c r="AQ767" i="1"/>
  <c r="AQ1289" i="1"/>
  <c r="AQ1847" i="1"/>
  <c r="AQ1877" i="1"/>
  <c r="AQ2346" i="1"/>
  <c r="AQ2339" i="1"/>
  <c r="AQ113" i="1"/>
  <c r="AQ110" i="1"/>
  <c r="AQ513" i="1"/>
  <c r="AQ761" i="1"/>
  <c r="AQ833" i="1"/>
  <c r="AQ1150" i="1"/>
  <c r="AQ1598" i="1"/>
  <c r="AQ1664" i="1"/>
  <c r="AQ1670" i="1"/>
  <c r="AQ2241" i="1"/>
  <c r="AQ59" i="1"/>
  <c r="AQ65" i="1"/>
  <c r="AQ1186" i="1"/>
  <c r="AQ1954" i="1"/>
  <c r="AQ2324" i="1"/>
  <c r="AQ1151" i="1"/>
  <c r="AQ1288" i="1"/>
  <c r="AQ1314" i="1"/>
  <c r="AQ1370" i="1"/>
  <c r="AQ1393" i="1"/>
  <c r="AQ1478" i="1"/>
  <c r="AQ2201" i="1"/>
  <c r="AQ2356" i="1"/>
  <c r="AQ1025" i="1"/>
  <c r="AQ1049" i="1"/>
  <c r="AQ1109" i="1"/>
  <c r="AQ1191" i="1"/>
  <c r="AQ1525" i="1"/>
  <c r="AQ1591" i="1"/>
  <c r="AQ1665" i="1"/>
  <c r="AQ1869" i="1"/>
  <c r="AQ72" i="1"/>
  <c r="AQ83" i="1"/>
  <c r="AQ142" i="1"/>
  <c r="AQ1210" i="1"/>
  <c r="AQ1479" i="1"/>
  <c r="AQ1596" i="1"/>
  <c r="AQ2258" i="1"/>
  <c r="AQ223" i="1"/>
  <c r="AQ846" i="1"/>
  <c r="AQ1019" i="1"/>
  <c r="AQ1012" i="1"/>
  <c r="AQ1482" i="1"/>
  <c r="AQ1755" i="1"/>
  <c r="AQ2134" i="1"/>
  <c r="AQ111" i="1"/>
  <c r="AQ377" i="1"/>
  <c r="AQ545" i="1"/>
  <c r="AQ1666" i="1"/>
  <c r="AQ79" i="1"/>
  <c r="AQ235" i="1"/>
  <c r="AQ576" i="1"/>
  <c r="AQ1608" i="1"/>
  <c r="AQ508" i="1"/>
  <c r="AQ614" i="1"/>
  <c r="AQ892" i="1"/>
  <c r="AQ1290" i="1"/>
  <c r="AQ1770" i="1"/>
  <c r="AQ1855" i="1"/>
  <c r="AQ143" i="1"/>
  <c r="AQ1006" i="1"/>
  <c r="AQ1020" i="1"/>
  <c r="AQ1110" i="1"/>
  <c r="AQ1152" i="1"/>
  <c r="AQ1211" i="1"/>
  <c r="AQ1294" i="1"/>
  <c r="AQ1592" i="1"/>
  <c r="AQ1667" i="1"/>
  <c r="AQ265" i="1"/>
  <c r="AQ275" i="1"/>
  <c r="AQ502" i="1"/>
  <c r="AQ821" i="1"/>
  <c r="AQ1320" i="1"/>
  <c r="AQ1389" i="1"/>
  <c r="AQ1749" i="1"/>
  <c r="AQ2357" i="1"/>
  <c r="AQ276" i="1"/>
  <c r="AQ359" i="1"/>
  <c r="AQ358" i="1"/>
  <c r="AQ507" i="1"/>
  <c r="AQ752" i="1"/>
  <c r="AQ769" i="1"/>
  <c r="AQ1301" i="1"/>
  <c r="AQ1589" i="1"/>
  <c r="AQ14" i="1"/>
  <c r="AQ266" i="1"/>
  <c r="AQ1295" i="1"/>
  <c r="AQ1394" i="1"/>
  <c r="AQ1850" i="1"/>
  <c r="AQ1943" i="1"/>
  <c r="AQ910" i="1"/>
  <c r="AQ1153" i="1"/>
  <c r="AQ1712" i="1"/>
  <c r="AQ1863" i="1"/>
  <c r="AQ369" i="1"/>
  <c r="AQ1251" i="1"/>
  <c r="AQ1483" i="1"/>
  <c r="AQ1518" i="1"/>
  <c r="AQ2256" i="1"/>
  <c r="AQ77" i="1"/>
  <c r="AQ747" i="1"/>
  <c r="AQ804" i="1"/>
  <c r="AQ584" i="1"/>
  <c r="AQ588" i="1"/>
  <c r="AQ1073" i="1"/>
  <c r="AQ660" i="1"/>
  <c r="AQ2139" i="1"/>
  <c r="AQ2219" i="1"/>
  <c r="AQ2358" i="1"/>
  <c r="AQ28" i="1"/>
  <c r="AQ362" i="1"/>
  <c r="AQ1588" i="1"/>
  <c r="AQ1848" i="1"/>
  <c r="AQ1857" i="1"/>
  <c r="AQ2342" i="1"/>
  <c r="AQ2359" i="1"/>
  <c r="AQ267" i="1"/>
  <c r="AQ1048" i="1"/>
  <c r="AQ281" i="1"/>
  <c r="AQ441" i="1"/>
  <c r="AQ754" i="1"/>
  <c r="AQ1060" i="1"/>
  <c r="AQ1507" i="1"/>
  <c r="AQ1687" i="1"/>
  <c r="AQ1871" i="1"/>
  <c r="AQ2198" i="1"/>
  <c r="AQ544" i="1"/>
  <c r="AQ100" i="1"/>
  <c r="AQ1397" i="1"/>
  <c r="AQ2360" i="1"/>
  <c r="AQ1005" i="1"/>
  <c r="AQ1022" i="1"/>
  <c r="AQ1205" i="1"/>
  <c r="AQ1991" i="1"/>
  <c r="AQ356" i="1"/>
  <c r="AQ595" i="1"/>
  <c r="AQ2252" i="1"/>
  <c r="AQ1156" i="1"/>
  <c r="AQ1511" i="1"/>
  <c r="AQ1757" i="1"/>
  <c r="AQ1853" i="1"/>
  <c r="AQ1852" i="1"/>
  <c r="AQ2151" i="1"/>
  <c r="AQ2369" i="1"/>
  <c r="AQ1177" i="1"/>
  <c r="AQ1416" i="1"/>
  <c r="AQ1632" i="1"/>
  <c r="AQ1686" i="1"/>
  <c r="AQ1688" i="1"/>
  <c r="AQ757" i="1"/>
  <c r="AQ1531" i="1"/>
  <c r="AQ1567" i="1"/>
  <c r="AQ1774" i="1"/>
  <c r="AQ1849" i="1"/>
  <c r="AQ2361" i="1"/>
  <c r="AQ766" i="1"/>
  <c r="AQ1111" i="1"/>
  <c r="AQ1135" i="1"/>
  <c r="AQ1226" i="1"/>
  <c r="AQ1854" i="1"/>
  <c r="AQ107" i="1"/>
  <c r="AQ148" i="1"/>
  <c r="AQ748" i="1"/>
  <c r="AQ92" i="1"/>
  <c r="AQ383" i="1"/>
  <c r="AQ749" i="1"/>
  <c r="AQ1255" i="1"/>
  <c r="AQ1296" i="1"/>
  <c r="AQ1246" i="1"/>
  <c r="AQ1835" i="1"/>
  <c r="AQ1752" i="1"/>
  <c r="AQ1154" i="1"/>
  <c r="AQ1329" i="1"/>
  <c r="AQ1348" i="1"/>
  <c r="AQ1609" i="1"/>
  <c r="AQ852" i="1"/>
  <c r="AQ1904" i="1"/>
  <c r="AQ900" i="1"/>
  <c r="AQ1678" i="1"/>
  <c r="AQ753" i="1"/>
  <c r="AQ1590" i="1"/>
  <c r="AQ1681" i="1"/>
  <c r="AQ1874" i="1"/>
  <c r="AQ1065" i="1"/>
  <c r="AQ1155" i="1"/>
  <c r="AQ1399" i="1"/>
  <c r="AQ1570" i="1"/>
  <c r="AQ1577" i="1"/>
  <c r="AQ656" i="1"/>
  <c r="AQ1011" i="1"/>
  <c r="AQ1044" i="1"/>
  <c r="AQ1415" i="1"/>
  <c r="AQ15" i="1"/>
  <c r="AQ509" i="1"/>
  <c r="AQ1013" i="1"/>
  <c r="AQ1026" i="1"/>
  <c r="AQ1610" i="1"/>
  <c r="AQ1582" i="1"/>
  <c r="AQ1776" i="1"/>
  <c r="AQ2228" i="1"/>
  <c r="AQ751" i="1"/>
  <c r="AQ1010" i="1"/>
  <c r="AQ1617" i="1"/>
  <c r="AQ1680" i="1"/>
  <c r="AQ1192" i="1"/>
  <c r="AQ1583" i="1"/>
  <c r="AQ577" i="1"/>
  <c r="AQ1206" i="1"/>
  <c r="AQ1624" i="1"/>
  <c r="AQ1772" i="1"/>
  <c r="AQ1302" i="1"/>
  <c r="AQ25" i="1"/>
  <c r="AQ1015" i="1"/>
  <c r="AQ1017" i="1"/>
  <c r="AQ1529" i="1"/>
  <c r="AQ1902" i="1"/>
  <c r="AQ1886" i="1"/>
  <c r="AQ1398" i="1"/>
  <c r="AQ673" i="1"/>
  <c r="AQ1268" i="1"/>
  <c r="AQ2147" i="1"/>
  <c r="AQ2373" i="1"/>
  <c r="AQ893" i="1"/>
  <c r="AQ1234" i="1"/>
  <c r="AQ1456" i="1"/>
  <c r="AQ1559" i="1"/>
  <c r="AQ384" i="1"/>
  <c r="AQ1067" i="1"/>
  <c r="AQ2362" i="1"/>
  <c r="AQ663" i="1"/>
  <c r="AQ1078" i="1"/>
  <c r="AQ1066" i="1"/>
  <c r="AQ1836" i="1"/>
  <c r="AQ2269" i="1"/>
  <c r="AQ1188" i="1"/>
  <c r="AQ1333" i="1"/>
  <c r="AQ1390" i="1"/>
  <c r="AQ2257" i="1"/>
  <c r="AQ746" i="1"/>
  <c r="AQ1009" i="1"/>
  <c r="AQ2148" i="1"/>
  <c r="AQ2238" i="1"/>
  <c r="AQ1349" i="1"/>
  <c r="AQ790" i="1"/>
  <c r="AQ1014" i="1"/>
  <c r="AQ1586" i="1"/>
  <c r="AQ1719" i="1"/>
  <c r="AQ1988" i="1"/>
  <c r="AQ2259" i="1"/>
  <c r="AQ1587" i="1"/>
  <c r="AQ793" i="1"/>
  <c r="AQ1993" i="1"/>
  <c r="AQ999" i="1"/>
  <c r="AQ1198" i="1"/>
  <c r="AQ1765" i="1"/>
  <c r="AQ1618" i="1"/>
  <c r="AQ1611" i="1"/>
  <c r="AQ998" i="1"/>
  <c r="AQ2045" i="1"/>
  <c r="AQ1844" i="1"/>
  <c r="AQ1114" i="1"/>
  <c r="AQ1875" i="1"/>
  <c r="AQ26" i="1"/>
  <c r="AQ1138" i="1"/>
  <c r="AQ1396" i="1"/>
  <c r="AQ543" i="1"/>
  <c r="AQ542" i="1"/>
  <c r="AQ750" i="1"/>
  <c r="AQ1718" i="1"/>
  <c r="AQ2363" i="1"/>
  <c r="AQ1003" i="1"/>
  <c r="AQ1281" i="1"/>
  <c r="AQ1203" i="1"/>
  <c r="AQ1580" i="1"/>
  <c r="AQ1981" i="1"/>
  <c r="AQ781" i="1"/>
  <c r="AQ1575" i="1"/>
  <c r="AQ2253" i="1"/>
  <c r="AQ779" i="1"/>
  <c r="AQ830" i="1"/>
  <c r="AQ1679" i="1"/>
  <c r="AQ94" i="1"/>
  <c r="AQ1578" i="1"/>
  <c r="AQ1115" i="1"/>
  <c r="AQ1338" i="1"/>
  <c r="AQ1639" i="1"/>
  <c r="AQ1721" i="1"/>
  <c r="AQ2370" i="1"/>
  <c r="AQ1633" i="1"/>
  <c r="AQ1867" i="1"/>
  <c r="AQ2364" i="1"/>
  <c r="AQ1254" i="1"/>
  <c r="AQ1545" i="1"/>
  <c r="AQ1579" i="1"/>
  <c r="AQ1291" i="1"/>
  <c r="AQ2055" i="1"/>
  <c r="AQ1252" i="1"/>
  <c r="AQ89" i="1"/>
  <c r="AQ2280" i="1"/>
  <c r="AQ99" i="1"/>
  <c r="AQ404" i="1"/>
  <c r="AQ619" i="1"/>
  <c r="AQ1213" i="1"/>
  <c r="AQ819" i="1"/>
  <c r="AQ780" i="1"/>
  <c r="AQ259" i="1"/>
  <c r="AQ1573" i="1"/>
  <c r="AQ1901" i="1"/>
  <c r="AQ1565" i="1"/>
  <c r="AQ385" i="1"/>
  <c r="AQ2371" i="1"/>
  <c r="AQ1000" i="1"/>
  <c r="AQ1784" i="1"/>
  <c r="AQ1569" i="1"/>
  <c r="AQ1640" i="1"/>
  <c r="AQ74" i="1"/>
  <c r="AQ799" i="1"/>
  <c r="AQ812" i="1"/>
  <c r="AQ2155" i="1"/>
  <c r="AQ2365" i="1"/>
  <c r="AQ1053" i="1"/>
  <c r="AQ1888" i="1"/>
  <c r="AQ280" i="1"/>
  <c r="AQ1082" i="1"/>
  <c r="AQ1256" i="1"/>
  <c r="AQ1898" i="1"/>
  <c r="AQ1581" i="1"/>
  <c r="AQ2298" i="1"/>
  <c r="AQ2229" i="1"/>
  <c r="AQ1558" i="1"/>
  <c r="AQ2372" i="1"/>
  <c r="AQ561" i="1"/>
  <c r="AQ539" i="1"/>
  <c r="AQ1239" i="1"/>
  <c r="AQ1061" i="1"/>
  <c r="AQ1864" i="1"/>
  <c r="AQ1392" i="1"/>
  <c r="AQ1672" i="1"/>
  <c r="AQ2366" i="1"/>
  <c r="AQ1685" i="1"/>
  <c r="AQ1634" i="1"/>
  <c r="AQ405" i="1"/>
  <c r="AQ1574" i="1"/>
  <c r="AQ1683" i="1"/>
  <c r="AQ2220" i="1"/>
  <c r="AQ2217" i="1"/>
  <c r="AQ1644" i="1"/>
  <c r="AQ811" i="1"/>
  <c r="AQ1045" i="1"/>
  <c r="AQ1180" i="1"/>
  <c r="AQ2297" i="1"/>
  <c r="AQ24" i="1"/>
  <c r="AQ1635" i="1"/>
  <c r="AQ406" i="1"/>
  <c r="AQ445" i="1"/>
  <c r="AQ2025" i="1"/>
  <c r="AQ1340" i="1"/>
  <c r="AQ23" i="1"/>
  <c r="AQ1079" i="1"/>
  <c r="AQ12" i="1"/>
  <c r="AQ1001" i="1"/>
  <c r="AQ1116" i="1"/>
  <c r="AQ1451" i="1"/>
  <c r="AQ2044" i="1"/>
  <c r="AQ2296" i="1"/>
  <c r="AQ1629" i="1"/>
  <c r="AQ1893" i="1"/>
  <c r="AQ657" i="1"/>
  <c r="AQ1216" i="1"/>
  <c r="AQ1641" i="1"/>
  <c r="AQ2367" i="1"/>
  <c r="AQ401" i="1"/>
  <c r="AQ1625" i="1"/>
  <c r="AQ1887" i="1"/>
  <c r="AQ1900" i="1"/>
  <c r="AQ425" i="1"/>
  <c r="AQ1682" i="1"/>
  <c r="AQ2011" i="1"/>
  <c r="AQ843" i="1"/>
  <c r="AQ1560" i="1"/>
  <c r="AQ2368" i="1"/>
  <c r="AQ407" i="1"/>
  <c r="AQ1636" i="1"/>
  <c r="AQ1028" i="1"/>
  <c r="AQ1637" i="1"/>
  <c r="AQ1217" i="1"/>
  <c r="AQ2221" i="1"/>
  <c r="AQ1982" i="1"/>
  <c r="AQ418" i="1"/>
  <c r="AQ566" i="1"/>
  <c r="AQ2050" i="1"/>
  <c r="AQ1076" i="1"/>
  <c r="AQ1070" i="1"/>
  <c r="AQ1645" i="1"/>
  <c r="AQ1987" i="1"/>
  <c r="AQ414" i="1"/>
  <c r="AQ1056" i="1"/>
  <c r="AQ585" i="1"/>
  <c r="AQ434" i="1"/>
  <c r="AQ785" i="1"/>
  <c r="AQ1343" i="1"/>
  <c r="AQ1766" i="1"/>
  <c r="AQ268" i="1"/>
  <c r="AQ1147" i="1"/>
  <c r="AQ894" i="1"/>
  <c r="AQ1638" i="1"/>
  <c r="AQ1673" i="1"/>
  <c r="AQ1674" i="1"/>
  <c r="AQ29" i="1"/>
  <c r="AQ1615" i="1"/>
  <c r="AQ1316" i="1"/>
  <c r="AQ1780" i="1"/>
  <c r="AQ2299" i="1"/>
  <c r="AQ1201" i="1"/>
  <c r="AQ1395" i="1"/>
  <c r="AQ1423" i="1"/>
  <c r="AQ1081" i="1"/>
  <c r="AQ421" i="1"/>
  <c r="AQ1148" i="1"/>
  <c r="AQ1646" i="1"/>
  <c r="AQ649" i="1"/>
  <c r="AQ1031" i="1"/>
  <c r="AQ1077" i="1"/>
  <c r="AQ1204" i="1"/>
  <c r="AQ1963" i="1"/>
  <c r="AQ1642" i="1"/>
  <c r="AQ1684" i="1"/>
  <c r="AQ2222" i="1"/>
  <c r="AQ1862" i="1"/>
  <c r="AQ1894" i="1"/>
  <c r="AQ2218" i="1"/>
  <c r="AQ2159" i="1"/>
  <c r="AQ1282" i="1"/>
  <c r="AQ2060" i="1"/>
  <c r="AQ563" i="1"/>
  <c r="AQ1072" i="1"/>
  <c r="AQ1350" i="1"/>
  <c r="AQ822" i="1"/>
  <c r="AQ1199" i="1"/>
  <c r="AQ1631" i="1"/>
  <c r="AQ1622" i="1"/>
  <c r="AQ1889" i="1"/>
  <c r="AQ1897" i="1"/>
  <c r="AQ629" i="1"/>
  <c r="AQ1599" i="1"/>
  <c r="AQ1890" i="1"/>
  <c r="AQ702" i="1"/>
  <c r="AQ834" i="1"/>
  <c r="AQ1600" i="1"/>
  <c r="AQ62" i="1"/>
  <c r="AQ1616" i="1"/>
  <c r="AQ1391" i="1"/>
  <c r="AQ90" i="1"/>
  <c r="AQ1899" i="1"/>
  <c r="AQ1677" i="1"/>
  <c r="AQ1030" i="1"/>
  <c r="AQ1619" i="1"/>
  <c r="AQ1323" i="1"/>
  <c r="AQ1891" i="1"/>
  <c r="AQ272" i="1"/>
  <c r="AQ1552" i="1"/>
  <c r="AQ1417" i="1"/>
  <c r="AQ1460" i="1"/>
  <c r="AQ817" i="1"/>
  <c r="AQ828" i="1"/>
  <c r="AQ1866" i="1"/>
  <c r="AQ668" i="1"/>
  <c r="AQ2377" i="1"/>
  <c r="AQ1551" i="1"/>
  <c r="AQ1643" i="1"/>
  <c r="AQ1990" i="1"/>
  <c r="AQ2145" i="1"/>
  <c r="AQ2278" i="1"/>
  <c r="AQ64" i="1"/>
  <c r="AQ1892" i="1"/>
  <c r="AQ1062" i="1"/>
  <c r="AQ1647" i="1"/>
  <c r="AQ1404" i="1"/>
  <c r="AQ1063" i="1"/>
  <c r="AQ1315" i="1"/>
  <c r="AQ149" i="1"/>
  <c r="AQ1313" i="1"/>
  <c r="AQ260" i="1"/>
  <c r="AQ1601" i="1"/>
  <c r="AQ150" i="1"/>
  <c r="AQ449" i="1"/>
  <c r="AQ1047" i="1"/>
  <c r="AQ2019" i="1"/>
  <c r="AQ1676" i="1"/>
  <c r="AQ2018" i="1"/>
  <c r="AQ492" i="1"/>
  <c r="AQ1227" i="1"/>
  <c r="AQ361" i="1"/>
  <c r="AQ1895" i="1"/>
  <c r="AQ186" i="1"/>
  <c r="AQ1046" i="1"/>
  <c r="AQ1214" i="1"/>
  <c r="AQ1658" i="1"/>
  <c r="AQ415" i="1"/>
  <c r="AQ1661" i="1"/>
  <c r="AQ1975" i="1"/>
  <c r="AQ428" i="1"/>
  <c r="AQ1564" i="1"/>
  <c r="AQ669" i="1"/>
  <c r="AQ2020" i="1"/>
  <c r="AQ269" i="1"/>
  <c r="AQ1868" i="1"/>
  <c r="AQ1972" i="1"/>
  <c r="AQ1544" i="1"/>
  <c r="AQ1977" i="1"/>
  <c r="AQ610" i="1"/>
  <c r="AQ1920" i="1"/>
  <c r="AQ493" i="1"/>
  <c r="AQ1602" i="1"/>
  <c r="AQ1921" i="1"/>
  <c r="AQ1428" i="1"/>
  <c r="AQ2379" i="1"/>
  <c r="AQ1546" i="1"/>
  <c r="AQ1050" i="1"/>
  <c r="AQ1248" i="1"/>
  <c r="AQ1029" i="1"/>
  <c r="AQ901" i="1"/>
  <c r="AQ51" i="1"/>
  <c r="AQ1976" i="1"/>
  <c r="AQ1927" i="1"/>
  <c r="AQ1926" i="1"/>
  <c r="AQ943" i="1"/>
  <c r="AQ408" i="1"/>
  <c r="AQ273" i="1"/>
  <c r="AQ1778" i="1"/>
  <c r="AQ1561" i="1"/>
  <c r="AQ842" i="1"/>
  <c r="AQ49" i="1"/>
  <c r="AQ422" i="1"/>
  <c r="AQ1979" i="1"/>
  <c r="AQ1341" i="1"/>
  <c r="AQ444" i="1"/>
  <c r="AQ2202" i="1"/>
  <c r="AQ416" i="1"/>
  <c r="AQ391" i="1"/>
  <c r="AQ423" i="1"/>
  <c r="AQ1779" i="1"/>
  <c r="AQ661" i="1"/>
  <c r="AQ1051" i="1"/>
  <c r="AQ1908" i="1"/>
  <c r="AQ1909" i="1"/>
  <c r="AQ1659" i="1"/>
  <c r="AQ2031" i="1"/>
  <c r="AQ2056" i="1"/>
  <c r="AQ1973" i="1"/>
  <c r="AQ1212" i="1"/>
  <c r="AQ820" i="1"/>
  <c r="AQ1626" i="1"/>
  <c r="AQ2266" i="1"/>
  <c r="AQ1924" i="1"/>
  <c r="AQ31" i="1"/>
  <c r="AQ1064" i="1"/>
  <c r="AQ1603" i="1"/>
  <c r="AQ1917" i="1"/>
  <c r="AQ1117" i="1"/>
  <c r="AQ1566" i="1"/>
  <c r="AQ43" i="1"/>
  <c r="AQ1998" i="1"/>
  <c r="AQ409" i="1"/>
  <c r="AQ1098" i="1"/>
  <c r="AQ1326" i="1"/>
  <c r="AQ942" i="1"/>
  <c r="AQ1562" i="1"/>
  <c r="AQ304" i="1"/>
  <c r="AQ1085" i="1"/>
  <c r="AQ261" i="1"/>
  <c r="AQ933" i="1"/>
  <c r="AQ590" i="1"/>
  <c r="AQ1915" i="1"/>
  <c r="AQ44" i="1"/>
  <c r="AQ1099" i="1"/>
  <c r="AQ1971" i="1"/>
  <c r="AQ825" i="1"/>
  <c r="AQ832" i="1"/>
  <c r="AQ1249" i="1"/>
  <c r="AQ1763" i="1"/>
  <c r="AQ2078" i="1"/>
  <c r="AQ1330" i="1"/>
  <c r="AQ366" i="1"/>
  <c r="AQ372" i="1"/>
  <c r="AQ1918" i="1"/>
  <c r="AQ641" i="1"/>
  <c r="AQ672" i="1"/>
  <c r="AQ2026" i="1"/>
  <c r="AQ1906" i="1"/>
  <c r="AQ1922" i="1"/>
  <c r="AQ2040" i="1"/>
  <c r="AQ1297" i="1"/>
  <c r="AQ93" i="1"/>
  <c r="AQ2083" i="1"/>
  <c r="AQ2079" i="1"/>
  <c r="AQ818" i="1"/>
  <c r="AQ1118" i="1"/>
  <c r="AQ1127" i="1"/>
  <c r="AQ2210" i="1"/>
  <c r="AQ144" i="1"/>
  <c r="AQ1298" i="1"/>
  <c r="AQ1547" i="1"/>
  <c r="AQ1406" i="1"/>
  <c r="AQ2153" i="1"/>
  <c r="AQ838" i="1"/>
  <c r="AQ1989" i="1"/>
  <c r="AQ1299" i="1"/>
  <c r="AQ2076" i="1"/>
  <c r="AQ54" i="1"/>
  <c r="AQ823" i="1"/>
  <c r="AQ634" i="1"/>
  <c r="AQ364" i="1"/>
  <c r="AQ417" i="1"/>
  <c r="AQ352" i="1"/>
  <c r="AQ453" i="1"/>
  <c r="AQ1431" i="1"/>
  <c r="AQ1173" i="1"/>
  <c r="AQ1169" i="1"/>
  <c r="AQ2073" i="1"/>
  <c r="AQ1656" i="1"/>
  <c r="AQ647" i="1"/>
  <c r="AQ2168" i="1"/>
  <c r="AQ827" i="1"/>
  <c r="AQ50" i="1"/>
  <c r="AQ1172" i="1"/>
  <c r="AQ1162" i="1"/>
  <c r="AQ1086" i="1"/>
  <c r="AQ1983" i="1"/>
  <c r="AQ2061" i="1"/>
  <c r="AQ9" i="1"/>
  <c r="AQ484" i="1"/>
  <c r="AQ2165" i="1"/>
  <c r="AQ2021" i="1"/>
  <c r="AQ410" i="1"/>
  <c r="AQ1170" i="1"/>
  <c r="AQ2103" i="1"/>
  <c r="AQ1087" i="1"/>
  <c r="AQ2113" i="1"/>
  <c r="AQ46" i="1"/>
  <c r="AQ69" i="1"/>
  <c r="AQ411" i="1"/>
  <c r="AQ1914" i="1"/>
  <c r="AQ1088" i="1"/>
  <c r="AQ306" i="1"/>
  <c r="AQ1773" i="1"/>
  <c r="AQ1119" i="1"/>
  <c r="AQ412" i="1"/>
  <c r="AQ2248" i="1"/>
  <c r="AQ32" i="1"/>
  <c r="AQ145" i="1"/>
  <c r="AQ33" i="1"/>
  <c r="AQ1163" i="1"/>
  <c r="AQ34" i="1"/>
  <c r="AQ1925" i="1"/>
  <c r="AQ338" i="1"/>
  <c r="AQ858" i="1"/>
  <c r="AQ2067" i="1"/>
  <c r="AQ1651" i="1"/>
  <c r="AQ2064" i="1"/>
  <c r="AQ2275" i="1"/>
  <c r="AQ2119" i="1"/>
  <c r="AQ2286" i="1"/>
  <c r="AQ305" i="1"/>
  <c r="AQ2066" i="1"/>
  <c r="AQ328" i="1"/>
  <c r="AQ653" i="1"/>
  <c r="AQ596" i="1"/>
  <c r="AQ2152" i="1"/>
  <c r="AQ1094" i="1"/>
  <c r="AQ1207" i="1"/>
  <c r="AQ2285" i="1"/>
  <c r="AQ1913" i="1"/>
  <c r="AQ2146" i="1"/>
  <c r="AQ1141" i="1"/>
  <c r="AQ562" i="1"/>
  <c r="AQ147" i="1"/>
  <c r="AQ1309" i="1"/>
  <c r="AQ66" i="1"/>
  <c r="AQ2166" i="1"/>
  <c r="AQ1171" i="1"/>
  <c r="AQ1121" i="1"/>
  <c r="AQ1980" i="1"/>
  <c r="AQ2065" i="1"/>
  <c r="AQ2154" i="1"/>
  <c r="AQ1089" i="1"/>
  <c r="AQ1401" i="1"/>
  <c r="AQ655" i="1"/>
  <c r="AQ302" i="1"/>
  <c r="AQ1430" i="1"/>
  <c r="AQ1964" i="1"/>
  <c r="AQ2161" i="1"/>
  <c r="AQ863" i="1"/>
  <c r="AQ1911" i="1"/>
  <c r="AQ438" i="1"/>
  <c r="AQ2081" i="1"/>
  <c r="AQ2203" i="1"/>
  <c r="AQ1524" i="1"/>
  <c r="AQ1164" i="1"/>
  <c r="AQ1054" i="1"/>
  <c r="AQ1165" i="1"/>
  <c r="AQ1985" i="1"/>
  <c r="AQ2141" i="1"/>
  <c r="AQ1097" i="1"/>
  <c r="AQ413" i="1"/>
  <c r="AQ1120" i="1"/>
  <c r="AQ2068" i="1"/>
  <c r="AQ1978" i="1"/>
  <c r="AQ598" i="1"/>
  <c r="AQ1140" i="1"/>
  <c r="AQ1992" i="1"/>
  <c r="AQ2048" i="1"/>
  <c r="AQ2167" i="1"/>
  <c r="AQ424" i="1"/>
  <c r="AQ2140" i="1"/>
  <c r="AQ1095" i="1"/>
  <c r="AQ665" i="1"/>
  <c r="AQ2150" i="1"/>
  <c r="AQ48" i="1"/>
  <c r="AQ1145" i="1"/>
  <c r="AQ429" i="1"/>
  <c r="AQ42" i="1"/>
  <c r="AQ945" i="1"/>
  <c r="AQ1090" i="1"/>
  <c r="AQ1793" i="1"/>
  <c r="AQ1074" i="1"/>
  <c r="AQ47" i="1"/>
  <c r="AQ1812" i="1"/>
  <c r="AQ1810" i="1"/>
  <c r="AQ2051" i="1"/>
  <c r="AQ2129" i="1"/>
  <c r="AQ1806" i="1"/>
  <c r="AQ1208" i="1"/>
  <c r="AQ1083" i="1"/>
  <c r="AQ2080" i="1"/>
  <c r="AQ2160" i="1"/>
  <c r="AQ35" i="1"/>
  <c r="AQ1960" i="1"/>
  <c r="AQ1986" i="1"/>
  <c r="AQ1802" i="1"/>
  <c r="AQ2149" i="1"/>
  <c r="AQ322" i="1"/>
  <c r="AQ2089" i="1"/>
  <c r="AQ2157" i="1"/>
  <c r="AQ2023" i="1"/>
  <c r="AQ430" i="1"/>
  <c r="AQ2088" i="1"/>
  <c r="AQ1962" i="1"/>
  <c r="AQ2135" i="1"/>
  <c r="AQ1144" i="1"/>
  <c r="AQ2084" i="1"/>
  <c r="AQ2085" i="1"/>
  <c r="AQ1969" i="1"/>
  <c r="AQ2087" i="1"/>
  <c r="AQ146" i="1"/>
  <c r="AO10" i="1"/>
  <c r="AO40" i="1"/>
  <c r="AO95" i="1"/>
  <c r="AO84" i="1"/>
  <c r="AO76" i="1"/>
  <c r="AO70" i="1"/>
  <c r="AO63" i="1"/>
  <c r="AO71" i="1"/>
  <c r="AO82" i="1"/>
  <c r="AO78" i="1"/>
  <c r="AO120" i="1"/>
  <c r="AO121" i="1"/>
  <c r="AO119" i="1"/>
  <c r="AO105" i="1"/>
  <c r="AO117" i="1"/>
  <c r="AO108" i="1"/>
  <c r="AO109" i="1"/>
  <c r="AO97" i="1"/>
  <c r="AO112" i="1"/>
  <c r="AO106" i="1"/>
  <c r="AO104" i="1"/>
  <c r="AO98" i="1"/>
  <c r="AO170" i="1"/>
  <c r="AO173" i="1"/>
  <c r="AO171" i="1"/>
  <c r="AO165" i="1"/>
  <c r="AO172" i="1"/>
  <c r="AO164" i="1"/>
  <c r="AO167" i="1"/>
  <c r="AO163" i="1"/>
  <c r="AO166" i="1"/>
  <c r="AO154" i="1"/>
  <c r="AO178" i="1"/>
  <c r="AO176" i="1"/>
  <c r="AO179" i="1"/>
  <c r="AO180" i="1"/>
  <c r="AO174" i="1"/>
  <c r="AO187" i="1"/>
  <c r="AO188" i="1"/>
  <c r="AO193" i="1"/>
  <c r="AO206" i="1"/>
  <c r="AO194" i="1"/>
  <c r="AO232" i="1"/>
  <c r="AO236" i="1"/>
  <c r="AO233" i="1"/>
  <c r="AO247" i="1"/>
  <c r="AO230" i="1"/>
  <c r="AO251" i="1"/>
  <c r="AO250" i="1"/>
  <c r="AO248" i="1"/>
  <c r="AO231" i="1"/>
  <c r="AO224" i="1"/>
  <c r="AO249" i="1"/>
  <c r="AO270" i="1"/>
  <c r="AO307" i="1"/>
  <c r="AO283" i="1"/>
  <c r="AO287" i="1"/>
  <c r="AO297" i="1"/>
  <c r="AO286" i="1"/>
  <c r="AO293" i="1"/>
  <c r="AO288" i="1"/>
  <c r="AO289" i="1"/>
  <c r="AO294" i="1"/>
  <c r="AO301" i="1"/>
  <c r="AO308" i="1"/>
  <c r="AO329" i="1"/>
  <c r="AO316" i="1"/>
  <c r="AO331" i="1"/>
  <c r="AO323" i="1"/>
  <c r="AO324" i="1"/>
  <c r="AO325" i="1"/>
  <c r="AO335" i="1"/>
  <c r="AO326" i="1"/>
  <c r="AO330" i="1"/>
  <c r="AO333" i="1"/>
  <c r="AO334" i="1"/>
  <c r="AO368" i="1"/>
  <c r="AO365" i="1"/>
  <c r="AO367" i="1"/>
  <c r="AO371" i="1"/>
  <c r="AO360" i="1"/>
  <c r="AO350" i="1"/>
  <c r="AO396" i="1"/>
  <c r="AO392" i="1"/>
  <c r="AO458" i="1"/>
  <c r="AO463" i="1"/>
  <c r="AO460" i="1"/>
  <c r="AO439" i="1"/>
  <c r="AO462" i="1"/>
  <c r="AO455" i="1"/>
  <c r="AO440" i="1"/>
  <c r="AO447" i="1"/>
  <c r="AO464" i="1"/>
  <c r="AO437" i="1"/>
  <c r="AO442" i="1"/>
  <c r="AO465" i="1"/>
  <c r="AO491" i="1"/>
  <c r="AO481" i="1"/>
  <c r="AO488" i="1"/>
  <c r="AO487" i="1"/>
  <c r="AO489" i="1"/>
  <c r="AO479" i="1"/>
  <c r="AO486" i="1"/>
  <c r="AO494" i="1"/>
  <c r="AO533" i="1"/>
  <c r="AO526" i="1"/>
  <c r="AO541" i="1"/>
  <c r="AO538" i="1"/>
  <c r="AO536" i="1"/>
  <c r="AO540" i="1"/>
  <c r="AO549" i="1"/>
  <c r="AO599" i="1"/>
  <c r="AO578" i="1"/>
  <c r="AO579" i="1"/>
  <c r="AO580" i="1"/>
  <c r="AO626" i="1"/>
  <c r="AO652" i="1"/>
  <c r="AO644" i="1"/>
  <c r="AO650" i="1"/>
  <c r="AO642" i="1"/>
  <c r="AO648" i="1"/>
  <c r="AO720" i="1"/>
  <c r="AO715" i="1"/>
  <c r="AO742" i="1"/>
  <c r="AO741" i="1"/>
  <c r="AO734" i="1"/>
  <c r="AO738" i="1"/>
  <c r="AO727" i="1"/>
  <c r="AO736" i="1"/>
  <c r="AO722" i="1"/>
  <c r="AO733" i="1"/>
  <c r="AO739" i="1"/>
  <c r="AO726" i="1"/>
  <c r="AO815" i="1"/>
  <c r="AO807" i="1"/>
  <c r="AO794" i="1"/>
  <c r="AO550" i="1"/>
  <c r="AO554" i="1"/>
  <c r="AO791" i="1"/>
  <c r="AO782" i="1"/>
  <c r="AO789" i="1"/>
  <c r="AO861" i="1"/>
  <c r="AO854" i="1"/>
  <c r="AO887" i="1"/>
  <c r="AO886" i="1"/>
  <c r="AO888" i="1"/>
  <c r="AO895" i="1"/>
  <c r="AO902" i="1"/>
  <c r="AO931" i="1"/>
  <c r="AO922" i="1"/>
  <c r="AO923" i="1"/>
  <c r="AO944" i="1"/>
  <c r="AO927" i="1"/>
  <c r="AO935" i="1"/>
  <c r="AO936" i="1"/>
  <c r="AO928" i="1"/>
  <c r="AO949" i="1"/>
  <c r="AO938" i="1"/>
  <c r="AO930" i="1"/>
  <c r="AO932" i="1"/>
  <c r="AO919" i="1"/>
  <c r="AO926" i="1"/>
  <c r="AO948" i="1"/>
  <c r="AO970" i="1"/>
  <c r="AO983" i="1"/>
  <c r="AO987" i="1"/>
  <c r="AO981" i="1"/>
  <c r="AO974" i="1"/>
  <c r="AO984" i="1"/>
  <c r="AO975" i="1"/>
  <c r="AO982" i="1"/>
  <c r="AO976" i="1"/>
  <c r="AO967" i="1"/>
  <c r="AO969" i="1"/>
  <c r="AO697" i="1"/>
  <c r="AO699" i="1"/>
  <c r="AO700" i="1"/>
  <c r="AO684" i="1"/>
  <c r="AO679" i="1"/>
  <c r="AO680" i="1"/>
  <c r="AO695" i="1"/>
  <c r="AO692" i="1"/>
  <c r="AO681" i="1"/>
  <c r="AO682" i="1"/>
  <c r="AO683" i="1"/>
  <c r="AO709" i="1"/>
  <c r="AO711" i="1"/>
  <c r="AO996" i="1"/>
  <c r="AO993" i="1"/>
  <c r="AO1093" i="1"/>
  <c r="AO1123" i="1"/>
  <c r="AO1143" i="1"/>
  <c r="AO1131" i="1"/>
  <c r="AO1136" i="1"/>
  <c r="AO1167" i="1"/>
  <c r="AO1166" i="1"/>
  <c r="AO1168" i="1"/>
  <c r="AO1231" i="1"/>
  <c r="AO1218" i="1"/>
  <c r="AO1219" i="1"/>
  <c r="AO1232" i="1"/>
  <c r="AO1228" i="1"/>
  <c r="AO1233" i="1"/>
  <c r="AO1245" i="1"/>
  <c r="AO1280" i="1"/>
  <c r="AO1259" i="1"/>
  <c r="AO1303" i="1"/>
  <c r="AO1317" i="1"/>
  <c r="AO1334" i="1"/>
  <c r="AO1357" i="1"/>
  <c r="AO1351" i="1"/>
  <c r="AO1369" i="1"/>
  <c r="AO1374" i="1"/>
  <c r="AO1364" i="1"/>
  <c r="AO1361" i="1"/>
  <c r="AO1421" i="1"/>
  <c r="AO1409" i="1"/>
  <c r="AO1400" i="1"/>
  <c r="AO1412" i="1"/>
  <c r="AO1465" i="1"/>
  <c r="AO1452" i="1"/>
  <c r="AO1450" i="1"/>
  <c r="AO1438" i="1"/>
  <c r="AO1475" i="1"/>
  <c r="AO1477" i="1"/>
  <c r="AO1474" i="1"/>
  <c r="AO1471" i="1"/>
  <c r="AO1480" i="1"/>
  <c r="AO1481" i="1"/>
  <c r="AO1470" i="1"/>
  <c r="AO1504" i="1"/>
  <c r="AO1503" i="1"/>
  <c r="AO1505" i="1"/>
  <c r="AO1501" i="1"/>
  <c r="AO1498" i="1"/>
  <c r="AO1500" i="1"/>
  <c r="AO1494" i="1"/>
  <c r="AO1539" i="1"/>
  <c r="AO1533" i="1"/>
  <c r="AO1571" i="1"/>
  <c r="AO1556" i="1"/>
  <c r="AO1549" i="1"/>
  <c r="AO1540" i="1"/>
  <c r="AO1604" i="1"/>
  <c r="AO1690" i="1"/>
  <c r="AO1702" i="1"/>
  <c r="AO1720" i="1"/>
  <c r="AO1716" i="1"/>
  <c r="AO1711" i="1"/>
  <c r="AO1709" i="1"/>
  <c r="AO1704" i="1"/>
  <c r="AO1735" i="1"/>
  <c r="AO1736" i="1"/>
  <c r="AO1775" i="1"/>
  <c r="AO1777" i="1"/>
  <c r="AO1758" i="1"/>
  <c r="AO1759" i="1"/>
  <c r="AO1821" i="1"/>
  <c r="AO1912" i="1"/>
  <c r="AO1919" i="1"/>
  <c r="AO1923" i="1"/>
  <c r="AO1955" i="1"/>
  <c r="AO1946" i="1"/>
  <c r="AO1942" i="1"/>
  <c r="AO2006" i="1"/>
  <c r="AO2007" i="1"/>
  <c r="AO2003" i="1"/>
  <c r="AO2013" i="1"/>
  <c r="AO2001" i="1"/>
  <c r="AO2009" i="1"/>
  <c r="AO2008" i="1"/>
  <c r="AO1995" i="1"/>
  <c r="AO1999" i="1"/>
  <c r="AO1996" i="1"/>
  <c r="AO2005" i="1"/>
  <c r="AO1997" i="1"/>
  <c r="AO2017" i="1"/>
  <c r="AO2016" i="1"/>
  <c r="AO2043" i="1"/>
  <c r="AO2046" i="1"/>
  <c r="AO2049" i="1"/>
  <c r="AO2047" i="1"/>
  <c r="AO2032" i="1"/>
  <c r="AO2035" i="1"/>
  <c r="AO2033" i="1"/>
  <c r="AO2034" i="1"/>
  <c r="AO2027" i="1"/>
  <c r="AO2042" i="1"/>
  <c r="AO2063" i="1"/>
  <c r="AO2108" i="1"/>
  <c r="AO2111" i="1"/>
  <c r="AO2105" i="1"/>
  <c r="AO2110" i="1"/>
  <c r="AO2107" i="1"/>
  <c r="AO2163" i="1"/>
  <c r="AO2162" i="1"/>
  <c r="AO2178" i="1"/>
  <c r="AO2179" i="1"/>
  <c r="AO2186" i="1"/>
  <c r="AO2189" i="1"/>
  <c r="AO2191" i="1"/>
  <c r="AO2213" i="1"/>
  <c r="AO2240" i="1"/>
  <c r="AO2244" i="1"/>
  <c r="AO2243" i="1"/>
  <c r="AO2245" i="1"/>
  <c r="AO2239" i="1"/>
  <c r="AO2242" i="1"/>
  <c r="AO2236" i="1"/>
  <c r="AO2230" i="1"/>
  <c r="AO2247" i="1"/>
  <c r="AO2287" i="1"/>
  <c r="AO2274" i="1"/>
  <c r="AO2264" i="1"/>
  <c r="AO2271" i="1"/>
  <c r="AO2289" i="1"/>
  <c r="AO2265" i="1"/>
  <c r="AO2273" i="1"/>
  <c r="AO2268" i="1"/>
  <c r="AO2306" i="1"/>
  <c r="AO2333" i="1"/>
  <c r="AO2312" i="1"/>
  <c r="AO2309" i="1"/>
  <c r="AO2352" i="1"/>
  <c r="AO2378" i="1"/>
  <c r="AO2374" i="1"/>
  <c r="AO2375" i="1"/>
  <c r="AO21" i="1"/>
  <c r="AO41" i="1"/>
  <c r="AO52" i="1"/>
  <c r="AO61" i="1"/>
  <c r="AO87" i="1"/>
  <c r="AO60" i="1"/>
  <c r="AO73" i="1"/>
  <c r="AO122" i="1"/>
  <c r="AO96" i="1"/>
  <c r="AO101" i="1"/>
  <c r="AO133" i="1"/>
  <c r="AO155" i="1"/>
  <c r="AO151" i="1"/>
  <c r="AO168" i="1"/>
  <c r="AO159" i="1"/>
  <c r="AO169" i="1"/>
  <c r="AO161" i="1"/>
  <c r="AO160" i="1"/>
  <c r="AO181" i="1"/>
  <c r="AO184" i="1"/>
  <c r="AO177" i="1"/>
  <c r="AO175" i="1"/>
  <c r="AO201" i="1"/>
  <c r="AO254" i="1"/>
  <c r="AO227" i="1"/>
  <c r="AO271" i="1"/>
  <c r="AO298" i="1"/>
  <c r="AO290" i="1"/>
  <c r="AO311" i="1"/>
  <c r="AO312" i="1"/>
  <c r="AO296" i="1"/>
  <c r="AO332" i="1"/>
  <c r="AO317" i="1"/>
  <c r="AO337" i="1"/>
  <c r="AO318" i="1"/>
  <c r="AO370" i="1"/>
  <c r="AO394" i="1"/>
  <c r="AO403" i="1"/>
  <c r="AO454" i="1"/>
  <c r="AO450" i="1"/>
  <c r="AO456" i="1"/>
  <c r="AO496" i="1"/>
  <c r="AO495" i="1"/>
  <c r="AO485" i="1"/>
  <c r="AO478" i="1"/>
  <c r="AO483" i="1"/>
  <c r="AO482" i="1"/>
  <c r="AO472" i="1"/>
  <c r="AO475" i="1"/>
  <c r="AO468" i="1"/>
  <c r="AO469" i="1"/>
  <c r="AO514" i="1"/>
  <c r="AO510" i="1"/>
  <c r="AO504" i="1"/>
  <c r="AO591" i="1"/>
  <c r="AO589" i="1"/>
  <c r="AO587" i="1"/>
  <c r="AO632" i="1"/>
  <c r="AO633" i="1"/>
  <c r="AO645" i="1"/>
  <c r="AO719" i="1"/>
  <c r="AO743" i="1"/>
  <c r="AO731" i="1"/>
  <c r="AO744" i="1"/>
  <c r="AO728" i="1"/>
  <c r="AO735" i="1"/>
  <c r="AO723" i="1"/>
  <c r="AO730" i="1"/>
  <c r="AO729" i="1"/>
  <c r="AO732" i="1"/>
  <c r="AO805" i="1"/>
  <c r="AO784" i="1"/>
  <c r="AO801" i="1"/>
  <c r="AO813" i="1"/>
  <c r="AO551" i="1"/>
  <c r="AO552" i="1"/>
  <c r="AO555" i="1"/>
  <c r="AO602" i="1"/>
  <c r="AO783" i="1"/>
  <c r="AO826" i="1"/>
  <c r="AO865" i="1"/>
  <c r="AO855" i="1"/>
  <c r="AO885" i="1"/>
  <c r="AO884" i="1"/>
  <c r="AO879" i="1"/>
  <c r="AO905" i="1"/>
  <c r="AO906" i="1"/>
  <c r="AO939" i="1"/>
  <c r="AO925" i="1"/>
  <c r="AO946" i="1"/>
  <c r="AO953" i="1"/>
  <c r="AO947" i="1"/>
  <c r="AO956" i="1"/>
  <c r="AO954" i="1"/>
  <c r="AO955" i="1"/>
  <c r="AO965" i="1"/>
  <c r="AO964" i="1"/>
  <c r="AO971" i="1"/>
  <c r="AO977" i="1"/>
  <c r="AO979" i="1"/>
  <c r="AO701" i="1"/>
  <c r="AO698" i="1"/>
  <c r="AO694" i="1"/>
  <c r="AO685" i="1"/>
  <c r="AO706" i="1"/>
  <c r="AO714" i="1"/>
  <c r="AO710" i="1"/>
  <c r="AO713" i="1"/>
  <c r="AO712" i="1"/>
  <c r="AO707" i="1"/>
  <c r="AO1033" i="1"/>
  <c r="AO1034" i="1"/>
  <c r="AO1035" i="1"/>
  <c r="AO1036" i="1"/>
  <c r="AO1042" i="1"/>
  <c r="AO1040" i="1"/>
  <c r="AO1041" i="1"/>
  <c r="AO1037" i="1"/>
  <c r="AO1107" i="1"/>
  <c r="AO1132" i="1"/>
  <c r="AO1134" i="1"/>
  <c r="AO1142" i="1"/>
  <c r="AO1157" i="1"/>
  <c r="AO1160" i="1"/>
  <c r="AO1190" i="1"/>
  <c r="AO1220" i="1"/>
  <c r="AO1221" i="1"/>
  <c r="AO1240" i="1"/>
  <c r="AO1250" i="1"/>
  <c r="AO1287" i="1"/>
  <c r="AO1257" i="1"/>
  <c r="AO1258" i="1"/>
  <c r="AO1285" i="1"/>
  <c r="AO1292" i="1"/>
  <c r="AO1321" i="1"/>
  <c r="AO1335" i="1"/>
  <c r="AO1346" i="1"/>
  <c r="AO1352" i="1"/>
  <c r="AO1353" i="1"/>
  <c r="AO1381" i="1"/>
  <c r="AO1386" i="1"/>
  <c r="AO1385" i="1"/>
  <c r="AO1367" i="1"/>
  <c r="AO1414" i="1"/>
  <c r="AO1463" i="1"/>
  <c r="AO1454" i="1"/>
  <c r="AO1458" i="1"/>
  <c r="AO1442" i="1"/>
  <c r="AO1445" i="1"/>
  <c r="AO1473" i="1"/>
  <c r="AO1467" i="1"/>
  <c r="AO1476" i="1"/>
  <c r="AO1484" i="1"/>
  <c r="AO1485" i="1"/>
  <c r="AO1491" i="1"/>
  <c r="AO1486" i="1"/>
  <c r="AO1495" i="1"/>
  <c r="AO1496" i="1"/>
  <c r="AO1521" i="1"/>
  <c r="AO1514" i="1"/>
  <c r="AO1526" i="1"/>
  <c r="AO1534" i="1"/>
  <c r="AO1541" i="1"/>
  <c r="AO1652" i="1"/>
  <c r="AO1660" i="1"/>
  <c r="AO1703" i="1"/>
  <c r="AO1705" i="1"/>
  <c r="AO1710" i="1"/>
  <c r="AO1715" i="1"/>
  <c r="AO1708" i="1"/>
  <c r="AO1694" i="1"/>
  <c r="AO1732" i="1"/>
  <c r="AO1737" i="1"/>
  <c r="AO1753" i="1"/>
  <c r="AO1762" i="1"/>
  <c r="AO1760" i="1"/>
  <c r="AO1771" i="1"/>
  <c r="AO1842" i="1"/>
  <c r="AO1845" i="1"/>
  <c r="AO1838" i="1"/>
  <c r="AO1830" i="1"/>
  <c r="AO1840" i="1"/>
  <c r="AO1843" i="1"/>
  <c r="AO1829" i="1"/>
  <c r="AO1910" i="1"/>
  <c r="AO1916" i="1"/>
  <c r="AO1907" i="1"/>
  <c r="AO1949" i="1"/>
  <c r="AO2002" i="1"/>
  <c r="AO2010" i="1"/>
  <c r="AO2012" i="1"/>
  <c r="AO2014" i="1"/>
  <c r="AO2015" i="1"/>
  <c r="AO2022" i="1"/>
  <c r="AO2029" i="1"/>
  <c r="AO2039" i="1"/>
  <c r="AO2054" i="1"/>
  <c r="AO2053" i="1"/>
  <c r="AO2096" i="1"/>
  <c r="AO2094" i="1"/>
  <c r="AO2095" i="1"/>
  <c r="AO2097" i="1"/>
  <c r="AO2093" i="1"/>
  <c r="AO2092" i="1"/>
  <c r="AO2120" i="1"/>
  <c r="AO2115" i="1"/>
  <c r="AO2126" i="1"/>
  <c r="AO2180" i="1"/>
  <c r="AO2181" i="1"/>
  <c r="AO2190" i="1"/>
  <c r="AO2192" i="1"/>
  <c r="AO2193" i="1"/>
  <c r="AO2194" i="1"/>
  <c r="AO2199" i="1"/>
  <c r="AO2225" i="1"/>
  <c r="AO2246" i="1"/>
  <c r="AO2231" i="1"/>
  <c r="AO2283" i="1"/>
  <c r="AO2290" i="1"/>
  <c r="AO2292" i="1"/>
  <c r="AO2291" i="1"/>
  <c r="AO2272" i="1"/>
  <c r="AO2281" i="1"/>
  <c r="AO2310" i="1"/>
  <c r="AO2327" i="1"/>
  <c r="AO2301" i="1"/>
  <c r="AO2354" i="1"/>
  <c r="AO2376" i="1"/>
  <c r="AO19" i="1"/>
  <c r="AO20" i="1"/>
  <c r="AO81" i="1"/>
  <c r="AO80" i="1"/>
  <c r="AO67" i="1"/>
  <c r="AO135" i="1"/>
  <c r="AO123" i="1"/>
  <c r="AO152" i="1"/>
  <c r="AO153" i="1"/>
  <c r="AO156" i="1"/>
  <c r="AO185" i="1"/>
  <c r="AO205" i="1"/>
  <c r="AO195" i="1"/>
  <c r="AO207" i="1"/>
  <c r="AO245" i="1"/>
  <c r="AO252" i="1"/>
  <c r="AO255" i="1"/>
  <c r="AO243" i="1"/>
  <c r="AO228" i="1"/>
  <c r="AO253" i="1"/>
  <c r="AO222" i="1"/>
  <c r="AO229" i="1"/>
  <c r="AO300" i="1"/>
  <c r="AO284" i="1"/>
  <c r="AO327" i="1"/>
  <c r="AO319" i="1"/>
  <c r="AO320" i="1"/>
  <c r="AO347" i="1"/>
  <c r="AO355" i="1"/>
  <c r="AO353" i="1"/>
  <c r="AO459" i="1"/>
  <c r="AO451" i="1"/>
  <c r="AO473" i="1"/>
  <c r="AO476" i="1"/>
  <c r="AO470" i="1"/>
  <c r="AO474" i="1"/>
  <c r="AO594" i="1"/>
  <c r="AO620" i="1"/>
  <c r="AO630" i="1"/>
  <c r="AO636" i="1"/>
  <c r="AO623" i="1"/>
  <c r="AO627" i="1"/>
  <c r="AO611" i="1"/>
  <c r="AO643" i="1"/>
  <c r="AO651" i="1"/>
  <c r="AO737" i="1"/>
  <c r="AO755" i="1"/>
  <c r="AO809" i="1"/>
  <c r="AO786" i="1"/>
  <c r="AO564" i="1"/>
  <c r="AO787" i="1"/>
  <c r="AO857" i="1"/>
  <c r="AO860" i="1"/>
  <c r="AO880" i="1"/>
  <c r="AO890" i="1"/>
  <c r="AO915" i="1"/>
  <c r="AO896" i="1"/>
  <c r="AO951" i="1"/>
  <c r="AO961" i="1"/>
  <c r="AO966" i="1"/>
  <c r="AO957" i="1"/>
  <c r="AO960" i="1"/>
  <c r="AO958" i="1"/>
  <c r="AO962" i="1"/>
  <c r="AO968" i="1"/>
  <c r="AO693" i="1"/>
  <c r="AO696" i="1"/>
  <c r="AO703" i="1"/>
  <c r="AO1112" i="1"/>
  <c r="AO1124" i="1"/>
  <c r="AO1158" i="1"/>
  <c r="AO1200" i="1"/>
  <c r="AO1274" i="1"/>
  <c r="AO1264" i="1"/>
  <c r="AO1339" i="1"/>
  <c r="AO1327" i="1"/>
  <c r="AO1342" i="1"/>
  <c r="AO1354" i="1"/>
  <c r="AO1355" i="1"/>
  <c r="AO1358" i="1"/>
  <c r="AO1356" i="1"/>
  <c r="AO1426" i="1"/>
  <c r="AO1411" i="1"/>
  <c r="AO1464" i="1"/>
  <c r="AO1466" i="1"/>
  <c r="AO1453" i="1"/>
  <c r="AO1443" i="1"/>
  <c r="AO1487" i="1"/>
  <c r="AO1492" i="1"/>
  <c r="AO1548" i="1"/>
  <c r="AO1620" i="1"/>
  <c r="AO1623" i="1"/>
  <c r="AO1713" i="1"/>
  <c r="AO1701" i="1"/>
  <c r="AO1724" i="1"/>
  <c r="AO1696" i="1"/>
  <c r="AO1717" i="1"/>
  <c r="AO1692" i="1"/>
  <c r="AO1733" i="1"/>
  <c r="AO1726" i="1"/>
  <c r="AO1804" i="1"/>
  <c r="AO1928" i="1"/>
  <c r="AO1951" i="1"/>
  <c r="AO2028" i="1"/>
  <c r="AO2052" i="1"/>
  <c r="AO2106" i="1"/>
  <c r="AO2128" i="1"/>
  <c r="AO2185" i="1"/>
  <c r="AO2205" i="1"/>
  <c r="AO2343" i="1"/>
  <c r="AO11" i="1"/>
  <c r="AO4" i="1"/>
  <c r="AO102" i="1"/>
  <c r="AO132" i="1"/>
  <c r="AO124" i="1"/>
  <c r="AO130" i="1"/>
  <c r="AO158" i="1"/>
  <c r="AO162" i="1"/>
  <c r="AO157" i="1"/>
  <c r="AO196" i="1"/>
  <c r="AO197" i="1"/>
  <c r="AO256" i="1"/>
  <c r="AO278" i="1"/>
  <c r="AO291" i="1"/>
  <c r="AO309" i="1"/>
  <c r="AO314" i="1"/>
  <c r="AO303" i="1"/>
  <c r="AO310" i="1"/>
  <c r="AO299" i="1"/>
  <c r="AO321" i="1"/>
  <c r="AO400" i="1"/>
  <c r="AO457" i="1"/>
  <c r="AO467" i="1"/>
  <c r="AO471" i="1"/>
  <c r="AO490" i="1"/>
  <c r="AO480" i="1"/>
  <c r="AO477" i="1"/>
  <c r="AO531" i="1"/>
  <c r="AO532" i="1"/>
  <c r="AO527" i="1"/>
  <c r="AO522" i="1"/>
  <c r="AO511" i="1"/>
  <c r="AO718" i="1"/>
  <c r="AO717" i="1"/>
  <c r="AO725" i="1"/>
  <c r="AO795" i="1"/>
  <c r="AO802" i="1"/>
  <c r="AO572" i="1"/>
  <c r="AO844" i="1"/>
  <c r="AO866" i="1"/>
  <c r="AO883" i="1"/>
  <c r="AO907" i="1"/>
  <c r="AO908" i="1"/>
  <c r="AO940" i="1"/>
  <c r="AO686" i="1"/>
  <c r="AO691" i="1"/>
  <c r="AO689" i="1"/>
  <c r="AO690" i="1"/>
  <c r="AO687" i="1"/>
  <c r="AO705" i="1"/>
  <c r="AO1038" i="1"/>
  <c r="AO1137" i="1"/>
  <c r="AO1235" i="1"/>
  <c r="AO1275" i="1"/>
  <c r="AO1283" i="1"/>
  <c r="AO1306" i="1"/>
  <c r="AO1300" i="1"/>
  <c r="AO1347" i="1"/>
  <c r="AO1388" i="1"/>
  <c r="AO1383" i="1"/>
  <c r="AO1377" i="1"/>
  <c r="AO1444" i="1"/>
  <c r="AO1468" i="1"/>
  <c r="AO1502" i="1"/>
  <c r="AO1497" i="1"/>
  <c r="AO1488" i="1"/>
  <c r="AO1489" i="1"/>
  <c r="AO1490" i="1"/>
  <c r="AO1493" i="1"/>
  <c r="AO1528" i="1"/>
  <c r="AO1621" i="1"/>
  <c r="AO1612" i="1"/>
  <c r="AO1653" i="1"/>
  <c r="AO1706" i="1"/>
  <c r="AO1722" i="1"/>
  <c r="AO1742" i="1"/>
  <c r="AO1727" i="1"/>
  <c r="AO1741" i="1"/>
  <c r="AO1734" i="1"/>
  <c r="AO1807" i="1"/>
  <c r="AO1851" i="1"/>
  <c r="AO1832" i="1"/>
  <c r="AO1834" i="1"/>
  <c r="AO1929" i="1"/>
  <c r="AO1930" i="1"/>
  <c r="AO1936" i="1"/>
  <c r="AO1994" i="1"/>
  <c r="AO2000" i="1"/>
  <c r="AO2004" i="1"/>
  <c r="AO2036" i="1"/>
  <c r="AO2121" i="1"/>
  <c r="AO2122" i="1"/>
  <c r="AO2118" i="1"/>
  <c r="AO2102" i="1"/>
  <c r="AO2130" i="1"/>
  <c r="AO2114" i="1"/>
  <c r="AO2123" i="1"/>
  <c r="AO2125" i="1"/>
  <c r="AO2187" i="1"/>
  <c r="AO2182" i="1"/>
  <c r="AO2195" i="1"/>
  <c r="AO2216" i="1"/>
  <c r="AO2207" i="1"/>
  <c r="AO2211" i="1"/>
  <c r="AO2233" i="1"/>
  <c r="AO2226" i="1"/>
  <c r="AO2223" i="1"/>
  <c r="AO2282" i="1"/>
  <c r="AO2279" i="1"/>
  <c r="AO2294" i="1"/>
  <c r="AO2277" i="1"/>
  <c r="AO2288" i="1"/>
  <c r="AO2270" i="1"/>
  <c r="AO114" i="1"/>
  <c r="AO136" i="1"/>
  <c r="AO125" i="1"/>
  <c r="AO183" i="1"/>
  <c r="AO189" i="1"/>
  <c r="AO202" i="1"/>
  <c r="AO240" i="1"/>
  <c r="AO234" i="1"/>
  <c r="AO277" i="1"/>
  <c r="AO262" i="1"/>
  <c r="AO292" i="1"/>
  <c r="AO313" i="1"/>
  <c r="AO339" i="1"/>
  <c r="AO341" i="1"/>
  <c r="AO363" i="1"/>
  <c r="AO351" i="1"/>
  <c r="AO397" i="1"/>
  <c r="AO448" i="1"/>
  <c r="AO461" i="1"/>
  <c r="AO466" i="1"/>
  <c r="AO534" i="1"/>
  <c r="AO521" i="1"/>
  <c r="AO528" i="1"/>
  <c r="AO517" i="1"/>
  <c r="AO621" i="1"/>
  <c r="AO637" i="1"/>
  <c r="AO740" i="1"/>
  <c r="AO800" i="1"/>
  <c r="AO603" i="1"/>
  <c r="AO829" i="1"/>
  <c r="AO836" i="1"/>
  <c r="AO840" i="1"/>
  <c r="AO891" i="1"/>
  <c r="AO911" i="1"/>
  <c r="AO952" i="1"/>
  <c r="AO934" i="1"/>
  <c r="AO708" i="1"/>
  <c r="AO992" i="1"/>
  <c r="AO1032" i="1"/>
  <c r="AO1174" i="1"/>
  <c r="AO1178" i="1"/>
  <c r="AO1179" i="1"/>
  <c r="AO1222" i="1"/>
  <c r="AO1229" i="1"/>
  <c r="AO1304" i="1"/>
  <c r="AO1332" i="1"/>
  <c r="AO1387" i="1"/>
  <c r="AO1457" i="1"/>
  <c r="AO1532" i="1"/>
  <c r="AO1512" i="1"/>
  <c r="AO1553" i="1"/>
  <c r="AO1550" i="1"/>
  <c r="AO1714" i="1"/>
  <c r="AO1707" i="1"/>
  <c r="AO1698" i="1"/>
  <c r="AO1693" i="1"/>
  <c r="AO1728" i="1"/>
  <c r="AO1781" i="1"/>
  <c r="AO1839" i="1"/>
  <c r="AO1827" i="1"/>
  <c r="AO1833" i="1"/>
  <c r="AO1935" i="1"/>
  <c r="AO2041" i="1"/>
  <c r="AO2132" i="1"/>
  <c r="AO2116" i="1"/>
  <c r="AO2227" i="1"/>
  <c r="AO2237" i="1"/>
  <c r="AO2249" i="1"/>
  <c r="AO2276" i="1"/>
  <c r="AO2263" i="1"/>
  <c r="AO2328" i="1"/>
  <c r="AO2329" i="1"/>
  <c r="AO2311" i="1"/>
  <c r="AO2303" i="1"/>
  <c r="AO2353" i="1"/>
  <c r="AO17" i="1"/>
  <c r="AO5" i="1"/>
  <c r="AO126" i="1"/>
  <c r="AO137" i="1"/>
  <c r="AO131" i="1"/>
  <c r="AO190" i="1"/>
  <c r="AO238" i="1"/>
  <c r="AO346" i="1"/>
  <c r="AO354" i="1"/>
  <c r="AO349" i="1"/>
  <c r="AO395" i="1"/>
  <c r="AO433" i="1"/>
  <c r="AO516" i="1"/>
  <c r="AO537" i="1"/>
  <c r="AO592" i="1"/>
  <c r="AO618" i="1"/>
  <c r="AO624" i="1"/>
  <c r="AO628" i="1"/>
  <c r="AO808" i="1"/>
  <c r="AO571" i="1"/>
  <c r="AO575" i="1"/>
  <c r="AO557" i="1"/>
  <c r="AO567" i="1"/>
  <c r="AO593" i="1"/>
  <c r="AO847" i="1"/>
  <c r="AO835" i="1"/>
  <c r="AO856" i="1"/>
  <c r="AO881" i="1"/>
  <c r="AO882" i="1"/>
  <c r="AO903" i="1"/>
  <c r="AO959" i="1"/>
  <c r="AO963" i="1"/>
  <c r="AO688" i="1"/>
  <c r="AO1105" i="1"/>
  <c r="AO1139" i="1"/>
  <c r="AO1241" i="1"/>
  <c r="AO1276" i="1"/>
  <c r="AO1260" i="1"/>
  <c r="AO1293" i="1"/>
  <c r="AO1307" i="1"/>
  <c r="AO1311" i="1"/>
  <c r="AO1359" i="1"/>
  <c r="AO1384" i="1"/>
  <c r="AO1366" i="1"/>
  <c r="AO1362" i="1"/>
  <c r="AO1378" i="1"/>
  <c r="AO1434" i="1"/>
  <c r="AO1447" i="1"/>
  <c r="AO1436" i="1"/>
  <c r="AO1535" i="1"/>
  <c r="AO1657" i="1"/>
  <c r="AO1699" i="1"/>
  <c r="AO1700" i="1"/>
  <c r="AO1689" i="1"/>
  <c r="AO1697" i="1"/>
  <c r="AO1695" i="1"/>
  <c r="AO1729" i="1"/>
  <c r="AO1730" i="1"/>
  <c r="AO1750" i="1"/>
  <c r="AO1754" i="1"/>
  <c r="AO1783" i="1"/>
  <c r="AO1939" i="1"/>
  <c r="AO1937" i="1"/>
  <c r="AO1931" i="1"/>
  <c r="AO1938" i="1"/>
  <c r="AO2099" i="1"/>
  <c r="AO2100" i="1"/>
  <c r="AO2109" i="1"/>
  <c r="AO2164" i="1"/>
  <c r="AO2156" i="1"/>
  <c r="AO2144" i="1"/>
  <c r="AO2183" i="1"/>
  <c r="AO2330" i="1"/>
  <c r="AO2304" i="1"/>
  <c r="AO2331" i="1"/>
  <c r="AO118" i="1"/>
  <c r="AO134" i="1"/>
  <c r="AO203" i="1"/>
  <c r="AO191" i="1"/>
  <c r="AO192" i="1"/>
  <c r="AO241" i="1"/>
  <c r="AO530" i="1"/>
  <c r="AO617" i="1"/>
  <c r="AO792" i="1"/>
  <c r="AO797" i="1"/>
  <c r="AO568" i="1"/>
  <c r="AO850" i="1"/>
  <c r="AO839" i="1"/>
  <c r="AO912" i="1"/>
  <c r="AO897" i="1"/>
  <c r="AO941" i="1"/>
  <c r="AO924" i="1"/>
  <c r="AO704" i="1"/>
  <c r="AO1080" i="1"/>
  <c r="AO1196" i="1"/>
  <c r="AO1223" i="1"/>
  <c r="AO1230" i="1"/>
  <c r="AO1224" i="1"/>
  <c r="AO1242" i="1"/>
  <c r="AO1379" i="1"/>
  <c r="AO1427" i="1"/>
  <c r="AO1459" i="1"/>
  <c r="AO1536" i="1"/>
  <c r="AO1538" i="1"/>
  <c r="AO1563" i="1"/>
  <c r="AO1613" i="1"/>
  <c r="AO1691" i="1"/>
  <c r="AO1723" i="1"/>
  <c r="AO1746" i="1"/>
  <c r="AO1789" i="1"/>
  <c r="AO1831" i="1"/>
  <c r="AO1828" i="1"/>
  <c r="AO1932" i="1"/>
  <c r="AO1933" i="1"/>
  <c r="AO2037" i="1"/>
  <c r="AO2206" i="1"/>
  <c r="AO2196" i="1"/>
  <c r="AO2224" i="1"/>
  <c r="AO2322" i="1"/>
  <c r="AO2305" i="1"/>
  <c r="AO2302" i="1"/>
  <c r="AO55" i="1"/>
  <c r="AO85" i="1"/>
  <c r="AO139" i="1"/>
  <c r="AO182" i="1"/>
  <c r="AO208" i="1"/>
  <c r="AO215" i="1"/>
  <c r="AO274" i="1"/>
  <c r="AO520" i="1"/>
  <c r="AO608" i="1"/>
  <c r="AO615" i="1"/>
  <c r="AO604" i="1"/>
  <c r="AO814" i="1"/>
  <c r="AO853" i="1"/>
  <c r="AO917" i="1"/>
  <c r="AO1039" i="1"/>
  <c r="AO1057" i="1"/>
  <c r="AO1159" i="1"/>
  <c r="AO1197" i="1"/>
  <c r="AO1247" i="1"/>
  <c r="AO1243" i="1"/>
  <c r="AO1277" i="1"/>
  <c r="AO1269" i="1"/>
  <c r="AO1310" i="1"/>
  <c r="AO1336" i="1"/>
  <c r="AO1368" i="1"/>
  <c r="AO1455" i="1"/>
  <c r="AO1537" i="1"/>
  <c r="AO1523" i="1"/>
  <c r="AO1519" i="1"/>
  <c r="AO1554" i="1"/>
  <c r="AO1627" i="1"/>
  <c r="AO1740" i="1"/>
  <c r="AO1751" i="1"/>
  <c r="AO1811" i="1"/>
  <c r="AO1805" i="1"/>
  <c r="AO1934" i="1"/>
  <c r="AO2131" i="1"/>
  <c r="AO2101" i="1"/>
  <c r="AO2300" i="1"/>
  <c r="AO2316" i="1"/>
  <c r="AO2315" i="1"/>
  <c r="AO2307" i="1"/>
  <c r="AO2313" i="1"/>
  <c r="AO2350" i="1"/>
  <c r="AO2348" i="1"/>
  <c r="AO18" i="1"/>
  <c r="AO6" i="1"/>
  <c r="AO198" i="1"/>
  <c r="AO221" i="1"/>
  <c r="AO237" i="1"/>
  <c r="AO342" i="1"/>
  <c r="AO343" i="1"/>
  <c r="AO348" i="1"/>
  <c r="AO506" i="1"/>
  <c r="AO716" i="1"/>
  <c r="AO745" i="1"/>
  <c r="AO565" i="1"/>
  <c r="AO558" i="1"/>
  <c r="AO849" i="1"/>
  <c r="AO864" i="1"/>
  <c r="AO986" i="1"/>
  <c r="AO677" i="1"/>
  <c r="AO1100" i="1"/>
  <c r="AO1161" i="1"/>
  <c r="AO1182" i="1"/>
  <c r="AO1236" i="1"/>
  <c r="AO1322" i="1"/>
  <c r="AO1345" i="1"/>
  <c r="AO1424" i="1"/>
  <c r="AO1449" i="1"/>
  <c r="AO1472" i="1"/>
  <c r="AO1506" i="1"/>
  <c r="AO1744" i="1"/>
  <c r="AO1743" i="1"/>
  <c r="AO1788" i="1"/>
  <c r="AO1837" i="1"/>
  <c r="AO1959" i="1"/>
  <c r="AO2208" i="1"/>
  <c r="AO2214" i="1"/>
  <c r="AO2295" i="1"/>
  <c r="AO2308" i="1"/>
  <c r="AO2320" i="1"/>
  <c r="AO2319" i="1"/>
  <c r="AO56" i="1"/>
  <c r="AO103" i="1"/>
  <c r="AO138" i="1"/>
  <c r="AO199" i="1"/>
  <c r="AO209" i="1"/>
  <c r="AO357" i="1"/>
  <c r="AO379" i="1"/>
  <c r="AO443" i="1"/>
  <c r="AO519" i="1"/>
  <c r="AO798" i="1"/>
  <c r="AO570" i="1"/>
  <c r="AO851" i="1"/>
  <c r="AO859" i="1"/>
  <c r="AO916" i="1"/>
  <c r="AO985" i="1"/>
  <c r="AO990" i="1"/>
  <c r="AO678" i="1"/>
  <c r="AO1265" i="1"/>
  <c r="AO1324" i="1"/>
  <c r="AO1325" i="1"/>
  <c r="AO1328" i="1"/>
  <c r="AO1376" i="1"/>
  <c r="AO1520" i="1"/>
  <c r="AO1594" i="1"/>
  <c r="AO1597" i="1"/>
  <c r="AO1745" i="1"/>
  <c r="AO1747" i="1"/>
  <c r="AO1796" i="1"/>
  <c r="AO2117" i="1"/>
  <c r="AO2124" i="1"/>
  <c r="AO2321" i="1"/>
  <c r="AO2334" i="1"/>
  <c r="AO2314" i="1"/>
  <c r="AO57" i="1"/>
  <c r="AO88" i="1"/>
  <c r="AO86" i="1"/>
  <c r="AO116" i="1"/>
  <c r="AO127" i="1"/>
  <c r="AO213" i="1"/>
  <c r="AO210" i="1"/>
  <c r="AO211" i="1"/>
  <c r="AO344" i="1"/>
  <c r="AO340" i="1"/>
  <c r="AO523" i="1"/>
  <c r="AO756" i="1"/>
  <c r="AO831" i="1"/>
  <c r="AO862" i="1"/>
  <c r="AO918" i="1"/>
  <c r="AO909" i="1"/>
  <c r="AO921" i="1"/>
  <c r="AO950" i="1"/>
  <c r="AO920" i="1"/>
  <c r="AO973" i="1"/>
  <c r="AO989" i="1"/>
  <c r="AO1125" i="1"/>
  <c r="AO1202" i="1"/>
  <c r="AO1194" i="1"/>
  <c r="AO1266" i="1"/>
  <c r="AO1261" i="1"/>
  <c r="AO1337" i="1"/>
  <c r="AO1446" i="1"/>
  <c r="AO1555" i="1"/>
  <c r="AO1543" i="1"/>
  <c r="AO1630" i="1"/>
  <c r="AO1614" i="1"/>
  <c r="AO1650" i="1"/>
  <c r="AO1725" i="1"/>
  <c r="AO1782" i="1"/>
  <c r="AO1785" i="1"/>
  <c r="AO1882" i="1"/>
  <c r="AO1953" i="1"/>
  <c r="AO1956" i="1"/>
  <c r="AO1952" i="1"/>
  <c r="AO2284" i="1"/>
  <c r="AO13" i="1"/>
  <c r="AO7" i="1"/>
  <c r="AO75" i="1"/>
  <c r="AO128" i="1"/>
  <c r="AO257" i="1"/>
  <c r="AO285" i="1"/>
  <c r="AO386" i="1"/>
  <c r="AO600" i="1"/>
  <c r="AO583" i="1"/>
  <c r="AO867" i="1"/>
  <c r="AO904" i="1"/>
  <c r="AO980" i="1"/>
  <c r="AO1027" i="1"/>
  <c r="AO1237" i="1"/>
  <c r="AO1331" i="1"/>
  <c r="AO1469" i="1"/>
  <c r="AO1790" i="1"/>
  <c r="AO1841" i="1"/>
  <c r="AO1957" i="1"/>
  <c r="AO2127" i="1"/>
  <c r="AO2325" i="1"/>
  <c r="AO345" i="1"/>
  <c r="AO389" i="1"/>
  <c r="AO452" i="1"/>
  <c r="AO512" i="1"/>
  <c r="AO525" i="1"/>
  <c r="AO774" i="1"/>
  <c r="AO768" i="1"/>
  <c r="AO569" i="1"/>
  <c r="AO868" i="1"/>
  <c r="AO937" i="1"/>
  <c r="AO978" i="1"/>
  <c r="AO988" i="1"/>
  <c r="AO1068" i="1"/>
  <c r="AO1069" i="1"/>
  <c r="AO1284" i="1"/>
  <c r="AO1372" i="1"/>
  <c r="AO1425" i="1"/>
  <c r="AO1448" i="1"/>
  <c r="AO1654" i="1"/>
  <c r="AO1655" i="1"/>
  <c r="AO1648" i="1"/>
  <c r="AO1738" i="1"/>
  <c r="AO1739" i="1"/>
  <c r="AO1769" i="1"/>
  <c r="AO1768" i="1"/>
  <c r="AO1885" i="1"/>
  <c r="AO1883" i="1"/>
  <c r="AO2209" i="1"/>
  <c r="AO2326" i="1"/>
  <c r="AO2351" i="1"/>
  <c r="AO214" i="1"/>
  <c r="AO212" i="1"/>
  <c r="AO380" i="1"/>
  <c r="AO535" i="1"/>
  <c r="AO547" i="1"/>
  <c r="AO622" i="1"/>
  <c r="AO625" i="1"/>
  <c r="AO763" i="1"/>
  <c r="AO810" i="1"/>
  <c r="AO574" i="1"/>
  <c r="AO869" i="1"/>
  <c r="AO1071" i="1"/>
  <c r="AO1101" i="1"/>
  <c r="AO1244" i="1"/>
  <c r="AO1271" i="1"/>
  <c r="AO1318" i="1"/>
  <c r="AO1418" i="1"/>
  <c r="AO1516" i="1"/>
  <c r="AO1791" i="1"/>
  <c r="AO1944" i="1"/>
  <c r="AO2234" i="1"/>
  <c r="AO2317" i="1"/>
  <c r="AO2318" i="1"/>
  <c r="AO216" i="1"/>
  <c r="AO217" i="1"/>
  <c r="AO295" i="1"/>
  <c r="AO501" i="1"/>
  <c r="AO776" i="1"/>
  <c r="AO841" i="1"/>
  <c r="AO1043" i="1"/>
  <c r="AO1129" i="1"/>
  <c r="AO1185" i="1"/>
  <c r="AO1193" i="1"/>
  <c r="AO1175" i="1"/>
  <c r="AO1305" i="1"/>
  <c r="AO1794" i="1"/>
  <c r="AO1948" i="1"/>
  <c r="AO2215" i="1"/>
  <c r="AO2267" i="1"/>
  <c r="AO2341" i="1"/>
  <c r="AO2347" i="1"/>
  <c r="AO398" i="1"/>
  <c r="AO399" i="1"/>
  <c r="AO402" i="1"/>
  <c r="AO609" i="1"/>
  <c r="AO581" i="1"/>
  <c r="AO889" i="1"/>
  <c r="AO994" i="1"/>
  <c r="AO995" i="1"/>
  <c r="AO1021" i="1"/>
  <c r="AO1130" i="1"/>
  <c r="AO1308" i="1"/>
  <c r="AO1382" i="1"/>
  <c r="AO1517" i="1"/>
  <c r="AO1748" i="1"/>
  <c r="AO1767" i="1"/>
  <c r="AO1945" i="1"/>
  <c r="AO2098" i="1"/>
  <c r="AO2200" i="1"/>
  <c r="AO258" i="1"/>
  <c r="AO497" i="1"/>
  <c r="AO529" i="1"/>
  <c r="AO638" i="1"/>
  <c r="AO765" i="1"/>
  <c r="AO573" i="1"/>
  <c r="AO870" i="1"/>
  <c r="AO929" i="1"/>
  <c r="AO991" i="1"/>
  <c r="AO1181" i="1"/>
  <c r="AO1183" i="1"/>
  <c r="AO1262" i="1"/>
  <c r="AO1373" i="1"/>
  <c r="AO1405" i="1"/>
  <c r="AO1461" i="1"/>
  <c r="AO1437" i="1"/>
  <c r="AO1595" i="1"/>
  <c r="AO1584" i="1"/>
  <c r="AO1649" i="1"/>
  <c r="AO1787" i="1"/>
  <c r="AO1940" i="1"/>
  <c r="AO1941" i="1"/>
  <c r="AO2235" i="1"/>
  <c r="AO2336" i="1"/>
  <c r="AO200" i="1"/>
  <c r="AO218" i="1"/>
  <c r="AO219" i="1"/>
  <c r="AO631" i="1"/>
  <c r="AO616" i="1"/>
  <c r="AO640" i="1"/>
  <c r="AO639" i="1"/>
  <c r="AO659" i="1"/>
  <c r="AO777" i="1"/>
  <c r="AO586" i="1"/>
  <c r="AO1023" i="1"/>
  <c r="AO1102" i="1"/>
  <c r="AO1126" i="1"/>
  <c r="AO1176" i="1"/>
  <c r="AO1238" i="1"/>
  <c r="AO1881" i="1"/>
  <c r="AO2260" i="1"/>
  <c r="AO204" i="1"/>
  <c r="AO242" i="1"/>
  <c r="AO381" i="1"/>
  <c r="AO393" i="1"/>
  <c r="AO505" i="1"/>
  <c r="AO612" i="1"/>
  <c r="AO671" i="1"/>
  <c r="AO559" i="1"/>
  <c r="AO1253" i="1"/>
  <c r="AO1363" i="1"/>
  <c r="AO1439" i="1"/>
  <c r="AO1731" i="1"/>
  <c r="AO1884" i="1"/>
  <c r="AO22" i="1"/>
  <c r="AO515" i="1"/>
  <c r="AO499" i="1"/>
  <c r="AO524" i="1"/>
  <c r="AO676" i="1"/>
  <c r="AO721" i="1"/>
  <c r="AO764" i="1"/>
  <c r="AO873" i="1"/>
  <c r="AO871" i="1"/>
  <c r="AO1059" i="1"/>
  <c r="AO1084" i="1"/>
  <c r="AO1184" i="1"/>
  <c r="AO1272" i="1"/>
  <c r="AO1312" i="1"/>
  <c r="AO1499" i="1"/>
  <c r="AO1530" i="1"/>
  <c r="AO1510" i="1"/>
  <c r="AO1671" i="1"/>
  <c r="AO1792" i="1"/>
  <c r="AO2332" i="1"/>
  <c r="AO8" i="1"/>
  <c r="AO91" i="1"/>
  <c r="AO129" i="1"/>
  <c r="AO246" i="1"/>
  <c r="AO239" i="1"/>
  <c r="AO263" i="1"/>
  <c r="AO264" i="1"/>
  <c r="AO282" i="1"/>
  <c r="AO382" i="1"/>
  <c r="AO771" i="1"/>
  <c r="AO1024" i="1"/>
  <c r="AO1133" i="1"/>
  <c r="AO1225" i="1"/>
  <c r="AO1344" i="1"/>
  <c r="AO1365" i="1"/>
  <c r="AO1825" i="1"/>
  <c r="AO1870" i="1"/>
  <c r="AO2261" i="1"/>
  <c r="AO2344" i="1"/>
  <c r="AO674" i="1"/>
  <c r="AO772" i="1"/>
  <c r="AO816" i="1"/>
  <c r="AO1149" i="1"/>
  <c r="AO1273" i="1"/>
  <c r="AO1371" i="1"/>
  <c r="AO1508" i="1"/>
  <c r="AO1880" i="1"/>
  <c r="AO1950" i="1"/>
  <c r="AO2254" i="1"/>
  <c r="AO2262" i="1"/>
  <c r="AO2323" i="1"/>
  <c r="AO58" i="1"/>
  <c r="AO244" i="1"/>
  <c r="AO387" i="1"/>
  <c r="AO518" i="1"/>
  <c r="AO605" i="1"/>
  <c r="AO758" i="1"/>
  <c r="AO803" i="1"/>
  <c r="AO597" i="1"/>
  <c r="AO848" i="1"/>
  <c r="AO1018" i="1"/>
  <c r="AO1267" i="1"/>
  <c r="AO1380" i="1"/>
  <c r="AO1756" i="1"/>
  <c r="AO1822" i="1"/>
  <c r="AO16" i="1"/>
  <c r="AO435" i="1"/>
  <c r="AO613" i="1"/>
  <c r="AO675" i="1"/>
  <c r="AO666" i="1"/>
  <c r="AO872" i="1"/>
  <c r="AO914" i="1"/>
  <c r="AO1055" i="1"/>
  <c r="AO1215" i="1"/>
  <c r="AO1278" i="1"/>
  <c r="AO1279" i="1"/>
  <c r="AO1286" i="1"/>
  <c r="AO1360" i="1"/>
  <c r="AO1462" i="1"/>
  <c r="AO1668" i="1"/>
  <c r="AO1823" i="1"/>
  <c r="AO1824" i="1"/>
  <c r="AO2212" i="1"/>
  <c r="AO2293" i="1"/>
  <c r="AO419" i="1"/>
  <c r="AO503" i="1"/>
  <c r="AO546" i="1"/>
  <c r="AO724" i="1"/>
  <c r="AO898" i="1"/>
  <c r="AO1429" i="1"/>
  <c r="AO1441" i="1"/>
  <c r="AO1568" i="1"/>
  <c r="AO1605" i="1"/>
  <c r="AO1846" i="1"/>
  <c r="AO2112" i="1"/>
  <c r="AO225" i="1"/>
  <c r="AO375" i="1"/>
  <c r="AO374" i="1"/>
  <c r="AO388" i="1"/>
  <c r="AO426" i="1"/>
  <c r="AO654" i="1"/>
  <c r="AO560" i="1"/>
  <c r="AO874" i="1"/>
  <c r="AO1008" i="1"/>
  <c r="AO1075" i="1"/>
  <c r="AO1103" i="1"/>
  <c r="AO1195" i="1"/>
  <c r="AO1513" i="1"/>
  <c r="AO1593" i="1"/>
  <c r="AO1628" i="1"/>
  <c r="AO420" i="1"/>
  <c r="AO762" i="1"/>
  <c r="AO1004" i="1"/>
  <c r="AO1106" i="1"/>
  <c r="AO1905" i="1"/>
  <c r="AO2104" i="1"/>
  <c r="AO2250" i="1"/>
  <c r="AO2255" i="1"/>
  <c r="AO2349" i="1"/>
  <c r="AO140" i="1"/>
  <c r="AO226" i="1"/>
  <c r="AO427" i="1"/>
  <c r="AO646" i="1"/>
  <c r="AO778" i="1"/>
  <c r="AO775" i="1"/>
  <c r="AO806" i="1"/>
  <c r="AO796" i="1"/>
  <c r="AO877" i="1"/>
  <c r="AO878" i="1"/>
  <c r="AO1270" i="1"/>
  <c r="AO1958" i="1"/>
  <c r="AO378" i="1"/>
  <c r="AO390" i="1"/>
  <c r="AO500" i="1"/>
  <c r="AO770" i="1"/>
  <c r="AO845" i="1"/>
  <c r="AO972" i="1"/>
  <c r="AO1016" i="1"/>
  <c r="AO1375" i="1"/>
  <c r="AO1440" i="1"/>
  <c r="AO1433" i="1"/>
  <c r="AO1858" i="1"/>
  <c r="AO1865" i="1"/>
  <c r="AO2204" i="1"/>
  <c r="AO376" i="1"/>
  <c r="AO446" i="1"/>
  <c r="AO670" i="1"/>
  <c r="AO1052" i="1"/>
  <c r="AO1435" i="1"/>
  <c r="AO1669" i="1"/>
  <c r="AO1764" i="1"/>
  <c r="AO2232" i="1"/>
  <c r="AO2335" i="1"/>
  <c r="AO220" i="1"/>
  <c r="AO373" i="1"/>
  <c r="AO436" i="1"/>
  <c r="AO607" i="1"/>
  <c r="AO788" i="1"/>
  <c r="AO876" i="1"/>
  <c r="AO1104" i="1"/>
  <c r="AO1860" i="1"/>
  <c r="AO1872" i="1"/>
  <c r="AO1878" i="1"/>
  <c r="AO1879" i="1"/>
  <c r="AO1876" i="1"/>
  <c r="AO2251" i="1"/>
  <c r="AO141" i="1"/>
  <c r="AO1187" i="1"/>
  <c r="AO1542" i="1"/>
  <c r="AO1675" i="1"/>
  <c r="AO498" i="1"/>
  <c r="AO635" i="1"/>
  <c r="AO662" i="1"/>
  <c r="AO759" i="1"/>
  <c r="AO837" i="1"/>
  <c r="AO1007" i="1"/>
  <c r="AO1576" i="1"/>
  <c r="AO1606" i="1"/>
  <c r="AO1859" i="1"/>
  <c r="AO1861" i="1"/>
  <c r="AO2197" i="1"/>
  <c r="AO2337" i="1"/>
  <c r="AO279" i="1"/>
  <c r="AO606" i="1"/>
  <c r="AO1263" i="1"/>
  <c r="AO1522" i="1"/>
  <c r="AO1572" i="1"/>
  <c r="AO1557" i="1"/>
  <c r="AO27" i="1"/>
  <c r="AO913" i="1"/>
  <c r="AO1402" i="1"/>
  <c r="AO1509" i="1"/>
  <c r="AO1873" i="1"/>
  <c r="AO1965" i="1"/>
  <c r="AO582" i="1"/>
  <c r="AO658" i="1"/>
  <c r="AO1527" i="1"/>
  <c r="AO1662" i="1"/>
  <c r="AO1856" i="1"/>
  <c r="AO1903" i="1"/>
  <c r="AO2340" i="1"/>
  <c r="AO68" i="1"/>
  <c r="AO664" i="1"/>
  <c r="AO824" i="1"/>
  <c r="AO899" i="1"/>
  <c r="AO1002" i="1"/>
  <c r="AO1058" i="1"/>
  <c r="AO1113" i="1"/>
  <c r="AO1189" i="1"/>
  <c r="AO1515" i="1"/>
  <c r="AO1826" i="1"/>
  <c r="AO30" i="1"/>
  <c r="AO667" i="1"/>
  <c r="AO1108" i="1"/>
  <c r="AO1319" i="1"/>
  <c r="AO1663" i="1"/>
  <c r="AO1896" i="1"/>
  <c r="AO2355" i="1"/>
  <c r="AO2338" i="1"/>
  <c r="AO760" i="1"/>
  <c r="AO773" i="1"/>
  <c r="AO875" i="1"/>
  <c r="AO997" i="1"/>
  <c r="AO1585" i="1"/>
  <c r="AO1607" i="1"/>
  <c r="AO1947" i="1"/>
  <c r="AO2345" i="1"/>
  <c r="AO115" i="1"/>
  <c r="AO767" i="1"/>
  <c r="AO1289" i="1"/>
  <c r="AO1847" i="1"/>
  <c r="AO1877" i="1"/>
  <c r="AO2346" i="1"/>
  <c r="AO2339" i="1"/>
  <c r="AO113" i="1"/>
  <c r="AO110" i="1"/>
  <c r="AO513" i="1"/>
  <c r="AO761" i="1"/>
  <c r="AO833" i="1"/>
  <c r="AO1150" i="1"/>
  <c r="AO1598" i="1"/>
  <c r="AO1664" i="1"/>
  <c r="AO1670" i="1"/>
  <c r="AO2241" i="1"/>
  <c r="AO59" i="1"/>
  <c r="AO65" i="1"/>
  <c r="AO1186" i="1"/>
  <c r="AO1954" i="1"/>
  <c r="AO2324" i="1"/>
  <c r="AO1151" i="1"/>
  <c r="AO1288" i="1"/>
  <c r="AO1314" i="1"/>
  <c r="AO1370" i="1"/>
  <c r="AO1393" i="1"/>
  <c r="AO1478" i="1"/>
  <c r="AO2201" i="1"/>
  <c r="AO2356" i="1"/>
  <c r="AO1025" i="1"/>
  <c r="AO1049" i="1"/>
  <c r="AO1109" i="1"/>
  <c r="AO1191" i="1"/>
  <c r="AO1525" i="1"/>
  <c r="AO1591" i="1"/>
  <c r="AO1665" i="1"/>
  <c r="AO1869" i="1"/>
  <c r="AO72" i="1"/>
  <c r="AO83" i="1"/>
  <c r="AO142" i="1"/>
  <c r="AO1210" i="1"/>
  <c r="AO1479" i="1"/>
  <c r="AO1596" i="1"/>
  <c r="AO2258" i="1"/>
  <c r="AO223" i="1"/>
  <c r="AO846" i="1"/>
  <c r="AO1019" i="1"/>
  <c r="AO1012" i="1"/>
  <c r="AO1482" i="1"/>
  <c r="AO1755" i="1"/>
  <c r="AO2134" i="1"/>
  <c r="AO111" i="1"/>
  <c r="AO377" i="1"/>
  <c r="AO545" i="1"/>
  <c r="AO1666" i="1"/>
  <c r="AO79" i="1"/>
  <c r="AO235" i="1"/>
  <c r="AO576" i="1"/>
  <c r="AO1608" i="1"/>
  <c r="AO508" i="1"/>
  <c r="AO614" i="1"/>
  <c r="AO892" i="1"/>
  <c r="AO1290" i="1"/>
  <c r="AO1770" i="1"/>
  <c r="AO1855" i="1"/>
  <c r="AO143" i="1"/>
  <c r="AO1006" i="1"/>
  <c r="AO1020" i="1"/>
  <c r="AO1110" i="1"/>
  <c r="AO1152" i="1"/>
  <c r="AO1211" i="1"/>
  <c r="AO1294" i="1"/>
  <c r="AO1592" i="1"/>
  <c r="AO1667" i="1"/>
  <c r="AO265" i="1"/>
  <c r="AO275" i="1"/>
  <c r="AO502" i="1"/>
  <c r="AO821" i="1"/>
  <c r="AO1320" i="1"/>
  <c r="AO1389" i="1"/>
  <c r="AO1749" i="1"/>
  <c r="AO2357" i="1"/>
  <c r="AO276" i="1"/>
  <c r="AO359" i="1"/>
  <c r="AO358" i="1"/>
  <c r="AO507" i="1"/>
  <c r="AO752" i="1"/>
  <c r="AO769" i="1"/>
  <c r="AO1301" i="1"/>
  <c r="AO1589" i="1"/>
  <c r="AO14" i="1"/>
  <c r="AO266" i="1"/>
  <c r="AO1295" i="1"/>
  <c r="AO1394" i="1"/>
  <c r="AO1850" i="1"/>
  <c r="AO1943" i="1"/>
  <c r="AO910" i="1"/>
  <c r="AO1153" i="1"/>
  <c r="AO1712" i="1"/>
  <c r="AO1863" i="1"/>
  <c r="AO369" i="1"/>
  <c r="AO1251" i="1"/>
  <c r="AO1483" i="1"/>
  <c r="AO1518" i="1"/>
  <c r="AO2256" i="1"/>
  <c r="AO77" i="1"/>
  <c r="AO747" i="1"/>
  <c r="AO804" i="1"/>
  <c r="AO584" i="1"/>
  <c r="AO588" i="1"/>
  <c r="AO1073" i="1"/>
  <c r="AO660" i="1"/>
  <c r="AO2139" i="1"/>
  <c r="AO2219" i="1"/>
  <c r="AO2358" i="1"/>
  <c r="AO28" i="1"/>
  <c r="AO362" i="1"/>
  <c r="AO1588" i="1"/>
  <c r="AO1848" i="1"/>
  <c r="AO1857" i="1"/>
  <c r="AO2342" i="1"/>
  <c r="AO2359" i="1"/>
  <c r="AO267" i="1"/>
  <c r="AO1048" i="1"/>
  <c r="AO281" i="1"/>
  <c r="AO441" i="1"/>
  <c r="AO754" i="1"/>
  <c r="AO1060" i="1"/>
  <c r="AO1507" i="1"/>
  <c r="AO1687" i="1"/>
  <c r="AO1871" i="1"/>
  <c r="AO2198" i="1"/>
  <c r="AO544" i="1"/>
  <c r="AO100" i="1"/>
  <c r="AO1397" i="1"/>
  <c r="AO2360" i="1"/>
  <c r="AO1005" i="1"/>
  <c r="AO1022" i="1"/>
  <c r="AO1205" i="1"/>
  <c r="AO1991" i="1"/>
  <c r="AO356" i="1"/>
  <c r="AO595" i="1"/>
  <c r="AO2252" i="1"/>
  <c r="AO1156" i="1"/>
  <c r="AO1511" i="1"/>
  <c r="AO1757" i="1"/>
  <c r="AO1853" i="1"/>
  <c r="AO1852" i="1"/>
  <c r="AO2151" i="1"/>
  <c r="AO2369" i="1"/>
  <c r="AO1177" i="1"/>
  <c r="AO1416" i="1"/>
  <c r="AO1632" i="1"/>
  <c r="AO1686" i="1"/>
  <c r="AO1688" i="1"/>
  <c r="AO757" i="1"/>
  <c r="AO1531" i="1"/>
  <c r="AO1567" i="1"/>
  <c r="AO1774" i="1"/>
  <c r="AO1849" i="1"/>
  <c r="AO2361" i="1"/>
  <c r="AO766" i="1"/>
  <c r="AO1111" i="1"/>
  <c r="AO1135" i="1"/>
  <c r="AO1226" i="1"/>
  <c r="AO1854" i="1"/>
  <c r="AO107" i="1"/>
  <c r="AO148" i="1"/>
  <c r="AO748" i="1"/>
  <c r="AO92" i="1"/>
  <c r="AO383" i="1"/>
  <c r="AO749" i="1"/>
  <c r="AO1255" i="1"/>
  <c r="AO1296" i="1"/>
  <c r="AO1246" i="1"/>
  <c r="AO1835" i="1"/>
  <c r="AO1752" i="1"/>
  <c r="AO1154" i="1"/>
  <c r="AO1329" i="1"/>
  <c r="AO1348" i="1"/>
  <c r="AO1609" i="1"/>
  <c r="AO852" i="1"/>
  <c r="AO1904" i="1"/>
  <c r="AO900" i="1"/>
  <c r="AO1678" i="1"/>
  <c r="AO753" i="1"/>
  <c r="AO1590" i="1"/>
  <c r="AO1681" i="1"/>
  <c r="AO1874" i="1"/>
  <c r="AO1065" i="1"/>
  <c r="AO1155" i="1"/>
  <c r="AO1399" i="1"/>
  <c r="AO1570" i="1"/>
  <c r="AO1577" i="1"/>
  <c r="AO656" i="1"/>
  <c r="AO1011" i="1"/>
  <c r="AO1044" i="1"/>
  <c r="AO1415" i="1"/>
  <c r="AO15" i="1"/>
  <c r="AO509" i="1"/>
  <c r="AO1013" i="1"/>
  <c r="AO1026" i="1"/>
  <c r="AO1610" i="1"/>
  <c r="AO1582" i="1"/>
  <c r="AO1776" i="1"/>
  <c r="AO2228" i="1"/>
  <c r="AO751" i="1"/>
  <c r="AO1010" i="1"/>
  <c r="AO1617" i="1"/>
  <c r="AO1680" i="1"/>
  <c r="AO1192" i="1"/>
  <c r="AO1583" i="1"/>
  <c r="AO577" i="1"/>
  <c r="AO1206" i="1"/>
  <c r="AO1624" i="1"/>
  <c r="AO1772" i="1"/>
  <c r="AO1302" i="1"/>
  <c r="AO25" i="1"/>
  <c r="AO1015" i="1"/>
  <c r="AO1017" i="1"/>
  <c r="AO1529" i="1"/>
  <c r="AO1902" i="1"/>
  <c r="AO1886" i="1"/>
  <c r="AO1398" i="1"/>
  <c r="AO673" i="1"/>
  <c r="AO1268" i="1"/>
  <c r="AO2147" i="1"/>
  <c r="AO2373" i="1"/>
  <c r="AO893" i="1"/>
  <c r="AO1234" i="1"/>
  <c r="AO1456" i="1"/>
  <c r="AO1559" i="1"/>
  <c r="AO384" i="1"/>
  <c r="AO1067" i="1"/>
  <c r="AO2362" i="1"/>
  <c r="AO663" i="1"/>
  <c r="AO1078" i="1"/>
  <c r="AO1066" i="1"/>
  <c r="AO1836" i="1"/>
  <c r="AO2269" i="1"/>
  <c r="AO1188" i="1"/>
  <c r="AO1333" i="1"/>
  <c r="AO1390" i="1"/>
  <c r="AO2257" i="1"/>
  <c r="AO746" i="1"/>
  <c r="AO1009" i="1"/>
  <c r="AO2148" i="1"/>
  <c r="AO2238" i="1"/>
  <c r="AO1349" i="1"/>
  <c r="AO790" i="1"/>
  <c r="AO1014" i="1"/>
  <c r="AO1586" i="1"/>
  <c r="AO1719" i="1"/>
  <c r="AO1988" i="1"/>
  <c r="AO2259" i="1"/>
  <c r="AO1587" i="1"/>
  <c r="AO793" i="1"/>
  <c r="AO1993" i="1"/>
  <c r="AO999" i="1"/>
  <c r="AO1198" i="1"/>
  <c r="AO1765" i="1"/>
  <c r="AO1618" i="1"/>
  <c r="AO1611" i="1"/>
  <c r="AO998" i="1"/>
  <c r="AO2045" i="1"/>
  <c r="AO1844" i="1"/>
  <c r="AO1114" i="1"/>
  <c r="AO1875" i="1"/>
  <c r="AO26" i="1"/>
  <c r="AO1138" i="1"/>
  <c r="AO1396" i="1"/>
  <c r="AO543" i="1"/>
  <c r="AO542" i="1"/>
  <c r="AO750" i="1"/>
  <c r="AO1718" i="1"/>
  <c r="AO2363" i="1"/>
  <c r="AO1003" i="1"/>
  <c r="AO1281" i="1"/>
  <c r="AO1203" i="1"/>
  <c r="AO1580" i="1"/>
  <c r="AO1981" i="1"/>
  <c r="AO781" i="1"/>
  <c r="AO1575" i="1"/>
  <c r="AO2253" i="1"/>
  <c r="AO779" i="1"/>
  <c r="AO830" i="1"/>
  <c r="AO1679" i="1"/>
  <c r="AO94" i="1"/>
  <c r="AO1578" i="1"/>
  <c r="AO1115" i="1"/>
  <c r="AO1338" i="1"/>
  <c r="AO1639" i="1"/>
  <c r="AO1721" i="1"/>
  <c r="AO2370" i="1"/>
  <c r="AO1633" i="1"/>
  <c r="AO1867" i="1"/>
  <c r="AO2364" i="1"/>
  <c r="AO1254" i="1"/>
  <c r="AO1545" i="1"/>
  <c r="AO1579" i="1"/>
  <c r="AO1291" i="1"/>
  <c r="AO2055" i="1"/>
  <c r="AO1252" i="1"/>
  <c r="AO89" i="1"/>
  <c r="AO2280" i="1"/>
  <c r="AO99" i="1"/>
  <c r="AO404" i="1"/>
  <c r="AO619" i="1"/>
  <c r="AO1213" i="1"/>
  <c r="AO819" i="1"/>
  <c r="AO780" i="1"/>
  <c r="AO259" i="1"/>
  <c r="AO1573" i="1"/>
  <c r="AO1901" i="1"/>
  <c r="AO1565" i="1"/>
  <c r="AO385" i="1"/>
  <c r="AO2371" i="1"/>
  <c r="AO1000" i="1"/>
  <c r="AO1784" i="1"/>
  <c r="AO1569" i="1"/>
  <c r="AO1640" i="1"/>
  <c r="AO74" i="1"/>
  <c r="AO799" i="1"/>
  <c r="AO812" i="1"/>
  <c r="AO2155" i="1"/>
  <c r="AO2365" i="1"/>
  <c r="AO1053" i="1"/>
  <c r="AO1888" i="1"/>
  <c r="AO280" i="1"/>
  <c r="AO1082" i="1"/>
  <c r="AO1256" i="1"/>
  <c r="AO1898" i="1"/>
  <c r="AO1581" i="1"/>
  <c r="AO2298" i="1"/>
  <c r="AO2229" i="1"/>
  <c r="AO1558" i="1"/>
  <c r="AO2372" i="1"/>
  <c r="AO561" i="1"/>
  <c r="AO539" i="1"/>
  <c r="AO1239" i="1"/>
  <c r="AO1061" i="1"/>
  <c r="AO1864" i="1"/>
  <c r="AO1392" i="1"/>
  <c r="AO1672" i="1"/>
  <c r="AO2366" i="1"/>
  <c r="AO1685" i="1"/>
  <c r="AO1634" i="1"/>
  <c r="AO405" i="1"/>
  <c r="AO1574" i="1"/>
  <c r="AO1683" i="1"/>
  <c r="AO2220" i="1"/>
  <c r="AO2217" i="1"/>
  <c r="AO1644" i="1"/>
  <c r="AO811" i="1"/>
  <c r="AO1045" i="1"/>
  <c r="AO1180" i="1"/>
  <c r="AO2297" i="1"/>
  <c r="AO24" i="1"/>
  <c r="AO1635" i="1"/>
  <c r="AO406" i="1"/>
  <c r="AO445" i="1"/>
  <c r="AO2025" i="1"/>
  <c r="AO1340" i="1"/>
  <c r="AO23" i="1"/>
  <c r="AO1079" i="1"/>
  <c r="AO12" i="1"/>
  <c r="AO1001" i="1"/>
  <c r="AO1116" i="1"/>
  <c r="AO1451" i="1"/>
  <c r="AO2044" i="1"/>
  <c r="AO2296" i="1"/>
  <c r="AO1629" i="1"/>
  <c r="AO1893" i="1"/>
  <c r="AO657" i="1"/>
  <c r="AO1216" i="1"/>
  <c r="AO1641" i="1"/>
  <c r="AO2367" i="1"/>
  <c r="AO401" i="1"/>
  <c r="AO1625" i="1"/>
  <c r="AO1887" i="1"/>
  <c r="AO1900" i="1"/>
  <c r="AO425" i="1"/>
  <c r="AO1682" i="1"/>
  <c r="AO2011" i="1"/>
  <c r="AO843" i="1"/>
  <c r="AO1560" i="1"/>
  <c r="AO2368" i="1"/>
  <c r="AO407" i="1"/>
  <c r="AO1636" i="1"/>
  <c r="AO1028" i="1"/>
  <c r="AO1637" i="1"/>
  <c r="AO1217" i="1"/>
  <c r="AO2221" i="1"/>
  <c r="AO1982" i="1"/>
  <c r="AO418" i="1"/>
  <c r="AO566" i="1"/>
  <c r="AO2050" i="1"/>
  <c r="AO1076" i="1"/>
  <c r="AO1070" i="1"/>
  <c r="AO1645" i="1"/>
  <c r="AO1987" i="1"/>
  <c r="AO414" i="1"/>
  <c r="AO1056" i="1"/>
  <c r="AO585" i="1"/>
  <c r="AO434" i="1"/>
  <c r="AO785" i="1"/>
  <c r="AO1343" i="1"/>
  <c r="AO1766" i="1"/>
  <c r="AO268" i="1"/>
  <c r="AO1147" i="1"/>
  <c r="AO894" i="1"/>
  <c r="AO1638" i="1"/>
  <c r="AO1673" i="1"/>
  <c r="AO1674" i="1"/>
  <c r="AO29" i="1"/>
  <c r="AO1615" i="1"/>
  <c r="AO1316" i="1"/>
  <c r="AO1780" i="1"/>
  <c r="AO2299" i="1"/>
  <c r="AO1201" i="1"/>
  <c r="AO1395" i="1"/>
  <c r="AO1423" i="1"/>
  <c r="AO1081" i="1"/>
  <c r="AO421" i="1"/>
  <c r="AO1148" i="1"/>
  <c r="AO1646" i="1"/>
  <c r="AO649" i="1"/>
  <c r="AO1031" i="1"/>
  <c r="AO1077" i="1"/>
  <c r="AO1204" i="1"/>
  <c r="AO1963" i="1"/>
  <c r="AO1642" i="1"/>
  <c r="AO1684" i="1"/>
  <c r="AO2222" i="1"/>
  <c r="AO1862" i="1"/>
  <c r="AO1894" i="1"/>
  <c r="AO2218" i="1"/>
  <c r="AO2159" i="1"/>
  <c r="AO1282" i="1"/>
  <c r="AO2060" i="1"/>
  <c r="AO563" i="1"/>
  <c r="AO1072" i="1"/>
  <c r="AO1350" i="1"/>
  <c r="AO822" i="1"/>
  <c r="AO1199" i="1"/>
  <c r="AO1631" i="1"/>
  <c r="AO1622" i="1"/>
  <c r="AO1889" i="1"/>
  <c r="AO1897" i="1"/>
  <c r="AO629" i="1"/>
  <c r="AO1599" i="1"/>
  <c r="AO1890" i="1"/>
  <c r="AO702" i="1"/>
  <c r="AO834" i="1"/>
  <c r="AO1600" i="1"/>
  <c r="AO62" i="1"/>
  <c r="AO1616" i="1"/>
  <c r="AO1391" i="1"/>
  <c r="AO90" i="1"/>
  <c r="AO1899" i="1"/>
  <c r="AO1677" i="1"/>
  <c r="AO1030" i="1"/>
  <c r="AO1619" i="1"/>
  <c r="AO1323" i="1"/>
  <c r="AO1891" i="1"/>
  <c r="AO272" i="1"/>
  <c r="AO1552" i="1"/>
  <c r="AO1417" i="1"/>
  <c r="AO1460" i="1"/>
  <c r="AO817" i="1"/>
  <c r="AO828" i="1"/>
  <c r="AO1866" i="1"/>
  <c r="AO668" i="1"/>
  <c r="AO2377" i="1"/>
  <c r="AO1551" i="1"/>
  <c r="AO1643" i="1"/>
  <c r="AO1990" i="1"/>
  <c r="AO2145" i="1"/>
  <c r="AO2278" i="1"/>
  <c r="AO64" i="1"/>
  <c r="AO1892" i="1"/>
  <c r="AO1062" i="1"/>
  <c r="AO1647" i="1"/>
  <c r="AO1404" i="1"/>
  <c r="AO1063" i="1"/>
  <c r="AO1315" i="1"/>
  <c r="AO149" i="1"/>
  <c r="AO1313" i="1"/>
  <c r="AO260" i="1"/>
  <c r="AO1601" i="1"/>
  <c r="AO150" i="1"/>
  <c r="AO449" i="1"/>
  <c r="AO1047" i="1"/>
  <c r="AO2019" i="1"/>
  <c r="AO1676" i="1"/>
  <c r="AO2018" i="1"/>
  <c r="AO492" i="1"/>
  <c r="AO1227" i="1"/>
  <c r="AO361" i="1"/>
  <c r="AO1895" i="1"/>
  <c r="AO186" i="1"/>
  <c r="AO1046" i="1"/>
  <c r="AO1214" i="1"/>
  <c r="AO1658" i="1"/>
  <c r="AO415" i="1"/>
  <c r="AO1661" i="1"/>
  <c r="AO1975" i="1"/>
  <c r="AO428" i="1"/>
  <c r="AO1564" i="1"/>
  <c r="AO669" i="1"/>
  <c r="AO2020" i="1"/>
  <c r="AO269" i="1"/>
  <c r="AO1868" i="1"/>
  <c r="AO1972" i="1"/>
  <c r="AO1544" i="1"/>
  <c r="AO1977" i="1"/>
  <c r="AO610" i="1"/>
  <c r="AO1920" i="1"/>
  <c r="AO493" i="1"/>
  <c r="AO1602" i="1"/>
  <c r="AO1921" i="1"/>
  <c r="AO1428" i="1"/>
  <c r="AO2379" i="1"/>
  <c r="AO1546" i="1"/>
  <c r="AO1050" i="1"/>
  <c r="AO1248" i="1"/>
  <c r="AO1029" i="1"/>
  <c r="AO901" i="1"/>
  <c r="AO51" i="1"/>
  <c r="AO1976" i="1"/>
  <c r="AO1927" i="1"/>
  <c r="AO1926" i="1"/>
  <c r="AO943" i="1"/>
  <c r="AO408" i="1"/>
  <c r="AO273" i="1"/>
  <c r="AO1778" i="1"/>
  <c r="AO1561" i="1"/>
  <c r="AO842" i="1"/>
  <c r="AO49" i="1"/>
  <c r="AO422" i="1"/>
  <c r="AO1979" i="1"/>
  <c r="AO1341" i="1"/>
  <c r="AO444" i="1"/>
  <c r="AO2202" i="1"/>
  <c r="AO416" i="1"/>
  <c r="AO391" i="1"/>
  <c r="AO423" i="1"/>
  <c r="AO1779" i="1"/>
  <c r="AO661" i="1"/>
  <c r="AO1051" i="1"/>
  <c r="AO1908" i="1"/>
  <c r="AO1909" i="1"/>
  <c r="AO1659" i="1"/>
  <c r="AO2031" i="1"/>
  <c r="AO2056" i="1"/>
  <c r="AO1973" i="1"/>
  <c r="AO1212" i="1"/>
  <c r="AO820" i="1"/>
  <c r="AO1626" i="1"/>
  <c r="AO2266" i="1"/>
  <c r="AO1924" i="1"/>
  <c r="AO31" i="1"/>
  <c r="AO1064" i="1"/>
  <c r="AO1603" i="1"/>
  <c r="AO1917" i="1"/>
  <c r="AO1117" i="1"/>
  <c r="AO1566" i="1"/>
  <c r="AO43" i="1"/>
  <c r="AO1998" i="1"/>
  <c r="AO409" i="1"/>
  <c r="AO1098" i="1"/>
  <c r="AO1326" i="1"/>
  <c r="AO942" i="1"/>
  <c r="AO1562" i="1"/>
  <c r="AO304" i="1"/>
  <c r="AO1085" i="1"/>
  <c r="AO261" i="1"/>
  <c r="AO933" i="1"/>
  <c r="AO590" i="1"/>
  <c r="AO1915" i="1"/>
  <c r="AO44" i="1"/>
  <c r="AO1099" i="1"/>
  <c r="AO1971" i="1"/>
  <c r="AO825" i="1"/>
  <c r="AO832" i="1"/>
  <c r="AO1249" i="1"/>
  <c r="AO1763" i="1"/>
  <c r="AO2078" i="1"/>
  <c r="AO1330" i="1"/>
  <c r="AO366" i="1"/>
  <c r="AO372" i="1"/>
  <c r="AO1918" i="1"/>
  <c r="AO641" i="1"/>
  <c r="AO672" i="1"/>
  <c r="AO2026" i="1"/>
  <c r="AO1906" i="1"/>
  <c r="AO1922" i="1"/>
  <c r="AO2040" i="1"/>
  <c r="AO1297" i="1"/>
  <c r="AO93" i="1"/>
  <c r="AO2083" i="1"/>
  <c r="AO2079" i="1"/>
  <c r="AO818" i="1"/>
  <c r="AO1118" i="1"/>
  <c r="AO1127" i="1"/>
  <c r="AO2210" i="1"/>
  <c r="AO144" i="1"/>
  <c r="AO1298" i="1"/>
  <c r="AO1547" i="1"/>
  <c r="AO1406" i="1"/>
  <c r="AO2153" i="1"/>
  <c r="AO838" i="1"/>
  <c r="AO1989" i="1"/>
  <c r="AO1299" i="1"/>
  <c r="AO2076" i="1"/>
  <c r="AO54" i="1"/>
  <c r="AO823" i="1"/>
  <c r="AO634" i="1"/>
  <c r="AO364" i="1"/>
  <c r="AO417" i="1"/>
  <c r="AO352" i="1"/>
  <c r="AO453" i="1"/>
  <c r="AO1431" i="1"/>
  <c r="AO1173" i="1"/>
  <c r="AO1169" i="1"/>
  <c r="AO2073" i="1"/>
  <c r="AO1656" i="1"/>
  <c r="AO647" i="1"/>
  <c r="AO2168" i="1"/>
  <c r="AO827" i="1"/>
  <c r="AO50" i="1"/>
  <c r="AO1172" i="1"/>
  <c r="AO1162" i="1"/>
  <c r="AO1086" i="1"/>
  <c r="AO1983" i="1"/>
  <c r="AO2061" i="1"/>
  <c r="AO9" i="1"/>
  <c r="AO484" i="1"/>
  <c r="AO2165" i="1"/>
  <c r="AO2021" i="1"/>
  <c r="AO410" i="1"/>
  <c r="AO1170" i="1"/>
  <c r="AO2103" i="1"/>
  <c r="AO1087" i="1"/>
  <c r="AO2113" i="1"/>
  <c r="AO46" i="1"/>
  <c r="AO69" i="1"/>
  <c r="AO411" i="1"/>
  <c r="AO1914" i="1"/>
  <c r="AO1088" i="1"/>
  <c r="AO306" i="1"/>
  <c r="AO1773" i="1"/>
  <c r="AO1119" i="1"/>
  <c r="AO412" i="1"/>
  <c r="AO2248" i="1"/>
  <c r="AO32" i="1"/>
  <c r="AO145" i="1"/>
  <c r="AO33" i="1"/>
  <c r="AO1163" i="1"/>
  <c r="AO34" i="1"/>
  <c r="AO1925" i="1"/>
  <c r="AO338" i="1"/>
  <c r="AO858" i="1"/>
  <c r="AO2067" i="1"/>
  <c r="AO1651" i="1"/>
  <c r="AO2064" i="1"/>
  <c r="AO2275" i="1"/>
  <c r="AO2119" i="1"/>
  <c r="AO2286" i="1"/>
  <c r="AO305" i="1"/>
  <c r="AO2066" i="1"/>
  <c r="AO328" i="1"/>
  <c r="AO653" i="1"/>
  <c r="AO596" i="1"/>
  <c r="AO2152" i="1"/>
  <c r="AO1094" i="1"/>
  <c r="AO1207" i="1"/>
  <c r="AO2285" i="1"/>
  <c r="AO1913" i="1"/>
  <c r="AO2146" i="1"/>
  <c r="AO1141" i="1"/>
  <c r="AO562" i="1"/>
  <c r="AO147" i="1"/>
  <c r="AO1309" i="1"/>
  <c r="AO66" i="1"/>
  <c r="AO2166" i="1"/>
  <c r="AO1171" i="1"/>
  <c r="AO1121" i="1"/>
  <c r="AO1980" i="1"/>
  <c r="AO2065" i="1"/>
  <c r="AO2154" i="1"/>
  <c r="AO1089" i="1"/>
  <c r="AO1401" i="1"/>
  <c r="AO655" i="1"/>
  <c r="AO302" i="1"/>
  <c r="AO1430" i="1"/>
  <c r="AO1964" i="1"/>
  <c r="AO2161" i="1"/>
  <c r="AO863" i="1"/>
  <c r="AO1911" i="1"/>
  <c r="AO438" i="1"/>
  <c r="AO2081" i="1"/>
  <c r="AO2203" i="1"/>
  <c r="AO1524" i="1"/>
  <c r="AO1164" i="1"/>
  <c r="AO1054" i="1"/>
  <c r="AO1165" i="1"/>
  <c r="AO1985" i="1"/>
  <c r="AO2141" i="1"/>
  <c r="AO1097" i="1"/>
  <c r="AO413" i="1"/>
  <c r="AO1120" i="1"/>
  <c r="AO2068" i="1"/>
  <c r="AO1978" i="1"/>
  <c r="AO598" i="1"/>
  <c r="AO1140" i="1"/>
  <c r="AO1992" i="1"/>
  <c r="AO2048" i="1"/>
  <c r="AO2167" i="1"/>
  <c r="AO424" i="1"/>
  <c r="AO2140" i="1"/>
  <c r="AO1095" i="1"/>
  <c r="AO665" i="1"/>
  <c r="AO2150" i="1"/>
  <c r="AO48" i="1"/>
  <c r="AO1145" i="1"/>
  <c r="AO429" i="1"/>
  <c r="AO42" i="1"/>
  <c r="AO945" i="1"/>
  <c r="AO1090" i="1"/>
  <c r="AO1793" i="1"/>
  <c r="AO1074" i="1"/>
  <c r="AO47" i="1"/>
  <c r="AO1812" i="1"/>
  <c r="AO1810" i="1"/>
  <c r="AO2051" i="1"/>
  <c r="AO2129" i="1"/>
  <c r="AO1806" i="1"/>
  <c r="AO1208" i="1"/>
  <c r="AO1083" i="1"/>
  <c r="AO2080" i="1"/>
  <c r="AO2160" i="1"/>
  <c r="AO35" i="1"/>
  <c r="AO1960" i="1"/>
  <c r="AO1986" i="1"/>
  <c r="AO1802" i="1"/>
  <c r="AO2149" i="1"/>
  <c r="AO322" i="1"/>
  <c r="AO2089" i="1"/>
  <c r="AO2157" i="1"/>
  <c r="AO2023" i="1"/>
  <c r="AO430" i="1"/>
  <c r="AO2088" i="1"/>
  <c r="AO1962" i="1"/>
  <c r="AO2135" i="1"/>
  <c r="AO1144" i="1"/>
  <c r="AO2084" i="1"/>
  <c r="AO2085" i="1"/>
  <c r="AO1969" i="1"/>
  <c r="AO2087" i="1"/>
  <c r="AO146" i="1"/>
  <c r="AP10" i="1" l="1"/>
  <c r="AP40" i="1"/>
  <c r="AP95" i="1"/>
  <c r="AP84" i="1"/>
  <c r="AP76" i="1"/>
  <c r="AP70" i="1"/>
  <c r="AP63" i="1"/>
  <c r="AP71" i="1"/>
  <c r="AP82" i="1"/>
  <c r="AP78" i="1"/>
  <c r="AP120" i="1"/>
  <c r="AP121" i="1"/>
  <c r="AP119" i="1"/>
  <c r="AP105" i="1"/>
  <c r="AP117" i="1"/>
  <c r="AP108" i="1"/>
  <c r="AP109" i="1"/>
  <c r="AP97" i="1"/>
  <c r="AP112" i="1"/>
  <c r="AP106" i="1"/>
  <c r="AP104" i="1"/>
  <c r="AP98" i="1"/>
  <c r="AP170" i="1"/>
  <c r="AP173" i="1"/>
  <c r="AP171" i="1"/>
  <c r="AP165" i="1"/>
  <c r="AP172" i="1"/>
  <c r="AP164" i="1"/>
  <c r="AP167" i="1"/>
  <c r="AP163" i="1"/>
  <c r="AP166" i="1"/>
  <c r="AP154" i="1"/>
  <c r="AP178" i="1"/>
  <c r="AP176" i="1"/>
  <c r="AP179" i="1"/>
  <c r="AP180" i="1"/>
  <c r="AP174" i="1"/>
  <c r="AP187" i="1"/>
  <c r="AP188" i="1"/>
  <c r="AP193" i="1"/>
  <c r="AP206" i="1"/>
  <c r="AP194" i="1"/>
  <c r="AP232" i="1"/>
  <c r="AP236" i="1"/>
  <c r="AP233" i="1"/>
  <c r="AP247" i="1"/>
  <c r="AP230" i="1"/>
  <c r="AP251" i="1"/>
  <c r="AP250" i="1"/>
  <c r="AP248" i="1"/>
  <c r="AP231" i="1"/>
  <c r="AP224" i="1"/>
  <c r="AP249" i="1"/>
  <c r="AP270" i="1"/>
  <c r="AP307" i="1"/>
  <c r="AP283" i="1"/>
  <c r="AP287" i="1"/>
  <c r="AP297" i="1"/>
  <c r="AP286" i="1"/>
  <c r="AP293" i="1"/>
  <c r="AP288" i="1"/>
  <c r="AP289" i="1"/>
  <c r="AP294" i="1"/>
  <c r="AP301" i="1"/>
  <c r="AP308" i="1"/>
  <c r="AP329" i="1"/>
  <c r="AP316" i="1"/>
  <c r="AP331" i="1"/>
  <c r="AP323" i="1"/>
  <c r="AP324" i="1"/>
  <c r="AP325" i="1"/>
  <c r="AP335" i="1"/>
  <c r="AP326" i="1"/>
  <c r="AP330" i="1"/>
  <c r="AP333" i="1"/>
  <c r="AP334" i="1"/>
  <c r="AP368" i="1"/>
  <c r="AP365" i="1"/>
  <c r="AP367" i="1"/>
  <c r="AP371" i="1"/>
  <c r="AP360" i="1"/>
  <c r="AP350" i="1"/>
  <c r="AP396" i="1"/>
  <c r="AP392" i="1"/>
  <c r="AP458" i="1"/>
  <c r="AP463" i="1"/>
  <c r="AP460" i="1"/>
  <c r="AP439" i="1"/>
  <c r="AP462" i="1"/>
  <c r="AP455" i="1"/>
  <c r="AP440" i="1"/>
  <c r="AP447" i="1"/>
  <c r="AP464" i="1"/>
  <c r="AP437" i="1"/>
  <c r="AP442" i="1"/>
  <c r="AP465" i="1"/>
  <c r="AP491" i="1"/>
  <c r="AP481" i="1"/>
  <c r="AP488" i="1"/>
  <c r="AP487" i="1"/>
  <c r="AP489" i="1"/>
  <c r="AP479" i="1"/>
  <c r="AP486" i="1"/>
  <c r="AP494" i="1"/>
  <c r="AP533" i="1"/>
  <c r="AP526" i="1"/>
  <c r="AP541" i="1"/>
  <c r="AP538" i="1"/>
  <c r="AP536" i="1"/>
  <c r="AP540" i="1"/>
  <c r="AP549" i="1"/>
  <c r="AP599" i="1"/>
  <c r="AP578" i="1"/>
  <c r="AP579" i="1"/>
  <c r="AP580" i="1"/>
  <c r="AP626" i="1"/>
  <c r="AP652" i="1"/>
  <c r="AP644" i="1"/>
  <c r="AP650" i="1"/>
  <c r="AP642" i="1"/>
  <c r="AP648" i="1"/>
  <c r="AP720" i="1"/>
  <c r="AP715" i="1"/>
  <c r="AP742" i="1"/>
  <c r="AP741" i="1"/>
  <c r="AP734" i="1"/>
  <c r="AP738" i="1"/>
  <c r="AP727" i="1"/>
  <c r="AP736" i="1"/>
  <c r="AP722" i="1"/>
  <c r="AP733" i="1"/>
  <c r="AP739" i="1"/>
  <c r="AP726" i="1"/>
  <c r="AP815" i="1"/>
  <c r="AP807" i="1"/>
  <c r="AP794" i="1"/>
  <c r="AP550" i="1"/>
  <c r="AP554" i="1"/>
  <c r="AP791" i="1"/>
  <c r="AP782" i="1"/>
  <c r="AP789" i="1"/>
  <c r="AP861" i="1"/>
  <c r="AP854" i="1"/>
  <c r="AP887" i="1"/>
  <c r="AP886" i="1"/>
  <c r="AP888" i="1"/>
  <c r="AP895" i="1"/>
  <c r="AP902" i="1"/>
  <c r="AP931" i="1"/>
  <c r="AP922" i="1"/>
  <c r="AP923" i="1"/>
  <c r="AP944" i="1"/>
  <c r="AP927" i="1"/>
  <c r="AP935" i="1"/>
  <c r="AP936" i="1"/>
  <c r="AP928" i="1"/>
  <c r="AP949" i="1"/>
  <c r="AP938" i="1"/>
  <c r="AP930" i="1"/>
  <c r="AP932" i="1"/>
  <c r="AP919" i="1"/>
  <c r="AP926" i="1"/>
  <c r="AP948" i="1"/>
  <c r="AP970" i="1"/>
  <c r="AP983" i="1"/>
  <c r="AP987" i="1"/>
  <c r="AP981" i="1"/>
  <c r="AP974" i="1"/>
  <c r="AP984" i="1"/>
  <c r="AP975" i="1"/>
  <c r="AP982" i="1"/>
  <c r="AP976" i="1"/>
  <c r="AP967" i="1"/>
  <c r="AP969" i="1"/>
  <c r="AP697" i="1"/>
  <c r="AP699" i="1"/>
  <c r="AP700" i="1"/>
  <c r="AP684" i="1"/>
  <c r="AP679" i="1"/>
  <c r="AP680" i="1"/>
  <c r="AP695" i="1"/>
  <c r="AP692" i="1"/>
  <c r="AP681" i="1"/>
  <c r="AP682" i="1"/>
  <c r="AP683" i="1"/>
  <c r="AP709" i="1"/>
  <c r="AP711" i="1"/>
  <c r="AP996" i="1"/>
  <c r="AP993" i="1"/>
  <c r="AP1093" i="1"/>
  <c r="AP1123" i="1"/>
  <c r="AP1143" i="1"/>
  <c r="AP1131" i="1"/>
  <c r="AP1136" i="1"/>
  <c r="AP1167" i="1"/>
  <c r="AP1166" i="1"/>
  <c r="AP1168" i="1"/>
  <c r="AP1231" i="1"/>
  <c r="AP1218" i="1"/>
  <c r="AP1219" i="1"/>
  <c r="AP1232" i="1"/>
  <c r="AP1228" i="1"/>
  <c r="AP1233" i="1"/>
  <c r="AP1245" i="1"/>
  <c r="AP1280" i="1"/>
  <c r="AP1259" i="1"/>
  <c r="AP1303" i="1"/>
  <c r="AP1317" i="1"/>
  <c r="AP1334" i="1"/>
  <c r="AP1357" i="1"/>
  <c r="AP1351" i="1"/>
  <c r="AP1369" i="1"/>
  <c r="AP1374" i="1"/>
  <c r="AP1364" i="1"/>
  <c r="AP1361" i="1"/>
  <c r="AP1421" i="1"/>
  <c r="AP1409" i="1"/>
  <c r="AP1400" i="1"/>
  <c r="AP1412" i="1"/>
  <c r="AP1465" i="1"/>
  <c r="AP1452" i="1"/>
  <c r="AP1450" i="1"/>
  <c r="AP1438" i="1"/>
  <c r="AP1475" i="1"/>
  <c r="AP1477" i="1"/>
  <c r="AP1474" i="1"/>
  <c r="AP1471" i="1"/>
  <c r="AP1480" i="1"/>
  <c r="AP1481" i="1"/>
  <c r="AP1470" i="1"/>
  <c r="AP1504" i="1"/>
  <c r="AP1503" i="1"/>
  <c r="AP1505" i="1"/>
  <c r="AP1501" i="1"/>
  <c r="AP1498" i="1"/>
  <c r="AP1500" i="1"/>
  <c r="AP1494" i="1"/>
  <c r="AP1539" i="1"/>
  <c r="AP1533" i="1"/>
  <c r="AP1571" i="1"/>
  <c r="AP1556" i="1"/>
  <c r="AP1549" i="1"/>
  <c r="AP1540" i="1"/>
  <c r="AP1604" i="1"/>
  <c r="AP1690" i="1"/>
  <c r="AP1702" i="1"/>
  <c r="AP1720" i="1"/>
  <c r="AP1716" i="1"/>
  <c r="AP1711" i="1"/>
  <c r="AP1709" i="1"/>
  <c r="AP1704" i="1"/>
  <c r="AP1735" i="1"/>
  <c r="AP1736" i="1"/>
  <c r="AP1775" i="1"/>
  <c r="AP1777" i="1"/>
  <c r="AP1758" i="1"/>
  <c r="AP1759" i="1"/>
  <c r="AP1821" i="1"/>
  <c r="AP1912" i="1"/>
  <c r="AP1919" i="1"/>
  <c r="AP1923" i="1"/>
  <c r="AP1955" i="1"/>
  <c r="AP1946" i="1"/>
  <c r="AP1942" i="1"/>
  <c r="AP2006" i="1"/>
  <c r="AP2007" i="1"/>
  <c r="AP2003" i="1"/>
  <c r="AP2013" i="1"/>
  <c r="AP2001" i="1"/>
  <c r="AP2009" i="1"/>
  <c r="AP2008" i="1"/>
  <c r="AP1995" i="1"/>
  <c r="AP1999" i="1"/>
  <c r="AP1996" i="1"/>
  <c r="AP2005" i="1"/>
  <c r="AP1997" i="1"/>
  <c r="AP2017" i="1"/>
  <c r="AP2016" i="1"/>
  <c r="AP2043" i="1"/>
  <c r="AP2046" i="1"/>
  <c r="AP2049" i="1"/>
  <c r="AP2047" i="1"/>
  <c r="AP2032" i="1"/>
  <c r="AP2035" i="1"/>
  <c r="AP2033" i="1"/>
  <c r="AP2034" i="1"/>
  <c r="AP2027" i="1"/>
  <c r="AP2042" i="1"/>
  <c r="AP2063" i="1"/>
  <c r="AP2108" i="1"/>
  <c r="AP2111" i="1"/>
  <c r="AP2105" i="1"/>
  <c r="AP2110" i="1"/>
  <c r="AP2107" i="1"/>
  <c r="AP2163" i="1"/>
  <c r="AP2162" i="1"/>
  <c r="AP2178" i="1"/>
  <c r="AP2179" i="1"/>
  <c r="AP2186" i="1"/>
  <c r="AP2189" i="1"/>
  <c r="AP2191" i="1"/>
  <c r="AP2213" i="1"/>
  <c r="AP2240" i="1"/>
  <c r="AP2244" i="1"/>
  <c r="AP2243" i="1"/>
  <c r="AP2245" i="1"/>
  <c r="AP2239" i="1"/>
  <c r="AP2242" i="1"/>
  <c r="AP2236" i="1"/>
  <c r="AP2230" i="1"/>
  <c r="AP2247" i="1"/>
  <c r="AP2287" i="1"/>
  <c r="AP2274" i="1"/>
  <c r="AP2264" i="1"/>
  <c r="AP2271" i="1"/>
  <c r="AP2289" i="1"/>
  <c r="AP2265" i="1"/>
  <c r="AP2273" i="1"/>
  <c r="AP2268" i="1"/>
  <c r="AP2306" i="1"/>
  <c r="AP2333" i="1"/>
  <c r="AP2312" i="1"/>
  <c r="AP2309" i="1"/>
  <c r="AP2352" i="1"/>
  <c r="AP2378" i="1"/>
  <c r="AP2374" i="1"/>
  <c r="AP2375" i="1"/>
  <c r="AP21" i="1"/>
  <c r="AP41" i="1"/>
  <c r="AP52" i="1"/>
  <c r="AP61" i="1"/>
  <c r="AP87" i="1"/>
  <c r="AP60" i="1"/>
  <c r="AP73" i="1"/>
  <c r="AP122" i="1"/>
  <c r="AP96" i="1"/>
  <c r="AP101" i="1"/>
  <c r="AP133" i="1"/>
  <c r="AP155" i="1"/>
  <c r="AP151" i="1"/>
  <c r="AP168" i="1"/>
  <c r="AP159" i="1"/>
  <c r="AP169" i="1"/>
  <c r="AP161" i="1"/>
  <c r="AP160" i="1"/>
  <c r="AP181" i="1"/>
  <c r="AP184" i="1"/>
  <c r="AP177" i="1"/>
  <c r="AP175" i="1"/>
  <c r="AP201" i="1"/>
  <c r="AP254" i="1"/>
  <c r="AP227" i="1"/>
  <c r="AP271" i="1"/>
  <c r="AP298" i="1"/>
  <c r="AP290" i="1"/>
  <c r="AP311" i="1"/>
  <c r="AP312" i="1"/>
  <c r="AP296" i="1"/>
  <c r="AP332" i="1"/>
  <c r="AP317" i="1"/>
  <c r="AP337" i="1"/>
  <c r="AP318" i="1"/>
  <c r="AP370" i="1"/>
  <c r="AP394" i="1"/>
  <c r="AP403" i="1"/>
  <c r="AP454" i="1"/>
  <c r="AP450" i="1"/>
  <c r="AP456" i="1"/>
  <c r="AP496" i="1"/>
  <c r="AP495" i="1"/>
  <c r="AP485" i="1"/>
  <c r="AP478" i="1"/>
  <c r="AP483" i="1"/>
  <c r="AP482" i="1"/>
  <c r="AP472" i="1"/>
  <c r="AP475" i="1"/>
  <c r="AP468" i="1"/>
  <c r="AP469" i="1"/>
  <c r="AP514" i="1"/>
  <c r="AP510" i="1"/>
  <c r="AP504" i="1"/>
  <c r="AP591" i="1"/>
  <c r="AP589" i="1"/>
  <c r="AP587" i="1"/>
  <c r="AP632" i="1"/>
  <c r="AP633" i="1"/>
  <c r="AP645" i="1"/>
  <c r="AP719" i="1"/>
  <c r="AP743" i="1"/>
  <c r="AP731" i="1"/>
  <c r="AP744" i="1"/>
  <c r="AP728" i="1"/>
  <c r="AP735" i="1"/>
  <c r="AP723" i="1"/>
  <c r="AP730" i="1"/>
  <c r="AP729" i="1"/>
  <c r="AP732" i="1"/>
  <c r="AP805" i="1"/>
  <c r="AP784" i="1"/>
  <c r="AP801" i="1"/>
  <c r="AP813" i="1"/>
  <c r="AP551" i="1"/>
  <c r="AP552" i="1"/>
  <c r="AP555" i="1"/>
  <c r="AP602" i="1"/>
  <c r="AP783" i="1"/>
  <c r="AP826" i="1"/>
  <c r="AP865" i="1"/>
  <c r="AP855" i="1"/>
  <c r="AP885" i="1"/>
  <c r="AP884" i="1"/>
  <c r="AP879" i="1"/>
  <c r="AP905" i="1"/>
  <c r="AP906" i="1"/>
  <c r="AP939" i="1"/>
  <c r="AP925" i="1"/>
  <c r="AP946" i="1"/>
  <c r="AP953" i="1"/>
  <c r="AP947" i="1"/>
  <c r="AP956" i="1"/>
  <c r="AP954" i="1"/>
  <c r="AP955" i="1"/>
  <c r="AP965" i="1"/>
  <c r="AP964" i="1"/>
  <c r="AP971" i="1"/>
  <c r="AP977" i="1"/>
  <c r="AP979" i="1"/>
  <c r="AP701" i="1"/>
  <c r="AP698" i="1"/>
  <c r="AP694" i="1"/>
  <c r="AP685" i="1"/>
  <c r="AP706" i="1"/>
  <c r="AP714" i="1"/>
  <c r="AP710" i="1"/>
  <c r="AP713" i="1"/>
  <c r="AP712" i="1"/>
  <c r="AP707" i="1"/>
  <c r="AP1033" i="1"/>
  <c r="AP1034" i="1"/>
  <c r="AP1035" i="1"/>
  <c r="AP1036" i="1"/>
  <c r="AP1042" i="1"/>
  <c r="AP1040" i="1"/>
  <c r="AP1041" i="1"/>
  <c r="AP1037" i="1"/>
  <c r="AP1107" i="1"/>
  <c r="AP1132" i="1"/>
  <c r="AP1134" i="1"/>
  <c r="AP1142" i="1"/>
  <c r="AP1157" i="1"/>
  <c r="AP1160" i="1"/>
  <c r="AP1190" i="1"/>
  <c r="AP1220" i="1"/>
  <c r="AP1221" i="1"/>
  <c r="AP1240" i="1"/>
  <c r="AP1250" i="1"/>
  <c r="AP1287" i="1"/>
  <c r="AP1257" i="1"/>
  <c r="AP1258" i="1"/>
  <c r="AP1285" i="1"/>
  <c r="AP1292" i="1"/>
  <c r="AP1321" i="1"/>
  <c r="AP1335" i="1"/>
  <c r="AP1346" i="1"/>
  <c r="AP1352" i="1"/>
  <c r="AP1353" i="1"/>
  <c r="AP1381" i="1"/>
  <c r="AP1386" i="1"/>
  <c r="AP1385" i="1"/>
  <c r="AP1367" i="1"/>
  <c r="AP1414" i="1"/>
  <c r="AP1463" i="1"/>
  <c r="AP1454" i="1"/>
  <c r="AP1458" i="1"/>
  <c r="AP1442" i="1"/>
  <c r="AP1445" i="1"/>
  <c r="AP1473" i="1"/>
  <c r="AP1467" i="1"/>
  <c r="AP1476" i="1"/>
  <c r="AP1484" i="1"/>
  <c r="AP1485" i="1"/>
  <c r="AP1491" i="1"/>
  <c r="AP1486" i="1"/>
  <c r="AP1495" i="1"/>
  <c r="AP1496" i="1"/>
  <c r="AP1521" i="1"/>
  <c r="AP1514" i="1"/>
  <c r="AP1526" i="1"/>
  <c r="AP1534" i="1"/>
  <c r="AP1541" i="1"/>
  <c r="AP1652" i="1"/>
  <c r="AP1660" i="1"/>
  <c r="AP1703" i="1"/>
  <c r="AP1705" i="1"/>
  <c r="AP1710" i="1"/>
  <c r="AP1715" i="1"/>
  <c r="AP1708" i="1"/>
  <c r="AP1694" i="1"/>
  <c r="AP1732" i="1"/>
  <c r="AP1737" i="1"/>
  <c r="AP1753" i="1"/>
  <c r="AP1762" i="1"/>
  <c r="AP1760" i="1"/>
  <c r="AP1771" i="1"/>
  <c r="AP1842" i="1"/>
  <c r="AP1845" i="1"/>
  <c r="AP1838" i="1"/>
  <c r="AP1830" i="1"/>
  <c r="AP1840" i="1"/>
  <c r="AP1843" i="1"/>
  <c r="AP1829" i="1"/>
  <c r="AP1910" i="1"/>
  <c r="AP1916" i="1"/>
  <c r="AP1907" i="1"/>
  <c r="AP1949" i="1"/>
  <c r="AP2002" i="1"/>
  <c r="AP2010" i="1"/>
  <c r="AP2012" i="1"/>
  <c r="AP2014" i="1"/>
  <c r="AP2015" i="1"/>
  <c r="AP2022" i="1"/>
  <c r="AP2029" i="1"/>
  <c r="AP2039" i="1"/>
  <c r="AP2054" i="1"/>
  <c r="AP2053" i="1"/>
  <c r="AP2096" i="1"/>
  <c r="AP2094" i="1"/>
  <c r="AP2095" i="1"/>
  <c r="AP2097" i="1"/>
  <c r="AP2093" i="1"/>
  <c r="AP2092" i="1"/>
  <c r="AP2120" i="1"/>
  <c r="AP2115" i="1"/>
  <c r="AP2126" i="1"/>
  <c r="AP2180" i="1"/>
  <c r="AP2181" i="1"/>
  <c r="AP2190" i="1"/>
  <c r="AP2192" i="1"/>
  <c r="AP2193" i="1"/>
  <c r="AP2194" i="1"/>
  <c r="AP2199" i="1"/>
  <c r="AP2225" i="1"/>
  <c r="AP2246" i="1"/>
  <c r="AP2231" i="1"/>
  <c r="AP2283" i="1"/>
  <c r="AP2290" i="1"/>
  <c r="AP2292" i="1"/>
  <c r="AP2291" i="1"/>
  <c r="AP2272" i="1"/>
  <c r="AP2281" i="1"/>
  <c r="AP2310" i="1"/>
  <c r="AP2327" i="1"/>
  <c r="AP2301" i="1"/>
  <c r="AP2354" i="1"/>
  <c r="AP2376" i="1"/>
  <c r="AP19" i="1"/>
  <c r="AP20" i="1"/>
  <c r="AP81" i="1"/>
  <c r="AP80" i="1"/>
  <c r="AP67" i="1"/>
  <c r="AP135" i="1"/>
  <c r="AP123" i="1"/>
  <c r="AP152" i="1"/>
  <c r="AP153" i="1"/>
  <c r="AP156" i="1"/>
  <c r="AP185" i="1"/>
  <c r="AP205" i="1"/>
  <c r="AP195" i="1"/>
  <c r="AP207" i="1"/>
  <c r="AP245" i="1"/>
  <c r="AP252" i="1"/>
  <c r="AP255" i="1"/>
  <c r="AP243" i="1"/>
  <c r="AP228" i="1"/>
  <c r="AP253" i="1"/>
  <c r="AP222" i="1"/>
  <c r="AP229" i="1"/>
  <c r="AP300" i="1"/>
  <c r="AP284" i="1"/>
  <c r="AP327" i="1"/>
  <c r="AP319" i="1"/>
  <c r="AP320" i="1"/>
  <c r="AP347" i="1"/>
  <c r="AP355" i="1"/>
  <c r="AP353" i="1"/>
  <c r="AP459" i="1"/>
  <c r="AP451" i="1"/>
  <c r="AP473" i="1"/>
  <c r="AP476" i="1"/>
  <c r="AP470" i="1"/>
  <c r="AP474" i="1"/>
  <c r="AP594" i="1"/>
  <c r="AP620" i="1"/>
  <c r="AP630" i="1"/>
  <c r="AP636" i="1"/>
  <c r="AP623" i="1"/>
  <c r="AP627" i="1"/>
  <c r="AP611" i="1"/>
  <c r="AP643" i="1"/>
  <c r="AP651" i="1"/>
  <c r="AP737" i="1"/>
  <c r="AP755" i="1"/>
  <c r="AP809" i="1"/>
  <c r="AP786" i="1"/>
  <c r="AP564" i="1"/>
  <c r="AP787" i="1"/>
  <c r="AP857" i="1"/>
  <c r="AP860" i="1"/>
  <c r="AP880" i="1"/>
  <c r="AP890" i="1"/>
  <c r="AP915" i="1"/>
  <c r="AP896" i="1"/>
  <c r="AP951" i="1"/>
  <c r="AP961" i="1"/>
  <c r="AP966" i="1"/>
  <c r="AP957" i="1"/>
  <c r="AP960" i="1"/>
  <c r="AP958" i="1"/>
  <c r="AP962" i="1"/>
  <c r="AP968" i="1"/>
  <c r="AP693" i="1"/>
  <c r="AP696" i="1"/>
  <c r="AP703" i="1"/>
  <c r="AP1112" i="1"/>
  <c r="AP1124" i="1"/>
  <c r="AP1158" i="1"/>
  <c r="AP1200" i="1"/>
  <c r="AP1274" i="1"/>
  <c r="AP1264" i="1"/>
  <c r="AP1339" i="1"/>
  <c r="AP1327" i="1"/>
  <c r="AP1342" i="1"/>
  <c r="AP1354" i="1"/>
  <c r="AP1355" i="1"/>
  <c r="AP1358" i="1"/>
  <c r="AP1356" i="1"/>
  <c r="AP1426" i="1"/>
  <c r="AP1411" i="1"/>
  <c r="AP1464" i="1"/>
  <c r="AP1466" i="1"/>
  <c r="AP1453" i="1"/>
  <c r="AP1443" i="1"/>
  <c r="AP1487" i="1"/>
  <c r="AP1492" i="1"/>
  <c r="AP1548" i="1"/>
  <c r="AP1620" i="1"/>
  <c r="AP1623" i="1"/>
  <c r="AP1713" i="1"/>
  <c r="AP1701" i="1"/>
  <c r="AP1724" i="1"/>
  <c r="AP1696" i="1"/>
  <c r="AP1717" i="1"/>
  <c r="AP1692" i="1"/>
  <c r="AP1733" i="1"/>
  <c r="AP1726" i="1"/>
  <c r="AP1804" i="1"/>
  <c r="AP1928" i="1"/>
  <c r="AP1951" i="1"/>
  <c r="AP2028" i="1"/>
  <c r="AP2052" i="1"/>
  <c r="AP2106" i="1"/>
  <c r="AP2128" i="1"/>
  <c r="AP2185" i="1"/>
  <c r="AP2205" i="1"/>
  <c r="AP2343" i="1"/>
  <c r="AP11" i="1"/>
  <c r="AP4" i="1"/>
  <c r="AP102" i="1"/>
  <c r="AP132" i="1"/>
  <c r="AP124" i="1"/>
  <c r="AP130" i="1"/>
  <c r="AP158" i="1"/>
  <c r="AP162" i="1"/>
  <c r="AP157" i="1"/>
  <c r="AP196" i="1"/>
  <c r="AP197" i="1"/>
  <c r="AP256" i="1"/>
  <c r="AP278" i="1"/>
  <c r="AP291" i="1"/>
  <c r="AP309" i="1"/>
  <c r="AP314" i="1"/>
  <c r="AP303" i="1"/>
  <c r="AP310" i="1"/>
  <c r="AP299" i="1"/>
  <c r="AP321" i="1"/>
  <c r="AP400" i="1"/>
  <c r="AP457" i="1"/>
  <c r="AP467" i="1"/>
  <c r="AP471" i="1"/>
  <c r="AP490" i="1"/>
  <c r="AP480" i="1"/>
  <c r="AP477" i="1"/>
  <c r="AP531" i="1"/>
  <c r="AP532" i="1"/>
  <c r="AP527" i="1"/>
  <c r="AP522" i="1"/>
  <c r="AP511" i="1"/>
  <c r="AP718" i="1"/>
  <c r="AP717" i="1"/>
  <c r="AP725" i="1"/>
  <c r="AP795" i="1"/>
  <c r="AP802" i="1"/>
  <c r="AP572" i="1"/>
  <c r="AP844" i="1"/>
  <c r="AP866" i="1"/>
  <c r="AP883" i="1"/>
  <c r="AP907" i="1"/>
  <c r="AP908" i="1"/>
  <c r="AP940" i="1"/>
  <c r="AP686" i="1"/>
  <c r="AP691" i="1"/>
  <c r="AP689" i="1"/>
  <c r="AP690" i="1"/>
  <c r="AP687" i="1"/>
  <c r="AP705" i="1"/>
  <c r="AP1038" i="1"/>
  <c r="AP1137" i="1"/>
  <c r="AP1235" i="1"/>
  <c r="AP1275" i="1"/>
  <c r="AP1283" i="1"/>
  <c r="AP1306" i="1"/>
  <c r="AP1300" i="1"/>
  <c r="AP1347" i="1"/>
  <c r="AP1388" i="1"/>
  <c r="AP1383" i="1"/>
  <c r="AP1377" i="1"/>
  <c r="AP1444" i="1"/>
  <c r="AP1468" i="1"/>
  <c r="AP1502" i="1"/>
  <c r="AP1497" i="1"/>
  <c r="AP1488" i="1"/>
  <c r="AP1489" i="1"/>
  <c r="AP1490" i="1"/>
  <c r="AP1493" i="1"/>
  <c r="AP1528" i="1"/>
  <c r="AP1621" i="1"/>
  <c r="AP1612" i="1"/>
  <c r="AP1653" i="1"/>
  <c r="AP1706" i="1"/>
  <c r="AP1722" i="1"/>
  <c r="AP1742" i="1"/>
  <c r="AP1727" i="1"/>
  <c r="AP1741" i="1"/>
  <c r="AP1734" i="1"/>
  <c r="AP1807" i="1"/>
  <c r="AP1851" i="1"/>
  <c r="AP1832" i="1"/>
  <c r="AP1834" i="1"/>
  <c r="AP1929" i="1"/>
  <c r="AP1930" i="1"/>
  <c r="AP1936" i="1"/>
  <c r="AP1994" i="1"/>
  <c r="AP2000" i="1"/>
  <c r="AP2004" i="1"/>
  <c r="AP2036" i="1"/>
  <c r="AP2121" i="1"/>
  <c r="AP2122" i="1"/>
  <c r="AP2118" i="1"/>
  <c r="AP2102" i="1"/>
  <c r="AP2130" i="1"/>
  <c r="AP2114" i="1"/>
  <c r="AP2123" i="1"/>
  <c r="AP2125" i="1"/>
  <c r="AP2187" i="1"/>
  <c r="AP2182" i="1"/>
  <c r="AP2195" i="1"/>
  <c r="AP2216" i="1"/>
  <c r="AP2207" i="1"/>
  <c r="AP2211" i="1"/>
  <c r="AP2233" i="1"/>
  <c r="AP2226" i="1"/>
  <c r="AP2223" i="1"/>
  <c r="AP2282" i="1"/>
  <c r="AP2279" i="1"/>
  <c r="AP2294" i="1"/>
  <c r="AP2277" i="1"/>
  <c r="AP2288" i="1"/>
  <c r="AP2270" i="1"/>
  <c r="AP114" i="1"/>
  <c r="AP136" i="1"/>
  <c r="AP125" i="1"/>
  <c r="AP183" i="1"/>
  <c r="AP189" i="1"/>
  <c r="AP202" i="1"/>
  <c r="AP240" i="1"/>
  <c r="AP234" i="1"/>
  <c r="AP277" i="1"/>
  <c r="AP262" i="1"/>
  <c r="AP292" i="1"/>
  <c r="AP313" i="1"/>
  <c r="AP339" i="1"/>
  <c r="AP341" i="1"/>
  <c r="AP363" i="1"/>
  <c r="AP351" i="1"/>
  <c r="AP397" i="1"/>
  <c r="AP448" i="1"/>
  <c r="AP461" i="1"/>
  <c r="AP466" i="1"/>
  <c r="AP534" i="1"/>
  <c r="AP521" i="1"/>
  <c r="AP528" i="1"/>
  <c r="AP517" i="1"/>
  <c r="AP621" i="1"/>
  <c r="AP637" i="1"/>
  <c r="AP740" i="1"/>
  <c r="AP800" i="1"/>
  <c r="AP603" i="1"/>
  <c r="AP829" i="1"/>
  <c r="AP836" i="1"/>
  <c r="AP840" i="1"/>
  <c r="AP891" i="1"/>
  <c r="AP911" i="1"/>
  <c r="AP952" i="1"/>
  <c r="AP934" i="1"/>
  <c r="AP708" i="1"/>
  <c r="AP992" i="1"/>
  <c r="AP1032" i="1"/>
  <c r="AP1174" i="1"/>
  <c r="AP1178" i="1"/>
  <c r="AP1179" i="1"/>
  <c r="AP1222" i="1"/>
  <c r="AP1229" i="1"/>
  <c r="AP1304" i="1"/>
  <c r="AP1332" i="1"/>
  <c r="AP1387" i="1"/>
  <c r="AP1457" i="1"/>
  <c r="AP1532" i="1"/>
  <c r="AP1512" i="1"/>
  <c r="AP1553" i="1"/>
  <c r="AP1550" i="1"/>
  <c r="AP1714" i="1"/>
  <c r="AP1707" i="1"/>
  <c r="AP1698" i="1"/>
  <c r="AP1693" i="1"/>
  <c r="AP1728" i="1"/>
  <c r="AP1781" i="1"/>
  <c r="AP1839" i="1"/>
  <c r="AP1827" i="1"/>
  <c r="AP1833" i="1"/>
  <c r="AP1935" i="1"/>
  <c r="AP2041" i="1"/>
  <c r="AP2132" i="1"/>
  <c r="AP2116" i="1"/>
  <c r="AP2227" i="1"/>
  <c r="AP2237" i="1"/>
  <c r="AP2249" i="1"/>
  <c r="AP2276" i="1"/>
  <c r="AP2263" i="1"/>
  <c r="AP2328" i="1"/>
  <c r="AP2329" i="1"/>
  <c r="AP2311" i="1"/>
  <c r="AP2303" i="1"/>
  <c r="AP2353" i="1"/>
  <c r="AP17" i="1"/>
  <c r="AP5" i="1"/>
  <c r="AP126" i="1"/>
  <c r="AP137" i="1"/>
  <c r="AP131" i="1"/>
  <c r="AP190" i="1"/>
  <c r="AP238" i="1"/>
  <c r="AP346" i="1"/>
  <c r="AP354" i="1"/>
  <c r="AP349" i="1"/>
  <c r="AP395" i="1"/>
  <c r="AP433" i="1"/>
  <c r="AP516" i="1"/>
  <c r="AP537" i="1"/>
  <c r="AP592" i="1"/>
  <c r="AP618" i="1"/>
  <c r="AP624" i="1"/>
  <c r="AP628" i="1"/>
  <c r="AP808" i="1"/>
  <c r="AP571" i="1"/>
  <c r="AP575" i="1"/>
  <c r="AP557" i="1"/>
  <c r="AP567" i="1"/>
  <c r="AP593" i="1"/>
  <c r="AP847" i="1"/>
  <c r="AP835" i="1"/>
  <c r="AP856" i="1"/>
  <c r="AP881" i="1"/>
  <c r="AP882" i="1"/>
  <c r="AP903" i="1"/>
  <c r="AP959" i="1"/>
  <c r="AP963" i="1"/>
  <c r="AP688" i="1"/>
  <c r="AP1105" i="1"/>
  <c r="AP1139" i="1"/>
  <c r="AP1241" i="1"/>
  <c r="AP1276" i="1"/>
  <c r="AP1260" i="1"/>
  <c r="AP1293" i="1"/>
  <c r="AP1307" i="1"/>
  <c r="AP1311" i="1"/>
  <c r="AP1359" i="1"/>
  <c r="AP1384" i="1"/>
  <c r="AP1366" i="1"/>
  <c r="AP1362" i="1"/>
  <c r="AP1378" i="1"/>
  <c r="AP1434" i="1"/>
  <c r="AP1447" i="1"/>
  <c r="AP1436" i="1"/>
  <c r="AP1535" i="1"/>
  <c r="AP1657" i="1"/>
  <c r="AP1699" i="1"/>
  <c r="AP1700" i="1"/>
  <c r="AP1689" i="1"/>
  <c r="AP1697" i="1"/>
  <c r="AP1695" i="1"/>
  <c r="AP1729" i="1"/>
  <c r="AP1730" i="1"/>
  <c r="AP1750" i="1"/>
  <c r="AP1754" i="1"/>
  <c r="AP1783" i="1"/>
  <c r="AP1939" i="1"/>
  <c r="AP1937" i="1"/>
  <c r="AP1931" i="1"/>
  <c r="AP1938" i="1"/>
  <c r="AP2099" i="1"/>
  <c r="AP2100" i="1"/>
  <c r="AP2109" i="1"/>
  <c r="AP2164" i="1"/>
  <c r="AP2156" i="1"/>
  <c r="AP2144" i="1"/>
  <c r="AP2183" i="1"/>
  <c r="AP2330" i="1"/>
  <c r="AP2304" i="1"/>
  <c r="AP2331" i="1"/>
  <c r="AP118" i="1"/>
  <c r="AP134" i="1"/>
  <c r="AP203" i="1"/>
  <c r="AP191" i="1"/>
  <c r="AP192" i="1"/>
  <c r="AP241" i="1"/>
  <c r="AP530" i="1"/>
  <c r="AP617" i="1"/>
  <c r="AP792" i="1"/>
  <c r="AP797" i="1"/>
  <c r="AP568" i="1"/>
  <c r="AP850" i="1"/>
  <c r="AP839" i="1"/>
  <c r="AP912" i="1"/>
  <c r="AP897" i="1"/>
  <c r="AP941" i="1"/>
  <c r="AP924" i="1"/>
  <c r="AP704" i="1"/>
  <c r="AP1080" i="1"/>
  <c r="AP1196" i="1"/>
  <c r="AP1223" i="1"/>
  <c r="AP1230" i="1"/>
  <c r="AP1224" i="1"/>
  <c r="AP1242" i="1"/>
  <c r="AP1379" i="1"/>
  <c r="AP1427" i="1"/>
  <c r="AP1459" i="1"/>
  <c r="AP1536" i="1"/>
  <c r="AP1538" i="1"/>
  <c r="AP1563" i="1"/>
  <c r="AP1613" i="1"/>
  <c r="AP1691" i="1"/>
  <c r="AP1723" i="1"/>
  <c r="AP1746" i="1"/>
  <c r="AP1789" i="1"/>
  <c r="AP1831" i="1"/>
  <c r="AP1828" i="1"/>
  <c r="AP1932" i="1"/>
  <c r="AP1933" i="1"/>
  <c r="AP2037" i="1"/>
  <c r="AP2206" i="1"/>
  <c r="AP2196" i="1"/>
  <c r="AP2224" i="1"/>
  <c r="AP2322" i="1"/>
  <c r="AP2305" i="1"/>
  <c r="AP2302" i="1"/>
  <c r="AP55" i="1"/>
  <c r="AP85" i="1"/>
  <c r="AP139" i="1"/>
  <c r="AP182" i="1"/>
  <c r="AP208" i="1"/>
  <c r="AP215" i="1"/>
  <c r="AP274" i="1"/>
  <c r="AP520" i="1"/>
  <c r="AP608" i="1"/>
  <c r="AP615" i="1"/>
  <c r="AP604" i="1"/>
  <c r="AP814" i="1"/>
  <c r="AP853" i="1"/>
  <c r="AP917" i="1"/>
  <c r="AP1039" i="1"/>
  <c r="AP1057" i="1"/>
  <c r="AP1159" i="1"/>
  <c r="AP1197" i="1"/>
  <c r="AP1247" i="1"/>
  <c r="AP1243" i="1"/>
  <c r="AP1277" i="1"/>
  <c r="AP1269" i="1"/>
  <c r="AP1310" i="1"/>
  <c r="AP1336" i="1"/>
  <c r="AP1368" i="1"/>
  <c r="AP1455" i="1"/>
  <c r="AP1537" i="1"/>
  <c r="AP1523" i="1"/>
  <c r="AP1519" i="1"/>
  <c r="AP1554" i="1"/>
  <c r="AP1627" i="1"/>
  <c r="AP1740" i="1"/>
  <c r="AP1751" i="1"/>
  <c r="AP1811" i="1"/>
  <c r="AP1805" i="1"/>
  <c r="AP1934" i="1"/>
  <c r="AP2131" i="1"/>
  <c r="AP2101" i="1"/>
  <c r="AP2300" i="1"/>
  <c r="AP2316" i="1"/>
  <c r="AP2315" i="1"/>
  <c r="AP2307" i="1"/>
  <c r="AP2313" i="1"/>
  <c r="AP2350" i="1"/>
  <c r="AP2348" i="1"/>
  <c r="AP18" i="1"/>
  <c r="AP6" i="1"/>
  <c r="AP198" i="1"/>
  <c r="AP221" i="1"/>
  <c r="AP237" i="1"/>
  <c r="AP342" i="1"/>
  <c r="AP343" i="1"/>
  <c r="AP348" i="1"/>
  <c r="AP506" i="1"/>
  <c r="AP716" i="1"/>
  <c r="AP745" i="1"/>
  <c r="AP565" i="1"/>
  <c r="AP558" i="1"/>
  <c r="AP849" i="1"/>
  <c r="AP864" i="1"/>
  <c r="AP986" i="1"/>
  <c r="AP677" i="1"/>
  <c r="AP1100" i="1"/>
  <c r="AP1161" i="1"/>
  <c r="AP1182" i="1"/>
  <c r="AP1236" i="1"/>
  <c r="AP1322" i="1"/>
  <c r="AP1345" i="1"/>
  <c r="AP1424" i="1"/>
  <c r="AP1449" i="1"/>
  <c r="AP1472" i="1"/>
  <c r="AP1506" i="1"/>
  <c r="AP1744" i="1"/>
  <c r="AP1743" i="1"/>
  <c r="AP1788" i="1"/>
  <c r="AP1837" i="1"/>
  <c r="AP1959" i="1"/>
  <c r="AP2208" i="1"/>
  <c r="AP2214" i="1"/>
  <c r="AP2295" i="1"/>
  <c r="AP2308" i="1"/>
  <c r="AP2320" i="1"/>
  <c r="AP2319" i="1"/>
  <c r="AP56" i="1"/>
  <c r="AP103" i="1"/>
  <c r="AP138" i="1"/>
  <c r="AP199" i="1"/>
  <c r="AP209" i="1"/>
  <c r="AP357" i="1"/>
  <c r="AP379" i="1"/>
  <c r="AP443" i="1"/>
  <c r="AP519" i="1"/>
  <c r="AP798" i="1"/>
  <c r="AP570" i="1"/>
  <c r="AP851" i="1"/>
  <c r="AP859" i="1"/>
  <c r="AP916" i="1"/>
  <c r="AP985" i="1"/>
  <c r="AP990" i="1"/>
  <c r="AP678" i="1"/>
  <c r="AP1265" i="1"/>
  <c r="AP1324" i="1"/>
  <c r="AP1325" i="1"/>
  <c r="AP1328" i="1"/>
  <c r="AP1376" i="1"/>
  <c r="AP1520" i="1"/>
  <c r="AP1594" i="1"/>
  <c r="AP1597" i="1"/>
  <c r="AP1745" i="1"/>
  <c r="AP1747" i="1"/>
  <c r="AP1796" i="1"/>
  <c r="AP2117" i="1"/>
  <c r="AP2124" i="1"/>
  <c r="AP2321" i="1"/>
  <c r="AP2334" i="1"/>
  <c r="AP2314" i="1"/>
  <c r="AP57" i="1"/>
  <c r="AP88" i="1"/>
  <c r="AP86" i="1"/>
  <c r="AP116" i="1"/>
  <c r="AP127" i="1"/>
  <c r="AP213" i="1"/>
  <c r="AP210" i="1"/>
  <c r="AP211" i="1"/>
  <c r="AP344" i="1"/>
  <c r="AP340" i="1"/>
  <c r="AP523" i="1"/>
  <c r="AP756" i="1"/>
  <c r="AP831" i="1"/>
  <c r="AP862" i="1"/>
  <c r="AP918" i="1"/>
  <c r="AP909" i="1"/>
  <c r="AP921" i="1"/>
  <c r="AP950" i="1"/>
  <c r="AP920" i="1"/>
  <c r="AP973" i="1"/>
  <c r="AP989" i="1"/>
  <c r="AP1125" i="1"/>
  <c r="AP1202" i="1"/>
  <c r="AP1194" i="1"/>
  <c r="AP1266" i="1"/>
  <c r="AP1261" i="1"/>
  <c r="AP1337" i="1"/>
  <c r="AP1446" i="1"/>
  <c r="AP1555" i="1"/>
  <c r="AP1543" i="1"/>
  <c r="AP1630" i="1"/>
  <c r="AP1614" i="1"/>
  <c r="AP1650" i="1"/>
  <c r="AP1725" i="1"/>
  <c r="AP1782" i="1"/>
  <c r="AP1785" i="1"/>
  <c r="AP1882" i="1"/>
  <c r="AP1953" i="1"/>
  <c r="AP1956" i="1"/>
  <c r="AP1952" i="1"/>
  <c r="AP2284" i="1"/>
  <c r="AP13" i="1"/>
  <c r="AP7" i="1"/>
  <c r="AP75" i="1"/>
  <c r="AP128" i="1"/>
  <c r="AP257" i="1"/>
  <c r="AP285" i="1"/>
  <c r="AP386" i="1"/>
  <c r="AP600" i="1"/>
  <c r="AP583" i="1"/>
  <c r="AP867" i="1"/>
  <c r="AP904" i="1"/>
  <c r="AP980" i="1"/>
  <c r="AP1027" i="1"/>
  <c r="AP1237" i="1"/>
  <c r="AP1331" i="1"/>
  <c r="AP1469" i="1"/>
  <c r="AP1790" i="1"/>
  <c r="AP1841" i="1"/>
  <c r="AP1957" i="1"/>
  <c r="AP2127" i="1"/>
  <c r="AP2325" i="1"/>
  <c r="AP345" i="1"/>
  <c r="AP389" i="1"/>
  <c r="AP452" i="1"/>
  <c r="AP512" i="1"/>
  <c r="AP525" i="1"/>
  <c r="AP774" i="1"/>
  <c r="AP768" i="1"/>
  <c r="AP569" i="1"/>
  <c r="AP868" i="1"/>
  <c r="AP937" i="1"/>
  <c r="AP978" i="1"/>
  <c r="AP988" i="1"/>
  <c r="AP1068" i="1"/>
  <c r="AP1069" i="1"/>
  <c r="AP1284" i="1"/>
  <c r="AP1372" i="1"/>
  <c r="AP1425" i="1"/>
  <c r="AP1448" i="1"/>
  <c r="AP1654" i="1"/>
  <c r="AP1655" i="1"/>
  <c r="AP1648" i="1"/>
  <c r="AP1738" i="1"/>
  <c r="AP1739" i="1"/>
  <c r="AP1769" i="1"/>
  <c r="AP1768" i="1"/>
  <c r="AP1885" i="1"/>
  <c r="AP1883" i="1"/>
  <c r="AP2209" i="1"/>
  <c r="AP2326" i="1"/>
  <c r="AP2351" i="1"/>
  <c r="AP214" i="1"/>
  <c r="AP212" i="1"/>
  <c r="AP380" i="1"/>
  <c r="AP535" i="1"/>
  <c r="AP547" i="1"/>
  <c r="AP622" i="1"/>
  <c r="AP625" i="1"/>
  <c r="AP763" i="1"/>
  <c r="AP810" i="1"/>
  <c r="AP574" i="1"/>
  <c r="AP869" i="1"/>
  <c r="AP1071" i="1"/>
  <c r="AP1101" i="1"/>
  <c r="AP1244" i="1"/>
  <c r="AP1271" i="1"/>
  <c r="AP1318" i="1"/>
  <c r="AP1418" i="1"/>
  <c r="AP1516" i="1"/>
  <c r="AP1791" i="1"/>
  <c r="AP1944" i="1"/>
  <c r="AP2234" i="1"/>
  <c r="AP2317" i="1"/>
  <c r="AP2318" i="1"/>
  <c r="AP216" i="1"/>
  <c r="AP217" i="1"/>
  <c r="AP295" i="1"/>
  <c r="AP501" i="1"/>
  <c r="AP776" i="1"/>
  <c r="AP841" i="1"/>
  <c r="AP1043" i="1"/>
  <c r="AP1129" i="1"/>
  <c r="AP1185" i="1"/>
  <c r="AP1193" i="1"/>
  <c r="AP1175" i="1"/>
  <c r="AP1305" i="1"/>
  <c r="AP1794" i="1"/>
  <c r="AP1948" i="1"/>
  <c r="AP2215" i="1"/>
  <c r="AP2267" i="1"/>
  <c r="AP2341" i="1"/>
  <c r="AP2347" i="1"/>
  <c r="AP398" i="1"/>
  <c r="AP399" i="1"/>
  <c r="AP402" i="1"/>
  <c r="AP609" i="1"/>
  <c r="AP581" i="1"/>
  <c r="AP889" i="1"/>
  <c r="AP994" i="1"/>
  <c r="AP995" i="1"/>
  <c r="AP1021" i="1"/>
  <c r="AP1130" i="1"/>
  <c r="AP1308" i="1"/>
  <c r="AP1382" i="1"/>
  <c r="AP1517" i="1"/>
  <c r="AP1748" i="1"/>
  <c r="AP1767" i="1"/>
  <c r="AP1945" i="1"/>
  <c r="AP2098" i="1"/>
  <c r="AP2200" i="1"/>
  <c r="AP258" i="1"/>
  <c r="AP497" i="1"/>
  <c r="AP529" i="1"/>
  <c r="AP638" i="1"/>
  <c r="AP765" i="1"/>
  <c r="AP573" i="1"/>
  <c r="AP870" i="1"/>
  <c r="AP929" i="1"/>
  <c r="AP991" i="1"/>
  <c r="AP1181" i="1"/>
  <c r="AP1183" i="1"/>
  <c r="AP1262" i="1"/>
  <c r="AP1373" i="1"/>
  <c r="AP1405" i="1"/>
  <c r="AP1461" i="1"/>
  <c r="AP1437" i="1"/>
  <c r="AP1595" i="1"/>
  <c r="AP1584" i="1"/>
  <c r="AP1649" i="1"/>
  <c r="AP1787" i="1"/>
  <c r="AP1940" i="1"/>
  <c r="AP1941" i="1"/>
  <c r="AP2235" i="1"/>
  <c r="AP2336" i="1"/>
  <c r="AP200" i="1"/>
  <c r="AP218" i="1"/>
  <c r="AP219" i="1"/>
  <c r="AP631" i="1"/>
  <c r="AP616" i="1"/>
  <c r="AP640" i="1"/>
  <c r="AP639" i="1"/>
  <c r="AP659" i="1"/>
  <c r="AP777" i="1"/>
  <c r="AP586" i="1"/>
  <c r="AP1023" i="1"/>
  <c r="AP1102" i="1"/>
  <c r="AP1126" i="1"/>
  <c r="AP1176" i="1"/>
  <c r="AP1238" i="1"/>
  <c r="AP1881" i="1"/>
  <c r="AP2260" i="1"/>
  <c r="AP204" i="1"/>
  <c r="AP242" i="1"/>
  <c r="AP381" i="1"/>
  <c r="AP393" i="1"/>
  <c r="AP505" i="1"/>
  <c r="AP612" i="1"/>
  <c r="AP671" i="1"/>
  <c r="AP559" i="1"/>
  <c r="AP1253" i="1"/>
  <c r="AP1363" i="1"/>
  <c r="AP1439" i="1"/>
  <c r="AP1731" i="1"/>
  <c r="AP1884" i="1"/>
  <c r="AP22" i="1"/>
  <c r="AP515" i="1"/>
  <c r="AP499" i="1"/>
  <c r="AP524" i="1"/>
  <c r="AP676" i="1"/>
  <c r="AP721" i="1"/>
  <c r="AP764" i="1"/>
  <c r="AP873" i="1"/>
  <c r="AP871" i="1"/>
  <c r="AP1059" i="1"/>
  <c r="AP1084" i="1"/>
  <c r="AP1184" i="1"/>
  <c r="AP1272" i="1"/>
  <c r="AP1312" i="1"/>
  <c r="AP1499" i="1"/>
  <c r="AP1530" i="1"/>
  <c r="AP1510" i="1"/>
  <c r="AP1671" i="1"/>
  <c r="AP1792" i="1"/>
  <c r="AP2332" i="1"/>
  <c r="AP8" i="1"/>
  <c r="AP91" i="1"/>
  <c r="AP129" i="1"/>
  <c r="AP246" i="1"/>
  <c r="AP239" i="1"/>
  <c r="AP263" i="1"/>
  <c r="AP264" i="1"/>
  <c r="AP282" i="1"/>
  <c r="AP382" i="1"/>
  <c r="AP771" i="1"/>
  <c r="AP1024" i="1"/>
  <c r="AP1133" i="1"/>
  <c r="AP1225" i="1"/>
  <c r="AP1344" i="1"/>
  <c r="AP1365" i="1"/>
  <c r="AP1825" i="1"/>
  <c r="AP1870" i="1"/>
  <c r="AP2261" i="1"/>
  <c r="AP2344" i="1"/>
  <c r="AP674" i="1"/>
  <c r="AP772" i="1"/>
  <c r="AP816" i="1"/>
  <c r="AP1149" i="1"/>
  <c r="AP1273" i="1"/>
  <c r="AP1371" i="1"/>
  <c r="AP1508" i="1"/>
  <c r="AP1880" i="1"/>
  <c r="AP1950" i="1"/>
  <c r="AP2254" i="1"/>
  <c r="AP2262" i="1"/>
  <c r="AP2323" i="1"/>
  <c r="AP58" i="1"/>
  <c r="AP244" i="1"/>
  <c r="AP387" i="1"/>
  <c r="AP518" i="1"/>
  <c r="AP605" i="1"/>
  <c r="AP758" i="1"/>
  <c r="AP803" i="1"/>
  <c r="AP597" i="1"/>
  <c r="AP848" i="1"/>
  <c r="AP1018" i="1"/>
  <c r="AP1267" i="1"/>
  <c r="AP1380" i="1"/>
  <c r="AP1756" i="1"/>
  <c r="AP1822" i="1"/>
  <c r="AP16" i="1"/>
  <c r="AP435" i="1"/>
  <c r="AP613" i="1"/>
  <c r="AP675" i="1"/>
  <c r="AP666" i="1"/>
  <c r="AP872" i="1"/>
  <c r="AP914" i="1"/>
  <c r="AP1055" i="1"/>
  <c r="AP1215" i="1"/>
  <c r="AP1278" i="1"/>
  <c r="AP1279" i="1"/>
  <c r="AP1286" i="1"/>
  <c r="AP1360" i="1"/>
  <c r="AP1462" i="1"/>
  <c r="AP1668" i="1"/>
  <c r="AP1823" i="1"/>
  <c r="AP1824" i="1"/>
  <c r="AP2212" i="1"/>
  <c r="AP2293" i="1"/>
  <c r="AP419" i="1"/>
  <c r="AP503" i="1"/>
  <c r="AP546" i="1"/>
  <c r="AP724" i="1"/>
  <c r="AP898" i="1"/>
  <c r="AP1429" i="1"/>
  <c r="AP1441" i="1"/>
  <c r="AP1568" i="1"/>
  <c r="AP1605" i="1"/>
  <c r="AP1846" i="1"/>
  <c r="AP2112" i="1"/>
  <c r="AP225" i="1"/>
  <c r="AP375" i="1"/>
  <c r="AP374" i="1"/>
  <c r="AP388" i="1"/>
  <c r="AP426" i="1"/>
  <c r="AP654" i="1"/>
  <c r="AP560" i="1"/>
  <c r="AP874" i="1"/>
  <c r="AP1008" i="1"/>
  <c r="AP1075" i="1"/>
  <c r="AP1103" i="1"/>
  <c r="AP1195" i="1"/>
  <c r="AP1513" i="1"/>
  <c r="AP1593" i="1"/>
  <c r="AP1628" i="1"/>
  <c r="AP420" i="1"/>
  <c r="AP762" i="1"/>
  <c r="AP1004" i="1"/>
  <c r="AP1106" i="1"/>
  <c r="AP1905" i="1"/>
  <c r="AP2104" i="1"/>
  <c r="AP2250" i="1"/>
  <c r="AP2255" i="1"/>
  <c r="AP2349" i="1"/>
  <c r="AP140" i="1"/>
  <c r="AP226" i="1"/>
  <c r="AP427" i="1"/>
  <c r="AP646" i="1"/>
  <c r="AP778" i="1"/>
  <c r="AP775" i="1"/>
  <c r="AP806" i="1"/>
  <c r="AP796" i="1"/>
  <c r="AP877" i="1"/>
  <c r="AP878" i="1"/>
  <c r="AP1270" i="1"/>
  <c r="AP1958" i="1"/>
  <c r="AP378" i="1"/>
  <c r="AP390" i="1"/>
  <c r="AP500" i="1"/>
  <c r="AP770" i="1"/>
  <c r="AP845" i="1"/>
  <c r="AP972" i="1"/>
  <c r="AP1016" i="1"/>
  <c r="AP1375" i="1"/>
  <c r="AP1440" i="1"/>
  <c r="AP1433" i="1"/>
  <c r="AP1858" i="1"/>
  <c r="AP1865" i="1"/>
  <c r="AP2204" i="1"/>
  <c r="AP376" i="1"/>
  <c r="AP446" i="1"/>
  <c r="AP670" i="1"/>
  <c r="AP1052" i="1"/>
  <c r="AP1435" i="1"/>
  <c r="AP1669" i="1"/>
  <c r="AP1764" i="1"/>
  <c r="AP2232" i="1"/>
  <c r="AP2335" i="1"/>
  <c r="AP220" i="1"/>
  <c r="AP373" i="1"/>
  <c r="AP436" i="1"/>
  <c r="AP607" i="1"/>
  <c r="AP788" i="1"/>
  <c r="AP876" i="1"/>
  <c r="AP1104" i="1"/>
  <c r="AP1860" i="1"/>
  <c r="AP1872" i="1"/>
  <c r="AP1878" i="1"/>
  <c r="AP1879" i="1"/>
  <c r="AP1876" i="1"/>
  <c r="AP2251" i="1"/>
  <c r="AP141" i="1"/>
  <c r="AP1187" i="1"/>
  <c r="AP1542" i="1"/>
  <c r="AP1675" i="1"/>
  <c r="AP498" i="1"/>
  <c r="AP635" i="1"/>
  <c r="AP662" i="1"/>
  <c r="AP759" i="1"/>
  <c r="AP837" i="1"/>
  <c r="AP1007" i="1"/>
  <c r="AP1576" i="1"/>
  <c r="AP1606" i="1"/>
  <c r="AP1859" i="1"/>
  <c r="AP1861" i="1"/>
  <c r="AP2197" i="1"/>
  <c r="AP2337" i="1"/>
  <c r="AP279" i="1"/>
  <c r="AP606" i="1"/>
  <c r="AP1263" i="1"/>
  <c r="AP1522" i="1"/>
  <c r="AP1572" i="1"/>
  <c r="AP1557" i="1"/>
  <c r="AP27" i="1"/>
  <c r="AP913" i="1"/>
  <c r="AP1402" i="1"/>
  <c r="AP1509" i="1"/>
  <c r="AP1873" i="1"/>
  <c r="AP1965" i="1"/>
  <c r="AP582" i="1"/>
  <c r="AP658" i="1"/>
  <c r="AP1527" i="1"/>
  <c r="AP1662" i="1"/>
  <c r="AP1856" i="1"/>
  <c r="AP1903" i="1"/>
  <c r="AP2340" i="1"/>
  <c r="AP68" i="1"/>
  <c r="AP664" i="1"/>
  <c r="AP824" i="1"/>
  <c r="AP899" i="1"/>
  <c r="AP1002" i="1"/>
  <c r="AP1058" i="1"/>
  <c r="AP1113" i="1"/>
  <c r="AP1189" i="1"/>
  <c r="AP1515" i="1"/>
  <c r="AP1826" i="1"/>
  <c r="AP30" i="1"/>
  <c r="AP667" i="1"/>
  <c r="AP1108" i="1"/>
  <c r="AP1319" i="1"/>
  <c r="AP1663" i="1"/>
  <c r="AP1896" i="1"/>
  <c r="AP2355" i="1"/>
  <c r="AP2338" i="1"/>
  <c r="AP760" i="1"/>
  <c r="AP773" i="1"/>
  <c r="AP875" i="1"/>
  <c r="AP997" i="1"/>
  <c r="AP1585" i="1"/>
  <c r="AP1607" i="1"/>
  <c r="AP1947" i="1"/>
  <c r="AP2345" i="1"/>
  <c r="AP115" i="1"/>
  <c r="AP767" i="1"/>
  <c r="AP1289" i="1"/>
  <c r="AP1847" i="1"/>
  <c r="AP1877" i="1"/>
  <c r="AP2346" i="1"/>
  <c r="AP2339" i="1"/>
  <c r="AP113" i="1"/>
  <c r="AP110" i="1"/>
  <c r="AP513" i="1"/>
  <c r="AP761" i="1"/>
  <c r="AP833" i="1"/>
  <c r="AP1150" i="1"/>
  <c r="AP1598" i="1"/>
  <c r="AP1664" i="1"/>
  <c r="AP1670" i="1"/>
  <c r="AP2241" i="1"/>
  <c r="AP59" i="1"/>
  <c r="AP65" i="1"/>
  <c r="AP1186" i="1"/>
  <c r="AP1954" i="1"/>
  <c r="AP2324" i="1"/>
  <c r="AP1151" i="1"/>
  <c r="AP1288" i="1"/>
  <c r="AP1314" i="1"/>
  <c r="AP1370" i="1"/>
  <c r="AP1393" i="1"/>
  <c r="AP1478" i="1"/>
  <c r="AP2201" i="1"/>
  <c r="AP2356" i="1"/>
  <c r="AP1025" i="1"/>
  <c r="AP1049" i="1"/>
  <c r="AP1109" i="1"/>
  <c r="AP1191" i="1"/>
  <c r="AP1525" i="1"/>
  <c r="AP1591" i="1"/>
  <c r="AP1665" i="1"/>
  <c r="AP1869" i="1"/>
  <c r="AP72" i="1"/>
  <c r="AP83" i="1"/>
  <c r="AP142" i="1"/>
  <c r="AP1210" i="1"/>
  <c r="AP1479" i="1"/>
  <c r="AP1596" i="1"/>
  <c r="AP2258" i="1"/>
  <c r="AP223" i="1"/>
  <c r="AP846" i="1"/>
  <c r="AP1019" i="1"/>
  <c r="AP1012" i="1"/>
  <c r="AP1482" i="1"/>
  <c r="AP1755" i="1"/>
  <c r="AP2134" i="1"/>
  <c r="AP111" i="1"/>
  <c r="AP377" i="1"/>
  <c r="AP545" i="1"/>
  <c r="AP1666" i="1"/>
  <c r="AP79" i="1"/>
  <c r="AP235" i="1"/>
  <c r="AP576" i="1"/>
  <c r="AP1608" i="1"/>
  <c r="AP508" i="1"/>
  <c r="AP614" i="1"/>
  <c r="AP892" i="1"/>
  <c r="AP1290" i="1"/>
  <c r="AP1770" i="1"/>
  <c r="AP1855" i="1"/>
  <c r="AP143" i="1"/>
  <c r="AP1006" i="1"/>
  <c r="AP1020" i="1"/>
  <c r="AP1110" i="1"/>
  <c r="AP1152" i="1"/>
  <c r="AP1211" i="1"/>
  <c r="AP1294" i="1"/>
  <c r="AP1592" i="1"/>
  <c r="AP1667" i="1"/>
  <c r="AP265" i="1"/>
  <c r="AP275" i="1"/>
  <c r="AP502" i="1"/>
  <c r="AP821" i="1"/>
  <c r="AP1320" i="1"/>
  <c r="AP1389" i="1"/>
  <c r="AP1749" i="1"/>
  <c r="AP2357" i="1"/>
  <c r="AP276" i="1"/>
  <c r="AP359" i="1"/>
  <c r="AP358" i="1"/>
  <c r="AP507" i="1"/>
  <c r="AP752" i="1"/>
  <c r="AP769" i="1"/>
  <c r="AP1301" i="1"/>
  <c r="AP1589" i="1"/>
  <c r="AP14" i="1"/>
  <c r="AP266" i="1"/>
  <c r="AP1295" i="1"/>
  <c r="AP1394" i="1"/>
  <c r="AP1850" i="1"/>
  <c r="AP1943" i="1"/>
  <c r="AP910" i="1"/>
  <c r="AP1153" i="1"/>
  <c r="AP1712" i="1"/>
  <c r="AP1863" i="1"/>
  <c r="AP369" i="1"/>
  <c r="AP1251" i="1"/>
  <c r="AP1483" i="1"/>
  <c r="AP1518" i="1"/>
  <c r="AP2256" i="1"/>
  <c r="AP77" i="1"/>
  <c r="AP747" i="1"/>
  <c r="AP804" i="1"/>
  <c r="AP584" i="1"/>
  <c r="AP588" i="1"/>
  <c r="AP1073" i="1"/>
  <c r="AP660" i="1"/>
  <c r="AP2139" i="1"/>
  <c r="AP2219" i="1"/>
  <c r="AP2358" i="1"/>
  <c r="AP28" i="1"/>
  <c r="AP362" i="1"/>
  <c r="AP1588" i="1"/>
  <c r="AP1848" i="1"/>
  <c r="AP1857" i="1"/>
  <c r="AP2342" i="1"/>
  <c r="AP2359" i="1"/>
  <c r="AP267" i="1"/>
  <c r="AP1048" i="1"/>
  <c r="AP281" i="1"/>
  <c r="AP441" i="1"/>
  <c r="AP754" i="1"/>
  <c r="AP1060" i="1"/>
  <c r="AP1507" i="1"/>
  <c r="AP1687" i="1"/>
  <c r="AP1871" i="1"/>
  <c r="AP2198" i="1"/>
  <c r="AP544" i="1"/>
  <c r="AP100" i="1"/>
  <c r="AP1397" i="1"/>
  <c r="AP2360" i="1"/>
  <c r="AP1005" i="1"/>
  <c r="AP1022" i="1"/>
  <c r="AP1205" i="1"/>
  <c r="AP1991" i="1"/>
  <c r="AP356" i="1"/>
  <c r="AP595" i="1"/>
  <c r="AP2252" i="1"/>
  <c r="AP1156" i="1"/>
  <c r="AP1511" i="1"/>
  <c r="AP1757" i="1"/>
  <c r="AP1853" i="1"/>
  <c r="AP1852" i="1"/>
  <c r="AP2151" i="1"/>
  <c r="AP2369" i="1"/>
  <c r="AP1177" i="1"/>
  <c r="AP1416" i="1"/>
  <c r="AP1632" i="1"/>
  <c r="AP1686" i="1"/>
  <c r="AP1688" i="1"/>
  <c r="AP757" i="1"/>
  <c r="AP1531" i="1"/>
  <c r="AP1567" i="1"/>
  <c r="AP1774" i="1"/>
  <c r="AP1849" i="1"/>
  <c r="AP2361" i="1"/>
  <c r="AP766" i="1"/>
  <c r="AP1111" i="1"/>
  <c r="AP1135" i="1"/>
  <c r="AP1226" i="1"/>
  <c r="AP1854" i="1"/>
  <c r="AP107" i="1"/>
  <c r="AP148" i="1"/>
  <c r="AP748" i="1"/>
  <c r="AP92" i="1"/>
  <c r="AP383" i="1"/>
  <c r="AP749" i="1"/>
  <c r="AP1255" i="1"/>
  <c r="AP1296" i="1"/>
  <c r="AP1246" i="1"/>
  <c r="AP1835" i="1"/>
  <c r="AP1752" i="1"/>
  <c r="AP1154" i="1"/>
  <c r="AP1329" i="1"/>
  <c r="AP1348" i="1"/>
  <c r="AP1609" i="1"/>
  <c r="AP852" i="1"/>
  <c r="AP1904" i="1"/>
  <c r="AP900" i="1"/>
  <c r="AP1678" i="1"/>
  <c r="AP753" i="1"/>
  <c r="AP1590" i="1"/>
  <c r="AP1681" i="1"/>
  <c r="AP1874" i="1"/>
  <c r="AP1065" i="1"/>
  <c r="AP1155" i="1"/>
  <c r="AP1399" i="1"/>
  <c r="AP1570" i="1"/>
  <c r="AP1577" i="1"/>
  <c r="AP656" i="1"/>
  <c r="AP1011" i="1"/>
  <c r="AP1044" i="1"/>
  <c r="AP1415" i="1"/>
  <c r="AP15" i="1"/>
  <c r="AP509" i="1"/>
  <c r="AP1013" i="1"/>
  <c r="AP1026" i="1"/>
  <c r="AP1610" i="1"/>
  <c r="AP1582" i="1"/>
  <c r="AP1776" i="1"/>
  <c r="AP2228" i="1"/>
  <c r="AP751" i="1"/>
  <c r="AP1010" i="1"/>
  <c r="AP1617" i="1"/>
  <c r="AP1680" i="1"/>
  <c r="AP1192" i="1"/>
  <c r="AP1583" i="1"/>
  <c r="AP577" i="1"/>
  <c r="AP1206" i="1"/>
  <c r="AP1624" i="1"/>
  <c r="AP1772" i="1"/>
  <c r="AP1302" i="1"/>
  <c r="AP25" i="1"/>
  <c r="AP1015" i="1"/>
  <c r="AP1017" i="1"/>
  <c r="AP1529" i="1"/>
  <c r="AP1902" i="1"/>
  <c r="AP1886" i="1"/>
  <c r="AP1398" i="1"/>
  <c r="AP673" i="1"/>
  <c r="AP1268" i="1"/>
  <c r="AP2147" i="1"/>
  <c r="AP2373" i="1"/>
  <c r="AP893" i="1"/>
  <c r="AP1234" i="1"/>
  <c r="AP1456" i="1"/>
  <c r="AP1559" i="1"/>
  <c r="AP384" i="1"/>
  <c r="AP1067" i="1"/>
  <c r="AP2362" i="1"/>
  <c r="AP663" i="1"/>
  <c r="AP1078" i="1"/>
  <c r="AP1066" i="1"/>
  <c r="AP1836" i="1"/>
  <c r="AP2269" i="1"/>
  <c r="AP1188" i="1"/>
  <c r="AP1333" i="1"/>
  <c r="AP1390" i="1"/>
  <c r="AP2257" i="1"/>
  <c r="AP746" i="1"/>
  <c r="AP1009" i="1"/>
  <c r="AP2148" i="1"/>
  <c r="AP2238" i="1"/>
  <c r="AP1349" i="1"/>
  <c r="AP790" i="1"/>
  <c r="AP1014" i="1"/>
  <c r="AP1586" i="1"/>
  <c r="AP1719" i="1"/>
  <c r="AP1988" i="1"/>
  <c r="AP2259" i="1"/>
  <c r="AP1587" i="1"/>
  <c r="AP793" i="1"/>
  <c r="AP1993" i="1"/>
  <c r="AP999" i="1"/>
  <c r="AP1198" i="1"/>
  <c r="AP1765" i="1"/>
  <c r="AP1618" i="1"/>
  <c r="AP1611" i="1"/>
  <c r="AP998" i="1"/>
  <c r="AP2045" i="1"/>
  <c r="AP1844" i="1"/>
  <c r="AP1114" i="1"/>
  <c r="AP1875" i="1"/>
  <c r="AP26" i="1"/>
  <c r="AP1138" i="1"/>
  <c r="AP1396" i="1"/>
  <c r="AP543" i="1"/>
  <c r="AP542" i="1"/>
  <c r="AP750" i="1"/>
  <c r="AP1718" i="1"/>
  <c r="AP2363" i="1"/>
  <c r="AP1003" i="1"/>
  <c r="AP1281" i="1"/>
  <c r="AP1203" i="1"/>
  <c r="AP1580" i="1"/>
  <c r="AP1981" i="1"/>
  <c r="AP781" i="1"/>
  <c r="AP1575" i="1"/>
  <c r="AP2253" i="1"/>
  <c r="AP779" i="1"/>
  <c r="AP830" i="1"/>
  <c r="AP1679" i="1"/>
  <c r="AP94" i="1"/>
  <c r="AP1578" i="1"/>
  <c r="AP1115" i="1"/>
  <c r="AP1338" i="1"/>
  <c r="AP1639" i="1"/>
  <c r="AP1721" i="1"/>
  <c r="AP2370" i="1"/>
  <c r="AP1633" i="1"/>
  <c r="AP1867" i="1"/>
  <c r="AP2364" i="1"/>
  <c r="AP1254" i="1"/>
  <c r="AP1545" i="1"/>
  <c r="AP1579" i="1"/>
  <c r="AP1291" i="1"/>
  <c r="AP2055" i="1"/>
  <c r="AP1252" i="1"/>
  <c r="AP89" i="1"/>
  <c r="AP2280" i="1"/>
  <c r="AP99" i="1"/>
  <c r="AP404" i="1"/>
  <c r="AP619" i="1"/>
  <c r="AP1213" i="1"/>
  <c r="AP819" i="1"/>
  <c r="AP780" i="1"/>
  <c r="AP259" i="1"/>
  <c r="AP1573" i="1"/>
  <c r="AP1901" i="1"/>
  <c r="AP1565" i="1"/>
  <c r="AP385" i="1"/>
  <c r="AP2371" i="1"/>
  <c r="AP1000" i="1"/>
  <c r="AP1784" i="1"/>
  <c r="AP1569" i="1"/>
  <c r="AP1640" i="1"/>
  <c r="AP74" i="1"/>
  <c r="AP799" i="1"/>
  <c r="AP812" i="1"/>
  <c r="AP2155" i="1"/>
  <c r="AP2365" i="1"/>
  <c r="AP1053" i="1"/>
  <c r="AP1888" i="1"/>
  <c r="AP280" i="1"/>
  <c r="AP1082" i="1"/>
  <c r="AP1256" i="1"/>
  <c r="AP1898" i="1"/>
  <c r="AP1581" i="1"/>
  <c r="AP2298" i="1"/>
  <c r="AP2229" i="1"/>
  <c r="AP1558" i="1"/>
  <c r="AP2372" i="1"/>
  <c r="AP561" i="1"/>
  <c r="AP539" i="1"/>
  <c r="AP1239" i="1"/>
  <c r="AP1061" i="1"/>
  <c r="AP1864" i="1"/>
  <c r="AP1392" i="1"/>
  <c r="AP1672" i="1"/>
  <c r="AP2366" i="1"/>
  <c r="AP1685" i="1"/>
  <c r="AP1634" i="1"/>
  <c r="AP405" i="1"/>
  <c r="AP1574" i="1"/>
  <c r="AP1683" i="1"/>
  <c r="AP2220" i="1"/>
  <c r="AP2217" i="1"/>
  <c r="AP1644" i="1"/>
  <c r="AP811" i="1"/>
  <c r="AP1045" i="1"/>
  <c r="AP1180" i="1"/>
  <c r="AP2297" i="1"/>
  <c r="AP24" i="1"/>
  <c r="AP1635" i="1"/>
  <c r="AP406" i="1"/>
  <c r="AP445" i="1"/>
  <c r="AP2025" i="1"/>
  <c r="AP1340" i="1"/>
  <c r="AP23" i="1"/>
  <c r="AP1079" i="1"/>
  <c r="AP12" i="1"/>
  <c r="AP1001" i="1"/>
  <c r="AP1116" i="1"/>
  <c r="AP1451" i="1"/>
  <c r="AP2044" i="1"/>
  <c r="AP2296" i="1"/>
  <c r="AP1629" i="1"/>
  <c r="AP1893" i="1"/>
  <c r="AP657" i="1"/>
  <c r="AP1216" i="1"/>
  <c r="AP1641" i="1"/>
  <c r="AP2367" i="1"/>
  <c r="AP401" i="1"/>
  <c r="AP1625" i="1"/>
  <c r="AP1887" i="1"/>
  <c r="AP1900" i="1"/>
  <c r="AP425" i="1"/>
  <c r="AP1682" i="1"/>
  <c r="AP2011" i="1"/>
  <c r="AP843" i="1"/>
  <c r="AP1560" i="1"/>
  <c r="AP2368" i="1"/>
  <c r="AP407" i="1"/>
  <c r="AP1636" i="1"/>
  <c r="AP1028" i="1"/>
  <c r="AP1637" i="1"/>
  <c r="AP1217" i="1"/>
  <c r="AP2221" i="1"/>
  <c r="AP1982" i="1"/>
  <c r="AP418" i="1"/>
  <c r="AP566" i="1"/>
  <c r="AP2050" i="1"/>
  <c r="AP1076" i="1"/>
  <c r="AP1070" i="1"/>
  <c r="AP1645" i="1"/>
  <c r="AP1987" i="1"/>
  <c r="AP414" i="1"/>
  <c r="AP1056" i="1"/>
  <c r="AP585" i="1"/>
  <c r="AP434" i="1"/>
  <c r="AP785" i="1"/>
  <c r="AP1343" i="1"/>
  <c r="AP1766" i="1"/>
  <c r="AP268" i="1"/>
  <c r="AP1147" i="1"/>
  <c r="AP894" i="1"/>
  <c r="AP1638" i="1"/>
  <c r="AP1673" i="1"/>
  <c r="AP1674" i="1"/>
  <c r="AP29" i="1"/>
  <c r="AP1615" i="1"/>
  <c r="AP1316" i="1"/>
  <c r="AP1780" i="1"/>
  <c r="AP2299" i="1"/>
  <c r="AP1201" i="1"/>
  <c r="AP1395" i="1"/>
  <c r="AP1423" i="1"/>
  <c r="AP1081" i="1"/>
  <c r="AP421" i="1"/>
  <c r="AP1148" i="1"/>
  <c r="AP1646" i="1"/>
  <c r="AP649" i="1"/>
  <c r="AP1031" i="1"/>
  <c r="AP1077" i="1"/>
  <c r="AP1204" i="1"/>
  <c r="AP1963" i="1"/>
  <c r="AP1642" i="1"/>
  <c r="AP1684" i="1"/>
  <c r="AP2222" i="1"/>
  <c r="AP1862" i="1"/>
  <c r="AP1894" i="1"/>
  <c r="AP2218" i="1"/>
  <c r="AP2159" i="1"/>
  <c r="AP1282" i="1"/>
  <c r="AP2060" i="1"/>
  <c r="AP563" i="1"/>
  <c r="AP1072" i="1"/>
  <c r="AP1350" i="1"/>
  <c r="AP822" i="1"/>
  <c r="AP1199" i="1"/>
  <c r="AP1631" i="1"/>
  <c r="AP1622" i="1"/>
  <c r="AP1889" i="1"/>
  <c r="AP1897" i="1"/>
  <c r="AP629" i="1"/>
  <c r="AP1599" i="1"/>
  <c r="AP1890" i="1"/>
  <c r="AP702" i="1"/>
  <c r="AP834" i="1"/>
  <c r="AP1600" i="1"/>
  <c r="AP62" i="1"/>
  <c r="AP1616" i="1"/>
  <c r="AP1391" i="1"/>
  <c r="AP90" i="1"/>
  <c r="AP1899" i="1"/>
  <c r="AP1677" i="1"/>
  <c r="AP1030" i="1"/>
  <c r="AP1619" i="1"/>
  <c r="AP1323" i="1"/>
  <c r="AP1891" i="1"/>
  <c r="AP272" i="1"/>
  <c r="AP1552" i="1"/>
  <c r="AP1417" i="1"/>
  <c r="AP1460" i="1"/>
  <c r="AP817" i="1"/>
  <c r="AP828" i="1"/>
  <c r="AP1866" i="1"/>
  <c r="AP668" i="1"/>
  <c r="AP2377" i="1"/>
  <c r="AP1551" i="1"/>
  <c r="AP1643" i="1"/>
  <c r="AP1990" i="1"/>
  <c r="AP2145" i="1"/>
  <c r="AP2278" i="1"/>
  <c r="AP64" i="1"/>
  <c r="AP1892" i="1"/>
  <c r="AP1062" i="1"/>
  <c r="AP1647" i="1"/>
  <c r="AP1404" i="1"/>
  <c r="AP1063" i="1"/>
  <c r="AP1315" i="1"/>
  <c r="AP149" i="1"/>
  <c r="AP1313" i="1"/>
  <c r="AP260" i="1"/>
  <c r="AP1601" i="1"/>
  <c r="AP150" i="1"/>
  <c r="AP449" i="1"/>
  <c r="AP1047" i="1"/>
  <c r="AP2019" i="1"/>
  <c r="AP1676" i="1"/>
  <c r="AP2018" i="1"/>
  <c r="AP492" i="1"/>
  <c r="AP1227" i="1"/>
  <c r="AP361" i="1"/>
  <c r="AP1895" i="1"/>
  <c r="AP186" i="1"/>
  <c r="AP1046" i="1"/>
  <c r="AP1214" i="1"/>
  <c r="AP1658" i="1"/>
  <c r="AP415" i="1"/>
  <c r="AP1661" i="1"/>
  <c r="AP1975" i="1"/>
  <c r="AP428" i="1"/>
  <c r="AP1564" i="1"/>
  <c r="AP669" i="1"/>
  <c r="AP2020" i="1"/>
  <c r="AP269" i="1"/>
  <c r="AP1868" i="1"/>
  <c r="AP1972" i="1"/>
  <c r="AP1544" i="1"/>
  <c r="AP1977" i="1"/>
  <c r="AP610" i="1"/>
  <c r="AP1920" i="1"/>
  <c r="AP493" i="1"/>
  <c r="AP1602" i="1"/>
  <c r="AP1921" i="1"/>
  <c r="AP1428" i="1"/>
  <c r="AP2379" i="1"/>
  <c r="AP1546" i="1"/>
  <c r="AP1050" i="1"/>
  <c r="AP1248" i="1"/>
  <c r="AP1029" i="1"/>
  <c r="AP901" i="1"/>
  <c r="AP51" i="1"/>
  <c r="AP1976" i="1"/>
  <c r="AP1927" i="1"/>
  <c r="AP1926" i="1"/>
  <c r="AP943" i="1"/>
  <c r="AP408" i="1"/>
  <c r="AP273" i="1"/>
  <c r="AP1778" i="1"/>
  <c r="AP1561" i="1"/>
  <c r="AP842" i="1"/>
  <c r="AP49" i="1"/>
  <c r="AP422" i="1"/>
  <c r="AP1979" i="1"/>
  <c r="AP1341" i="1"/>
  <c r="AP444" i="1"/>
  <c r="AP2202" i="1"/>
  <c r="AP416" i="1"/>
  <c r="AP391" i="1"/>
  <c r="AP423" i="1"/>
  <c r="AP1779" i="1"/>
  <c r="AP661" i="1"/>
  <c r="AP1051" i="1"/>
  <c r="AP1908" i="1"/>
  <c r="AP1909" i="1"/>
  <c r="AP1659" i="1"/>
  <c r="AP2031" i="1"/>
  <c r="AP2056" i="1"/>
  <c r="AP1973" i="1"/>
  <c r="AP1212" i="1"/>
  <c r="AP820" i="1"/>
  <c r="AP1626" i="1"/>
  <c r="AP2266" i="1"/>
  <c r="AP1924" i="1"/>
  <c r="AP31" i="1"/>
  <c r="AP1064" i="1"/>
  <c r="AP1603" i="1"/>
  <c r="AP1917" i="1"/>
  <c r="AP1117" i="1"/>
  <c r="AP1566" i="1"/>
  <c r="AP43" i="1"/>
  <c r="AP1998" i="1"/>
  <c r="AP409" i="1"/>
  <c r="AP1098" i="1"/>
  <c r="AP1326" i="1"/>
  <c r="AP942" i="1"/>
  <c r="AP1562" i="1"/>
  <c r="AP304" i="1"/>
  <c r="AP1085" i="1"/>
  <c r="AP261" i="1"/>
  <c r="AP933" i="1"/>
  <c r="AP590" i="1"/>
  <c r="AP1915" i="1"/>
  <c r="AP44" i="1"/>
  <c r="AP1099" i="1"/>
  <c r="AP1971" i="1"/>
  <c r="AP825" i="1"/>
  <c r="AP832" i="1"/>
  <c r="AP1249" i="1"/>
  <c r="AP1763" i="1"/>
  <c r="AP2078" i="1"/>
  <c r="AP1330" i="1"/>
  <c r="AP366" i="1"/>
  <c r="AP372" i="1"/>
  <c r="AP1918" i="1"/>
  <c r="AP641" i="1"/>
  <c r="AP672" i="1"/>
  <c r="AP2026" i="1"/>
  <c r="AP1906" i="1"/>
  <c r="AP1922" i="1"/>
  <c r="AP2040" i="1"/>
  <c r="AP1297" i="1"/>
  <c r="AP93" i="1"/>
  <c r="AP2083" i="1"/>
  <c r="AP2079" i="1"/>
  <c r="AP818" i="1"/>
  <c r="AP1118" i="1"/>
  <c r="AP1127" i="1"/>
  <c r="AP2210" i="1"/>
  <c r="AP144" i="1"/>
  <c r="AP1298" i="1"/>
  <c r="AP1547" i="1"/>
  <c r="AP1406" i="1"/>
  <c r="AP2153" i="1"/>
  <c r="AP838" i="1"/>
  <c r="AP1989" i="1"/>
  <c r="AP1299" i="1"/>
  <c r="AP2076" i="1"/>
  <c r="AP54" i="1"/>
  <c r="AP823" i="1"/>
  <c r="AP634" i="1"/>
  <c r="AP364" i="1"/>
  <c r="AP417" i="1"/>
  <c r="AP352" i="1"/>
  <c r="AP453" i="1"/>
  <c r="AP1431" i="1"/>
  <c r="AP1173" i="1"/>
  <c r="AP1169" i="1"/>
  <c r="AP2073" i="1"/>
  <c r="AP1656" i="1"/>
  <c r="AP647" i="1"/>
  <c r="AP2168" i="1"/>
  <c r="AP827" i="1"/>
  <c r="AP50" i="1"/>
  <c r="AP1172" i="1"/>
  <c r="AP1162" i="1"/>
  <c r="AP1086" i="1"/>
  <c r="AP1983" i="1"/>
  <c r="AP2061" i="1"/>
  <c r="AP9" i="1"/>
  <c r="AP484" i="1"/>
  <c r="AP2165" i="1"/>
  <c r="AP2021" i="1"/>
  <c r="AP410" i="1"/>
  <c r="AP1170" i="1"/>
  <c r="AP2103" i="1"/>
  <c r="AP1087" i="1"/>
  <c r="AP2113" i="1"/>
  <c r="AP46" i="1"/>
  <c r="AP69" i="1"/>
  <c r="AP411" i="1"/>
  <c r="AP1914" i="1"/>
  <c r="AP1088" i="1"/>
  <c r="AP306" i="1"/>
  <c r="AP1773" i="1"/>
  <c r="AP1119" i="1"/>
  <c r="AP412" i="1"/>
  <c r="AP2248" i="1"/>
  <c r="AP32" i="1"/>
  <c r="AP145" i="1"/>
  <c r="AP33" i="1"/>
  <c r="AP1163" i="1"/>
  <c r="AP34" i="1"/>
  <c r="AP1925" i="1"/>
  <c r="AP338" i="1"/>
  <c r="AP858" i="1"/>
  <c r="AP2067" i="1"/>
  <c r="AP1651" i="1"/>
  <c r="AP2064" i="1"/>
  <c r="AP2275" i="1"/>
  <c r="AP2119" i="1"/>
  <c r="AP2286" i="1"/>
  <c r="AP305" i="1"/>
  <c r="AP2066" i="1"/>
  <c r="AP328" i="1"/>
  <c r="AP653" i="1"/>
  <c r="AP596" i="1"/>
  <c r="AP2152" i="1"/>
  <c r="AP1094" i="1"/>
  <c r="AP1207" i="1"/>
  <c r="AP2285" i="1"/>
  <c r="AP1913" i="1"/>
  <c r="AP2146" i="1"/>
  <c r="AP1141" i="1"/>
  <c r="AP562" i="1"/>
  <c r="AP147" i="1"/>
  <c r="AP1309" i="1"/>
  <c r="AP66" i="1"/>
  <c r="AP2166" i="1"/>
  <c r="AP1171" i="1"/>
  <c r="AP1121" i="1"/>
  <c r="AP1980" i="1"/>
  <c r="AP2065" i="1"/>
  <c r="AP2154" i="1"/>
  <c r="AP1089" i="1"/>
  <c r="AP1401" i="1"/>
  <c r="AP655" i="1"/>
  <c r="AP302" i="1"/>
  <c r="AP1430" i="1"/>
  <c r="AP1964" i="1"/>
  <c r="AP2161" i="1"/>
  <c r="AP863" i="1"/>
  <c r="AP1911" i="1"/>
  <c r="AP438" i="1"/>
  <c r="AP2081" i="1"/>
  <c r="AP2203" i="1"/>
  <c r="AP1524" i="1"/>
  <c r="AP1164" i="1"/>
  <c r="AP1054" i="1"/>
  <c r="AP1165" i="1"/>
  <c r="AP1985" i="1"/>
  <c r="AP2141" i="1"/>
  <c r="AP1097" i="1"/>
  <c r="AP413" i="1"/>
  <c r="AP1120" i="1"/>
  <c r="AP2068" i="1"/>
  <c r="AP1978" i="1"/>
  <c r="AP598" i="1"/>
  <c r="AP1140" i="1"/>
  <c r="AP1992" i="1"/>
  <c r="AP2048" i="1"/>
  <c r="AP2167" i="1"/>
  <c r="AP424" i="1"/>
  <c r="AP2140" i="1"/>
  <c r="AP1095" i="1"/>
  <c r="AP665" i="1"/>
  <c r="AP2150" i="1"/>
  <c r="AP48" i="1"/>
  <c r="AP1145" i="1"/>
  <c r="AP429" i="1"/>
  <c r="AP42" i="1"/>
  <c r="AP945" i="1"/>
  <c r="AP1090" i="1"/>
  <c r="AP1793" i="1"/>
  <c r="AP1074" i="1"/>
  <c r="AP47" i="1"/>
  <c r="AP1812" i="1"/>
  <c r="AP1810" i="1"/>
  <c r="AP2051" i="1"/>
  <c r="AP2129" i="1"/>
  <c r="AP1806" i="1"/>
  <c r="AP1208" i="1"/>
  <c r="AP1083" i="1"/>
  <c r="AP2080" i="1"/>
  <c r="AP2160" i="1"/>
  <c r="AP35" i="1"/>
  <c r="AP1960" i="1"/>
  <c r="AP1986" i="1"/>
  <c r="AP1802" i="1"/>
  <c r="AP2149" i="1"/>
  <c r="AP322" i="1"/>
  <c r="AP2089" i="1"/>
  <c r="AP2157" i="1"/>
  <c r="AP2023" i="1"/>
  <c r="AP430" i="1"/>
  <c r="AP2088" i="1"/>
  <c r="AP1962" i="1"/>
  <c r="AP2135" i="1"/>
  <c r="AP1144" i="1"/>
  <c r="AP2084" i="1"/>
  <c r="AP2085" i="1"/>
  <c r="AP1969" i="1"/>
  <c r="AP2087" i="1"/>
  <c r="AP146" i="1"/>
  <c r="AS146" i="1" l="1"/>
  <c r="AR146" i="1"/>
  <c r="AS2087" i="1"/>
  <c r="AR2087" i="1"/>
  <c r="AS1969" i="1"/>
  <c r="AR1969" i="1"/>
  <c r="AS2085" i="1"/>
  <c r="AR2085" i="1"/>
  <c r="AS2084" i="1"/>
  <c r="AR2084" i="1"/>
  <c r="AS1144" i="1"/>
  <c r="AR1144" i="1"/>
  <c r="AS2135" i="1"/>
  <c r="AR2135" i="1"/>
  <c r="AS1962" i="1"/>
  <c r="AR1962" i="1"/>
  <c r="AS2088" i="1"/>
  <c r="AR2088" i="1"/>
  <c r="AS430" i="1"/>
  <c r="AR430" i="1"/>
  <c r="AS2023" i="1"/>
  <c r="AR2023" i="1"/>
  <c r="AS2157" i="1"/>
  <c r="AR2157" i="1"/>
  <c r="AS2089" i="1"/>
  <c r="AR2089" i="1"/>
  <c r="AS322" i="1"/>
  <c r="AR322" i="1"/>
  <c r="AS2149" i="1"/>
  <c r="AR2149" i="1"/>
  <c r="AS1802" i="1"/>
  <c r="AR1802" i="1"/>
  <c r="AS1986" i="1"/>
  <c r="AR1986" i="1"/>
  <c r="AS1960" i="1"/>
  <c r="AR1960" i="1"/>
  <c r="AS35" i="1"/>
  <c r="AR35" i="1"/>
  <c r="AS2160" i="1"/>
  <c r="AR2160" i="1"/>
  <c r="AS2080" i="1"/>
  <c r="AR2080" i="1"/>
  <c r="AS1083" i="1"/>
  <c r="AR1083" i="1"/>
  <c r="AS1208" i="1"/>
  <c r="AR1208" i="1"/>
  <c r="AS1806" i="1"/>
  <c r="AR1806" i="1"/>
  <c r="AS2129" i="1"/>
  <c r="AR2129" i="1"/>
  <c r="AS2051" i="1"/>
  <c r="AR2051" i="1"/>
  <c r="AS1810" i="1"/>
  <c r="AR1810" i="1"/>
  <c r="AS1812" i="1"/>
  <c r="AR1812" i="1"/>
  <c r="AS47" i="1"/>
  <c r="AR47" i="1"/>
  <c r="AS1074" i="1"/>
  <c r="AR1074" i="1"/>
  <c r="AS1793" i="1"/>
  <c r="AR1793" i="1"/>
  <c r="AS1090" i="1"/>
  <c r="AR1090" i="1"/>
  <c r="AS945" i="1"/>
  <c r="AR945" i="1"/>
  <c r="AS42" i="1"/>
  <c r="AR42" i="1"/>
  <c r="AS429" i="1"/>
  <c r="AR429" i="1"/>
  <c r="AS1145" i="1"/>
  <c r="AR1145" i="1"/>
  <c r="AS48" i="1"/>
  <c r="AR48" i="1"/>
  <c r="AS2150" i="1"/>
  <c r="AR2150" i="1"/>
  <c r="AS665" i="1"/>
  <c r="AR665" i="1"/>
  <c r="AS1095" i="1"/>
  <c r="AR1095" i="1"/>
  <c r="AS2140" i="1"/>
  <c r="AR2140" i="1"/>
  <c r="AS424" i="1"/>
  <c r="AR424" i="1"/>
  <c r="AS2167" i="1"/>
  <c r="AR2167" i="1"/>
  <c r="AS2048" i="1"/>
  <c r="AR2048" i="1"/>
  <c r="AS1992" i="1"/>
  <c r="AR1992" i="1"/>
  <c r="AS1140" i="1"/>
  <c r="AR1140" i="1"/>
  <c r="AS598" i="1"/>
  <c r="AR598" i="1"/>
  <c r="AS1978" i="1"/>
  <c r="AR1978" i="1"/>
  <c r="AS2068" i="1"/>
  <c r="AR2068" i="1"/>
  <c r="AS1120" i="1"/>
  <c r="AR1120" i="1"/>
  <c r="AS413" i="1"/>
  <c r="AR413" i="1"/>
  <c r="AS1097" i="1"/>
  <c r="AR1097" i="1"/>
  <c r="AS2141" i="1"/>
  <c r="AR2141" i="1"/>
  <c r="AS1985" i="1"/>
  <c r="AR1985" i="1"/>
  <c r="AS1165" i="1"/>
  <c r="AR1165" i="1"/>
  <c r="AS1054" i="1"/>
  <c r="AR1054" i="1"/>
  <c r="AS1164" i="1"/>
  <c r="AR1164" i="1"/>
  <c r="AS1524" i="1"/>
  <c r="AR1524" i="1"/>
  <c r="AS2203" i="1"/>
  <c r="AR2203" i="1"/>
  <c r="AS2081" i="1"/>
  <c r="AR2081" i="1"/>
  <c r="AS438" i="1"/>
  <c r="AR438" i="1"/>
  <c r="AS1911" i="1"/>
  <c r="AR1911" i="1"/>
  <c r="AS863" i="1"/>
  <c r="AR863" i="1"/>
  <c r="AS2161" i="1"/>
  <c r="AR2161" i="1"/>
  <c r="AS1964" i="1"/>
  <c r="AR1964" i="1"/>
  <c r="AS1430" i="1"/>
  <c r="AR1430" i="1"/>
  <c r="AS302" i="1"/>
  <c r="AR302" i="1"/>
  <c r="AS655" i="1"/>
  <c r="AR655" i="1"/>
  <c r="AS1401" i="1"/>
  <c r="AR1401" i="1"/>
  <c r="AS1089" i="1"/>
  <c r="AR1089" i="1"/>
  <c r="AS2154" i="1"/>
  <c r="AR2154" i="1"/>
  <c r="AS2065" i="1"/>
  <c r="AR2065" i="1"/>
  <c r="AS1980" i="1"/>
  <c r="AR1980" i="1"/>
  <c r="AS1121" i="1"/>
  <c r="AR1121" i="1"/>
  <c r="AS1171" i="1"/>
  <c r="AR1171" i="1"/>
  <c r="AS2166" i="1"/>
  <c r="AR2166" i="1"/>
  <c r="AS66" i="1"/>
  <c r="AR66" i="1"/>
  <c r="AS1309" i="1"/>
  <c r="AR1309" i="1"/>
  <c r="AS147" i="1"/>
  <c r="AR147" i="1"/>
  <c r="AS562" i="1"/>
  <c r="AR562" i="1"/>
  <c r="AS1141" i="1"/>
  <c r="AR1141" i="1"/>
  <c r="AS2146" i="1"/>
  <c r="AR2146" i="1"/>
  <c r="AS1913" i="1"/>
  <c r="AR1913" i="1"/>
  <c r="AS2285" i="1"/>
  <c r="AR2285" i="1"/>
  <c r="AS1207" i="1"/>
  <c r="AR1207" i="1"/>
  <c r="AS1094" i="1"/>
  <c r="AR1094" i="1"/>
  <c r="AS2152" i="1"/>
  <c r="AR2152" i="1"/>
  <c r="AS596" i="1"/>
  <c r="AR596" i="1"/>
  <c r="AS653" i="1"/>
  <c r="AR653" i="1"/>
  <c r="AS328" i="1"/>
  <c r="AR328" i="1"/>
  <c r="AS2066" i="1"/>
  <c r="AR2066" i="1"/>
  <c r="AS305" i="1"/>
  <c r="AR305" i="1"/>
  <c r="AS2286" i="1"/>
  <c r="AR2286" i="1"/>
  <c r="AS2119" i="1"/>
  <c r="AR2119" i="1"/>
  <c r="AS2275" i="1"/>
  <c r="AR2275" i="1"/>
  <c r="AS2064" i="1"/>
  <c r="AR2064" i="1"/>
  <c r="AS1651" i="1"/>
  <c r="AR1651" i="1"/>
  <c r="AS2067" i="1"/>
  <c r="AR2067" i="1"/>
  <c r="AS858" i="1"/>
  <c r="AR858" i="1"/>
  <c r="AS338" i="1"/>
  <c r="AR338" i="1"/>
  <c r="AS1925" i="1"/>
  <c r="AR1925" i="1"/>
  <c r="AS34" i="1"/>
  <c r="AR34" i="1"/>
  <c r="AS1163" i="1"/>
  <c r="AR1163" i="1"/>
  <c r="AS33" i="1"/>
  <c r="AR33" i="1"/>
  <c r="AS145" i="1"/>
  <c r="AR145" i="1"/>
  <c r="AS32" i="1"/>
  <c r="AR32" i="1"/>
  <c r="AS2248" i="1"/>
  <c r="AR2248" i="1"/>
  <c r="AS412" i="1"/>
  <c r="AR412" i="1"/>
  <c r="AS1119" i="1"/>
  <c r="AR1119" i="1"/>
  <c r="AS1773" i="1"/>
  <c r="AR1773" i="1"/>
  <c r="AS306" i="1"/>
  <c r="AR306" i="1"/>
  <c r="AS1088" i="1"/>
  <c r="AR1088" i="1"/>
  <c r="AS1914" i="1"/>
  <c r="AR1914" i="1"/>
  <c r="AS411" i="1"/>
  <c r="AR411" i="1"/>
  <c r="AS69" i="1"/>
  <c r="AR69" i="1"/>
  <c r="AS46" i="1"/>
  <c r="AR46" i="1"/>
  <c r="AS2113" i="1"/>
  <c r="AR2113" i="1"/>
  <c r="AS1087" i="1"/>
  <c r="AR1087" i="1"/>
  <c r="AS2103" i="1"/>
  <c r="AR2103" i="1"/>
  <c r="AS1170" i="1"/>
  <c r="AR1170" i="1"/>
  <c r="AS410" i="1"/>
  <c r="AR410" i="1"/>
  <c r="AS2021" i="1"/>
  <c r="AR2021" i="1"/>
  <c r="AS2165" i="1"/>
  <c r="AR2165" i="1"/>
  <c r="AS484" i="1"/>
  <c r="AR484" i="1"/>
  <c r="AS9" i="1"/>
  <c r="AR9" i="1"/>
  <c r="AS2061" i="1"/>
  <c r="AR2061" i="1"/>
  <c r="AS1983" i="1"/>
  <c r="AR1983" i="1"/>
  <c r="AS1086" i="1"/>
  <c r="AR1086" i="1"/>
  <c r="AS1162" i="1"/>
  <c r="AR1162" i="1"/>
  <c r="AS1172" i="1"/>
  <c r="AR1172" i="1"/>
  <c r="AS50" i="1"/>
  <c r="AR50" i="1"/>
  <c r="AS827" i="1"/>
  <c r="AR827" i="1"/>
  <c r="AS2168" i="1"/>
  <c r="AR2168" i="1"/>
  <c r="AS647" i="1"/>
  <c r="AR647" i="1"/>
  <c r="AS1656" i="1"/>
  <c r="AR1656" i="1"/>
  <c r="AS2073" i="1"/>
  <c r="AR2073" i="1"/>
  <c r="AS1169" i="1"/>
  <c r="AR1169" i="1"/>
  <c r="AS1173" i="1"/>
  <c r="AR1173" i="1"/>
  <c r="AS1431" i="1"/>
  <c r="AR1431" i="1"/>
  <c r="AS453" i="1"/>
  <c r="AR453" i="1"/>
  <c r="AS352" i="1"/>
  <c r="AR352" i="1"/>
  <c r="AS417" i="1"/>
  <c r="AR417" i="1"/>
  <c r="AS364" i="1"/>
  <c r="AR364" i="1"/>
  <c r="AS634" i="1"/>
  <c r="AR634" i="1"/>
  <c r="AS823" i="1"/>
  <c r="AR823" i="1"/>
  <c r="AS54" i="1"/>
  <c r="AR54" i="1"/>
  <c r="AS2076" i="1"/>
  <c r="AR2076" i="1"/>
  <c r="AS1299" i="1"/>
  <c r="AR1299" i="1"/>
  <c r="AS1989" i="1"/>
  <c r="AR1989" i="1"/>
  <c r="AS838" i="1"/>
  <c r="AR838" i="1"/>
  <c r="AS2153" i="1"/>
  <c r="AR2153" i="1"/>
  <c r="AS1406" i="1"/>
  <c r="AR1406" i="1"/>
  <c r="AS1547" i="1"/>
  <c r="AR1547" i="1"/>
  <c r="AS1298" i="1"/>
  <c r="AR1298" i="1"/>
  <c r="AS144" i="1"/>
  <c r="AR144" i="1"/>
  <c r="AS2210" i="1"/>
  <c r="AR2210" i="1"/>
  <c r="AS1127" i="1"/>
  <c r="AR1127" i="1"/>
  <c r="AS1118" i="1"/>
  <c r="AR1118" i="1"/>
  <c r="AS818" i="1"/>
  <c r="AR818" i="1"/>
  <c r="AS2079" i="1"/>
  <c r="AR2079" i="1"/>
  <c r="AS2083" i="1"/>
  <c r="AR2083" i="1"/>
  <c r="AS93" i="1"/>
  <c r="AR93" i="1"/>
  <c r="AS1297" i="1"/>
  <c r="AR1297" i="1"/>
  <c r="AS2040" i="1"/>
  <c r="AR2040" i="1"/>
  <c r="AS1922" i="1"/>
  <c r="AR1922" i="1"/>
  <c r="AS1906" i="1"/>
  <c r="AR1906" i="1"/>
  <c r="AS2026" i="1"/>
  <c r="AR2026" i="1"/>
  <c r="AS672" i="1"/>
  <c r="AR672" i="1"/>
  <c r="AS641" i="1"/>
  <c r="AR641" i="1"/>
  <c r="AS1918" i="1"/>
  <c r="AR1918" i="1"/>
  <c r="AS372" i="1"/>
  <c r="AR372" i="1"/>
  <c r="AS366" i="1"/>
  <c r="AR366" i="1"/>
  <c r="AS1330" i="1"/>
  <c r="AR1330" i="1"/>
  <c r="AS2078" i="1"/>
  <c r="AR2078" i="1"/>
  <c r="AS1763" i="1"/>
  <c r="AR1763" i="1"/>
  <c r="AS1249" i="1"/>
  <c r="AR1249" i="1"/>
  <c r="AS832" i="1"/>
  <c r="AR832" i="1"/>
  <c r="AS825" i="1"/>
  <c r="AR825" i="1"/>
  <c r="AS1971" i="1"/>
  <c r="AR1971" i="1"/>
  <c r="AS1099" i="1"/>
  <c r="AR1099" i="1"/>
  <c r="AS44" i="1"/>
  <c r="AR44" i="1"/>
  <c r="AS1915" i="1"/>
  <c r="AR1915" i="1"/>
  <c r="AS590" i="1"/>
  <c r="AR590" i="1"/>
  <c r="AS933" i="1"/>
  <c r="AR933" i="1"/>
  <c r="AS261" i="1"/>
  <c r="AR261" i="1"/>
  <c r="AS1085" i="1"/>
  <c r="AR1085" i="1"/>
  <c r="AS304" i="1"/>
  <c r="AR304" i="1"/>
  <c r="AS1562" i="1"/>
  <c r="AR1562" i="1"/>
  <c r="AS942" i="1"/>
  <c r="AR942" i="1"/>
  <c r="AS1326" i="1"/>
  <c r="AR1326" i="1"/>
  <c r="AS1098" i="1"/>
  <c r="AR1098" i="1"/>
  <c r="AS409" i="1"/>
  <c r="AR409" i="1"/>
  <c r="AS1998" i="1"/>
  <c r="AR1998" i="1"/>
  <c r="AS43" i="1"/>
  <c r="AR43" i="1"/>
  <c r="AS1566" i="1"/>
  <c r="AR1566" i="1"/>
  <c r="AS1117" i="1"/>
  <c r="AR1117" i="1"/>
  <c r="AS1917" i="1"/>
  <c r="AR1917" i="1"/>
  <c r="AS1603" i="1"/>
  <c r="AR1603" i="1"/>
  <c r="AS1064" i="1"/>
  <c r="AR1064" i="1"/>
  <c r="AS31" i="1"/>
  <c r="AR31" i="1"/>
  <c r="AS1924" i="1"/>
  <c r="AR1924" i="1"/>
  <c r="AS2266" i="1"/>
  <c r="AR2266" i="1"/>
  <c r="AS1626" i="1"/>
  <c r="AR1626" i="1"/>
  <c r="AS820" i="1"/>
  <c r="AR820" i="1"/>
  <c r="AS1212" i="1"/>
  <c r="AR1212" i="1"/>
  <c r="AS1973" i="1"/>
  <c r="AR1973" i="1"/>
  <c r="AS2056" i="1"/>
  <c r="AR2056" i="1"/>
  <c r="AS2031" i="1"/>
  <c r="AR2031" i="1"/>
  <c r="AS1659" i="1"/>
  <c r="AR1659" i="1"/>
  <c r="AS1909" i="1"/>
  <c r="AR1909" i="1"/>
  <c r="AS1908" i="1"/>
  <c r="AR1908" i="1"/>
  <c r="AS1051" i="1"/>
  <c r="AR1051" i="1"/>
  <c r="AS661" i="1"/>
  <c r="AR661" i="1"/>
  <c r="AS1779" i="1"/>
  <c r="AR1779" i="1"/>
  <c r="AS423" i="1"/>
  <c r="AR423" i="1"/>
  <c r="AS391" i="1"/>
  <c r="AR391" i="1"/>
  <c r="AS416" i="1"/>
  <c r="AR416" i="1"/>
  <c r="AS2202" i="1"/>
  <c r="AR2202" i="1"/>
  <c r="AS444" i="1"/>
  <c r="AR444" i="1"/>
  <c r="AS1341" i="1"/>
  <c r="AR1341" i="1"/>
  <c r="AS1979" i="1"/>
  <c r="AR1979" i="1"/>
  <c r="AS422" i="1"/>
  <c r="AR422" i="1"/>
  <c r="AS49" i="1"/>
  <c r="AR49" i="1"/>
  <c r="AS842" i="1"/>
  <c r="AR842" i="1"/>
  <c r="AS1561" i="1"/>
  <c r="AR1561" i="1"/>
  <c r="AS1778" i="1"/>
  <c r="AR1778" i="1"/>
  <c r="AS273" i="1"/>
  <c r="AR273" i="1"/>
  <c r="AS408" i="1"/>
  <c r="AR408" i="1"/>
  <c r="AS943" i="1"/>
  <c r="AR943" i="1"/>
  <c r="AS1926" i="1"/>
  <c r="AR1926" i="1"/>
  <c r="AS1927" i="1"/>
  <c r="AR1927" i="1"/>
  <c r="AS1976" i="1"/>
  <c r="AR1976" i="1"/>
  <c r="AS51" i="1"/>
  <c r="AR51" i="1"/>
  <c r="AS901" i="1"/>
  <c r="AR901" i="1"/>
  <c r="AS1029" i="1"/>
  <c r="AR1029" i="1"/>
  <c r="AS1248" i="1"/>
  <c r="AR1248" i="1"/>
  <c r="AS1050" i="1"/>
  <c r="AR1050" i="1"/>
  <c r="AS1546" i="1"/>
  <c r="AR1546" i="1"/>
  <c r="AS2379" i="1"/>
  <c r="AR2379" i="1"/>
  <c r="AS1428" i="1"/>
  <c r="AR1428" i="1"/>
  <c r="AS1921" i="1"/>
  <c r="AR1921" i="1"/>
  <c r="AS1602" i="1"/>
  <c r="AR1602" i="1"/>
  <c r="AS493" i="1"/>
  <c r="AR493" i="1"/>
  <c r="AS1920" i="1"/>
  <c r="AR1920" i="1"/>
  <c r="AS610" i="1"/>
  <c r="AR610" i="1"/>
  <c r="AS1977" i="1"/>
  <c r="AR1977" i="1"/>
  <c r="AS1544" i="1"/>
  <c r="AR1544" i="1"/>
  <c r="AS1972" i="1"/>
  <c r="AR1972" i="1"/>
  <c r="AS1868" i="1"/>
  <c r="AR1868" i="1"/>
  <c r="AS269" i="1"/>
  <c r="AR269" i="1"/>
  <c r="AS2020" i="1"/>
  <c r="AR2020" i="1"/>
  <c r="AS669" i="1"/>
  <c r="AR669" i="1"/>
  <c r="AS1564" i="1"/>
  <c r="AR1564" i="1"/>
  <c r="AS428" i="1"/>
  <c r="AR428" i="1"/>
  <c r="AS1975" i="1"/>
  <c r="AR1975" i="1"/>
  <c r="AS1661" i="1"/>
  <c r="AR1661" i="1"/>
  <c r="AS415" i="1"/>
  <c r="AR415" i="1"/>
  <c r="AS1658" i="1"/>
  <c r="AR1658" i="1"/>
  <c r="AS1214" i="1"/>
  <c r="AR1214" i="1"/>
  <c r="AS1046" i="1"/>
  <c r="AR1046" i="1"/>
  <c r="AS186" i="1"/>
  <c r="AR186" i="1"/>
  <c r="AS1895" i="1"/>
  <c r="AR1895" i="1"/>
  <c r="AS361" i="1"/>
  <c r="AR361" i="1"/>
  <c r="AS1227" i="1"/>
  <c r="AR1227" i="1"/>
  <c r="AS492" i="1"/>
  <c r="AR492" i="1"/>
  <c r="AS2018" i="1"/>
  <c r="AR2018" i="1"/>
  <c r="AS1676" i="1"/>
  <c r="AR1676" i="1"/>
  <c r="AS2019" i="1"/>
  <c r="AR2019" i="1"/>
  <c r="AS1047" i="1"/>
  <c r="AR1047" i="1"/>
  <c r="AS449" i="1"/>
  <c r="AR449" i="1"/>
  <c r="AS150" i="1"/>
  <c r="AR150" i="1"/>
  <c r="AS1601" i="1"/>
  <c r="AR1601" i="1"/>
  <c r="AS260" i="1"/>
  <c r="AR260" i="1"/>
  <c r="AS1313" i="1"/>
  <c r="AR1313" i="1"/>
  <c r="AS149" i="1"/>
  <c r="AR149" i="1"/>
  <c r="AS1315" i="1"/>
  <c r="AR1315" i="1"/>
  <c r="AS1063" i="1"/>
  <c r="AR1063" i="1"/>
  <c r="AS1404" i="1"/>
  <c r="AR1404" i="1"/>
  <c r="AS1647" i="1"/>
  <c r="AR1647" i="1"/>
  <c r="AS1062" i="1"/>
  <c r="AR1062" i="1"/>
  <c r="AS1892" i="1"/>
  <c r="AR1892" i="1"/>
  <c r="AS64" i="1"/>
  <c r="AR64" i="1"/>
  <c r="AS2278" i="1"/>
  <c r="AR2278" i="1"/>
  <c r="AS2145" i="1"/>
  <c r="AR2145" i="1"/>
  <c r="AS1990" i="1"/>
  <c r="AR1990" i="1"/>
  <c r="AS1643" i="1"/>
  <c r="AR1643" i="1"/>
  <c r="AS1551" i="1"/>
  <c r="AR1551" i="1"/>
  <c r="AS2377" i="1"/>
  <c r="AR2377" i="1"/>
  <c r="AS668" i="1"/>
  <c r="AR668" i="1"/>
  <c r="AS1866" i="1"/>
  <c r="AR1866" i="1"/>
  <c r="AS828" i="1"/>
  <c r="AR828" i="1"/>
  <c r="AS817" i="1"/>
  <c r="AR817" i="1"/>
  <c r="AS1460" i="1"/>
  <c r="AR1460" i="1"/>
  <c r="AS1417" i="1"/>
  <c r="AR1417" i="1"/>
  <c r="AS1552" i="1"/>
  <c r="AR1552" i="1"/>
  <c r="AS272" i="1"/>
  <c r="AR272" i="1"/>
  <c r="AS1891" i="1"/>
  <c r="AR1891" i="1"/>
  <c r="AS1323" i="1"/>
  <c r="AR1323" i="1"/>
  <c r="AS1619" i="1"/>
  <c r="AR1619" i="1"/>
  <c r="AS1030" i="1"/>
  <c r="AR1030" i="1"/>
  <c r="AS1677" i="1"/>
  <c r="AR1677" i="1"/>
  <c r="AS1899" i="1"/>
  <c r="AR1899" i="1"/>
  <c r="AS90" i="1"/>
  <c r="AR90" i="1"/>
  <c r="AS1391" i="1"/>
  <c r="AR1391" i="1"/>
  <c r="AS1616" i="1"/>
  <c r="AR1616" i="1"/>
  <c r="AS62" i="1"/>
  <c r="AR62" i="1"/>
  <c r="AS1600" i="1"/>
  <c r="AR1600" i="1"/>
  <c r="AS834" i="1"/>
  <c r="AR834" i="1"/>
  <c r="AS702" i="1"/>
  <c r="AR702" i="1"/>
  <c r="AS1890" i="1"/>
  <c r="AR1890" i="1"/>
  <c r="AS1599" i="1"/>
  <c r="AR1599" i="1"/>
  <c r="AS629" i="1"/>
  <c r="AR629" i="1"/>
  <c r="AS1897" i="1"/>
  <c r="AR1897" i="1"/>
  <c r="AS1889" i="1"/>
  <c r="AR1889" i="1"/>
  <c r="AS1622" i="1"/>
  <c r="AR1622" i="1"/>
  <c r="AS1631" i="1"/>
  <c r="AR1631" i="1"/>
  <c r="AS1199" i="1"/>
  <c r="AR1199" i="1"/>
  <c r="AS822" i="1"/>
  <c r="AR822" i="1"/>
  <c r="AS1350" i="1"/>
  <c r="AR1350" i="1"/>
  <c r="AS1072" i="1"/>
  <c r="AR1072" i="1"/>
  <c r="AS563" i="1"/>
  <c r="AR563" i="1"/>
  <c r="AS2060" i="1"/>
  <c r="AR2060" i="1"/>
  <c r="AS1282" i="1"/>
  <c r="AR1282" i="1"/>
  <c r="AS2159" i="1"/>
  <c r="AR2159" i="1"/>
  <c r="AS2218" i="1"/>
  <c r="AR2218" i="1"/>
  <c r="AS1894" i="1"/>
  <c r="AR1894" i="1"/>
  <c r="AS1862" i="1"/>
  <c r="AR1862" i="1"/>
  <c r="AS2222" i="1"/>
  <c r="AR2222" i="1"/>
  <c r="AS1684" i="1"/>
  <c r="AR1684" i="1"/>
  <c r="AS1642" i="1"/>
  <c r="AR1642" i="1"/>
  <c r="AS1963" i="1"/>
  <c r="AR1963" i="1"/>
  <c r="AS1204" i="1"/>
  <c r="AR1204" i="1"/>
  <c r="AS1077" i="1"/>
  <c r="AR1077" i="1"/>
  <c r="AS1031" i="1"/>
  <c r="AR1031" i="1"/>
  <c r="AS649" i="1"/>
  <c r="AR649" i="1"/>
  <c r="AS1646" i="1"/>
  <c r="AR1646" i="1"/>
  <c r="AS1148" i="1"/>
  <c r="AR1148" i="1"/>
  <c r="AS421" i="1"/>
  <c r="AR421" i="1"/>
  <c r="AS1081" i="1"/>
  <c r="AR1081" i="1"/>
  <c r="AS1423" i="1"/>
  <c r="AR1423" i="1"/>
  <c r="AS1395" i="1"/>
  <c r="AR1395" i="1"/>
  <c r="AS1201" i="1"/>
  <c r="AR1201" i="1"/>
  <c r="AS2299" i="1"/>
  <c r="AR2299" i="1"/>
  <c r="AS1780" i="1"/>
  <c r="AR1780" i="1"/>
  <c r="AS1316" i="1"/>
  <c r="AR1316" i="1"/>
  <c r="AS1615" i="1"/>
  <c r="AR1615" i="1"/>
  <c r="AS29" i="1"/>
  <c r="AR29" i="1"/>
  <c r="AS1674" i="1"/>
  <c r="AR1674" i="1"/>
  <c r="AS1673" i="1"/>
  <c r="AR1673" i="1"/>
  <c r="AS1638" i="1"/>
  <c r="AR1638" i="1"/>
  <c r="AS894" i="1"/>
  <c r="AR894" i="1"/>
  <c r="AS1147" i="1"/>
  <c r="AR1147" i="1"/>
  <c r="AS268" i="1"/>
  <c r="AR268" i="1"/>
  <c r="AS1766" i="1"/>
  <c r="AR1766" i="1"/>
  <c r="AS1343" i="1"/>
  <c r="AR1343" i="1"/>
  <c r="AS785" i="1"/>
  <c r="AR785" i="1"/>
  <c r="AS434" i="1"/>
  <c r="AR434" i="1"/>
  <c r="AS585" i="1"/>
  <c r="AR585" i="1"/>
  <c r="AS1056" i="1"/>
  <c r="AR1056" i="1"/>
  <c r="AS414" i="1"/>
  <c r="AR414" i="1"/>
  <c r="AS1987" i="1"/>
  <c r="AR1987" i="1"/>
  <c r="AS1645" i="1"/>
  <c r="AR1645" i="1"/>
  <c r="AS1070" i="1"/>
  <c r="AR1070" i="1"/>
  <c r="AS1076" i="1"/>
  <c r="AR1076" i="1"/>
  <c r="AS2050" i="1"/>
  <c r="AR2050" i="1"/>
  <c r="AS566" i="1"/>
  <c r="AR566" i="1"/>
  <c r="AS418" i="1"/>
  <c r="AR418" i="1"/>
  <c r="AS1982" i="1"/>
  <c r="AR1982" i="1"/>
  <c r="AS2221" i="1"/>
  <c r="AR2221" i="1"/>
  <c r="AS1217" i="1"/>
  <c r="AR1217" i="1"/>
  <c r="AS1637" i="1"/>
  <c r="AR1637" i="1"/>
  <c r="AS1028" i="1"/>
  <c r="AR1028" i="1"/>
  <c r="AS1636" i="1"/>
  <c r="AR1636" i="1"/>
  <c r="AS407" i="1"/>
  <c r="AR407" i="1"/>
  <c r="AS2368" i="1"/>
  <c r="AR2368" i="1"/>
  <c r="AS1560" i="1"/>
  <c r="AR1560" i="1"/>
  <c r="AS843" i="1"/>
  <c r="AR843" i="1"/>
  <c r="AS2011" i="1"/>
  <c r="AR2011" i="1"/>
  <c r="AS1682" i="1"/>
  <c r="AR1682" i="1"/>
  <c r="AS425" i="1"/>
  <c r="AR425" i="1"/>
  <c r="AS1900" i="1"/>
  <c r="AR1900" i="1"/>
  <c r="AS1887" i="1"/>
  <c r="AR1887" i="1"/>
  <c r="AS1625" i="1"/>
  <c r="AR1625" i="1"/>
  <c r="AS401" i="1"/>
  <c r="AR401" i="1"/>
  <c r="AS2367" i="1"/>
  <c r="AR2367" i="1"/>
  <c r="AS1641" i="1"/>
  <c r="AR1641" i="1"/>
  <c r="AS1216" i="1"/>
  <c r="AR1216" i="1"/>
  <c r="AS657" i="1"/>
  <c r="AR657" i="1"/>
  <c r="AS1893" i="1"/>
  <c r="AR1893" i="1"/>
  <c r="AS1629" i="1"/>
  <c r="AR1629" i="1"/>
  <c r="AS2296" i="1"/>
  <c r="AR2296" i="1"/>
  <c r="AS2044" i="1"/>
  <c r="AR2044" i="1"/>
  <c r="AS1451" i="1"/>
  <c r="AR1451" i="1"/>
  <c r="AS1116" i="1"/>
  <c r="AR1116" i="1"/>
  <c r="AS1001" i="1"/>
  <c r="AR1001" i="1"/>
  <c r="AS12" i="1"/>
  <c r="AR12" i="1"/>
  <c r="AS1079" i="1"/>
  <c r="AR1079" i="1"/>
  <c r="AS23" i="1"/>
  <c r="AR23" i="1"/>
  <c r="AS1340" i="1"/>
  <c r="AR1340" i="1"/>
  <c r="AS2025" i="1"/>
  <c r="AR2025" i="1"/>
  <c r="AS445" i="1"/>
  <c r="AR445" i="1"/>
  <c r="AS406" i="1"/>
  <c r="AR406" i="1"/>
  <c r="AS1635" i="1"/>
  <c r="AR1635" i="1"/>
  <c r="AS24" i="1"/>
  <c r="AR24" i="1"/>
  <c r="AS2297" i="1"/>
  <c r="AR2297" i="1"/>
  <c r="AS1180" i="1"/>
  <c r="AR1180" i="1"/>
  <c r="AS1045" i="1"/>
  <c r="AR1045" i="1"/>
  <c r="AS811" i="1"/>
  <c r="AR811" i="1"/>
  <c r="AS1644" i="1"/>
  <c r="AR1644" i="1"/>
  <c r="AS2217" i="1"/>
  <c r="AR2217" i="1"/>
  <c r="AS2220" i="1"/>
  <c r="AR2220" i="1"/>
  <c r="AS1683" i="1"/>
  <c r="AR1683" i="1"/>
  <c r="AS1574" i="1"/>
  <c r="AR1574" i="1"/>
  <c r="AS405" i="1"/>
  <c r="AR405" i="1"/>
  <c r="AS1634" i="1"/>
  <c r="AR1634" i="1"/>
  <c r="AS1685" i="1"/>
  <c r="AR1685" i="1"/>
  <c r="AS2366" i="1"/>
  <c r="AR2366" i="1"/>
  <c r="AS1672" i="1"/>
  <c r="AR1672" i="1"/>
  <c r="AS1392" i="1"/>
  <c r="AR1392" i="1"/>
  <c r="AS1864" i="1"/>
  <c r="AR1864" i="1"/>
  <c r="AS1061" i="1"/>
  <c r="AR1061" i="1"/>
  <c r="AS1239" i="1"/>
  <c r="AR1239" i="1"/>
  <c r="AS539" i="1"/>
  <c r="AR539" i="1"/>
  <c r="AS561" i="1"/>
  <c r="AR561" i="1"/>
  <c r="AS2372" i="1"/>
  <c r="AR2372" i="1"/>
  <c r="AS1558" i="1"/>
  <c r="AR1558" i="1"/>
  <c r="AS2229" i="1"/>
  <c r="AR2229" i="1"/>
  <c r="AS2298" i="1"/>
  <c r="AR2298" i="1"/>
  <c r="AS1581" i="1"/>
  <c r="AR1581" i="1"/>
  <c r="AS1898" i="1"/>
  <c r="AR1898" i="1"/>
  <c r="AS1256" i="1"/>
  <c r="AR1256" i="1"/>
  <c r="AS1082" i="1"/>
  <c r="AR1082" i="1"/>
  <c r="AS280" i="1"/>
  <c r="AR280" i="1"/>
  <c r="AS1888" i="1"/>
  <c r="AR1888" i="1"/>
  <c r="AS1053" i="1"/>
  <c r="AR1053" i="1"/>
  <c r="AS2365" i="1"/>
  <c r="AR2365" i="1"/>
  <c r="AS2155" i="1"/>
  <c r="AR2155" i="1"/>
  <c r="AS812" i="1"/>
  <c r="AR812" i="1"/>
  <c r="AS799" i="1"/>
  <c r="AR799" i="1"/>
  <c r="AS74" i="1"/>
  <c r="AR74" i="1"/>
  <c r="AS1640" i="1"/>
  <c r="AR1640" i="1"/>
  <c r="AS1569" i="1"/>
  <c r="AR1569" i="1"/>
  <c r="AS1784" i="1"/>
  <c r="AR1784" i="1"/>
  <c r="AS1000" i="1"/>
  <c r="AR1000" i="1"/>
  <c r="AS2371" i="1"/>
  <c r="AR2371" i="1"/>
  <c r="AS385" i="1"/>
  <c r="AR385" i="1"/>
  <c r="AS1565" i="1"/>
  <c r="AR1565" i="1"/>
  <c r="AS1901" i="1"/>
  <c r="AR1901" i="1"/>
  <c r="AS1573" i="1"/>
  <c r="AR1573" i="1"/>
  <c r="AS259" i="1"/>
  <c r="AR259" i="1"/>
  <c r="AS780" i="1"/>
  <c r="AR780" i="1"/>
  <c r="AS819" i="1"/>
  <c r="AR819" i="1"/>
  <c r="AS1213" i="1"/>
  <c r="AR1213" i="1"/>
  <c r="AS619" i="1"/>
  <c r="AR619" i="1"/>
  <c r="AS404" i="1"/>
  <c r="AR404" i="1"/>
  <c r="AS99" i="1"/>
  <c r="AR99" i="1"/>
  <c r="AS2280" i="1"/>
  <c r="AR2280" i="1"/>
  <c r="AS89" i="1"/>
  <c r="AR89" i="1"/>
  <c r="AS1252" i="1"/>
  <c r="AR1252" i="1"/>
  <c r="AS2055" i="1"/>
  <c r="AR2055" i="1"/>
  <c r="AS1291" i="1"/>
  <c r="AR1291" i="1"/>
  <c r="AS1579" i="1"/>
  <c r="AR1579" i="1"/>
  <c r="AS1545" i="1"/>
  <c r="AR1545" i="1"/>
  <c r="AS1254" i="1"/>
  <c r="AR1254" i="1"/>
  <c r="AS2364" i="1"/>
  <c r="AR2364" i="1"/>
  <c r="AS1867" i="1"/>
  <c r="AR1867" i="1"/>
  <c r="AS1633" i="1"/>
  <c r="AR1633" i="1"/>
  <c r="AS2370" i="1"/>
  <c r="AR2370" i="1"/>
  <c r="AS1721" i="1"/>
  <c r="AR1721" i="1"/>
  <c r="AS1639" i="1"/>
  <c r="AR1639" i="1"/>
  <c r="AS1338" i="1"/>
  <c r="AR1338" i="1"/>
  <c r="AS1115" i="1"/>
  <c r="AR1115" i="1"/>
  <c r="AS1578" i="1"/>
  <c r="AR1578" i="1"/>
  <c r="AS94" i="1"/>
  <c r="AR94" i="1"/>
  <c r="AS1679" i="1"/>
  <c r="AR1679" i="1"/>
  <c r="AS830" i="1"/>
  <c r="AR830" i="1"/>
  <c r="AS779" i="1"/>
  <c r="AR779" i="1"/>
  <c r="AS2253" i="1"/>
  <c r="AR2253" i="1"/>
  <c r="AS1575" i="1"/>
  <c r="AR1575" i="1"/>
  <c r="AS781" i="1"/>
  <c r="AR781" i="1"/>
  <c r="AS1981" i="1"/>
  <c r="AR1981" i="1"/>
  <c r="AS1580" i="1"/>
  <c r="AR1580" i="1"/>
  <c r="AS1203" i="1"/>
  <c r="AR1203" i="1"/>
  <c r="AS1281" i="1"/>
  <c r="AR1281" i="1"/>
  <c r="AS1003" i="1"/>
  <c r="AR1003" i="1"/>
  <c r="AS2363" i="1"/>
  <c r="AR2363" i="1"/>
  <c r="AS1718" i="1"/>
  <c r="AR1718" i="1"/>
  <c r="AS750" i="1"/>
  <c r="AR750" i="1"/>
  <c r="AS542" i="1"/>
  <c r="AR542" i="1"/>
  <c r="AS543" i="1"/>
  <c r="AR543" i="1"/>
  <c r="AS1396" i="1"/>
  <c r="AR1396" i="1"/>
  <c r="AS1138" i="1"/>
  <c r="AR1138" i="1"/>
  <c r="AS26" i="1"/>
  <c r="AR26" i="1"/>
  <c r="AS1875" i="1"/>
  <c r="AR1875" i="1"/>
  <c r="AS1114" i="1"/>
  <c r="AR1114" i="1"/>
  <c r="AS1844" i="1"/>
  <c r="AR1844" i="1"/>
  <c r="AS2045" i="1"/>
  <c r="AR2045" i="1"/>
  <c r="AS998" i="1"/>
  <c r="AR998" i="1"/>
  <c r="AS1611" i="1"/>
  <c r="AR1611" i="1"/>
  <c r="AS1618" i="1"/>
  <c r="AR1618" i="1"/>
  <c r="AS1765" i="1"/>
  <c r="AR1765" i="1"/>
  <c r="AS1198" i="1"/>
  <c r="AR1198" i="1"/>
  <c r="AS999" i="1"/>
  <c r="AR999" i="1"/>
  <c r="AS1993" i="1"/>
  <c r="AR1993" i="1"/>
  <c r="AS793" i="1"/>
  <c r="AR793" i="1"/>
  <c r="AS1587" i="1"/>
  <c r="AR1587" i="1"/>
  <c r="AS2259" i="1"/>
  <c r="AR2259" i="1"/>
  <c r="AS1988" i="1"/>
  <c r="AR1988" i="1"/>
  <c r="AS1719" i="1"/>
  <c r="AR1719" i="1"/>
  <c r="AS1586" i="1"/>
  <c r="AR1586" i="1"/>
  <c r="AS1014" i="1"/>
  <c r="AR1014" i="1"/>
  <c r="AS790" i="1"/>
  <c r="AR790" i="1"/>
  <c r="AS1349" i="1"/>
  <c r="AR1349" i="1"/>
  <c r="AS2238" i="1"/>
  <c r="AR2238" i="1"/>
  <c r="AS2148" i="1"/>
  <c r="AR2148" i="1"/>
  <c r="AS1009" i="1"/>
  <c r="AR1009" i="1"/>
  <c r="AS746" i="1"/>
  <c r="AR746" i="1"/>
  <c r="AS2257" i="1"/>
  <c r="AR2257" i="1"/>
  <c r="AS1390" i="1"/>
  <c r="AR1390" i="1"/>
  <c r="AS1333" i="1"/>
  <c r="AR1333" i="1"/>
  <c r="AS1188" i="1"/>
  <c r="AR1188" i="1"/>
  <c r="AS2269" i="1"/>
  <c r="AR2269" i="1"/>
  <c r="AS1836" i="1"/>
  <c r="AR1836" i="1"/>
  <c r="AS1066" i="1"/>
  <c r="AR1066" i="1"/>
  <c r="AS1078" i="1"/>
  <c r="AR1078" i="1"/>
  <c r="AS663" i="1"/>
  <c r="AR663" i="1"/>
  <c r="AS2362" i="1"/>
  <c r="AR2362" i="1"/>
  <c r="AS1067" i="1"/>
  <c r="AR1067" i="1"/>
  <c r="AS384" i="1"/>
  <c r="AR384" i="1"/>
  <c r="AS1559" i="1"/>
  <c r="AR1559" i="1"/>
  <c r="AS1456" i="1"/>
  <c r="AR1456" i="1"/>
  <c r="AS1234" i="1"/>
  <c r="AR1234" i="1"/>
  <c r="AS893" i="1"/>
  <c r="AR893" i="1"/>
  <c r="AS2373" i="1"/>
  <c r="AR2373" i="1"/>
  <c r="AS2147" i="1"/>
  <c r="AR2147" i="1"/>
  <c r="AS1268" i="1"/>
  <c r="AR1268" i="1"/>
  <c r="AS673" i="1"/>
  <c r="AR673" i="1"/>
  <c r="AS1398" i="1"/>
  <c r="AR1398" i="1"/>
  <c r="AS1886" i="1"/>
  <c r="AR1886" i="1"/>
  <c r="AS1902" i="1"/>
  <c r="AR1902" i="1"/>
  <c r="AS1529" i="1"/>
  <c r="AR1529" i="1"/>
  <c r="AS1017" i="1"/>
  <c r="AR1017" i="1"/>
  <c r="AS1015" i="1"/>
  <c r="AR1015" i="1"/>
  <c r="AS25" i="1"/>
  <c r="AR25" i="1"/>
  <c r="AS1302" i="1"/>
  <c r="AR1302" i="1"/>
  <c r="AS1772" i="1"/>
  <c r="AR1772" i="1"/>
  <c r="AS1624" i="1"/>
  <c r="AR1624" i="1"/>
  <c r="AS1206" i="1"/>
  <c r="AR1206" i="1"/>
  <c r="AS577" i="1"/>
  <c r="AR577" i="1"/>
  <c r="AS1583" i="1"/>
  <c r="AR1583" i="1"/>
  <c r="AS1192" i="1"/>
  <c r="AR1192" i="1"/>
  <c r="AS1680" i="1"/>
  <c r="AR1680" i="1"/>
  <c r="AS1617" i="1"/>
  <c r="AR1617" i="1"/>
  <c r="AS1010" i="1"/>
  <c r="AR1010" i="1"/>
  <c r="AS751" i="1"/>
  <c r="AR751" i="1"/>
  <c r="AS2228" i="1"/>
  <c r="AR2228" i="1"/>
  <c r="AS1776" i="1"/>
  <c r="AR1776" i="1"/>
  <c r="AS1582" i="1"/>
  <c r="AR1582" i="1"/>
  <c r="AS1610" i="1"/>
  <c r="AR1610" i="1"/>
  <c r="AS1026" i="1"/>
  <c r="AR1026" i="1"/>
  <c r="AS1013" i="1"/>
  <c r="AR1013" i="1"/>
  <c r="AS509" i="1"/>
  <c r="AR509" i="1"/>
  <c r="AS15" i="1"/>
  <c r="AR15" i="1"/>
  <c r="AS1415" i="1"/>
  <c r="AR1415" i="1"/>
  <c r="AS1044" i="1"/>
  <c r="AR1044" i="1"/>
  <c r="AS1011" i="1"/>
  <c r="AR1011" i="1"/>
  <c r="AS656" i="1"/>
  <c r="AR656" i="1"/>
  <c r="AS1577" i="1"/>
  <c r="AR1577" i="1"/>
  <c r="AS1570" i="1"/>
  <c r="AR1570" i="1"/>
  <c r="AS1399" i="1"/>
  <c r="AR1399" i="1"/>
  <c r="AS1155" i="1"/>
  <c r="AR1155" i="1"/>
  <c r="AS1065" i="1"/>
  <c r="AR1065" i="1"/>
  <c r="AS1874" i="1"/>
  <c r="AR1874" i="1"/>
  <c r="AS1681" i="1"/>
  <c r="AR1681" i="1"/>
  <c r="AS1590" i="1"/>
  <c r="AR1590" i="1"/>
  <c r="AS753" i="1"/>
  <c r="AR753" i="1"/>
  <c r="AS1678" i="1"/>
  <c r="AR1678" i="1"/>
  <c r="AS900" i="1"/>
  <c r="AR900" i="1"/>
  <c r="AS1904" i="1"/>
  <c r="AR1904" i="1"/>
  <c r="AS852" i="1"/>
  <c r="AR852" i="1"/>
  <c r="AS1609" i="1"/>
  <c r="AR1609" i="1"/>
  <c r="AS1348" i="1"/>
  <c r="AR1348" i="1"/>
  <c r="AS1329" i="1"/>
  <c r="AR1329" i="1"/>
  <c r="AS1154" i="1"/>
  <c r="AR1154" i="1"/>
  <c r="AS1752" i="1"/>
  <c r="AR1752" i="1"/>
  <c r="AS1835" i="1"/>
  <c r="AR1835" i="1"/>
  <c r="AS1246" i="1"/>
  <c r="AR1246" i="1"/>
  <c r="AS1296" i="1"/>
  <c r="AR1296" i="1"/>
  <c r="AS1255" i="1"/>
  <c r="AR1255" i="1"/>
  <c r="AS749" i="1"/>
  <c r="AR749" i="1"/>
  <c r="AS383" i="1"/>
  <c r="AR383" i="1"/>
  <c r="AS92" i="1"/>
  <c r="AR92" i="1"/>
  <c r="AS748" i="1"/>
  <c r="AR748" i="1"/>
  <c r="AS148" i="1"/>
  <c r="AR148" i="1"/>
  <c r="AS107" i="1"/>
  <c r="AR107" i="1"/>
  <c r="AS1854" i="1"/>
  <c r="AR1854" i="1"/>
  <c r="AS1226" i="1"/>
  <c r="AR1226" i="1"/>
  <c r="AS1135" i="1"/>
  <c r="AR1135" i="1"/>
  <c r="AS1111" i="1"/>
  <c r="AR1111" i="1"/>
  <c r="AS766" i="1"/>
  <c r="AR766" i="1"/>
  <c r="AS2361" i="1"/>
  <c r="AR2361" i="1"/>
  <c r="AS1849" i="1"/>
  <c r="AR1849" i="1"/>
  <c r="AS1774" i="1"/>
  <c r="AR1774" i="1"/>
  <c r="AS1567" i="1"/>
  <c r="AR1567" i="1"/>
  <c r="AS1531" i="1"/>
  <c r="AR1531" i="1"/>
  <c r="AS757" i="1"/>
  <c r="AR757" i="1"/>
  <c r="AS1688" i="1"/>
  <c r="AR1688" i="1"/>
  <c r="AS1686" i="1"/>
  <c r="AR1686" i="1"/>
  <c r="AS1632" i="1"/>
  <c r="AR1632" i="1"/>
  <c r="AS1416" i="1"/>
  <c r="AR1416" i="1"/>
  <c r="AS1177" i="1"/>
  <c r="AR1177" i="1"/>
  <c r="AS2369" i="1"/>
  <c r="AR2369" i="1"/>
  <c r="AS2151" i="1"/>
  <c r="AR2151" i="1"/>
  <c r="AS1852" i="1"/>
  <c r="AR1852" i="1"/>
  <c r="AS1853" i="1"/>
  <c r="AR1853" i="1"/>
  <c r="AS1757" i="1"/>
  <c r="AR1757" i="1"/>
  <c r="AS1511" i="1"/>
  <c r="AR1511" i="1"/>
  <c r="AS1156" i="1"/>
  <c r="AR1156" i="1"/>
  <c r="AS2252" i="1"/>
  <c r="AR2252" i="1"/>
  <c r="AS595" i="1"/>
  <c r="AR595" i="1"/>
  <c r="AS356" i="1"/>
  <c r="AR356" i="1"/>
  <c r="AS1991" i="1"/>
  <c r="AR1991" i="1"/>
  <c r="AS1205" i="1"/>
  <c r="AR1205" i="1"/>
  <c r="AS1022" i="1"/>
  <c r="AR1022" i="1"/>
  <c r="AS1005" i="1"/>
  <c r="AR1005" i="1"/>
  <c r="AS2360" i="1"/>
  <c r="AR2360" i="1"/>
  <c r="AS1397" i="1"/>
  <c r="AR1397" i="1"/>
  <c r="AS100" i="1"/>
  <c r="AR100" i="1"/>
  <c r="AS544" i="1"/>
  <c r="AR544" i="1"/>
  <c r="AS2198" i="1"/>
  <c r="AR2198" i="1"/>
  <c r="AS1871" i="1"/>
  <c r="AR1871" i="1"/>
  <c r="AS1687" i="1"/>
  <c r="AR1687" i="1"/>
  <c r="AS1507" i="1"/>
  <c r="AR1507" i="1"/>
  <c r="AS1060" i="1"/>
  <c r="AR1060" i="1"/>
  <c r="AS754" i="1"/>
  <c r="AR754" i="1"/>
  <c r="AS441" i="1"/>
  <c r="AR441" i="1"/>
  <c r="AS281" i="1"/>
  <c r="AR281" i="1"/>
  <c r="AS1048" i="1"/>
  <c r="AR1048" i="1"/>
  <c r="AS267" i="1"/>
  <c r="AR267" i="1"/>
  <c r="AS2359" i="1"/>
  <c r="AR2359" i="1"/>
  <c r="AS2342" i="1"/>
  <c r="AR2342" i="1"/>
  <c r="AS1857" i="1"/>
  <c r="AR1857" i="1"/>
  <c r="AS1848" i="1"/>
  <c r="AR1848" i="1"/>
  <c r="AS1588" i="1"/>
  <c r="AR1588" i="1"/>
  <c r="AS362" i="1"/>
  <c r="AR362" i="1"/>
  <c r="AS28" i="1"/>
  <c r="AR28" i="1"/>
  <c r="AS2358" i="1"/>
  <c r="AR2358" i="1"/>
  <c r="AS2219" i="1"/>
  <c r="AR2219" i="1"/>
  <c r="AS2139" i="1"/>
  <c r="AR2139" i="1"/>
  <c r="AS660" i="1"/>
  <c r="AR660" i="1"/>
  <c r="AS1073" i="1"/>
  <c r="AR1073" i="1"/>
  <c r="AS588" i="1"/>
  <c r="AR588" i="1"/>
  <c r="AS584" i="1"/>
  <c r="AR584" i="1"/>
  <c r="AS804" i="1"/>
  <c r="AR804" i="1"/>
  <c r="AS747" i="1"/>
  <c r="AR747" i="1"/>
  <c r="AS77" i="1"/>
  <c r="AR77" i="1"/>
  <c r="AS2256" i="1"/>
  <c r="AR2256" i="1"/>
  <c r="AS1518" i="1"/>
  <c r="AR1518" i="1"/>
  <c r="AS1483" i="1"/>
  <c r="AR1483" i="1"/>
  <c r="AS1251" i="1"/>
  <c r="AR1251" i="1"/>
  <c r="AS369" i="1"/>
  <c r="AR369" i="1"/>
  <c r="AS1863" i="1"/>
  <c r="AR1863" i="1"/>
  <c r="AS1712" i="1"/>
  <c r="AR1712" i="1"/>
  <c r="AS1153" i="1"/>
  <c r="AR1153" i="1"/>
  <c r="AS910" i="1"/>
  <c r="AR910" i="1"/>
  <c r="AS1943" i="1"/>
  <c r="AR1943" i="1"/>
  <c r="AS1850" i="1"/>
  <c r="AR1850" i="1"/>
  <c r="AS1394" i="1"/>
  <c r="AR1394" i="1"/>
  <c r="AS1295" i="1"/>
  <c r="AR1295" i="1"/>
  <c r="AS266" i="1"/>
  <c r="AR266" i="1"/>
  <c r="AS14" i="1"/>
  <c r="AR14" i="1"/>
  <c r="AS1589" i="1"/>
  <c r="AR1589" i="1"/>
  <c r="AS1301" i="1"/>
  <c r="AR1301" i="1"/>
  <c r="AS769" i="1"/>
  <c r="AR769" i="1"/>
  <c r="AS752" i="1"/>
  <c r="AR752" i="1"/>
  <c r="AS507" i="1"/>
  <c r="AR507" i="1"/>
  <c r="AS358" i="1"/>
  <c r="AR358" i="1"/>
  <c r="AS359" i="1"/>
  <c r="AR359" i="1"/>
  <c r="AS276" i="1"/>
  <c r="AR276" i="1"/>
  <c r="AS2357" i="1"/>
  <c r="AR2357" i="1"/>
  <c r="AS1749" i="1"/>
  <c r="AR1749" i="1"/>
  <c r="AS1389" i="1"/>
  <c r="AR1389" i="1"/>
  <c r="AS1320" i="1"/>
  <c r="AR1320" i="1"/>
  <c r="AS821" i="1"/>
  <c r="AR821" i="1"/>
  <c r="AS502" i="1"/>
  <c r="AR502" i="1"/>
  <c r="AS275" i="1"/>
  <c r="AR275" i="1"/>
  <c r="AS265" i="1"/>
  <c r="AR265" i="1"/>
  <c r="AS1667" i="1"/>
  <c r="AR1667" i="1"/>
  <c r="AS1592" i="1"/>
  <c r="AR1592" i="1"/>
  <c r="AS1294" i="1"/>
  <c r="AR1294" i="1"/>
  <c r="AS1211" i="1"/>
  <c r="AR1211" i="1"/>
  <c r="AS1152" i="1"/>
  <c r="AR1152" i="1"/>
  <c r="AS1110" i="1"/>
  <c r="AR1110" i="1"/>
  <c r="AS1020" i="1"/>
  <c r="AR1020" i="1"/>
  <c r="AS1006" i="1"/>
  <c r="AR1006" i="1"/>
  <c r="AS143" i="1"/>
  <c r="AR143" i="1"/>
  <c r="AS1855" i="1"/>
  <c r="AR1855" i="1"/>
  <c r="AS1770" i="1"/>
  <c r="AR1770" i="1"/>
  <c r="AS1290" i="1"/>
  <c r="AR1290" i="1"/>
  <c r="AS892" i="1"/>
  <c r="AR892" i="1"/>
  <c r="AS614" i="1"/>
  <c r="AR614" i="1"/>
  <c r="AS508" i="1"/>
  <c r="AR508" i="1"/>
  <c r="AS1608" i="1"/>
  <c r="AR1608" i="1"/>
  <c r="AS576" i="1"/>
  <c r="AR576" i="1"/>
  <c r="AS235" i="1"/>
  <c r="AR235" i="1"/>
  <c r="AS79" i="1"/>
  <c r="AR79" i="1"/>
  <c r="AS1666" i="1"/>
  <c r="AR1666" i="1"/>
  <c r="AS545" i="1"/>
  <c r="AR545" i="1"/>
  <c r="AS377" i="1"/>
  <c r="AR377" i="1"/>
  <c r="AS111" i="1"/>
  <c r="AR111" i="1"/>
  <c r="AS2134" i="1"/>
  <c r="AR2134" i="1"/>
  <c r="AS1755" i="1"/>
  <c r="AR1755" i="1"/>
  <c r="AS1482" i="1"/>
  <c r="AR1482" i="1"/>
  <c r="AS1012" i="1"/>
  <c r="AR1012" i="1"/>
  <c r="AS1019" i="1"/>
  <c r="AR1019" i="1"/>
  <c r="AS846" i="1"/>
  <c r="AR846" i="1"/>
  <c r="AS223" i="1"/>
  <c r="AR223" i="1"/>
  <c r="AS2258" i="1"/>
  <c r="AR2258" i="1"/>
  <c r="AS1596" i="1"/>
  <c r="AR1596" i="1"/>
  <c r="AS1479" i="1"/>
  <c r="AR1479" i="1"/>
  <c r="AS1210" i="1"/>
  <c r="AR1210" i="1"/>
  <c r="AS142" i="1"/>
  <c r="AR142" i="1"/>
  <c r="AS83" i="1"/>
  <c r="AR83" i="1"/>
  <c r="AS72" i="1"/>
  <c r="AR72" i="1"/>
  <c r="AS1869" i="1"/>
  <c r="AR1869" i="1"/>
  <c r="AS1665" i="1"/>
  <c r="AR1665" i="1"/>
  <c r="AS1591" i="1"/>
  <c r="AR1591" i="1"/>
  <c r="AS1525" i="1"/>
  <c r="AR1525" i="1"/>
  <c r="AS1191" i="1"/>
  <c r="AR1191" i="1"/>
  <c r="AS1109" i="1"/>
  <c r="AR1109" i="1"/>
  <c r="AS1049" i="1"/>
  <c r="AR1049" i="1"/>
  <c r="AS1025" i="1"/>
  <c r="AR1025" i="1"/>
  <c r="AS2356" i="1"/>
  <c r="AR2356" i="1"/>
  <c r="AS2201" i="1"/>
  <c r="AR2201" i="1"/>
  <c r="AS1478" i="1"/>
  <c r="AR1478" i="1"/>
  <c r="AS1393" i="1"/>
  <c r="AR1393" i="1"/>
  <c r="AS1370" i="1"/>
  <c r="AR1370" i="1"/>
  <c r="AS1314" i="1"/>
  <c r="AR1314" i="1"/>
  <c r="AS1288" i="1"/>
  <c r="AR1288" i="1"/>
  <c r="AS1151" i="1"/>
  <c r="AR1151" i="1"/>
  <c r="AS2324" i="1"/>
  <c r="AR2324" i="1"/>
  <c r="AS1954" i="1"/>
  <c r="AR1954" i="1"/>
  <c r="AS1186" i="1"/>
  <c r="AR1186" i="1"/>
  <c r="AS65" i="1"/>
  <c r="AR65" i="1"/>
  <c r="AS59" i="1"/>
  <c r="AR59" i="1"/>
  <c r="AS2241" i="1"/>
  <c r="AR2241" i="1"/>
  <c r="AS1670" i="1"/>
  <c r="AR1670" i="1"/>
  <c r="AS1664" i="1"/>
  <c r="AR1664" i="1"/>
  <c r="AS1598" i="1"/>
  <c r="AR1598" i="1"/>
  <c r="AS1150" i="1"/>
  <c r="AR1150" i="1"/>
  <c r="AS833" i="1"/>
  <c r="AR833" i="1"/>
  <c r="AS761" i="1"/>
  <c r="AR761" i="1"/>
  <c r="AS513" i="1"/>
  <c r="AR513" i="1"/>
  <c r="AS110" i="1"/>
  <c r="AR110" i="1"/>
  <c r="AS113" i="1"/>
  <c r="AR113" i="1"/>
  <c r="AS2339" i="1"/>
  <c r="AR2339" i="1"/>
  <c r="AS2346" i="1"/>
  <c r="AR2346" i="1"/>
  <c r="AS1877" i="1"/>
  <c r="AR1877" i="1"/>
  <c r="AS1847" i="1"/>
  <c r="AR1847" i="1"/>
  <c r="AS1289" i="1"/>
  <c r="AR1289" i="1"/>
  <c r="AS767" i="1"/>
  <c r="AR767" i="1"/>
  <c r="AS115" i="1"/>
  <c r="AR115" i="1"/>
  <c r="AS2345" i="1"/>
  <c r="AR2345" i="1"/>
  <c r="AS1947" i="1"/>
  <c r="AR1947" i="1"/>
  <c r="AS1607" i="1"/>
  <c r="AR1607" i="1"/>
  <c r="AS1585" i="1"/>
  <c r="AR1585" i="1"/>
  <c r="AS997" i="1"/>
  <c r="AR997" i="1"/>
  <c r="AS875" i="1"/>
  <c r="AR875" i="1"/>
  <c r="AS773" i="1"/>
  <c r="AR773" i="1"/>
  <c r="AS760" i="1"/>
  <c r="AR760" i="1"/>
  <c r="AS2338" i="1"/>
  <c r="AR2338" i="1"/>
  <c r="AS2355" i="1"/>
  <c r="AR2355" i="1"/>
  <c r="AS1896" i="1"/>
  <c r="AR1896" i="1"/>
  <c r="AS1663" i="1"/>
  <c r="AR1663" i="1"/>
  <c r="AS1319" i="1"/>
  <c r="AR1319" i="1"/>
  <c r="AS1108" i="1"/>
  <c r="AR1108" i="1"/>
  <c r="AS667" i="1"/>
  <c r="AR667" i="1"/>
  <c r="AS30" i="1"/>
  <c r="AR30" i="1"/>
  <c r="AS1826" i="1"/>
  <c r="AR1826" i="1"/>
  <c r="AS1515" i="1"/>
  <c r="AR1515" i="1"/>
  <c r="AS1189" i="1"/>
  <c r="AR1189" i="1"/>
  <c r="AS1113" i="1"/>
  <c r="AR1113" i="1"/>
  <c r="AS1058" i="1"/>
  <c r="AR1058" i="1"/>
  <c r="AS1002" i="1"/>
  <c r="AR1002" i="1"/>
  <c r="AS899" i="1"/>
  <c r="AR899" i="1"/>
  <c r="AS824" i="1"/>
  <c r="AR824" i="1"/>
  <c r="AS664" i="1"/>
  <c r="AR664" i="1"/>
  <c r="AS68" i="1"/>
  <c r="AR68" i="1"/>
  <c r="AS2340" i="1"/>
  <c r="AR2340" i="1"/>
  <c r="AS1903" i="1"/>
  <c r="AR1903" i="1"/>
  <c r="AS1856" i="1"/>
  <c r="AR1856" i="1"/>
  <c r="AS1662" i="1"/>
  <c r="AR1662" i="1"/>
  <c r="AS1527" i="1"/>
  <c r="AR1527" i="1"/>
  <c r="AS658" i="1"/>
  <c r="AR658" i="1"/>
  <c r="AS582" i="1"/>
  <c r="AR582" i="1"/>
  <c r="AS1965" i="1"/>
  <c r="AR1965" i="1"/>
  <c r="AS1873" i="1"/>
  <c r="AR1873" i="1"/>
  <c r="AS1509" i="1"/>
  <c r="AR1509" i="1"/>
  <c r="AS1402" i="1"/>
  <c r="AR1402" i="1"/>
  <c r="AS913" i="1"/>
  <c r="AR913" i="1"/>
  <c r="AS27" i="1"/>
  <c r="AR27" i="1"/>
  <c r="AS1557" i="1"/>
  <c r="AR1557" i="1"/>
  <c r="AS1572" i="1"/>
  <c r="AR1572" i="1"/>
  <c r="AS1522" i="1"/>
  <c r="AR1522" i="1"/>
  <c r="AS1263" i="1"/>
  <c r="AR1263" i="1"/>
  <c r="AS606" i="1"/>
  <c r="AR606" i="1"/>
  <c r="AS279" i="1"/>
  <c r="AR279" i="1"/>
  <c r="AS2337" i="1"/>
  <c r="AR2337" i="1"/>
  <c r="AS2197" i="1"/>
  <c r="AR2197" i="1"/>
  <c r="AS1861" i="1"/>
  <c r="AR1861" i="1"/>
  <c r="AS1859" i="1"/>
  <c r="AR1859" i="1"/>
  <c r="AS1606" i="1"/>
  <c r="AR1606" i="1"/>
  <c r="AS1576" i="1"/>
  <c r="AR1576" i="1"/>
  <c r="AS1007" i="1"/>
  <c r="AR1007" i="1"/>
  <c r="AS837" i="1"/>
  <c r="AR837" i="1"/>
  <c r="AS759" i="1"/>
  <c r="AR759" i="1"/>
  <c r="AS662" i="1"/>
  <c r="AR662" i="1"/>
  <c r="AS635" i="1"/>
  <c r="AR635" i="1"/>
  <c r="AS498" i="1"/>
  <c r="AR498" i="1"/>
  <c r="AS1675" i="1"/>
  <c r="AR1675" i="1"/>
  <c r="AS1542" i="1"/>
  <c r="AR1542" i="1"/>
  <c r="AS1187" i="1"/>
  <c r="AR1187" i="1"/>
  <c r="AS141" i="1"/>
  <c r="AR141" i="1"/>
  <c r="AS2251" i="1"/>
  <c r="AR2251" i="1"/>
  <c r="AS1876" i="1"/>
  <c r="AR1876" i="1"/>
  <c r="AS1879" i="1"/>
  <c r="AR1879" i="1"/>
  <c r="AS1878" i="1"/>
  <c r="AR1878" i="1"/>
  <c r="AS1872" i="1"/>
  <c r="AR1872" i="1"/>
  <c r="AS1860" i="1"/>
  <c r="AR1860" i="1"/>
  <c r="AS1104" i="1"/>
  <c r="AR1104" i="1"/>
  <c r="AS876" i="1"/>
  <c r="AR876" i="1"/>
  <c r="AS788" i="1"/>
  <c r="AR788" i="1"/>
  <c r="AS607" i="1"/>
  <c r="AR607" i="1"/>
  <c r="AS436" i="1"/>
  <c r="AR436" i="1"/>
  <c r="AS373" i="1"/>
  <c r="AR373" i="1"/>
  <c r="AS220" i="1"/>
  <c r="AR220" i="1"/>
  <c r="AS2335" i="1"/>
  <c r="AR2335" i="1"/>
  <c r="AS2232" i="1"/>
  <c r="AR2232" i="1"/>
  <c r="AS1764" i="1"/>
  <c r="AR1764" i="1"/>
  <c r="AS1669" i="1"/>
  <c r="AR1669" i="1"/>
  <c r="AS1435" i="1"/>
  <c r="AR1435" i="1"/>
  <c r="AS1052" i="1"/>
  <c r="AR1052" i="1"/>
  <c r="AS670" i="1"/>
  <c r="AR670" i="1"/>
  <c r="AS446" i="1"/>
  <c r="AR446" i="1"/>
  <c r="AS376" i="1"/>
  <c r="AR376" i="1"/>
  <c r="AS2204" i="1"/>
  <c r="AR2204" i="1"/>
  <c r="AS1865" i="1"/>
  <c r="AR1865" i="1"/>
  <c r="AS1858" i="1"/>
  <c r="AR1858" i="1"/>
  <c r="AS1433" i="1"/>
  <c r="AR1433" i="1"/>
  <c r="AS1440" i="1"/>
  <c r="AR1440" i="1"/>
  <c r="AS1375" i="1"/>
  <c r="AR1375" i="1"/>
  <c r="AS1016" i="1"/>
  <c r="AR1016" i="1"/>
  <c r="AS972" i="1"/>
  <c r="AR972" i="1"/>
  <c r="AS845" i="1"/>
  <c r="AR845" i="1"/>
  <c r="AS770" i="1"/>
  <c r="AR770" i="1"/>
  <c r="AS500" i="1"/>
  <c r="AR500" i="1"/>
  <c r="AS390" i="1"/>
  <c r="AR390" i="1"/>
  <c r="AS378" i="1"/>
  <c r="AR378" i="1"/>
  <c r="AS1958" i="1"/>
  <c r="AR1958" i="1"/>
  <c r="AS1270" i="1"/>
  <c r="AR1270" i="1"/>
  <c r="AS878" i="1"/>
  <c r="AR878" i="1"/>
  <c r="AS877" i="1"/>
  <c r="AR877" i="1"/>
  <c r="AS796" i="1"/>
  <c r="AR796" i="1"/>
  <c r="AS806" i="1"/>
  <c r="AR806" i="1"/>
  <c r="AS775" i="1"/>
  <c r="AR775" i="1"/>
  <c r="AS778" i="1"/>
  <c r="AR778" i="1"/>
  <c r="AS646" i="1"/>
  <c r="AR646" i="1"/>
  <c r="AS427" i="1"/>
  <c r="AR427" i="1"/>
  <c r="AS226" i="1"/>
  <c r="AR226" i="1"/>
  <c r="AS140" i="1"/>
  <c r="AR140" i="1"/>
  <c r="AS2349" i="1"/>
  <c r="AR2349" i="1"/>
  <c r="AS2255" i="1"/>
  <c r="AR2255" i="1"/>
  <c r="AS2250" i="1"/>
  <c r="AR2250" i="1"/>
  <c r="AS2104" i="1"/>
  <c r="AR2104" i="1"/>
  <c r="AS1905" i="1"/>
  <c r="AR1905" i="1"/>
  <c r="AS1106" i="1"/>
  <c r="AR1106" i="1"/>
  <c r="AS1004" i="1"/>
  <c r="AR1004" i="1"/>
  <c r="AS762" i="1"/>
  <c r="AR762" i="1"/>
  <c r="AS420" i="1"/>
  <c r="AR420" i="1"/>
  <c r="AS1628" i="1"/>
  <c r="AR1628" i="1"/>
  <c r="AS1593" i="1"/>
  <c r="AR1593" i="1"/>
  <c r="AS1513" i="1"/>
  <c r="AR1513" i="1"/>
  <c r="AS1195" i="1"/>
  <c r="AR1195" i="1"/>
  <c r="AS1103" i="1"/>
  <c r="AR1103" i="1"/>
  <c r="AS1075" i="1"/>
  <c r="AR1075" i="1"/>
  <c r="AS1008" i="1"/>
  <c r="AR1008" i="1"/>
  <c r="AS874" i="1"/>
  <c r="AR874" i="1"/>
  <c r="AS560" i="1"/>
  <c r="AR560" i="1"/>
  <c r="AS654" i="1"/>
  <c r="AR654" i="1"/>
  <c r="AS426" i="1"/>
  <c r="AR426" i="1"/>
  <c r="AS388" i="1"/>
  <c r="AR388" i="1"/>
  <c r="AS374" i="1"/>
  <c r="AR374" i="1"/>
  <c r="AS375" i="1"/>
  <c r="AR375" i="1"/>
  <c r="AS225" i="1"/>
  <c r="AR225" i="1"/>
  <c r="AS2112" i="1"/>
  <c r="AR2112" i="1"/>
  <c r="AS1846" i="1"/>
  <c r="AR1846" i="1"/>
  <c r="AS1605" i="1"/>
  <c r="AR1605" i="1"/>
  <c r="AS1568" i="1"/>
  <c r="AR1568" i="1"/>
  <c r="AS1441" i="1"/>
  <c r="AR1441" i="1"/>
  <c r="AS1429" i="1"/>
  <c r="AR1429" i="1"/>
  <c r="AS898" i="1"/>
  <c r="AR898" i="1"/>
  <c r="AS724" i="1"/>
  <c r="AR724" i="1"/>
  <c r="AS546" i="1"/>
  <c r="AR546" i="1"/>
  <c r="AS503" i="1"/>
  <c r="AR503" i="1"/>
  <c r="AS419" i="1"/>
  <c r="AR419" i="1"/>
  <c r="AS2293" i="1"/>
  <c r="AR2293" i="1"/>
  <c r="AS2212" i="1"/>
  <c r="AR2212" i="1"/>
  <c r="AS1824" i="1"/>
  <c r="AR1824" i="1"/>
  <c r="AS1823" i="1"/>
  <c r="AR1823" i="1"/>
  <c r="AS1668" i="1"/>
  <c r="AR1668" i="1"/>
  <c r="AS1462" i="1"/>
  <c r="AR1462" i="1"/>
  <c r="AS1360" i="1"/>
  <c r="AR1360" i="1"/>
  <c r="AS1286" i="1"/>
  <c r="AR1286" i="1"/>
  <c r="AS1279" i="1"/>
  <c r="AR1279" i="1"/>
  <c r="AS1278" i="1"/>
  <c r="AR1278" i="1"/>
  <c r="AS1215" i="1"/>
  <c r="AR1215" i="1"/>
  <c r="AS1055" i="1"/>
  <c r="AR1055" i="1"/>
  <c r="AS914" i="1"/>
  <c r="AR914" i="1"/>
  <c r="AS872" i="1"/>
  <c r="AR872" i="1"/>
  <c r="AS666" i="1"/>
  <c r="AR666" i="1"/>
  <c r="AS675" i="1"/>
  <c r="AR675" i="1"/>
  <c r="AS613" i="1"/>
  <c r="AR613" i="1"/>
  <c r="AS435" i="1"/>
  <c r="AR435" i="1"/>
  <c r="AS16" i="1"/>
  <c r="AR16" i="1"/>
  <c r="AS1822" i="1"/>
  <c r="AR1822" i="1"/>
  <c r="AS1756" i="1"/>
  <c r="AR1756" i="1"/>
  <c r="AS1380" i="1"/>
  <c r="AR1380" i="1"/>
  <c r="AS1267" i="1"/>
  <c r="AR1267" i="1"/>
  <c r="AS1018" i="1"/>
  <c r="AR1018" i="1"/>
  <c r="AS848" i="1"/>
  <c r="AR848" i="1"/>
  <c r="AS597" i="1"/>
  <c r="AR597" i="1"/>
  <c r="AS803" i="1"/>
  <c r="AR803" i="1"/>
  <c r="AS758" i="1"/>
  <c r="AR758" i="1"/>
  <c r="AS605" i="1"/>
  <c r="AR605" i="1"/>
  <c r="AS518" i="1"/>
  <c r="AR518" i="1"/>
  <c r="AS387" i="1"/>
  <c r="AR387" i="1"/>
  <c r="AS244" i="1"/>
  <c r="AR244" i="1"/>
  <c r="AS58" i="1"/>
  <c r="AR58" i="1"/>
  <c r="AS2323" i="1"/>
  <c r="AR2323" i="1"/>
  <c r="AS2262" i="1"/>
  <c r="AR2262" i="1"/>
  <c r="AS2254" i="1"/>
  <c r="AR2254" i="1"/>
  <c r="AS1950" i="1"/>
  <c r="AR1950" i="1"/>
  <c r="AS1880" i="1"/>
  <c r="AR1880" i="1"/>
  <c r="AS1508" i="1"/>
  <c r="AR1508" i="1"/>
  <c r="AS1371" i="1"/>
  <c r="AR1371" i="1"/>
  <c r="AS1273" i="1"/>
  <c r="AR1273" i="1"/>
  <c r="AS1149" i="1"/>
  <c r="AR1149" i="1"/>
  <c r="AS816" i="1"/>
  <c r="AR816" i="1"/>
  <c r="AS772" i="1"/>
  <c r="AR772" i="1"/>
  <c r="AS674" i="1"/>
  <c r="AR674" i="1"/>
  <c r="AS2344" i="1"/>
  <c r="AR2344" i="1"/>
  <c r="AS2261" i="1"/>
  <c r="AR2261" i="1"/>
  <c r="AS1870" i="1"/>
  <c r="AR1870" i="1"/>
  <c r="AS1825" i="1"/>
  <c r="AR1825" i="1"/>
  <c r="AS1365" i="1"/>
  <c r="AR1365" i="1"/>
  <c r="AS1344" i="1"/>
  <c r="AR1344" i="1"/>
  <c r="AS1225" i="1"/>
  <c r="AR1225" i="1"/>
  <c r="AS1133" i="1"/>
  <c r="AR1133" i="1"/>
  <c r="AS1024" i="1"/>
  <c r="AR1024" i="1"/>
  <c r="AS771" i="1"/>
  <c r="AR771" i="1"/>
  <c r="AS382" i="1"/>
  <c r="AR382" i="1"/>
  <c r="AS282" i="1"/>
  <c r="AR282" i="1"/>
  <c r="AS264" i="1"/>
  <c r="AR264" i="1"/>
  <c r="AS263" i="1"/>
  <c r="AR263" i="1"/>
  <c r="AS239" i="1"/>
  <c r="AR239" i="1"/>
  <c r="AS246" i="1"/>
  <c r="AR246" i="1"/>
  <c r="AS129" i="1"/>
  <c r="AR129" i="1"/>
  <c r="AS91" i="1"/>
  <c r="AR91" i="1"/>
  <c r="AS8" i="1"/>
  <c r="AR8" i="1"/>
  <c r="AS2332" i="1"/>
  <c r="AR2332" i="1"/>
  <c r="AS1792" i="1"/>
  <c r="AR1792" i="1"/>
  <c r="AS1671" i="1"/>
  <c r="AR1671" i="1"/>
  <c r="AS1510" i="1"/>
  <c r="AR1510" i="1"/>
  <c r="AS1530" i="1"/>
  <c r="AR1530" i="1"/>
  <c r="AS1499" i="1"/>
  <c r="AR1499" i="1"/>
  <c r="AS1312" i="1"/>
  <c r="AR1312" i="1"/>
  <c r="AS1272" i="1"/>
  <c r="AR1272" i="1"/>
  <c r="AS1184" i="1"/>
  <c r="AR1184" i="1"/>
  <c r="AS1084" i="1"/>
  <c r="AR1084" i="1"/>
  <c r="AS1059" i="1"/>
  <c r="AR1059" i="1"/>
  <c r="AS871" i="1"/>
  <c r="AR871" i="1"/>
  <c r="AS873" i="1"/>
  <c r="AR873" i="1"/>
  <c r="AS764" i="1"/>
  <c r="AR764" i="1"/>
  <c r="AS721" i="1"/>
  <c r="AR721" i="1"/>
  <c r="AS676" i="1"/>
  <c r="AR676" i="1"/>
  <c r="AS524" i="1"/>
  <c r="AR524" i="1"/>
  <c r="AS499" i="1"/>
  <c r="AR499" i="1"/>
  <c r="AS515" i="1"/>
  <c r="AR515" i="1"/>
  <c r="AS22" i="1"/>
  <c r="AR22" i="1"/>
  <c r="AS1884" i="1"/>
  <c r="AR1884" i="1"/>
  <c r="AS1731" i="1"/>
  <c r="AR1731" i="1"/>
  <c r="AS1439" i="1"/>
  <c r="AR1439" i="1"/>
  <c r="AS1363" i="1"/>
  <c r="AR1363" i="1"/>
  <c r="AS1253" i="1"/>
  <c r="AR1253" i="1"/>
  <c r="AS559" i="1"/>
  <c r="AR559" i="1"/>
  <c r="AS671" i="1"/>
  <c r="AR671" i="1"/>
  <c r="AS612" i="1"/>
  <c r="AR612" i="1"/>
  <c r="AS505" i="1"/>
  <c r="AR505" i="1"/>
  <c r="AS393" i="1"/>
  <c r="AR393" i="1"/>
  <c r="AS381" i="1"/>
  <c r="AR381" i="1"/>
  <c r="AS242" i="1"/>
  <c r="AR242" i="1"/>
  <c r="AS204" i="1"/>
  <c r="AR204" i="1"/>
  <c r="AS2260" i="1"/>
  <c r="AR2260" i="1"/>
  <c r="AS1881" i="1"/>
  <c r="AR1881" i="1"/>
  <c r="AS1238" i="1"/>
  <c r="AR1238" i="1"/>
  <c r="AS1176" i="1"/>
  <c r="AR1176" i="1"/>
  <c r="AS1126" i="1"/>
  <c r="AR1126" i="1"/>
  <c r="AS1102" i="1"/>
  <c r="AR1102" i="1"/>
  <c r="AS1023" i="1"/>
  <c r="AR1023" i="1"/>
  <c r="AS586" i="1"/>
  <c r="AR586" i="1"/>
  <c r="AS777" i="1"/>
  <c r="AR777" i="1"/>
  <c r="AS659" i="1"/>
  <c r="AR659" i="1"/>
  <c r="AS639" i="1"/>
  <c r="AR639" i="1"/>
  <c r="AS640" i="1"/>
  <c r="AR640" i="1"/>
  <c r="AS616" i="1"/>
  <c r="AR616" i="1"/>
  <c r="AS631" i="1"/>
  <c r="AR631" i="1"/>
  <c r="AS219" i="1"/>
  <c r="AR219" i="1"/>
  <c r="AS218" i="1"/>
  <c r="AR218" i="1"/>
  <c r="AS200" i="1"/>
  <c r="AR200" i="1"/>
  <c r="AS2336" i="1"/>
  <c r="AR2336" i="1"/>
  <c r="AS2235" i="1"/>
  <c r="AR2235" i="1"/>
  <c r="AS1941" i="1"/>
  <c r="AR1941" i="1"/>
  <c r="AS1940" i="1"/>
  <c r="AR1940" i="1"/>
  <c r="AS1787" i="1"/>
  <c r="AR1787" i="1"/>
  <c r="AS1649" i="1"/>
  <c r="AR1649" i="1"/>
  <c r="AS1584" i="1"/>
  <c r="AR1584" i="1"/>
  <c r="AS1595" i="1"/>
  <c r="AR1595" i="1"/>
  <c r="AS1437" i="1"/>
  <c r="AR1437" i="1"/>
  <c r="AS1461" i="1"/>
  <c r="AR1461" i="1"/>
  <c r="AS1405" i="1"/>
  <c r="AR1405" i="1"/>
  <c r="AS1373" i="1"/>
  <c r="AR1373" i="1"/>
  <c r="AS1262" i="1"/>
  <c r="AR1262" i="1"/>
  <c r="AS1183" i="1"/>
  <c r="AR1183" i="1"/>
  <c r="AS1181" i="1"/>
  <c r="AR1181" i="1"/>
  <c r="AS991" i="1"/>
  <c r="AR991" i="1"/>
  <c r="AS929" i="1"/>
  <c r="AR929" i="1"/>
  <c r="AS870" i="1"/>
  <c r="AR870" i="1"/>
  <c r="AS573" i="1"/>
  <c r="AR573" i="1"/>
  <c r="AS765" i="1"/>
  <c r="AR765" i="1"/>
  <c r="AS638" i="1"/>
  <c r="AR638" i="1"/>
  <c r="AS529" i="1"/>
  <c r="AR529" i="1"/>
  <c r="AS497" i="1"/>
  <c r="AR497" i="1"/>
  <c r="AS258" i="1"/>
  <c r="AR258" i="1"/>
  <c r="AS2200" i="1"/>
  <c r="AR2200" i="1"/>
  <c r="AS2098" i="1"/>
  <c r="AR2098" i="1"/>
  <c r="AS1945" i="1"/>
  <c r="AR1945" i="1"/>
  <c r="AS1767" i="1"/>
  <c r="AR1767" i="1"/>
  <c r="AS1748" i="1"/>
  <c r="AR1748" i="1"/>
  <c r="AS1517" i="1"/>
  <c r="AR1517" i="1"/>
  <c r="AS1382" i="1"/>
  <c r="AR1382" i="1"/>
  <c r="AS1308" i="1"/>
  <c r="AR1308" i="1"/>
  <c r="AS1130" i="1"/>
  <c r="AR1130" i="1"/>
  <c r="AS1021" i="1"/>
  <c r="AR1021" i="1"/>
  <c r="AS995" i="1"/>
  <c r="AR995" i="1"/>
  <c r="AS994" i="1"/>
  <c r="AR994" i="1"/>
  <c r="AS889" i="1"/>
  <c r="AR889" i="1"/>
  <c r="AS581" i="1"/>
  <c r="AR581" i="1"/>
  <c r="AS609" i="1"/>
  <c r="AR609" i="1"/>
  <c r="AS402" i="1"/>
  <c r="AR402" i="1"/>
  <c r="AS399" i="1"/>
  <c r="AR399" i="1"/>
  <c r="AS398" i="1"/>
  <c r="AR398" i="1"/>
  <c r="AS2347" i="1"/>
  <c r="AR2347" i="1"/>
  <c r="AS2341" i="1"/>
  <c r="AR2341" i="1"/>
  <c r="AS2267" i="1"/>
  <c r="AR2267" i="1"/>
  <c r="AS2215" i="1"/>
  <c r="AR2215" i="1"/>
  <c r="AS1948" i="1"/>
  <c r="AR1948" i="1"/>
  <c r="AS1794" i="1"/>
  <c r="AR1794" i="1"/>
  <c r="AS1305" i="1"/>
  <c r="AR1305" i="1"/>
  <c r="AS1175" i="1"/>
  <c r="AR1175" i="1"/>
  <c r="AS1193" i="1"/>
  <c r="AR1193" i="1"/>
  <c r="AS1185" i="1"/>
  <c r="AR1185" i="1"/>
  <c r="AS1129" i="1"/>
  <c r="AR1129" i="1"/>
  <c r="AS1043" i="1"/>
  <c r="AR1043" i="1"/>
  <c r="AS841" i="1"/>
  <c r="AR841" i="1"/>
  <c r="AS776" i="1"/>
  <c r="AR776" i="1"/>
  <c r="AS501" i="1"/>
  <c r="AR501" i="1"/>
  <c r="AS295" i="1"/>
  <c r="AR295" i="1"/>
  <c r="AS217" i="1"/>
  <c r="AR217" i="1"/>
  <c r="AS216" i="1"/>
  <c r="AR216" i="1"/>
  <c r="AS2318" i="1"/>
  <c r="AR2318" i="1"/>
  <c r="AS2317" i="1"/>
  <c r="AR2317" i="1"/>
  <c r="AS2234" i="1"/>
  <c r="AR2234" i="1"/>
  <c r="AS1944" i="1"/>
  <c r="AR1944" i="1"/>
  <c r="AS1791" i="1"/>
  <c r="AR1791" i="1"/>
  <c r="AS1516" i="1"/>
  <c r="AR1516" i="1"/>
  <c r="AS1418" i="1"/>
  <c r="AR1418" i="1"/>
  <c r="AS1318" i="1"/>
  <c r="AR1318" i="1"/>
  <c r="AS1271" i="1"/>
  <c r="AR1271" i="1"/>
  <c r="AS1244" i="1"/>
  <c r="AR1244" i="1"/>
  <c r="AS1101" i="1"/>
  <c r="AR1101" i="1"/>
  <c r="AS1071" i="1"/>
  <c r="AR1071" i="1"/>
  <c r="AS869" i="1"/>
  <c r="AR869" i="1"/>
  <c r="AS574" i="1"/>
  <c r="AR574" i="1"/>
  <c r="AS810" i="1"/>
  <c r="AR810" i="1"/>
  <c r="AS763" i="1"/>
  <c r="AR763" i="1"/>
  <c r="AS625" i="1"/>
  <c r="AR625" i="1"/>
  <c r="AS622" i="1"/>
  <c r="AR622" i="1"/>
  <c r="AS547" i="1"/>
  <c r="AR547" i="1"/>
  <c r="AS535" i="1"/>
  <c r="AR535" i="1"/>
  <c r="AS380" i="1"/>
  <c r="AR380" i="1"/>
  <c r="AS212" i="1"/>
  <c r="AR212" i="1"/>
  <c r="AS214" i="1"/>
  <c r="AR214" i="1"/>
  <c r="AS2351" i="1"/>
  <c r="AR2351" i="1"/>
  <c r="AS2326" i="1"/>
  <c r="AR2326" i="1"/>
  <c r="AS2209" i="1"/>
  <c r="AR2209" i="1"/>
  <c r="AS1883" i="1"/>
  <c r="AR1883" i="1"/>
  <c r="AS1885" i="1"/>
  <c r="AR1885" i="1"/>
  <c r="AS1768" i="1"/>
  <c r="AR1768" i="1"/>
  <c r="AS1769" i="1"/>
  <c r="AR1769" i="1"/>
  <c r="AS1739" i="1"/>
  <c r="AR1739" i="1"/>
  <c r="AS1738" i="1"/>
  <c r="AR1738" i="1"/>
  <c r="AS1648" i="1"/>
  <c r="AR1648" i="1"/>
  <c r="AS1655" i="1"/>
  <c r="AR1655" i="1"/>
  <c r="AS1654" i="1"/>
  <c r="AR1654" i="1"/>
  <c r="AS1448" i="1"/>
  <c r="AR1448" i="1"/>
  <c r="AS1425" i="1"/>
  <c r="AR1425" i="1"/>
  <c r="AS1372" i="1"/>
  <c r="AR1372" i="1"/>
  <c r="AS1284" i="1"/>
  <c r="AR1284" i="1"/>
  <c r="AS1069" i="1"/>
  <c r="AR1069" i="1"/>
  <c r="AS1068" i="1"/>
  <c r="AR1068" i="1"/>
  <c r="AS988" i="1"/>
  <c r="AR988" i="1"/>
  <c r="AS978" i="1"/>
  <c r="AR978" i="1"/>
  <c r="AS937" i="1"/>
  <c r="AR937" i="1"/>
  <c r="AS868" i="1"/>
  <c r="AR868" i="1"/>
  <c r="AS569" i="1"/>
  <c r="AR569" i="1"/>
  <c r="AS768" i="1"/>
  <c r="AR768" i="1"/>
  <c r="AS774" i="1"/>
  <c r="AR774" i="1"/>
  <c r="AS525" i="1"/>
  <c r="AR525" i="1"/>
  <c r="AS512" i="1"/>
  <c r="AR512" i="1"/>
  <c r="AS452" i="1"/>
  <c r="AR452" i="1"/>
  <c r="AS389" i="1"/>
  <c r="AR389" i="1"/>
  <c r="AS345" i="1"/>
  <c r="AR345" i="1"/>
  <c r="AS2325" i="1"/>
  <c r="AR2325" i="1"/>
  <c r="AS2127" i="1"/>
  <c r="AR2127" i="1"/>
  <c r="AS1957" i="1"/>
  <c r="AR1957" i="1"/>
  <c r="AS1841" i="1"/>
  <c r="AR1841" i="1"/>
  <c r="AS1790" i="1"/>
  <c r="AR1790" i="1"/>
  <c r="AS1469" i="1"/>
  <c r="AR1469" i="1"/>
  <c r="AS1331" i="1"/>
  <c r="AR1331" i="1"/>
  <c r="AS1237" i="1"/>
  <c r="AR1237" i="1"/>
  <c r="AS1027" i="1"/>
  <c r="AR1027" i="1"/>
  <c r="AS980" i="1"/>
  <c r="AR980" i="1"/>
  <c r="AS904" i="1"/>
  <c r="AR904" i="1"/>
  <c r="AS867" i="1"/>
  <c r="AR867" i="1"/>
  <c r="AS583" i="1"/>
  <c r="AR583" i="1"/>
  <c r="AS600" i="1"/>
  <c r="AR600" i="1"/>
  <c r="AS386" i="1"/>
  <c r="AR386" i="1"/>
  <c r="AS285" i="1"/>
  <c r="AR285" i="1"/>
  <c r="AS257" i="1"/>
  <c r="AR257" i="1"/>
  <c r="AS128" i="1"/>
  <c r="AR128" i="1"/>
  <c r="AS75" i="1"/>
  <c r="AR75" i="1"/>
  <c r="AS7" i="1"/>
  <c r="AR7" i="1"/>
  <c r="AS13" i="1"/>
  <c r="AR13" i="1"/>
  <c r="AS2284" i="1"/>
  <c r="AR2284" i="1"/>
  <c r="AS1952" i="1"/>
  <c r="AR1952" i="1"/>
  <c r="AS1956" i="1"/>
  <c r="AR1956" i="1"/>
  <c r="AS1953" i="1"/>
  <c r="AR1953" i="1"/>
  <c r="AS1882" i="1"/>
  <c r="AR1882" i="1"/>
  <c r="AS1785" i="1"/>
  <c r="AR1785" i="1"/>
  <c r="AS1782" i="1"/>
  <c r="AR1782" i="1"/>
  <c r="AS1725" i="1"/>
  <c r="AR1725" i="1"/>
  <c r="AS1650" i="1"/>
  <c r="AR1650" i="1"/>
  <c r="AS1614" i="1"/>
  <c r="AR1614" i="1"/>
  <c r="AS1630" i="1"/>
  <c r="AR1630" i="1"/>
  <c r="AS1543" i="1"/>
  <c r="AR1543" i="1"/>
  <c r="AS1555" i="1"/>
  <c r="AR1555" i="1"/>
  <c r="AS1446" i="1"/>
  <c r="AR1446" i="1"/>
  <c r="AS1337" i="1"/>
  <c r="AR1337" i="1"/>
  <c r="AS1261" i="1"/>
  <c r="AR1261" i="1"/>
  <c r="AS1266" i="1"/>
  <c r="AR1266" i="1"/>
  <c r="AS1194" i="1"/>
  <c r="AR1194" i="1"/>
  <c r="AS1202" i="1"/>
  <c r="AR1202" i="1"/>
  <c r="AS1125" i="1"/>
  <c r="AR1125" i="1"/>
  <c r="AS989" i="1"/>
  <c r="AR989" i="1"/>
  <c r="AS973" i="1"/>
  <c r="AR973" i="1"/>
  <c r="AS920" i="1"/>
  <c r="AR920" i="1"/>
  <c r="AS950" i="1"/>
  <c r="AR950" i="1"/>
  <c r="AS921" i="1"/>
  <c r="AR921" i="1"/>
  <c r="AS909" i="1"/>
  <c r="AR909" i="1"/>
  <c r="AS918" i="1"/>
  <c r="AR918" i="1"/>
  <c r="AS862" i="1"/>
  <c r="AR862" i="1"/>
  <c r="AS831" i="1"/>
  <c r="AR831" i="1"/>
  <c r="AS756" i="1"/>
  <c r="AR756" i="1"/>
  <c r="AS523" i="1"/>
  <c r="AR523" i="1"/>
  <c r="AS340" i="1"/>
  <c r="AR340" i="1"/>
  <c r="AS344" i="1"/>
  <c r="AR344" i="1"/>
  <c r="AS211" i="1"/>
  <c r="AR211" i="1"/>
  <c r="AS210" i="1"/>
  <c r="AR210" i="1"/>
  <c r="AS213" i="1"/>
  <c r="AR213" i="1"/>
  <c r="AS127" i="1"/>
  <c r="AR127" i="1"/>
  <c r="AS116" i="1"/>
  <c r="AR116" i="1"/>
  <c r="AS86" i="1"/>
  <c r="AR86" i="1"/>
  <c r="AS88" i="1"/>
  <c r="AR88" i="1"/>
  <c r="AS57" i="1"/>
  <c r="AR57" i="1"/>
  <c r="AS2314" i="1"/>
  <c r="AR2314" i="1"/>
  <c r="AS2334" i="1"/>
  <c r="AR2334" i="1"/>
  <c r="AS2321" i="1"/>
  <c r="AR2321" i="1"/>
  <c r="AS2124" i="1"/>
  <c r="AR2124" i="1"/>
  <c r="AS2117" i="1"/>
  <c r="AR2117" i="1"/>
  <c r="AS1796" i="1"/>
  <c r="AR1796" i="1"/>
  <c r="AS1747" i="1"/>
  <c r="AR1747" i="1"/>
  <c r="AS1745" i="1"/>
  <c r="AR1745" i="1"/>
  <c r="AS1597" i="1"/>
  <c r="AR1597" i="1"/>
  <c r="AS1594" i="1"/>
  <c r="AR1594" i="1"/>
  <c r="AS1520" i="1"/>
  <c r="AR1520" i="1"/>
  <c r="AS1376" i="1"/>
  <c r="AR1376" i="1"/>
  <c r="AS1328" i="1"/>
  <c r="AR1328" i="1"/>
  <c r="AS1325" i="1"/>
  <c r="AR1325" i="1"/>
  <c r="AS1324" i="1"/>
  <c r="AR1324" i="1"/>
  <c r="AS1265" i="1"/>
  <c r="AR1265" i="1"/>
  <c r="AS678" i="1"/>
  <c r="AR678" i="1"/>
  <c r="AS990" i="1"/>
  <c r="AR990" i="1"/>
  <c r="AS985" i="1"/>
  <c r="AR985" i="1"/>
  <c r="AS916" i="1"/>
  <c r="AR916" i="1"/>
  <c r="AS859" i="1"/>
  <c r="AR859" i="1"/>
  <c r="AS851" i="1"/>
  <c r="AR851" i="1"/>
  <c r="AS570" i="1"/>
  <c r="AR570" i="1"/>
  <c r="AS798" i="1"/>
  <c r="AR798" i="1"/>
  <c r="AS519" i="1"/>
  <c r="AR519" i="1"/>
  <c r="AS443" i="1"/>
  <c r="AR443" i="1"/>
  <c r="AS379" i="1"/>
  <c r="AR379" i="1"/>
  <c r="AS357" i="1"/>
  <c r="AR357" i="1"/>
  <c r="AS209" i="1"/>
  <c r="AR209" i="1"/>
  <c r="AS199" i="1"/>
  <c r="AR199" i="1"/>
  <c r="AS138" i="1"/>
  <c r="AR138" i="1"/>
  <c r="AS103" i="1"/>
  <c r="AR103" i="1"/>
  <c r="AS56" i="1"/>
  <c r="AR56" i="1"/>
  <c r="AS2319" i="1"/>
  <c r="AR2319" i="1"/>
  <c r="AS2320" i="1"/>
  <c r="AR2320" i="1"/>
  <c r="AS2308" i="1"/>
  <c r="AR2308" i="1"/>
  <c r="AS2295" i="1"/>
  <c r="AR2295" i="1"/>
  <c r="AS2214" i="1"/>
  <c r="AR2214" i="1"/>
  <c r="AS2208" i="1"/>
  <c r="AR2208" i="1"/>
  <c r="AS1959" i="1"/>
  <c r="AR1959" i="1"/>
  <c r="AS1837" i="1"/>
  <c r="AR1837" i="1"/>
  <c r="AS1788" i="1"/>
  <c r="AR1788" i="1"/>
  <c r="AS1743" i="1"/>
  <c r="AR1743" i="1"/>
  <c r="AS1744" i="1"/>
  <c r="AR1744" i="1"/>
  <c r="AS1506" i="1"/>
  <c r="AR1506" i="1"/>
  <c r="AS1472" i="1"/>
  <c r="AR1472" i="1"/>
  <c r="AS1449" i="1"/>
  <c r="AR1449" i="1"/>
  <c r="AS1424" i="1"/>
  <c r="AR1424" i="1"/>
  <c r="AS1345" i="1"/>
  <c r="AR1345" i="1"/>
  <c r="AS1322" i="1"/>
  <c r="AR1322" i="1"/>
  <c r="AS1236" i="1"/>
  <c r="AR1236" i="1"/>
  <c r="AS1182" i="1"/>
  <c r="AR1182" i="1"/>
  <c r="AS1161" i="1"/>
  <c r="AR1161" i="1"/>
  <c r="AS1100" i="1"/>
  <c r="AR1100" i="1"/>
  <c r="AS677" i="1"/>
  <c r="AR677" i="1"/>
  <c r="AS986" i="1"/>
  <c r="AR986" i="1"/>
  <c r="AS864" i="1"/>
  <c r="AR864" i="1"/>
  <c r="AS849" i="1"/>
  <c r="AR849" i="1"/>
  <c r="AS558" i="1"/>
  <c r="AR558" i="1"/>
  <c r="AS565" i="1"/>
  <c r="AR565" i="1"/>
  <c r="AS745" i="1"/>
  <c r="AR745" i="1"/>
  <c r="AS716" i="1"/>
  <c r="AR716" i="1"/>
  <c r="AS506" i="1"/>
  <c r="AR506" i="1"/>
  <c r="AS348" i="1"/>
  <c r="AR348" i="1"/>
  <c r="AS343" i="1"/>
  <c r="AR343" i="1"/>
  <c r="AS342" i="1"/>
  <c r="AR342" i="1"/>
  <c r="AS237" i="1"/>
  <c r="AR237" i="1"/>
  <c r="AS221" i="1"/>
  <c r="AR221" i="1"/>
  <c r="AS198" i="1"/>
  <c r="AR198" i="1"/>
  <c r="AS6" i="1"/>
  <c r="AR6" i="1"/>
  <c r="AS18" i="1"/>
  <c r="AR18" i="1"/>
  <c r="AS2348" i="1"/>
  <c r="AR2348" i="1"/>
  <c r="AS2350" i="1"/>
  <c r="AR2350" i="1"/>
  <c r="AS2313" i="1"/>
  <c r="AR2313" i="1"/>
  <c r="AS2307" i="1"/>
  <c r="AR2307" i="1"/>
  <c r="AS2315" i="1"/>
  <c r="AR2315" i="1"/>
  <c r="AS2316" i="1"/>
  <c r="AR2316" i="1"/>
  <c r="AS2300" i="1"/>
  <c r="AR2300" i="1"/>
  <c r="AS2101" i="1"/>
  <c r="AR2101" i="1"/>
  <c r="AS2131" i="1"/>
  <c r="AR2131" i="1"/>
  <c r="AS1934" i="1"/>
  <c r="AR1934" i="1"/>
  <c r="AS1805" i="1"/>
  <c r="AR1805" i="1"/>
  <c r="AS1811" i="1"/>
  <c r="AR1811" i="1"/>
  <c r="AS1751" i="1"/>
  <c r="AR1751" i="1"/>
  <c r="AS1740" i="1"/>
  <c r="AR1740" i="1"/>
  <c r="AS1627" i="1"/>
  <c r="AR1627" i="1"/>
  <c r="AS1554" i="1"/>
  <c r="AR1554" i="1"/>
  <c r="AS1519" i="1"/>
  <c r="AR1519" i="1"/>
  <c r="AS1523" i="1"/>
  <c r="AR1523" i="1"/>
  <c r="AS1537" i="1"/>
  <c r="AR1537" i="1"/>
  <c r="AS1455" i="1"/>
  <c r="AR1455" i="1"/>
  <c r="AS1368" i="1"/>
  <c r="AR1368" i="1"/>
  <c r="AS1336" i="1"/>
  <c r="AR1336" i="1"/>
  <c r="AS1310" i="1"/>
  <c r="AR1310" i="1"/>
  <c r="AS1269" i="1"/>
  <c r="AR1269" i="1"/>
  <c r="AS1277" i="1"/>
  <c r="AR1277" i="1"/>
  <c r="AS1243" i="1"/>
  <c r="AR1243" i="1"/>
  <c r="AS1247" i="1"/>
  <c r="AR1247" i="1"/>
  <c r="AS1197" i="1"/>
  <c r="AR1197" i="1"/>
  <c r="AS1159" i="1"/>
  <c r="AR1159" i="1"/>
  <c r="AS1057" i="1"/>
  <c r="AR1057" i="1"/>
  <c r="AS1039" i="1"/>
  <c r="AR1039" i="1"/>
  <c r="AS917" i="1"/>
  <c r="AR917" i="1"/>
  <c r="AS853" i="1"/>
  <c r="AR853" i="1"/>
  <c r="AS814" i="1"/>
  <c r="AR814" i="1"/>
  <c r="AS604" i="1"/>
  <c r="AR604" i="1"/>
  <c r="AS615" i="1"/>
  <c r="AR615" i="1"/>
  <c r="AS608" i="1"/>
  <c r="AR608" i="1"/>
  <c r="AS520" i="1"/>
  <c r="AR520" i="1"/>
  <c r="AS274" i="1"/>
  <c r="AR274" i="1"/>
  <c r="AS215" i="1"/>
  <c r="AR215" i="1"/>
  <c r="AS208" i="1"/>
  <c r="AR208" i="1"/>
  <c r="AS182" i="1"/>
  <c r="AR182" i="1"/>
  <c r="AS139" i="1"/>
  <c r="AR139" i="1"/>
  <c r="AS85" i="1"/>
  <c r="AR85" i="1"/>
  <c r="AS55" i="1"/>
  <c r="AR55" i="1"/>
  <c r="AS2302" i="1"/>
  <c r="AR2302" i="1"/>
  <c r="AS2305" i="1"/>
  <c r="AR2305" i="1"/>
  <c r="AS2322" i="1"/>
  <c r="AR2322" i="1"/>
  <c r="AS2224" i="1"/>
  <c r="AR2224" i="1"/>
  <c r="AS2196" i="1"/>
  <c r="AR2196" i="1"/>
  <c r="AS2206" i="1"/>
  <c r="AR2206" i="1"/>
  <c r="AS2037" i="1"/>
  <c r="AR2037" i="1"/>
  <c r="AS1933" i="1"/>
  <c r="AR1933" i="1"/>
  <c r="AS1932" i="1"/>
  <c r="AR1932" i="1"/>
  <c r="AS1828" i="1"/>
  <c r="AR1828" i="1"/>
  <c r="AS1831" i="1"/>
  <c r="AR1831" i="1"/>
  <c r="AS1789" i="1"/>
  <c r="AR1789" i="1"/>
  <c r="AS1746" i="1"/>
  <c r="AR1746" i="1"/>
  <c r="AS1723" i="1"/>
  <c r="AR1723" i="1"/>
  <c r="AS1691" i="1"/>
  <c r="AR1691" i="1"/>
  <c r="AS1613" i="1"/>
  <c r="AR1613" i="1"/>
  <c r="AS1563" i="1"/>
  <c r="AR1563" i="1"/>
  <c r="AS1538" i="1"/>
  <c r="AR1538" i="1"/>
  <c r="AS1536" i="1"/>
  <c r="AR1536" i="1"/>
  <c r="AS1459" i="1"/>
  <c r="AR1459" i="1"/>
  <c r="AS1427" i="1"/>
  <c r="AR1427" i="1"/>
  <c r="AS1379" i="1"/>
  <c r="AR1379" i="1"/>
  <c r="AS1242" i="1"/>
  <c r="AR1242" i="1"/>
  <c r="AS1224" i="1"/>
  <c r="AR1224" i="1"/>
  <c r="AS1230" i="1"/>
  <c r="AR1230" i="1"/>
  <c r="AS1223" i="1"/>
  <c r="AR1223" i="1"/>
  <c r="AS1196" i="1"/>
  <c r="AR1196" i="1"/>
  <c r="AS1080" i="1"/>
  <c r="AR1080" i="1"/>
  <c r="AS704" i="1"/>
  <c r="AR704" i="1"/>
  <c r="AS924" i="1"/>
  <c r="AR924" i="1"/>
  <c r="AS941" i="1"/>
  <c r="AR941" i="1"/>
  <c r="AS897" i="1"/>
  <c r="AR897" i="1"/>
  <c r="AS912" i="1"/>
  <c r="AR912" i="1"/>
  <c r="AS839" i="1"/>
  <c r="AR839" i="1"/>
  <c r="AS850" i="1"/>
  <c r="AR850" i="1"/>
  <c r="AS568" i="1"/>
  <c r="AR568" i="1"/>
  <c r="AS797" i="1"/>
  <c r="AR797" i="1"/>
  <c r="AS792" i="1"/>
  <c r="AR792" i="1"/>
  <c r="AS617" i="1"/>
  <c r="AR617" i="1"/>
  <c r="AS530" i="1"/>
  <c r="AR530" i="1"/>
  <c r="AS241" i="1"/>
  <c r="AR241" i="1"/>
  <c r="AS192" i="1"/>
  <c r="AR192" i="1"/>
  <c r="AS191" i="1"/>
  <c r="AR191" i="1"/>
  <c r="AS203" i="1"/>
  <c r="AR203" i="1"/>
  <c r="AS134" i="1"/>
  <c r="AR134" i="1"/>
  <c r="AS118" i="1"/>
  <c r="AR118" i="1"/>
  <c r="AS2331" i="1"/>
  <c r="AR2331" i="1"/>
  <c r="AS2304" i="1"/>
  <c r="AR2304" i="1"/>
  <c r="AS2330" i="1"/>
  <c r="AR2330" i="1"/>
  <c r="AS2183" i="1"/>
  <c r="AR2183" i="1"/>
  <c r="AS2144" i="1"/>
  <c r="AR2144" i="1"/>
  <c r="AS2156" i="1"/>
  <c r="AR2156" i="1"/>
  <c r="AS2164" i="1"/>
  <c r="AR2164" i="1"/>
  <c r="AS2109" i="1"/>
  <c r="AR2109" i="1"/>
  <c r="AS2100" i="1"/>
  <c r="AR2100" i="1"/>
  <c r="AS2099" i="1"/>
  <c r="AR2099" i="1"/>
  <c r="AS1938" i="1"/>
  <c r="AR1938" i="1"/>
  <c r="AS1931" i="1"/>
  <c r="AR1931" i="1"/>
  <c r="AS1937" i="1"/>
  <c r="AR1937" i="1"/>
  <c r="AS1939" i="1"/>
  <c r="AR1939" i="1"/>
  <c r="AS1783" i="1"/>
  <c r="AR1783" i="1"/>
  <c r="AS1754" i="1"/>
  <c r="AR1754" i="1"/>
  <c r="AS1750" i="1"/>
  <c r="AR1750" i="1"/>
  <c r="AS1730" i="1"/>
  <c r="AR1730" i="1"/>
  <c r="AS1729" i="1"/>
  <c r="AR1729" i="1"/>
  <c r="AS1695" i="1"/>
  <c r="AR1695" i="1"/>
  <c r="AS1697" i="1"/>
  <c r="AR1697" i="1"/>
  <c r="AS1689" i="1"/>
  <c r="AR1689" i="1"/>
  <c r="AS1700" i="1"/>
  <c r="AR1700" i="1"/>
  <c r="AS1699" i="1"/>
  <c r="AR1699" i="1"/>
  <c r="AS1657" i="1"/>
  <c r="AR1657" i="1"/>
  <c r="AS1535" i="1"/>
  <c r="AR1535" i="1"/>
  <c r="AS1436" i="1"/>
  <c r="AR1436" i="1"/>
  <c r="AS1447" i="1"/>
  <c r="AR1447" i="1"/>
  <c r="AS1434" i="1"/>
  <c r="AR1434" i="1"/>
  <c r="AS1378" i="1"/>
  <c r="AR1378" i="1"/>
  <c r="AS1362" i="1"/>
  <c r="AR1362" i="1"/>
  <c r="AS1366" i="1"/>
  <c r="AR1366" i="1"/>
  <c r="AS1384" i="1"/>
  <c r="AR1384" i="1"/>
  <c r="AS1359" i="1"/>
  <c r="AR1359" i="1"/>
  <c r="AS1311" i="1"/>
  <c r="AR1311" i="1"/>
  <c r="AS1307" i="1"/>
  <c r="AR1307" i="1"/>
  <c r="AS1293" i="1"/>
  <c r="AR1293" i="1"/>
  <c r="AS1260" i="1"/>
  <c r="AR1260" i="1"/>
  <c r="AS1276" i="1"/>
  <c r="AR1276" i="1"/>
  <c r="AS1241" i="1"/>
  <c r="AR1241" i="1"/>
  <c r="AS1139" i="1"/>
  <c r="AR1139" i="1"/>
  <c r="AS1105" i="1"/>
  <c r="AR1105" i="1"/>
  <c r="AS688" i="1"/>
  <c r="AR688" i="1"/>
  <c r="AS963" i="1"/>
  <c r="AR963" i="1"/>
  <c r="AS959" i="1"/>
  <c r="AR959" i="1"/>
  <c r="AS903" i="1"/>
  <c r="AR903" i="1"/>
  <c r="AS882" i="1"/>
  <c r="AR882" i="1"/>
  <c r="AS881" i="1"/>
  <c r="AR881" i="1"/>
  <c r="AS856" i="1"/>
  <c r="AR856" i="1"/>
  <c r="AS835" i="1"/>
  <c r="AR835" i="1"/>
  <c r="AS847" i="1"/>
  <c r="AR847" i="1"/>
  <c r="AS593" i="1"/>
  <c r="AR593" i="1"/>
  <c r="AS567" i="1"/>
  <c r="AR567" i="1"/>
  <c r="AS557" i="1"/>
  <c r="AR557" i="1"/>
  <c r="AS575" i="1"/>
  <c r="AR575" i="1"/>
  <c r="AS571" i="1"/>
  <c r="AR571" i="1"/>
  <c r="AS808" i="1"/>
  <c r="AR808" i="1"/>
  <c r="AS628" i="1"/>
  <c r="AR628" i="1"/>
  <c r="AS624" i="1"/>
  <c r="AR624" i="1"/>
  <c r="AS618" i="1"/>
  <c r="AR618" i="1"/>
  <c r="AS592" i="1"/>
  <c r="AR592" i="1"/>
  <c r="AS537" i="1"/>
  <c r="AR537" i="1"/>
  <c r="AS516" i="1"/>
  <c r="AR516" i="1"/>
  <c r="AS433" i="1"/>
  <c r="AR433" i="1"/>
  <c r="AS395" i="1"/>
  <c r="AR395" i="1"/>
  <c r="AS349" i="1"/>
  <c r="AR349" i="1"/>
  <c r="AS354" i="1"/>
  <c r="AR354" i="1"/>
  <c r="AS346" i="1"/>
  <c r="AR346" i="1"/>
  <c r="AS238" i="1"/>
  <c r="AR238" i="1"/>
  <c r="AS190" i="1"/>
  <c r="AR190" i="1"/>
  <c r="AS131" i="1"/>
  <c r="AR131" i="1"/>
  <c r="AS137" i="1"/>
  <c r="AR137" i="1"/>
  <c r="AS126" i="1"/>
  <c r="AR126" i="1"/>
  <c r="AS5" i="1"/>
  <c r="AR5" i="1"/>
  <c r="AS17" i="1"/>
  <c r="AR17" i="1"/>
  <c r="AS2353" i="1"/>
  <c r="AR2353" i="1"/>
  <c r="AS2303" i="1"/>
  <c r="AR2303" i="1"/>
  <c r="AS2311" i="1"/>
  <c r="AR2311" i="1"/>
  <c r="AS2329" i="1"/>
  <c r="AR2329" i="1"/>
  <c r="AS2328" i="1"/>
  <c r="AR2328" i="1"/>
  <c r="AS2263" i="1"/>
  <c r="AR2263" i="1"/>
  <c r="AS2276" i="1"/>
  <c r="AR2276" i="1"/>
  <c r="AS2249" i="1"/>
  <c r="AR2249" i="1"/>
  <c r="AS2237" i="1"/>
  <c r="AR2237" i="1"/>
  <c r="AS2227" i="1"/>
  <c r="AR2227" i="1"/>
  <c r="AS2116" i="1"/>
  <c r="AR2116" i="1"/>
  <c r="AS2132" i="1"/>
  <c r="AR2132" i="1"/>
  <c r="AS2041" i="1"/>
  <c r="AR2041" i="1"/>
  <c r="AS1935" i="1"/>
  <c r="AR1935" i="1"/>
  <c r="AS1833" i="1"/>
  <c r="AR1833" i="1"/>
  <c r="AS1827" i="1"/>
  <c r="AR1827" i="1"/>
  <c r="AS1839" i="1"/>
  <c r="AR1839" i="1"/>
  <c r="AS1781" i="1"/>
  <c r="AR1781" i="1"/>
  <c r="AS1728" i="1"/>
  <c r="AR1728" i="1"/>
  <c r="AS1693" i="1"/>
  <c r="AR1693" i="1"/>
  <c r="AS1698" i="1"/>
  <c r="AR1698" i="1"/>
  <c r="AS1707" i="1"/>
  <c r="AR1707" i="1"/>
  <c r="AS1714" i="1"/>
  <c r="AR1714" i="1"/>
  <c r="AS1550" i="1"/>
  <c r="AR1550" i="1"/>
  <c r="AS1553" i="1"/>
  <c r="AR1553" i="1"/>
  <c r="AS1512" i="1"/>
  <c r="AR1512" i="1"/>
  <c r="AS1532" i="1"/>
  <c r="AR1532" i="1"/>
  <c r="AS1457" i="1"/>
  <c r="AR1457" i="1"/>
  <c r="AS1387" i="1"/>
  <c r="AR1387" i="1"/>
  <c r="AS1332" i="1"/>
  <c r="AR1332" i="1"/>
  <c r="AS1304" i="1"/>
  <c r="AR1304" i="1"/>
  <c r="AS1229" i="1"/>
  <c r="AR1229" i="1"/>
  <c r="AS1222" i="1"/>
  <c r="AR1222" i="1"/>
  <c r="AS1179" i="1"/>
  <c r="AR1179" i="1"/>
  <c r="AS1178" i="1"/>
  <c r="AR1178" i="1"/>
  <c r="AS1174" i="1"/>
  <c r="AR1174" i="1"/>
  <c r="AS1032" i="1"/>
  <c r="AR1032" i="1"/>
  <c r="AS992" i="1"/>
  <c r="AR992" i="1"/>
  <c r="AS708" i="1"/>
  <c r="AR708" i="1"/>
  <c r="AS934" i="1"/>
  <c r="AR934" i="1"/>
  <c r="AS952" i="1"/>
  <c r="AR952" i="1"/>
  <c r="AS911" i="1"/>
  <c r="AR911" i="1"/>
  <c r="AS891" i="1"/>
  <c r="AR891" i="1"/>
  <c r="AS840" i="1"/>
  <c r="AR840" i="1"/>
  <c r="AS836" i="1"/>
  <c r="AR836" i="1"/>
  <c r="AS829" i="1"/>
  <c r="AR829" i="1"/>
  <c r="AS603" i="1"/>
  <c r="AR603" i="1"/>
  <c r="AS800" i="1"/>
  <c r="AR800" i="1"/>
  <c r="AS740" i="1"/>
  <c r="AR740" i="1"/>
  <c r="AS637" i="1"/>
  <c r="AR637" i="1"/>
  <c r="AS621" i="1"/>
  <c r="AR621" i="1"/>
  <c r="AS517" i="1"/>
  <c r="AR517" i="1"/>
  <c r="AS528" i="1"/>
  <c r="AR528" i="1"/>
  <c r="AS521" i="1"/>
  <c r="AR521" i="1"/>
  <c r="AS534" i="1"/>
  <c r="AR534" i="1"/>
  <c r="AS466" i="1"/>
  <c r="AR466" i="1"/>
  <c r="AS461" i="1"/>
  <c r="AR461" i="1"/>
  <c r="AS448" i="1"/>
  <c r="AR448" i="1"/>
  <c r="AS397" i="1"/>
  <c r="AR397" i="1"/>
  <c r="AS351" i="1"/>
  <c r="AR351" i="1"/>
  <c r="AS363" i="1"/>
  <c r="AR363" i="1"/>
  <c r="AS341" i="1"/>
  <c r="AR341" i="1"/>
  <c r="AS339" i="1"/>
  <c r="AR339" i="1"/>
  <c r="AS313" i="1"/>
  <c r="AR313" i="1"/>
  <c r="AS292" i="1"/>
  <c r="AR292" i="1"/>
  <c r="AS262" i="1"/>
  <c r="AR262" i="1"/>
  <c r="AS277" i="1"/>
  <c r="AR277" i="1"/>
  <c r="AS234" i="1"/>
  <c r="AR234" i="1"/>
  <c r="AS240" i="1"/>
  <c r="AR240" i="1"/>
  <c r="AS202" i="1"/>
  <c r="AR202" i="1"/>
  <c r="AS189" i="1"/>
  <c r="AR189" i="1"/>
  <c r="AS183" i="1"/>
  <c r="AR183" i="1"/>
  <c r="AS125" i="1"/>
  <c r="AR125" i="1"/>
  <c r="AS136" i="1"/>
  <c r="AR136" i="1"/>
  <c r="AS114" i="1"/>
  <c r="AR114" i="1"/>
  <c r="AS2270" i="1"/>
  <c r="AR2270" i="1"/>
  <c r="AS2288" i="1"/>
  <c r="AR2288" i="1"/>
  <c r="AS2277" i="1"/>
  <c r="AR2277" i="1"/>
  <c r="AS2294" i="1"/>
  <c r="AR2294" i="1"/>
  <c r="AS2279" i="1"/>
  <c r="AR2279" i="1"/>
  <c r="AS2282" i="1"/>
  <c r="AR2282" i="1"/>
  <c r="AS2223" i="1"/>
  <c r="AR2223" i="1"/>
  <c r="AS2226" i="1"/>
  <c r="AR2226" i="1"/>
  <c r="AS2233" i="1"/>
  <c r="AR2233" i="1"/>
  <c r="AS2211" i="1"/>
  <c r="AR2211" i="1"/>
  <c r="AS2207" i="1"/>
  <c r="AR2207" i="1"/>
  <c r="AS2216" i="1"/>
  <c r="AR2216" i="1"/>
  <c r="AS2195" i="1"/>
  <c r="AR2195" i="1"/>
  <c r="AS2182" i="1"/>
  <c r="AR2182" i="1"/>
  <c r="AS2187" i="1"/>
  <c r="AR2187" i="1"/>
  <c r="AS2125" i="1"/>
  <c r="AR2125" i="1"/>
  <c r="AS2123" i="1"/>
  <c r="AR2123" i="1"/>
  <c r="AS2114" i="1"/>
  <c r="AR2114" i="1"/>
  <c r="AS2130" i="1"/>
  <c r="AR2130" i="1"/>
  <c r="AS2102" i="1"/>
  <c r="AR2102" i="1"/>
  <c r="AS2118" i="1"/>
  <c r="AR2118" i="1"/>
  <c r="AS2122" i="1"/>
  <c r="AR2122" i="1"/>
  <c r="AS2121" i="1"/>
  <c r="AR2121" i="1"/>
  <c r="AS2036" i="1"/>
  <c r="AR2036" i="1"/>
  <c r="AS2004" i="1"/>
  <c r="AR2004" i="1"/>
  <c r="AS2000" i="1"/>
  <c r="AR2000" i="1"/>
  <c r="AS1994" i="1"/>
  <c r="AR1994" i="1"/>
  <c r="AS1936" i="1"/>
  <c r="AR1936" i="1"/>
  <c r="AS1930" i="1"/>
  <c r="AR1930" i="1"/>
  <c r="AS1929" i="1"/>
  <c r="AR1929" i="1"/>
  <c r="AS1834" i="1"/>
  <c r="AR1834" i="1"/>
  <c r="AS1832" i="1"/>
  <c r="AR1832" i="1"/>
  <c r="AS1851" i="1"/>
  <c r="AR1851" i="1"/>
  <c r="AS1807" i="1"/>
  <c r="AR1807" i="1"/>
  <c r="AS1734" i="1"/>
  <c r="AR1734" i="1"/>
  <c r="AS1741" i="1"/>
  <c r="AR1741" i="1"/>
  <c r="AS1727" i="1"/>
  <c r="AR1727" i="1"/>
  <c r="AS1742" i="1"/>
  <c r="AR1742" i="1"/>
  <c r="AS1722" i="1"/>
  <c r="AR1722" i="1"/>
  <c r="AS1706" i="1"/>
  <c r="AR1706" i="1"/>
  <c r="AS1653" i="1"/>
  <c r="AR1653" i="1"/>
  <c r="AS1612" i="1"/>
  <c r="AR1612" i="1"/>
  <c r="AS1621" i="1"/>
  <c r="AR1621" i="1"/>
  <c r="AS1528" i="1"/>
  <c r="AR1528" i="1"/>
  <c r="AS1493" i="1"/>
  <c r="AR1493" i="1"/>
  <c r="AS1490" i="1"/>
  <c r="AR1490" i="1"/>
  <c r="AS1489" i="1"/>
  <c r="AR1489" i="1"/>
  <c r="AS1488" i="1"/>
  <c r="AR1488" i="1"/>
  <c r="AS1497" i="1"/>
  <c r="AR1497" i="1"/>
  <c r="AS1502" i="1"/>
  <c r="AR1502" i="1"/>
  <c r="AS1468" i="1"/>
  <c r="AR1468" i="1"/>
  <c r="AS1444" i="1"/>
  <c r="AR1444" i="1"/>
  <c r="AS1377" i="1"/>
  <c r="AR1377" i="1"/>
  <c r="AS1383" i="1"/>
  <c r="AR1383" i="1"/>
  <c r="AS1388" i="1"/>
  <c r="AR1388" i="1"/>
  <c r="AS1347" i="1"/>
  <c r="AR1347" i="1"/>
  <c r="AS1300" i="1"/>
  <c r="AR1300" i="1"/>
  <c r="AS1306" i="1"/>
  <c r="AR1306" i="1"/>
  <c r="AS1283" i="1"/>
  <c r="AR1283" i="1"/>
  <c r="AS1275" i="1"/>
  <c r="AR1275" i="1"/>
  <c r="AS1235" i="1"/>
  <c r="AR1235" i="1"/>
  <c r="AS1137" i="1"/>
  <c r="AR1137" i="1"/>
  <c r="AS1038" i="1"/>
  <c r="AR1038" i="1"/>
  <c r="AS705" i="1"/>
  <c r="AR705" i="1"/>
  <c r="AS687" i="1"/>
  <c r="AR687" i="1"/>
  <c r="AS690" i="1"/>
  <c r="AR690" i="1"/>
  <c r="AS689" i="1"/>
  <c r="AR689" i="1"/>
  <c r="AS691" i="1"/>
  <c r="AR691" i="1"/>
  <c r="AS686" i="1"/>
  <c r="AR686" i="1"/>
  <c r="AS940" i="1"/>
  <c r="AR940" i="1"/>
  <c r="AS908" i="1"/>
  <c r="AR908" i="1"/>
  <c r="AS907" i="1"/>
  <c r="AR907" i="1"/>
  <c r="AS883" i="1"/>
  <c r="AR883" i="1"/>
  <c r="AS866" i="1"/>
  <c r="AR866" i="1"/>
  <c r="AS844" i="1"/>
  <c r="AR844" i="1"/>
  <c r="AS572" i="1"/>
  <c r="AR572" i="1"/>
  <c r="AS802" i="1"/>
  <c r="AR802" i="1"/>
  <c r="AS795" i="1"/>
  <c r="AR795" i="1"/>
  <c r="AS725" i="1"/>
  <c r="AR725" i="1"/>
  <c r="AS717" i="1"/>
  <c r="AR717" i="1"/>
  <c r="AS718" i="1"/>
  <c r="AR718" i="1"/>
  <c r="AS511" i="1"/>
  <c r="AR511" i="1"/>
  <c r="AS522" i="1"/>
  <c r="AR522" i="1"/>
  <c r="AS527" i="1"/>
  <c r="AR527" i="1"/>
  <c r="AS532" i="1"/>
  <c r="AR532" i="1"/>
  <c r="AS531" i="1"/>
  <c r="AR531" i="1"/>
  <c r="AS477" i="1"/>
  <c r="AR477" i="1"/>
  <c r="AS480" i="1"/>
  <c r="AR480" i="1"/>
  <c r="AS490" i="1"/>
  <c r="AR490" i="1"/>
  <c r="AS471" i="1"/>
  <c r="AR471" i="1"/>
  <c r="AS467" i="1"/>
  <c r="AR467" i="1"/>
  <c r="AS457" i="1"/>
  <c r="AR457" i="1"/>
  <c r="AS400" i="1"/>
  <c r="AR400" i="1"/>
  <c r="AS321" i="1"/>
  <c r="AR321" i="1"/>
  <c r="AS299" i="1"/>
  <c r="AR299" i="1"/>
  <c r="AS310" i="1"/>
  <c r="AR310" i="1"/>
  <c r="AS303" i="1"/>
  <c r="AR303" i="1"/>
  <c r="AS314" i="1"/>
  <c r="AR314" i="1"/>
  <c r="AS309" i="1"/>
  <c r="AR309" i="1"/>
  <c r="AS291" i="1"/>
  <c r="AR291" i="1"/>
  <c r="AS278" i="1"/>
  <c r="AR278" i="1"/>
  <c r="AS256" i="1"/>
  <c r="AR256" i="1"/>
  <c r="AS197" i="1"/>
  <c r="AR197" i="1"/>
  <c r="AS196" i="1"/>
  <c r="AR196" i="1"/>
  <c r="AS157" i="1"/>
  <c r="AR157" i="1"/>
  <c r="AS162" i="1"/>
  <c r="AR162" i="1"/>
  <c r="AS158" i="1"/>
  <c r="AR158" i="1"/>
  <c r="AS130" i="1"/>
  <c r="AR130" i="1"/>
  <c r="AS124" i="1"/>
  <c r="AR124" i="1"/>
  <c r="AS132" i="1"/>
  <c r="AR132" i="1"/>
  <c r="AS102" i="1"/>
  <c r="AR102" i="1"/>
  <c r="AS4" i="1"/>
  <c r="AR4" i="1"/>
  <c r="AS11" i="1"/>
  <c r="AR11" i="1"/>
  <c r="AS2343" i="1"/>
  <c r="AR2343" i="1"/>
  <c r="AS2205" i="1"/>
  <c r="AR2205" i="1"/>
  <c r="AS2185" i="1"/>
  <c r="AR2185" i="1"/>
  <c r="AS2128" i="1"/>
  <c r="AR2128" i="1"/>
  <c r="AS2106" i="1"/>
  <c r="AR2106" i="1"/>
  <c r="AS2052" i="1"/>
  <c r="AR2052" i="1"/>
  <c r="AS2028" i="1"/>
  <c r="AR2028" i="1"/>
  <c r="AS1951" i="1"/>
  <c r="AR1951" i="1"/>
  <c r="AS1928" i="1"/>
  <c r="AR1928" i="1"/>
  <c r="AS1804" i="1"/>
  <c r="AR1804" i="1"/>
  <c r="AS1726" i="1"/>
  <c r="AR1726" i="1"/>
  <c r="AS1733" i="1"/>
  <c r="AR1733" i="1"/>
  <c r="AS1692" i="1"/>
  <c r="AR1692" i="1"/>
  <c r="AS1717" i="1"/>
  <c r="AR1717" i="1"/>
  <c r="AS1696" i="1"/>
  <c r="AR1696" i="1"/>
  <c r="AS1724" i="1"/>
  <c r="AR1724" i="1"/>
  <c r="AS1701" i="1"/>
  <c r="AR1701" i="1"/>
  <c r="AS1713" i="1"/>
  <c r="AR1713" i="1"/>
  <c r="AS1623" i="1"/>
  <c r="AR1623" i="1"/>
  <c r="AS1620" i="1"/>
  <c r="AR1620" i="1"/>
  <c r="AS1548" i="1"/>
  <c r="AR1548" i="1"/>
  <c r="AS1492" i="1"/>
  <c r="AR1492" i="1"/>
  <c r="AS1487" i="1"/>
  <c r="AR1487" i="1"/>
  <c r="AS1443" i="1"/>
  <c r="AR1443" i="1"/>
  <c r="AS1453" i="1"/>
  <c r="AR1453" i="1"/>
  <c r="AS1466" i="1"/>
  <c r="AR1466" i="1"/>
  <c r="AS1464" i="1"/>
  <c r="AR1464" i="1"/>
  <c r="AS1411" i="1"/>
  <c r="AR1411" i="1"/>
  <c r="AS1426" i="1"/>
  <c r="AR1426" i="1"/>
  <c r="AS1356" i="1"/>
  <c r="AR1356" i="1"/>
  <c r="AS1358" i="1"/>
  <c r="AR1358" i="1"/>
  <c r="AS1355" i="1"/>
  <c r="AR1355" i="1"/>
  <c r="AS1354" i="1"/>
  <c r="AR1354" i="1"/>
  <c r="AS1342" i="1"/>
  <c r="AR1342" i="1"/>
  <c r="AS1327" i="1"/>
  <c r="AR1327" i="1"/>
  <c r="AS1339" i="1"/>
  <c r="AR1339" i="1"/>
  <c r="AS1264" i="1"/>
  <c r="AR1264" i="1"/>
  <c r="AS1274" i="1"/>
  <c r="AR1274" i="1"/>
  <c r="AS1200" i="1"/>
  <c r="AR1200" i="1"/>
  <c r="AS1158" i="1"/>
  <c r="AR1158" i="1"/>
  <c r="AS1124" i="1"/>
  <c r="AR1124" i="1"/>
  <c r="AS1112" i="1"/>
  <c r="AR1112" i="1"/>
  <c r="AS703" i="1"/>
  <c r="AR703" i="1"/>
  <c r="AS696" i="1"/>
  <c r="AR696" i="1"/>
  <c r="AS693" i="1"/>
  <c r="AR693" i="1"/>
  <c r="AS968" i="1"/>
  <c r="AR968" i="1"/>
  <c r="AS962" i="1"/>
  <c r="AR962" i="1"/>
  <c r="AS958" i="1"/>
  <c r="AR958" i="1"/>
  <c r="AS960" i="1"/>
  <c r="AR960" i="1"/>
  <c r="AS957" i="1"/>
  <c r="AR957" i="1"/>
  <c r="AS966" i="1"/>
  <c r="AR966" i="1"/>
  <c r="AS961" i="1"/>
  <c r="AR961" i="1"/>
  <c r="AS951" i="1"/>
  <c r="AR951" i="1"/>
  <c r="AS896" i="1"/>
  <c r="AR896" i="1"/>
  <c r="AS915" i="1"/>
  <c r="AR915" i="1"/>
  <c r="AS890" i="1"/>
  <c r="AR890" i="1"/>
  <c r="AS880" i="1"/>
  <c r="AR880" i="1"/>
  <c r="AS860" i="1"/>
  <c r="AR860" i="1"/>
  <c r="AS857" i="1"/>
  <c r="AR857" i="1"/>
  <c r="AS787" i="1"/>
  <c r="AR787" i="1"/>
  <c r="AS564" i="1"/>
  <c r="AR564" i="1"/>
  <c r="AS786" i="1"/>
  <c r="AR786" i="1"/>
  <c r="AS809" i="1"/>
  <c r="AR809" i="1"/>
  <c r="AS755" i="1"/>
  <c r="AR755" i="1"/>
  <c r="AS737" i="1"/>
  <c r="AR737" i="1"/>
  <c r="AS651" i="1"/>
  <c r="AR651" i="1"/>
  <c r="AS643" i="1"/>
  <c r="AR643" i="1"/>
  <c r="AS611" i="1"/>
  <c r="AR611" i="1"/>
  <c r="AS627" i="1"/>
  <c r="AR627" i="1"/>
  <c r="AS623" i="1"/>
  <c r="AR623" i="1"/>
  <c r="AS636" i="1"/>
  <c r="AR636" i="1"/>
  <c r="AS630" i="1"/>
  <c r="AR630" i="1"/>
  <c r="AS620" i="1"/>
  <c r="AR620" i="1"/>
  <c r="AS594" i="1"/>
  <c r="AR594" i="1"/>
  <c r="AS474" i="1"/>
  <c r="AR474" i="1"/>
  <c r="AS470" i="1"/>
  <c r="AR470" i="1"/>
  <c r="AS476" i="1"/>
  <c r="AR476" i="1"/>
  <c r="AS473" i="1"/>
  <c r="AR473" i="1"/>
  <c r="AS451" i="1"/>
  <c r="AR451" i="1"/>
  <c r="AS459" i="1"/>
  <c r="AR459" i="1"/>
  <c r="AS353" i="1"/>
  <c r="AR353" i="1"/>
  <c r="AS355" i="1"/>
  <c r="AR355" i="1"/>
  <c r="AS347" i="1"/>
  <c r="AR347" i="1"/>
  <c r="AS320" i="1"/>
  <c r="AR320" i="1"/>
  <c r="AS319" i="1"/>
  <c r="AR319" i="1"/>
  <c r="AS327" i="1"/>
  <c r="AR327" i="1"/>
  <c r="AS284" i="1"/>
  <c r="AR284" i="1"/>
  <c r="AS300" i="1"/>
  <c r="AR300" i="1"/>
  <c r="AS229" i="1"/>
  <c r="AR229" i="1"/>
  <c r="AS222" i="1"/>
  <c r="AR222" i="1"/>
  <c r="AS253" i="1"/>
  <c r="AR253" i="1"/>
  <c r="AS228" i="1"/>
  <c r="AR228" i="1"/>
  <c r="AS243" i="1"/>
  <c r="AR243" i="1"/>
  <c r="AS255" i="1"/>
  <c r="AR255" i="1"/>
  <c r="AS252" i="1"/>
  <c r="AR252" i="1"/>
  <c r="AS245" i="1"/>
  <c r="AR245" i="1"/>
  <c r="AS207" i="1"/>
  <c r="AR207" i="1"/>
  <c r="AS195" i="1"/>
  <c r="AR195" i="1"/>
  <c r="AS205" i="1"/>
  <c r="AR205" i="1"/>
  <c r="AS185" i="1"/>
  <c r="AR185" i="1"/>
  <c r="AS156" i="1"/>
  <c r="AR156" i="1"/>
  <c r="AS153" i="1"/>
  <c r="AR153" i="1"/>
  <c r="AS152" i="1"/>
  <c r="AR152" i="1"/>
  <c r="AS123" i="1"/>
  <c r="AR123" i="1"/>
  <c r="AS135" i="1"/>
  <c r="AR135" i="1"/>
  <c r="AS67" i="1"/>
  <c r="AR67" i="1"/>
  <c r="AS80" i="1"/>
  <c r="AR80" i="1"/>
  <c r="AS81" i="1"/>
  <c r="AR81" i="1"/>
  <c r="AS20" i="1"/>
  <c r="AR20" i="1"/>
  <c r="AS19" i="1"/>
  <c r="AR19" i="1"/>
  <c r="AS2376" i="1"/>
  <c r="AR2376" i="1"/>
  <c r="AS2354" i="1"/>
  <c r="AR2354" i="1"/>
  <c r="AS2301" i="1"/>
  <c r="AR2301" i="1"/>
  <c r="AS2327" i="1"/>
  <c r="AR2327" i="1"/>
  <c r="AS2310" i="1"/>
  <c r="AR2310" i="1"/>
  <c r="AS2281" i="1"/>
  <c r="AR2281" i="1"/>
  <c r="AS2272" i="1"/>
  <c r="AR2272" i="1"/>
  <c r="AS2291" i="1"/>
  <c r="AR2291" i="1"/>
  <c r="AS2292" i="1"/>
  <c r="AR2292" i="1"/>
  <c r="AS2290" i="1"/>
  <c r="AR2290" i="1"/>
  <c r="AS2283" i="1"/>
  <c r="AR2283" i="1"/>
  <c r="AS2231" i="1"/>
  <c r="AR2231" i="1"/>
  <c r="AS2246" i="1"/>
  <c r="AR2246" i="1"/>
  <c r="AS2225" i="1"/>
  <c r="AR2225" i="1"/>
  <c r="AS2199" i="1"/>
  <c r="AR2199" i="1"/>
  <c r="AS2194" i="1"/>
  <c r="AR2194" i="1"/>
  <c r="AS2193" i="1"/>
  <c r="AR2193" i="1"/>
  <c r="AS2192" i="1"/>
  <c r="AR2192" i="1"/>
  <c r="AS2190" i="1"/>
  <c r="AR2190" i="1"/>
  <c r="AS2181" i="1"/>
  <c r="AR2181" i="1"/>
  <c r="AS2180" i="1"/>
  <c r="AR2180" i="1"/>
  <c r="AS2126" i="1"/>
  <c r="AR2126" i="1"/>
  <c r="AS2115" i="1"/>
  <c r="AR2115" i="1"/>
  <c r="AS2120" i="1"/>
  <c r="AR2120" i="1"/>
  <c r="AS2092" i="1"/>
  <c r="AR2092" i="1"/>
  <c r="AS2093" i="1"/>
  <c r="AR2093" i="1"/>
  <c r="AS2097" i="1"/>
  <c r="AR2097" i="1"/>
  <c r="AS2095" i="1"/>
  <c r="AR2095" i="1"/>
  <c r="AS2094" i="1"/>
  <c r="AR2094" i="1"/>
  <c r="AS2096" i="1"/>
  <c r="AR2096" i="1"/>
  <c r="AS2053" i="1"/>
  <c r="AR2053" i="1"/>
  <c r="AS2054" i="1"/>
  <c r="AR2054" i="1"/>
  <c r="AS2039" i="1"/>
  <c r="AR2039" i="1"/>
  <c r="AS2029" i="1"/>
  <c r="AR2029" i="1"/>
  <c r="AS2022" i="1"/>
  <c r="AR2022" i="1"/>
  <c r="AS2015" i="1"/>
  <c r="AR2015" i="1"/>
  <c r="AS2014" i="1"/>
  <c r="AR2014" i="1"/>
  <c r="AS2012" i="1"/>
  <c r="AR2012" i="1"/>
  <c r="AS2010" i="1"/>
  <c r="AR2010" i="1"/>
  <c r="AS2002" i="1"/>
  <c r="AR2002" i="1"/>
  <c r="AS1949" i="1"/>
  <c r="AR1949" i="1"/>
  <c r="AS1907" i="1"/>
  <c r="AR1907" i="1"/>
  <c r="AS1916" i="1"/>
  <c r="AR1916" i="1"/>
  <c r="AS1910" i="1"/>
  <c r="AR1910" i="1"/>
  <c r="AS1829" i="1"/>
  <c r="AR1829" i="1"/>
  <c r="AS1843" i="1"/>
  <c r="AR1843" i="1"/>
  <c r="AS1840" i="1"/>
  <c r="AR1840" i="1"/>
  <c r="AS1830" i="1"/>
  <c r="AR1830" i="1"/>
  <c r="AS1838" i="1"/>
  <c r="AR1838" i="1"/>
  <c r="AS1845" i="1"/>
  <c r="AR1845" i="1"/>
  <c r="AS1842" i="1"/>
  <c r="AR1842" i="1"/>
  <c r="AS1771" i="1"/>
  <c r="AR1771" i="1"/>
  <c r="AS1760" i="1"/>
  <c r="AR1760" i="1"/>
  <c r="AS1762" i="1"/>
  <c r="AR1762" i="1"/>
  <c r="AS1753" i="1"/>
  <c r="AR1753" i="1"/>
  <c r="AS1737" i="1"/>
  <c r="AR1737" i="1"/>
  <c r="AS1732" i="1"/>
  <c r="AR1732" i="1"/>
  <c r="AS1694" i="1"/>
  <c r="AR1694" i="1"/>
  <c r="AS1708" i="1"/>
  <c r="AR1708" i="1"/>
  <c r="AS1715" i="1"/>
  <c r="AR1715" i="1"/>
  <c r="AS1710" i="1"/>
  <c r="AR1710" i="1"/>
  <c r="AS1705" i="1"/>
  <c r="AR1705" i="1"/>
  <c r="AS1703" i="1"/>
  <c r="AR1703" i="1"/>
  <c r="AS1660" i="1"/>
  <c r="AR1660" i="1"/>
  <c r="AS1652" i="1"/>
  <c r="AR1652" i="1"/>
  <c r="AS1541" i="1"/>
  <c r="AR1541" i="1"/>
  <c r="AS1534" i="1"/>
  <c r="AR1534" i="1"/>
  <c r="AS1526" i="1"/>
  <c r="AR1526" i="1"/>
  <c r="AS1514" i="1"/>
  <c r="AR1514" i="1"/>
  <c r="AS1521" i="1"/>
  <c r="AR1521" i="1"/>
  <c r="AS1496" i="1"/>
  <c r="AR1496" i="1"/>
  <c r="AS1495" i="1"/>
  <c r="AR1495" i="1"/>
  <c r="AS1486" i="1"/>
  <c r="AR1486" i="1"/>
  <c r="AS1491" i="1"/>
  <c r="AR1491" i="1"/>
  <c r="AS1485" i="1"/>
  <c r="AR1485" i="1"/>
  <c r="AS1484" i="1"/>
  <c r="AR1484" i="1"/>
  <c r="AS1476" i="1"/>
  <c r="AR1476" i="1"/>
  <c r="AS1467" i="1"/>
  <c r="AR1467" i="1"/>
  <c r="AS1473" i="1"/>
  <c r="AR1473" i="1"/>
  <c r="AS1445" i="1"/>
  <c r="AR1445" i="1"/>
  <c r="AS1442" i="1"/>
  <c r="AR1442" i="1"/>
  <c r="AS1458" i="1"/>
  <c r="AR1458" i="1"/>
  <c r="AS1454" i="1"/>
  <c r="AR1454" i="1"/>
  <c r="AS1463" i="1"/>
  <c r="AR1463" i="1"/>
  <c r="AS1414" i="1"/>
  <c r="AR1414" i="1"/>
  <c r="AS1367" i="1"/>
  <c r="AR1367" i="1"/>
  <c r="AS1385" i="1"/>
  <c r="AR1385" i="1"/>
  <c r="AS1386" i="1"/>
  <c r="AR1386" i="1"/>
  <c r="AS1381" i="1"/>
  <c r="AR1381" i="1"/>
  <c r="AS1353" i="1"/>
  <c r="AR1353" i="1"/>
  <c r="AS1352" i="1"/>
  <c r="AR1352" i="1"/>
  <c r="AS1346" i="1"/>
  <c r="AR1346" i="1"/>
  <c r="AS1335" i="1"/>
  <c r="AR1335" i="1"/>
  <c r="AS1321" i="1"/>
  <c r="AR1321" i="1"/>
  <c r="AS1292" i="1"/>
  <c r="AR1292" i="1"/>
  <c r="AS1285" i="1"/>
  <c r="AR1285" i="1"/>
  <c r="AS1258" i="1"/>
  <c r="AR1258" i="1"/>
  <c r="AS1257" i="1"/>
  <c r="AR1257" i="1"/>
  <c r="AS1287" i="1"/>
  <c r="AR1287" i="1"/>
  <c r="AS1250" i="1"/>
  <c r="AR1250" i="1"/>
  <c r="AS1240" i="1"/>
  <c r="AR1240" i="1"/>
  <c r="AS1221" i="1"/>
  <c r="AR1221" i="1"/>
  <c r="AS1220" i="1"/>
  <c r="AR1220" i="1"/>
  <c r="AS1190" i="1"/>
  <c r="AR1190" i="1"/>
  <c r="AS1160" i="1"/>
  <c r="AR1160" i="1"/>
  <c r="AS1157" i="1"/>
  <c r="AR1157" i="1"/>
  <c r="AS1142" i="1"/>
  <c r="AR1142" i="1"/>
  <c r="AS1134" i="1"/>
  <c r="AR1134" i="1"/>
  <c r="AS1132" i="1"/>
  <c r="AR1132" i="1"/>
  <c r="AS1107" i="1"/>
  <c r="AR1107" i="1"/>
  <c r="AS1037" i="1"/>
  <c r="AR1037" i="1"/>
  <c r="AS1041" i="1"/>
  <c r="AR1041" i="1"/>
  <c r="AS1040" i="1"/>
  <c r="AR1040" i="1"/>
  <c r="AS1042" i="1"/>
  <c r="AR1042" i="1"/>
  <c r="AS1036" i="1"/>
  <c r="AR1036" i="1"/>
  <c r="AS1035" i="1"/>
  <c r="AR1035" i="1"/>
  <c r="AS1034" i="1"/>
  <c r="AR1034" i="1"/>
  <c r="AS1033" i="1"/>
  <c r="AR1033" i="1"/>
  <c r="AS707" i="1"/>
  <c r="AR707" i="1"/>
  <c r="AS712" i="1"/>
  <c r="AR712" i="1"/>
  <c r="AS713" i="1"/>
  <c r="AR713" i="1"/>
  <c r="AS710" i="1"/>
  <c r="AR710" i="1"/>
  <c r="AS714" i="1"/>
  <c r="AR714" i="1"/>
  <c r="AS706" i="1"/>
  <c r="AR706" i="1"/>
  <c r="AS685" i="1"/>
  <c r="AR685" i="1"/>
  <c r="AS694" i="1"/>
  <c r="AR694" i="1"/>
  <c r="AS698" i="1"/>
  <c r="AR698" i="1"/>
  <c r="AS701" i="1"/>
  <c r="AR701" i="1"/>
  <c r="AS979" i="1"/>
  <c r="AR979" i="1"/>
  <c r="AS977" i="1"/>
  <c r="AR977" i="1"/>
  <c r="AS971" i="1"/>
  <c r="AR971" i="1"/>
  <c r="AS964" i="1"/>
  <c r="AR964" i="1"/>
  <c r="AS965" i="1"/>
  <c r="AR965" i="1"/>
  <c r="AS955" i="1"/>
  <c r="AR955" i="1"/>
  <c r="AS954" i="1"/>
  <c r="AR954" i="1"/>
  <c r="AS956" i="1"/>
  <c r="AR956" i="1"/>
  <c r="AS947" i="1"/>
  <c r="AR947" i="1"/>
  <c r="AS953" i="1"/>
  <c r="AR953" i="1"/>
  <c r="AS946" i="1"/>
  <c r="AR946" i="1"/>
  <c r="AS925" i="1"/>
  <c r="AR925" i="1"/>
  <c r="AS939" i="1"/>
  <c r="AR939" i="1"/>
  <c r="AS906" i="1"/>
  <c r="AR906" i="1"/>
  <c r="AS905" i="1"/>
  <c r="AR905" i="1"/>
  <c r="AS879" i="1"/>
  <c r="AR879" i="1"/>
  <c r="AS884" i="1"/>
  <c r="AR884" i="1"/>
  <c r="AS885" i="1"/>
  <c r="AR885" i="1"/>
  <c r="AS855" i="1"/>
  <c r="AR855" i="1"/>
  <c r="AS865" i="1"/>
  <c r="AR865" i="1"/>
  <c r="AS826" i="1"/>
  <c r="AR826" i="1"/>
  <c r="AS783" i="1"/>
  <c r="AR783" i="1"/>
  <c r="AS602" i="1"/>
  <c r="AR602" i="1"/>
  <c r="AS555" i="1"/>
  <c r="AR555" i="1"/>
  <c r="AS552" i="1"/>
  <c r="AR552" i="1"/>
  <c r="AS551" i="1"/>
  <c r="AR551" i="1"/>
  <c r="AS813" i="1"/>
  <c r="AR813" i="1"/>
  <c r="AS801" i="1"/>
  <c r="AR801" i="1"/>
  <c r="AS784" i="1"/>
  <c r="AR784" i="1"/>
  <c r="AS805" i="1"/>
  <c r="AR805" i="1"/>
  <c r="AS732" i="1"/>
  <c r="AR732" i="1"/>
  <c r="AS729" i="1"/>
  <c r="AR729" i="1"/>
  <c r="AS730" i="1"/>
  <c r="AR730" i="1"/>
  <c r="AS723" i="1"/>
  <c r="AR723" i="1"/>
  <c r="AS735" i="1"/>
  <c r="AR735" i="1"/>
  <c r="AS728" i="1"/>
  <c r="AR728" i="1"/>
  <c r="AS744" i="1"/>
  <c r="AR744" i="1"/>
  <c r="AS731" i="1"/>
  <c r="AR731" i="1"/>
  <c r="AS743" i="1"/>
  <c r="AR743" i="1"/>
  <c r="AS719" i="1"/>
  <c r="AR719" i="1"/>
  <c r="AS645" i="1"/>
  <c r="AR645" i="1"/>
  <c r="AS633" i="1"/>
  <c r="AR633" i="1"/>
  <c r="AS632" i="1"/>
  <c r="AR632" i="1"/>
  <c r="AS587" i="1"/>
  <c r="AR587" i="1"/>
  <c r="AS589" i="1"/>
  <c r="AR589" i="1"/>
  <c r="AS591" i="1"/>
  <c r="AR591" i="1"/>
  <c r="AS504" i="1"/>
  <c r="AR504" i="1"/>
  <c r="AS510" i="1"/>
  <c r="AR510" i="1"/>
  <c r="AS514" i="1"/>
  <c r="AR514" i="1"/>
  <c r="AS469" i="1"/>
  <c r="AR469" i="1"/>
  <c r="AS468" i="1"/>
  <c r="AR468" i="1"/>
  <c r="AS475" i="1"/>
  <c r="AR475" i="1"/>
  <c r="AS472" i="1"/>
  <c r="AR472" i="1"/>
  <c r="AS482" i="1"/>
  <c r="AR482" i="1"/>
  <c r="AS483" i="1"/>
  <c r="AR483" i="1"/>
  <c r="AS478" i="1"/>
  <c r="AR478" i="1"/>
  <c r="AS485" i="1"/>
  <c r="AR485" i="1"/>
  <c r="AS495" i="1"/>
  <c r="AR495" i="1"/>
  <c r="AS496" i="1"/>
  <c r="AR496" i="1"/>
  <c r="AS456" i="1"/>
  <c r="AR456" i="1"/>
  <c r="AS450" i="1"/>
  <c r="AR450" i="1"/>
  <c r="AS454" i="1"/>
  <c r="AR454" i="1"/>
  <c r="AS403" i="1"/>
  <c r="AR403" i="1"/>
  <c r="AS394" i="1"/>
  <c r="AR394" i="1"/>
  <c r="AS370" i="1"/>
  <c r="AR370" i="1"/>
  <c r="AS318" i="1"/>
  <c r="AR318" i="1"/>
  <c r="AS337" i="1"/>
  <c r="AR337" i="1"/>
  <c r="AS317" i="1"/>
  <c r="AR317" i="1"/>
  <c r="AS332" i="1"/>
  <c r="AR332" i="1"/>
  <c r="AS296" i="1"/>
  <c r="AR296" i="1"/>
  <c r="AS312" i="1"/>
  <c r="AR312" i="1"/>
  <c r="AS311" i="1"/>
  <c r="AR311" i="1"/>
  <c r="AS290" i="1"/>
  <c r="AR290" i="1"/>
  <c r="AS298" i="1"/>
  <c r="AR298" i="1"/>
  <c r="AS271" i="1"/>
  <c r="AR271" i="1"/>
  <c r="AS227" i="1"/>
  <c r="AR227" i="1"/>
  <c r="AS254" i="1"/>
  <c r="AR254" i="1"/>
  <c r="AS201" i="1"/>
  <c r="AR201" i="1"/>
  <c r="AS175" i="1"/>
  <c r="AR175" i="1"/>
  <c r="AS177" i="1"/>
  <c r="AR177" i="1"/>
  <c r="AS184" i="1"/>
  <c r="AR184" i="1"/>
  <c r="AS181" i="1"/>
  <c r="AR181" i="1"/>
  <c r="AS160" i="1"/>
  <c r="AR160" i="1"/>
  <c r="AS161" i="1"/>
  <c r="AR161" i="1"/>
  <c r="AS169" i="1"/>
  <c r="AR169" i="1"/>
  <c r="AS159" i="1"/>
  <c r="AR159" i="1"/>
  <c r="AS168" i="1"/>
  <c r="AR168" i="1"/>
  <c r="AS151" i="1"/>
  <c r="AR151" i="1"/>
  <c r="AS155" i="1"/>
  <c r="AR155" i="1"/>
  <c r="AS133" i="1"/>
  <c r="AR133" i="1"/>
  <c r="AS101" i="1"/>
  <c r="AR101" i="1"/>
  <c r="AS96" i="1"/>
  <c r="AR96" i="1"/>
  <c r="AS122" i="1"/>
  <c r="AR122" i="1"/>
  <c r="AS73" i="1"/>
  <c r="AR73" i="1"/>
  <c r="AS60" i="1"/>
  <c r="AR60" i="1"/>
  <c r="AS87" i="1"/>
  <c r="AR87" i="1"/>
  <c r="AS61" i="1"/>
  <c r="AR61" i="1"/>
  <c r="AS52" i="1"/>
  <c r="AR52" i="1"/>
  <c r="AS41" i="1"/>
  <c r="AR41" i="1"/>
  <c r="AS21" i="1"/>
  <c r="AR21" i="1"/>
  <c r="AS2375" i="1"/>
  <c r="AR2375" i="1"/>
  <c r="AS2374" i="1"/>
  <c r="AR2374" i="1"/>
  <c r="AS2378" i="1"/>
  <c r="AR2378" i="1"/>
  <c r="AS2352" i="1"/>
  <c r="AR2352" i="1"/>
  <c r="AS2309" i="1"/>
  <c r="AR2309" i="1"/>
  <c r="AS2312" i="1"/>
  <c r="AR2312" i="1"/>
  <c r="AS2333" i="1"/>
  <c r="AR2333" i="1"/>
  <c r="AS2306" i="1"/>
  <c r="AR2306" i="1"/>
  <c r="AS2268" i="1"/>
  <c r="AR2268" i="1"/>
  <c r="AS2273" i="1"/>
  <c r="AR2273" i="1"/>
  <c r="AS2265" i="1"/>
  <c r="AR2265" i="1"/>
  <c r="AS2289" i="1"/>
  <c r="AR2289" i="1"/>
  <c r="AS2271" i="1"/>
  <c r="AR2271" i="1"/>
  <c r="AS2264" i="1"/>
  <c r="AR2264" i="1"/>
  <c r="AS2274" i="1"/>
  <c r="AR2274" i="1"/>
  <c r="AS2287" i="1"/>
  <c r="AR2287" i="1"/>
  <c r="AS2247" i="1"/>
  <c r="AR2247" i="1"/>
  <c r="AS2230" i="1"/>
  <c r="AR2230" i="1"/>
  <c r="AS2236" i="1"/>
  <c r="AR2236" i="1"/>
  <c r="AS2242" i="1"/>
  <c r="AR2242" i="1"/>
  <c r="AS2239" i="1"/>
  <c r="AR2239" i="1"/>
  <c r="AS2245" i="1"/>
  <c r="AR2245" i="1"/>
  <c r="AS2243" i="1"/>
  <c r="AR2243" i="1"/>
  <c r="AS2244" i="1"/>
  <c r="AR2244" i="1"/>
  <c r="AS2240" i="1"/>
  <c r="AR2240" i="1"/>
  <c r="AS2213" i="1"/>
  <c r="AR2213" i="1"/>
  <c r="AS2191" i="1"/>
  <c r="AR2191" i="1"/>
  <c r="AS2189" i="1"/>
  <c r="AR2189" i="1"/>
  <c r="AS2186" i="1"/>
  <c r="AR2186" i="1"/>
  <c r="AS2179" i="1"/>
  <c r="AR2179" i="1"/>
  <c r="AS2178" i="1"/>
  <c r="AR2178" i="1"/>
  <c r="AS2162" i="1"/>
  <c r="AR2162" i="1"/>
  <c r="AS2163" i="1"/>
  <c r="AR2163" i="1"/>
  <c r="AS2107" i="1"/>
  <c r="AR2107" i="1"/>
  <c r="AS2110" i="1"/>
  <c r="AR2110" i="1"/>
  <c r="AS2105" i="1"/>
  <c r="AR2105" i="1"/>
  <c r="AS2111" i="1"/>
  <c r="AR2111" i="1"/>
  <c r="AS2108" i="1"/>
  <c r="AR2108" i="1"/>
  <c r="AS2063" i="1"/>
  <c r="AR2063" i="1"/>
  <c r="AS2042" i="1"/>
  <c r="AR2042" i="1"/>
  <c r="AS2027" i="1"/>
  <c r="AR2027" i="1"/>
  <c r="AS2034" i="1"/>
  <c r="AR2034" i="1"/>
  <c r="AS2033" i="1"/>
  <c r="AR2033" i="1"/>
  <c r="AS2035" i="1"/>
  <c r="AR2035" i="1"/>
  <c r="AS2032" i="1"/>
  <c r="AR2032" i="1"/>
  <c r="AS2047" i="1"/>
  <c r="AR2047" i="1"/>
  <c r="AS2049" i="1"/>
  <c r="AR2049" i="1"/>
  <c r="AS2046" i="1"/>
  <c r="AR2046" i="1"/>
  <c r="AS2043" i="1"/>
  <c r="AR2043" i="1"/>
  <c r="AS2016" i="1"/>
  <c r="AR2016" i="1"/>
  <c r="AS2017" i="1"/>
  <c r="AR2017" i="1"/>
  <c r="AS1997" i="1"/>
  <c r="AR1997" i="1"/>
  <c r="AS2005" i="1"/>
  <c r="AR2005" i="1"/>
  <c r="AS1996" i="1"/>
  <c r="AR1996" i="1"/>
  <c r="AS1999" i="1"/>
  <c r="AR1999" i="1"/>
  <c r="AS1995" i="1"/>
  <c r="AR1995" i="1"/>
  <c r="AS2008" i="1"/>
  <c r="AR2008" i="1"/>
  <c r="AS2009" i="1"/>
  <c r="AR2009" i="1"/>
  <c r="AS2001" i="1"/>
  <c r="AR2001" i="1"/>
  <c r="AS2013" i="1"/>
  <c r="AR2013" i="1"/>
  <c r="AS2003" i="1"/>
  <c r="AR2003" i="1"/>
  <c r="AS2007" i="1"/>
  <c r="AR2007" i="1"/>
  <c r="AS2006" i="1"/>
  <c r="AR2006" i="1"/>
  <c r="AS1942" i="1"/>
  <c r="AR1942" i="1"/>
  <c r="AS1946" i="1"/>
  <c r="AR1946" i="1"/>
  <c r="AS1955" i="1"/>
  <c r="AR1955" i="1"/>
  <c r="AS1923" i="1"/>
  <c r="AR1923" i="1"/>
  <c r="AS1919" i="1"/>
  <c r="AR1919" i="1"/>
  <c r="AS1912" i="1"/>
  <c r="AR1912" i="1"/>
  <c r="AS1821" i="1"/>
  <c r="AR1821" i="1"/>
  <c r="AS1759" i="1"/>
  <c r="AR1759" i="1"/>
  <c r="AS1758" i="1"/>
  <c r="AR1758" i="1"/>
  <c r="AS1777" i="1"/>
  <c r="AR1777" i="1"/>
  <c r="AS1775" i="1"/>
  <c r="AR1775" i="1"/>
  <c r="AS1736" i="1"/>
  <c r="AR1736" i="1"/>
  <c r="AS1735" i="1"/>
  <c r="AR1735" i="1"/>
  <c r="AS1704" i="1"/>
  <c r="AR1704" i="1"/>
  <c r="AS1709" i="1"/>
  <c r="AR1709" i="1"/>
  <c r="AS1711" i="1"/>
  <c r="AR1711" i="1"/>
  <c r="AS1716" i="1"/>
  <c r="AR1716" i="1"/>
  <c r="AS1720" i="1"/>
  <c r="AR1720" i="1"/>
  <c r="AS1702" i="1"/>
  <c r="AR1702" i="1"/>
  <c r="AS1690" i="1"/>
  <c r="AR1690" i="1"/>
  <c r="AS1604" i="1"/>
  <c r="AR1604" i="1"/>
  <c r="AS1540" i="1"/>
  <c r="AR1540" i="1"/>
  <c r="AS1549" i="1"/>
  <c r="AR1549" i="1"/>
  <c r="AS1556" i="1"/>
  <c r="AR1556" i="1"/>
  <c r="AS1571" i="1"/>
  <c r="AR1571" i="1"/>
  <c r="AS1533" i="1"/>
  <c r="AR1533" i="1"/>
  <c r="AS1539" i="1"/>
  <c r="AR1539" i="1"/>
  <c r="AS1494" i="1"/>
  <c r="AR1494" i="1"/>
  <c r="AS1500" i="1"/>
  <c r="AR1500" i="1"/>
  <c r="AS1498" i="1"/>
  <c r="AR1498" i="1"/>
  <c r="AS1501" i="1"/>
  <c r="AR1501" i="1"/>
  <c r="AS1505" i="1"/>
  <c r="AR1505" i="1"/>
  <c r="AS1503" i="1"/>
  <c r="AR1503" i="1"/>
  <c r="AS1504" i="1"/>
  <c r="AR1504" i="1"/>
  <c r="AS1470" i="1"/>
  <c r="AR1470" i="1"/>
  <c r="AS1481" i="1"/>
  <c r="AR1481" i="1"/>
  <c r="AS1480" i="1"/>
  <c r="AR1480" i="1"/>
  <c r="AS1471" i="1"/>
  <c r="AR1471" i="1"/>
  <c r="AS1474" i="1"/>
  <c r="AR1474" i="1"/>
  <c r="AS1477" i="1"/>
  <c r="AR1477" i="1"/>
  <c r="AS1475" i="1"/>
  <c r="AR1475" i="1"/>
  <c r="AS1438" i="1"/>
  <c r="AR1438" i="1"/>
  <c r="AS1450" i="1"/>
  <c r="AR1450" i="1"/>
  <c r="AS1452" i="1"/>
  <c r="AR1452" i="1"/>
  <c r="AS1465" i="1"/>
  <c r="AR1465" i="1"/>
  <c r="AS1412" i="1"/>
  <c r="AR1412" i="1"/>
  <c r="AS1400" i="1"/>
  <c r="AR1400" i="1"/>
  <c r="AS1409" i="1"/>
  <c r="AR1409" i="1"/>
  <c r="AS1421" i="1"/>
  <c r="AR1421" i="1"/>
  <c r="AS1361" i="1"/>
  <c r="AR1361" i="1"/>
  <c r="AS1364" i="1"/>
  <c r="AR1364" i="1"/>
  <c r="AS1374" i="1"/>
  <c r="AR1374" i="1"/>
  <c r="AS1369" i="1"/>
  <c r="AR1369" i="1"/>
  <c r="AS1351" i="1"/>
  <c r="AR1351" i="1"/>
  <c r="AS1357" i="1"/>
  <c r="AR1357" i="1"/>
  <c r="AS1334" i="1"/>
  <c r="AR1334" i="1"/>
  <c r="AS1317" i="1"/>
  <c r="AR1317" i="1"/>
  <c r="AS1303" i="1"/>
  <c r="AR1303" i="1"/>
  <c r="AS1259" i="1"/>
  <c r="AR1259" i="1"/>
  <c r="AS1280" i="1"/>
  <c r="AR1280" i="1"/>
  <c r="AS1245" i="1"/>
  <c r="AR1245" i="1"/>
  <c r="AS1233" i="1"/>
  <c r="AR1233" i="1"/>
  <c r="AS1228" i="1"/>
  <c r="AR1228" i="1"/>
  <c r="AS1232" i="1"/>
  <c r="AR1232" i="1"/>
  <c r="AS1219" i="1"/>
  <c r="AR1219" i="1"/>
  <c r="AS1218" i="1"/>
  <c r="AR1218" i="1"/>
  <c r="AS1231" i="1"/>
  <c r="AR1231" i="1"/>
  <c r="AS1168" i="1"/>
  <c r="AR1168" i="1"/>
  <c r="AS1166" i="1"/>
  <c r="AR1166" i="1"/>
  <c r="AS1167" i="1"/>
  <c r="AR1167" i="1"/>
  <c r="AS1136" i="1"/>
  <c r="AR1136" i="1"/>
  <c r="AS1131" i="1"/>
  <c r="AR1131" i="1"/>
  <c r="AS1143" i="1"/>
  <c r="AR1143" i="1"/>
  <c r="AS1123" i="1"/>
  <c r="AR1123" i="1"/>
  <c r="AS1093" i="1"/>
  <c r="AR1093" i="1"/>
  <c r="AS993" i="1"/>
  <c r="AR993" i="1"/>
  <c r="AS996" i="1"/>
  <c r="AR996" i="1"/>
  <c r="AS711" i="1"/>
  <c r="AR711" i="1"/>
  <c r="AS709" i="1"/>
  <c r="AR709" i="1"/>
  <c r="AS683" i="1"/>
  <c r="AR683" i="1"/>
  <c r="AS682" i="1"/>
  <c r="AR682" i="1"/>
  <c r="AS681" i="1"/>
  <c r="AR681" i="1"/>
  <c r="AS692" i="1"/>
  <c r="AR692" i="1"/>
  <c r="AS695" i="1"/>
  <c r="AR695" i="1"/>
  <c r="AS680" i="1"/>
  <c r="AR680" i="1"/>
  <c r="AS679" i="1"/>
  <c r="AR679" i="1"/>
  <c r="AS684" i="1"/>
  <c r="AR684" i="1"/>
  <c r="AS700" i="1"/>
  <c r="AR700" i="1"/>
  <c r="AS699" i="1"/>
  <c r="AR699" i="1"/>
  <c r="AS697" i="1"/>
  <c r="AR697" i="1"/>
  <c r="AS969" i="1"/>
  <c r="AR969" i="1"/>
  <c r="AS967" i="1"/>
  <c r="AR967" i="1"/>
  <c r="AS976" i="1"/>
  <c r="AR976" i="1"/>
  <c r="AS982" i="1"/>
  <c r="AR982" i="1"/>
  <c r="AS975" i="1"/>
  <c r="AR975" i="1"/>
  <c r="AS984" i="1"/>
  <c r="AR984" i="1"/>
  <c r="AS974" i="1"/>
  <c r="AR974" i="1"/>
  <c r="AS981" i="1"/>
  <c r="AR981" i="1"/>
  <c r="AS987" i="1"/>
  <c r="AR987" i="1"/>
  <c r="AS983" i="1"/>
  <c r="AR983" i="1"/>
  <c r="AS970" i="1"/>
  <c r="AR970" i="1"/>
  <c r="AS948" i="1"/>
  <c r="AR948" i="1"/>
  <c r="AS926" i="1"/>
  <c r="AR926" i="1"/>
  <c r="AS919" i="1"/>
  <c r="AR919" i="1"/>
  <c r="AS932" i="1"/>
  <c r="AR932" i="1"/>
  <c r="AS930" i="1"/>
  <c r="AR930" i="1"/>
  <c r="AS938" i="1"/>
  <c r="AR938" i="1"/>
  <c r="AS949" i="1"/>
  <c r="AR949" i="1"/>
  <c r="AS928" i="1"/>
  <c r="AR928" i="1"/>
  <c r="AS936" i="1"/>
  <c r="AR936" i="1"/>
  <c r="AS935" i="1"/>
  <c r="AR935" i="1"/>
  <c r="AS927" i="1"/>
  <c r="AR927" i="1"/>
  <c r="AS944" i="1"/>
  <c r="AR944" i="1"/>
  <c r="AS923" i="1"/>
  <c r="AR923" i="1"/>
  <c r="AS922" i="1"/>
  <c r="AR922" i="1"/>
  <c r="AS931" i="1"/>
  <c r="AR931" i="1"/>
  <c r="AS902" i="1"/>
  <c r="AR902" i="1"/>
  <c r="AS895" i="1"/>
  <c r="AR895" i="1"/>
  <c r="AS888" i="1"/>
  <c r="AR888" i="1"/>
  <c r="AS886" i="1"/>
  <c r="AR886" i="1"/>
  <c r="AS887" i="1"/>
  <c r="AR887" i="1"/>
  <c r="AS854" i="1"/>
  <c r="AR854" i="1"/>
  <c r="AS861" i="1"/>
  <c r="AR861" i="1"/>
  <c r="AS789" i="1"/>
  <c r="AR789" i="1"/>
  <c r="AS782" i="1"/>
  <c r="AR782" i="1"/>
  <c r="AS791" i="1"/>
  <c r="AR791" i="1"/>
  <c r="AS554" i="1"/>
  <c r="AR554" i="1"/>
  <c r="AS550" i="1"/>
  <c r="AR550" i="1"/>
  <c r="AS794" i="1"/>
  <c r="AR794" i="1"/>
  <c r="AS807" i="1"/>
  <c r="AR807" i="1"/>
  <c r="AS815" i="1"/>
  <c r="AR815" i="1"/>
  <c r="AS726" i="1"/>
  <c r="AR726" i="1"/>
  <c r="AS739" i="1"/>
  <c r="AR739" i="1"/>
  <c r="AS733" i="1"/>
  <c r="AR733" i="1"/>
  <c r="AS722" i="1"/>
  <c r="AR722" i="1"/>
  <c r="AS736" i="1"/>
  <c r="AR736" i="1"/>
  <c r="AS727" i="1"/>
  <c r="AR727" i="1"/>
  <c r="AS738" i="1"/>
  <c r="AR738" i="1"/>
  <c r="AS734" i="1"/>
  <c r="AR734" i="1"/>
  <c r="AS741" i="1"/>
  <c r="AR741" i="1"/>
  <c r="AS742" i="1"/>
  <c r="AR742" i="1"/>
  <c r="AS715" i="1"/>
  <c r="AR715" i="1"/>
  <c r="AS720" i="1"/>
  <c r="AR720" i="1"/>
  <c r="AS648" i="1"/>
  <c r="AR648" i="1"/>
  <c r="AS642" i="1"/>
  <c r="AR642" i="1"/>
  <c r="AS650" i="1"/>
  <c r="AR650" i="1"/>
  <c r="AS644" i="1"/>
  <c r="AR644" i="1"/>
  <c r="AS652" i="1"/>
  <c r="AR652" i="1"/>
  <c r="AS626" i="1"/>
  <c r="AR626" i="1"/>
  <c r="AS580" i="1"/>
  <c r="AR580" i="1"/>
  <c r="AS579" i="1"/>
  <c r="AR579" i="1"/>
  <c r="AS578" i="1"/>
  <c r="AR578" i="1"/>
  <c r="AS599" i="1"/>
  <c r="AR599" i="1"/>
  <c r="AS549" i="1"/>
  <c r="AR549" i="1"/>
  <c r="AS540" i="1"/>
  <c r="AR540" i="1"/>
  <c r="AS536" i="1"/>
  <c r="AR536" i="1"/>
  <c r="AS538" i="1"/>
  <c r="AR538" i="1"/>
  <c r="AS541" i="1"/>
  <c r="AR541" i="1"/>
  <c r="AS526" i="1"/>
  <c r="AR526" i="1"/>
  <c r="AS533" i="1"/>
  <c r="AR533" i="1"/>
  <c r="AS494" i="1"/>
  <c r="AR494" i="1"/>
  <c r="AS486" i="1"/>
  <c r="AR486" i="1"/>
  <c r="AS479" i="1"/>
  <c r="AR479" i="1"/>
  <c r="AS489" i="1"/>
  <c r="AR489" i="1"/>
  <c r="AS487" i="1"/>
  <c r="AR487" i="1"/>
  <c r="AS488" i="1"/>
  <c r="AR488" i="1"/>
  <c r="AS481" i="1"/>
  <c r="AR481" i="1"/>
  <c r="AS491" i="1"/>
  <c r="AR491" i="1"/>
  <c r="AS465" i="1"/>
  <c r="AR465" i="1"/>
  <c r="AS442" i="1"/>
  <c r="AR442" i="1"/>
  <c r="AS437" i="1"/>
  <c r="AR437" i="1"/>
  <c r="AS464" i="1"/>
  <c r="AR464" i="1"/>
  <c r="AS447" i="1"/>
  <c r="AR447" i="1"/>
  <c r="AS440" i="1"/>
  <c r="AR440" i="1"/>
  <c r="AS455" i="1"/>
  <c r="AR455" i="1"/>
  <c r="AS462" i="1"/>
  <c r="AR462" i="1"/>
  <c r="AS439" i="1"/>
  <c r="AR439" i="1"/>
  <c r="AS460" i="1"/>
  <c r="AR460" i="1"/>
  <c r="AS463" i="1"/>
  <c r="AR463" i="1"/>
  <c r="AS458" i="1"/>
  <c r="AR458" i="1"/>
  <c r="AS392" i="1"/>
  <c r="AR392" i="1"/>
  <c r="AS396" i="1"/>
  <c r="AR396" i="1"/>
  <c r="AS350" i="1"/>
  <c r="AR350" i="1"/>
  <c r="AS360" i="1"/>
  <c r="AR360" i="1"/>
  <c r="AS371" i="1"/>
  <c r="AR371" i="1"/>
  <c r="AS367" i="1"/>
  <c r="AR367" i="1"/>
  <c r="AS365" i="1"/>
  <c r="AR365" i="1"/>
  <c r="AS368" i="1"/>
  <c r="AR368" i="1"/>
  <c r="AS334" i="1"/>
  <c r="AR334" i="1"/>
  <c r="AS333" i="1"/>
  <c r="AR333" i="1"/>
  <c r="AS330" i="1"/>
  <c r="AR330" i="1"/>
  <c r="AS326" i="1"/>
  <c r="AR326" i="1"/>
  <c r="AS335" i="1"/>
  <c r="AR335" i="1"/>
  <c r="AS325" i="1"/>
  <c r="AR325" i="1"/>
  <c r="AS324" i="1"/>
  <c r="AR324" i="1"/>
  <c r="AS323" i="1"/>
  <c r="AR323" i="1"/>
  <c r="AS331" i="1"/>
  <c r="AR331" i="1"/>
  <c r="AS316" i="1"/>
  <c r="AR316" i="1"/>
  <c r="AS329" i="1"/>
  <c r="AR329" i="1"/>
  <c r="AS308" i="1"/>
  <c r="AR308" i="1"/>
  <c r="AS301" i="1"/>
  <c r="AR301" i="1"/>
  <c r="AS294" i="1"/>
  <c r="AR294" i="1"/>
  <c r="AS289" i="1"/>
  <c r="AR289" i="1"/>
  <c r="AS288" i="1"/>
  <c r="AR288" i="1"/>
  <c r="AS293" i="1"/>
  <c r="AR293" i="1"/>
  <c r="AS286" i="1"/>
  <c r="AR286" i="1"/>
  <c r="AS297" i="1"/>
  <c r="AR297" i="1"/>
  <c r="AS287" i="1"/>
  <c r="AR287" i="1"/>
  <c r="AS283" i="1"/>
  <c r="AR283" i="1"/>
  <c r="AS307" i="1"/>
  <c r="AR307" i="1"/>
  <c r="AS270" i="1"/>
  <c r="AR270" i="1"/>
  <c r="AS249" i="1"/>
  <c r="AR249" i="1"/>
  <c r="AS224" i="1"/>
  <c r="AR224" i="1"/>
  <c r="AS231" i="1"/>
  <c r="AR231" i="1"/>
  <c r="AS248" i="1"/>
  <c r="AR248" i="1"/>
  <c r="AS250" i="1"/>
  <c r="AR250" i="1"/>
  <c r="AS251" i="1"/>
  <c r="AR251" i="1"/>
  <c r="AS230" i="1"/>
  <c r="AR230" i="1"/>
  <c r="AS247" i="1"/>
  <c r="AR247" i="1"/>
  <c r="AS233" i="1"/>
  <c r="AR233" i="1"/>
  <c r="AS236" i="1"/>
  <c r="AR236" i="1"/>
  <c r="AS232" i="1"/>
  <c r="AR232" i="1"/>
  <c r="AS194" i="1"/>
  <c r="AR194" i="1"/>
  <c r="AS206" i="1"/>
  <c r="AR206" i="1"/>
  <c r="AS193" i="1"/>
  <c r="AR193" i="1"/>
  <c r="AS188" i="1"/>
  <c r="AR188" i="1"/>
  <c r="AS187" i="1"/>
  <c r="AR187" i="1"/>
  <c r="AS174" i="1"/>
  <c r="AR174" i="1"/>
  <c r="AS180" i="1"/>
  <c r="AR180" i="1"/>
  <c r="AS179" i="1"/>
  <c r="AR179" i="1"/>
  <c r="AS176" i="1"/>
  <c r="AR176" i="1"/>
  <c r="AS178" i="1"/>
  <c r="AR178" i="1"/>
  <c r="AS154" i="1"/>
  <c r="AR154" i="1"/>
  <c r="AS166" i="1"/>
  <c r="AR166" i="1"/>
  <c r="AS163" i="1"/>
  <c r="AR163" i="1"/>
  <c r="AS167" i="1"/>
  <c r="AR167" i="1"/>
  <c r="AS164" i="1"/>
  <c r="AR164" i="1"/>
  <c r="AS172" i="1"/>
  <c r="AR172" i="1"/>
  <c r="AS165" i="1"/>
  <c r="AR165" i="1"/>
  <c r="AS171" i="1"/>
  <c r="AR171" i="1"/>
  <c r="AS173" i="1"/>
  <c r="AR173" i="1"/>
  <c r="AS170" i="1"/>
  <c r="AR170" i="1"/>
  <c r="AS98" i="1"/>
  <c r="AR98" i="1"/>
  <c r="AS104" i="1"/>
  <c r="AR104" i="1"/>
  <c r="AS106" i="1"/>
  <c r="AR106" i="1"/>
  <c r="AS112" i="1"/>
  <c r="AR112" i="1"/>
  <c r="AS97" i="1"/>
  <c r="AR97" i="1"/>
  <c r="AS109" i="1"/>
  <c r="AR109" i="1"/>
  <c r="AS108" i="1"/>
  <c r="AR108" i="1"/>
  <c r="AS117" i="1"/>
  <c r="AR117" i="1"/>
  <c r="AS105" i="1"/>
  <c r="AR105" i="1"/>
  <c r="AS119" i="1"/>
  <c r="AR119" i="1"/>
  <c r="AS121" i="1"/>
  <c r="AR121" i="1"/>
  <c r="AS120" i="1"/>
  <c r="AR120" i="1"/>
  <c r="AS78" i="1"/>
  <c r="AR78" i="1"/>
  <c r="AS82" i="1"/>
  <c r="AR82" i="1"/>
  <c r="AS71" i="1"/>
  <c r="AR71" i="1"/>
  <c r="AS63" i="1"/>
  <c r="AR63" i="1"/>
  <c r="AS70" i="1"/>
  <c r="AR70" i="1"/>
  <c r="AS76" i="1"/>
  <c r="AR76" i="1"/>
  <c r="AS84" i="1"/>
  <c r="AR84" i="1"/>
  <c r="AS95" i="1"/>
  <c r="AR95" i="1"/>
  <c r="AS40" i="1"/>
  <c r="AR40" i="1"/>
  <c r="AS10" i="1"/>
  <c r="AR10" i="1"/>
  <c r="AT1074" i="1" l="1"/>
  <c r="AT2023" i="1"/>
  <c r="AT733" i="1"/>
  <c r="AT993" i="1"/>
  <c r="AT1219" i="1"/>
  <c r="AT1364" i="1"/>
  <c r="AT1409" i="1"/>
  <c r="AT1494" i="1"/>
  <c r="AT2006" i="1"/>
  <c r="AT2049" i="1"/>
  <c r="AT2063" i="1"/>
  <c r="AT2110" i="1"/>
  <c r="AT2213" i="1"/>
  <c r="AT563" i="1"/>
  <c r="AT308" i="1"/>
  <c r="AT439" i="1"/>
  <c r="AT488" i="1"/>
  <c r="AT549" i="1"/>
  <c r="AT642" i="1"/>
  <c r="AT739" i="1"/>
  <c r="AT119" i="1"/>
  <c r="AT171" i="1"/>
  <c r="AT174" i="1"/>
  <c r="AT194" i="1"/>
  <c r="AT270" i="1"/>
  <c r="AT2027" i="1"/>
  <c r="AT1250" i="1"/>
  <c r="AT1546" i="1"/>
  <c r="AT838" i="1"/>
  <c r="AT9" i="1"/>
  <c r="AT2103" i="1"/>
  <c r="AT306" i="1"/>
  <c r="AT2146" i="1"/>
  <c r="AT1980" i="1"/>
  <c r="AT1054" i="1"/>
  <c r="AT1978" i="1"/>
  <c r="AT2140" i="1"/>
  <c r="AT945" i="1"/>
  <c r="AT2084" i="1"/>
  <c r="AT120" i="1"/>
  <c r="AT172" i="1"/>
  <c r="AT193" i="1"/>
  <c r="AT224" i="1"/>
  <c r="AT294" i="1"/>
  <c r="AT316" i="1"/>
  <c r="AT333" i="1"/>
  <c r="AT578" i="1"/>
  <c r="AT895" i="1"/>
  <c r="AT930" i="1"/>
  <c r="AT982" i="1"/>
  <c r="AT1303" i="1"/>
  <c r="AT1475" i="1"/>
  <c r="AT1500" i="1"/>
  <c r="AT770" i="1"/>
  <c r="AT1943" i="1"/>
  <c r="AT369" i="1"/>
  <c r="AT754" i="1"/>
  <c r="AT107" i="1"/>
  <c r="AT1875" i="1"/>
  <c r="AT1000" i="1"/>
  <c r="AT1558" i="1"/>
  <c r="AT2217" i="1"/>
  <c r="AT1047" i="1"/>
  <c r="AT2078" i="1"/>
  <c r="AT2040" i="1"/>
  <c r="AT2165" i="1"/>
  <c r="AT1087" i="1"/>
  <c r="AT1773" i="1"/>
  <c r="AT1992" i="1"/>
  <c r="AT1969" i="1"/>
  <c r="AT550" i="1"/>
  <c r="AT931" i="1"/>
  <c r="AT919" i="1"/>
  <c r="AT967" i="1"/>
  <c r="AT683" i="1"/>
  <c r="AT1232" i="1"/>
  <c r="AT1334" i="1"/>
  <c r="AT1361" i="1"/>
  <c r="AT1474" i="1"/>
  <c r="AT1539" i="1"/>
  <c r="AT1996" i="1"/>
  <c r="AT201" i="1"/>
  <c r="AT318" i="1"/>
  <c r="AT718" i="1"/>
  <c r="AT1300" i="1"/>
  <c r="AT1994" i="1"/>
  <c r="AT2118" i="1"/>
  <c r="AT637" i="1"/>
  <c r="AT1447" i="1"/>
  <c r="AT1750" i="1"/>
  <c r="AT2099" i="1"/>
  <c r="AT1423" i="1"/>
  <c r="AT827" i="1"/>
  <c r="AT2066" i="1"/>
  <c r="AT1478" i="1"/>
  <c r="AT1109" i="1"/>
  <c r="AT142" i="1"/>
  <c r="AT1749" i="1"/>
  <c r="AT2155" i="1"/>
  <c r="AT2092" i="1"/>
  <c r="AT2291" i="1"/>
  <c r="AT310" i="1"/>
  <c r="AT1807" i="1"/>
  <c r="AT1193" i="1"/>
  <c r="AT200" i="1"/>
  <c r="AT1023" i="1"/>
  <c r="AT2050" i="1"/>
  <c r="AT149" i="1"/>
  <c r="AT634" i="1"/>
  <c r="AT69" i="1"/>
  <c r="AT338" i="1"/>
  <c r="AT2048" i="1"/>
  <c r="AT1866" i="1"/>
  <c r="AT305" i="1"/>
  <c r="AT2065" i="1"/>
  <c r="AT655" i="1"/>
  <c r="AT629" i="1"/>
  <c r="AT254" i="1"/>
  <c r="AT855" i="1"/>
  <c r="AT714" i="1"/>
  <c r="AT2000" i="1"/>
  <c r="AT363" i="1"/>
  <c r="AT1229" i="1"/>
  <c r="AT2249" i="1"/>
  <c r="AT17" i="1"/>
  <c r="AT2100" i="1"/>
  <c r="AT792" i="1"/>
  <c r="AT1379" i="1"/>
  <c r="AT2224" i="1"/>
  <c r="AT1269" i="1"/>
  <c r="AT1811" i="1"/>
  <c r="AT1744" i="1"/>
  <c r="AT138" i="1"/>
  <c r="AT340" i="1"/>
  <c r="AT71" i="1"/>
  <c r="AT154" i="1"/>
  <c r="AT396" i="1"/>
  <c r="AT738" i="1"/>
  <c r="AT974" i="1"/>
  <c r="AT680" i="1"/>
  <c r="AT312" i="1"/>
  <c r="AT1221" i="1"/>
  <c r="AT1838" i="1"/>
  <c r="AT19" i="1"/>
  <c r="AT156" i="1"/>
  <c r="AT960" i="1"/>
  <c r="AT1834" i="1"/>
  <c r="AT183" i="1"/>
  <c r="AT603" i="1"/>
  <c r="AT992" i="1"/>
  <c r="AT1230" i="1"/>
  <c r="AT139" i="1"/>
  <c r="AT221" i="1"/>
  <c r="AT558" i="1"/>
  <c r="AT1959" i="1"/>
  <c r="AT1373" i="1"/>
  <c r="AT1267" i="1"/>
  <c r="AT675" i="1"/>
  <c r="AT2112" i="1"/>
  <c r="AT654" i="1"/>
  <c r="AT1826" i="1"/>
  <c r="AT1848" i="1"/>
  <c r="AT1577" i="1"/>
  <c r="AT663" i="1"/>
  <c r="AT2238" i="1"/>
  <c r="AT26" i="1"/>
  <c r="AT779" i="1"/>
  <c r="AT1338" i="1"/>
  <c r="AT1566" i="1"/>
  <c r="AT1656" i="1"/>
  <c r="AT1983" i="1"/>
  <c r="AT1501" i="1"/>
  <c r="AT1702" i="1"/>
  <c r="AT339" i="1"/>
  <c r="AT835" i="1"/>
  <c r="AT1366" i="1"/>
  <c r="AT501" i="1"/>
  <c r="AT1405" i="1"/>
  <c r="AT1238" i="1"/>
  <c r="AT499" i="1"/>
  <c r="AT816" i="1"/>
  <c r="AT58" i="1"/>
  <c r="AT560" i="1"/>
  <c r="AT972" i="1"/>
  <c r="AT1860" i="1"/>
  <c r="AT1675" i="1"/>
  <c r="AT1606" i="1"/>
  <c r="AT1855" i="1"/>
  <c r="AT1651" i="1"/>
  <c r="AT1401" i="1"/>
  <c r="AT2149" i="1"/>
  <c r="AT1144" i="1"/>
  <c r="AT101" i="1"/>
  <c r="AT65" i="1"/>
  <c r="AT1288" i="1"/>
  <c r="AT846" i="1"/>
  <c r="AT1975" i="1"/>
  <c r="AT1920" i="1"/>
  <c r="AT2266" i="1"/>
  <c r="AT1916" i="1"/>
  <c r="AT1342" i="1"/>
  <c r="AT130" i="1"/>
  <c r="AT341" i="1"/>
  <c r="AT528" i="1"/>
  <c r="AT1550" i="1"/>
  <c r="AT856" i="1"/>
  <c r="AT241" i="1"/>
  <c r="AT924" i="1"/>
  <c r="AT1242" i="1"/>
  <c r="AT909" i="1"/>
  <c r="AT128" i="1"/>
  <c r="AT569" i="1"/>
  <c r="AT1244" i="1"/>
  <c r="AT2317" i="1"/>
  <c r="AT1948" i="1"/>
  <c r="AT1382" i="1"/>
  <c r="AT1461" i="1"/>
  <c r="AT1881" i="1"/>
  <c r="AT242" i="1"/>
  <c r="AT1884" i="1"/>
  <c r="AT524" i="1"/>
  <c r="AT1530" i="1"/>
  <c r="AT244" i="1"/>
  <c r="AT419" i="1"/>
  <c r="AT874" i="1"/>
  <c r="AT68" i="1"/>
  <c r="AT1640" i="1"/>
  <c r="AT1583" i="1"/>
  <c r="AT502" i="1"/>
  <c r="AT358" i="1"/>
  <c r="AT1506" i="1"/>
  <c r="AT2308" i="1"/>
  <c r="AT103" i="1"/>
  <c r="AT1075" i="1"/>
  <c r="AT1662" i="1"/>
  <c r="AT2186" i="1"/>
  <c r="AT2264" i="1"/>
  <c r="AT732" i="1"/>
  <c r="AT551" i="1"/>
  <c r="AT1414" i="1"/>
  <c r="AT2115" i="1"/>
  <c r="AT786" i="1"/>
  <c r="AT102" i="1"/>
  <c r="AT1839" i="1"/>
  <c r="AT2183" i="1"/>
  <c r="AT565" i="1"/>
  <c r="AT357" i="1"/>
  <c r="AT851" i="1"/>
  <c r="AT1328" i="1"/>
  <c r="AT2124" i="1"/>
  <c r="AT1372" i="1"/>
  <c r="AT2323" i="1"/>
  <c r="AT2356" i="1"/>
  <c r="AT1525" i="1"/>
  <c r="AT892" i="1"/>
  <c r="AT1294" i="1"/>
  <c r="AT2357" i="1"/>
  <c r="AT804" i="1"/>
  <c r="AT1013" i="1"/>
  <c r="AT1617" i="1"/>
  <c r="AT1302" i="1"/>
  <c r="AT24" i="1"/>
  <c r="AT1216" i="1"/>
  <c r="AT1343" i="1"/>
  <c r="AT93" i="1"/>
  <c r="AT1547" i="1"/>
  <c r="AT2135" i="1"/>
  <c r="AT1217" i="1"/>
  <c r="AT1377" i="1"/>
  <c r="AT265" i="1"/>
  <c r="AT1679" i="1"/>
  <c r="AT1958" i="1"/>
  <c r="AT2379" i="1"/>
  <c r="AT667" i="1"/>
  <c r="AT11" i="1"/>
  <c r="AT1593" i="1"/>
  <c r="AT1905" i="1"/>
  <c r="AT44" i="1"/>
  <c r="AT1452" i="1"/>
  <c r="AT532" i="1"/>
  <c r="AT1821" i="1"/>
  <c r="AT133" i="1"/>
  <c r="AT1375" i="1"/>
  <c r="AT2215" i="1"/>
  <c r="AT669" i="1"/>
  <c r="AT475" i="1"/>
  <c r="AT885" i="1"/>
  <c r="AT1042" i="1"/>
  <c r="AT1142" i="1"/>
  <c r="AT1381" i="1"/>
  <c r="AT1476" i="1"/>
  <c r="AT1652" i="1"/>
  <c r="AT2194" i="1"/>
  <c r="AT2290" i="1"/>
  <c r="AT1025" i="1"/>
  <c r="AT72" i="1"/>
  <c r="AT1012" i="1"/>
  <c r="AT1632" i="1"/>
  <c r="AT1135" i="1"/>
  <c r="AT1609" i="1"/>
  <c r="AT1776" i="1"/>
  <c r="AT1684" i="1"/>
  <c r="AT1616" i="1"/>
  <c r="AT1404" i="1"/>
  <c r="AT2047" i="1"/>
  <c r="AT2287" i="1"/>
  <c r="AT2352" i="1"/>
  <c r="AT2210" i="1"/>
  <c r="AT50" i="1"/>
  <c r="AT2275" i="1"/>
  <c r="AT47" i="1"/>
  <c r="AT2080" i="1"/>
  <c r="AT430" i="1"/>
  <c r="AT61" i="1"/>
  <c r="AT136" i="1"/>
  <c r="AT461" i="1"/>
  <c r="AT1457" i="1"/>
  <c r="AT567" i="1"/>
  <c r="AT1455" i="1"/>
  <c r="AT198" i="1"/>
  <c r="AT28" i="1"/>
  <c r="AT1255" i="1"/>
  <c r="AT1268" i="1"/>
  <c r="AT384" i="1"/>
  <c r="AT1009" i="1"/>
  <c r="AT1587" i="1"/>
  <c r="AT2363" i="1"/>
  <c r="AT1564" i="1"/>
  <c r="AT1891" i="1"/>
  <c r="AT1716" i="1"/>
  <c r="AT1995" i="1"/>
  <c r="AT2335" i="1"/>
  <c r="AT1872" i="1"/>
  <c r="AT1402" i="1"/>
  <c r="AT582" i="1"/>
  <c r="AT587" i="1"/>
  <c r="AT1287" i="1"/>
  <c r="AT1353" i="1"/>
  <c r="AT2190" i="1"/>
  <c r="AT222" i="1"/>
  <c r="AT1722" i="1"/>
  <c r="AT2270" i="1"/>
  <c r="AT189" i="1"/>
  <c r="AT238" i="1"/>
  <c r="AT1378" i="1"/>
  <c r="AT1627" i="1"/>
  <c r="AT1449" i="1"/>
  <c r="AT2342" i="1"/>
  <c r="AT1849" i="1"/>
  <c r="AT1246" i="1"/>
  <c r="AT1011" i="1"/>
  <c r="AT1529" i="1"/>
  <c r="AT1349" i="1"/>
  <c r="AT1227" i="1"/>
  <c r="AT229" i="1"/>
  <c r="AT451" i="1"/>
  <c r="AT880" i="1"/>
  <c r="AT693" i="1"/>
  <c r="AT1355" i="1"/>
  <c r="AT705" i="1"/>
  <c r="AT1306" i="1"/>
  <c r="AT950" i="1"/>
  <c r="AT1027" i="1"/>
  <c r="AT1748" i="1"/>
  <c r="AT381" i="1"/>
  <c r="AT387" i="1"/>
  <c r="AT664" i="1"/>
  <c r="AT513" i="1"/>
  <c r="AT1147" i="1"/>
  <c r="AT2299" i="1"/>
  <c r="AT1661" i="1"/>
  <c r="AT1977" i="1"/>
  <c r="AT1557" i="1"/>
  <c r="AT1180" i="1"/>
  <c r="AT1895" i="1"/>
  <c r="AT40" i="1"/>
  <c r="AT232" i="1"/>
  <c r="AT2333" i="1"/>
  <c r="AT1132" i="1"/>
  <c r="AT933" i="1"/>
  <c r="AT791" i="1"/>
  <c r="AT948" i="1"/>
  <c r="AT996" i="1"/>
  <c r="AT1143" i="1"/>
  <c r="AT1467" i="1"/>
  <c r="AT226" i="1"/>
  <c r="AT1433" i="1"/>
  <c r="AT446" i="1"/>
  <c r="AT590" i="1"/>
  <c r="AT41" i="1"/>
  <c r="AT2109" i="1"/>
  <c r="AT1100" i="1"/>
  <c r="AT1769" i="1"/>
  <c r="AT758" i="1"/>
  <c r="AT397" i="1"/>
  <c r="AT349" i="1"/>
  <c r="AT688" i="1"/>
  <c r="AT1657" i="1"/>
  <c r="AT2164" i="1"/>
  <c r="AT568" i="1"/>
  <c r="AT1934" i="1"/>
  <c r="AT523" i="1"/>
  <c r="AT1068" i="1"/>
  <c r="AT214" i="1"/>
  <c r="AT1791" i="1"/>
  <c r="AT991" i="1"/>
  <c r="AT16" i="1"/>
  <c r="AT852" i="1"/>
  <c r="AT1624" i="1"/>
  <c r="AT2257" i="1"/>
  <c r="AT2280" i="1"/>
  <c r="AT522" i="1"/>
  <c r="AT1224" i="1"/>
  <c r="AT849" i="1"/>
  <c r="AT1345" i="1"/>
  <c r="AT916" i="1"/>
  <c r="AT918" i="1"/>
  <c r="AT295" i="1"/>
  <c r="AT515" i="1"/>
  <c r="AT2255" i="1"/>
  <c r="AT913" i="1"/>
  <c r="AT1591" i="1"/>
  <c r="AT1596" i="1"/>
  <c r="AT1067" i="1"/>
  <c r="AT619" i="1"/>
  <c r="AT1173" i="1"/>
  <c r="AT46" i="1"/>
  <c r="AT1925" i="1"/>
  <c r="AT66" i="1"/>
  <c r="AT1812" i="1"/>
  <c r="AT35" i="1"/>
  <c r="AT1538" i="1"/>
  <c r="AT1262" i="1"/>
  <c r="AT1706" i="1"/>
  <c r="AT814" i="1"/>
  <c r="AT1520" i="1"/>
  <c r="AT85" i="1"/>
  <c r="AT1258" i="1"/>
  <c r="AT1936" i="1"/>
  <c r="AT372" i="1"/>
  <c r="AT1502" i="1"/>
  <c r="AT1247" i="1"/>
  <c r="AT625" i="1"/>
  <c r="AT776" i="1"/>
  <c r="AT399" i="1"/>
  <c r="AT1517" i="1"/>
  <c r="AT1437" i="1"/>
  <c r="AT2260" i="1"/>
  <c r="AT760" i="1"/>
  <c r="AT1289" i="1"/>
  <c r="AT110" i="1"/>
  <c r="AT1672" i="1"/>
  <c r="AT1644" i="1"/>
  <c r="AT2367" i="1"/>
  <c r="AT843" i="1"/>
  <c r="AT668" i="1"/>
  <c r="AT1997" i="1"/>
  <c r="AT2046" i="1"/>
  <c r="AT2022" i="1"/>
  <c r="AT2211" i="1"/>
  <c r="AT891" i="1"/>
  <c r="AT882" i="1"/>
  <c r="AT530" i="1"/>
  <c r="AT1016" i="1"/>
  <c r="AT411" i="1"/>
  <c r="AT1089" i="1"/>
  <c r="AT1164" i="1"/>
  <c r="AT367" i="1"/>
  <c r="AT309" i="1"/>
  <c r="AT344" i="1"/>
  <c r="AT359" i="1"/>
  <c r="AT1689" i="1"/>
  <c r="AT76" i="1"/>
  <c r="AT109" i="1"/>
  <c r="AT167" i="1"/>
  <c r="AT187" i="1"/>
  <c r="AT247" i="1"/>
  <c r="AT323" i="1"/>
  <c r="AT371" i="1"/>
  <c r="AT447" i="1"/>
  <c r="AT486" i="1"/>
  <c r="AT580" i="1"/>
  <c r="AT742" i="1"/>
  <c r="AT789" i="1"/>
  <c r="AT983" i="1"/>
  <c r="AT700" i="1"/>
  <c r="AT1136" i="1"/>
  <c r="AT1549" i="1"/>
  <c r="AT1736" i="1"/>
  <c r="AT884" i="1"/>
  <c r="AT713" i="1"/>
  <c r="AT1040" i="1"/>
  <c r="AT1660" i="1"/>
  <c r="AT1771" i="1"/>
  <c r="AT866" i="1"/>
  <c r="AT1347" i="1"/>
  <c r="AT1488" i="1"/>
  <c r="AT1741" i="1"/>
  <c r="AT1237" i="1"/>
  <c r="AT1738" i="1"/>
  <c r="AT1584" i="1"/>
  <c r="AT1792" i="1"/>
  <c r="AT2261" i="1"/>
  <c r="AT1055" i="1"/>
  <c r="AT724" i="1"/>
  <c r="AT30" i="1"/>
  <c r="AT660" i="1"/>
  <c r="AT2359" i="1"/>
  <c r="AT1687" i="1"/>
  <c r="AT790" i="1"/>
  <c r="AT999" i="1"/>
  <c r="AT1987" i="1"/>
  <c r="AT1077" i="1"/>
  <c r="AT1030" i="1"/>
  <c r="AT2377" i="1"/>
  <c r="AT1601" i="1"/>
  <c r="AT1561" i="1"/>
  <c r="AT70" i="1"/>
  <c r="AT464" i="1"/>
  <c r="AT1412" i="1"/>
  <c r="AT469" i="1"/>
  <c r="AT813" i="1"/>
  <c r="AT2012" i="1"/>
  <c r="AT1331" i="1"/>
  <c r="AT1945" i="1"/>
  <c r="AT870" i="1"/>
  <c r="AT777" i="1"/>
  <c r="AT2332" i="1"/>
  <c r="AT2344" i="1"/>
  <c r="AT605" i="1"/>
  <c r="AT1215" i="1"/>
  <c r="AT898" i="1"/>
  <c r="AT1440" i="1"/>
  <c r="AT1847" i="1"/>
  <c r="AT14" i="1"/>
  <c r="AT1022" i="1"/>
  <c r="AT893" i="1"/>
  <c r="AT1188" i="1"/>
  <c r="AT1198" i="1"/>
  <c r="AT543" i="1"/>
  <c r="AT894" i="1"/>
  <c r="AT1201" i="1"/>
  <c r="AT2159" i="1"/>
  <c r="AT842" i="1"/>
  <c r="AT444" i="1"/>
  <c r="AT820" i="1"/>
  <c r="AT43" i="1"/>
  <c r="AT2263" i="1"/>
  <c r="AT1938" i="1"/>
  <c r="AT2378" i="1"/>
  <c r="AT2014" i="1"/>
  <c r="AT2054" i="1"/>
  <c r="AT2093" i="1"/>
  <c r="AT135" i="1"/>
  <c r="AT207" i="1"/>
  <c r="AT327" i="1"/>
  <c r="AT1443" i="1"/>
  <c r="AT2041" i="1"/>
  <c r="AT1293" i="1"/>
  <c r="AT1783" i="1"/>
  <c r="AT1310" i="1"/>
  <c r="AT63" i="1"/>
  <c r="AT112" i="1"/>
  <c r="AT166" i="1"/>
  <c r="AT325" i="1"/>
  <c r="AT350" i="1"/>
  <c r="AT437" i="1"/>
  <c r="AT533" i="1"/>
  <c r="AT1367" i="1"/>
  <c r="AT1705" i="1"/>
  <c r="AT1856" i="1"/>
  <c r="AT1108" i="1"/>
  <c r="AT1585" i="1"/>
  <c r="AT266" i="1"/>
  <c r="AT1048" i="1"/>
  <c r="AT1416" i="1"/>
  <c r="AT1234" i="1"/>
  <c r="AT1333" i="1"/>
  <c r="AT1765" i="1"/>
  <c r="AT542" i="1"/>
  <c r="AT2297" i="1"/>
  <c r="AT1395" i="1"/>
  <c r="AT1282" i="1"/>
  <c r="AT150" i="1"/>
  <c r="AT1050" i="1"/>
  <c r="AT1927" i="1"/>
  <c r="AT1090" i="1"/>
  <c r="AT2085" i="1"/>
  <c r="AT427" i="1"/>
  <c r="AT670" i="1"/>
  <c r="AT160" i="1"/>
  <c r="AT2120" i="1"/>
  <c r="AT2123" i="1"/>
  <c r="AT448" i="1"/>
  <c r="AT2156" i="1"/>
  <c r="AT850" i="1"/>
  <c r="AT2307" i="1"/>
  <c r="AT378" i="1"/>
  <c r="AT1049" i="1"/>
  <c r="AT186" i="1"/>
  <c r="AT2026" i="1"/>
  <c r="AT145" i="1"/>
  <c r="AT299" i="1"/>
  <c r="AT1024" i="1"/>
  <c r="AT2254" i="1"/>
  <c r="AT1286" i="1"/>
  <c r="AT984" i="1"/>
  <c r="AT1168" i="1"/>
  <c r="AT330" i="1"/>
  <c r="AT458" i="1"/>
  <c r="AT975" i="1"/>
  <c r="AT692" i="1"/>
  <c r="AT1369" i="1"/>
  <c r="AT1438" i="1"/>
  <c r="AT1777" i="1"/>
  <c r="AT555" i="1"/>
  <c r="AT1454" i="1"/>
  <c r="AT1708" i="1"/>
  <c r="AT1284" i="1"/>
  <c r="AT1183" i="1"/>
  <c r="AT848" i="1"/>
  <c r="AT1360" i="1"/>
  <c r="AT1605" i="1"/>
  <c r="AT1896" i="1"/>
  <c r="AT2345" i="1"/>
  <c r="AT749" i="1"/>
  <c r="AT1752" i="1"/>
  <c r="AT1772" i="1"/>
  <c r="AT673" i="1"/>
  <c r="AT1659" i="1"/>
  <c r="AT1522" i="1"/>
  <c r="AT407" i="1"/>
  <c r="AT1726" i="1"/>
  <c r="AT314" i="1"/>
  <c r="AT1725" i="1"/>
  <c r="AT382" i="1"/>
  <c r="AT584" i="1"/>
  <c r="AT2154" i="1"/>
  <c r="AT922" i="1"/>
  <c r="AT1709" i="1"/>
  <c r="AT946" i="1"/>
  <c r="AT2246" i="1"/>
  <c r="AT152" i="1"/>
  <c r="AT252" i="1"/>
  <c r="AT1264" i="1"/>
  <c r="AT725" i="1"/>
  <c r="AT883" i="1"/>
  <c r="AT2226" i="1"/>
  <c r="AT1103" i="1"/>
  <c r="AT140" i="1"/>
  <c r="AT1770" i="1"/>
  <c r="AT2252" i="1"/>
  <c r="AT1155" i="1"/>
  <c r="AT539" i="1"/>
  <c r="AT610" i="1"/>
  <c r="AT661" i="1"/>
  <c r="AT417" i="1"/>
  <c r="AT2167" i="1"/>
  <c r="AT34" i="1"/>
  <c r="AT1971" i="1"/>
  <c r="AT2303" i="1"/>
  <c r="AT1008" i="1"/>
  <c r="AT618" i="1"/>
  <c r="AT240" i="1"/>
  <c r="AT740" i="1"/>
  <c r="AT986" i="1"/>
  <c r="AT1278" i="1"/>
  <c r="AT1636" i="1"/>
  <c r="AT1171" i="1"/>
  <c r="AT429" i="1"/>
  <c r="AT84" i="1"/>
  <c r="AT108" i="1"/>
  <c r="AT164" i="1"/>
  <c r="AT233" i="1"/>
  <c r="AT283" i="1"/>
  <c r="AT479" i="1"/>
  <c r="AT579" i="1"/>
  <c r="AT715" i="1"/>
  <c r="AT944" i="1"/>
  <c r="AT970" i="1"/>
  <c r="AT699" i="1"/>
  <c r="AT1458" i="1"/>
  <c r="AT2231" i="1"/>
  <c r="AT255" i="1"/>
  <c r="AT2130" i="1"/>
  <c r="AT1304" i="1"/>
  <c r="AT959" i="1"/>
  <c r="AT1740" i="1"/>
  <c r="AT213" i="1"/>
  <c r="AT768" i="1"/>
  <c r="AT1184" i="1"/>
  <c r="AT1441" i="1"/>
  <c r="AT1965" i="1"/>
  <c r="AT1527" i="1"/>
  <c r="AT773" i="1"/>
  <c r="AT276" i="1"/>
  <c r="AT2369" i="1"/>
  <c r="AT1567" i="1"/>
  <c r="AT148" i="1"/>
  <c r="AT2371" i="1"/>
  <c r="AT1574" i="1"/>
  <c r="AT269" i="1"/>
  <c r="AT2061" i="1"/>
  <c r="AT1174" i="1"/>
  <c r="AT2265" i="1"/>
  <c r="AT1935" i="1"/>
  <c r="AT1551" i="1"/>
  <c r="AT364" i="1"/>
  <c r="AT274" i="1"/>
  <c r="AT1261" i="1"/>
  <c r="AT2351" i="1"/>
  <c r="AT2262" i="1"/>
  <c r="AT597" i="1"/>
  <c r="AT1513" i="1"/>
  <c r="AT1858" i="1"/>
  <c r="AT498" i="1"/>
  <c r="AT1518" i="1"/>
  <c r="AT1073" i="1"/>
  <c r="AT1678" i="1"/>
  <c r="AT1579" i="1"/>
  <c r="AT2298" i="1"/>
  <c r="AT1683" i="1"/>
  <c r="AT1926" i="1"/>
  <c r="AT1051" i="1"/>
  <c r="AT1626" i="1"/>
  <c r="AT2068" i="1"/>
  <c r="AT424" i="1"/>
  <c r="AT570" i="1"/>
  <c r="AT2152" i="1"/>
  <c r="AT173" i="1"/>
  <c r="AT2178" i="1"/>
  <c r="AT865" i="1"/>
  <c r="AT1737" i="1"/>
  <c r="AT1928" i="1"/>
  <c r="AT1781" i="1"/>
  <c r="AT2334" i="1"/>
  <c r="AT1882" i="1"/>
  <c r="AT622" i="1"/>
  <c r="AT2251" i="1"/>
  <c r="AT635" i="1"/>
  <c r="AT2202" i="1"/>
  <c r="AT1824" i="1"/>
  <c r="AT977" i="1"/>
  <c r="AT756" i="1"/>
  <c r="AT871" i="1"/>
  <c r="AT2318" i="1"/>
  <c r="AT1499" i="1"/>
  <c r="AT772" i="1"/>
  <c r="AT1018" i="1"/>
  <c r="AT1628" i="1"/>
  <c r="AT1019" i="1"/>
  <c r="AT821" i="1"/>
  <c r="AT507" i="1"/>
  <c r="AT267" i="1"/>
  <c r="AT1001" i="1"/>
  <c r="AT1072" i="1"/>
  <c r="AT1921" i="1"/>
  <c r="AT1989" i="1"/>
  <c r="AT1911" i="1"/>
  <c r="AT2267" i="1"/>
  <c r="AT583" i="1"/>
  <c r="AT2087" i="1"/>
  <c r="AT1612" i="1"/>
  <c r="AT2187" i="1"/>
  <c r="AT1747" i="1"/>
  <c r="AT920" i="1"/>
  <c r="AT1446" i="1"/>
  <c r="AT1846" i="1"/>
  <c r="AT1924" i="1"/>
  <c r="AT750" i="1"/>
  <c r="AT22" i="1"/>
  <c r="AT1604" i="1"/>
  <c r="AT2013" i="1"/>
  <c r="AT468" i="1"/>
  <c r="AT710" i="1"/>
  <c r="AT2096" i="1"/>
  <c r="AT2354" i="1"/>
  <c r="AT1426" i="1"/>
  <c r="AT124" i="1"/>
  <c r="AT1917" i="1"/>
  <c r="AT2348" i="1"/>
  <c r="AT1162" i="1"/>
  <c r="AT987" i="1"/>
  <c r="AT197" i="1"/>
  <c r="AT1283" i="1"/>
  <c r="AT2182" i="1"/>
  <c r="AT2294" i="1"/>
  <c r="AT292" i="1"/>
  <c r="AT800" i="1"/>
  <c r="AT1700" i="1"/>
  <c r="AT1931" i="1"/>
  <c r="AT2322" i="1"/>
  <c r="AT520" i="1"/>
  <c r="AT1669" i="1"/>
  <c r="AT837" i="1"/>
  <c r="AT606" i="1"/>
  <c r="AT1319" i="1"/>
  <c r="AT1607" i="1"/>
  <c r="AT1177" i="1"/>
  <c r="AT1396" i="1"/>
  <c r="AT1252" i="1"/>
  <c r="AT408" i="1"/>
  <c r="AT1922" i="1"/>
  <c r="AT1299" i="1"/>
  <c r="AT1806" i="1"/>
  <c r="AT1200" i="1"/>
  <c r="AT1787" i="1"/>
  <c r="AT2180" i="1"/>
  <c r="AT1631" i="1"/>
  <c r="AT949" i="1"/>
  <c r="AT2274" i="1"/>
  <c r="AT64" i="1"/>
  <c r="AT1056" i="1"/>
  <c r="AT1436" i="1"/>
  <c r="AT1151" i="1"/>
  <c r="AT275" i="1"/>
  <c r="AT2374" i="1"/>
  <c r="AT169" i="1"/>
  <c r="AT450" i="1"/>
  <c r="AT2010" i="1"/>
  <c r="AT2193" i="1"/>
  <c r="AT643" i="1"/>
  <c r="AT890" i="1"/>
  <c r="AT256" i="1"/>
  <c r="AT690" i="1"/>
  <c r="AT2277" i="1"/>
  <c r="AT2328" i="1"/>
  <c r="AT839" i="1"/>
  <c r="AT209" i="1"/>
  <c r="AT1516" i="1"/>
  <c r="AT765" i="1"/>
  <c r="AT1756" i="1"/>
  <c r="AT876" i="1"/>
  <c r="AT83" i="1"/>
  <c r="AT1152" i="1"/>
  <c r="AT1991" i="1"/>
  <c r="AT280" i="1"/>
  <c r="AT649" i="1"/>
  <c r="AT2018" i="1"/>
  <c r="AT1972" i="1"/>
  <c r="AT423" i="1"/>
  <c r="AT1326" i="1"/>
  <c r="AT412" i="1"/>
  <c r="AT33" i="1"/>
  <c r="AT653" i="1"/>
  <c r="AT438" i="1"/>
  <c r="AT665" i="1"/>
  <c r="AT191" i="1"/>
  <c r="AT2350" i="1"/>
  <c r="AT48" i="1"/>
  <c r="AT2160" i="1"/>
  <c r="AT1078" i="1"/>
  <c r="AT1514" i="1"/>
  <c r="AT2286" i="1"/>
  <c r="AT1710" i="1"/>
  <c r="AT512" i="1"/>
  <c r="AT10" i="1"/>
  <c r="AT947" i="1"/>
  <c r="AT219" i="1"/>
  <c r="AT2271" i="1"/>
  <c r="AT2375" i="1"/>
  <c r="AT971" i="1"/>
  <c r="AT1124" i="1"/>
  <c r="AT1466" i="1"/>
  <c r="AT2028" i="1"/>
  <c r="AT1930" i="1"/>
  <c r="AT1822" i="1"/>
  <c r="AT914" i="1"/>
  <c r="AT2232" i="1"/>
  <c r="AT1542" i="1"/>
  <c r="AT79" i="1"/>
  <c r="AT577" i="1"/>
  <c r="AT94" i="1"/>
  <c r="AT1603" i="1"/>
  <c r="AT147" i="1"/>
  <c r="AT2081" i="1"/>
  <c r="AT2141" i="1"/>
  <c r="AT589" i="1"/>
  <c r="AT329" i="1"/>
  <c r="AT462" i="1"/>
  <c r="AT794" i="1"/>
  <c r="AT902" i="1"/>
  <c r="AT932" i="1"/>
  <c r="AT1465" i="1"/>
  <c r="AT1503" i="1"/>
  <c r="AT2007" i="1"/>
  <c r="AT698" i="1"/>
  <c r="AT2015" i="1"/>
  <c r="AT2292" i="1"/>
  <c r="AT195" i="1"/>
  <c r="AT470" i="1"/>
  <c r="AT896" i="1"/>
  <c r="AT1356" i="1"/>
  <c r="AT1693" i="1"/>
  <c r="AT1194" i="1"/>
  <c r="AT976" i="1"/>
  <c r="AT632" i="1"/>
  <c r="AT1690" i="1"/>
  <c r="AT482" i="1"/>
  <c r="AT633" i="1"/>
  <c r="AT826" i="1"/>
  <c r="AT1033" i="1"/>
  <c r="AT2279" i="1"/>
  <c r="AT440" i="1"/>
  <c r="AT726" i="1"/>
  <c r="AT720" i="1"/>
  <c r="AT2032" i="1"/>
  <c r="AT472" i="1"/>
  <c r="AT728" i="1"/>
  <c r="AT956" i="1"/>
  <c r="AT706" i="1"/>
  <c r="AT1034" i="1"/>
  <c r="AT1352" i="1"/>
  <c r="AT1444" i="1"/>
  <c r="AT1842" i="1"/>
  <c r="AT1374" i="1"/>
  <c r="AT1720" i="1"/>
  <c r="AT1775" i="1"/>
  <c r="AT168" i="1"/>
  <c r="AT1035" i="1"/>
  <c r="AT1492" i="1"/>
  <c r="AT1468" i="1"/>
  <c r="AT1126" i="1"/>
  <c r="AT540" i="1"/>
  <c r="AT52" i="1"/>
  <c r="AT271" i="1"/>
  <c r="AT454" i="1"/>
  <c r="AT784" i="1"/>
  <c r="AT2009" i="1"/>
  <c r="AT2230" i="1"/>
  <c r="AT630" i="1"/>
  <c r="AT957" i="1"/>
  <c r="AT471" i="1"/>
  <c r="AT717" i="1"/>
  <c r="AT1742" i="1"/>
  <c r="AT1015" i="1"/>
  <c r="AT2316" i="1"/>
  <c r="AT782" i="1"/>
  <c r="AT2191" i="1"/>
  <c r="AT730" i="1"/>
  <c r="AT2327" i="1"/>
  <c r="AT1339" i="1"/>
  <c r="AT1620" i="1"/>
  <c r="AT1804" i="1"/>
  <c r="AT4" i="1"/>
  <c r="AT303" i="1"/>
  <c r="AT1727" i="1"/>
  <c r="AT2122" i="1"/>
  <c r="AT2207" i="1"/>
  <c r="AT925" i="1"/>
  <c r="AT1321" i="1"/>
  <c r="AT104" i="1"/>
  <c r="AT288" i="1"/>
  <c r="AT326" i="1"/>
  <c r="AT526" i="1"/>
  <c r="AT861" i="1"/>
  <c r="AT684" i="1"/>
  <c r="AT1351" i="1"/>
  <c r="AT1759" i="1"/>
  <c r="AT2247" i="1"/>
  <c r="AT2289" i="1"/>
  <c r="AT2301" i="1"/>
  <c r="AT355" i="1"/>
  <c r="AT787" i="1"/>
  <c r="AT1903" i="1"/>
  <c r="AT741" i="1"/>
  <c r="AT442" i="1"/>
  <c r="AT936" i="1"/>
  <c r="AT1093" i="1"/>
  <c r="AT1131" i="1"/>
  <c r="AT1421" i="1"/>
  <c r="AT2042" i="1"/>
  <c r="AT2105" i="1"/>
  <c r="AT60" i="1"/>
  <c r="AT1541" i="1"/>
  <c r="AT1762" i="1"/>
  <c r="AT1949" i="1"/>
  <c r="AT353" i="1"/>
  <c r="AT627" i="1"/>
  <c r="AT857" i="1"/>
  <c r="AT962" i="1"/>
  <c r="AT841" i="1"/>
  <c r="AT1681" i="1"/>
  <c r="AT1646" i="1"/>
  <c r="AT2218" i="1"/>
  <c r="AT297" i="1"/>
  <c r="AT719" i="1"/>
  <c r="AT2097" i="1"/>
  <c r="AT98" i="1"/>
  <c r="AT541" i="1"/>
  <c r="AT1533" i="1"/>
  <c r="AT707" i="1"/>
  <c r="AT1157" i="1"/>
  <c r="AT860" i="1"/>
  <c r="AT1697" i="1"/>
  <c r="AT1280" i="1"/>
  <c r="AT2016" i="1"/>
  <c r="AT181" i="1"/>
  <c r="AT906" i="1"/>
  <c r="AT1160" i="1"/>
  <c r="AT1386" i="1"/>
  <c r="AT1760" i="1"/>
  <c r="AT2192" i="1"/>
  <c r="AT1354" i="1"/>
  <c r="AT1951" i="1"/>
  <c r="AT132" i="1"/>
  <c r="AT727" i="1"/>
  <c r="AT952" i="1"/>
  <c r="AT206" i="1"/>
  <c r="AT249" i="1"/>
  <c r="AT301" i="1"/>
  <c r="AT334" i="1"/>
  <c r="AT460" i="1"/>
  <c r="AT736" i="1"/>
  <c r="AT886" i="1"/>
  <c r="AT695" i="1"/>
  <c r="AT1481" i="1"/>
  <c r="AT2005" i="1"/>
  <c r="AT2107" i="1"/>
  <c r="AT2240" i="1"/>
  <c r="AT2268" i="1"/>
  <c r="AT122" i="1"/>
  <c r="AT184" i="1"/>
  <c r="AT645" i="1"/>
  <c r="AT939" i="1"/>
  <c r="AT1190" i="1"/>
  <c r="AT1385" i="1"/>
  <c r="AT2029" i="1"/>
  <c r="AT1270" i="1"/>
  <c r="AT481" i="1"/>
  <c r="AT938" i="1"/>
  <c r="AT1400" i="1"/>
  <c r="AT1942" i="1"/>
  <c r="AT2163" i="1"/>
  <c r="AT2306" i="1"/>
  <c r="AT21" i="1"/>
  <c r="AT96" i="1"/>
  <c r="AT1292" i="1"/>
  <c r="AT1485" i="1"/>
  <c r="AT2283" i="1"/>
  <c r="AT406" i="1"/>
  <c r="AT2296" i="1"/>
  <c r="AT1341" i="1"/>
  <c r="AT1427" i="1"/>
  <c r="AT506" i="1"/>
  <c r="AT56" i="1"/>
  <c r="AT127" i="1"/>
  <c r="AT1841" i="1"/>
  <c r="AT810" i="1"/>
  <c r="AT2336" i="1"/>
  <c r="AT1084" i="1"/>
  <c r="AT771" i="1"/>
  <c r="AT759" i="1"/>
  <c r="AT1002" i="1"/>
  <c r="AT997" i="1"/>
  <c r="AT223" i="1"/>
  <c r="AT545" i="1"/>
  <c r="AT1667" i="1"/>
  <c r="AT747" i="1"/>
  <c r="AT1205" i="1"/>
  <c r="AT1610" i="1"/>
  <c r="AT1192" i="1"/>
  <c r="AT1718" i="1"/>
  <c r="AT1867" i="1"/>
  <c r="AT1625" i="1"/>
  <c r="AT1560" i="1"/>
  <c r="AT1643" i="1"/>
  <c r="AT51" i="1"/>
  <c r="AT1064" i="1"/>
  <c r="AT2067" i="1"/>
  <c r="AT1105" i="1"/>
  <c r="AT203" i="1"/>
  <c r="AT1459" i="1"/>
  <c r="AT2320" i="1"/>
  <c r="AT1768" i="1"/>
  <c r="AT1058" i="1"/>
  <c r="AT1186" i="1"/>
  <c r="AT1874" i="1"/>
  <c r="AT1780" i="1"/>
  <c r="AT449" i="1"/>
  <c r="AT1779" i="1"/>
  <c r="AT942" i="1"/>
  <c r="AT1330" i="1"/>
  <c r="AT2076" i="1"/>
  <c r="AT708" i="1"/>
  <c r="AT1139" i="1"/>
  <c r="AT1196" i="1"/>
  <c r="AT55" i="1"/>
  <c r="AT1597" i="1"/>
  <c r="AT210" i="1"/>
  <c r="AT7" i="1"/>
  <c r="AT1885" i="1"/>
  <c r="AT212" i="1"/>
  <c r="AT1877" i="1"/>
  <c r="AT414" i="1"/>
  <c r="AT1973" i="1"/>
  <c r="AT1099" i="1"/>
  <c r="AT1913" i="1"/>
  <c r="AT2161" i="1"/>
  <c r="AT1960" i="1"/>
  <c r="AT54" i="1"/>
  <c r="AT897" i="1"/>
  <c r="AT6" i="1"/>
  <c r="AT2319" i="1"/>
  <c r="AT1745" i="1"/>
  <c r="AT211" i="1"/>
  <c r="AT921" i="1"/>
  <c r="AT980" i="1"/>
  <c r="AT2127" i="1"/>
  <c r="AT525" i="1"/>
  <c r="AT402" i="1"/>
  <c r="AT1731" i="1"/>
  <c r="AT1312" i="1"/>
  <c r="AT1225" i="1"/>
  <c r="AT1429" i="1"/>
  <c r="AT1189" i="1"/>
  <c r="AT1947" i="1"/>
  <c r="AT143" i="1"/>
  <c r="AT1483" i="1"/>
  <c r="AT441" i="1"/>
  <c r="AT356" i="1"/>
  <c r="AT92" i="1"/>
  <c r="AT1348" i="1"/>
  <c r="AT1415" i="1"/>
  <c r="AT2269" i="1"/>
  <c r="AT1575" i="1"/>
  <c r="AT1545" i="1"/>
  <c r="AT1629" i="1"/>
  <c r="AT702" i="1"/>
  <c r="AT1899" i="1"/>
  <c r="AT1297" i="1"/>
  <c r="AT484" i="1"/>
  <c r="AT2064" i="1"/>
  <c r="AT863" i="1"/>
  <c r="AT1129" i="1"/>
  <c r="AT674" i="1"/>
  <c r="AT375" i="1"/>
  <c r="AT1576" i="1"/>
  <c r="AT1757" i="1"/>
  <c r="AT604" i="1"/>
  <c r="AT2101" i="1"/>
  <c r="AT745" i="1"/>
  <c r="AT1161" i="1"/>
  <c r="AT1425" i="1"/>
  <c r="AT1767" i="1"/>
  <c r="AT1004" i="1"/>
  <c r="AT1393" i="1"/>
  <c r="AT1854" i="1"/>
  <c r="AT1065" i="1"/>
  <c r="AT1239" i="1"/>
  <c r="AT2278" i="1"/>
  <c r="AT1313" i="1"/>
  <c r="AT1172" i="1"/>
  <c r="AT808" i="1"/>
  <c r="AT1260" i="1"/>
  <c r="AT2326" i="1"/>
  <c r="AT535" i="1"/>
  <c r="AT246" i="1"/>
  <c r="AT1365" i="1"/>
  <c r="AT2324" i="1"/>
  <c r="AT1893" i="1"/>
  <c r="AT1204" i="1"/>
  <c r="AT493" i="1"/>
  <c r="AT182" i="1"/>
  <c r="AT1159" i="1"/>
  <c r="AT257" i="1"/>
  <c r="AT573" i="1"/>
  <c r="AT2256" i="1"/>
  <c r="AT1169" i="1"/>
  <c r="AT2113" i="1"/>
  <c r="AT328" i="1"/>
  <c r="AT2045" i="1"/>
  <c r="AT1889" i="1"/>
  <c r="AT825" i="1"/>
  <c r="AT1463" i="1"/>
  <c r="AT2199" i="1"/>
  <c r="AT80" i="1"/>
  <c r="AT205" i="1"/>
  <c r="AT284" i="1"/>
  <c r="AT321" i="1"/>
  <c r="AT940" i="1"/>
  <c r="AT1512" i="1"/>
  <c r="AT2331" i="1"/>
  <c r="AT1236" i="1"/>
  <c r="AT1324" i="1"/>
  <c r="AT973" i="1"/>
  <c r="AT1956" i="1"/>
  <c r="AT285" i="1"/>
  <c r="AT1654" i="1"/>
  <c r="AT1175" i="1"/>
  <c r="AT676" i="1"/>
  <c r="AT1510" i="1"/>
  <c r="AT239" i="1"/>
  <c r="AT1149" i="1"/>
  <c r="AT1380" i="1"/>
  <c r="AT666" i="1"/>
  <c r="AT1462" i="1"/>
  <c r="AT426" i="1"/>
  <c r="AT778" i="1"/>
  <c r="AT390" i="1"/>
  <c r="AT1861" i="1"/>
  <c r="AT1572" i="1"/>
  <c r="AT2338" i="1"/>
  <c r="AT2201" i="1"/>
  <c r="AT1320" i="1"/>
  <c r="AT752" i="1"/>
  <c r="AT2151" i="1"/>
  <c r="AT1206" i="1"/>
  <c r="AT1213" i="1"/>
  <c r="AT2229" i="1"/>
  <c r="AT1864" i="1"/>
  <c r="AT657" i="1"/>
  <c r="AT1682" i="1"/>
  <c r="AT1028" i="1"/>
  <c r="AT1552" i="1"/>
  <c r="AT1602" i="1"/>
  <c r="AT2083" i="1"/>
  <c r="AT2073" i="1"/>
  <c r="AT476" i="1"/>
  <c r="AT651" i="1"/>
  <c r="AT915" i="1"/>
  <c r="AT2102" i="1"/>
  <c r="AT829" i="1"/>
  <c r="AT617" i="1"/>
  <c r="AT853" i="1"/>
  <c r="AT1555" i="1"/>
  <c r="AT386" i="1"/>
  <c r="AT1101" i="1"/>
  <c r="AT217" i="1"/>
  <c r="AT263" i="1"/>
  <c r="AT1825" i="1"/>
  <c r="AT1668" i="1"/>
  <c r="AT1865" i="1"/>
  <c r="AT1210" i="1"/>
  <c r="AT1060" i="1"/>
  <c r="AT900" i="1"/>
  <c r="AT751" i="1"/>
  <c r="AT1456" i="1"/>
  <c r="AT1390" i="1"/>
  <c r="AT1639" i="1"/>
  <c r="AT819" i="1"/>
  <c r="AT1784" i="1"/>
  <c r="AT1658" i="1"/>
  <c r="AT1908" i="1"/>
  <c r="AT2079" i="1"/>
  <c r="AT2153" i="1"/>
  <c r="AT2021" i="1"/>
  <c r="AT596" i="1"/>
  <c r="AT598" i="1"/>
  <c r="AT322" i="1"/>
  <c r="AT527" i="1"/>
  <c r="AT686" i="1"/>
  <c r="AT836" i="1"/>
  <c r="AT1827" i="1"/>
  <c r="AT126" i="1"/>
  <c r="AT395" i="1"/>
  <c r="AT1535" i="1"/>
  <c r="AT1746" i="1"/>
  <c r="AT2206" i="1"/>
  <c r="AT215" i="1"/>
  <c r="AT917" i="1"/>
  <c r="AT1243" i="1"/>
  <c r="AT342" i="1"/>
  <c r="AT1322" i="1"/>
  <c r="AT1325" i="1"/>
  <c r="AT1543" i="1"/>
  <c r="AT600" i="1"/>
  <c r="AT1655" i="1"/>
  <c r="AT994" i="1"/>
  <c r="AT505" i="1"/>
  <c r="AT264" i="1"/>
  <c r="AT1870" i="1"/>
  <c r="AT1273" i="1"/>
  <c r="AT872" i="1"/>
  <c r="AT2250" i="1"/>
  <c r="AT1873" i="1"/>
  <c r="AT658" i="1"/>
  <c r="AT2134" i="1"/>
  <c r="AT614" i="1"/>
  <c r="AT1211" i="1"/>
  <c r="AT1389" i="1"/>
  <c r="AT769" i="1"/>
  <c r="AT1153" i="1"/>
  <c r="AT2219" i="1"/>
  <c r="AT1507" i="1"/>
  <c r="AT1531" i="1"/>
  <c r="AT1296" i="1"/>
  <c r="AT1010" i="1"/>
  <c r="AT780" i="1"/>
  <c r="AT1569" i="1"/>
  <c r="AT1392" i="1"/>
  <c r="AT492" i="1"/>
  <c r="AT416" i="1"/>
  <c r="AT818" i="1"/>
  <c r="AT2089" i="1"/>
  <c r="AT1521" i="1"/>
  <c r="AT1235" i="1"/>
  <c r="AT864" i="1"/>
  <c r="AT586" i="1"/>
  <c r="AT806" i="1"/>
  <c r="AT1295" i="1"/>
  <c r="AT1674" i="1"/>
  <c r="AT2248" i="1"/>
  <c r="AT2157" i="1"/>
  <c r="AT298" i="1"/>
  <c r="AT801" i="1"/>
  <c r="AT955" i="1"/>
  <c r="AT1036" i="1"/>
  <c r="AT1257" i="1"/>
  <c r="AT2272" i="1"/>
  <c r="AT123" i="1"/>
  <c r="AT474" i="1"/>
  <c r="AT1453" i="1"/>
  <c r="AT158" i="1"/>
  <c r="AT511" i="1"/>
  <c r="AT689" i="1"/>
  <c r="AT2114" i="1"/>
  <c r="AT1833" i="1"/>
  <c r="AT2237" i="1"/>
  <c r="AT137" i="1"/>
  <c r="AT1699" i="1"/>
  <c r="AT1937" i="1"/>
  <c r="AT1751" i="1"/>
  <c r="AT343" i="1"/>
  <c r="AT2208" i="1"/>
  <c r="AT978" i="1"/>
  <c r="AT1181" i="1"/>
  <c r="AT1940" i="1"/>
  <c r="AT612" i="1"/>
  <c r="AT796" i="1"/>
  <c r="AT607" i="1"/>
  <c r="AT1394" i="1"/>
  <c r="AT1005" i="1"/>
  <c r="AT1154" i="1"/>
  <c r="AT746" i="1"/>
  <c r="AT2372" i="1"/>
  <c r="AT2366" i="1"/>
  <c r="AT811" i="1"/>
  <c r="AT1116" i="1"/>
  <c r="AT1076" i="1"/>
  <c r="AT785" i="1"/>
  <c r="AT1599" i="1"/>
  <c r="AT1118" i="1"/>
  <c r="AT352" i="1"/>
  <c r="AT319" i="1"/>
  <c r="AT594" i="1"/>
  <c r="AT755" i="1"/>
  <c r="AT162" i="1"/>
  <c r="AT278" i="1"/>
  <c r="AT795" i="1"/>
  <c r="AT1614" i="1"/>
  <c r="AT1021" i="1"/>
  <c r="AT258" i="1"/>
  <c r="AT671" i="1"/>
  <c r="AT518" i="1"/>
  <c r="AT1851" i="1"/>
  <c r="AT2329" i="1"/>
  <c r="AT433" i="1"/>
  <c r="AT593" i="1"/>
  <c r="AT1026" i="1"/>
  <c r="AT1618" i="1"/>
  <c r="AT1844" i="1"/>
  <c r="AT1578" i="1"/>
  <c r="AT74" i="1"/>
  <c r="AT1045" i="1"/>
  <c r="AT1635" i="1"/>
  <c r="AT1451" i="1"/>
  <c r="AT2221" i="1"/>
  <c r="AT391" i="1"/>
  <c r="AT1249" i="1"/>
  <c r="AT2150" i="1"/>
  <c r="AT161" i="1"/>
  <c r="AT456" i="1"/>
  <c r="AT1829" i="1"/>
  <c r="AT320" i="1"/>
  <c r="AT1274" i="1"/>
  <c r="AT291" i="1"/>
  <c r="AT2036" i="1"/>
  <c r="AT2125" i="1"/>
  <c r="AT234" i="1"/>
  <c r="AT1222" i="1"/>
  <c r="AT190" i="1"/>
  <c r="AT516" i="1"/>
  <c r="AT847" i="1"/>
  <c r="AT134" i="1"/>
  <c r="AT1789" i="1"/>
  <c r="AT348" i="1"/>
  <c r="AT677" i="1"/>
  <c r="AT519" i="1"/>
  <c r="AT116" i="1"/>
  <c r="AT831" i="1"/>
  <c r="AT763" i="1"/>
  <c r="AT2235" i="1"/>
  <c r="AT559" i="1"/>
  <c r="AT875" i="1"/>
  <c r="AT377" i="1"/>
  <c r="AT1290" i="1"/>
  <c r="AT1981" i="1"/>
  <c r="AT311" i="1"/>
  <c r="AT879" i="1"/>
  <c r="AT964" i="1"/>
  <c r="AT712" i="1"/>
  <c r="AT1907" i="1"/>
  <c r="AT114" i="1"/>
  <c r="AT1698" i="1"/>
  <c r="AT2144" i="1"/>
  <c r="AT1202" i="1"/>
  <c r="AT218" i="1"/>
  <c r="AT546" i="1"/>
  <c r="AT878" i="1"/>
  <c r="AT1764" i="1"/>
  <c r="AT59" i="1"/>
  <c r="AT1301" i="1"/>
  <c r="AT1511" i="1"/>
  <c r="AT1590" i="1"/>
  <c r="AT656" i="1"/>
  <c r="AT2148" i="1"/>
  <c r="AT793" i="1"/>
  <c r="AT799" i="1"/>
  <c r="AT561" i="1"/>
  <c r="AT1685" i="1"/>
  <c r="AT2044" i="1"/>
  <c r="AT1645" i="1"/>
  <c r="AT1894" i="1"/>
  <c r="AT31" i="1"/>
  <c r="AT1763" i="1"/>
  <c r="AT1906" i="1"/>
  <c r="AT453" i="1"/>
  <c r="AT858" i="1"/>
  <c r="AT1094" i="1"/>
  <c r="AT1430" i="1"/>
  <c r="AT413" i="1"/>
  <c r="AT300" i="1"/>
  <c r="AT1953" i="1"/>
  <c r="AT1251" i="1"/>
  <c r="AT1218" i="1"/>
  <c r="AT2239" i="1"/>
  <c r="AT272" i="1"/>
  <c r="AT335" i="1"/>
  <c r="AT1828" i="1"/>
  <c r="AT2179" i="1"/>
  <c r="AT1717" i="1"/>
  <c r="AT313" i="1"/>
  <c r="AT360" i="1"/>
  <c r="AT1504" i="1"/>
  <c r="AT231" i="1"/>
  <c r="AT485" i="1"/>
  <c r="AT2295" i="1"/>
  <c r="AT400" i="1"/>
  <c r="AT2034" i="1"/>
  <c r="AT729" i="1"/>
  <c r="AT928" i="1"/>
  <c r="AT981" i="1"/>
  <c r="AT117" i="1"/>
  <c r="AT1999" i="1"/>
  <c r="AT1735" i="1"/>
  <c r="AT2031" i="1"/>
  <c r="AT1843" i="1"/>
  <c r="AT1231" i="1"/>
  <c r="AT807" i="1"/>
  <c r="AT888" i="1"/>
  <c r="AT1556" i="1"/>
  <c r="AT459" i="1"/>
  <c r="AT1197" i="1"/>
  <c r="AT599" i="1"/>
  <c r="AT1470" i="1"/>
  <c r="AT954" i="1"/>
  <c r="AT1220" i="1"/>
  <c r="AT170" i="1"/>
  <c r="AT176" i="1"/>
  <c r="AT251" i="1"/>
  <c r="AT644" i="1"/>
  <c r="AT854" i="1"/>
  <c r="AT1166" i="1"/>
  <c r="AT1480" i="1"/>
  <c r="AT1758" i="1"/>
  <c r="AT1919" i="1"/>
  <c r="AT2244" i="1"/>
  <c r="AT175" i="1"/>
  <c r="AT332" i="1"/>
  <c r="AT510" i="1"/>
  <c r="AT723" i="1"/>
  <c r="AT1041" i="1"/>
  <c r="AT1445" i="1"/>
  <c r="AT2095" i="1"/>
  <c r="AT961" i="1"/>
  <c r="AT1411" i="1"/>
  <c r="AT2185" i="1"/>
  <c r="AT531" i="1"/>
  <c r="AT1707" i="1"/>
  <c r="AT5" i="1"/>
  <c r="AT1523" i="1"/>
  <c r="AT2313" i="1"/>
  <c r="AT716" i="1"/>
  <c r="AT1782" i="1"/>
  <c r="AT1739" i="1"/>
  <c r="AT631" i="1"/>
  <c r="AT220" i="1"/>
  <c r="AT1399" i="1"/>
  <c r="AT179" i="1"/>
  <c r="AT250" i="1"/>
  <c r="AT286" i="1"/>
  <c r="AT650" i="1"/>
  <c r="AT887" i="1"/>
  <c r="AT711" i="1"/>
  <c r="AT1923" i="1"/>
  <c r="AT2035" i="1"/>
  <c r="AT2243" i="1"/>
  <c r="AT317" i="1"/>
  <c r="AT496" i="1"/>
  <c r="AT504" i="1"/>
  <c r="AT694" i="1"/>
  <c r="AT1037" i="1"/>
  <c r="AT1473" i="1"/>
  <c r="AT1526" i="1"/>
  <c r="AT1830" i="1"/>
  <c r="AT636" i="1"/>
  <c r="AT966" i="1"/>
  <c r="AT1158" i="1"/>
  <c r="AT1464" i="1"/>
  <c r="AT1724" i="1"/>
  <c r="AT2205" i="1"/>
  <c r="AT1653" i="1"/>
  <c r="AT125" i="1"/>
  <c r="AT571" i="1"/>
  <c r="AT1434" i="1"/>
  <c r="AT1519" i="1"/>
  <c r="AT1337" i="1"/>
  <c r="AT1785" i="1"/>
  <c r="AT452" i="1"/>
  <c r="AT1271" i="1"/>
  <c r="AT616" i="1"/>
  <c r="AT1439" i="1"/>
  <c r="AT503" i="1"/>
  <c r="AT1570" i="1"/>
  <c r="AT1315" i="1"/>
  <c r="AT1962" i="1"/>
  <c r="AT180" i="1"/>
  <c r="AT248" i="1"/>
  <c r="AT293" i="1"/>
  <c r="AT489" i="1"/>
  <c r="AT722" i="1"/>
  <c r="AT815" i="1"/>
  <c r="AT1123" i="1"/>
  <c r="AT1571" i="1"/>
  <c r="AT1955" i="1"/>
  <c r="AT2008" i="1"/>
  <c r="AT2033" i="1"/>
  <c r="AT2245" i="1"/>
  <c r="AT155" i="1"/>
  <c r="AT337" i="1"/>
  <c r="AT495" i="1"/>
  <c r="AT591" i="1"/>
  <c r="AT1534" i="1"/>
  <c r="AT1840" i="1"/>
  <c r="AT2053" i="1"/>
  <c r="AT67" i="1"/>
  <c r="AT564" i="1"/>
  <c r="AT1696" i="1"/>
  <c r="AT907" i="1"/>
  <c r="AT1832" i="1"/>
  <c r="AT2223" i="1"/>
  <c r="AT934" i="1"/>
  <c r="AT963" i="1"/>
  <c r="AT1729" i="1"/>
  <c r="AT1554" i="1"/>
  <c r="AT75" i="1"/>
  <c r="AT1318" i="1"/>
  <c r="AT640" i="1"/>
  <c r="AT204" i="1"/>
  <c r="AT436" i="1"/>
  <c r="AT1664" i="1"/>
  <c r="AT753" i="1"/>
  <c r="AT834" i="1"/>
  <c r="AT2145" i="1"/>
  <c r="AT672" i="1"/>
  <c r="AT679" i="1"/>
  <c r="AT2017" i="1"/>
  <c r="AT2108" i="1"/>
  <c r="AT2189" i="1"/>
  <c r="AT1692" i="1"/>
  <c r="AT466" i="1"/>
  <c r="AT1754" i="1"/>
  <c r="AT1223" i="1"/>
  <c r="AT1536" i="1"/>
  <c r="AT1932" i="1"/>
  <c r="AT1277" i="1"/>
  <c r="AT237" i="1"/>
  <c r="AT990" i="1"/>
  <c r="AT774" i="1"/>
  <c r="AT398" i="1"/>
  <c r="AT1897" i="1"/>
  <c r="AT289" i="1"/>
  <c r="AT2236" i="1"/>
  <c r="AT2309" i="1"/>
  <c r="AT159" i="1"/>
  <c r="AT227" i="1"/>
  <c r="AT370" i="1"/>
  <c r="AT965" i="1"/>
  <c r="AT1107" i="1"/>
  <c r="AT1484" i="1"/>
  <c r="AT1733" i="1"/>
  <c r="AT2052" i="1"/>
  <c r="AT457" i="1"/>
  <c r="AT2282" i="1"/>
  <c r="AT534" i="1"/>
  <c r="AT1387" i="1"/>
  <c r="AT2353" i="1"/>
  <c r="AT131" i="1"/>
  <c r="AT1317" i="1"/>
  <c r="AT1450" i="1"/>
  <c r="AT1505" i="1"/>
  <c r="AT2111" i="1"/>
  <c r="AT87" i="1"/>
  <c r="AT941" i="1"/>
  <c r="AT678" i="1"/>
  <c r="AT88" i="1"/>
  <c r="AT1952" i="1"/>
  <c r="AT113" i="1"/>
  <c r="AT552" i="1"/>
  <c r="AT691" i="1"/>
  <c r="AT2305" i="1"/>
  <c r="AT86" i="1"/>
  <c r="AT1043" i="1"/>
  <c r="AT1941" i="1"/>
  <c r="AT1226" i="1"/>
  <c r="AT2168" i="1"/>
  <c r="AT394" i="1"/>
  <c r="AT1335" i="1"/>
  <c r="AT1703" i="1"/>
  <c r="AT2002" i="1"/>
  <c r="AT245" i="1"/>
  <c r="AT968" i="1"/>
  <c r="AT467" i="1"/>
  <c r="AT1137" i="1"/>
  <c r="AT1489" i="1"/>
  <c r="AT2121" i="1"/>
  <c r="AT202" i="1"/>
  <c r="AT521" i="1"/>
  <c r="AT1563" i="1"/>
  <c r="AT1630" i="1"/>
  <c r="AT1671" i="1"/>
  <c r="AT235" i="1"/>
  <c r="AT1688" i="1"/>
  <c r="AT1836" i="1"/>
  <c r="AT29" i="1"/>
  <c r="AT97" i="1"/>
  <c r="AT1491" i="1"/>
  <c r="AT1914" i="1"/>
  <c r="AT494" i="1"/>
  <c r="AT153" i="1"/>
  <c r="AT2195" i="1"/>
  <c r="AT1532" i="1"/>
  <c r="AT537" i="1"/>
  <c r="AT2302" i="1"/>
  <c r="AT199" i="1"/>
  <c r="AT1594" i="1"/>
  <c r="AT862" i="1"/>
  <c r="AT1125" i="1"/>
  <c r="AT497" i="1"/>
  <c r="AT757" i="1"/>
  <c r="AT1862" i="1"/>
  <c r="AT989" i="1"/>
  <c r="AT1346" i="1"/>
  <c r="AT704" i="1"/>
  <c r="AT1613" i="1"/>
  <c r="AT392" i="1"/>
  <c r="AT82" i="1"/>
  <c r="AT106" i="1"/>
  <c r="AT463" i="1"/>
  <c r="AT465" i="1"/>
  <c r="AT681" i="1"/>
  <c r="AT1233" i="1"/>
  <c r="AT1477" i="1"/>
  <c r="AT1498" i="1"/>
  <c r="AT744" i="1"/>
  <c r="AT602" i="1"/>
  <c r="AT1486" i="1"/>
  <c r="AT2126" i="1"/>
  <c r="AT737" i="1"/>
  <c r="AT1548" i="1"/>
  <c r="AT802" i="1"/>
  <c r="AT1734" i="1"/>
  <c r="AT2216" i="1"/>
  <c r="AT592" i="1"/>
  <c r="AT1359" i="1"/>
  <c r="AT2321" i="1"/>
  <c r="AT529" i="1"/>
  <c r="AT1793" i="1"/>
  <c r="AT165" i="1"/>
  <c r="AT490" i="1"/>
  <c r="AT572" i="1"/>
  <c r="AT2288" i="1"/>
  <c r="AT517" i="1"/>
  <c r="AT840" i="1"/>
  <c r="AT1032" i="1"/>
  <c r="AT1553" i="1"/>
  <c r="AT346" i="1"/>
  <c r="AT881" i="1"/>
  <c r="AT1384" i="1"/>
  <c r="AT385" i="1"/>
  <c r="AT2368" i="1"/>
  <c r="AT268" i="1"/>
  <c r="AT1148" i="1"/>
  <c r="AT361" i="1"/>
  <c r="AT943" i="1"/>
  <c r="AT2330" i="1"/>
  <c r="AT78" i="1"/>
  <c r="AT491" i="1"/>
  <c r="AT734" i="1"/>
  <c r="AT923" i="1"/>
  <c r="AT682" i="1"/>
  <c r="AT1245" i="1"/>
  <c r="AT2003" i="1"/>
  <c r="AT1134" i="1"/>
  <c r="AT1715" i="1"/>
  <c r="AT185" i="1"/>
  <c r="AT243" i="1"/>
  <c r="AT703" i="1"/>
  <c r="AT1112" i="1"/>
  <c r="AT687" i="1"/>
  <c r="AT1275" i="1"/>
  <c r="AT1528" i="1"/>
  <c r="AT621" i="1"/>
  <c r="AT2116" i="1"/>
  <c r="AT1424" i="1"/>
  <c r="AT1648" i="1"/>
  <c r="AT2234" i="1"/>
  <c r="AT216" i="1"/>
  <c r="AT581" i="1"/>
  <c r="AT638" i="1"/>
  <c r="AT1113" i="1"/>
  <c r="AT404" i="1"/>
  <c r="AT1316" i="1"/>
  <c r="AT823" i="1"/>
  <c r="AT73" i="1"/>
  <c r="AT1929" i="1"/>
  <c r="AT979" i="1"/>
  <c r="AT1496" i="1"/>
  <c r="AT1845" i="1"/>
  <c r="AT2281" i="1"/>
  <c r="AT2106" i="1"/>
  <c r="AT2343" i="1"/>
  <c r="AT480" i="1"/>
  <c r="AT1388" i="1"/>
  <c r="AT624" i="1"/>
  <c r="AT1057" i="1"/>
  <c r="AT2314" i="1"/>
  <c r="AT1982" i="1"/>
  <c r="AT1810" i="1"/>
  <c r="AT538" i="1"/>
  <c r="AT178" i="1"/>
  <c r="AT230" i="1"/>
  <c r="AT287" i="1"/>
  <c r="AT365" i="1"/>
  <c r="AT536" i="1"/>
  <c r="AT652" i="1"/>
  <c r="AT1167" i="1"/>
  <c r="AT1711" i="1"/>
  <c r="AT1912" i="1"/>
  <c r="AT2001" i="1"/>
  <c r="AT2162" i="1"/>
  <c r="AT2273" i="1"/>
  <c r="AT177" i="1"/>
  <c r="AT296" i="1"/>
  <c r="AT514" i="1"/>
  <c r="AT735" i="1"/>
  <c r="AT1285" i="1"/>
  <c r="AT1442" i="1"/>
  <c r="AT2094" i="1"/>
  <c r="AT2181" i="1"/>
  <c r="AT2310" i="1"/>
  <c r="AT620" i="1"/>
  <c r="AT951" i="1"/>
  <c r="AT1713" i="1"/>
  <c r="AT2128" i="1"/>
  <c r="AT1383" i="1"/>
  <c r="AT1621" i="1"/>
  <c r="AT2004" i="1"/>
  <c r="AT351" i="1"/>
  <c r="AT911" i="1"/>
  <c r="AT1178" i="1"/>
  <c r="AT1714" i="1"/>
  <c r="AT2227" i="1"/>
  <c r="AT2276" i="1"/>
  <c r="AT628" i="1"/>
  <c r="AT903" i="1"/>
  <c r="AT1362" i="1"/>
  <c r="AT2214" i="1"/>
  <c r="AT1265" i="1"/>
  <c r="AT1305" i="1"/>
  <c r="AT2347" i="1"/>
  <c r="AT889" i="1"/>
  <c r="AT1823" i="1"/>
  <c r="AT1666" i="1"/>
  <c r="AT832" i="1"/>
  <c r="AT1120" i="1"/>
  <c r="AT1728" i="1"/>
  <c r="AT403" i="1"/>
  <c r="AT1228" i="1"/>
  <c r="AT121" i="1"/>
  <c r="AT188" i="1"/>
  <c r="AT331" i="1"/>
  <c r="AT927" i="1"/>
  <c r="AT969" i="1"/>
  <c r="AT805" i="1"/>
  <c r="AT1694" i="1"/>
  <c r="AT2039" i="1"/>
  <c r="AT253" i="1"/>
  <c r="AT809" i="1"/>
  <c r="AT2233" i="1"/>
  <c r="AT1179" i="1"/>
  <c r="AT1472" i="1"/>
  <c r="AT1859" i="1"/>
  <c r="AT1370" i="1"/>
  <c r="AT509" i="1"/>
  <c r="AT1291" i="1"/>
  <c r="AT1406" i="1"/>
  <c r="AT1121" i="1"/>
  <c r="AT2315" i="1"/>
  <c r="AT1376" i="1"/>
  <c r="AT13" i="1"/>
  <c r="AT867" i="1"/>
  <c r="AT929" i="1"/>
  <c r="AT1649" i="1"/>
  <c r="AT1253" i="1"/>
  <c r="AT873" i="1"/>
  <c r="AT374" i="1"/>
  <c r="AT1052" i="1"/>
  <c r="AT1263" i="1"/>
  <c r="AT1670" i="1"/>
  <c r="AT1954" i="1"/>
  <c r="AT111" i="1"/>
  <c r="AT508" i="1"/>
  <c r="AT1110" i="1"/>
  <c r="AT2358" i="1"/>
  <c r="AT1853" i="1"/>
  <c r="AT2362" i="1"/>
  <c r="AT1066" i="1"/>
  <c r="AT1988" i="1"/>
  <c r="AT830" i="1"/>
  <c r="AT1901" i="1"/>
  <c r="AT1082" i="1"/>
  <c r="AT1079" i="1"/>
  <c r="AT1615" i="1"/>
  <c r="AT421" i="1"/>
  <c r="AT1600" i="1"/>
  <c r="AT828" i="1"/>
  <c r="AT1298" i="1"/>
  <c r="AT1431" i="1"/>
  <c r="AT1170" i="1"/>
  <c r="AT1163" i="1"/>
  <c r="AT1095" i="1"/>
  <c r="AT2051" i="1"/>
  <c r="AT1986" i="1"/>
  <c r="AT2304" i="1"/>
  <c r="AT192" i="1"/>
  <c r="AT912" i="1"/>
  <c r="AT208" i="1"/>
  <c r="AT18" i="1"/>
  <c r="AT904" i="1"/>
  <c r="AT1957" i="1"/>
  <c r="AT389" i="1"/>
  <c r="AT988" i="1"/>
  <c r="AT1071" i="1"/>
  <c r="AT1185" i="1"/>
  <c r="AT1363" i="1"/>
  <c r="AT803" i="1"/>
  <c r="AT388" i="1"/>
  <c r="AT1195" i="1"/>
  <c r="AT762" i="1"/>
  <c r="AT1435" i="1"/>
  <c r="AT373" i="1"/>
  <c r="AT27" i="1"/>
  <c r="AT2340" i="1"/>
  <c r="AT2241" i="1"/>
  <c r="AT576" i="1"/>
  <c r="AT77" i="1"/>
  <c r="AT1852" i="1"/>
  <c r="AT1686" i="1"/>
  <c r="AT15" i="1"/>
  <c r="AT1902" i="1"/>
  <c r="AT2259" i="1"/>
  <c r="AT99" i="1"/>
  <c r="AT12" i="1"/>
  <c r="AT1766" i="1"/>
  <c r="AT2060" i="1"/>
  <c r="AT1677" i="1"/>
  <c r="AT1990" i="1"/>
  <c r="AT2020" i="1"/>
  <c r="AT1428" i="1"/>
  <c r="AT2056" i="1"/>
  <c r="AT1964" i="1"/>
  <c r="AT2203" i="1"/>
  <c r="AT2129" i="1"/>
  <c r="AT1802" i="1"/>
  <c r="AT146" i="1"/>
  <c r="AT1140" i="1"/>
  <c r="AT2055" i="1"/>
  <c r="AT812" i="1"/>
  <c r="AT1088" i="1"/>
  <c r="AT1524" i="1"/>
  <c r="AT788" i="1"/>
  <c r="AT1212" i="1"/>
  <c r="AT32" i="1"/>
  <c r="AT435" i="1"/>
  <c r="AT141" i="1"/>
  <c r="AT362" i="1"/>
  <c r="AT1993" i="1"/>
  <c r="AT1114" i="1"/>
  <c r="AT566" i="1"/>
  <c r="AT901" i="1"/>
  <c r="AT1562" i="1"/>
  <c r="AT1915" i="1"/>
  <c r="AT1272" i="1"/>
  <c r="AT1279" i="1"/>
  <c r="AT2104" i="1"/>
  <c r="AT1509" i="1"/>
  <c r="AT1663" i="1"/>
  <c r="AT1592" i="1"/>
  <c r="AT2365" i="1"/>
  <c r="AT2019" i="1"/>
  <c r="AT613" i="1"/>
  <c r="AT646" i="1"/>
  <c r="AT1104" i="1"/>
  <c r="AT1187" i="1"/>
  <c r="AT662" i="1"/>
  <c r="AT1515" i="1"/>
  <c r="AT1191" i="1"/>
  <c r="AT588" i="1"/>
  <c r="AT1588" i="1"/>
  <c r="AT281" i="1"/>
  <c r="AT1156" i="1"/>
  <c r="AT383" i="1"/>
  <c r="AT1680" i="1"/>
  <c r="AT1031" i="1"/>
  <c r="AT422" i="1"/>
  <c r="AT1117" i="1"/>
  <c r="AT304" i="1"/>
  <c r="AT1721" i="1"/>
  <c r="AT544" i="1"/>
  <c r="AT781" i="1"/>
  <c r="AT1641" i="1"/>
  <c r="AT2011" i="1"/>
  <c r="AT1637" i="1"/>
  <c r="AT585" i="1"/>
  <c r="AT260" i="1"/>
  <c r="AT1046" i="1"/>
  <c r="AT428" i="1"/>
  <c r="AT1976" i="1"/>
  <c r="AT1085" i="1"/>
  <c r="AT1145" i="1"/>
  <c r="AT1691" i="1"/>
  <c r="AT1743" i="1"/>
  <c r="AT1883" i="1"/>
  <c r="AT8" i="1"/>
  <c r="AT354" i="1"/>
  <c r="AT1241" i="1"/>
  <c r="AT1695" i="1"/>
  <c r="AT1650" i="1"/>
  <c r="AT574" i="1"/>
  <c r="AT2355" i="1"/>
  <c r="AT1044" i="1"/>
  <c r="AT1611" i="1"/>
  <c r="AT1276" i="1"/>
  <c r="AT797" i="1"/>
  <c r="AT1723" i="1"/>
  <c r="AT859" i="1"/>
  <c r="AT1796" i="1"/>
  <c r="AT1266" i="1"/>
  <c r="AT2325" i="1"/>
  <c r="AT2209" i="1"/>
  <c r="AT91" i="1"/>
  <c r="AT1133" i="1"/>
  <c r="AT2349" i="1"/>
  <c r="AT775" i="1"/>
  <c r="AT279" i="1"/>
  <c r="AT115" i="1"/>
  <c r="AT2346" i="1"/>
  <c r="AT1479" i="1"/>
  <c r="AT1482" i="1"/>
  <c r="AT100" i="1"/>
  <c r="AT1774" i="1"/>
  <c r="AT1559" i="1"/>
  <c r="AT998" i="1"/>
  <c r="AT1053" i="1"/>
  <c r="AT1061" i="1"/>
  <c r="AT401" i="1"/>
  <c r="AT1350" i="1"/>
  <c r="AT1890" i="1"/>
  <c r="AT1619" i="1"/>
  <c r="AT1676" i="1"/>
  <c r="AT1909" i="1"/>
  <c r="AT366" i="1"/>
  <c r="AT2166" i="1"/>
  <c r="AT2037" i="1"/>
  <c r="AT608" i="1"/>
  <c r="AT1182" i="1"/>
  <c r="AT380" i="1"/>
  <c r="AT995" i="1"/>
  <c r="AT1102" i="1"/>
  <c r="AT129" i="1"/>
  <c r="AT1880" i="1"/>
  <c r="AT500" i="1"/>
  <c r="AT2339" i="1"/>
  <c r="AT1755" i="1"/>
  <c r="AT1138" i="1"/>
  <c r="AT1622" i="1"/>
  <c r="AT1214" i="1"/>
  <c r="AT1397" i="1"/>
  <c r="AT25" i="1"/>
  <c r="AT1888" i="1"/>
  <c r="AT434" i="1"/>
  <c r="AT1165" i="1"/>
  <c r="AT1805" i="1"/>
  <c r="AT1878" i="1"/>
  <c r="AT1007" i="1"/>
  <c r="AT1150" i="1"/>
  <c r="AT1086" i="1"/>
  <c r="AT2311" i="1"/>
  <c r="AT1730" i="1"/>
  <c r="AT1039" i="1"/>
  <c r="AT2300" i="1"/>
  <c r="AT1837" i="1"/>
  <c r="AT985" i="1"/>
  <c r="AT2284" i="1"/>
  <c r="AT1469" i="1"/>
  <c r="AT868" i="1"/>
  <c r="AT1944" i="1"/>
  <c r="AT2200" i="1"/>
  <c r="AT1595" i="1"/>
  <c r="AT1344" i="1"/>
  <c r="AT225" i="1"/>
  <c r="AT1879" i="1"/>
  <c r="AT767" i="1"/>
  <c r="AT1598" i="1"/>
  <c r="AT1665" i="1"/>
  <c r="AT2258" i="1"/>
  <c r="AT1850" i="1"/>
  <c r="AT1712" i="1"/>
  <c r="AT2139" i="1"/>
  <c r="AT2360" i="1"/>
  <c r="AT1904" i="1"/>
  <c r="AT1003" i="1"/>
  <c r="AT2253" i="1"/>
  <c r="AT1115" i="1"/>
  <c r="AT1340" i="1"/>
  <c r="AT1081" i="1"/>
  <c r="AT90" i="1"/>
  <c r="AT1892" i="1"/>
  <c r="AT273" i="1"/>
  <c r="AT1918" i="1"/>
  <c r="AT410" i="1"/>
  <c r="AT1207" i="1"/>
  <c r="AT557" i="1"/>
  <c r="AT2196" i="1"/>
  <c r="AT2117" i="1"/>
  <c r="AT1790" i="1"/>
  <c r="AT345" i="1"/>
  <c r="AT937" i="1"/>
  <c r="AT547" i="1"/>
  <c r="AT1130" i="1"/>
  <c r="AT1176" i="1"/>
  <c r="AT1950" i="1"/>
  <c r="AT1568" i="1"/>
  <c r="AT877" i="1"/>
  <c r="AT845" i="1"/>
  <c r="AT2204" i="1"/>
  <c r="AT1869" i="1"/>
  <c r="AT1589" i="1"/>
  <c r="AT1863" i="1"/>
  <c r="AT595" i="1"/>
  <c r="AT2361" i="1"/>
  <c r="AT1017" i="1"/>
  <c r="AT2147" i="1"/>
  <c r="AT1719" i="1"/>
  <c r="AT1281" i="1"/>
  <c r="AT1254" i="1"/>
  <c r="AT89" i="1"/>
  <c r="AT2220" i="1"/>
  <c r="AT1887" i="1"/>
  <c r="AT1070" i="1"/>
  <c r="AT1323" i="1"/>
  <c r="AT415" i="1"/>
  <c r="AT1778" i="1"/>
  <c r="AT144" i="1"/>
  <c r="AT2285" i="1"/>
  <c r="AT42" i="1"/>
  <c r="AT2088" i="1"/>
  <c r="AT105" i="1"/>
  <c r="AT307" i="1"/>
  <c r="AT487" i="1"/>
  <c r="AT554" i="1"/>
  <c r="AT709" i="1"/>
  <c r="AT1471" i="1"/>
  <c r="AT1946" i="1"/>
  <c r="AT95" i="1"/>
  <c r="AT163" i="1"/>
  <c r="AT236" i="1"/>
  <c r="AT324" i="1"/>
  <c r="AT455" i="1"/>
  <c r="AT626" i="1"/>
  <c r="AT935" i="1"/>
  <c r="AT697" i="1"/>
  <c r="AT1259" i="1"/>
  <c r="AT1540" i="1"/>
  <c r="AT2242" i="1"/>
  <c r="AT2312" i="1"/>
  <c r="AT151" i="1"/>
  <c r="AT290" i="1"/>
  <c r="AT1495" i="1"/>
  <c r="AT1358" i="1"/>
  <c r="AT1835" i="1"/>
  <c r="AT478" i="1"/>
  <c r="AT473" i="1"/>
  <c r="AT1487" i="1"/>
  <c r="AT368" i="1"/>
  <c r="AT648" i="1"/>
  <c r="AT926" i="1"/>
  <c r="AT1357" i="1"/>
  <c r="AT1704" i="1"/>
  <c r="AT2043" i="1"/>
  <c r="AT953" i="1"/>
  <c r="AT347" i="1"/>
  <c r="AT483" i="1"/>
  <c r="AT905" i="1"/>
  <c r="AT2376" i="1"/>
  <c r="AT1497" i="1"/>
  <c r="AT393" i="1"/>
  <c r="AT701" i="1"/>
  <c r="AT1753" i="1"/>
  <c r="AT1910" i="1"/>
  <c r="AT477" i="1"/>
  <c r="AT282" i="1"/>
  <c r="AT2373" i="1"/>
  <c r="AT228" i="1"/>
  <c r="AT1327" i="1"/>
  <c r="AT196" i="1"/>
  <c r="AT869" i="1"/>
  <c r="AT81" i="1"/>
  <c r="AT611" i="1"/>
  <c r="AT696" i="1"/>
  <c r="AT1701" i="1"/>
  <c r="AT1307" i="1"/>
  <c r="AT1080" i="1"/>
  <c r="AT1933" i="1"/>
  <c r="AT615" i="1"/>
  <c r="AT1336" i="1"/>
  <c r="AT379" i="1"/>
  <c r="AT1059" i="1"/>
  <c r="AT1876" i="1"/>
  <c r="AT1038" i="1"/>
  <c r="AT2132" i="1"/>
  <c r="AT1311" i="1"/>
  <c r="AT1368" i="1"/>
  <c r="AT443" i="1"/>
  <c r="AT1448" i="1"/>
  <c r="AT20" i="1"/>
  <c r="AT958" i="1"/>
  <c r="AT1490" i="1"/>
  <c r="AT783" i="1"/>
  <c r="AT685" i="1"/>
  <c r="AT908" i="1"/>
  <c r="AT1106" i="1"/>
  <c r="AT1314" i="1"/>
  <c r="AT743" i="1"/>
  <c r="AT157" i="1"/>
  <c r="AT1493" i="1"/>
  <c r="AT277" i="1"/>
  <c r="AT1240" i="1"/>
  <c r="AT1732" i="1"/>
  <c r="AT2225" i="1"/>
  <c r="AT1332" i="1"/>
  <c r="AT575" i="1"/>
  <c r="AT1939" i="1"/>
  <c r="AT118" i="1"/>
  <c r="AT1831" i="1"/>
  <c r="AT1537" i="1"/>
  <c r="AT2131" i="1"/>
  <c r="AT1581" i="1"/>
  <c r="AT1998" i="1"/>
  <c r="AT731" i="1"/>
  <c r="AT623" i="1"/>
  <c r="AT1623" i="1"/>
  <c r="AT844" i="1"/>
  <c r="AT262" i="1"/>
  <c r="AT798" i="1"/>
  <c r="AT1418" i="1"/>
  <c r="AT1794" i="1"/>
  <c r="AT2098" i="1"/>
  <c r="AT1398" i="1"/>
  <c r="AT2370" i="1"/>
  <c r="AT1565" i="1"/>
  <c r="AT1256" i="1"/>
  <c r="AT445" i="1"/>
  <c r="AT1963" i="1"/>
  <c r="AT1199" i="1"/>
  <c r="AT817" i="1"/>
  <c r="AT1062" i="1"/>
  <c r="AT2119" i="1"/>
  <c r="AT1141" i="1"/>
  <c r="AT1208" i="1"/>
  <c r="AT748" i="1"/>
  <c r="AT1119" i="1"/>
  <c r="AT57" i="1"/>
  <c r="AT609" i="1"/>
  <c r="AT1582" i="1"/>
  <c r="AT1633" i="1"/>
  <c r="AT1898" i="1"/>
  <c r="AT2025" i="1"/>
  <c r="AT418" i="1"/>
  <c r="AT1642" i="1"/>
  <c r="AT62" i="1"/>
  <c r="AT1647" i="1"/>
  <c r="AT562" i="1"/>
  <c r="AT1985" i="1"/>
  <c r="AT1083" i="1"/>
  <c r="AT49" i="1"/>
  <c r="AT641" i="1"/>
  <c r="AT1788" i="1"/>
  <c r="AT2341" i="1"/>
  <c r="AT409" i="1"/>
  <c r="AT647" i="1"/>
  <c r="AT1069" i="1"/>
  <c r="AT2228" i="1"/>
  <c r="AT1886" i="1"/>
  <c r="AT1014" i="1"/>
  <c r="AT1203" i="1"/>
  <c r="AT2364" i="1"/>
  <c r="AT259" i="1"/>
  <c r="AT1634" i="1"/>
  <c r="AT23" i="1"/>
  <c r="AT1900" i="1"/>
  <c r="AT1638" i="1"/>
  <c r="AT2222" i="1"/>
  <c r="AT822" i="1"/>
  <c r="AT1391" i="1"/>
  <c r="AT1417" i="1"/>
  <c r="AT1063" i="1"/>
  <c r="AT1127" i="1"/>
  <c r="AT1309" i="1"/>
  <c r="AT302" i="1"/>
  <c r="AT1097" i="1"/>
  <c r="AT1308" i="1"/>
  <c r="AT639" i="1"/>
  <c r="AT721" i="1"/>
  <c r="AT1371" i="1"/>
  <c r="AT2212" i="1"/>
  <c r="AT2197" i="1"/>
  <c r="AT824" i="1"/>
  <c r="AT761" i="1"/>
  <c r="AT1006" i="1"/>
  <c r="AT1871" i="1"/>
  <c r="AT766" i="1"/>
  <c r="AT1868" i="1"/>
  <c r="AT1608" i="1"/>
  <c r="AT1857" i="1"/>
  <c r="AT1329" i="1"/>
  <c r="AT1544" i="1"/>
  <c r="AT1248" i="1"/>
  <c r="AT1586" i="1"/>
  <c r="AT1580" i="1"/>
  <c r="AT1573" i="1"/>
  <c r="AT405" i="1"/>
  <c r="AT425" i="1"/>
  <c r="AT1673" i="1"/>
  <c r="AT1460" i="1"/>
  <c r="AT1979" i="1"/>
  <c r="AT659" i="1"/>
  <c r="AT764" i="1"/>
  <c r="AT1508" i="1"/>
  <c r="AT2293" i="1"/>
  <c r="AT420" i="1"/>
  <c r="AT376" i="1"/>
  <c r="AT2337" i="1"/>
  <c r="AT899" i="1"/>
  <c r="AT833" i="1"/>
  <c r="AT1020" i="1"/>
  <c r="AT910" i="1"/>
  <c r="AT2198" i="1"/>
  <c r="AT1111" i="1"/>
  <c r="AT1098" i="1"/>
  <c r="AT1029" i="1"/>
  <c r="AT261" i="1"/>
  <c r="AP6" i="11" l="1"/>
  <c r="P182" i="3"/>
  <c r="P180" i="3"/>
  <c r="P179" i="3"/>
  <c r="P178" i="3"/>
  <c r="P177" i="3"/>
  <c r="P176" i="3"/>
  <c r="P175" i="3"/>
  <c r="P174" i="3"/>
  <c r="P173" i="3"/>
  <c r="P172" i="3"/>
  <c r="P171" i="3"/>
  <c r="P170" i="3"/>
  <c r="O183" i="3"/>
  <c r="N183" i="3"/>
  <c r="P183" i="3" l="1"/>
  <c r="BG45" i="7"/>
  <c r="BG44" i="7"/>
  <c r="BG43" i="7"/>
  <c r="BG42" i="7"/>
  <c r="BF42" i="7"/>
  <c r="BE42" i="7"/>
  <c r="BG33" i="7"/>
  <c r="BG32" i="7"/>
  <c r="BG31" i="7"/>
  <c r="BG23" i="7"/>
  <c r="BG22" i="7"/>
  <c r="BG21" i="7"/>
  <c r="BG20" i="7"/>
  <c r="BF23" i="7"/>
  <c r="BF22" i="7"/>
  <c r="BF21" i="7"/>
  <c r="BF20" i="7"/>
  <c r="BE23" i="7"/>
  <c r="BE22" i="7"/>
  <c r="BE21" i="7"/>
  <c r="BE20" i="7"/>
  <c r="BG13" i="7"/>
  <c r="BG12" i="7"/>
  <c r="BG11" i="7"/>
  <c r="BG10" i="7"/>
  <c r="AO52" i="6"/>
  <c r="AO51" i="6"/>
  <c r="AO50" i="6"/>
  <c r="AO43" i="6"/>
  <c r="AO42" i="6"/>
  <c r="AO41" i="6"/>
  <c r="AO35" i="6"/>
  <c r="AO34" i="6"/>
  <c r="AO33" i="6"/>
  <c r="AO32" i="6"/>
  <c r="AO27" i="6"/>
  <c r="AO26" i="6"/>
  <c r="AO25" i="6"/>
  <c r="AO24" i="6"/>
  <c r="BC54" i="3"/>
  <c r="BC53" i="3"/>
  <c r="BC52" i="3"/>
  <c r="BC45" i="3"/>
  <c r="BC44" i="3"/>
  <c r="BC43" i="3"/>
  <c r="BC37" i="3"/>
  <c r="BC36" i="3"/>
  <c r="BC35" i="3"/>
  <c r="BC26" i="3"/>
  <c r="BC25" i="3"/>
  <c r="BC34" i="3"/>
  <c r="BC24" i="3"/>
  <c r="D15" i="3"/>
  <c r="BC42" i="3" l="1"/>
  <c r="AO40" i="6"/>
  <c r="AO49" i="6"/>
  <c r="BG30" i="7" l="1"/>
  <c r="BC51" i="3"/>
  <c r="C9" i="7"/>
  <c r="K72" i="7" l="1"/>
  <c r="H72" i="7"/>
  <c r="K71" i="7"/>
  <c r="H71" i="7"/>
  <c r="K70" i="7"/>
  <c r="H70" i="7"/>
  <c r="K69" i="7"/>
  <c r="H69" i="7"/>
  <c r="K68" i="7"/>
  <c r="H68" i="7"/>
  <c r="K67" i="7"/>
  <c r="H67" i="7"/>
  <c r="K66" i="7"/>
  <c r="H66" i="7"/>
  <c r="K65" i="7"/>
  <c r="H65" i="7"/>
  <c r="K64" i="7"/>
  <c r="H64" i="7"/>
  <c r="K63" i="7"/>
  <c r="H63" i="7"/>
  <c r="K62" i="7"/>
  <c r="H62" i="7"/>
  <c r="K61" i="7"/>
  <c r="H61" i="7"/>
  <c r="K60" i="7"/>
  <c r="H60" i="7"/>
  <c r="K59" i="7"/>
  <c r="H59" i="7"/>
  <c r="K58" i="7" l="1"/>
  <c r="H58" i="7"/>
  <c r="F72" i="7"/>
  <c r="C72" i="7"/>
  <c r="F71" i="7"/>
  <c r="C71" i="7"/>
  <c r="F70" i="7"/>
  <c r="C70" i="7"/>
  <c r="F69" i="7"/>
  <c r="C69" i="7"/>
  <c r="F68" i="7"/>
  <c r="C68" i="7"/>
  <c r="F67" i="7"/>
  <c r="F66" i="7"/>
  <c r="F65" i="7"/>
  <c r="F64" i="7"/>
  <c r="F63" i="7"/>
  <c r="F62" i="7"/>
  <c r="F61" i="7"/>
  <c r="F60" i="7"/>
  <c r="F59" i="7"/>
  <c r="C67" i="7"/>
  <c r="C66" i="7"/>
  <c r="C64" i="7"/>
  <c r="C63" i="7"/>
  <c r="C62" i="7"/>
  <c r="C61" i="7"/>
  <c r="C60" i="7"/>
  <c r="C59" i="7"/>
  <c r="F58" i="7"/>
  <c r="C58" i="7"/>
  <c r="BE43" i="7" l="1"/>
  <c r="BF43" i="7"/>
  <c r="BE44" i="7"/>
  <c r="BF44" i="7"/>
  <c r="BE45" i="7"/>
  <c r="BF45" i="7"/>
  <c r="D16" i="7"/>
  <c r="D15" i="7"/>
  <c r="D13" i="7"/>
  <c r="C13" i="7"/>
  <c r="D12" i="7"/>
  <c r="C12" i="7"/>
  <c r="D11" i="7"/>
  <c r="C11" i="7"/>
  <c r="D10" i="7"/>
  <c r="C10" i="7"/>
  <c r="D9" i="7"/>
  <c r="D17" i="7" l="1"/>
  <c r="D14" i="7"/>
  <c r="D18" i="7" l="1"/>
  <c r="F22" i="3"/>
  <c r="E22" i="3"/>
  <c r="F21" i="3"/>
  <c r="E21" i="3"/>
  <c r="F20" i="3"/>
  <c r="E20" i="3"/>
  <c r="F24" i="6"/>
  <c r="E24" i="6"/>
  <c r="F23" i="6"/>
  <c r="E23" i="6"/>
  <c r="F22" i="6"/>
  <c r="E22" i="6"/>
  <c r="F21" i="6"/>
  <c r="E21" i="6"/>
  <c r="F20" i="6"/>
  <c r="E20" i="6"/>
  <c r="D26" i="6"/>
  <c r="AL9" i="11" l="1"/>
  <c r="AM9" i="11"/>
  <c r="AN9" i="11"/>
  <c r="AO9" i="11"/>
  <c r="AP9" i="11"/>
  <c r="AQ9" i="11" l="1"/>
  <c r="BF33" i="7" s="1"/>
  <c r="AN2" i="11"/>
  <c r="AN3" i="11"/>
  <c r="AN4" i="11"/>
  <c r="AN5" i="11"/>
  <c r="AM43" i="6" s="1"/>
  <c r="AN6" i="11"/>
  <c r="AN40" i="6" s="1"/>
  <c r="AN7" i="11"/>
  <c r="AN41" i="6" s="1"/>
  <c r="AN8" i="11"/>
  <c r="AN42" i="6" s="1"/>
  <c r="AM2" i="11"/>
  <c r="AM3" i="11"/>
  <c r="AM4" i="11"/>
  <c r="AM5" i="11"/>
  <c r="BA45" i="3" s="1"/>
  <c r="AM6" i="11"/>
  <c r="BB42" i="3" s="1"/>
  <c r="AM7" i="11"/>
  <c r="BB43" i="3" s="1"/>
  <c r="AM8" i="11"/>
  <c r="BB44" i="3" s="1"/>
  <c r="BF13" i="7"/>
  <c r="BE13" i="7"/>
  <c r="BF12" i="7"/>
  <c r="BE12" i="7"/>
  <c r="BF11" i="7"/>
  <c r="BE11" i="7"/>
  <c r="BF10" i="7"/>
  <c r="BE10" i="7"/>
  <c r="AN52" i="6"/>
  <c r="AN43" i="6"/>
  <c r="AN35" i="6"/>
  <c r="AM35" i="6"/>
  <c r="AN34" i="6"/>
  <c r="AM34" i="6"/>
  <c r="AN33" i="6"/>
  <c r="AM33" i="6"/>
  <c r="AN32" i="6"/>
  <c r="AM32" i="6"/>
  <c r="AN27" i="6"/>
  <c r="AM27" i="6"/>
  <c r="AN26" i="6"/>
  <c r="AM26" i="6"/>
  <c r="AN25" i="6"/>
  <c r="AM25" i="6"/>
  <c r="AN24" i="6"/>
  <c r="AM24" i="6"/>
  <c r="BB54" i="3"/>
  <c r="BB45" i="3"/>
  <c r="BB37" i="3"/>
  <c r="BA37" i="3"/>
  <c r="BB36" i="3"/>
  <c r="BA36" i="3"/>
  <c r="BB35" i="3"/>
  <c r="BA35" i="3"/>
  <c r="BB34" i="3"/>
  <c r="BA34" i="3"/>
  <c r="BB27" i="3"/>
  <c r="BB26" i="3"/>
  <c r="BB25" i="3"/>
  <c r="BB24" i="3"/>
  <c r="BA27" i="3"/>
  <c r="BA26" i="3"/>
  <c r="BA25" i="3"/>
  <c r="BA24" i="3"/>
  <c r="BA44" i="3" l="1"/>
  <c r="BA43" i="3"/>
  <c r="AM42" i="6"/>
  <c r="AM41" i="6"/>
  <c r="BA42" i="3"/>
  <c r="AM40" i="6"/>
  <c r="AP2" i="11"/>
  <c r="AM49" i="6" s="1"/>
  <c r="AP3" i="11"/>
  <c r="AP4" i="11"/>
  <c r="AP5" i="11"/>
  <c r="AM52" i="6" s="1"/>
  <c r="AN49" i="6"/>
  <c r="AP7" i="11"/>
  <c r="AN50" i="6" s="1"/>
  <c r="AP8" i="11"/>
  <c r="AN51" i="6" s="1"/>
  <c r="AO2" i="11"/>
  <c r="AO3" i="11"/>
  <c r="AO4" i="11"/>
  <c r="AO5" i="11"/>
  <c r="AO6" i="11"/>
  <c r="AO7" i="11"/>
  <c r="AO8" i="11"/>
  <c r="AQ8" i="11" l="1"/>
  <c r="BF32" i="7" s="1"/>
  <c r="AM50" i="6"/>
  <c r="AM51" i="6"/>
  <c r="AQ7" i="11"/>
  <c r="BF31" i="7" s="1"/>
  <c r="AQ3" i="11"/>
  <c r="AQ5" i="11"/>
  <c r="BE33" i="7" s="1"/>
  <c r="AQ2" i="11"/>
  <c r="AQ4" i="11"/>
  <c r="AQ6" i="11"/>
  <c r="BF30" i="7" s="1"/>
  <c r="BB53" i="3"/>
  <c r="BB52" i="3"/>
  <c r="BB51" i="3"/>
  <c r="BA54" i="3"/>
  <c r="BA53" i="3"/>
  <c r="BA52" i="3"/>
  <c r="BA51" i="3"/>
  <c r="H256" i="9"/>
  <c r="K256" i="9" s="1"/>
  <c r="H255" i="9"/>
  <c r="K255" i="9" s="1"/>
  <c r="H254" i="9"/>
  <c r="K254" i="9" s="1"/>
  <c r="H253" i="9"/>
  <c r="K253" i="9" s="1"/>
  <c r="H252" i="9"/>
  <c r="K252" i="9" s="1"/>
  <c r="H251" i="9"/>
  <c r="K251" i="9" s="1"/>
  <c r="H250" i="9"/>
  <c r="K250" i="9" s="1"/>
  <c r="H249" i="9"/>
  <c r="K249" i="9" s="1"/>
  <c r="H248" i="9"/>
  <c r="K248" i="9" s="1"/>
  <c r="H247" i="9"/>
  <c r="K247" i="9" s="1"/>
  <c r="H246" i="9"/>
  <c r="K246" i="9" s="1"/>
  <c r="H245" i="9"/>
  <c r="K245" i="9" s="1"/>
  <c r="H244" i="9"/>
  <c r="K244" i="9" s="1"/>
  <c r="H243" i="9"/>
  <c r="K243" i="9" s="1"/>
  <c r="H242" i="9"/>
  <c r="K242" i="9" s="1"/>
  <c r="H241" i="9"/>
  <c r="K241" i="9" s="1"/>
  <c r="H240" i="9"/>
  <c r="K240" i="9" s="1"/>
  <c r="H239" i="9"/>
  <c r="K239" i="9" s="1"/>
  <c r="H238" i="9"/>
  <c r="K238" i="9" s="1"/>
  <c r="H237" i="9"/>
  <c r="K237" i="9" s="1"/>
  <c r="H236" i="9"/>
  <c r="K236" i="9" s="1"/>
  <c r="H235" i="9"/>
  <c r="K235" i="9" s="1"/>
  <c r="H234" i="9"/>
  <c r="K234" i="9" s="1"/>
  <c r="H233" i="9"/>
  <c r="K233" i="9" s="1"/>
  <c r="H232" i="9"/>
  <c r="K232" i="9" s="1"/>
  <c r="H231" i="9"/>
  <c r="K231" i="9" s="1"/>
  <c r="H230" i="9"/>
  <c r="K230" i="9" s="1"/>
  <c r="H229" i="9"/>
  <c r="K229" i="9" s="1"/>
  <c r="H228" i="9"/>
  <c r="K228" i="9" s="1"/>
  <c r="H227" i="9"/>
  <c r="K227" i="9" s="1"/>
  <c r="H226" i="9"/>
  <c r="K226" i="9" s="1"/>
  <c r="H225" i="9"/>
  <c r="K225" i="9" s="1"/>
  <c r="H224" i="9"/>
  <c r="K224" i="9" s="1"/>
  <c r="H223" i="9"/>
  <c r="K223" i="9" s="1"/>
  <c r="H222" i="9"/>
  <c r="K222" i="9" s="1"/>
  <c r="H221" i="9"/>
  <c r="K221" i="9" s="1"/>
  <c r="H220" i="9"/>
  <c r="K220" i="9" s="1"/>
  <c r="J257" i="9"/>
  <c r="I257" i="9"/>
  <c r="BE32" i="7" l="1"/>
  <c r="BE31" i="7"/>
  <c r="BE30" i="7"/>
  <c r="H257" i="9"/>
  <c r="K257" i="9" s="1"/>
  <c r="D15" i="6" l="1"/>
  <c r="I9" i="6" s="1"/>
  <c r="J130" i="9"/>
  <c r="I130" i="9"/>
  <c r="J129" i="9"/>
  <c r="I129" i="9"/>
  <c r="J128" i="9"/>
  <c r="I128" i="9"/>
  <c r="J127" i="9"/>
  <c r="I127" i="9"/>
  <c r="J126" i="9"/>
  <c r="I126" i="9"/>
  <c r="J125" i="9"/>
  <c r="I125" i="9"/>
  <c r="J124" i="9"/>
  <c r="I124" i="9"/>
  <c r="J123" i="9"/>
  <c r="I123" i="9"/>
  <c r="J122" i="9"/>
  <c r="I122" i="9"/>
  <c r="J121" i="9"/>
  <c r="I121" i="9"/>
  <c r="J120" i="9"/>
  <c r="I120" i="9"/>
  <c r="J119" i="9"/>
  <c r="I119" i="9"/>
  <c r="J118" i="9"/>
  <c r="I118" i="9"/>
  <c r="J117" i="9"/>
  <c r="I117" i="9"/>
  <c r="J116" i="9"/>
  <c r="I116" i="9"/>
  <c r="J115" i="9"/>
  <c r="I115" i="9"/>
  <c r="J114" i="9"/>
  <c r="I114" i="9"/>
  <c r="J113" i="9"/>
  <c r="I113" i="9"/>
  <c r="J112" i="9"/>
  <c r="I112" i="9"/>
  <c r="J111" i="9"/>
  <c r="I111" i="9"/>
  <c r="J110" i="9"/>
  <c r="I110" i="9"/>
  <c r="J109" i="9"/>
  <c r="I109" i="9"/>
  <c r="J108" i="9"/>
  <c r="I108" i="9"/>
  <c r="J107" i="9"/>
  <c r="I107" i="9"/>
  <c r="J106" i="9"/>
  <c r="I106" i="9"/>
  <c r="J105" i="9"/>
  <c r="I105" i="9"/>
  <c r="J104" i="9"/>
  <c r="I104" i="9"/>
  <c r="J103" i="9"/>
  <c r="I103" i="9"/>
  <c r="J102" i="9"/>
  <c r="I102" i="9"/>
  <c r="J101" i="9"/>
  <c r="I101" i="9"/>
  <c r="J100" i="9"/>
  <c r="I100" i="9"/>
  <c r="J99" i="9"/>
  <c r="I99" i="9"/>
  <c r="J98" i="9"/>
  <c r="I98" i="9"/>
  <c r="J97" i="9"/>
  <c r="I97" i="9"/>
  <c r="J96" i="9"/>
  <c r="I96" i="9"/>
  <c r="J95" i="9"/>
  <c r="I95" i="9"/>
  <c r="J94" i="9"/>
  <c r="I94" i="9"/>
  <c r="J93" i="9"/>
  <c r="I93"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130" i="9"/>
  <c r="H93" i="9"/>
  <c r="AL2" i="11"/>
  <c r="AL3" i="11"/>
  <c r="AL4" i="11"/>
  <c r="AL5" i="11"/>
  <c r="AL6" i="11"/>
  <c r="AL7" i="11"/>
  <c r="AL8" i="11"/>
  <c r="J9" i="6"/>
  <c r="K9" i="6" l="1"/>
</calcChain>
</file>

<file path=xl/sharedStrings.xml><?xml version="1.0" encoding="utf-8"?>
<sst xmlns="http://schemas.openxmlformats.org/spreadsheetml/2006/main" count="9448" uniqueCount="580">
  <si>
    <t>NAME</t>
  </si>
  <si>
    <t>COUNT_YEAR</t>
  </si>
  <si>
    <t>QUARTER</t>
  </si>
  <si>
    <t>EXCHG_IND_HEALTH_TOTAL</t>
  </si>
  <si>
    <t>EXCHG_IND_BRONZE</t>
  </si>
  <si>
    <t>EXCHG_IND_SILVER</t>
  </si>
  <si>
    <t>EXCHG_IND_GOLD</t>
  </si>
  <si>
    <t>EXCHG_IND_PLATINUM</t>
  </si>
  <si>
    <t>EXCHG_IND_MULTISTATE</t>
  </si>
  <si>
    <t>EXCHG_IND_CATASTROPHIC</t>
  </si>
  <si>
    <t>EXCHG_SG_HEALTH_TOTAL</t>
  </si>
  <si>
    <t>EXCHG_SG_BRONZE</t>
  </si>
  <si>
    <t>EXCHG_SG_SILVER</t>
  </si>
  <si>
    <t>EXCHG_SG_GOLD</t>
  </si>
  <si>
    <t>EXCHG_SG_PLATINUM</t>
  </si>
  <si>
    <t>EXCHG_SG_MULTISTATE</t>
  </si>
  <si>
    <t>OUTSD_IND_HEALTH_TOTAL</t>
  </si>
  <si>
    <t>OUTSD_IND_BRONZE</t>
  </si>
  <si>
    <t>OUTSD_IND_SILVER</t>
  </si>
  <si>
    <t>OUTSD_IND_GOLD</t>
  </si>
  <si>
    <t>OUTSD_IND_PLATINUM</t>
  </si>
  <si>
    <t>OUTSD_IND_GRANDFATHER</t>
  </si>
  <si>
    <t>OUTSD_SG_HEALTH_TOTAL</t>
  </si>
  <si>
    <t>OUTSD_SG_BRONZE</t>
  </si>
  <si>
    <t>OUTSD_SG_SILVER</t>
  </si>
  <si>
    <t>OUTSD_SG_GOLD</t>
  </si>
  <si>
    <t>OUTSD_SG_PLATINUM</t>
  </si>
  <si>
    <t>OUTSD_SG_GRANDFATHER</t>
  </si>
  <si>
    <t>OUTSD_ATM_HEALTH_TOTAL</t>
  </si>
  <si>
    <t>OUTSD_LG_HEALTH_TOTAL</t>
  </si>
  <si>
    <t>OUTSD_STUDENT</t>
  </si>
  <si>
    <t>OUTSD_SI_HEALTH_TOTAL</t>
  </si>
  <si>
    <t>OUTSD_STOP_LOSS_ONLY_TOTAL</t>
  </si>
  <si>
    <t>OUTSD_TRICARE_OTHER_FED</t>
  </si>
  <si>
    <t>OUTSD_SHORT_TERM_MED</t>
  </si>
  <si>
    <t>OUTSD_MEDICARE_ADVANTAGE</t>
  </si>
  <si>
    <t>OUTSD_MEDICARE_HMO_COST</t>
  </si>
  <si>
    <t>OUTSD_MEDICARE_SUPPLEMENT</t>
  </si>
  <si>
    <t>4 EVER LIFE INSURANCE COMPANY</t>
  </si>
  <si>
    <t>AETNA LIFE INSURANCE COMPANY</t>
  </si>
  <si>
    <t>ALLCARE HEALTH PLAN, INC.</t>
  </si>
  <si>
    <t>AMERICAN FAMILY LIFE ASSURANCE COMPANY OF COLUMBUS</t>
  </si>
  <si>
    <t>AMERICAN FINANCIAL SECURITY LIFE INSURANCE COMPANY</t>
  </si>
  <si>
    <t>AMERICAN INCOME LIFE INSURANCE COMPANY</t>
  </si>
  <si>
    <t>AMERICAN RETIREMENT LIFE INSURANCE COMPANY</t>
  </si>
  <si>
    <t>AMERIHEALTH ADMINISTRATORS INC</t>
  </si>
  <si>
    <t>ANTHEM INSURANCE COMPANIES, INC.</t>
  </si>
  <si>
    <t>ASSURED LIFE ASSOCIATION</t>
  </si>
  <si>
    <t>ATRIO HEALTH PLANS, INC.</t>
  </si>
  <si>
    <t>AUTOMATED BENEFIT SERVICES INC</t>
  </si>
  <si>
    <t>BANKERS LIFE AND CASUALTY COMPANY</t>
  </si>
  <si>
    <t>BENCHMARK INSURANCE COMPANY</t>
  </si>
  <si>
    <t>BERKLEY LIFE AND HEALTH INSURANCE COMPANY</t>
  </si>
  <si>
    <t>BRIDGESPAN HEALTH COMPANY</t>
  </si>
  <si>
    <t>CENTRAL STATES INDEMNITY CO. OF OMAHA</t>
  </si>
  <si>
    <t>CHRISTIAN FIDELITY LIFE INSURANCE COMPANY</t>
  </si>
  <si>
    <t>COLONIAL PENN LIFE INSURANCE COMPANY</t>
  </si>
  <si>
    <t>COLUMBIAN MUTUAL LIFE INSURANCE COMPANY</t>
  </si>
  <si>
    <t>COMBINED INSURANCE COMPANY OF AMERICA</t>
  </si>
  <si>
    <t>COMPANION LIFE INSURANCE COMPANY</t>
  </si>
  <si>
    <t>CONTINENTAL GENERAL INSURANCE COMPANY</t>
  </si>
  <si>
    <t>CONTINENTAL LIFE INSURANCE COMPANY OF BRENTWOOD, TENNESSEE</t>
  </si>
  <si>
    <t>City of Salem</t>
  </si>
  <si>
    <t>EVERENCE ASSOCIATION, INC.</t>
  </si>
  <si>
    <t>FAMILY LIFE INSURANCE COMPANY</t>
  </si>
  <si>
    <t>GENWORTH LIFE AND ANNUITY INSURANCE COMPANY</t>
  </si>
  <si>
    <t>GERBER LIFE INSURANCE COMPANY</t>
  </si>
  <si>
    <t>GLOBE LIFE AND ACCIDENT INSURANCE COMPANY</t>
  </si>
  <si>
    <t>GOLDEN RULE INSURANCE COMPANY</t>
  </si>
  <si>
    <t>GOVERNMENT PERSONNEL MUTUAL LIFE INSURANCE COMPANY</t>
  </si>
  <si>
    <t>GREAT AMERICAN LIFE INSURANCE COMPANY</t>
  </si>
  <si>
    <t>GUARANTEE TRUST LIFE INSURANCE COMPANY</t>
  </si>
  <si>
    <t>HCC LIFE INSURANCE COMPANY</t>
  </si>
  <si>
    <t>HEALTH NET HEALTH PLAN OF OREGON, INC.</t>
  </si>
  <si>
    <t>HEALTH NET LIFE INSURANCE COMPANY</t>
  </si>
  <si>
    <t>HEALTH PLAN OF CAREOREGON, INC.</t>
  </si>
  <si>
    <t>HEALTHCARE MANAGEMENT ADMINISTRATORS, INC.</t>
  </si>
  <si>
    <t>HEALTHPLAN SERVICES, INC</t>
  </si>
  <si>
    <t>HEALTHSMART BENEFIT SOLUTIONS INC</t>
  </si>
  <si>
    <t>HUMANA MEDICAL PLAN, INC.</t>
  </si>
  <si>
    <t>IEC GROUP INC</t>
  </si>
  <si>
    <t>KAISER FOUNDATION HEALTH PLAN OF THE NORTHWEST</t>
  </si>
  <si>
    <t>KAISER PERMANENTE INSURANCE COMPANY</t>
  </si>
  <si>
    <t>KELLY &amp; ASSOCIATES INS GROUP INC</t>
  </si>
  <si>
    <t>KEY BENEFIT ADMINISTRATORS INC</t>
  </si>
  <si>
    <t>LIBERTY NATIONAL LIFE INSURANCE COMPANY</t>
  </si>
  <si>
    <t>LIFEWISE ASSURANCE COMPANY</t>
  </si>
  <si>
    <t>LINCOLN HERITAGE LIFE INSURANCE COMPANY</t>
  </si>
  <si>
    <t>LOYAL AMERICAN LIFE INSURANCE COMPANY</t>
  </si>
  <si>
    <t>MERITAIN HEALTH INC</t>
  </si>
  <si>
    <t>MODA HEALTH PLAN, INC.</t>
  </si>
  <si>
    <t>MUTUAL OF OMAHA INSURANCE COMPANY</t>
  </si>
  <si>
    <t>NATIONAL FOUNDATION LIFE INSURANCE COMPANY</t>
  </si>
  <si>
    <t>NIPPON LIFE INSURANCE COMPANY OF AMERICA</t>
  </si>
  <si>
    <t>OMAHA INSURANCE COMPANY</t>
  </si>
  <si>
    <t>OXFORD LIFE INSURANCE COMPANY</t>
  </si>
  <si>
    <t>PACIFICSOURCE COMMUNITY HEALTH PLANS</t>
  </si>
  <si>
    <t>PACIFICSOURCE HEALTH PLANS</t>
  </si>
  <si>
    <t>PHILADELPHIA AMERICAN LIFE INSURANCE COMPANY</t>
  </si>
  <si>
    <t>PHYSICIANS LIFE INSURANCE COMPANY</t>
  </si>
  <si>
    <t>PHYSICIANS MUTUAL INSURANCE COMPANY</t>
  </si>
  <si>
    <t>PRINCIPAL LIFE INSURANCE COMPANY</t>
  </si>
  <si>
    <t>PROVIDENCE HEALTH PLAN</t>
  </si>
  <si>
    <t>PROVIDENT AMERICAN LIFE &amp; HEALTH INSURANCE COMPANY</t>
  </si>
  <si>
    <t>PRUDENTIAL INSURANCE COMPANY OF AMERICA</t>
  </si>
  <si>
    <t>QBE INSURANCE CORPORATION</t>
  </si>
  <si>
    <t>QVI RISK SOLUTIONS INC</t>
  </si>
  <si>
    <t>REGENCE BLUECROSS BLUESHIELD OF OREGON</t>
  </si>
  <si>
    <t>RELIANCE STANDARD LIFE INSURANCE COMPANY</t>
  </si>
  <si>
    <t>RELIASTAR LIFE INSURANCE COMPANY</t>
  </si>
  <si>
    <t>RELIASTAR LIFE INSURANCE COMPANY OF NEW YORK</t>
  </si>
  <si>
    <t>RESERVE NATIONAL INSURANCE COMPANY</t>
  </si>
  <si>
    <t>ROYAL NEIGHBORS OF AMERICA</t>
  </si>
  <si>
    <t>SAMARITAN HEALTH PLANS, INC.</t>
  </si>
  <si>
    <t>SELF INSURED SERVICES COMPANY</t>
  </si>
  <si>
    <t>SENTINEL SECURITY LIFE INSURANCE COMPANY</t>
  </si>
  <si>
    <t>SHASTA ADMINISTRATIVE SVCS INC</t>
  </si>
  <si>
    <t>STANDARD LIFE AND ACCIDENT INSURANCE COMPANY</t>
  </si>
  <si>
    <t>STAR MARKETING &amp; ADMINISTRATION INC</t>
  </si>
  <si>
    <t>STATE FARM MUTUAL AUTOMOBILE INSURANCE COMPANY</t>
  </si>
  <si>
    <t>STATE MUTUAL INSURANCE COMPANY</t>
  </si>
  <si>
    <t>STERLING INVESTORS LIFE INSURANCE COMPANY</t>
  </si>
  <si>
    <t>STERLING LIFE INSURANCE COMPANY</t>
  </si>
  <si>
    <t>SUN LIFE AND HEALTH INSURANCE COMPANY (U.S.)</t>
  </si>
  <si>
    <t>SUN LIFE ASSURANCE COMPANY OF CANADA</t>
  </si>
  <si>
    <t>SYMETRA LIFE INSURANCE COMPANY</t>
  </si>
  <si>
    <t>THRIVENT FINANCIAL FOR LUTHERANS</t>
  </si>
  <si>
    <t>TIMBER PRODUCTS MANUFACTURERS TRUST</t>
  </si>
  <si>
    <t>TRANSAMERICA FINANCIAL LIFE INSURANCE COMPANY</t>
  </si>
  <si>
    <t>TRANSAMERICA LIFE INSURANCE COMPANY</t>
  </si>
  <si>
    <t>TRUSTMARK INSURANCE COMPANY</t>
  </si>
  <si>
    <t>UMR INC</t>
  </si>
  <si>
    <t>UNICARE LIFE &amp; HEALTH INSURANCE COMPANY</t>
  </si>
  <si>
    <t>UNIFIED LIFE INSURANCE COMPANY</t>
  </si>
  <si>
    <t>UNIMERICA INSURANCE COMPANY</t>
  </si>
  <si>
    <t>UNION FIDELITY LIFE INSURANCE COMPANY</t>
  </si>
  <si>
    <t>UNION LABOR LIFE INSURANCE COMPANY</t>
  </si>
  <si>
    <t>UNITED AMERICAN INSURANCE COMPANY</t>
  </si>
  <si>
    <t>UNITED HEALTHCARE SERVICES INC</t>
  </si>
  <si>
    <t>UNITED OF OMAHA LIFE INSURANCE COMPANY</t>
  </si>
  <si>
    <t>UNITED WORLD LIFE INSURANCE COMPANY</t>
  </si>
  <si>
    <t>UNITEDHEALTHCARE INSURANCE COMPANY</t>
  </si>
  <si>
    <t>UNITEDHEALTHCARE LIFE INSURANCE COMPANY</t>
  </si>
  <si>
    <t>USAA LIFE INSURANCE COMPANY</t>
  </si>
  <si>
    <t>WASHINGTON NATIONAL INSURANCE COMPANY</t>
  </si>
  <si>
    <t>WM MICHAEL STEMLER INC</t>
  </si>
  <si>
    <t>ZENITH AMERICAN SOLUTIONS, INC</t>
  </si>
  <si>
    <t>Bronze</t>
  </si>
  <si>
    <t>Silver</t>
  </si>
  <si>
    <t>Gold</t>
  </si>
  <si>
    <t>Platinum</t>
  </si>
  <si>
    <t>Catastrophic</t>
  </si>
  <si>
    <t>Total</t>
  </si>
  <si>
    <t>Large Group</t>
  </si>
  <si>
    <t>Individual</t>
  </si>
  <si>
    <t>Small Group</t>
  </si>
  <si>
    <t>Self Insured</t>
  </si>
  <si>
    <t>County</t>
  </si>
  <si>
    <t>County based on Zip</t>
  </si>
  <si>
    <t>ACA Compliant Individual</t>
  </si>
  <si>
    <t>ACA Compliant Small Group</t>
  </si>
  <si>
    <t>ACA Compliant</t>
  </si>
  <si>
    <t>Total Enrollment</t>
  </si>
  <si>
    <t>Qrt-Year</t>
  </si>
  <si>
    <t>On Exchange</t>
  </si>
  <si>
    <t>Off Exchange</t>
  </si>
  <si>
    <t>Individual Enrollment</t>
  </si>
  <si>
    <t>Small Group Enrollment</t>
  </si>
  <si>
    <t>Metal Level</t>
  </si>
  <si>
    <t>Grandfathered</t>
  </si>
  <si>
    <t>Off Exchange ACA Compliant</t>
  </si>
  <si>
    <t>Total ACA Compliant</t>
  </si>
  <si>
    <t>% On Exchange</t>
  </si>
  <si>
    <t>% Off Exchange</t>
  </si>
  <si>
    <t>% ACA Compliant</t>
  </si>
  <si>
    <t>Individual - On Exchange - Metal Level</t>
  </si>
  <si>
    <t>Individual - Off Exchange - Metal Level</t>
  </si>
  <si>
    <t>Bridgespan Health Company</t>
  </si>
  <si>
    <t>Health Republic Insurance Company</t>
  </si>
  <si>
    <t>Kaiser Foundation Health Plan of the NW</t>
  </si>
  <si>
    <t>PacificSource Health Plans</t>
  </si>
  <si>
    <t>Providence Health Plan</t>
  </si>
  <si>
    <t>Regence Bluecross Blueshield of Oregon</t>
  </si>
  <si>
    <t>Time Insurance Company</t>
  </si>
  <si>
    <t>Oregon's Health CO-OP</t>
  </si>
  <si>
    <t>UnitedHealthcare Life Insurance Company</t>
  </si>
  <si>
    <t>Small Group - On Exchange - Metal Level</t>
  </si>
  <si>
    <t>Small Group - Off Exchange - Metal Level</t>
  </si>
  <si>
    <t>Commercial Market</t>
  </si>
  <si>
    <t>Small Group Total</t>
  </si>
  <si>
    <t>Individual Total</t>
  </si>
  <si>
    <t>Markets</t>
  </si>
  <si>
    <t>ATM</t>
  </si>
  <si>
    <t>Student Plans</t>
  </si>
  <si>
    <t>Commercial Market Total</t>
  </si>
  <si>
    <t>Company Name</t>
  </si>
  <si>
    <t>Associations, Trusts, MEWAs</t>
  </si>
  <si>
    <t>Off Exchange Small Group</t>
  </si>
  <si>
    <t>On Exchange Small Group</t>
  </si>
  <si>
    <t>On Exchange Individual</t>
  </si>
  <si>
    <t>Off Exchange Individual</t>
  </si>
  <si>
    <t>Tricare &amp; Other Fed</t>
  </si>
  <si>
    <t>Medicare Advantage</t>
  </si>
  <si>
    <t>Medicare HMO</t>
  </si>
  <si>
    <t>Medicare Supplement</t>
  </si>
  <si>
    <t>Stop Loss Only</t>
  </si>
  <si>
    <t>Totals</t>
  </si>
  <si>
    <t>ON Exchange</t>
  </si>
  <si>
    <t>OFF Exchange</t>
  </si>
  <si>
    <t>Point in Time Comparisons with Previous Year</t>
  </si>
  <si>
    <t>Associations, Trusts, &amp; MEWA's</t>
  </si>
  <si>
    <t>Enrollment by Product Type</t>
  </si>
  <si>
    <t>Row Labels</t>
  </si>
  <si>
    <t>Grand Total</t>
  </si>
  <si>
    <t>*ACA Compliant enrollment excludes enrollment reported as Grandfathered &amp; Transitional</t>
  </si>
  <si>
    <t>Sum of OUTSD_SI_HEALTH_TOTAL</t>
  </si>
  <si>
    <t>Sum of Commercial Market</t>
  </si>
  <si>
    <t>ACA Compliant*</t>
  </si>
  <si>
    <t>Individual On Exchange</t>
  </si>
  <si>
    <t>Individual Off Exchange</t>
  </si>
  <si>
    <t>Small Group On Exchange</t>
  </si>
  <si>
    <t>Small Group Off Exchange</t>
  </si>
  <si>
    <t>ACA
Compliant*</t>
  </si>
  <si>
    <t>COUNTRY LIFE INSURANCE COMPANY</t>
  </si>
  <si>
    <t>LOOMIS BENEFITS INC</t>
  </si>
  <si>
    <t>Small Group - On/Off &amp; ACA Compliant Analysis</t>
  </si>
  <si>
    <t>Aetna Life Insurance Company</t>
  </si>
  <si>
    <t>Total Other</t>
  </si>
  <si>
    <t>Commercial and Other Markets</t>
  </si>
  <si>
    <t>Total Commercial</t>
  </si>
  <si>
    <t>Total Private Insurance Market</t>
  </si>
  <si>
    <t>3/31/15</t>
  </si>
  <si>
    <t>6/30/15</t>
  </si>
  <si>
    <t>9/30/15</t>
  </si>
  <si>
    <t>12/31/15</t>
  </si>
  <si>
    <t>As of 3/31/2015</t>
  </si>
  <si>
    <t>As of 6/30/2015</t>
  </si>
  <si>
    <t>As of 9/30/2015</t>
  </si>
  <si>
    <t>As of 12/31/2015</t>
  </si>
  <si>
    <t>Definitions</t>
  </si>
  <si>
    <t>Transitional</t>
  </si>
  <si>
    <t>All data provided in this report comes from Health Enrollment information reported to the Department of Consumer and Business Services. Only Oregon lives are reported.</t>
  </si>
  <si>
    <t>Individual health benefit plans are issued to an individual policyholder or provides individual coverage through a trust, association or similar group, regardless of the situs of the policy or contract. (ORS 743B.005)</t>
  </si>
  <si>
    <t>Associations</t>
  </si>
  <si>
    <t>Trusts</t>
  </si>
  <si>
    <t>MEWA (Multiple Employer Welfare Arrangement)</t>
  </si>
  <si>
    <t>An agreement between an employer and an employee to provide insurance. (ORS 731.098)</t>
  </si>
  <si>
    <t>A plan where the employer assumes financial risk for providing health care benefits to its employees.</t>
  </si>
  <si>
    <t>TPA (Third Party Administrator)</t>
  </si>
  <si>
    <t>An organization that directly or indirectly effects coverage of, underwrites, collects charges or premiums from, or adjusts or settles claims in connection with life insurance or health insurance coverage. (ORS 744.702)</t>
  </si>
  <si>
    <t xml:space="preserve">Transitional plans means a health benefit plan that was issued to an individual or small employer who elected to renew coverage under the plan in calendar year 2013 instead of obtaining coverage under a new health benefit plan. Transitional plans do not comply with all requirements of the ACA or state law. </t>
  </si>
  <si>
    <t>Insurance against risk of loss assumed under a less than fully insured employee health benefit plan.</t>
  </si>
  <si>
    <t>General notes</t>
  </si>
  <si>
    <t>Enrollment As Of</t>
  </si>
  <si>
    <t>Reporting Schedule</t>
  </si>
  <si>
    <t>Reports Due</t>
  </si>
  <si>
    <t>Dashboard Updated</t>
  </si>
  <si>
    <t>Covered Lives</t>
  </si>
  <si>
    <t>Company</t>
  </si>
  <si>
    <t>Enrollment</t>
  </si>
  <si>
    <r>
      <t xml:space="preserve">Top Carriers in the </t>
    </r>
    <r>
      <rPr>
        <b/>
        <sz val="14"/>
        <color theme="1"/>
        <rFont val="Arial"/>
        <family val="2"/>
      </rPr>
      <t xml:space="preserve">Commercial </t>
    </r>
    <r>
      <rPr>
        <sz val="14"/>
        <color theme="1"/>
        <rFont val="Arial"/>
        <family val="2"/>
      </rPr>
      <t>Market by Enrollment (Top 15)</t>
    </r>
  </si>
  <si>
    <t>Select a Worksheet to View</t>
  </si>
  <si>
    <t>March 31</t>
  </si>
  <si>
    <t>June 30</t>
  </si>
  <si>
    <t>May 1</t>
  </si>
  <si>
    <t>Sept. 30</t>
  </si>
  <si>
    <t>Dec. 31</t>
  </si>
  <si>
    <t>Aug. 1</t>
  </si>
  <si>
    <t>Nov. 1</t>
  </si>
  <si>
    <t>Feb. 1</t>
  </si>
  <si>
    <r>
      <t xml:space="preserve">2015 Individual </t>
    </r>
    <r>
      <rPr>
        <b/>
        <sz val="16"/>
        <color theme="1"/>
        <rFont val="Arial"/>
        <family val="2"/>
      </rPr>
      <t>ACA Compliant*</t>
    </r>
    <r>
      <rPr>
        <sz val="16"/>
        <color theme="1"/>
        <rFont val="Arial"/>
        <family val="2"/>
      </rPr>
      <t xml:space="preserve"> Plan Enrollment</t>
    </r>
  </si>
  <si>
    <r>
      <t xml:space="preserve">2015 Small Group </t>
    </r>
    <r>
      <rPr>
        <b/>
        <sz val="16"/>
        <color theme="1"/>
        <rFont val="Arial"/>
        <family val="2"/>
      </rPr>
      <t>ACA Compliant*</t>
    </r>
    <r>
      <rPr>
        <sz val="16"/>
        <color theme="1"/>
        <rFont val="Arial"/>
        <family val="2"/>
      </rPr>
      <t xml:space="preserve"> Plan Enrollment</t>
    </r>
  </si>
  <si>
    <t>Self-Insured</t>
  </si>
  <si>
    <t>Short-Term Medical</t>
  </si>
  <si>
    <t>A bona fide association is an association that has been in active assistance for at least five years, has been formed and maintained in good faith for purposes other than obtaining insurance, does not condition membership on health status, makes coverage available to all association members, and makes coverage available only to associations (ORS 743B.005). Another definition of an association is a group, including a labor union, that has an active existence for at least one year, that has a constitution and bylaws, and that has been organized and is maintained in good faith primarily for purposes other than that of obtaining insurance. The association is the policy holder (ORS 731.098).</t>
  </si>
  <si>
    <t>Oregon lives including residents of Oregon enrolled as employees, dependents of employees, or individuals otherwise eligible for group or individual health plans or self-insured medical plans that have enrolled for coverage under the terms of the plan, and Oregon residents of an employer group covered by a stop loss insurance policy.</t>
  </si>
  <si>
    <t xml:space="preserve">Plans that provided covered on March 23, 2010, and that renewed after that date. Only eligible dependents or new grandfathered group employees are permitted to enroll in these plans. </t>
  </si>
  <si>
    <t>Groups of 51 and more.</t>
  </si>
  <si>
    <t>Enrollment counts the Individual and Small Group markets, excluding Grandfathered and Transitional enrollment as reported on the Quarterly Health Enrollment reports.</t>
  </si>
  <si>
    <t>Associations, Trusts, and MEWAs (definitions found for each provided in this document).</t>
  </si>
  <si>
    <t>Combined enrollment comprised of the Individual, Small Group, Large Group, Student, and ATM markets.</t>
  </si>
  <si>
    <t>An employee welfare benefit plan, or any other arrangement, established or maintained, to offer or provide certain benefits to employees (including beneficiaries) of two or more employers.</t>
  </si>
  <si>
    <t>Enrollment in the Individual and Small Group markets purchased directly from the insurer.</t>
  </si>
  <si>
    <t>Enrollment in the Individual and Small Group markets purchased through the Oregon Health Insurance Marketplace.</t>
  </si>
  <si>
    <t>Groups of up to 50 employees.</t>
  </si>
  <si>
    <t>Refer to ORS 743.550 &amp; 743.551 (https://www.oregonlegislature.gov/bills_laws/ors/ors743.html).</t>
  </si>
  <si>
    <t>Mar 31</t>
  </si>
  <si>
    <t>Jun 30</t>
  </si>
  <si>
    <t>Dec 31</t>
  </si>
  <si>
    <t>Sept 30</t>
  </si>
  <si>
    <t>ATMs</t>
  </si>
  <si>
    <t>NATIONAL HEALTH INSURANCE COMPANY</t>
  </si>
  <si>
    <t>COASTAL ADMINISTRATIVE SERVICES INC</t>
  </si>
  <si>
    <t>AETNA HEALTH AND LIFE INSURANCE COMPANY</t>
  </si>
  <si>
    <t>3/31/16</t>
  </si>
  <si>
    <t>TRILLIUM COMMUNITY HEALTH PLAN, INC.</t>
  </si>
  <si>
    <t>Atrio Health Plans, INC.</t>
  </si>
  <si>
    <t>Health Net Health Plan of Oregon, INC.</t>
  </si>
  <si>
    <t>Lifewise Health Plan of Oregon INC.</t>
  </si>
  <si>
    <t>MODA Health Plan, INC.</t>
  </si>
  <si>
    <t>Trillium Community Health Plan, INC.</t>
  </si>
  <si>
    <t>Humana Health Plan INC</t>
  </si>
  <si>
    <t>Humana Insurance Company</t>
  </si>
  <si>
    <t>Samaritan Health Plans, INC.</t>
  </si>
  <si>
    <r>
      <t xml:space="preserve">2016 Small Group </t>
    </r>
    <r>
      <rPr>
        <b/>
        <sz val="16"/>
        <color theme="1"/>
        <rFont val="Arial"/>
        <family val="2"/>
      </rPr>
      <t>ACA Compliant*</t>
    </r>
    <r>
      <rPr>
        <sz val="16"/>
        <color theme="1"/>
        <rFont val="Arial"/>
        <family val="2"/>
      </rPr>
      <t xml:space="preserve"> Plan Enrollment</t>
    </r>
  </si>
  <si>
    <t>As of 3/31/2016</t>
  </si>
  <si>
    <r>
      <t xml:space="preserve">2016 Individual </t>
    </r>
    <r>
      <rPr>
        <b/>
        <sz val="16"/>
        <color theme="1"/>
        <rFont val="Arial"/>
        <family val="2"/>
      </rPr>
      <t>ACA Compliant*</t>
    </r>
    <r>
      <rPr>
        <sz val="16"/>
        <color theme="1"/>
        <rFont val="Arial"/>
        <family val="2"/>
      </rPr>
      <t xml:space="preserve"> Plan Enrollment</t>
    </r>
  </si>
  <si>
    <t>Zoom Health Plan, INC.</t>
  </si>
  <si>
    <t>All Savers Insurance Company</t>
  </si>
  <si>
    <t>COLLECTIVEHEALTH ADMINISTRATORS LLC</t>
  </si>
  <si>
    <t>TOTALS</t>
  </si>
  <si>
    <t>ACA Compliant Individual Off Exchange</t>
  </si>
  <si>
    <t xml:space="preserve">ACA Compliant </t>
  </si>
  <si>
    <t>ACA Compliant SG Off Exchange</t>
  </si>
  <si>
    <t>Medicaid and traditional Medicare enrollment information is not provided in this report.</t>
  </si>
  <si>
    <t>BOON-CHAPMAN BENEFIT ADMINISTRATORS INC</t>
  </si>
  <si>
    <t>EVEREST REINSURANCE COMPANY</t>
  </si>
  <si>
    <t>FIRST HEALTH LIFE &amp; HEALTH INSURANCE COMPANY</t>
  </si>
  <si>
    <t>PAN-AMERICAN LIFE INSURANCE COMPANY</t>
  </si>
  <si>
    <t>6/30/16</t>
  </si>
  <si>
    <t>As of 6/30/2016</t>
  </si>
  <si>
    <t>AMERICAN PROGRESSIVE LIFE AND HEALTH INSURANCE COMPANY OF NEW YORK</t>
  </si>
  <si>
    <t>HEALTH CARE SERVICE CORPORATION, A MUTUAL LEGAL RESERVE COMPANY</t>
  </si>
  <si>
    <t>9/30/16</t>
  </si>
  <si>
    <t>ACA Compliant* Total</t>
  </si>
  <si>
    <t>As of 9/30/2016</t>
  </si>
  <si>
    <t>UnitedHealthcare Life Iinsurance Co</t>
  </si>
  <si>
    <t>Atrio Health Plans, Inc.</t>
  </si>
  <si>
    <t>Lifewise Health Plan Of Oregon Inc.</t>
  </si>
  <si>
    <t>Moda Health Plan, Inc.</t>
  </si>
  <si>
    <t>Samaritan Health Plans, Inc.</t>
  </si>
  <si>
    <t>Trillium Community Health Plan, Inc.</t>
  </si>
  <si>
    <t>Zoom Health Plan, Inc.</t>
  </si>
  <si>
    <t>Regence Bluecross Blueshield of OR</t>
  </si>
  <si>
    <t>Health Net Health Plan of Oregon, Inc.</t>
  </si>
  <si>
    <t>UnitedHealthcare Insurance Co</t>
  </si>
  <si>
    <t>UnitedHealthcare Life Insurance Co</t>
  </si>
  <si>
    <r>
      <t xml:space="preserve">Top Carriers/TPAs administering plans in the </t>
    </r>
    <r>
      <rPr>
        <b/>
        <sz val="14"/>
        <color theme="1"/>
        <rFont val="Arial"/>
        <family val="2"/>
      </rPr>
      <t xml:space="preserve">Self-Insured </t>
    </r>
    <r>
      <rPr>
        <sz val="14"/>
        <color theme="1"/>
        <rFont val="Arial"/>
        <family val="2"/>
      </rPr>
      <t>Market by Enrollment (Top 15)</t>
    </r>
  </si>
  <si>
    <t>12/31/16</t>
  </si>
  <si>
    <t>HEALTHCOMP LLC</t>
  </si>
  <si>
    <t>As of 12/31/2016</t>
  </si>
  <si>
    <t>Humana Health Plan Inc</t>
  </si>
  <si>
    <t>Reserve National Insurance Company</t>
  </si>
  <si>
    <t>BERKSHIRE HATHAWAY SPECIALTY INSURANCE COMPANY</t>
  </si>
  <si>
    <t>FIRST CHOICE HEALTH NETWORK INC</t>
  </si>
  <si>
    <t>3/31/17</t>
  </si>
  <si>
    <r>
      <t xml:space="preserve">2017 Individual </t>
    </r>
    <r>
      <rPr>
        <b/>
        <sz val="16"/>
        <color theme="1"/>
        <rFont val="Arial"/>
        <family val="2"/>
      </rPr>
      <t>ACA Compliant*</t>
    </r>
    <r>
      <rPr>
        <sz val="16"/>
        <color theme="1"/>
        <rFont val="Arial"/>
        <family val="2"/>
      </rPr>
      <t xml:space="preserve"> Plan Enrollment</t>
    </r>
  </si>
  <si>
    <t>As of 3/31/2017</t>
  </si>
  <si>
    <r>
      <t xml:space="preserve">2017 Small Group </t>
    </r>
    <r>
      <rPr>
        <b/>
        <sz val="16"/>
        <color theme="1"/>
        <rFont val="Arial"/>
        <family val="2"/>
      </rPr>
      <t>ACA Compliant*</t>
    </r>
    <r>
      <rPr>
        <sz val="16"/>
        <color theme="1"/>
        <rFont val="Arial"/>
        <family val="2"/>
      </rPr>
      <t xml:space="preserve"> Plan Enrollment</t>
    </r>
  </si>
  <si>
    <t>MARQUIS ADVANTAGE, INC.</t>
  </si>
  <si>
    <t>6/30/17</t>
  </si>
  <si>
    <t>As of 6/30/2017</t>
  </si>
  <si>
    <t>Health enrollment reporting provides information about how a large portion of the Oregon population has health insurance coverage as well as the types of coverage they have.
This Health Enrollment Quarterly Report was created in an effort to make enrollment information readily available and answer many of the questions typically received by the department.
While reported data is reviewed for accuracy by the Division of Financial Regulation, reporting entities are responsible for maintaining the completeness, accuracy, and timeliness of their enrollment reports.</t>
  </si>
  <si>
    <t>City of Portland</t>
  </si>
  <si>
    <t>9/30/17</t>
  </si>
  <si>
    <t>As of 9/30/2017</t>
  </si>
  <si>
    <t>MARION</t>
  </si>
  <si>
    <t>WASHINGTON</t>
  </si>
  <si>
    <t>CLACKAMAS</t>
  </si>
  <si>
    <t>MULTNOMAH</t>
  </si>
  <si>
    <t>HOOD RIVER</t>
  </si>
  <si>
    <t>CLATSOP</t>
  </si>
  <si>
    <t>YAMHILL</t>
  </si>
  <si>
    <t>BENTON</t>
  </si>
  <si>
    <t>POLK</t>
  </si>
  <si>
    <t>LINN</t>
  </si>
  <si>
    <t>LANE</t>
  </si>
  <si>
    <t>DOUGLAS</t>
  </si>
  <si>
    <t>JACKSON</t>
  </si>
  <si>
    <t>KLAMATH</t>
  </si>
  <si>
    <t>DESCHUTES</t>
  </si>
  <si>
    <t>JEFFERSON</t>
  </si>
  <si>
    <t>COLUMBIA</t>
  </si>
  <si>
    <t>WASCO</t>
  </si>
  <si>
    <t>TILLAMOOK</t>
  </si>
  <si>
    <t>LINCOLN</t>
  </si>
  <si>
    <t>COOS</t>
  </si>
  <si>
    <t>CURRY</t>
  </si>
  <si>
    <t>JOSEPHINE</t>
  </si>
  <si>
    <t>CROOK</t>
  </si>
  <si>
    <t>UMATILLA</t>
  </si>
  <si>
    <t>BAKER</t>
  </si>
  <si>
    <t>MORROW</t>
  </si>
  <si>
    <t>MALHEUR</t>
  </si>
  <si>
    <t>SHERMAN</t>
  </si>
  <si>
    <t>LAKE</t>
  </si>
  <si>
    <t>GRANT</t>
  </si>
  <si>
    <t>UNION</t>
  </si>
  <si>
    <t>AETNA HEALTH INSURANCE COMPANY</t>
  </si>
  <si>
    <t>HARNEY</t>
  </si>
  <si>
    <t>WHEELER</t>
  </si>
  <si>
    <t>GILLIAM</t>
  </si>
  <si>
    <t>WALLOWA</t>
  </si>
  <si>
    <t>MMSI INC DBA MEDICA HEALTH PLAN SOLUTIONS</t>
  </si>
  <si>
    <t>12/31/17</t>
  </si>
  <si>
    <t>*ACA Compliant enrollment excludes enrollment reported as Grandfathered</t>
  </si>
  <si>
    <t>As of 12/31/2017</t>
  </si>
  <si>
    <t>Off Exchange Ind Grandfathered</t>
  </si>
  <si>
    <t>Off Exchange SG Grandfathered</t>
  </si>
  <si>
    <t>AMERICAN NATIONAL LIFE INSURANCE COMPANY OF TEXAS</t>
  </si>
  <si>
    <t>EMPLOYEE BENEFIT MGMT SVCS LLC</t>
  </si>
  <si>
    <t>GPM HEALTH AND LIFE INSURANCE COMPANY</t>
  </si>
  <si>
    <t>HUMANA INSURANCE COMPANY</t>
  </si>
  <si>
    <t>INDIVIDUAL ASSURANCE COMPANY, LIFE, HEALTH &amp; ACCIDENT</t>
  </si>
  <si>
    <t>SIERRA HEALTH AND LIFE INSURANCE COMPANY, INC.</t>
  </si>
  <si>
    <t>3/31/18</t>
  </si>
  <si>
    <r>
      <t xml:space="preserve">2018 Individual </t>
    </r>
    <r>
      <rPr>
        <b/>
        <sz val="16"/>
        <color theme="1"/>
        <rFont val="Arial"/>
        <family val="2"/>
      </rPr>
      <t>ACA Compliant*</t>
    </r>
    <r>
      <rPr>
        <sz val="16"/>
        <color theme="1"/>
        <rFont val="Arial"/>
        <family val="2"/>
      </rPr>
      <t xml:space="preserve"> Plan Enrollment</t>
    </r>
  </si>
  <si>
    <t>As of 3/31/2018</t>
  </si>
  <si>
    <t>Individual - On/Off Exchange Analysis</t>
  </si>
  <si>
    <r>
      <t xml:space="preserve">2018 Small Group </t>
    </r>
    <r>
      <rPr>
        <b/>
        <sz val="16"/>
        <color theme="1"/>
        <rFont val="Arial"/>
        <family val="2"/>
      </rPr>
      <t>ACA Compliant*</t>
    </r>
    <r>
      <rPr>
        <sz val="16"/>
        <color theme="1"/>
        <rFont val="Arial"/>
        <family val="2"/>
      </rPr>
      <t xml:space="preserve"> Plan Enrollment</t>
    </r>
  </si>
  <si>
    <t>Sierra Health and Life Ins Co, Inc.</t>
  </si>
  <si>
    <t>6/30/18</t>
  </si>
  <si>
    <t>As of 6/30/2018</t>
  </si>
  <si>
    <t>GBG Administrative Services INC</t>
  </si>
  <si>
    <t>Sierra Health and Life Ins Company, Inc.</t>
  </si>
  <si>
    <t>UNITED STATES LIFE INSURANCE COMPANY IN THE CITY OF NEW YORK (THE)</t>
  </si>
  <si>
    <t>PROVIDENCE HEALTH ASSURANCE</t>
  </si>
  <si>
    <t>AMERICAN FIDELITY ASSURANCE COMPANY</t>
  </si>
  <si>
    <t>9/30/18</t>
  </si>
  <si>
    <t>As of 9/30/2018</t>
  </si>
  <si>
    <t>HCSC, A Mutual Legal Reserve Company</t>
  </si>
  <si>
    <t>COMMENCEMENT BAY RISK MANAGEMENT INSURANCE COMPANY</t>
  </si>
  <si>
    <t>CYPRESS BENEFIT ADMINISTRATORS (LHS) LLC</t>
  </si>
  <si>
    <t>HEALTHSCOPE BENEFITS, INC.</t>
  </si>
  <si>
    <t>HEARTLAND NATIONAL LIFE INSURANCE COMPANY</t>
  </si>
  <si>
    <t>METROPOLITAN LIFE INSURANCE COMPANY</t>
  </si>
  <si>
    <t>12/31/18</t>
  </si>
  <si>
    <t>As of 12/31/2018</t>
  </si>
  <si>
    <t>FCE BENEFIT ADMINISTRATORS INC</t>
  </si>
  <si>
    <t>HUMANA BENEFIT PLAN OF ILLINOIS, INC.</t>
  </si>
  <si>
    <t>LUMICO LIFE INSURANCE COMPANY</t>
  </si>
  <si>
    <t>NASSAU LIFE INSURANCE COMPANY OF KANSAS</t>
  </si>
  <si>
    <t>WEBTPA EMPLOYER SERVICES LLC</t>
  </si>
  <si>
    <t>3/31/19</t>
  </si>
  <si>
    <r>
      <t xml:space="preserve">2019 Individual </t>
    </r>
    <r>
      <rPr>
        <b/>
        <sz val="16"/>
        <color theme="1"/>
        <rFont val="Arial"/>
        <family val="2"/>
      </rPr>
      <t>ACA Compliant*</t>
    </r>
    <r>
      <rPr>
        <sz val="16"/>
        <color theme="1"/>
        <rFont val="Arial"/>
        <family val="2"/>
      </rPr>
      <t xml:space="preserve"> Plan Enrollment</t>
    </r>
  </si>
  <si>
    <t>As of 3/31/2019</t>
  </si>
  <si>
    <r>
      <t xml:space="preserve">2019 Small Group </t>
    </r>
    <r>
      <rPr>
        <b/>
        <sz val="16"/>
        <color theme="1"/>
        <rFont val="Arial"/>
        <family val="2"/>
      </rPr>
      <t>ACA Compliant*</t>
    </r>
    <r>
      <rPr>
        <sz val="16"/>
        <color theme="1"/>
        <rFont val="Arial"/>
        <family val="2"/>
      </rPr>
      <t xml:space="preserve"> Plan Enrollment</t>
    </r>
  </si>
  <si>
    <t>MANHATTAN LIFE INSURANCE COMPANY (THE)</t>
  </si>
  <si>
    <t>WESTERN UNITED LIFE ASSURANCE COMPANY</t>
  </si>
  <si>
    <t>AMERICAN FAMILY MUTUAL INSURANCE COMPANY</t>
  </si>
  <si>
    <t>AMERICAN REPUBLIC CORP INSURANCE COMPANY</t>
  </si>
  <si>
    <t>AMERICAN REPUBLIC INSURANCE COMPANY</t>
  </si>
  <si>
    <t>BROKERAGE CONCEPTS LLC</t>
  </si>
  <si>
    <t>EMPLOYER DRIVEN INSURANCE SERVICES, INC.</t>
  </si>
  <si>
    <t>FORETHOUGHT LIFE INSURANCE COMPANY</t>
  </si>
  <si>
    <t>MEDICO CORP LIFE INSURANCE COMPANY</t>
  </si>
  <si>
    <t>MEDICO INSURANCE COMPANY</t>
  </si>
  <si>
    <t>6/30/19</t>
  </si>
  <si>
    <t>As of 6/30/2019</t>
  </si>
  <si>
    <t xml:space="preserve">Individual 
Market Total </t>
  </si>
  <si>
    <t xml:space="preserve">Small Group Market Total </t>
  </si>
  <si>
    <t>Commercial Market 
Total</t>
  </si>
  <si>
    <t>HUMANADENTAL INSURANCE COMPANY</t>
  </si>
  <si>
    <t>9/30/19</t>
  </si>
  <si>
    <t>As of 9/30/2019</t>
  </si>
  <si>
    <t>FIDELITY SECURITY LIFE INSURANCE COMPANY</t>
  </si>
  <si>
    <t>THP INSURANCE CO</t>
  </si>
  <si>
    <t>WESTPORT INSURANCE CORPORATION</t>
  </si>
  <si>
    <t>As of 12/31/2019</t>
  </si>
  <si>
    <t>12/31/19</t>
  </si>
  <si>
    <t>HUMANA HEALTH PLAN INC</t>
  </si>
  <si>
    <t>FRINGE BENEFIT GROUP, INC</t>
  </si>
  <si>
    <t>CONNECTICUT GENERAL LIFE INSURANCE COMPANY</t>
  </si>
  <si>
    <t>AMERICAN TRUST ADMINISTRATORS, INC.</t>
  </si>
  <si>
    <t>AMALGAMATED EMPLOYEE BENEFITS ADMINISTRATORS INC</t>
  </si>
  <si>
    <t>3/31/20</t>
  </si>
  <si>
    <r>
      <t xml:space="preserve">2020 Individual </t>
    </r>
    <r>
      <rPr>
        <b/>
        <sz val="16"/>
        <color theme="1"/>
        <rFont val="Arial"/>
        <family val="2"/>
      </rPr>
      <t>ACA Compliant*</t>
    </r>
    <r>
      <rPr>
        <sz val="16"/>
        <color theme="1"/>
        <rFont val="Arial"/>
        <family val="2"/>
      </rPr>
      <t xml:space="preserve"> Plan Enrollment</t>
    </r>
  </si>
  <si>
    <t>As of 3/31/2020</t>
  </si>
  <si>
    <r>
      <t xml:space="preserve">2020 Small Group </t>
    </r>
    <r>
      <rPr>
        <b/>
        <sz val="16"/>
        <color theme="1"/>
        <rFont val="Arial"/>
        <family val="2"/>
      </rPr>
      <t>ACA Compliant*</t>
    </r>
    <r>
      <rPr>
        <sz val="16"/>
        <color theme="1"/>
        <rFont val="Arial"/>
        <family val="2"/>
      </rPr>
      <t xml:space="preserve"> Plan Enrollment</t>
    </r>
  </si>
  <si>
    <t>EQUITABLE FINANCIAL LIFE INSURANCE COMPANY</t>
  </si>
  <si>
    <t>GARDEN STATE LIFE INSURANCE COMPANY</t>
  </si>
  <si>
    <t>PURITAN LIFE INSURANCE COMPANY OF AMERICA</t>
  </si>
  <si>
    <t>SILAC INSURANCE COMPANY</t>
  </si>
  <si>
    <t>UNITED GROUP PROGRAMS, INC.</t>
  </si>
  <si>
    <t>VIMLY BENEFIT SOLUTIONS, INC.</t>
  </si>
  <si>
    <t>6/30/20</t>
  </si>
  <si>
    <t>As of 6/30/2020</t>
  </si>
  <si>
    <t>TRUSTEED PLANS SERVICE CORPORATION</t>
  </si>
  <si>
    <t>WELLFLEET GROUP LLC</t>
  </si>
  <si>
    <t>9/30/20</t>
  </si>
  <si>
    <t>As of 9/30/2020</t>
  </si>
  <si>
    <t>UPDATE</t>
  </si>
  <si>
    <t>FORMULA</t>
  </si>
  <si>
    <t>FROM SPREADSHEET</t>
  </si>
  <si>
    <t>90 DEGREE BENEFITS, INC.</t>
  </si>
  <si>
    <t>ALLIED BENEFIT SYSTEMS LLC</t>
  </si>
  <si>
    <t>UNKNOWN</t>
  </si>
  <si>
    <t>BRIGHTON HEALTH PLAN SOLUTIONS, LLC</t>
  </si>
  <si>
    <t>INTERNATIONAL BENEFITS ADMINISTRATORS LLC</t>
  </si>
  <si>
    <t>MERCER HEALTH &amp; BENEFITS ADMINISTRATION LLC (IA)</t>
  </si>
  <si>
    <t>PREFERREDONE ADMINISTRATIVE SERVICES, INC.</t>
  </si>
  <si>
    <t>12/31/20</t>
  </si>
  <si>
    <t>As of 12/31/2020</t>
  </si>
  <si>
    <t>BENEFIT PLAN ADMINISTRATORS OF EAU CLAIRE LLC</t>
  </si>
  <si>
    <t>BOON ADMINISTRATIVE SERVICES, INC.</t>
  </si>
  <si>
    <t>HUMANA INSURANCE COMPANY OF KENTUCKY</t>
  </si>
  <si>
    <t>HUMANA MEDICAL PLAN OF UTAH, INC.</t>
  </si>
  <si>
    <t>LASSO HEALTHCARE INSURANCE COMPANY</t>
  </si>
  <si>
    <t>NASSAU LIFE AND ANNUITY COMPANY</t>
  </si>
  <si>
    <t>SUMMIT HEALTH PLAN, INC.</t>
  </si>
  <si>
    <t>MEDICAL BENEFITS ADMINISTRATORS INC</t>
  </si>
  <si>
    <t>3/31/21</t>
  </si>
  <si>
    <r>
      <t xml:space="preserve">2021 Individual </t>
    </r>
    <r>
      <rPr>
        <b/>
        <sz val="16"/>
        <color theme="1"/>
        <rFont val="Arial"/>
        <family val="2"/>
      </rPr>
      <t>ACA Compliant*</t>
    </r>
    <r>
      <rPr>
        <sz val="16"/>
        <color theme="1"/>
        <rFont val="Arial"/>
        <family val="2"/>
      </rPr>
      <t xml:space="preserve"> Plan Enrollment</t>
    </r>
  </si>
  <si>
    <t>As of 3/31/2021</t>
  </si>
  <si>
    <t>Kaiser Permanente Ins Co</t>
  </si>
  <si>
    <t>6/30/21</t>
  </si>
  <si>
    <t>As of 6/30/2021</t>
  </si>
  <si>
    <t>Sierra Health And Life Ins Co, Inc.</t>
  </si>
  <si>
    <t>9/30/21</t>
  </si>
  <si>
    <t>As of 9/30/2021</t>
  </si>
  <si>
    <r>
      <t xml:space="preserve">2021 Small Group </t>
    </r>
    <r>
      <rPr>
        <b/>
        <sz val="16"/>
        <color theme="1"/>
        <rFont val="Arial"/>
        <family val="2"/>
      </rPr>
      <t>ACA Compliant*</t>
    </r>
    <r>
      <rPr>
        <sz val="16"/>
        <color theme="1"/>
        <rFont val="Arial"/>
        <family val="2"/>
      </rPr>
      <t xml:space="preserve"> Plan Enrollment</t>
    </r>
  </si>
  <si>
    <t>CIGNA NATIONAL HEALTH INSURANCE COMPANY</t>
  </si>
  <si>
    <t>STAFF BENEFITS MANAGEMENT INC</t>
  </si>
  <si>
    <t>WELLFLEET INSURANCE COMPANY</t>
  </si>
  <si>
    <t>12/31/21</t>
  </si>
  <si>
    <t>As of 12/31/2021</t>
  </si>
  <si>
    <t>Cigna Health and Life Insurance Company</t>
  </si>
  <si>
    <t>BRECKPOINT, INC.</t>
  </si>
  <si>
    <t>CENTIVO T HOLDINGS LLC</t>
  </si>
  <si>
    <t>LIBERTY DENTAL PLAN CORPORATION</t>
  </si>
  <si>
    <t>MANHATTANLIFE INSURANCE AND ANNUITY COMPANY</t>
  </si>
  <si>
    <t>NAVIA BENEFIT SOLUTIONS, INC.</t>
  </si>
  <si>
    <t>S &amp; S HEALTHCARE STRATEGIES LTD</t>
  </si>
  <si>
    <t>S.USA LIFE INSURANCE COMPANY, INC.</t>
  </si>
  <si>
    <t>SBLI USA LIFE INSURANCE COMPANY, INC.</t>
  </si>
  <si>
    <t>SWISS RE CORPORATE SOLUTIONS AMERICA INSURANCE CORPORATION</t>
  </si>
  <si>
    <t>TUFTS BENEFIT ADMINISTRATORS, INC.</t>
  </si>
  <si>
    <t>UNITEDHEALTHCARE BENEFITS OF TEXAS, INC. D/B/A UNITEDHEALTHCARE HEALTH PLAN OF TEXAS, INC.</t>
  </si>
  <si>
    <t>WELLFLEET NEW YORK INSURANCE COMPANY</t>
  </si>
  <si>
    <t>3/31/22</t>
  </si>
  <si>
    <r>
      <t xml:space="preserve">2022 Individual </t>
    </r>
    <r>
      <rPr>
        <b/>
        <sz val="16"/>
        <color theme="1"/>
        <rFont val="Arial"/>
        <family val="2"/>
      </rPr>
      <t>ACA Compliant*</t>
    </r>
    <r>
      <rPr>
        <sz val="16"/>
        <color theme="1"/>
        <rFont val="Arial"/>
        <family val="2"/>
      </rPr>
      <t xml:space="preserve"> Plan Enrollment</t>
    </r>
  </si>
  <si>
    <r>
      <t xml:space="preserve">2022 Small Group </t>
    </r>
    <r>
      <rPr>
        <b/>
        <sz val="16"/>
        <color theme="1"/>
        <rFont val="Arial"/>
        <family val="2"/>
      </rPr>
      <t>ACA Compliant*</t>
    </r>
    <r>
      <rPr>
        <sz val="16"/>
        <color theme="1"/>
        <rFont val="Arial"/>
        <family val="2"/>
      </rPr>
      <t xml:space="preserve"> Plan Enrollment</t>
    </r>
  </si>
  <si>
    <t>CARE IMPROVEMENT PLUS SOUTH CENTRAL INSURANCE COMPANY</t>
  </si>
  <si>
    <t>CIGNA HEALTH AND LIFE INSURANCE COMPANY</t>
  </si>
  <si>
    <t>ELIPS LIFE INSURANCE COMPANY</t>
  </si>
  <si>
    <t>GRANULAR INSURANCE COMPANY</t>
  </si>
  <si>
    <t>6/30/22</t>
  </si>
  <si>
    <t>As of 3/31/2022</t>
  </si>
  <si>
    <t>As of 6/30/2022</t>
  </si>
  <si>
    <t>May 31</t>
  </si>
  <si>
    <t>Aug. 31</t>
  </si>
  <si>
    <t>Nov. 30</t>
  </si>
  <si>
    <t>Feb. 28</t>
  </si>
  <si>
    <t>AMERICA'S TPA, LLC</t>
  </si>
  <si>
    <t>CENTRAL STATES HEALTH &amp; LIFE CO OF OMAHA</t>
  </si>
  <si>
    <t>CSI LIFE INSURANCE COMPANY</t>
  </si>
  <si>
    <t>Questions may be directed to the Division of Financial Regulation Business Analytics Team via e-mail: DFR.DataTeam@dcbs.oregon.gov</t>
  </si>
  <si>
    <t>9/30/22</t>
  </si>
  <si>
    <t>As of 9/30/2022</t>
  </si>
  <si>
    <t>HEALTHCOMP INTEGRATED SOLUTIONS, LLC.</t>
  </si>
  <si>
    <t>UNITED STATES FIRE INSURANCE COMPANY</t>
  </si>
  <si>
    <t>12/31/22</t>
  </si>
  <si>
    <t>As of 12/31/2022</t>
  </si>
  <si>
    <t>Cigna Health And Life Ins Co</t>
  </si>
  <si>
    <t>BENEFIT HARBOR INSURANCE SERVICES, LLC</t>
  </si>
  <si>
    <t>BIND BENEFITS, INC DBA: SUREST</t>
  </si>
  <si>
    <t>DEVOTED HEALTH PLAN OF OREGON, INC.</t>
  </si>
  <si>
    <t>SIRIUSPOINT AMERICA INSURANCE COMPANY</t>
  </si>
  <si>
    <t>3/31/23</t>
  </si>
  <si>
    <t>3/31/2023</t>
  </si>
  <si>
    <t>As of 3/31/2023</t>
  </si>
  <si>
    <r>
      <t xml:space="preserve">2023 Individual </t>
    </r>
    <r>
      <rPr>
        <b/>
        <sz val="16"/>
        <color theme="1"/>
        <rFont val="Arial"/>
        <family val="2"/>
      </rPr>
      <t>ACA Compliant*</t>
    </r>
    <r>
      <rPr>
        <sz val="16"/>
        <color theme="1"/>
        <rFont val="Arial"/>
        <family val="2"/>
      </rPr>
      <t xml:space="preserve"> Plan Enrollment</t>
    </r>
  </si>
  <si>
    <r>
      <t xml:space="preserve">2023 Small Group </t>
    </r>
    <r>
      <rPr>
        <b/>
        <sz val="16"/>
        <color theme="1"/>
        <rFont val="Arial"/>
        <family val="2"/>
      </rPr>
      <t>ACA Compliant*</t>
    </r>
    <r>
      <rPr>
        <sz val="16"/>
        <color theme="1"/>
        <rFont val="Arial"/>
        <family val="2"/>
      </rPr>
      <t xml:space="preserve"> Plan Enrollment</t>
    </r>
  </si>
  <si>
    <t>BENEFIT SOURCE, INC DBA BSI</t>
  </si>
  <si>
    <t>BENESYS INC</t>
  </si>
  <si>
    <t>UNITED INSURANCE COMPANY OF AMERICA</t>
  </si>
  <si>
    <t>6/30/23</t>
  </si>
  <si>
    <t>As of 6/30/2023</t>
  </si>
  <si>
    <t>AMERICAN HERITAGE LIFE INSURANCE COMPANY</t>
  </si>
  <si>
    <t>LUMINARE HEALTH BENEFITS, INC.</t>
  </si>
  <si>
    <t>9/30/23</t>
  </si>
  <si>
    <t>As of 9/30/2023</t>
  </si>
  <si>
    <t>ACS BENEFIT SERVICES, LLC</t>
  </si>
  <si>
    <t>AMERICO FINANCIAL LIFE AND ANNUITY INSURANCE COMPANY</t>
  </si>
  <si>
    <t>GREAT SOUTHERN LIFE INSURANCE COMPANY</t>
  </si>
  <si>
    <t>MARPAI ADMINISTRATORS LLC.</t>
  </si>
  <si>
    <t>PARTNERRE AMERICA INSURANCE COMPANY</t>
  </si>
  <si>
    <t>12/31/23</t>
  </si>
  <si>
    <r>
      <rPr>
        <sz val="22"/>
        <color theme="1"/>
        <rFont val="Arial"/>
        <family val="2"/>
      </rPr>
      <t>Department of Consumer and Business Services
Health Enrollment Quarterly Report</t>
    </r>
    <r>
      <rPr>
        <sz val="10"/>
        <color theme="1"/>
        <rFont val="Arial"/>
        <family val="2"/>
      </rPr>
      <t xml:space="preserve">
</t>
    </r>
    <r>
      <rPr>
        <sz val="12"/>
        <color theme="1"/>
        <rFont val="Arial"/>
        <family val="2"/>
      </rPr>
      <t>Reporting Information as of Dec 31, 2023</t>
    </r>
  </si>
  <si>
    <t>As of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</si>
</sst>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5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8"/>
      <color theme="1"/>
      <name val="Arial"/>
      <family val="2"/>
    </font>
    <font>
      <sz val="10"/>
      <color theme="1"/>
      <name val="Arial"/>
      <family val="2"/>
    </font>
    <font>
      <sz val="11"/>
      <color theme="1"/>
      <name val="Arial"/>
      <family val="2"/>
    </font>
    <font>
      <sz val="16"/>
      <color theme="1"/>
      <name val="Arial"/>
      <family val="2"/>
    </font>
    <font>
      <b/>
      <sz val="11"/>
      <color theme="1"/>
      <name val="Arial"/>
      <family val="2"/>
    </font>
    <font>
      <sz val="15"/>
      <color theme="1"/>
      <name val="Arial"/>
      <family val="2"/>
    </font>
    <font>
      <b/>
      <sz val="14"/>
      <color theme="1"/>
      <name val="Arial"/>
      <family val="2"/>
    </font>
    <font>
      <sz val="13"/>
      <color theme="1"/>
      <name val="Arial"/>
      <family val="2"/>
    </font>
    <font>
      <b/>
      <sz val="12"/>
      <color theme="1"/>
      <name val="Arial"/>
      <family val="2"/>
    </font>
    <font>
      <sz val="10"/>
      <color theme="1"/>
      <name val="Arial"/>
      <family val="2"/>
    </font>
    <font>
      <sz val="11"/>
      <name val="Arial"/>
      <family val="2"/>
    </font>
    <font>
      <b/>
      <sz val="11"/>
      <name val="Arial"/>
      <family val="2"/>
    </font>
    <font>
      <b/>
      <u/>
      <sz val="11"/>
      <color theme="1"/>
      <name val="Arial"/>
      <family val="2"/>
    </font>
    <font>
      <b/>
      <sz val="16"/>
      <color theme="1"/>
      <name val="Arial"/>
      <family val="2"/>
    </font>
    <font>
      <sz val="10"/>
      <name val="Arial"/>
      <family val="2"/>
    </font>
    <font>
      <sz val="15"/>
      <name val="Arial"/>
      <family val="2"/>
    </font>
    <font>
      <u/>
      <sz val="10"/>
      <color theme="10"/>
      <name val="Arial"/>
      <family val="2"/>
    </font>
    <font>
      <sz val="12"/>
      <color theme="1"/>
      <name val="Arial"/>
      <family val="2"/>
    </font>
    <font>
      <sz val="22"/>
      <color theme="1"/>
      <name val="Arial"/>
      <family val="2"/>
    </font>
    <font>
      <sz val="12"/>
      <name val="Arial"/>
      <family val="2"/>
    </font>
    <font>
      <sz val="14"/>
      <color theme="1"/>
      <name val="Arial"/>
      <family val="2"/>
    </font>
    <font>
      <sz val="10"/>
      <color theme="1"/>
      <name val="Arial"/>
      <family val="2"/>
    </font>
    <font>
      <sz val="10"/>
      <color theme="1"/>
      <name val="Arial"/>
      <family val="2"/>
    </font>
    <font>
      <b/>
      <sz val="10"/>
      <color theme="10"/>
      <name val="Arial"/>
      <family val="2"/>
    </font>
    <font>
      <sz val="13"/>
      <color theme="0"/>
      <name val="Arial"/>
      <family val="2"/>
    </font>
    <font>
      <sz val="40"/>
      <color theme="0"/>
      <name val="Arial"/>
      <family val="2"/>
    </font>
    <font>
      <sz val="10"/>
      <name val="Arial"/>
      <family val="2"/>
    </font>
    <font>
      <sz val="10"/>
      <color theme="1"/>
      <name val="Arial"/>
    </font>
    <font>
      <sz val="13"/>
      <name val="Arial"/>
      <family val="2"/>
    </font>
    <font>
      <b/>
      <sz val="12"/>
      <name val="Arial"/>
      <family val="2"/>
    </font>
    <font>
      <sz val="10"/>
      <name val="Arial"/>
    </font>
    <font>
      <sz val="24"/>
      <color theme="0"/>
      <name val="Arial"/>
      <family val="2"/>
    </font>
    <font>
      <sz val="12"/>
      <color theme="0"/>
      <name val="Arial"/>
      <family val="2"/>
    </font>
    <font>
      <sz val="9"/>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79998168889431442"/>
        <bgColor theme="7" tint="0.79998168889431442"/>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6" tint="0.79998168889431442"/>
        <bgColor theme="4" tint="0.79998168889431442"/>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theme="4" tint="0.79998168889431442"/>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auto="1"/>
      </right>
      <top style="thin">
        <color theme="0"/>
      </top>
      <bottom style="thin">
        <color theme="0"/>
      </bottom>
      <diagonal/>
    </border>
    <border>
      <left/>
      <right style="thin">
        <color theme="0"/>
      </right>
      <top/>
      <bottom style="thin">
        <color theme="0"/>
      </bottom>
      <diagonal/>
    </border>
    <border>
      <left/>
      <right/>
      <top style="thin">
        <color auto="1"/>
      </top>
      <bottom style="thin">
        <color auto="1"/>
      </bottom>
      <diagonal/>
    </border>
    <border>
      <left style="thin">
        <color theme="0"/>
      </left>
      <right/>
      <top/>
      <bottom style="thin">
        <color theme="0"/>
      </bottom>
      <diagonal/>
    </border>
    <border>
      <left style="thin">
        <color auto="1"/>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theme="0"/>
      </bottom>
      <diagonal/>
    </border>
    <border>
      <left/>
      <right/>
      <top style="thin">
        <color theme="0"/>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theme="0"/>
      </right>
      <top style="thin">
        <color auto="1"/>
      </top>
      <bottom style="thin">
        <color theme="0"/>
      </bottom>
      <diagonal/>
    </border>
    <border>
      <left style="thin">
        <color theme="0"/>
      </left>
      <right/>
      <top style="thin">
        <color auto="1"/>
      </top>
      <bottom/>
      <diagonal/>
    </border>
    <border>
      <left style="thin">
        <color auto="1"/>
      </left>
      <right/>
      <top style="thin">
        <color auto="1"/>
      </top>
      <bottom style="medium">
        <color auto="1"/>
      </bottom>
      <diagonal/>
    </border>
    <border>
      <left style="thin">
        <color theme="0"/>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theme="0"/>
      </right>
      <top/>
      <bottom style="thin">
        <color auto="1"/>
      </bottom>
      <diagonal/>
    </border>
    <border>
      <left/>
      <right style="thin">
        <color theme="0"/>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cellStyleXfs>
  <cellXfs count="425">
    <xf numFmtId="0" fontId="0" fillId="0" borderId="0" xfId="0"/>
    <xf numFmtId="0" fontId="0" fillId="0" borderId="11" xfId="0" applyBorder="1"/>
    <xf numFmtId="0" fontId="22" fillId="34" borderId="10" xfId="0" applyFont="1" applyFill="1" applyBorder="1" applyAlignment="1">
      <alignment horizontal="center" vertical="center" wrapText="1"/>
    </xf>
    <xf numFmtId="0" fontId="20" fillId="0" borderId="10" xfId="0" applyFont="1" applyBorder="1"/>
    <xf numFmtId="0" fontId="20" fillId="0" borderId="10" xfId="0" applyFont="1" applyBorder="1" applyAlignment="1">
      <alignment horizontal="left" vertical="center" wrapText="1"/>
    </xf>
    <xf numFmtId="0" fontId="22" fillId="0" borderId="10" xfId="0" applyFont="1" applyBorder="1" applyAlignment="1">
      <alignment horizontal="left" vertical="center" wrapText="1"/>
    </xf>
    <xf numFmtId="3" fontId="20" fillId="0" borderId="10" xfId="0" applyNumberFormat="1" applyFont="1" applyBorder="1" applyAlignment="1">
      <alignment horizontal="right" indent="1"/>
    </xf>
    <xf numFmtId="3" fontId="22" fillId="0" borderId="10" xfId="0" applyNumberFormat="1" applyFont="1" applyBorder="1" applyAlignment="1">
      <alignment horizontal="right" indent="1"/>
    </xf>
    <xf numFmtId="0" fontId="20" fillId="0" borderId="10" xfId="0" pivotButton="1" applyFont="1" applyBorder="1" applyAlignment="1">
      <alignment vertical="center"/>
    </xf>
    <xf numFmtId="0" fontId="0" fillId="0" borderId="10" xfId="0" applyBorder="1"/>
    <xf numFmtId="164" fontId="20" fillId="0" borderId="10" xfId="42" applyNumberFormat="1" applyFont="1" applyFill="1" applyBorder="1"/>
    <xf numFmtId="164" fontId="20" fillId="0" borderId="16" xfId="42" applyNumberFormat="1" applyFont="1" applyFill="1" applyBorder="1"/>
    <xf numFmtId="164" fontId="20" fillId="33" borderId="20" xfId="42" applyNumberFormat="1" applyFont="1" applyFill="1" applyBorder="1"/>
    <xf numFmtId="164" fontId="20" fillId="33" borderId="10" xfId="42" applyNumberFormat="1" applyFont="1" applyFill="1" applyBorder="1"/>
    <xf numFmtId="164" fontId="20" fillId="0" borderId="20" xfId="42" applyNumberFormat="1" applyFont="1" applyFill="1" applyBorder="1"/>
    <xf numFmtId="164" fontId="20" fillId="34" borderId="20" xfId="42" applyNumberFormat="1" applyFont="1" applyFill="1" applyBorder="1"/>
    <xf numFmtId="164" fontId="20" fillId="34" borderId="10" xfId="42" applyNumberFormat="1" applyFont="1" applyFill="1" applyBorder="1"/>
    <xf numFmtId="164" fontId="20" fillId="34" borderId="16" xfId="42" applyNumberFormat="1" applyFont="1" applyFill="1" applyBorder="1"/>
    <xf numFmtId="0" fontId="20" fillId="35" borderId="10" xfId="0" applyFont="1" applyFill="1" applyBorder="1" applyAlignment="1">
      <alignment horizontal="center" vertical="center"/>
    </xf>
    <xf numFmtId="0" fontId="20" fillId="35" borderId="10" xfId="0"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0" fillId="35" borderId="10" xfId="0" applyFont="1" applyFill="1" applyBorder="1" applyAlignment="1">
      <alignment horizontal="left"/>
    </xf>
    <xf numFmtId="0" fontId="0" fillId="0" borderId="23" xfId="0" applyBorder="1"/>
    <xf numFmtId="0" fontId="0" fillId="0" borderId="23" xfId="0" applyBorder="1" applyAlignment="1">
      <alignment horizontal="center" vertical="center" wrapText="1"/>
    </xf>
    <xf numFmtId="0" fontId="0" fillId="0" borderId="25" xfId="0" applyBorder="1"/>
    <xf numFmtId="0" fontId="0" fillId="0" borderId="24" xfId="0" applyBorder="1"/>
    <xf numFmtId="0" fontId="0" fillId="0" borderId="26" xfId="0" applyBorder="1"/>
    <xf numFmtId="0" fontId="0" fillId="0" borderId="28" xfId="0" applyBorder="1"/>
    <xf numFmtId="0" fontId="0" fillId="0" borderId="29" xfId="0" applyBorder="1"/>
    <xf numFmtId="0" fontId="0" fillId="0" borderId="27" xfId="0" applyBorder="1"/>
    <xf numFmtId="0" fontId="0" fillId="0" borderId="30" xfId="0" applyBorder="1"/>
    <xf numFmtId="0" fontId="0" fillId="0" borderId="31" xfId="0" applyBorder="1"/>
    <xf numFmtId="3" fontId="0" fillId="0" borderId="23" xfId="0" applyNumberFormat="1" applyBorder="1"/>
    <xf numFmtId="3" fontId="0" fillId="0" borderId="29" xfId="0" applyNumberFormat="1" applyBorder="1"/>
    <xf numFmtId="0" fontId="18" fillId="0" borderId="29" xfId="0" applyFont="1" applyBorder="1" applyAlignment="1">
      <alignment horizontal="center" vertical="center"/>
    </xf>
    <xf numFmtId="0" fontId="0" fillId="0" borderId="32" xfId="0" applyBorder="1"/>
    <xf numFmtId="3" fontId="20" fillId="35" borderId="10" xfId="0" applyNumberFormat="1" applyFont="1" applyFill="1" applyBorder="1" applyAlignment="1">
      <alignment horizontal="right" indent="1"/>
    </xf>
    <xf numFmtId="165" fontId="20" fillId="0" borderId="10" xfId="43" applyNumberFormat="1" applyFont="1" applyBorder="1" applyAlignment="1">
      <alignment horizontal="right" indent="1"/>
    </xf>
    <xf numFmtId="165" fontId="22" fillId="35" borderId="10" xfId="43" applyNumberFormat="1" applyFont="1" applyFill="1" applyBorder="1" applyAlignment="1">
      <alignment horizontal="right" indent="1"/>
    </xf>
    <xf numFmtId="3" fontId="20" fillId="0" borderId="10" xfId="0" applyNumberFormat="1" applyFont="1" applyBorder="1" applyAlignment="1">
      <alignment horizontal="right"/>
    </xf>
    <xf numFmtId="3" fontId="20" fillId="35" borderId="10" xfId="0" applyNumberFormat="1" applyFont="1" applyFill="1" applyBorder="1" applyAlignment="1">
      <alignment horizontal="right"/>
    </xf>
    <xf numFmtId="0" fontId="28" fillId="0" borderId="10" xfId="0" applyFont="1" applyBorder="1" applyAlignment="1">
      <alignment horizontal="center" vertical="center" wrapText="1"/>
    </xf>
    <xf numFmtId="3" fontId="20" fillId="0" borderId="10" xfId="0" applyNumberFormat="1" applyFont="1" applyBorder="1" applyAlignment="1">
      <alignment horizontal="right" vertical="center" indent="1"/>
    </xf>
    <xf numFmtId="3" fontId="30" fillId="0" borderId="10" xfId="0" applyNumberFormat="1" applyFont="1" applyBorder="1" applyAlignment="1">
      <alignment horizontal="right" vertical="center" indent="1"/>
    </xf>
    <xf numFmtId="3" fontId="22" fillId="0" borderId="10" xfId="0" applyNumberFormat="1" applyFont="1" applyBorder="1" applyAlignment="1">
      <alignment horizontal="right" vertical="center" indent="1"/>
    </xf>
    <xf numFmtId="0" fontId="0" fillId="0" borderId="33" xfId="0" applyBorder="1"/>
    <xf numFmtId="164" fontId="28" fillId="0" borderId="10" xfId="0" applyNumberFormat="1" applyFont="1" applyBorder="1" applyAlignment="1">
      <alignment horizontal="right" vertical="center"/>
    </xf>
    <xf numFmtId="164" fontId="20" fillId="0" borderId="10" xfId="0" applyNumberFormat="1" applyFont="1" applyBorder="1" applyAlignment="1">
      <alignment horizontal="right" indent="1"/>
    </xf>
    <xf numFmtId="164" fontId="22" fillId="0" borderId="10" xfId="0" applyNumberFormat="1" applyFont="1" applyBorder="1" applyAlignment="1">
      <alignment horizontal="right" indent="1"/>
    </xf>
    <xf numFmtId="164" fontId="20" fillId="35" borderId="10" xfId="0" applyNumberFormat="1" applyFont="1" applyFill="1" applyBorder="1" applyAlignment="1">
      <alignment horizontal="right" indent="1"/>
    </xf>
    <xf numFmtId="164" fontId="22" fillId="35" borderId="10" xfId="0" applyNumberFormat="1" applyFont="1" applyFill="1" applyBorder="1" applyAlignment="1">
      <alignment horizontal="right" indent="1"/>
    </xf>
    <xf numFmtId="164" fontId="20" fillId="0" borderId="10" xfId="42" applyNumberFormat="1" applyFont="1" applyBorder="1" applyAlignment="1">
      <alignment horizontal="right" indent="1"/>
    </xf>
    <xf numFmtId="164" fontId="22" fillId="35" borderId="10" xfId="42" applyNumberFormat="1" applyFont="1" applyFill="1" applyBorder="1" applyAlignment="1">
      <alignment horizontal="right" indent="1"/>
    </xf>
    <xf numFmtId="164" fontId="20" fillId="0" borderId="10" xfId="0" applyNumberFormat="1" applyFont="1" applyBorder="1" applyAlignment="1">
      <alignment horizontal="right"/>
    </xf>
    <xf numFmtId="164" fontId="20" fillId="35" borderId="10" xfId="0" applyNumberFormat="1" applyFont="1" applyFill="1" applyBorder="1" applyAlignment="1">
      <alignment horizontal="right"/>
    </xf>
    <xf numFmtId="0" fontId="28" fillId="0" borderId="10" xfId="0" applyFont="1" applyBorder="1"/>
    <xf numFmtId="0" fontId="32" fillId="0" borderId="10" xfId="0" applyFont="1" applyBorder="1"/>
    <xf numFmtId="3" fontId="28" fillId="0" borderId="10" xfId="0" applyNumberFormat="1" applyFont="1" applyBorder="1" applyAlignment="1">
      <alignment horizontal="right" indent="1"/>
    </xf>
    <xf numFmtId="0" fontId="0" fillId="0" borderId="0" xfId="0" applyAlignment="1">
      <alignment horizontal="center" vertical="center" wrapText="1"/>
    </xf>
    <xf numFmtId="0" fontId="32" fillId="0" borderId="0" xfId="0" applyFont="1"/>
    <xf numFmtId="0" fontId="0" fillId="0" borderId="35" xfId="0" applyBorder="1"/>
    <xf numFmtId="0" fontId="0" fillId="0" borderId="0" xfId="0" applyAlignment="1">
      <alignment vertical="top" wrapText="1"/>
    </xf>
    <xf numFmtId="0" fontId="0" fillId="39" borderId="38" xfId="0" applyFill="1" applyBorder="1" applyAlignment="1">
      <alignment vertical="top"/>
    </xf>
    <xf numFmtId="0" fontId="0" fillId="39" borderId="39" xfId="0" applyFill="1" applyBorder="1" applyAlignment="1">
      <alignment vertical="top" wrapText="1"/>
    </xf>
    <xf numFmtId="0" fontId="0" fillId="0" borderId="42" xfId="0" applyBorder="1"/>
    <xf numFmtId="0" fontId="0" fillId="0" borderId="43" xfId="0" applyBorder="1"/>
    <xf numFmtId="0" fontId="32" fillId="0" borderId="10" xfId="0" applyFont="1" applyBorder="1" applyAlignment="1">
      <alignment horizontal="center" vertical="center" wrapText="1"/>
    </xf>
    <xf numFmtId="164" fontId="0" fillId="0" borderId="10" xfId="42" applyNumberFormat="1" applyFont="1" applyBorder="1"/>
    <xf numFmtId="0" fontId="28" fillId="0" borderId="10" xfId="0" applyFont="1" applyBorder="1" applyAlignment="1">
      <alignment horizontal="left"/>
    </xf>
    <xf numFmtId="0" fontId="16" fillId="36" borderId="44" xfId="0" applyFont="1" applyFill="1" applyBorder="1"/>
    <xf numFmtId="0" fontId="0" fillId="40" borderId="38" xfId="0" applyFill="1" applyBorder="1" applyAlignment="1">
      <alignment vertical="top"/>
    </xf>
    <xf numFmtId="0" fontId="0" fillId="40" borderId="39" xfId="0" applyFill="1" applyBorder="1" applyAlignment="1">
      <alignment vertical="top" wrapText="1"/>
    </xf>
    <xf numFmtId="0" fontId="0" fillId="40" borderId="40" xfId="0" applyFill="1" applyBorder="1" applyAlignment="1">
      <alignment vertical="top"/>
    </xf>
    <xf numFmtId="0" fontId="0" fillId="40" borderId="41" xfId="0" applyFill="1" applyBorder="1" applyAlignment="1">
      <alignment vertical="top" wrapText="1"/>
    </xf>
    <xf numFmtId="0" fontId="0" fillId="0" borderId="50" xfId="0" applyBorder="1"/>
    <xf numFmtId="0" fontId="37" fillId="0" borderId="10" xfId="0" pivotButton="1" applyFont="1" applyBorder="1" applyAlignment="1">
      <alignment horizontal="center" vertical="center" wrapText="1"/>
    </xf>
    <xf numFmtId="164" fontId="0" fillId="0" borderId="25" xfId="42" applyNumberFormat="1" applyFont="1" applyBorder="1"/>
    <xf numFmtId="0" fontId="0" fillId="0" borderId="58" xfId="0" applyBorder="1"/>
    <xf numFmtId="3" fontId="0" fillId="0" borderId="10" xfId="0" applyNumberFormat="1" applyBorder="1"/>
    <xf numFmtId="164" fontId="0" fillId="36" borderId="10" xfId="42" applyNumberFormat="1" applyFont="1" applyFill="1" applyBorder="1"/>
    <xf numFmtId="0" fontId="22" fillId="0" borderId="10" xfId="0" applyFont="1" applyBorder="1" applyAlignment="1">
      <alignment horizontal="center" vertical="center"/>
    </xf>
    <xf numFmtId="3" fontId="0" fillId="36" borderId="10" xfId="0" applyNumberFormat="1" applyFill="1" applyBorder="1"/>
    <xf numFmtId="0" fontId="25" fillId="0" borderId="49" xfId="0" applyFont="1" applyBorder="1" applyAlignment="1">
      <alignment horizontal="left" vertical="center" wrapText="1" indent="1"/>
    </xf>
    <xf numFmtId="0" fontId="25" fillId="0" borderId="0" xfId="0" applyFont="1" applyAlignment="1">
      <alignment horizontal="left" vertical="center" wrapText="1" indent="1"/>
    </xf>
    <xf numFmtId="0" fontId="25" fillId="0" borderId="51" xfId="0" applyFont="1" applyBorder="1" applyAlignment="1">
      <alignment horizontal="left" vertical="center" wrapText="1" indent="1"/>
    </xf>
    <xf numFmtId="0" fontId="25" fillId="0" borderId="52" xfId="0" applyFont="1" applyBorder="1" applyAlignment="1">
      <alignment horizontal="left" vertical="center" wrapText="1" indent="1"/>
    </xf>
    <xf numFmtId="0" fontId="0" fillId="0" borderId="52" xfId="0" applyBorder="1"/>
    <xf numFmtId="0" fontId="0" fillId="0" borderId="53" xfId="0" applyBorder="1"/>
    <xf numFmtId="0" fontId="0" fillId="41" borderId="0" xfId="0" applyFill="1"/>
    <xf numFmtId="164" fontId="29" fillId="0" borderId="10" xfId="0" applyNumberFormat="1" applyFont="1" applyBorder="1" applyAlignment="1">
      <alignment horizontal="right" vertical="center"/>
    </xf>
    <xf numFmtId="0" fontId="20" fillId="0" borderId="10" xfId="0" applyFont="1" applyBorder="1" applyAlignment="1">
      <alignment horizontal="left"/>
    </xf>
    <xf numFmtId="0" fontId="18" fillId="0" borderId="49" xfId="0" applyFont="1" applyBorder="1" applyAlignment="1">
      <alignment horizontal="center" vertical="center"/>
    </xf>
    <xf numFmtId="0" fontId="0" fillId="0" borderId="59" xfId="0" applyBorder="1"/>
    <xf numFmtId="0" fontId="0" fillId="0" borderId="29" xfId="0" applyBorder="1" applyAlignment="1">
      <alignment horizontal="center" vertical="center" wrapText="1"/>
    </xf>
    <xf numFmtId="164" fontId="20" fillId="0" borderId="16" xfId="42" applyNumberFormat="1" applyFont="1" applyFill="1" applyBorder="1" applyAlignment="1">
      <alignment horizontal="right" vertical="center"/>
    </xf>
    <xf numFmtId="164" fontId="20" fillId="33" borderId="16" xfId="42" applyNumberFormat="1" applyFont="1" applyFill="1" applyBorder="1" applyAlignment="1">
      <alignment horizontal="right" vertical="center"/>
    </xf>
    <xf numFmtId="164" fontId="20" fillId="33" borderId="20" xfId="42" applyNumberFormat="1" applyFont="1" applyFill="1" applyBorder="1" applyAlignment="1">
      <alignment horizontal="right" vertical="center"/>
    </xf>
    <xf numFmtId="164" fontId="20" fillId="33" borderId="10" xfId="42" applyNumberFormat="1" applyFont="1" applyFill="1" applyBorder="1" applyAlignment="1">
      <alignment horizontal="right" vertical="center"/>
    </xf>
    <xf numFmtId="164" fontId="20" fillId="0" borderId="20" xfId="42" applyNumberFormat="1" applyFont="1" applyFill="1" applyBorder="1" applyAlignment="1">
      <alignment horizontal="right" vertical="center"/>
    </xf>
    <xf numFmtId="164" fontId="20" fillId="0" borderId="10" xfId="42" applyNumberFormat="1" applyFont="1" applyFill="1" applyBorder="1" applyAlignment="1">
      <alignment horizontal="right" vertical="center"/>
    </xf>
    <xf numFmtId="0" fontId="29" fillId="0" borderId="10" xfId="0" applyFont="1" applyBorder="1" applyAlignment="1">
      <alignment vertical="center"/>
    </xf>
    <xf numFmtId="0" fontId="28" fillId="0" borderId="10" xfId="0" applyFont="1" applyBorder="1" applyAlignment="1">
      <alignment horizontal="left" vertical="center"/>
    </xf>
    <xf numFmtId="3" fontId="30" fillId="0" borderId="0" xfId="0" applyNumberFormat="1" applyFont="1" applyAlignment="1">
      <alignment horizontal="right" vertical="center" indent="1"/>
    </xf>
    <xf numFmtId="0" fontId="0" fillId="0" borderId="61" xfId="0" applyBorder="1"/>
    <xf numFmtId="0" fontId="0" fillId="0" borderId="0" xfId="0" applyAlignment="1">
      <alignment horizontal="center" vertical="center"/>
    </xf>
    <xf numFmtId="0" fontId="41" fillId="0" borderId="0" xfId="44" applyFont="1" applyBorder="1" applyAlignment="1">
      <alignment horizontal="center"/>
    </xf>
    <xf numFmtId="0" fontId="42" fillId="0" borderId="0" xfId="0" applyFont="1"/>
    <xf numFmtId="0" fontId="42" fillId="0" borderId="42" xfId="0" applyFont="1" applyBorder="1"/>
    <xf numFmtId="0" fontId="43" fillId="0" borderId="0" xfId="0" applyFont="1"/>
    <xf numFmtId="0" fontId="0" fillId="0" borderId="10" xfId="0" applyBorder="1" applyAlignment="1">
      <alignment horizontal="center" vertical="center"/>
    </xf>
    <xf numFmtId="0" fontId="0" fillId="0" borderId="10" xfId="0" applyBorder="1" applyAlignment="1">
      <alignment vertical="center"/>
    </xf>
    <xf numFmtId="3" fontId="0" fillId="0" borderId="10" xfId="0" applyNumberFormat="1" applyBorder="1" applyAlignment="1">
      <alignment vertical="center"/>
    </xf>
    <xf numFmtId="164" fontId="20" fillId="44" borderId="10" xfId="42" applyNumberFormat="1" applyFont="1" applyFill="1" applyBorder="1"/>
    <xf numFmtId="164" fontId="20" fillId="0" borderId="10" xfId="42" applyNumberFormat="1" applyFont="1" applyBorder="1"/>
    <xf numFmtId="164" fontId="20" fillId="0" borderId="16" xfId="42" applyNumberFormat="1" applyFont="1" applyBorder="1"/>
    <xf numFmtId="164" fontId="20" fillId="44" borderId="16" xfId="42" applyNumberFormat="1" applyFont="1" applyFill="1" applyBorder="1"/>
    <xf numFmtId="164" fontId="20" fillId="44" borderId="13" xfId="42" applyNumberFormat="1" applyFont="1" applyFill="1" applyBorder="1"/>
    <xf numFmtId="164" fontId="20" fillId="0" borderId="13" xfId="42" applyNumberFormat="1" applyFont="1" applyBorder="1"/>
    <xf numFmtId="164" fontId="20" fillId="44" borderId="20" xfId="42" applyNumberFormat="1" applyFont="1" applyFill="1" applyBorder="1"/>
    <xf numFmtId="164" fontId="20" fillId="0" borderId="20" xfId="42" applyNumberFormat="1" applyFont="1" applyBorder="1"/>
    <xf numFmtId="0" fontId="0" fillId="0" borderId="64" xfId="0" applyBorder="1"/>
    <xf numFmtId="0" fontId="0" fillId="0" borderId="65" xfId="0" applyBorder="1"/>
    <xf numFmtId="0" fontId="0" fillId="0" borderId="49" xfId="0" applyBorder="1"/>
    <xf numFmtId="0" fontId="20" fillId="0" borderId="0" xfId="0" applyFont="1" applyAlignment="1">
      <alignment horizontal="center" vertical="center"/>
    </xf>
    <xf numFmtId="164" fontId="20" fillId="0" borderId="0" xfId="42" applyNumberFormat="1" applyFont="1" applyFill="1" applyBorder="1" applyAlignment="1">
      <alignment horizontal="left" vertical="center" indent="1"/>
    </xf>
    <xf numFmtId="165" fontId="0" fillId="0" borderId="0" xfId="0" applyNumberFormat="1" applyAlignment="1">
      <alignment horizontal="center" vertical="center"/>
    </xf>
    <xf numFmtId="164" fontId="20" fillId="44" borderId="12" xfId="42" applyNumberFormat="1" applyFont="1" applyFill="1" applyBorder="1"/>
    <xf numFmtId="164" fontId="20" fillId="0" borderId="12" xfId="42" applyNumberFormat="1" applyFont="1" applyBorder="1"/>
    <xf numFmtId="164" fontId="20" fillId="33" borderId="12" xfId="42" applyNumberFormat="1" applyFont="1" applyFill="1" applyBorder="1" applyAlignment="1">
      <alignment horizontal="right" vertical="center"/>
    </xf>
    <xf numFmtId="164" fontId="20" fillId="0" borderId="12" xfId="42" applyNumberFormat="1" applyFont="1" applyFill="1" applyBorder="1" applyAlignment="1">
      <alignment horizontal="right" vertical="center"/>
    </xf>
    <xf numFmtId="0" fontId="0" fillId="0" borderId="0" xfId="0" applyAlignment="1">
      <alignment vertical="center"/>
    </xf>
    <xf numFmtId="0" fontId="22" fillId="0" borderId="0" xfId="0" applyFont="1" applyAlignment="1">
      <alignment horizontal="center" vertical="center" wrapText="1"/>
    </xf>
    <xf numFmtId="3" fontId="20" fillId="0" borderId="0" xfId="0" applyNumberFormat="1" applyFont="1" applyAlignment="1">
      <alignment horizontal="right" indent="1"/>
    </xf>
    <xf numFmtId="3" fontId="22" fillId="0" borderId="0" xfId="0" applyNumberFormat="1" applyFont="1" applyAlignment="1">
      <alignment horizontal="right" indent="1"/>
    </xf>
    <xf numFmtId="0" fontId="0" fillId="0" borderId="60" xfId="0" applyBorder="1"/>
    <xf numFmtId="165" fontId="20" fillId="0" borderId="49" xfId="43" applyNumberFormat="1" applyFont="1" applyBorder="1" applyAlignment="1">
      <alignment horizontal="right" indent="1"/>
    </xf>
    <xf numFmtId="0" fontId="18" fillId="0" borderId="67" xfId="0" applyFont="1" applyBorder="1" applyAlignment="1">
      <alignment horizontal="center" vertical="center"/>
    </xf>
    <xf numFmtId="0" fontId="18" fillId="0" borderId="0" xfId="0" applyFont="1" applyAlignment="1">
      <alignment horizontal="center" vertical="center"/>
    </xf>
    <xf numFmtId="37" fontId="20" fillId="0" borderId="10" xfId="42" applyNumberFormat="1" applyFont="1" applyBorder="1" applyAlignment="1">
      <alignment horizontal="right" indent="1"/>
    </xf>
    <xf numFmtId="0" fontId="22" fillId="36" borderId="44" xfId="0" applyFont="1" applyFill="1" applyBorder="1"/>
    <xf numFmtId="37" fontId="22" fillId="36" borderId="44" xfId="42" applyNumberFormat="1" applyFont="1" applyFill="1" applyBorder="1" applyAlignment="1">
      <alignment horizontal="right" indent="1"/>
    </xf>
    <xf numFmtId="0" fontId="20" fillId="0" borderId="45" xfId="0" applyFont="1" applyBorder="1"/>
    <xf numFmtId="37" fontId="20" fillId="0" borderId="45" xfId="42" applyNumberFormat="1" applyFont="1" applyBorder="1" applyAlignment="1">
      <alignment horizontal="right" indent="1"/>
    </xf>
    <xf numFmtId="0" fontId="30" fillId="38" borderId="45" xfId="0" applyFont="1" applyFill="1" applyBorder="1"/>
    <xf numFmtId="37" fontId="30" fillId="38" borderId="45" xfId="42" applyNumberFormat="1" applyFont="1" applyFill="1" applyBorder="1" applyAlignment="1">
      <alignment horizontal="right" indent="1"/>
    </xf>
    <xf numFmtId="164" fontId="20" fillId="46" borderId="20" xfId="42" applyNumberFormat="1" applyFont="1" applyFill="1" applyBorder="1"/>
    <xf numFmtId="164" fontId="20" fillId="46" borderId="10" xfId="42" applyNumberFormat="1" applyFont="1" applyFill="1" applyBorder="1"/>
    <xf numFmtId="0" fontId="17" fillId="45" borderId="0" xfId="0" applyFont="1" applyFill="1"/>
    <xf numFmtId="0" fontId="17" fillId="45" borderId="0" xfId="0" applyFont="1" applyFill="1" applyAlignment="1">
      <alignment vertical="center"/>
    </xf>
    <xf numFmtId="0" fontId="0" fillId="0" borderId="51" xfId="0" applyBorder="1"/>
    <xf numFmtId="0" fontId="32" fillId="45" borderId="29" xfId="0" applyFont="1" applyFill="1" applyBorder="1" applyAlignment="1">
      <alignment horizontal="left"/>
    </xf>
    <xf numFmtId="0" fontId="32" fillId="45" borderId="58" xfId="0" applyFont="1" applyFill="1" applyBorder="1" applyAlignment="1">
      <alignment horizontal="left"/>
    </xf>
    <xf numFmtId="0" fontId="32" fillId="45" borderId="29" xfId="0" applyFont="1" applyFill="1" applyBorder="1" applyAlignment="1">
      <alignment horizontal="center" vertical="center"/>
    </xf>
    <xf numFmtId="0" fontId="32" fillId="0" borderId="23" xfId="0" applyFont="1" applyBorder="1"/>
    <xf numFmtId="0" fontId="32" fillId="0" borderId="28" xfId="0" applyFont="1" applyBorder="1"/>
    <xf numFmtId="0" fontId="32" fillId="45" borderId="28" xfId="0" applyFont="1" applyFill="1" applyBorder="1"/>
    <xf numFmtId="3" fontId="32" fillId="45" borderId="28" xfId="0" applyNumberFormat="1" applyFont="1" applyFill="1" applyBorder="1"/>
    <xf numFmtId="3" fontId="32" fillId="45" borderId="28" xfId="0" applyNumberFormat="1" applyFont="1" applyFill="1" applyBorder="1" applyAlignment="1">
      <alignment horizontal="left"/>
    </xf>
    <xf numFmtId="3" fontId="32" fillId="45" borderId="59" xfId="0" applyNumberFormat="1" applyFont="1" applyFill="1" applyBorder="1" applyAlignment="1">
      <alignment horizontal="left"/>
    </xf>
    <xf numFmtId="0" fontId="32" fillId="45" borderId="23" xfId="0" applyFont="1" applyFill="1" applyBorder="1"/>
    <xf numFmtId="3" fontId="32" fillId="45" borderId="23" xfId="0" applyNumberFormat="1" applyFont="1" applyFill="1" applyBorder="1" applyAlignment="1">
      <alignment horizontal="left"/>
    </xf>
    <xf numFmtId="3" fontId="32" fillId="45" borderId="27" xfId="0" applyNumberFormat="1" applyFont="1" applyFill="1" applyBorder="1" applyAlignment="1">
      <alignment horizontal="left"/>
    </xf>
    <xf numFmtId="0" fontId="32" fillId="45" borderId="0" xfId="0" applyFont="1" applyFill="1"/>
    <xf numFmtId="0" fontId="32" fillId="45" borderId="0" xfId="0" applyFont="1" applyFill="1" applyAlignment="1">
      <alignment horizontal="left"/>
    </xf>
    <xf numFmtId="0" fontId="28" fillId="45" borderId="0" xfId="0" applyFont="1" applyFill="1" applyAlignment="1">
      <alignment vertical="center"/>
    </xf>
    <xf numFmtId="0" fontId="32" fillId="0" borderId="25" xfId="0" applyFont="1" applyBorder="1"/>
    <xf numFmtId="0" fontId="32" fillId="0" borderId="35" xfId="0" applyFont="1" applyBorder="1"/>
    <xf numFmtId="0" fontId="28" fillId="45" borderId="0" xfId="0" applyFont="1" applyFill="1" applyAlignment="1">
      <alignment horizontal="center" vertical="center"/>
    </xf>
    <xf numFmtId="0" fontId="28" fillId="45" borderId="0" xfId="0" quotePrefix="1" applyFont="1" applyFill="1" applyAlignment="1">
      <alignment horizontal="center" vertical="center"/>
    </xf>
    <xf numFmtId="16" fontId="28" fillId="45" borderId="0" xfId="0" quotePrefix="1" applyNumberFormat="1" applyFont="1" applyFill="1" applyAlignment="1">
      <alignment horizontal="center" vertical="center"/>
    </xf>
    <xf numFmtId="3" fontId="28" fillId="45" borderId="0" xfId="42" applyNumberFormat="1" applyFont="1" applyFill="1" applyBorder="1" applyAlignment="1">
      <alignment horizontal="center" vertical="center"/>
    </xf>
    <xf numFmtId="3" fontId="28" fillId="45" borderId="0" xfId="0" applyNumberFormat="1" applyFont="1" applyFill="1" applyAlignment="1">
      <alignment horizontal="center" vertical="center"/>
    </xf>
    <xf numFmtId="164" fontId="28" fillId="45" borderId="0" xfId="0" applyNumberFormat="1" applyFont="1" applyFill="1" applyAlignment="1">
      <alignment horizontal="left" vertical="center"/>
    </xf>
    <xf numFmtId="0" fontId="28" fillId="0" borderId="23" xfId="0" pivotButton="1" applyFont="1" applyBorder="1"/>
    <xf numFmtId="0" fontId="28" fillId="0" borderId="23" xfId="0" applyFont="1" applyBorder="1"/>
    <xf numFmtId="0" fontId="28" fillId="0" borderId="23" xfId="0" applyFont="1" applyBorder="1" applyAlignment="1">
      <alignment horizontal="left"/>
    </xf>
    <xf numFmtId="3" fontId="28" fillId="0" borderId="23" xfId="0" applyNumberFormat="1" applyFont="1" applyBorder="1" applyAlignment="1">
      <alignment horizontal="right" indent="1"/>
    </xf>
    <xf numFmtId="0" fontId="28" fillId="45" borderId="0" xfId="0" applyFont="1" applyFill="1"/>
    <xf numFmtId="0" fontId="32" fillId="45" borderId="0" xfId="0" applyFont="1" applyFill="1" applyAlignment="1">
      <alignment vertical="center"/>
    </xf>
    <xf numFmtId="164" fontId="28" fillId="45" borderId="0" xfId="42" applyNumberFormat="1" applyFont="1" applyFill="1" applyBorder="1" applyAlignment="1">
      <alignment horizontal="left" vertical="center" indent="1"/>
    </xf>
    <xf numFmtId="164" fontId="28" fillId="34" borderId="16" xfId="42" applyNumberFormat="1" applyFont="1" applyFill="1" applyBorder="1"/>
    <xf numFmtId="164" fontId="28" fillId="0" borderId="16" xfId="42" applyNumberFormat="1" applyFont="1" applyFill="1" applyBorder="1"/>
    <xf numFmtId="164" fontId="28" fillId="34" borderId="10" xfId="42" applyNumberFormat="1" applyFont="1" applyFill="1" applyBorder="1"/>
    <xf numFmtId="164" fontId="28" fillId="0" borderId="10" xfId="42" applyNumberFormat="1" applyFont="1" applyFill="1" applyBorder="1"/>
    <xf numFmtId="0" fontId="32" fillId="0" borderId="0" xfId="0" applyFont="1" applyAlignment="1">
      <alignment vertical="center"/>
    </xf>
    <xf numFmtId="0" fontId="33" fillId="0" borderId="0" xfId="0" applyFont="1" applyAlignment="1">
      <alignment horizontal="center" vertical="center"/>
    </xf>
    <xf numFmtId="0" fontId="28" fillId="0" borderId="0" xfId="0" quotePrefix="1" applyFont="1" applyAlignment="1">
      <alignment horizontal="center" vertical="center"/>
    </xf>
    <xf numFmtId="164" fontId="28" fillId="0" borderId="0" xfId="42" applyNumberFormat="1" applyFont="1" applyFill="1" applyBorder="1" applyAlignment="1">
      <alignment horizontal="left" vertical="center"/>
    </xf>
    <xf numFmtId="164" fontId="28" fillId="0" borderId="0" xfId="42" applyNumberFormat="1" applyFont="1" applyFill="1" applyBorder="1" applyAlignment="1">
      <alignment horizontal="left" vertical="center" indent="1"/>
    </xf>
    <xf numFmtId="164" fontId="28" fillId="44" borderId="10" xfId="42" applyNumberFormat="1" applyFont="1" applyFill="1" applyBorder="1"/>
    <xf numFmtId="164" fontId="28" fillId="44" borderId="16" xfId="42" applyNumberFormat="1" applyFont="1" applyFill="1" applyBorder="1"/>
    <xf numFmtId="164" fontId="28" fillId="0" borderId="10" xfId="42" applyNumberFormat="1" applyFont="1" applyBorder="1"/>
    <xf numFmtId="164" fontId="28" fillId="0" borderId="16" xfId="42" applyNumberFormat="1" applyFont="1" applyBorder="1"/>
    <xf numFmtId="164" fontId="28" fillId="33" borderId="10" xfId="42" applyNumberFormat="1" applyFont="1" applyFill="1" applyBorder="1" applyAlignment="1">
      <alignment horizontal="right" vertical="center"/>
    </xf>
    <xf numFmtId="164" fontId="28" fillId="33" borderId="16" xfId="42" applyNumberFormat="1" applyFont="1" applyFill="1" applyBorder="1" applyAlignment="1">
      <alignment horizontal="right" vertical="center"/>
    </xf>
    <xf numFmtId="164" fontId="28" fillId="0" borderId="10" xfId="42" applyNumberFormat="1" applyFont="1" applyFill="1" applyBorder="1" applyAlignment="1">
      <alignment horizontal="right" vertical="center"/>
    </xf>
    <xf numFmtId="164" fontId="28" fillId="0" borderId="16" xfId="42" applyNumberFormat="1" applyFont="1" applyFill="1" applyBorder="1" applyAlignment="1">
      <alignment horizontal="right" vertical="center"/>
    </xf>
    <xf numFmtId="164" fontId="28" fillId="33" borderId="10" xfId="42" applyNumberFormat="1" applyFont="1" applyFill="1" applyBorder="1"/>
    <xf numFmtId="0" fontId="20" fillId="0" borderId="0" xfId="0" applyFont="1"/>
    <xf numFmtId="0" fontId="22" fillId="0" borderId="0" xfId="0" applyFont="1" applyAlignment="1">
      <alignment horizontal="left" vertical="center" wrapText="1"/>
    </xf>
    <xf numFmtId="164" fontId="0" fillId="0" borderId="0" xfId="0" applyNumberFormat="1"/>
    <xf numFmtId="166" fontId="0" fillId="0" borderId="0" xfId="0" applyNumberFormat="1"/>
    <xf numFmtId="0" fontId="26" fillId="0" borderId="0" xfId="0" applyFont="1"/>
    <xf numFmtId="0" fontId="17" fillId="0" borderId="0" xfId="0" applyFont="1" applyAlignment="1">
      <alignment horizontal="left"/>
    </xf>
    <xf numFmtId="164" fontId="17" fillId="0" borderId="0" xfId="0" applyNumberFormat="1" applyFont="1" applyAlignment="1">
      <alignment horizontal="left"/>
    </xf>
    <xf numFmtId="0" fontId="22" fillId="0" borderId="49" xfId="0" applyFont="1" applyBorder="1" applyAlignment="1">
      <alignment horizontal="center" vertical="center" wrapText="1"/>
    </xf>
    <xf numFmtId="0" fontId="0" fillId="0" borderId="50" xfId="0" applyBorder="1" applyAlignment="1">
      <alignment vertical="center"/>
    </xf>
    <xf numFmtId="3" fontId="20" fillId="0" borderId="49" xfId="0" applyNumberFormat="1" applyFont="1" applyBorder="1" applyAlignment="1">
      <alignment horizontal="right" indent="1"/>
    </xf>
    <xf numFmtId="0" fontId="20" fillId="0" borderId="49" xfId="0" applyFont="1" applyBorder="1"/>
    <xf numFmtId="0" fontId="0" fillId="0" borderId="49" xfId="0" applyBorder="1" applyAlignment="1">
      <alignment horizontal="center" vertical="center"/>
    </xf>
    <xf numFmtId="0" fontId="0" fillId="0" borderId="49" xfId="0" applyBorder="1" applyAlignment="1">
      <alignment vertical="center"/>
    </xf>
    <xf numFmtId="0" fontId="20" fillId="0" borderId="0" xfId="0" applyFont="1" applyAlignment="1">
      <alignment horizontal="center" vertical="center" wrapText="1"/>
    </xf>
    <xf numFmtId="165" fontId="0" fillId="0" borderId="0" xfId="0" applyNumberFormat="1"/>
    <xf numFmtId="43" fontId="0" fillId="0" borderId="0" xfId="0" applyNumberFormat="1"/>
    <xf numFmtId="0" fontId="0" fillId="0" borderId="0" xfId="0" applyAlignment="1">
      <alignment horizontal="left"/>
    </xf>
    <xf numFmtId="0" fontId="21" fillId="0" borderId="0" xfId="0" applyFont="1" applyAlignment="1">
      <alignment horizontal="center" vertical="center" wrapText="1"/>
    </xf>
    <xf numFmtId="164" fontId="0" fillId="34" borderId="10" xfId="42" applyNumberFormat="1" applyFont="1" applyFill="1" applyBorder="1"/>
    <xf numFmtId="164" fontId="0" fillId="0" borderId="10" xfId="42" applyNumberFormat="1" applyFont="1" applyFill="1" applyBorder="1"/>
    <xf numFmtId="164" fontId="20" fillId="33" borderId="13" xfId="42" applyNumberFormat="1" applyFont="1" applyFill="1" applyBorder="1"/>
    <xf numFmtId="164" fontId="20" fillId="0" borderId="13" xfId="42" applyNumberFormat="1" applyFont="1" applyFill="1" applyBorder="1"/>
    <xf numFmtId="164" fontId="26" fillId="43" borderId="21" xfId="42" applyNumberFormat="1" applyFont="1" applyFill="1" applyBorder="1"/>
    <xf numFmtId="164" fontId="26" fillId="43" borderId="17" xfId="42" applyNumberFormat="1" applyFont="1" applyFill="1" applyBorder="1"/>
    <xf numFmtId="164" fontId="26" fillId="43" borderId="18" xfId="42" applyNumberFormat="1" applyFont="1" applyFill="1" applyBorder="1"/>
    <xf numFmtId="164" fontId="26" fillId="43" borderId="63" xfId="42" applyNumberFormat="1" applyFont="1" applyFill="1" applyBorder="1"/>
    <xf numFmtId="164" fontId="26" fillId="43" borderId="66" xfId="42" applyNumberFormat="1" applyFont="1" applyFill="1" applyBorder="1"/>
    <xf numFmtId="164" fontId="47" fillId="43" borderId="17" xfId="42" applyNumberFormat="1" applyFont="1" applyFill="1" applyBorder="1"/>
    <xf numFmtId="164" fontId="47" fillId="43" borderId="18" xfId="42" applyNumberFormat="1" applyFont="1" applyFill="1" applyBorder="1"/>
    <xf numFmtId="164" fontId="20" fillId="33" borderId="13" xfId="42" applyNumberFormat="1" applyFont="1" applyFill="1" applyBorder="1" applyAlignment="1">
      <alignment horizontal="right" vertical="center"/>
    </xf>
    <xf numFmtId="164" fontId="20" fillId="0" borderId="13" xfId="42" applyNumberFormat="1" applyFont="1" applyFill="1" applyBorder="1" applyAlignment="1">
      <alignment horizontal="right" vertical="center"/>
    </xf>
    <xf numFmtId="164" fontId="26" fillId="42" borderId="17" xfId="42" applyNumberFormat="1" applyFont="1" applyFill="1" applyBorder="1"/>
    <xf numFmtId="164" fontId="26" fillId="42" borderId="18" xfId="42" applyNumberFormat="1" applyFont="1" applyFill="1" applyBorder="1"/>
    <xf numFmtId="164" fontId="26" fillId="42" borderId="21" xfId="42" applyNumberFormat="1" applyFont="1" applyFill="1" applyBorder="1"/>
    <xf numFmtId="164" fontId="47" fillId="42" borderId="17" xfId="42" applyNumberFormat="1" applyFont="1" applyFill="1" applyBorder="1"/>
    <xf numFmtId="164" fontId="47" fillId="42" borderId="18" xfId="42" applyNumberFormat="1" applyFont="1" applyFill="1" applyBorder="1"/>
    <xf numFmtId="164" fontId="32" fillId="45" borderId="28" xfId="0" applyNumberFormat="1" applyFont="1" applyFill="1" applyBorder="1" applyAlignment="1">
      <alignment horizontal="left"/>
    </xf>
    <xf numFmtId="164" fontId="32" fillId="45" borderId="59" xfId="0" applyNumberFormat="1" applyFont="1" applyFill="1" applyBorder="1" applyAlignment="1">
      <alignment horizontal="left"/>
    </xf>
    <xf numFmtId="0" fontId="32" fillId="45" borderId="71" xfId="0" applyFont="1" applyFill="1" applyBorder="1" applyAlignment="1">
      <alignment horizontal="center" vertical="center"/>
    </xf>
    <xf numFmtId="0" fontId="32" fillId="45" borderId="58" xfId="0" applyFont="1" applyFill="1" applyBorder="1" applyAlignment="1">
      <alignment horizontal="center" vertical="center"/>
    </xf>
    <xf numFmtId="0" fontId="32" fillId="45" borderId="59" xfId="0" applyFont="1" applyFill="1" applyBorder="1" applyAlignment="1">
      <alignment horizontal="center" vertical="center"/>
    </xf>
    <xf numFmtId="0" fontId="32" fillId="45" borderId="64" xfId="0" applyFont="1" applyFill="1" applyBorder="1" applyAlignment="1">
      <alignment horizontal="left"/>
    </xf>
    <xf numFmtId="164" fontId="32" fillId="45" borderId="29" xfId="0" applyNumberFormat="1" applyFont="1" applyFill="1" applyBorder="1" applyAlignment="1">
      <alignment horizontal="left"/>
    </xf>
    <xf numFmtId="164" fontId="32" fillId="45" borderId="58" xfId="0" applyNumberFormat="1" applyFont="1" applyFill="1" applyBorder="1" applyAlignment="1">
      <alignment horizontal="left"/>
    </xf>
    <xf numFmtId="0" fontId="32" fillId="45" borderId="59" xfId="0" applyFont="1" applyFill="1" applyBorder="1"/>
    <xf numFmtId="0" fontId="0" fillId="0" borderId="50" xfId="0" applyBorder="1" applyAlignment="1">
      <alignment horizontal="right" vertical="center" indent="1"/>
    </xf>
    <xf numFmtId="0" fontId="29" fillId="47" borderId="10" xfId="0" applyFont="1" applyFill="1" applyBorder="1" applyAlignment="1">
      <alignment horizontal="center" vertical="center" wrapText="1"/>
    </xf>
    <xf numFmtId="164" fontId="29" fillId="47" borderId="10" xfId="0" applyNumberFormat="1" applyFont="1" applyFill="1" applyBorder="1" applyAlignment="1">
      <alignment horizontal="right" vertical="center"/>
    </xf>
    <xf numFmtId="0" fontId="49" fillId="0" borderId="0" xfId="0" applyFont="1" applyAlignment="1">
      <alignment vertical="center"/>
    </xf>
    <xf numFmtId="0" fontId="17" fillId="0" borderId="0" xfId="0" applyFont="1"/>
    <xf numFmtId="0" fontId="42" fillId="45" borderId="0" xfId="0" applyFont="1" applyFill="1"/>
    <xf numFmtId="0" fontId="49" fillId="45" borderId="0" xfId="0" applyFont="1" applyFill="1" applyAlignment="1">
      <alignment vertical="center"/>
    </xf>
    <xf numFmtId="0" fontId="50" fillId="45" borderId="0" xfId="0" applyFont="1" applyFill="1"/>
    <xf numFmtId="0" fontId="0" fillId="48" borderId="0" xfId="0" applyFill="1"/>
    <xf numFmtId="0" fontId="0" fillId="49" borderId="0" xfId="0" applyFill="1"/>
    <xf numFmtId="0" fontId="0" fillId="50" borderId="0" xfId="0" applyFill="1"/>
    <xf numFmtId="164" fontId="45" fillId="0" borderId="0" xfId="42" applyNumberFormat="1" applyFont="1" applyFill="1"/>
    <xf numFmtId="164" fontId="45" fillId="0" borderId="11" xfId="42" applyNumberFormat="1" applyFont="1" applyFill="1" applyBorder="1"/>
    <xf numFmtId="164" fontId="45" fillId="0" borderId="0" xfId="42" applyNumberFormat="1" applyFont="1" applyFill="1" applyBorder="1"/>
    <xf numFmtId="164" fontId="0" fillId="0" borderId="0" xfId="42" applyNumberFormat="1" applyFont="1" applyFill="1"/>
    <xf numFmtId="164" fontId="19" fillId="0" borderId="11" xfId="42" applyNumberFormat="1" applyFont="1" applyFill="1" applyBorder="1"/>
    <xf numFmtId="164" fontId="19" fillId="0" borderId="0" xfId="42" applyNumberFormat="1" applyFont="1" applyFill="1"/>
    <xf numFmtId="164" fontId="27" fillId="0" borderId="11" xfId="42" applyNumberFormat="1" applyFont="1" applyFill="1" applyBorder="1"/>
    <xf numFmtId="164" fontId="27" fillId="0" borderId="0" xfId="42" applyNumberFormat="1" applyFont="1" applyFill="1"/>
    <xf numFmtId="164" fontId="39" fillId="0" borderId="11" xfId="42" applyNumberFormat="1" applyFont="1" applyFill="1" applyBorder="1"/>
    <xf numFmtId="164" fontId="39" fillId="0" borderId="0" xfId="42" applyNumberFormat="1" applyFont="1" applyFill="1"/>
    <xf numFmtId="164" fontId="0" fillId="0" borderId="11" xfId="42" applyNumberFormat="1" applyFont="1" applyFill="1" applyBorder="1"/>
    <xf numFmtId="164" fontId="40" fillId="0" borderId="11" xfId="42" applyNumberFormat="1" applyFont="1" applyFill="1" applyBorder="1"/>
    <xf numFmtId="164" fontId="40" fillId="0" borderId="0" xfId="42" applyNumberFormat="1" applyFont="1" applyFill="1"/>
    <xf numFmtId="164" fontId="20" fillId="0" borderId="75" xfId="42" applyNumberFormat="1" applyFont="1" applyFill="1" applyBorder="1"/>
    <xf numFmtId="164" fontId="20" fillId="0" borderId="74" xfId="42" applyNumberFormat="1" applyFont="1" applyFill="1" applyBorder="1"/>
    <xf numFmtId="164" fontId="20" fillId="0" borderId="72" xfId="42" applyNumberFormat="1" applyFont="1" applyFill="1" applyBorder="1"/>
    <xf numFmtId="0" fontId="0" fillId="0" borderId="87" xfId="0" applyBorder="1"/>
    <xf numFmtId="0" fontId="0" fillId="0" borderId="88" xfId="0" applyBorder="1"/>
    <xf numFmtId="164" fontId="32" fillId="45" borderId="0" xfId="0" applyNumberFormat="1" applyFont="1" applyFill="1" applyAlignment="1">
      <alignment horizontal="left"/>
    </xf>
    <xf numFmtId="164" fontId="32" fillId="0" borderId="0" xfId="42" applyNumberFormat="1" applyFont="1" applyFill="1" applyBorder="1"/>
    <xf numFmtId="164" fontId="44" fillId="0" borderId="0" xfId="42" applyNumberFormat="1" applyFont="1" applyFill="1" applyBorder="1"/>
    <xf numFmtId="164" fontId="48" fillId="0" borderId="0" xfId="42" applyNumberFormat="1" applyFont="1" applyFill="1" applyBorder="1"/>
    <xf numFmtId="164" fontId="20" fillId="51" borderId="20" xfId="42" applyNumberFormat="1" applyFont="1" applyFill="1" applyBorder="1"/>
    <xf numFmtId="164" fontId="20" fillId="51" borderId="10" xfId="42" applyNumberFormat="1" applyFont="1" applyFill="1" applyBorder="1"/>
    <xf numFmtId="164" fontId="20" fillId="45" borderId="16" xfId="42" applyNumberFormat="1" applyFont="1" applyFill="1" applyBorder="1"/>
    <xf numFmtId="3" fontId="32" fillId="45" borderId="0" xfId="0" applyNumberFormat="1" applyFont="1" applyFill="1" applyAlignment="1">
      <alignment horizontal="right" indent="1"/>
    </xf>
    <xf numFmtId="0" fontId="32" fillId="45" borderId="0" xfId="0" applyFont="1" applyFill="1" applyAlignment="1">
      <alignment vertical="center" wrapText="1"/>
    </xf>
    <xf numFmtId="0" fontId="32" fillId="0" borderId="29" xfId="0" applyFont="1" applyBorder="1" applyAlignment="1">
      <alignment horizontal="left"/>
    </xf>
    <xf numFmtId="164" fontId="32" fillId="0" borderId="28" xfId="0" applyNumberFormat="1" applyFont="1" applyBorder="1" applyAlignment="1">
      <alignment horizontal="left"/>
    </xf>
    <xf numFmtId="0" fontId="32" fillId="0" borderId="70" xfId="0" applyFont="1" applyBorder="1" applyAlignment="1">
      <alignment horizontal="left"/>
    </xf>
    <xf numFmtId="0" fontId="32" fillId="0" borderId="58" xfId="0" applyFont="1" applyBorder="1" applyAlignment="1">
      <alignment horizontal="left"/>
    </xf>
    <xf numFmtId="164" fontId="32" fillId="0" borderId="59" xfId="0" applyNumberFormat="1" applyFont="1" applyBorder="1" applyAlignment="1">
      <alignment horizontal="left"/>
    </xf>
    <xf numFmtId="164" fontId="32" fillId="0" borderId="29" xfId="0" applyNumberFormat="1" applyFont="1" applyBorder="1" applyAlignment="1">
      <alignment horizontal="left"/>
    </xf>
    <xf numFmtId="164" fontId="32" fillId="0" borderId="58" xfId="0" applyNumberFormat="1" applyFont="1" applyBorder="1" applyAlignment="1">
      <alignment horizontal="left"/>
    </xf>
    <xf numFmtId="0" fontId="32" fillId="0" borderId="58" xfId="0" applyFont="1" applyBorder="1" applyAlignment="1">
      <alignment horizontal="center" vertical="center"/>
    </xf>
    <xf numFmtId="0" fontId="32" fillId="0" borderId="59" xfId="0" applyFont="1" applyBorder="1" applyAlignment="1">
      <alignment horizontal="center" vertical="center"/>
    </xf>
    <xf numFmtId="49" fontId="35" fillId="0" borderId="10" xfId="0" applyNumberFormat="1" applyFont="1" applyBorder="1" applyAlignment="1">
      <alignment horizontal="center"/>
    </xf>
    <xf numFmtId="0" fontId="26" fillId="0" borderId="10" xfId="0" applyFont="1" applyBorder="1" applyAlignment="1">
      <alignment horizont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21" fillId="0" borderId="10" xfId="0" applyFont="1" applyBorder="1" applyAlignment="1">
      <alignment horizontal="center" vertical="center"/>
    </xf>
    <xf numFmtId="0" fontId="38" fillId="0" borderId="46" xfId="0" applyFont="1" applyBorder="1" applyAlignment="1">
      <alignment horizontal="left" vertical="center" wrapText="1" indent="1"/>
    </xf>
    <xf numFmtId="0" fontId="38" fillId="0" borderId="47" xfId="0" applyFont="1" applyBorder="1" applyAlignment="1">
      <alignment horizontal="left" vertical="center" wrapText="1" indent="1"/>
    </xf>
    <xf numFmtId="0" fontId="38" fillId="0" borderId="48" xfId="0" applyFont="1" applyBorder="1" applyAlignment="1">
      <alignment horizontal="left" vertical="center" wrapText="1" indent="1"/>
    </xf>
    <xf numFmtId="0" fontId="38" fillId="0" borderId="49" xfId="0" applyFont="1" applyBorder="1" applyAlignment="1">
      <alignment horizontal="left" vertical="center" wrapText="1" indent="1"/>
    </xf>
    <xf numFmtId="0" fontId="38" fillId="0" borderId="0" xfId="0" applyFont="1" applyAlignment="1">
      <alignment horizontal="left" vertical="center" wrapText="1" indent="1"/>
    </xf>
    <xf numFmtId="0" fontId="38" fillId="0" borderId="50" xfId="0" applyFont="1" applyBorder="1" applyAlignment="1">
      <alignment horizontal="left" vertical="center" wrapText="1" inden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0" xfId="0"/>
    <xf numFmtId="0" fontId="0" fillId="0" borderId="50" xfId="0" applyBorder="1"/>
    <xf numFmtId="0" fontId="0" fillId="0" borderId="51" xfId="0" applyBorder="1"/>
    <xf numFmtId="0" fontId="0" fillId="0" borderId="52" xfId="0" applyBorder="1"/>
    <xf numFmtId="0" fontId="0" fillId="0" borderId="53" xfId="0" applyBorder="1"/>
    <xf numFmtId="0" fontId="20" fillId="33" borderId="20" xfId="0" applyFont="1" applyFill="1" applyBorder="1"/>
    <xf numFmtId="0" fontId="20" fillId="33" borderId="10" xfId="0" applyFont="1" applyFill="1" applyBorder="1"/>
    <xf numFmtId="0" fontId="20" fillId="0" borderId="20" xfId="0" applyFont="1" applyBorder="1"/>
    <xf numFmtId="0" fontId="20" fillId="0" borderId="10" xfId="0" applyFont="1" applyBorder="1"/>
    <xf numFmtId="0" fontId="26" fillId="43" borderId="21" xfId="0" applyFont="1" applyFill="1" applyBorder="1" applyAlignment="1">
      <alignment horizontal="left"/>
    </xf>
    <xf numFmtId="0" fontId="26" fillId="43" borderId="17" xfId="0" applyFont="1" applyFill="1" applyBorder="1" applyAlignment="1">
      <alignment horizontal="left"/>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83" xfId="0" applyFont="1" applyBorder="1" applyAlignment="1">
      <alignment horizontal="center" vertical="center" wrapText="1"/>
    </xf>
    <xf numFmtId="0" fontId="21" fillId="0" borderId="0" xfId="0" applyFont="1" applyAlignment="1">
      <alignment horizontal="center" vertical="center" wrapText="1"/>
    </xf>
    <xf numFmtId="0" fontId="21" fillId="0" borderId="84"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86" xfId="0" applyFont="1" applyBorder="1" applyAlignment="1">
      <alignment horizontal="center" vertical="center" wrapText="1"/>
    </xf>
    <xf numFmtId="14" fontId="22" fillId="0" borderId="77" xfId="0" applyNumberFormat="1" applyFont="1" applyBorder="1" applyAlignment="1">
      <alignment horizontal="center"/>
    </xf>
    <xf numFmtId="0" fontId="22" fillId="0" borderId="78" xfId="0" applyFont="1" applyBorder="1" applyAlignment="1">
      <alignment horizontal="center"/>
    </xf>
    <xf numFmtId="0" fontId="22" fillId="0" borderId="79" xfId="0" applyFont="1" applyBorder="1" applyAlignment="1">
      <alignment horizontal="center"/>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4" xfId="0" applyFont="1" applyBorder="1" applyAlignment="1">
      <alignment horizontal="center" vertical="center"/>
    </xf>
    <xf numFmtId="0" fontId="22" fillId="0" borderId="45"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77" xfId="0" applyFont="1" applyBorder="1" applyAlignment="1">
      <alignment horizontal="center"/>
    </xf>
    <xf numFmtId="0" fontId="20" fillId="0" borderId="68" xfId="0" applyFont="1" applyBorder="1"/>
    <xf numFmtId="0" fontId="20" fillId="0" borderId="34" xfId="0" applyFont="1" applyBorder="1"/>
    <xf numFmtId="0" fontId="20" fillId="0" borderId="69" xfId="0" applyFont="1" applyBorder="1"/>
    <xf numFmtId="0" fontId="21" fillId="0" borderId="1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9"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46" fillId="0" borderId="0" xfId="0" applyFont="1" applyAlignment="1">
      <alignment horizontal="center" vertical="center"/>
    </xf>
    <xf numFmtId="0" fontId="22" fillId="0" borderId="62" xfId="0" applyFont="1" applyBorder="1" applyAlignment="1">
      <alignment horizontal="center"/>
    </xf>
    <xf numFmtId="0" fontId="22" fillId="0" borderId="13" xfId="0" applyFont="1" applyBorder="1" applyAlignment="1">
      <alignment horizontal="center" vertical="center" wrapText="1"/>
    </xf>
    <xf numFmtId="0" fontId="22" fillId="0" borderId="13" xfId="0" applyFont="1" applyBorder="1" applyAlignment="1">
      <alignment horizontal="center" vertical="center"/>
    </xf>
    <xf numFmtId="0" fontId="22" fillId="0" borderId="10" xfId="0" applyFont="1" applyBorder="1" applyAlignment="1">
      <alignment horizontal="center" vertical="center"/>
    </xf>
    <xf numFmtId="0" fontId="22" fillId="0" borderId="16" xfId="0" applyFont="1" applyBorder="1" applyAlignment="1">
      <alignment horizontal="center" vertical="center"/>
    </xf>
    <xf numFmtId="0" fontId="22" fillId="0" borderId="10" xfId="0" applyFont="1" applyBorder="1" applyAlignment="1">
      <alignment horizontal="center" vertical="center" wrapText="1"/>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2" fillId="0" borderId="12" xfId="0" applyFont="1" applyBorder="1" applyAlignment="1">
      <alignment horizontal="center" vertical="center"/>
    </xf>
    <xf numFmtId="0" fontId="22" fillId="0" borderId="22" xfId="0" applyFont="1" applyBorder="1" applyAlignment="1">
      <alignment horizontal="center"/>
    </xf>
    <xf numFmtId="0" fontId="26" fillId="43" borderId="66" xfId="0" applyFont="1" applyFill="1" applyBorder="1" applyAlignment="1">
      <alignment horizontal="left"/>
    </xf>
    <xf numFmtId="0" fontId="20" fillId="33" borderId="68" xfId="0" applyFont="1" applyFill="1" applyBorder="1"/>
    <xf numFmtId="0" fontId="20" fillId="33" borderId="34" xfId="0" applyFont="1" applyFill="1" applyBorder="1"/>
    <xf numFmtId="0" fontId="20" fillId="33" borderId="69" xfId="0" applyFont="1" applyFill="1" applyBorder="1"/>
    <xf numFmtId="0" fontId="23" fillId="0" borderId="10" xfId="0" applyFont="1" applyBorder="1" applyAlignment="1">
      <alignment horizontal="center"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0" xfId="0" applyFont="1" applyFill="1" applyAlignment="1">
      <alignment horizontal="center" vertical="center"/>
    </xf>
    <xf numFmtId="0" fontId="21" fillId="33" borderId="50" xfId="0" applyFont="1" applyFill="1" applyBorder="1" applyAlignment="1">
      <alignment horizontal="center" vertical="center"/>
    </xf>
    <xf numFmtId="0" fontId="20" fillId="33" borderId="12" xfId="0" applyFont="1" applyFill="1" applyBorder="1"/>
    <xf numFmtId="0" fontId="20" fillId="0" borderId="12" xfId="0" applyFont="1" applyBorder="1"/>
    <xf numFmtId="0" fontId="0" fillId="0" borderId="10" xfId="0" applyBorder="1"/>
    <xf numFmtId="0" fontId="0" fillId="0" borderId="12" xfId="0" applyBorder="1"/>
    <xf numFmtId="0" fontId="0" fillId="0" borderId="13" xfId="0" applyBorder="1"/>
    <xf numFmtId="0" fontId="20" fillId="34" borderId="68" xfId="0" applyFont="1" applyFill="1" applyBorder="1"/>
    <xf numFmtId="0" fontId="20" fillId="34" borderId="34" xfId="0" applyFont="1" applyFill="1" applyBorder="1"/>
    <xf numFmtId="0" fontId="20" fillId="34" borderId="69" xfId="0" applyFont="1" applyFill="1" applyBorder="1"/>
    <xf numFmtId="14" fontId="22" fillId="0" borderId="19" xfId="0" applyNumberFormat="1" applyFont="1" applyBorder="1" applyAlignment="1">
      <alignment horizontal="center"/>
    </xf>
    <xf numFmtId="0" fontId="20" fillId="45" borderId="20" xfId="0" applyFont="1" applyFill="1" applyBorder="1"/>
    <xf numFmtId="0" fontId="20" fillId="45" borderId="10" xfId="0" applyFont="1" applyFill="1" applyBorder="1"/>
    <xf numFmtId="0" fontId="26" fillId="42" borderId="21" xfId="0" applyFont="1" applyFill="1" applyBorder="1"/>
    <xf numFmtId="0" fontId="26" fillId="42" borderId="17" xfId="0" applyFont="1" applyFill="1" applyBorder="1"/>
    <xf numFmtId="0" fontId="20" fillId="34" borderId="20" xfId="0" applyFont="1" applyFill="1" applyBorder="1"/>
    <xf numFmtId="0" fontId="20" fillId="34" borderId="10" xfId="0" applyFont="1" applyFill="1" applyBorder="1"/>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1" fillId="34" borderId="10" xfId="0" applyFont="1" applyFill="1" applyBorder="1" applyAlignment="1">
      <alignment horizontal="center" vertical="center"/>
    </xf>
    <xf numFmtId="0" fontId="28" fillId="45" borderId="0" xfId="0" applyFont="1" applyFill="1" applyAlignment="1">
      <alignment horizontal="center" vertical="center"/>
    </xf>
    <xf numFmtId="0" fontId="29" fillId="0" borderId="14" xfId="0" applyFont="1" applyBorder="1" applyAlignment="1">
      <alignment horizontal="center"/>
    </xf>
    <xf numFmtId="0" fontId="29" fillId="0" borderId="15" xfId="0" applyFont="1" applyBorder="1" applyAlignment="1">
      <alignment horizontal="center"/>
    </xf>
    <xf numFmtId="0" fontId="51" fillId="0" borderId="12" xfId="0" applyFont="1" applyBorder="1"/>
    <xf numFmtId="0" fontId="51" fillId="0" borderId="34" xfId="0" applyFont="1" applyBorder="1"/>
    <xf numFmtId="0" fontId="51" fillId="0" borderId="13" xfId="0" applyFont="1" applyBorder="1"/>
    <xf numFmtId="0" fontId="51" fillId="36" borderId="12" xfId="0" applyFont="1" applyFill="1" applyBorder="1"/>
    <xf numFmtId="0" fontId="51" fillId="36" borderId="34" xfId="0" applyFont="1" applyFill="1" applyBorder="1"/>
    <xf numFmtId="0" fontId="51" fillId="36" borderId="13" xfId="0" applyFont="1" applyFill="1" applyBorder="1"/>
    <xf numFmtId="0" fontId="22" fillId="0" borderId="34" xfId="0" applyFont="1" applyBorder="1" applyAlignment="1">
      <alignment horizontal="center" vertical="center"/>
    </xf>
    <xf numFmtId="0" fontId="33" fillId="0" borderId="10" xfId="0" applyFont="1" applyBorder="1" applyAlignment="1">
      <alignment horizontal="center" vertical="center"/>
    </xf>
    <xf numFmtId="0" fontId="21" fillId="36" borderId="10" xfId="0" applyFont="1" applyFill="1" applyBorder="1" applyAlignment="1">
      <alignment horizontal="center" vertical="center"/>
    </xf>
    <xf numFmtId="0" fontId="22" fillId="37" borderId="10" xfId="0" applyFont="1" applyFill="1" applyBorder="1" applyAlignment="1">
      <alignment horizontal="center"/>
    </xf>
    <xf numFmtId="0" fontId="38" fillId="36" borderId="10" xfId="0" applyFont="1" applyFill="1" applyBorder="1" applyAlignment="1">
      <alignment horizontal="center" vertical="center" wrapText="1"/>
    </xf>
    <xf numFmtId="0" fontId="18" fillId="0" borderId="10" xfId="0" applyFont="1" applyBorder="1" applyAlignment="1">
      <alignment horizontal="center" vertical="center"/>
    </xf>
    <xf numFmtId="0" fontId="18" fillId="40" borderId="54" xfId="0" applyFont="1" applyFill="1" applyBorder="1"/>
    <xf numFmtId="0" fontId="18" fillId="40" borderId="55" xfId="0" applyFont="1" applyFill="1" applyBorder="1"/>
    <xf numFmtId="0" fontId="0" fillId="40" borderId="56" xfId="0" applyFill="1" applyBorder="1"/>
    <xf numFmtId="0" fontId="0" fillId="40" borderId="57" xfId="0" applyFill="1" applyBorder="1"/>
    <xf numFmtId="0" fontId="18" fillId="40" borderId="36" xfId="0" applyFont="1" applyFill="1" applyBorder="1" applyAlignment="1">
      <alignment vertical="center"/>
    </xf>
    <xf numFmtId="0" fontId="18" fillId="40" borderId="37" xfId="0" applyFont="1" applyFill="1" applyBorder="1" applyAlignment="1">
      <alignment vertical="center"/>
    </xf>
    <xf numFmtId="0" fontId="0" fillId="39" borderId="56" xfId="0" applyFill="1" applyBorder="1"/>
    <xf numFmtId="0" fontId="0" fillId="39" borderId="57" xfId="0" applyFill="1" applyBorder="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575">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border diagonalUp="0" diagonalDown="0" outline="0">
        <left style="thick">
          <color auto="1"/>
        </left>
        <right/>
        <top/>
        <bottom/>
      </border>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ill>
        <patternFill patternType="none">
          <fgColor indexed="64"/>
          <bgColor auto="1"/>
        </patternFill>
      </fill>
    </dxf>
    <dxf>
      <font>
        <color auto="1"/>
      </font>
      <numFmt numFmtId="164" formatCode="_(* #,##0_);_(* \(#,##0\);_(* &quot;-&quot;??_);_(@_)"/>
      <fill>
        <patternFill patternType="none">
          <fgColor indexed="64"/>
          <bgColor indexed="65"/>
        </patternFill>
      </fill>
    </dxf>
    <dxf>
      <font>
        <color auto="1"/>
      </font>
      <numFmt numFmtId="164" formatCode="_(* #,##0_);_(* \(#,##0\);_(* &quot;-&quot;??_);_(@_)"/>
      <fill>
        <patternFill patternType="none">
          <fgColor indexed="64"/>
          <bgColor indexed="65"/>
        </patternFill>
      </fill>
    </dxf>
    <dxf>
      <font>
        <color auto="1"/>
      </font>
      <numFmt numFmtId="164" formatCode="_(* #,##0_);_(* \(#,##0\);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dxf>
    <dxf>
      <font>
        <color auto="1"/>
      </font>
      <numFmt numFmtId="164" formatCode="_(* #,##0_);_(* \(#,##0\);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dxf>
    <dxf>
      <font>
        <color auto="1"/>
      </font>
      <numFmt numFmtId="164" formatCode="_(* #,##0_);_(* \(#,##0\);_(* &quot;-&quot;??_);_(@_)"/>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dxf>
    <dxf>
      <font>
        <color auto="1"/>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border diagonalUp="0" diagonalDown="0">
        <left style="thin">
          <color auto="1"/>
        </left>
        <right style="thin">
          <color auto="1"/>
        </right>
        <top style="thin">
          <color auto="1"/>
        </top>
        <bottom style="thin">
          <color auto="1"/>
        </bottom>
      </border>
    </dxf>
    <dxf>
      <font>
        <color auto="1"/>
      </font>
      <fill>
        <patternFill patternType="none">
          <fgColor indexed="64"/>
          <bgColor indexed="65"/>
        </patternFill>
      </fill>
    </dxf>
    <dxf>
      <border diagonalUp="0" diagonalDown="0">
        <left style="thin">
          <color auto="1"/>
        </left>
        <right style="thin">
          <color auto="1"/>
        </right>
        <top/>
        <bottom/>
        <vertical style="thin">
          <color auto="1"/>
        </vertical>
        <horizontal style="thin">
          <color auto="1"/>
        </horizontal>
      </border>
    </dxf>
    <dxf>
      <fill>
        <patternFill>
          <bgColor theme="8" tint="0.59999389629810485"/>
        </patternFill>
      </fill>
    </dxf>
    <dxf>
      <fill>
        <patternFill>
          <bgColor theme="8" tint="0.59999389629810485"/>
        </patternFill>
      </fill>
    </dxf>
    <dxf>
      <font>
        <b/>
      </font>
    </dxf>
    <dxf>
      <font>
        <b/>
      </font>
    </dxf>
    <dxf>
      <font>
        <b val="0"/>
      </font>
    </dxf>
    <dxf>
      <font>
        <b val="0"/>
      </font>
    </dxf>
    <dxf>
      <font>
        <b/>
      </font>
      <fill>
        <patternFill patternType="solid">
          <fgColor indexed="64"/>
          <bgColor theme="8" tint="0.79998168889431442"/>
        </patternFill>
      </fill>
      <alignment wrapText="1" readingOrder="0"/>
    </dxf>
    <dxf>
      <font>
        <b/>
      </font>
      <fill>
        <patternFill patternType="solid">
          <fgColor indexed="64"/>
          <bgColor theme="8" tint="0.79998168889431442"/>
        </patternFill>
      </fill>
      <alignment wrapText="1" readingOrder="0"/>
    </dxf>
    <dxf>
      <alignment horizontal="left" readingOrder="0"/>
    </dxf>
    <dxf>
      <font>
        <b/>
      </font>
    </dxf>
    <dxf>
      <alignment horizontal="general" readingOrder="0"/>
    </dxf>
    <dxf>
      <alignment wrapText="1" readingOrder="0"/>
    </dxf>
    <dxf>
      <alignment wrapText="1" readingOrder="0"/>
    </dxf>
    <dxf>
      <font>
        <b/>
      </font>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ont>
        <b/>
      </font>
    </dxf>
    <dxf>
      <font>
        <b/>
      </font>
    </dxf>
    <dxf>
      <font>
        <b/>
      </font>
    </dxf>
    <dxf>
      <font>
        <sz val="12"/>
      </font>
    </dxf>
    <dxf>
      <font>
        <sz val="11"/>
      </font>
    </dxf>
    <dxf>
      <font>
        <sz val="11"/>
      </font>
    </dxf>
    <dxf>
      <font>
        <sz val="11"/>
      </font>
    </dxf>
    <dxf>
      <font>
        <sz val="11"/>
      </font>
    </dxf>
    <dxf>
      <font>
        <sz val="11"/>
      </font>
    </dxf>
    <dxf>
      <font>
        <sz val="11"/>
      </font>
    </dxf>
    <dxf>
      <numFmt numFmtId="164" formatCode="_(* #,##0_);_(* \(#,##0\);_(* &quot;-&quot;??_);_(@_)"/>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border>
        <vertical style="thin">
          <color auto="1"/>
        </vertical>
      </border>
    </dxf>
    <dxf>
      <alignment horizontal="right" readingOrder="0"/>
    </dxf>
    <dxf>
      <border>
        <left style="thin">
          <color auto="1"/>
        </left>
        <right style="thin">
          <color auto="1"/>
        </right>
        <top style="thin">
          <color auto="1"/>
        </top>
        <bottom style="thin">
          <color auto="1"/>
        </bottom>
        <horizontal style="thin">
          <color auto="1"/>
        </horizontal>
      </border>
    </dxf>
    <dxf>
      <alignment horizontal="center" readingOrder="0"/>
    </dxf>
    <dxf>
      <alignment vertical="center" readingOrder="0"/>
    </dxf>
    <dxf>
      <font>
        <sz val="11"/>
      </font>
    </dxf>
    <dxf>
      <numFmt numFmtId="3" formatCode="#,##0"/>
    </dxf>
    <dxf>
      <numFmt numFmtId="164" formatCode="_(* #,##0_);_(* \(#,##0\);_(* &quot;-&quot;??_);_(@_)"/>
    </dxf>
    <dxf>
      <alignment horizontal="right" indent="1" readingOrder="0"/>
    </dxf>
    <dxf>
      <alignment horizontal="right" indent="1" readingOrder="0"/>
    </dxf>
    <dxf>
      <border>
        <left style="thin">
          <color auto="1"/>
        </left>
        <right style="thin">
          <color auto="1"/>
        </right>
        <top style="thin">
          <color auto="1"/>
        </top>
        <bottom style="thin">
          <color auto="1"/>
        </bottom>
        <vertical style="thin">
          <color auto="1"/>
        </vertical>
        <horizontal style="thin">
          <color auto="1"/>
        </horizontal>
      </border>
    </dxf>
    <dxf>
      <font>
        <sz val="11"/>
      </font>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readingOrder="0"/>
    </dxf>
    <dxf>
      <alignment vertical="center" readingOrder="0"/>
    </dxf>
    <dxf>
      <font>
        <b/>
      </font>
    </dxf>
    <dxf>
      <font>
        <b/>
      </font>
    </dxf>
    <dxf>
      <alignment horizontal="center" vertical="center" wrapText="1" readingOrder="0"/>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horizontal="center" readingOrder="0"/>
    </dxf>
    <dxf>
      <alignment vertical="center" readingOrder="0"/>
    </dxf>
    <dxf>
      <numFmt numFmtId="3" formatCode="#,##0"/>
    </dxf>
    <dxf>
      <font>
        <b/>
      </font>
      <fill>
        <patternFill patternType="solid">
          <fgColor indexed="64"/>
          <bgColor theme="2"/>
        </patternFill>
      </fill>
      <alignment horizontal="center" vertical="center" wrapText="1" readingOrder="0"/>
    </dxf>
    <dxf>
      <numFmt numFmtId="164" formatCode="_(* #,##0_);_(* \(#,##0\);_(* &quot;-&quot;??_);_(@_)"/>
    </dxf>
    <dxf>
      <alignment horizontal="right" readingOrder="0"/>
    </dxf>
    <dxf>
      <border>
        <left style="thin">
          <color auto="1"/>
        </left>
        <right style="thin">
          <color auto="1"/>
        </right>
        <top style="thin">
          <color auto="1"/>
        </top>
        <bottom style="thin">
          <color auto="1"/>
        </bottom>
        <vertical style="thin">
          <color auto="1"/>
        </vertical>
        <horizontal style="thin">
          <color auto="1"/>
        </horizontal>
      </border>
    </dxf>
    <dxf>
      <font>
        <sz val="11"/>
      </font>
    </dxf>
    <dxf>
      <font>
        <b/>
      </font>
      <fill>
        <patternFill patternType="solid">
          <fgColor indexed="64"/>
          <bgColor theme="2"/>
        </patternFill>
      </fill>
      <alignment horizontal="center" vertical="center" wrapText="1" readingOrder="0"/>
    </dxf>
    <dxf>
      <border>
        <right style="thin">
          <color auto="1"/>
        </right>
        <top style="thin">
          <color auto="1"/>
        </top>
        <bottom style="thin">
          <color auto="1"/>
        </bottom>
      </border>
    </dxf>
    <dxf>
      <fill>
        <patternFill patternType="solid">
          <bgColor theme="2"/>
        </patternFill>
      </fill>
    </dxf>
    <dxf>
      <fill>
        <patternFill patternType="solid">
          <bgColor theme="2"/>
        </patternFill>
      </fill>
    </dxf>
    <dxf>
      <alignment horizontal="center" readingOrder="0"/>
    </dxf>
    <dxf>
      <alignment vertical="center" readingOrder="0"/>
    </dxf>
    <dxf>
      <fill>
        <patternFill patternType="solid">
          <bgColor theme="2"/>
        </patternFill>
      </fill>
    </dxf>
    <dxf>
      <border>
        <right style="thin">
          <color auto="1"/>
        </right>
        <top style="thin">
          <color auto="1"/>
        </top>
        <vertical style="thin">
          <color auto="1"/>
        </vertical>
        <horizontal style="thin">
          <color auto="1"/>
        </horizontal>
      </border>
    </dxf>
    <dxf>
      <border>
        <left style="thin">
          <color auto="1"/>
        </left>
        <right style="thin">
          <color auto="1"/>
        </right>
        <bottom style="thin">
          <color auto="1"/>
        </bottom>
        <vertical style="thin">
          <color auto="1"/>
        </vertical>
        <horizontal style="thin">
          <color auto="1"/>
        </horizontal>
      </border>
    </dxf>
    <dxf>
      <numFmt numFmtId="3" formatCode="#,##0"/>
    </dxf>
    <dxf>
      <numFmt numFmtId="164" formatCode="_(* #,##0_);_(* \(#,##0\);_(* &quot;-&quot;??_);_(@_)"/>
    </dxf>
    <dxf>
      <alignment horizontal="right" readingOrder="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wrapText="1" readingOrder="0"/>
    </dxf>
    <dxf>
      <font>
        <sz val="11"/>
      </font>
    </dxf>
    <dxf>
      <alignment vertical="center" readingOrder="0"/>
    </dxf>
    <dxf>
      <fill>
        <patternFill>
          <bgColor theme="2"/>
        </patternFill>
      </fill>
    </dxf>
    <dxf>
      <fill>
        <patternFill>
          <bgColor theme="2"/>
        </patternFill>
      </fill>
    </dxf>
    <dxf>
      <font>
        <b/>
      </font>
      <alignment wrapText="1" readingOrder="0"/>
    </dxf>
    <dxf>
      <fill>
        <patternFill>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readingOrder="0"/>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numFmt numFmtId="164" formatCode="_(* #,##0_);_(* \(#,##0\);_(* &quot;-&quot;??_);_(@_)"/>
    </dxf>
    <dxf>
      <alignment horizontal="right" indent="1" readingOrder="0"/>
    </dxf>
    <dxf>
      <border>
        <left style="thin">
          <color auto="1"/>
        </left>
        <right style="thin">
          <color auto="1"/>
        </right>
        <top style="thin">
          <color auto="1"/>
        </top>
        <bottom style="thin">
          <color auto="1"/>
        </bottom>
        <vertical style="thin">
          <color auto="1"/>
        </vertical>
        <horizontal style="thin">
          <color auto="1"/>
        </horizontal>
      </border>
    </dxf>
    <dxf>
      <font>
        <sz val="11"/>
      </font>
    </dxf>
    <dxf>
      <alignment horizontal="center" readingOrder="0"/>
    </dxf>
    <dxf>
      <alignment vertical="center" readingOrder="0"/>
    </dxf>
    <dxf>
      <font>
        <b/>
      </font>
      <alignment wrapText="1" readingOrder="0"/>
    </dxf>
    <dxf>
      <font>
        <b/>
      </font>
      <alignment wrapText="1" readingOrder="0"/>
    </dxf>
    <dxf>
      <fill>
        <patternFill>
          <bgColor theme="2"/>
        </patternFill>
      </fill>
    </dxf>
    <dxf>
      <fill>
        <patternFill>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readingOrder="0"/>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fill>
        <patternFill patternType="solid">
          <fgColor indexed="64"/>
          <bgColor theme="2"/>
        </patternFill>
      </fill>
      <alignment horizontal="center" vertical="center" wrapText="1" readingOrder="0"/>
    </dxf>
    <dxf>
      <numFmt numFmtId="164" formatCode="_(* #,##0_);_(* \(#,##0\);_(* &quot;-&quot;??_);_(@_)"/>
    </dxf>
    <dxf>
      <alignment horizontal="right" readingOrder="0"/>
    </dxf>
    <dxf>
      <border>
        <left style="thin">
          <color auto="1"/>
        </left>
        <right style="thin">
          <color auto="1"/>
        </right>
        <top style="thin">
          <color auto="1"/>
        </top>
        <bottom style="thin">
          <color auto="1"/>
        </bottom>
        <vertical style="thin">
          <color auto="1"/>
        </vertical>
        <horizontal style="thin">
          <color auto="1"/>
        </horizontal>
      </border>
    </dxf>
    <dxf>
      <font>
        <sz val="11"/>
      </font>
    </dxf>
    <dxf>
      <border>
        <right style="thin">
          <color auto="1"/>
        </right>
        <top style="thin">
          <color auto="1"/>
        </top>
        <bottom style="thin">
          <color auto="1"/>
        </bottom>
      </border>
    </dxf>
    <dxf>
      <font>
        <b val="0"/>
      </font>
    </dxf>
    <dxf>
      <font>
        <b/>
      </font>
      <fill>
        <patternFill patternType="solid">
          <fgColor indexed="64"/>
          <bgColor theme="2"/>
        </patternFill>
      </fill>
      <alignment horizontal="center" vertical="center" wrapText="1" readingOrder="0"/>
    </dxf>
    <dxf>
      <fill>
        <patternFill patternType="solid">
          <bgColor theme="2"/>
        </patternFill>
      </fill>
    </dxf>
    <dxf>
      <fill>
        <patternFill patternType="solid">
          <bgColor theme="2"/>
        </patternFill>
      </fill>
    </dxf>
    <dxf>
      <alignment horizontal="center" readingOrder="0"/>
    </dxf>
    <dxf>
      <alignment vertical="center" readingOrder="0"/>
    </dxf>
    <dxf>
      <fill>
        <patternFill patternType="solid">
          <bgColor theme="2"/>
        </patternFill>
      </fill>
    </dxf>
    <dxf>
      <fill>
        <patternFill patternType="solid">
          <bgColor theme="2"/>
        </patternFill>
      </fill>
    </dxf>
    <dxf>
      <font>
        <b/>
      </font>
    </dxf>
    <dxf>
      <border>
        <right style="thin">
          <color auto="1"/>
        </right>
        <top style="thin">
          <color auto="1"/>
        </top>
        <vertical style="thin">
          <color auto="1"/>
        </vertical>
        <horizontal style="thin">
          <color auto="1"/>
        </horizontal>
      </border>
    </dxf>
    <dxf>
      <border>
        <left style="thin">
          <color auto="1"/>
        </left>
        <right style="thin">
          <color auto="1"/>
        </right>
        <bottom style="thin">
          <color auto="1"/>
        </bottom>
        <vertical style="thin">
          <color auto="1"/>
        </vertical>
        <horizontal style="thin">
          <color auto="1"/>
        </horizontal>
      </border>
    </dxf>
    <dxf>
      <alignment horizontal="center" vertical="center" wrapText="1" readingOrder="0"/>
    </dxf>
    <dxf>
      <numFmt numFmtId="3" formatCode="#,##0"/>
    </dxf>
    <dxf>
      <fill>
        <patternFill patternType="solid">
          <fgColor indexed="64"/>
          <bgColor theme="2"/>
        </patternFill>
      </fill>
      <alignment horizontal="center" vertical="center" wrapText="1" readingOrder="0"/>
    </dxf>
    <dxf>
      <numFmt numFmtId="164" formatCode="_(* #,##0_);_(* \(#,##0\);_(* &quot;-&quot;??_);_(@_)"/>
    </dxf>
    <dxf>
      <alignment horizontal="right" indent="1" readingOrder="0"/>
    </dxf>
    <dxf>
      <border>
        <left style="thin">
          <color auto="1"/>
        </left>
        <right style="thin">
          <color auto="1"/>
        </right>
        <top style="thin">
          <color auto="1"/>
        </top>
        <bottom style="thin">
          <color auto="1"/>
        </bottom>
        <vertical style="thin">
          <color auto="1"/>
        </vertical>
        <horizontal style="thin">
          <color auto="1"/>
        </horizontal>
      </border>
    </dxf>
    <dxf>
      <font>
        <sz val="11"/>
      </font>
    </dxf>
    <dxf>
      <fill>
        <patternFill patternType="solid">
          <bgColor theme="2"/>
        </patternFill>
      </fill>
    </dxf>
    <dxf>
      <fill>
        <patternFill patternType="solid">
          <bgColor theme="2"/>
        </patternFill>
      </fill>
    </dxf>
    <dxf>
      <alignment horizontal="center" readingOrder="0"/>
    </dxf>
    <dxf>
      <alignment vertical="center" readingOrder="0"/>
    </dxf>
    <dxf>
      <fill>
        <patternFill patternType="solid">
          <bgColor theme="2"/>
        </patternFill>
      </fill>
    </dxf>
    <dxf>
      <fill>
        <patternFill patternType="solid">
          <bgColor theme="2"/>
        </patternFill>
      </fill>
    </dxf>
    <dxf>
      <font>
        <b/>
      </font>
    </dxf>
    <dxf>
      <font>
        <b/>
      </font>
    </dxf>
    <dxf>
      <border>
        <right style="thin">
          <color auto="1"/>
        </right>
        <top style="thin">
          <color auto="1"/>
        </top>
        <vertical style="thin">
          <color auto="1"/>
        </vertical>
        <horizontal style="thin">
          <color auto="1"/>
        </horizontal>
      </border>
    </dxf>
    <dxf>
      <border>
        <left style="thin">
          <color auto="1"/>
        </left>
        <right style="thin">
          <color auto="1"/>
        </right>
        <bottom style="thin">
          <color auto="1"/>
        </bottom>
        <vertical style="thin">
          <color auto="1"/>
        </vertical>
        <horizontal style="thin">
          <color auto="1"/>
        </horizontal>
      </border>
    </dxf>
    <dxf>
      <alignment horizontal="center" vertical="center" wrapText="1" readingOrder="0"/>
    </dxf>
    <dxf>
      <alignment wrapText="1" readingOrder="0"/>
    </dxf>
    <dxf>
      <alignment horizontal="center" readingOrder="0"/>
    </dxf>
    <dxf>
      <alignment vertical="center" readingOrder="0"/>
    </dxf>
    <dxf>
      <numFmt numFmtId="3" formatCode="#,##0"/>
    </dxf>
    <dxf>
      <font>
        <color auto="1"/>
      </font>
    </dxf>
    <dxf>
      <font>
        <color auto="1"/>
      </font>
    </dxf>
    <dxf>
      <font>
        <color auto="1"/>
      </font>
    </dxf>
    <dxf>
      <font>
        <color auto="1"/>
      </font>
    </dxf>
    <dxf>
      <font>
        <color auto="1"/>
      </font>
    </dxf>
    <dxf>
      <font>
        <color auto="1"/>
      </font>
    </dxf>
    <dxf>
      <border>
        <left style="thin">
          <color theme="0"/>
        </left>
        <right style="thin">
          <color theme="0"/>
        </right>
        <top style="thin">
          <color theme="0"/>
        </top>
        <bottom style="thin">
          <color theme="0"/>
        </bottom>
        <vertical style="thin">
          <color theme="0"/>
        </vertical>
        <horizontal style="thin">
          <color theme="0"/>
        </horizontal>
      </border>
    </dxf>
    <dxf>
      <alignment vertical="bottom" readingOrder="0"/>
    </dxf>
    <dxf>
      <border>
        <left style="thin">
          <color auto="1"/>
        </left>
        <right style="thin">
          <color auto="1"/>
        </right>
      </border>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horizontal="right" indent="1" readingOrder="0"/>
    </dxf>
    <dxf>
      <numFmt numFmtId="3" formatCode="#,##0"/>
    </dxf>
    <dxf>
      <font>
        <color auto="1"/>
      </font>
    </dxf>
    <dxf>
      <font>
        <color auto="1"/>
      </font>
    </dxf>
    <dxf>
      <font>
        <color auto="1"/>
      </font>
    </dxf>
    <dxf>
      <font>
        <color auto="1"/>
      </font>
    </dxf>
    <dxf>
      <font>
        <color auto="1"/>
      </font>
    </dxf>
    <dxf>
      <font>
        <color auto="1"/>
      </font>
    </dxf>
    <dxf>
      <border>
        <left style="thin">
          <color theme="0"/>
        </left>
        <right style="thin">
          <color theme="0"/>
        </right>
        <top style="thin">
          <color theme="0"/>
        </top>
        <bottom style="thin">
          <color theme="0"/>
        </bottom>
        <vertical style="thin">
          <color theme="0"/>
        </vertical>
        <horizontal style="thin">
          <color theme="0"/>
        </horizontal>
      </border>
    </dxf>
    <dxf>
      <alignment vertical="bottom" readingOrder="0"/>
    </dxf>
    <dxf>
      <border>
        <left style="thin">
          <color auto="1"/>
        </left>
        <right style="thin">
          <color auto="1"/>
        </right>
      </border>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horizontal="right" indent="1" readingOrder="0"/>
    </dxf>
    <dxf>
      <numFmt numFmtId="3" formatCode="#,##0"/>
    </dxf>
    <dxf>
      <font>
        <color auto="1"/>
      </font>
    </dxf>
    <dxf>
      <font>
        <color auto="1"/>
      </font>
    </dxf>
    <dxf>
      <font>
        <color auto="1"/>
      </font>
    </dxf>
    <dxf>
      <font>
        <color auto="1"/>
      </font>
    </dxf>
    <dxf>
      <font>
        <color auto="1"/>
      </font>
    </dxf>
    <dxf>
      <font>
        <color theme="0"/>
      </font>
    </dxf>
    <dxf>
      <fill>
        <patternFill>
          <bgColor theme="0"/>
        </patternFill>
      </fill>
    </dxf>
    <dxf>
      <border>
        <left/>
        <right/>
        <bottom/>
      </border>
    </dxf>
    <dxf>
      <font>
        <sz val="10"/>
      </font>
    </dxf>
    <dxf>
      <border>
        <left/>
        <right/>
        <top/>
        <bottom/>
        <vertical/>
        <horizontal/>
      </border>
    </dxf>
    <dxf>
      <font>
        <color auto="1"/>
      </font>
    </dxf>
    <dxf>
      <border>
        <left style="thin">
          <color auto="1"/>
        </left>
        <right style="thin">
          <color auto="1"/>
        </right>
        <top style="thin">
          <color auto="1"/>
        </top>
        <bottom style="thin">
          <color auto="1"/>
        </bottom>
        <vertical style="thin">
          <color auto="1"/>
        </vertical>
        <horizontal style="thin">
          <color auto="1"/>
        </horizontal>
      </border>
    </dxf>
    <dxf>
      <alignment vertical="bottom" readingOrder="0"/>
    </dxf>
    <dxf>
      <border>
        <left style="thin">
          <color auto="1"/>
        </left>
        <right style="thin">
          <color auto="1"/>
        </right>
      </border>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horizontal="general" readingOrder="0"/>
    </dxf>
    <dxf>
      <alignment horizontal="right" indent="1" readingOrder="0"/>
    </dxf>
    <dxf>
      <alignment horizontal="center" vertical="center" wrapText="1" readingOrder="0"/>
    </dxf>
    <dxf>
      <numFmt numFmtId="3" formatCode="#,##0"/>
    </dxf>
    <dxf>
      <font>
        <color auto="1"/>
      </font>
    </dxf>
    <dxf>
      <font>
        <color auto="1"/>
      </font>
    </dxf>
    <dxf>
      <font>
        <color auto="1"/>
      </font>
    </dxf>
    <dxf>
      <font>
        <color auto="1"/>
      </font>
    </dxf>
    <dxf>
      <font>
        <color auto="1"/>
      </font>
    </dxf>
    <dxf>
      <font>
        <color auto="1"/>
      </font>
    </dxf>
    <dxf>
      <font>
        <color theme="0"/>
      </font>
    </dxf>
    <dxf>
      <fill>
        <patternFill>
          <bgColor theme="0"/>
        </patternFill>
      </fill>
    </dxf>
    <dxf>
      <border>
        <left/>
        <right/>
        <bottom/>
      </border>
    </dxf>
    <dxf>
      <font>
        <color auto="1"/>
      </font>
    </dxf>
    <dxf>
      <numFmt numFmtId="3" formatCode="#,##0"/>
    </dxf>
    <dxf>
      <numFmt numFmtId="3" formatCode="#,##0"/>
    </dxf>
    <dxf>
      <alignment wrapText="0" readingOrder="0"/>
    </dxf>
    <dxf>
      <font>
        <color theme="0"/>
      </font>
    </dxf>
    <dxf>
      <numFmt numFmtId="167" formatCode="m/d/yy;@"/>
    </dxf>
    <dxf>
      <numFmt numFmtId="167" formatCode="m/d/yy;@"/>
    </dxf>
    <dxf>
      <border>
        <left style="thin">
          <color theme="0"/>
        </left>
        <right style="thin">
          <color theme="0"/>
        </right>
        <top style="thin">
          <color theme="0"/>
        </top>
        <bottom style="thin">
          <color theme="0"/>
        </bottom>
        <vertical style="thin">
          <color theme="0"/>
        </vertical>
        <horizontal style="thin">
          <color theme="0"/>
        </horizontal>
      </border>
    </dxf>
    <dxf>
      <alignment vertical="center" readingOrder="0"/>
    </dxf>
    <dxf>
      <alignment horizontal="left" readingOrder="0"/>
    </dxf>
    <dxf>
      <alignment horizontal="left" readingOrder="0"/>
    </dxf>
    <dxf>
      <alignment horizontal="center" readingOrder="0"/>
    </dxf>
    <dxf>
      <numFmt numFmtId="164" formatCode="_(* #,##0_);_(* \(#,##0\);_(* &quot;-&quot;??_);_(@_)"/>
    </dxf>
    <dxf>
      <font>
        <color auto="1"/>
      </font>
    </dxf>
    <dxf>
      <font>
        <color auto="1"/>
      </font>
    </dxf>
    <dxf>
      <font>
        <color auto="1"/>
      </font>
    </dxf>
    <dxf>
      <font>
        <color auto="1"/>
      </font>
    </dxf>
    <dxf>
      <font>
        <color auto="1"/>
      </font>
    </dxf>
    <dxf>
      <font>
        <color theme="0"/>
      </font>
    </dxf>
    <dxf>
      <fill>
        <patternFill>
          <bgColor theme="0"/>
        </patternFill>
      </fill>
    </dxf>
    <dxf>
      <border>
        <left/>
        <right/>
        <bottom/>
      </border>
    </dxf>
    <dxf>
      <font>
        <color auto="1"/>
      </font>
    </dxf>
    <dxf>
      <numFmt numFmtId="3" formatCode="#,##0"/>
    </dxf>
    <dxf>
      <numFmt numFmtId="3" formatCode="#,##0"/>
    </dxf>
    <dxf>
      <alignment wrapText="0" readingOrder="0"/>
    </dxf>
    <dxf>
      <font>
        <color theme="0"/>
      </font>
    </dxf>
    <dxf>
      <border>
        <left style="thin">
          <color theme="0"/>
        </left>
        <right style="thin">
          <color theme="0"/>
        </right>
        <top style="thin">
          <color theme="0"/>
        </top>
        <bottom style="thin">
          <color theme="0"/>
        </bottom>
        <vertical style="thin">
          <color theme="0"/>
        </vertical>
        <horizontal style="thin">
          <color theme="0"/>
        </horizontal>
      </border>
    </dxf>
    <dxf>
      <alignment vertical="center" readingOrder="0"/>
    </dxf>
    <dxf>
      <alignment horizontal="left" readingOrder="0"/>
    </dxf>
    <dxf>
      <alignment horizontal="left" readingOrder="0"/>
    </dxf>
    <dxf>
      <alignment horizontal="center" readingOrder="0"/>
    </dxf>
    <dxf>
      <numFmt numFmtId="164" formatCode="_(* #,##0_);_(* \(#,##0\);_(* &quot;-&quot;??_);_(@_)"/>
    </dxf>
    <dxf>
      <border>
        <left/>
        <bottom/>
      </border>
    </dxf>
    <dxf>
      <border>
        <left/>
        <bottom/>
      </border>
    </dxf>
    <dxf>
      <border>
        <left/>
        <bottom/>
      </border>
    </dxf>
    <dxf>
      <border>
        <left/>
        <bottom/>
      </border>
    </dxf>
    <dxf>
      <border>
        <left/>
        <bottom/>
      </border>
    </dxf>
    <dxf>
      <font>
        <color auto="1"/>
      </font>
    </dxf>
    <dxf>
      <font>
        <color auto="1"/>
      </font>
    </dxf>
    <dxf>
      <font>
        <color auto="1"/>
      </font>
    </dxf>
    <dxf>
      <font>
        <color auto="1"/>
      </font>
    </dxf>
    <dxf>
      <font>
        <color auto="1"/>
      </font>
    </dxf>
    <dxf>
      <font>
        <color theme="0"/>
      </font>
    </dxf>
    <dxf>
      <fill>
        <patternFill>
          <bgColor theme="0"/>
        </patternFill>
      </fill>
    </dxf>
    <dxf>
      <border>
        <left/>
        <right/>
        <bottom/>
      </border>
    </dxf>
    <dxf>
      <font>
        <color auto="1"/>
      </font>
    </dxf>
    <dxf>
      <border>
        <top style="thin">
          <color auto="1"/>
        </top>
      </border>
    </dxf>
    <dxf>
      <font>
        <sz val="10"/>
      </font>
    </dxf>
    <dxf>
      <alignment wrapText="0" readingOrder="0"/>
    </dxf>
    <dxf>
      <font>
        <color theme="0"/>
      </font>
    </dxf>
    <dxf>
      <border>
        <top style="thin">
          <color auto="1"/>
        </top>
      </border>
    </dxf>
    <dxf>
      <border>
        <left style="thin">
          <color theme="0"/>
        </left>
        <right style="thin">
          <color theme="0"/>
        </right>
        <top style="thin">
          <color theme="0"/>
        </top>
        <bottom style="thin">
          <color theme="0"/>
        </bottom>
        <vertical style="thin">
          <color theme="0"/>
        </vertical>
        <horizontal style="thin">
          <color theme="0"/>
        </horizontal>
      </border>
    </dxf>
    <dxf>
      <alignment horizontal="center" readingOrder="0"/>
    </dxf>
    <dxf>
      <alignment vertical="center" readingOrder="0"/>
    </dxf>
    <dxf>
      <alignment wrapText="1" readingOrder="0"/>
    </dxf>
    <dxf>
      <alignment vertical="center" readingOrder="0"/>
    </dxf>
    <dxf>
      <alignment horizontal="left" readingOrder="0"/>
    </dxf>
    <dxf>
      <alignment horizontal="left" readingOrder="0"/>
    </dxf>
    <dxf>
      <alignment horizontal="center" readingOrder="0"/>
    </dxf>
    <dxf>
      <numFmt numFmtId="164" formatCode="_(* #,##0_);_(* \(#,##0\);_(* &quot;-&quot;??_);_(@_)"/>
    </dxf>
    <dxf>
      <border>
        <left/>
        <bottom/>
      </border>
    </dxf>
    <dxf>
      <border>
        <left/>
        <bottom/>
      </border>
    </dxf>
    <dxf>
      <border>
        <left/>
        <bottom/>
      </border>
    </dxf>
    <dxf>
      <border>
        <left/>
        <bottom/>
      </border>
    </dxf>
    <dxf>
      <border>
        <left/>
        <bottom/>
      </border>
    </dxf>
    <dxf>
      <font>
        <color auto="1"/>
      </font>
    </dxf>
    <dxf>
      <font>
        <color auto="1"/>
      </font>
    </dxf>
    <dxf>
      <font>
        <color auto="1"/>
      </font>
    </dxf>
    <dxf>
      <font>
        <color auto="1"/>
      </font>
    </dxf>
    <dxf>
      <font>
        <color auto="1"/>
      </font>
    </dxf>
    <dxf>
      <font>
        <color theme="0"/>
      </font>
    </dxf>
    <dxf>
      <fill>
        <patternFill>
          <bgColor theme="0"/>
        </patternFill>
      </fill>
    </dxf>
    <dxf>
      <border>
        <left/>
        <right/>
        <bottom/>
      </border>
    </dxf>
    <dxf>
      <font>
        <color auto="1"/>
      </font>
    </dxf>
    <dxf>
      <border>
        <top style="thin">
          <color auto="1"/>
        </top>
      </border>
    </dxf>
    <dxf>
      <font>
        <sz val="10"/>
      </font>
    </dxf>
    <dxf>
      <font>
        <sz val="10"/>
      </font>
    </dxf>
    <dxf>
      <font>
        <sz val="10"/>
      </font>
    </dxf>
    <dxf>
      <font>
        <sz val="10"/>
      </font>
    </dxf>
    <dxf>
      <font>
        <color theme="0"/>
      </font>
    </dxf>
    <dxf>
      <border>
        <left style="thin">
          <color theme="0"/>
        </left>
        <right style="thin">
          <color theme="0"/>
        </right>
        <top style="thin">
          <color theme="0"/>
        </top>
        <bottom style="thin">
          <color theme="0"/>
        </bottom>
        <vertical style="thin">
          <color theme="0"/>
        </vertical>
        <horizontal style="thin">
          <color theme="0"/>
        </horizontal>
      </border>
    </dxf>
    <dxf>
      <alignment wrapText="0" readingOrder="0"/>
    </dxf>
    <dxf>
      <alignment horizontal="center" readingOrder="0"/>
    </dxf>
    <dxf>
      <alignment vertical="center" readingOrder="0"/>
    </dxf>
    <dxf>
      <alignment vertical="center" readingOrder="0"/>
    </dxf>
    <dxf>
      <alignment horizontal="left" readingOrder="0"/>
    </dxf>
    <dxf>
      <alignment horizontal="left" readingOrder="0"/>
    </dxf>
    <dxf>
      <alignment horizontal="center" readingOrder="0"/>
    </dxf>
    <dxf>
      <numFmt numFmtId="164" formatCode="_(* #,##0_);_(* \(#,##0\);_(* &quot;-&quot;??_);_(@_)"/>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bottom/>
      </border>
    </dxf>
    <dxf>
      <border>
        <left/>
        <bottom/>
      </border>
    </dxf>
    <dxf>
      <border>
        <left/>
        <bottom/>
      </border>
    </dxf>
    <dxf>
      <border>
        <left/>
        <bottom/>
      </border>
    </dxf>
    <dxf>
      <border>
        <left/>
        <bottom/>
      </border>
    </dxf>
    <dxf>
      <border>
        <left style="thin">
          <color auto="1"/>
        </left>
      </border>
    </dxf>
    <dxf>
      <alignment vertical="center" readingOrder="0"/>
    </dxf>
    <dxf>
      <border>
        <left style="thin">
          <color auto="1"/>
        </left>
        <right style="thin">
          <color auto="1"/>
        </right>
        <bottom style="thin">
          <color auto="1"/>
        </bottom>
      </border>
    </dxf>
    <dxf>
      <alignment horizontal="right" indent="1" readingOrder="0"/>
    </dxf>
    <dxf>
      <alignment vertical="center" indent="0" readingOrder="0"/>
    </dxf>
    <dxf>
      <border>
        <left style="thin">
          <color auto="1"/>
        </left>
        <right style="thin">
          <color auto="1"/>
        </right>
        <top style="thin">
          <color auto="1"/>
        </top>
        <bottom style="thin">
          <color auto="1"/>
        </bottom>
        <vertical style="thin">
          <color auto="1"/>
        </vertical>
        <horizontal style="thin">
          <color auto="1"/>
        </horizontal>
      </border>
    </dxf>
    <dxf>
      <border>
        <right style="thin">
          <color auto="1"/>
        </right>
        <bottom style="thin">
          <color auto="1"/>
        </bottom>
      </border>
    </dxf>
    <dxf>
      <alignment horizontal="left" readingOrder="0"/>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horizontal="center" vertical="center" wrapText="1" readingOrder="0"/>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bottom/>
      </border>
    </dxf>
    <dxf>
      <border>
        <left/>
        <bottom/>
      </border>
    </dxf>
    <dxf>
      <border>
        <left/>
        <bottom/>
      </border>
    </dxf>
    <dxf>
      <border>
        <left/>
        <bottom/>
      </border>
    </dxf>
    <dxf>
      <border>
        <left/>
        <bottom/>
      </border>
    </dxf>
    <dxf>
      <alignment relativeIndent="1" readingOrder="0"/>
    </dxf>
    <dxf>
      <alignment vertical="center" readingOrder="0"/>
    </dxf>
    <dxf>
      <alignment vertical="center" readingOrder="0"/>
    </dxf>
    <dxf>
      <alignment vertical="center" indent="0" readingOrder="0"/>
    </dxf>
    <dxf>
      <alignment vertical="center" indent="0" readingOrder="0"/>
    </dxf>
    <dxf>
      <alignment vertical="center" readingOrder="0"/>
    </dxf>
    <dxf>
      <font>
        <b/>
      </font>
    </dxf>
    <dxf>
      <font>
        <b/>
      </font>
    </dxf>
    <dxf>
      <alignment wrapText="1" readingOrder="0"/>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alignment horizontal="right" indent="1" readingOrder="0"/>
    </dxf>
    <dxf>
      <font>
        <sz val="11"/>
      </font>
    </dxf>
    <dxf>
      <border>
        <right style="thin">
          <color auto="1"/>
        </right>
        <bottom style="thin">
          <color auto="1"/>
        </bottom>
      </border>
    </dxf>
    <dxf>
      <alignment horizontal="left" readingOrder="0"/>
    </dxf>
    <dxf>
      <font>
        <sz val="11"/>
      </font>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alignment horizontal="center" vertical="center" wrapText="1" readingOrder="0"/>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bottom/>
      </border>
    </dxf>
    <dxf>
      <border>
        <left/>
        <bottom/>
      </border>
    </dxf>
    <dxf>
      <border>
        <left/>
        <bottom/>
      </border>
    </dxf>
    <dxf>
      <border>
        <left/>
        <bottom/>
      </border>
    </dxf>
    <dxf>
      <border>
        <left/>
        <bottom/>
      </border>
    </dxf>
    <dxf>
      <border>
        <left style="thin">
          <color auto="1"/>
        </left>
      </border>
    </dxf>
    <dxf>
      <font>
        <b/>
      </font>
    </dxf>
    <dxf>
      <alignment indent="1" readingOrder="0"/>
    </dxf>
    <dxf>
      <alignment vertical="center" indent="0" readingOrder="0"/>
    </dxf>
    <dxf>
      <alignment vertical="center" indent="0" readingOrder="0"/>
    </dxf>
    <dxf>
      <alignment vertical="center" readingOrder="0"/>
    </dxf>
    <dxf>
      <font>
        <u val="none"/>
      </font>
    </dxf>
    <dxf>
      <font>
        <b/>
      </font>
    </dxf>
    <dxf>
      <alignment wrapText="1" readingOrder="0"/>
    </dxf>
    <dxf>
      <font>
        <b/>
      </font>
    </dxf>
    <dxf>
      <alignment vertical="center" readingOrder="0"/>
    </dxf>
    <dxf>
      <border>
        <left style="thin">
          <color auto="1"/>
        </left>
        <right style="thin">
          <color auto="1"/>
        </right>
        <top style="thin">
          <color auto="1"/>
        </top>
        <bottom style="thin">
          <color auto="1"/>
        </bottom>
        <vertical style="thin">
          <color auto="1"/>
        </vertical>
        <horizontal style="thin">
          <color auto="1"/>
        </horizontal>
      </border>
    </dxf>
    <dxf>
      <alignment horizontal="left" readingOrder="0"/>
    </dxf>
    <dxf>
      <alignment horizontal="right" indent="1" readingOrder="0"/>
    </dxf>
    <dxf>
      <border>
        <right style="thin">
          <color auto="1"/>
        </right>
      </border>
    </dxf>
    <dxf>
      <border>
        <right style="thin">
          <color auto="1"/>
        </right>
        <bottom style="thin">
          <color auto="1"/>
        </bottom>
      </border>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vertical="center" readingOrder="0"/>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bottom/>
      </border>
    </dxf>
    <dxf>
      <border>
        <left/>
        <bottom/>
      </border>
    </dxf>
    <dxf>
      <border>
        <left/>
        <bottom/>
      </border>
    </dxf>
    <dxf>
      <border>
        <left/>
        <bottom/>
      </border>
    </dxf>
    <dxf>
      <border>
        <left/>
        <bottom/>
      </border>
    </dxf>
    <dxf>
      <alignment vertical="center" readingOrder="0"/>
    </dxf>
    <dxf>
      <border>
        <left style="thin">
          <color auto="1"/>
        </left>
        <right style="thin">
          <color auto="1"/>
        </right>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alignment indent="1" readingOrder="0"/>
    </dxf>
    <dxf>
      <alignment horizontal="right" readingOrder="0"/>
    </dxf>
    <dxf>
      <alignment horizontal="general" indent="0" readingOrder="0"/>
    </dxf>
    <dxf>
      <border>
        <right style="thin">
          <color auto="1"/>
        </right>
        <bottom style="thin">
          <color auto="1"/>
        </bottom>
      </border>
    </dxf>
    <dxf>
      <alignment horizontal="left" readingOrder="0"/>
    </dxf>
    <dxf>
      <font>
        <sz val="11"/>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vertical="center" readingOrder="0"/>
    </dxf>
    <dxf>
      <numFmt numFmtId="3" formatCode="#,##0"/>
    </dxf>
    <dxf>
      <border>
        <left/>
        <bottom/>
      </border>
    </dxf>
    <dxf>
      <border>
        <left/>
        <bottom/>
      </border>
    </dxf>
    <dxf>
      <border>
        <left/>
        <bottom/>
      </border>
    </dxf>
    <dxf>
      <border>
        <left/>
        <bottom/>
      </border>
    </dxf>
    <dxf>
      <border>
        <left/>
        <bottom/>
      </border>
    </dxf>
    <dxf>
      <font>
        <color auto="1"/>
      </font>
    </dxf>
    <dxf>
      <font>
        <color auto="1"/>
      </font>
    </dxf>
    <dxf>
      <font>
        <color auto="1"/>
      </font>
    </dxf>
    <dxf>
      <font>
        <color auto="1"/>
      </font>
    </dxf>
    <dxf>
      <font>
        <color auto="1"/>
      </font>
    </dxf>
    <dxf>
      <font>
        <color theme="0"/>
      </font>
    </dxf>
    <dxf>
      <fill>
        <patternFill patternType="solid">
          <bgColor theme="0"/>
        </patternFill>
      </fill>
    </dxf>
    <dxf>
      <fill>
        <patternFill patternType="solid">
          <bgColor theme="0"/>
        </patternFill>
      </fill>
    </dxf>
    <dxf>
      <fill>
        <patternFill patternType="none">
          <bgColor auto="1"/>
        </patternFill>
      </fill>
    </dxf>
    <dxf>
      <font>
        <color theme="0"/>
      </font>
    </dxf>
    <dxf>
      <alignment wrapText="0" readingOrder="0"/>
    </dxf>
    <dxf>
      <alignment wrapText="1" indent="0" readingOrder="0"/>
    </dxf>
    <dxf>
      <border>
        <left/>
        <right/>
        <bottom/>
      </border>
    </dxf>
    <dxf>
      <alignment wrapText="0" readingOrder="0"/>
    </dxf>
    <dxf>
      <alignment wrapText="0" readingOrder="0"/>
    </dxf>
    <dxf>
      <font>
        <color auto="1"/>
      </font>
    </dxf>
    <dxf>
      <border>
        <top/>
        <bottom style="thin">
          <color auto="1"/>
        </bottom>
      </border>
    </dxf>
    <dxf>
      <border>
        <left/>
        <top style="thin">
          <color auto="1"/>
        </top>
      </border>
    </dxf>
    <dxf>
      <fill>
        <patternFill patternType="solid">
          <bgColor theme="0"/>
        </patternFill>
      </fill>
    </dxf>
    <dxf>
      <font>
        <color theme="0"/>
      </font>
    </dxf>
    <dxf>
      <border>
        <top style="thin">
          <color auto="1"/>
        </top>
      </border>
    </dxf>
    <dxf>
      <border>
        <left style="thin">
          <color theme="0"/>
        </left>
        <right style="thin">
          <color theme="0"/>
        </right>
        <top style="thin">
          <color theme="0"/>
        </top>
        <bottom style="thin">
          <color theme="0"/>
        </bottom>
        <vertical style="thin">
          <color theme="0"/>
        </vertical>
        <horizontal style="thin">
          <color theme="0"/>
        </horizontal>
      </border>
    </dxf>
    <dxf>
      <alignment wrapText="1" readingOrder="0"/>
    </dxf>
    <dxf>
      <alignment vertical="center" readingOrder="0"/>
    </dxf>
    <dxf>
      <alignment vertical="center" readingOrder="0"/>
    </dxf>
    <dxf>
      <alignment horizontal="left" readingOrder="0"/>
    </dxf>
    <dxf>
      <alignment horizontal="left" readingOrder="0"/>
    </dxf>
    <dxf>
      <alignment horizontal="center" readingOrder="0"/>
    </dxf>
    <dxf>
      <alignment horizontal="center" readingOrder="0"/>
    </dxf>
    <dxf>
      <numFmt numFmtId="164" formatCode="_(* #,##0_);_(* \(#,##0\);_(* &quot;-&quot;??_);_(@_)"/>
    </dxf>
    <dxf>
      <border>
        <left/>
        <bottom/>
      </border>
    </dxf>
    <dxf>
      <border>
        <left/>
        <bottom/>
      </border>
    </dxf>
    <dxf>
      <border>
        <left/>
        <bottom/>
      </border>
    </dxf>
    <dxf>
      <border>
        <left/>
        <bottom/>
      </border>
    </dxf>
    <dxf>
      <border>
        <left/>
        <bottom/>
      </border>
    </dxf>
    <dxf>
      <font>
        <color auto="1"/>
      </font>
    </dxf>
    <dxf>
      <font>
        <color auto="1"/>
      </font>
    </dxf>
    <dxf>
      <font>
        <color auto="1"/>
      </font>
    </dxf>
    <dxf>
      <font>
        <color auto="1"/>
      </font>
    </dxf>
    <dxf>
      <font>
        <color auto="1"/>
      </font>
    </dxf>
    <dxf>
      <font>
        <color theme="0"/>
      </font>
    </dxf>
    <dxf>
      <fill>
        <patternFill patternType="none">
          <bgColor auto="1"/>
        </patternFill>
      </fill>
    </dxf>
    <dxf>
      <font>
        <color theme="0"/>
      </font>
    </dxf>
    <dxf>
      <alignment wrapText="0" readingOrder="0"/>
    </dxf>
    <dxf>
      <alignment wrapText="1" indent="0" readingOrder="0"/>
    </dxf>
    <dxf>
      <border>
        <left/>
        <right/>
        <bottom/>
      </border>
    </dxf>
    <dxf>
      <font>
        <color auto="1"/>
      </font>
    </dxf>
    <dxf>
      <alignment wrapText="0" readingOrder="0"/>
    </dxf>
    <dxf>
      <alignment wrapText="0" readingOrder="0"/>
    </dxf>
    <dxf>
      <alignment wrapText="1" indent="0" readingOrder="0"/>
    </dxf>
    <dxf>
      <alignment wrapText="1" indent="0" readingOrder="0"/>
    </dxf>
    <dxf>
      <fill>
        <patternFill patternType="solid">
          <bgColor theme="0"/>
        </patternFill>
      </fill>
    </dxf>
    <dxf>
      <font>
        <color theme="0"/>
      </font>
    </dxf>
    <dxf>
      <border>
        <left style="thin">
          <color theme="0"/>
        </left>
        <right style="thin">
          <color theme="0"/>
        </right>
        <top style="thin">
          <color theme="0"/>
        </top>
        <bottom style="thin">
          <color theme="0"/>
        </bottom>
        <vertical style="thin">
          <color theme="0"/>
        </vertical>
        <horizontal style="thin">
          <color theme="0"/>
        </horizontal>
      </border>
    </dxf>
    <dxf>
      <alignment horizontal="center" vertical="center" wrapText="1" readingOrder="0"/>
    </dxf>
    <dxf>
      <border>
        <left style="thin">
          <color auto="1"/>
        </left>
        <right style="thin">
          <color auto="1"/>
        </right>
        <top style="thin">
          <color auto="1"/>
        </top>
        <bottom style="thin">
          <color auto="1"/>
        </bottom>
        <vertical style="thin">
          <color auto="1"/>
        </vertical>
        <horizontal style="thin">
          <color auto="1"/>
        </horizontal>
      </border>
    </dxf>
    <dxf>
      <alignment vertical="center" readingOrder="0"/>
    </dxf>
    <dxf>
      <alignment vertical="center" readingOrder="0"/>
    </dxf>
    <dxf>
      <alignment horizontal="left" readingOrder="0"/>
    </dxf>
    <dxf>
      <alignment horizontal="left" readingOrder="0"/>
    </dxf>
    <dxf>
      <alignment horizontal="center" readingOrder="0"/>
    </dxf>
    <dxf>
      <alignment horizontal="center" readingOrder="0"/>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[quarterly-enrollment-report-20231231.xlsx]Individual!PivotTable1</c:name>
    <c:fmtId val="2"/>
  </c:pivotSource>
  <c:chart>
    <c:title>
      <c:tx>
        <c:rich>
          <a:bodyPr/>
          <a:lstStyle/>
          <a:p>
            <a:pPr>
              <a:defRPr sz="1800"/>
            </a:pPr>
            <a:r>
              <a:rPr lang="en-US" sz="1800"/>
              <a:t>On and Off Exchange Quarterly Trends</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spPr>
          <a:ln w="38100"/>
        </c:spPr>
        <c:marker>
          <c:symbol val="none"/>
        </c:marker>
      </c:pivotFmt>
      <c:pivotFmt>
        <c:idx val="8"/>
        <c:marker>
          <c:symbol val="none"/>
        </c:marker>
      </c:pivotFmt>
      <c:pivotFmt>
        <c:idx val="9"/>
        <c:spPr>
          <a:ln w="38100"/>
        </c:spPr>
        <c:marker>
          <c:symbol val="none"/>
        </c:marker>
      </c:pivotFmt>
      <c:pivotFmt>
        <c:idx val="10"/>
        <c:spPr>
          <a:ln w="38100"/>
        </c:spPr>
        <c:marker>
          <c:symbol val="none"/>
        </c:marker>
      </c:pivotFmt>
      <c:pivotFmt>
        <c:idx val="11"/>
        <c:spPr>
          <a:ln w="38100"/>
        </c:spPr>
        <c:marker>
          <c:symbol val="none"/>
        </c:marker>
      </c:pivotFmt>
      <c:pivotFmt>
        <c:idx val="12"/>
        <c:spPr>
          <a:ln w="38100"/>
        </c:spPr>
        <c:marker>
          <c:symbol val="none"/>
        </c:marker>
      </c:pivotFmt>
      <c:pivotFmt>
        <c:idx val="13"/>
        <c:spPr>
          <a:ln w="38100"/>
        </c:spPr>
        <c:marker>
          <c:symbol val="none"/>
        </c:marker>
      </c:pivotFmt>
      <c:pivotFmt>
        <c:idx val="14"/>
        <c:spPr>
          <a:ln w="38100"/>
          <a:effectLst>
            <a:outerShdw blurRad="50800" dist="38100" dir="8100000" algn="tr" rotWithShape="0">
              <a:prstClr val="black">
                <a:alpha val="40000"/>
              </a:prstClr>
            </a:outerShdw>
          </a:effectLst>
        </c:spPr>
        <c:marker>
          <c:symbol val="none"/>
        </c:marker>
      </c:pivotFmt>
      <c:pivotFmt>
        <c:idx val="15"/>
        <c:spPr>
          <a:ln w="38100"/>
          <a:effectLst>
            <a:outerShdw blurRad="50800" dist="38100" dir="8100000" algn="tr" rotWithShape="0">
              <a:prstClr val="black">
                <a:alpha val="40000"/>
              </a:prstClr>
            </a:outerShdw>
          </a:effectLst>
        </c:spPr>
        <c:marker>
          <c:symbol val="none"/>
        </c:marker>
      </c:pivotFmt>
      <c:pivotFmt>
        <c:idx val="16"/>
        <c:spPr>
          <a:ln w="38100"/>
          <a:effectLst>
            <a:outerShdw blurRad="50800" dist="38100" dir="8100000" algn="tr" rotWithShape="0">
              <a:prstClr val="black">
                <a:alpha val="40000"/>
              </a:prstClr>
            </a:outerShdw>
          </a:effectLst>
        </c:spPr>
        <c:marker>
          <c:symbol val="none"/>
        </c:marker>
      </c:pivotFmt>
      <c:pivotFmt>
        <c:idx val="17"/>
        <c:marker>
          <c:symbol val="none"/>
        </c:marker>
      </c:pivotFmt>
      <c:pivotFmt>
        <c:idx val="18"/>
        <c:spPr>
          <a:ln w="38100"/>
          <a:effectLst>
            <a:outerShdw blurRad="50800" dist="38100" dir="8100000" algn="tr" rotWithShape="0">
              <a:prstClr val="black">
                <a:alpha val="40000"/>
              </a:prstClr>
            </a:outerShdw>
          </a:effectLst>
        </c:spPr>
        <c:marker>
          <c:symbol val="none"/>
        </c:marker>
      </c:pivotFmt>
      <c:pivotFmt>
        <c:idx val="19"/>
        <c:spPr>
          <a:ln w="38100"/>
          <a:effectLst>
            <a:outerShdw blurRad="50800" dist="38100" dir="8100000" algn="tr" rotWithShape="0">
              <a:prstClr val="black">
                <a:alpha val="40000"/>
              </a:prstClr>
            </a:outerShdw>
          </a:effectLst>
        </c:spPr>
        <c:marker>
          <c:symbol val="none"/>
        </c:marker>
      </c:pivotFmt>
      <c:pivotFmt>
        <c:idx val="20"/>
        <c:spPr>
          <a:ln w="38100"/>
          <a:effectLst>
            <a:outerShdw blurRad="50800" dist="38100" dir="8100000" algn="tr" rotWithShape="0">
              <a:prstClr val="black">
                <a:alpha val="40000"/>
              </a:prstClr>
            </a:outerShdw>
          </a:effectLst>
        </c:spPr>
        <c:marker>
          <c:symbol val="none"/>
        </c:marker>
      </c:pivotFmt>
      <c:pivotFmt>
        <c:idx val="21"/>
        <c:marker>
          <c:symbol val="none"/>
        </c:marker>
      </c:pivotFmt>
      <c:pivotFmt>
        <c:idx val="22"/>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23"/>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s>
    <c:plotArea>
      <c:layout/>
      <c:lineChart>
        <c:grouping val="standard"/>
        <c:varyColors val="0"/>
        <c:ser>
          <c:idx val="0"/>
          <c:order val="0"/>
          <c:tx>
            <c:strRef>
              <c:f>Individual!$AQ$24</c:f>
              <c:strCache>
                <c:ptCount val="1"/>
                <c:pt idx="0">
                  <c:v>On Exchange</c:v>
                </c:pt>
              </c:strCache>
            </c:strRef>
          </c:tx>
          <c:spPr>
            <a:ln w="38100"/>
            <a:effectLst>
              <a:outerShdw blurRad="50800" dist="38100" dir="8100000" algn="tr" rotWithShape="0">
                <a:prstClr val="black">
                  <a:alpha val="40000"/>
                </a:prstClr>
              </a:outerShdw>
            </a:effectLst>
          </c:spPr>
          <c:marker>
            <c:symbol val="none"/>
          </c:marker>
          <c:cat>
            <c:strRef>
              <c:f>Individual!$AP$25:$AP$60</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Individual!$AQ$25:$AQ$60</c:f>
              <c:numCache>
                <c:formatCode>_(* #,##0_);_(* \(#,##0\);_(* "-"??_);_(@_)</c:formatCode>
                <c:ptCount val="36"/>
                <c:pt idx="0">
                  <c:v>106563</c:v>
                </c:pt>
                <c:pt idx="1">
                  <c:v>107521</c:v>
                </c:pt>
                <c:pt idx="2">
                  <c:v>102138</c:v>
                </c:pt>
                <c:pt idx="3">
                  <c:v>92984</c:v>
                </c:pt>
                <c:pt idx="4">
                  <c:v>132157</c:v>
                </c:pt>
                <c:pt idx="5">
                  <c:v>127767</c:v>
                </c:pt>
                <c:pt idx="6">
                  <c:v>124497</c:v>
                </c:pt>
                <c:pt idx="7">
                  <c:v>117489</c:v>
                </c:pt>
                <c:pt idx="8">
                  <c:v>134734</c:v>
                </c:pt>
                <c:pt idx="9">
                  <c:v>129334</c:v>
                </c:pt>
                <c:pt idx="10">
                  <c:v>124521</c:v>
                </c:pt>
                <c:pt idx="11">
                  <c:v>117714</c:v>
                </c:pt>
                <c:pt idx="12">
                  <c:v>137109</c:v>
                </c:pt>
                <c:pt idx="13">
                  <c:v>129730</c:v>
                </c:pt>
                <c:pt idx="14">
                  <c:v>124762</c:v>
                </c:pt>
                <c:pt idx="15">
                  <c:v>119405</c:v>
                </c:pt>
                <c:pt idx="16">
                  <c:v>132430</c:v>
                </c:pt>
                <c:pt idx="17">
                  <c:v>126646</c:v>
                </c:pt>
                <c:pt idx="18">
                  <c:v>121689</c:v>
                </c:pt>
                <c:pt idx="19">
                  <c:v>116724</c:v>
                </c:pt>
                <c:pt idx="20">
                  <c:v>132103</c:v>
                </c:pt>
                <c:pt idx="21">
                  <c:v>129092</c:v>
                </c:pt>
                <c:pt idx="22">
                  <c:v>126003</c:v>
                </c:pt>
                <c:pt idx="23">
                  <c:v>119243</c:v>
                </c:pt>
                <c:pt idx="24">
                  <c:v>126753</c:v>
                </c:pt>
                <c:pt idx="25">
                  <c:v>128167</c:v>
                </c:pt>
                <c:pt idx="26">
                  <c:v>130702</c:v>
                </c:pt>
                <c:pt idx="27">
                  <c:v>126845</c:v>
                </c:pt>
                <c:pt idx="28">
                  <c:v>136844</c:v>
                </c:pt>
                <c:pt idx="29">
                  <c:v>132710</c:v>
                </c:pt>
                <c:pt idx="30">
                  <c:v>129496</c:v>
                </c:pt>
                <c:pt idx="31">
                  <c:v>124977</c:v>
                </c:pt>
                <c:pt idx="32">
                  <c:v>133230</c:v>
                </c:pt>
                <c:pt idx="33">
                  <c:v>128230</c:v>
                </c:pt>
                <c:pt idx="34">
                  <c:v>126844</c:v>
                </c:pt>
                <c:pt idx="35">
                  <c:v>123937</c:v>
                </c:pt>
              </c:numCache>
            </c:numRef>
          </c:val>
          <c:smooth val="1"/>
          <c:extLst>
            <c:ext xmlns:c16="http://schemas.microsoft.com/office/drawing/2014/chart" uri="{C3380CC4-5D6E-409C-BE32-E72D297353CC}">
              <c16:uniqueId val="{00000000-3533-4DFF-BEF5-3565AE2B8BEB}"/>
            </c:ext>
          </c:extLst>
        </c:ser>
        <c:ser>
          <c:idx val="1"/>
          <c:order val="1"/>
          <c:tx>
            <c:strRef>
              <c:f>Individual!$AR$24</c:f>
              <c:strCache>
                <c:ptCount val="1"/>
                <c:pt idx="0">
                  <c:v>Off Exchange</c:v>
                </c:pt>
              </c:strCache>
            </c:strRef>
          </c:tx>
          <c:spPr>
            <a:ln w="38100"/>
            <a:effectLst>
              <a:outerShdw blurRad="50800" dist="38100" dir="8100000" algn="tr" rotWithShape="0">
                <a:prstClr val="black">
                  <a:alpha val="40000"/>
                </a:prstClr>
              </a:outerShdw>
            </a:effectLst>
          </c:spPr>
          <c:marker>
            <c:symbol val="none"/>
          </c:marker>
          <c:cat>
            <c:strRef>
              <c:f>Individual!$AP$25:$AP$60</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Individual!$AR$25:$AR$60</c:f>
              <c:numCache>
                <c:formatCode>_(* #,##0_);_(* \(#,##0\);_(* "-"??_);_(@_)</c:formatCode>
                <c:ptCount val="36"/>
                <c:pt idx="0">
                  <c:v>136212</c:v>
                </c:pt>
                <c:pt idx="1">
                  <c:v>133989</c:v>
                </c:pt>
                <c:pt idx="2">
                  <c:v>132342</c:v>
                </c:pt>
                <c:pt idx="3">
                  <c:v>126594</c:v>
                </c:pt>
                <c:pt idx="4">
                  <c:v>107889</c:v>
                </c:pt>
                <c:pt idx="5">
                  <c:v>104595</c:v>
                </c:pt>
                <c:pt idx="6">
                  <c:v>102147</c:v>
                </c:pt>
                <c:pt idx="7">
                  <c:v>97440</c:v>
                </c:pt>
                <c:pt idx="8">
                  <c:v>81982</c:v>
                </c:pt>
                <c:pt idx="9">
                  <c:v>79070</c:v>
                </c:pt>
                <c:pt idx="10">
                  <c:v>76535</c:v>
                </c:pt>
                <c:pt idx="11">
                  <c:v>72033</c:v>
                </c:pt>
                <c:pt idx="12">
                  <c:v>59928</c:v>
                </c:pt>
                <c:pt idx="13">
                  <c:v>57839</c:v>
                </c:pt>
                <c:pt idx="14">
                  <c:v>55928</c:v>
                </c:pt>
                <c:pt idx="15">
                  <c:v>53672</c:v>
                </c:pt>
                <c:pt idx="16">
                  <c:v>50859</c:v>
                </c:pt>
                <c:pt idx="17">
                  <c:v>49518</c:v>
                </c:pt>
                <c:pt idx="18">
                  <c:v>48398</c:v>
                </c:pt>
                <c:pt idx="19">
                  <c:v>46713</c:v>
                </c:pt>
                <c:pt idx="20">
                  <c:v>46718</c:v>
                </c:pt>
                <c:pt idx="21">
                  <c:v>45880</c:v>
                </c:pt>
                <c:pt idx="22">
                  <c:v>45283</c:v>
                </c:pt>
                <c:pt idx="23">
                  <c:v>44179</c:v>
                </c:pt>
                <c:pt idx="24">
                  <c:v>44349</c:v>
                </c:pt>
                <c:pt idx="25">
                  <c:v>42840</c:v>
                </c:pt>
                <c:pt idx="26">
                  <c:v>41751</c:v>
                </c:pt>
                <c:pt idx="27">
                  <c:v>40476</c:v>
                </c:pt>
                <c:pt idx="28">
                  <c:v>39468</c:v>
                </c:pt>
                <c:pt idx="29">
                  <c:v>38627</c:v>
                </c:pt>
                <c:pt idx="30">
                  <c:v>37873</c:v>
                </c:pt>
                <c:pt idx="31">
                  <c:v>36702</c:v>
                </c:pt>
                <c:pt idx="32">
                  <c:v>35763</c:v>
                </c:pt>
                <c:pt idx="33">
                  <c:v>34699</c:v>
                </c:pt>
                <c:pt idx="34">
                  <c:v>33879</c:v>
                </c:pt>
                <c:pt idx="35">
                  <c:v>32798</c:v>
                </c:pt>
              </c:numCache>
            </c:numRef>
          </c:val>
          <c:smooth val="1"/>
          <c:extLst>
            <c:ext xmlns:c16="http://schemas.microsoft.com/office/drawing/2014/chart" uri="{C3380CC4-5D6E-409C-BE32-E72D297353CC}">
              <c16:uniqueId val="{00000001-3533-4DFF-BEF5-3565AE2B8BEB}"/>
            </c:ext>
          </c:extLst>
        </c:ser>
        <c:dLbls>
          <c:showLegendKey val="0"/>
          <c:showVal val="0"/>
          <c:showCatName val="0"/>
          <c:showSerName val="0"/>
          <c:showPercent val="0"/>
          <c:showBubbleSize val="0"/>
        </c:dLbls>
        <c:smooth val="0"/>
        <c:axId val="141216768"/>
        <c:axId val="141257344"/>
      </c:lineChart>
      <c:catAx>
        <c:axId val="141216768"/>
        <c:scaling>
          <c:orientation val="minMax"/>
        </c:scaling>
        <c:delete val="0"/>
        <c:axPos val="b"/>
        <c:numFmt formatCode="General" sourceLinked="0"/>
        <c:majorTickMark val="out"/>
        <c:minorTickMark val="none"/>
        <c:tickLblPos val="nextTo"/>
        <c:txPr>
          <a:bodyPr rot="-5400000"/>
          <a:lstStyle/>
          <a:p>
            <a:pPr>
              <a:defRPr sz="900">
                <a:solidFill>
                  <a:sysClr val="windowText" lastClr="000000"/>
                </a:solidFill>
              </a:defRPr>
            </a:pPr>
            <a:endParaRPr lang="en-US"/>
          </a:p>
        </c:txPr>
        <c:crossAx val="141257344"/>
        <c:crosses val="autoZero"/>
        <c:auto val="1"/>
        <c:lblAlgn val="ctr"/>
        <c:lblOffset val="100"/>
        <c:noMultiLvlLbl val="0"/>
      </c:catAx>
      <c:valAx>
        <c:axId val="141257344"/>
        <c:scaling>
          <c:orientation val="minMax"/>
        </c:scaling>
        <c:delete val="0"/>
        <c:axPos val="l"/>
        <c:majorGridlines/>
        <c:numFmt formatCode="_(* #,##0_);_(* \(#,##0\);_(* &quot;-&quot;??_);_(@_)" sourceLinked="1"/>
        <c:majorTickMark val="out"/>
        <c:minorTickMark val="none"/>
        <c:tickLblPos val="nextTo"/>
        <c:txPr>
          <a:bodyPr/>
          <a:lstStyle/>
          <a:p>
            <a:pPr>
              <a:defRPr sz="1000">
                <a:solidFill>
                  <a:sysClr val="windowText" lastClr="000000"/>
                </a:solidFill>
              </a:defRPr>
            </a:pPr>
            <a:endParaRPr lang="en-US"/>
          </a:p>
        </c:txPr>
        <c:crossAx val="141216768"/>
        <c:crosses val="autoZero"/>
        <c:crossBetween val="between"/>
      </c:valAx>
    </c:plotArea>
    <c:legend>
      <c:legendPos val="r"/>
      <c:overlay val="0"/>
      <c:txPr>
        <a:bodyPr/>
        <a:lstStyle/>
        <a:p>
          <a:pPr>
            <a:defRPr sz="1000">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[quarterly-enrollment-report-20231231.xlsx]Small Group!PivotTable5</c:name>
    <c:fmtId val="0"/>
  </c:pivotSource>
  <c:chart>
    <c:autoTitleDeleted val="1"/>
    <c:pivotFmts>
      <c:pivotFmt>
        <c:idx val="0"/>
        <c:spPr>
          <a:ln>
            <a:solidFill>
              <a:schemeClr val="tx1"/>
            </a:solidFill>
          </a:ln>
        </c:spPr>
        <c:marker>
          <c:symbol val="none"/>
        </c:marker>
        <c:dLbl>
          <c:idx val="0"/>
          <c:delete val="1"/>
          <c:extLst>
            <c:ext xmlns:c15="http://schemas.microsoft.com/office/drawing/2012/chart" uri="{CE6537A1-D6FC-4f65-9D91-7224C49458BB}"/>
          </c:extLst>
        </c:dLbl>
      </c:pivotFmt>
      <c:pivotFmt>
        <c:idx val="1"/>
      </c:pivotFmt>
      <c:pivotFmt>
        <c:idx val="2"/>
      </c:pivotFmt>
      <c:pivotFmt>
        <c:idx val="3"/>
      </c:pivotFmt>
    </c:pivotFmts>
    <c:plotArea>
      <c:layout/>
      <c:pieChart>
        <c:varyColors val="1"/>
        <c:ser>
          <c:idx val="0"/>
          <c:order val="0"/>
          <c:tx>
            <c:strRef>
              <c:f>'Small Group'!$D$8</c:f>
              <c:strCache>
                <c:ptCount val="1"/>
                <c:pt idx="0">
                  <c:v>Total</c:v>
                </c:pt>
              </c:strCache>
            </c:strRef>
          </c:tx>
          <c:spPr>
            <a:ln>
              <a:solidFill>
                <a:schemeClr val="tx1"/>
              </a:solidFill>
            </a:ln>
          </c:spPr>
          <c:cat>
            <c:strRef>
              <c:f>'Small Group'!$C$9:$C$12</c:f>
              <c:strCache>
                <c:ptCount val="4"/>
                <c:pt idx="0">
                  <c:v>Bronze</c:v>
                </c:pt>
                <c:pt idx="1">
                  <c:v>Silver</c:v>
                </c:pt>
                <c:pt idx="2">
                  <c:v>Gold</c:v>
                </c:pt>
                <c:pt idx="3">
                  <c:v>Platinum</c:v>
                </c:pt>
              </c:strCache>
            </c:strRef>
          </c:cat>
          <c:val>
            <c:numRef>
              <c:f>'Small Group'!$D$9:$D$12</c:f>
              <c:numCache>
                <c:formatCode>#,##0</c:formatCode>
                <c:ptCount val="4"/>
                <c:pt idx="0">
                  <c:v>254</c:v>
                </c:pt>
                <c:pt idx="1">
                  <c:v>942</c:v>
                </c:pt>
                <c:pt idx="2">
                  <c:v>986</c:v>
                </c:pt>
                <c:pt idx="3">
                  <c:v>36</c:v>
                </c:pt>
              </c:numCache>
            </c:numRef>
          </c:val>
          <c:extLst>
            <c:ext xmlns:c16="http://schemas.microsoft.com/office/drawing/2014/chart" uri="{C3380CC4-5D6E-409C-BE32-E72D297353CC}">
              <c16:uniqueId val="{00000000-EB40-466E-8F83-058CE2F8489B}"/>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spPr>
            <a:ln>
              <a:solidFill>
                <a:schemeClr val="tx1"/>
              </a:solidFill>
            </a:ln>
          </c:spPr>
          <c:cat>
            <c:strRef>
              <c:f>'Small Group'!$I$8:$J$8</c:f>
              <c:strCache>
                <c:ptCount val="2"/>
                <c:pt idx="0">
                  <c:v>ACA
Compliant*</c:v>
                </c:pt>
                <c:pt idx="1">
                  <c:v>Grandfathered</c:v>
                </c:pt>
              </c:strCache>
            </c:strRef>
          </c:cat>
          <c:val>
            <c:numRef>
              <c:f>'Small Group'!$I$9:$J$9</c:f>
              <c:numCache>
                <c:formatCode>#,##0</c:formatCode>
                <c:ptCount val="2"/>
                <c:pt idx="0">
                  <c:v>155774</c:v>
                </c:pt>
                <c:pt idx="1">
                  <c:v>111</c:v>
                </c:pt>
              </c:numCache>
            </c:numRef>
          </c:val>
          <c:extLst>
            <c:ext xmlns:c16="http://schemas.microsoft.com/office/drawing/2014/chart" uri="{C3380CC4-5D6E-409C-BE32-E72D297353CC}">
              <c16:uniqueId val="{00000000-D2CE-462F-AB4A-35F625972D13}"/>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On Exchange</a:t>
            </a:r>
          </a:p>
        </c:rich>
      </c:tx>
      <c:overlay val="0"/>
    </c:title>
    <c:autoTitleDeleted val="0"/>
    <c:plotArea>
      <c:layout/>
      <c:barChart>
        <c:barDir val="col"/>
        <c:grouping val="clustered"/>
        <c:varyColors val="0"/>
        <c:ser>
          <c:idx val="0"/>
          <c:order val="0"/>
          <c:tx>
            <c:strRef>
              <c:f>'Small Group'!$AM$23</c:f>
              <c:strCache>
                <c:ptCount val="1"/>
                <c:pt idx="0">
                  <c:v>2020</c:v>
                </c:pt>
              </c:strCache>
            </c:strRef>
          </c:tx>
          <c:spPr>
            <a:ln>
              <a:solidFill>
                <a:schemeClr val="tx1"/>
              </a:solidFill>
            </a:ln>
          </c:spPr>
          <c:invertIfNegative val="0"/>
          <c:cat>
            <c:strRef>
              <c:f>'Small Group'!$AL$24:$AL$27</c:f>
              <c:strCache>
                <c:ptCount val="4"/>
                <c:pt idx="0">
                  <c:v>Mar 31</c:v>
                </c:pt>
                <c:pt idx="1">
                  <c:v>Jun 30</c:v>
                </c:pt>
                <c:pt idx="2">
                  <c:v>Sept 30</c:v>
                </c:pt>
                <c:pt idx="3">
                  <c:v>Dec 31</c:v>
                </c:pt>
              </c:strCache>
            </c:strRef>
          </c:cat>
          <c:val>
            <c:numRef>
              <c:f>'Small Group'!$AM$24:$AM$27</c:f>
              <c:numCache>
                <c:formatCode>_(* #,##0_);_(* \(#,##0\);_(* "-"??_);_(@_)</c:formatCode>
                <c:ptCount val="4"/>
                <c:pt idx="0">
                  <c:v>1059</c:v>
                </c:pt>
                <c:pt idx="1">
                  <c:v>1034</c:v>
                </c:pt>
                <c:pt idx="2">
                  <c:v>1031</c:v>
                </c:pt>
                <c:pt idx="3">
                  <c:v>1011</c:v>
                </c:pt>
              </c:numCache>
            </c:numRef>
          </c:val>
          <c:extLst>
            <c:ext xmlns:c16="http://schemas.microsoft.com/office/drawing/2014/chart" uri="{C3380CC4-5D6E-409C-BE32-E72D297353CC}">
              <c16:uniqueId val="{00000000-9070-443B-A6EB-554C82BDFDC8}"/>
            </c:ext>
          </c:extLst>
        </c:ser>
        <c:ser>
          <c:idx val="1"/>
          <c:order val="1"/>
          <c:tx>
            <c:strRef>
              <c:f>'Small Group'!$AN$23</c:f>
              <c:strCache>
                <c:ptCount val="1"/>
                <c:pt idx="0">
                  <c:v>2021</c:v>
                </c:pt>
              </c:strCache>
            </c:strRef>
          </c:tx>
          <c:spPr>
            <a:ln>
              <a:solidFill>
                <a:schemeClr val="tx1"/>
              </a:solidFill>
            </a:ln>
          </c:spPr>
          <c:invertIfNegative val="0"/>
          <c:cat>
            <c:strRef>
              <c:f>'Small Group'!$AL$24:$AL$27</c:f>
              <c:strCache>
                <c:ptCount val="4"/>
                <c:pt idx="0">
                  <c:v>Mar 31</c:v>
                </c:pt>
                <c:pt idx="1">
                  <c:v>Jun 30</c:v>
                </c:pt>
                <c:pt idx="2">
                  <c:v>Sept 30</c:v>
                </c:pt>
                <c:pt idx="3">
                  <c:v>Dec 31</c:v>
                </c:pt>
              </c:strCache>
            </c:strRef>
          </c:cat>
          <c:val>
            <c:numRef>
              <c:f>'Small Group'!$AN$24:$AN$27</c:f>
              <c:numCache>
                <c:formatCode>_(* #,##0_);_(* \(#,##0\);_(* "-"??_);_(@_)</c:formatCode>
                <c:ptCount val="4"/>
                <c:pt idx="0">
                  <c:v>1124</c:v>
                </c:pt>
                <c:pt idx="1">
                  <c:v>1124</c:v>
                </c:pt>
                <c:pt idx="2">
                  <c:v>1125</c:v>
                </c:pt>
                <c:pt idx="3">
                  <c:v>1215</c:v>
                </c:pt>
              </c:numCache>
            </c:numRef>
          </c:val>
          <c:extLst>
            <c:ext xmlns:c16="http://schemas.microsoft.com/office/drawing/2014/chart" uri="{C3380CC4-5D6E-409C-BE32-E72D297353CC}">
              <c16:uniqueId val="{00000001-9070-443B-A6EB-554C82BDFDC8}"/>
            </c:ext>
          </c:extLst>
        </c:ser>
        <c:ser>
          <c:idx val="2"/>
          <c:order val="2"/>
          <c:tx>
            <c:strRef>
              <c:f>'Small Group'!$AO$23</c:f>
              <c:strCache>
                <c:ptCount val="1"/>
                <c:pt idx="0">
                  <c:v>2022</c:v>
                </c:pt>
              </c:strCache>
            </c:strRef>
          </c:tx>
          <c:spPr>
            <a:ln>
              <a:solidFill>
                <a:schemeClr val="tx1"/>
              </a:solidFill>
            </a:ln>
          </c:spPr>
          <c:invertIfNegative val="0"/>
          <c:cat>
            <c:strRef>
              <c:f>'Small Group'!$AL$24:$AL$27</c:f>
              <c:strCache>
                <c:ptCount val="4"/>
                <c:pt idx="0">
                  <c:v>Mar 31</c:v>
                </c:pt>
                <c:pt idx="1">
                  <c:v>Jun 30</c:v>
                </c:pt>
                <c:pt idx="2">
                  <c:v>Sept 30</c:v>
                </c:pt>
                <c:pt idx="3">
                  <c:v>Dec 31</c:v>
                </c:pt>
              </c:strCache>
            </c:strRef>
          </c:cat>
          <c:val>
            <c:numRef>
              <c:f>'Small Group'!$AO$24:$AO$27</c:f>
              <c:numCache>
                <c:formatCode>_(* #,##0_);_(* \(#,##0\);_(* "-"??_);_(@_)</c:formatCode>
                <c:ptCount val="4"/>
                <c:pt idx="0">
                  <c:v>1580</c:v>
                </c:pt>
                <c:pt idx="1">
                  <c:v>1616</c:v>
                </c:pt>
                <c:pt idx="2">
                  <c:v>1703</c:v>
                </c:pt>
                <c:pt idx="3">
                  <c:v>1811</c:v>
                </c:pt>
              </c:numCache>
            </c:numRef>
          </c:val>
          <c:extLst>
            <c:ext xmlns:c16="http://schemas.microsoft.com/office/drawing/2014/chart" uri="{C3380CC4-5D6E-409C-BE32-E72D297353CC}">
              <c16:uniqueId val="{00000002-9070-443B-A6EB-554C82BDFDC8}"/>
            </c:ext>
          </c:extLst>
        </c:ser>
        <c:ser>
          <c:idx val="3"/>
          <c:order val="3"/>
          <c:tx>
            <c:strRef>
              <c:f>'Small Group'!$AP$23</c:f>
              <c:strCache>
                <c:ptCount val="1"/>
                <c:pt idx="0">
                  <c:v>2023</c:v>
                </c:pt>
              </c:strCache>
            </c:strRef>
          </c:tx>
          <c:spPr>
            <a:ln>
              <a:solidFill>
                <a:sysClr val="windowText" lastClr="000000"/>
              </a:solidFill>
            </a:ln>
          </c:spPr>
          <c:invertIfNegative val="0"/>
          <c:cat>
            <c:strRef>
              <c:f>'Small Group'!$AL$24:$AL$27</c:f>
              <c:strCache>
                <c:ptCount val="4"/>
                <c:pt idx="0">
                  <c:v>Mar 31</c:v>
                </c:pt>
                <c:pt idx="1">
                  <c:v>Jun 30</c:v>
                </c:pt>
                <c:pt idx="2">
                  <c:v>Sept 30</c:v>
                </c:pt>
                <c:pt idx="3">
                  <c:v>Dec 31</c:v>
                </c:pt>
              </c:strCache>
            </c:strRef>
          </c:cat>
          <c:val>
            <c:numRef>
              <c:f>'Small Group'!$AP$24:$AP$27</c:f>
              <c:numCache>
                <c:formatCode>_(* #,##0_);_(* \(#,##0\);_(* "-"??_);_(@_)</c:formatCode>
                <c:ptCount val="4"/>
                <c:pt idx="0">
                  <c:v>1995</c:v>
                </c:pt>
                <c:pt idx="1">
                  <c:v>2072</c:v>
                </c:pt>
                <c:pt idx="2">
                  <c:v>2135</c:v>
                </c:pt>
                <c:pt idx="3">
                  <c:v>2218</c:v>
                </c:pt>
              </c:numCache>
            </c:numRef>
          </c:val>
          <c:extLst>
            <c:ext xmlns:c16="http://schemas.microsoft.com/office/drawing/2014/chart" uri="{C3380CC4-5D6E-409C-BE32-E72D297353CC}">
              <c16:uniqueId val="{00000003-9070-443B-A6EB-554C82BDFDC8}"/>
            </c:ext>
          </c:extLst>
        </c:ser>
        <c:dLbls>
          <c:showLegendKey val="0"/>
          <c:showVal val="0"/>
          <c:showCatName val="0"/>
          <c:showSerName val="0"/>
          <c:showPercent val="0"/>
          <c:showBubbleSize val="0"/>
        </c:dLbls>
        <c:gapWidth val="150"/>
        <c:axId val="287673728"/>
        <c:axId val="287681152"/>
      </c:barChart>
      <c:catAx>
        <c:axId val="287673728"/>
        <c:scaling>
          <c:orientation val="minMax"/>
        </c:scaling>
        <c:delete val="0"/>
        <c:axPos val="b"/>
        <c:numFmt formatCode="General" sourceLinked="0"/>
        <c:majorTickMark val="out"/>
        <c:minorTickMark val="none"/>
        <c:tickLblPos val="nextTo"/>
        <c:crossAx val="287681152"/>
        <c:crosses val="autoZero"/>
        <c:auto val="1"/>
        <c:lblAlgn val="ctr"/>
        <c:lblOffset val="100"/>
        <c:noMultiLvlLbl val="0"/>
      </c:catAx>
      <c:valAx>
        <c:axId val="287681152"/>
        <c:scaling>
          <c:orientation val="minMax"/>
        </c:scaling>
        <c:delete val="0"/>
        <c:axPos val="l"/>
        <c:majorGridlines/>
        <c:numFmt formatCode="_(* #,##0_);_(* \(#,##0\);_(* &quot;-&quot;??_);_(@_)" sourceLinked="1"/>
        <c:majorTickMark val="out"/>
        <c:minorTickMark val="none"/>
        <c:tickLblPos val="nextTo"/>
        <c:crossAx val="287673728"/>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Off Exchange</a:t>
            </a:r>
          </a:p>
        </c:rich>
      </c:tx>
      <c:overlay val="0"/>
    </c:title>
    <c:autoTitleDeleted val="0"/>
    <c:plotArea>
      <c:layout/>
      <c:barChart>
        <c:barDir val="col"/>
        <c:grouping val="clustered"/>
        <c:varyColors val="0"/>
        <c:ser>
          <c:idx val="0"/>
          <c:order val="0"/>
          <c:tx>
            <c:strRef>
              <c:f>'Small Group'!$AM$31</c:f>
              <c:strCache>
                <c:ptCount val="1"/>
                <c:pt idx="0">
                  <c:v>2020</c:v>
                </c:pt>
              </c:strCache>
            </c:strRef>
          </c:tx>
          <c:spPr>
            <a:ln>
              <a:solidFill>
                <a:schemeClr val="tx1"/>
              </a:solidFill>
            </a:ln>
          </c:spPr>
          <c:invertIfNegative val="0"/>
          <c:cat>
            <c:strRef>
              <c:f>'Small Group'!$AL$32:$AL$35</c:f>
              <c:strCache>
                <c:ptCount val="4"/>
                <c:pt idx="0">
                  <c:v>Mar 31</c:v>
                </c:pt>
                <c:pt idx="1">
                  <c:v>Jun 30</c:v>
                </c:pt>
                <c:pt idx="2">
                  <c:v>Sept 30</c:v>
                </c:pt>
                <c:pt idx="3">
                  <c:v>Dec 31</c:v>
                </c:pt>
              </c:strCache>
            </c:strRef>
          </c:cat>
          <c:val>
            <c:numRef>
              <c:f>'Small Group'!$AM$32:$AM$35</c:f>
              <c:numCache>
                <c:formatCode>_(* #,##0_);_(* \(#,##0\);_(* "-"??_);_(@_)</c:formatCode>
                <c:ptCount val="4"/>
                <c:pt idx="0">
                  <c:v>174680</c:v>
                </c:pt>
                <c:pt idx="1">
                  <c:v>170450</c:v>
                </c:pt>
                <c:pt idx="2">
                  <c:v>168432</c:v>
                </c:pt>
                <c:pt idx="3">
                  <c:v>167954</c:v>
                </c:pt>
              </c:numCache>
            </c:numRef>
          </c:val>
          <c:extLst>
            <c:ext xmlns:c16="http://schemas.microsoft.com/office/drawing/2014/chart" uri="{C3380CC4-5D6E-409C-BE32-E72D297353CC}">
              <c16:uniqueId val="{00000000-4F6E-44C0-9C17-484560FBBB0F}"/>
            </c:ext>
          </c:extLst>
        </c:ser>
        <c:ser>
          <c:idx val="1"/>
          <c:order val="1"/>
          <c:tx>
            <c:strRef>
              <c:f>'Small Group'!$AN$31</c:f>
              <c:strCache>
                <c:ptCount val="1"/>
                <c:pt idx="0">
                  <c:v>2021</c:v>
                </c:pt>
              </c:strCache>
            </c:strRef>
          </c:tx>
          <c:spPr>
            <a:ln>
              <a:solidFill>
                <a:schemeClr val="tx1"/>
              </a:solidFill>
            </a:ln>
          </c:spPr>
          <c:invertIfNegative val="0"/>
          <c:cat>
            <c:strRef>
              <c:f>'Small Group'!$AL$32:$AL$35</c:f>
              <c:strCache>
                <c:ptCount val="4"/>
                <c:pt idx="0">
                  <c:v>Mar 31</c:v>
                </c:pt>
                <c:pt idx="1">
                  <c:v>Jun 30</c:v>
                </c:pt>
                <c:pt idx="2">
                  <c:v>Sept 30</c:v>
                </c:pt>
                <c:pt idx="3">
                  <c:v>Dec 31</c:v>
                </c:pt>
              </c:strCache>
            </c:strRef>
          </c:cat>
          <c:val>
            <c:numRef>
              <c:f>'Small Group'!$AN$32:$AN$35</c:f>
              <c:numCache>
                <c:formatCode>_(* #,##0_);_(* \(#,##0\);_(* "-"??_);_(@_)</c:formatCode>
                <c:ptCount val="4"/>
                <c:pt idx="0">
                  <c:v>166871</c:v>
                </c:pt>
                <c:pt idx="1">
                  <c:v>165532</c:v>
                </c:pt>
                <c:pt idx="2">
                  <c:v>165130</c:v>
                </c:pt>
                <c:pt idx="3">
                  <c:v>164614</c:v>
                </c:pt>
              </c:numCache>
            </c:numRef>
          </c:val>
          <c:extLst>
            <c:ext xmlns:c16="http://schemas.microsoft.com/office/drawing/2014/chart" uri="{C3380CC4-5D6E-409C-BE32-E72D297353CC}">
              <c16:uniqueId val="{00000001-4F6E-44C0-9C17-484560FBBB0F}"/>
            </c:ext>
          </c:extLst>
        </c:ser>
        <c:ser>
          <c:idx val="2"/>
          <c:order val="2"/>
          <c:tx>
            <c:strRef>
              <c:f>'Small Group'!$AO$31</c:f>
              <c:strCache>
                <c:ptCount val="1"/>
                <c:pt idx="0">
                  <c:v>2022</c:v>
                </c:pt>
              </c:strCache>
            </c:strRef>
          </c:tx>
          <c:spPr>
            <a:ln>
              <a:solidFill>
                <a:schemeClr val="tx1"/>
              </a:solidFill>
            </a:ln>
          </c:spPr>
          <c:invertIfNegative val="0"/>
          <c:cat>
            <c:strRef>
              <c:f>'Small Group'!$AL$32:$AL$35</c:f>
              <c:strCache>
                <c:ptCount val="4"/>
                <c:pt idx="0">
                  <c:v>Mar 31</c:v>
                </c:pt>
                <c:pt idx="1">
                  <c:v>Jun 30</c:v>
                </c:pt>
                <c:pt idx="2">
                  <c:v>Sept 30</c:v>
                </c:pt>
                <c:pt idx="3">
                  <c:v>Dec 31</c:v>
                </c:pt>
              </c:strCache>
            </c:strRef>
          </c:cat>
          <c:val>
            <c:numRef>
              <c:f>'Small Group'!$AO$32:$AO$35</c:f>
              <c:numCache>
                <c:formatCode>_(* #,##0_);_(* \(#,##0\);_(* "-"??_);_(@_)</c:formatCode>
                <c:ptCount val="4"/>
                <c:pt idx="0">
                  <c:v>164055</c:v>
                </c:pt>
                <c:pt idx="1">
                  <c:v>163468</c:v>
                </c:pt>
                <c:pt idx="2">
                  <c:v>162276</c:v>
                </c:pt>
                <c:pt idx="3">
                  <c:v>163472</c:v>
                </c:pt>
              </c:numCache>
            </c:numRef>
          </c:val>
          <c:extLst>
            <c:ext xmlns:c16="http://schemas.microsoft.com/office/drawing/2014/chart" uri="{C3380CC4-5D6E-409C-BE32-E72D297353CC}">
              <c16:uniqueId val="{00000002-4F6E-44C0-9C17-484560FBBB0F}"/>
            </c:ext>
          </c:extLst>
        </c:ser>
        <c:ser>
          <c:idx val="3"/>
          <c:order val="3"/>
          <c:tx>
            <c:strRef>
              <c:f>'Small Group'!$AP$31</c:f>
              <c:strCache>
                <c:ptCount val="1"/>
                <c:pt idx="0">
                  <c:v>2023</c:v>
                </c:pt>
              </c:strCache>
            </c:strRef>
          </c:tx>
          <c:spPr>
            <a:ln>
              <a:solidFill>
                <a:sysClr val="windowText" lastClr="000000"/>
              </a:solidFill>
            </a:ln>
          </c:spPr>
          <c:invertIfNegative val="0"/>
          <c:cat>
            <c:strRef>
              <c:f>'Small Group'!$AL$32:$AL$35</c:f>
              <c:strCache>
                <c:ptCount val="4"/>
                <c:pt idx="0">
                  <c:v>Mar 31</c:v>
                </c:pt>
                <c:pt idx="1">
                  <c:v>Jun 30</c:v>
                </c:pt>
                <c:pt idx="2">
                  <c:v>Sept 30</c:v>
                </c:pt>
                <c:pt idx="3">
                  <c:v>Dec 31</c:v>
                </c:pt>
              </c:strCache>
            </c:strRef>
          </c:cat>
          <c:val>
            <c:numRef>
              <c:f>'Small Group'!$AP$32:$AP$35</c:f>
              <c:numCache>
                <c:formatCode>_(* #,##0_);_(* \(#,##0\);_(* "-"??_);_(@_)</c:formatCode>
                <c:ptCount val="4"/>
                <c:pt idx="0">
                  <c:v>158967</c:v>
                </c:pt>
                <c:pt idx="1">
                  <c:v>157850</c:v>
                </c:pt>
                <c:pt idx="2">
                  <c:v>156176</c:v>
                </c:pt>
                <c:pt idx="3">
                  <c:v>153667</c:v>
                </c:pt>
              </c:numCache>
            </c:numRef>
          </c:val>
          <c:extLst>
            <c:ext xmlns:c16="http://schemas.microsoft.com/office/drawing/2014/chart" uri="{C3380CC4-5D6E-409C-BE32-E72D297353CC}">
              <c16:uniqueId val="{00000003-4F6E-44C0-9C17-484560FBBB0F}"/>
            </c:ext>
          </c:extLst>
        </c:ser>
        <c:dLbls>
          <c:showLegendKey val="0"/>
          <c:showVal val="0"/>
          <c:showCatName val="0"/>
          <c:showSerName val="0"/>
          <c:showPercent val="0"/>
          <c:showBubbleSize val="0"/>
        </c:dLbls>
        <c:gapWidth val="150"/>
        <c:axId val="288220288"/>
        <c:axId val="288219904"/>
      </c:barChart>
      <c:catAx>
        <c:axId val="288220288"/>
        <c:scaling>
          <c:orientation val="minMax"/>
        </c:scaling>
        <c:delete val="0"/>
        <c:axPos val="b"/>
        <c:numFmt formatCode="General" sourceLinked="0"/>
        <c:majorTickMark val="out"/>
        <c:minorTickMark val="none"/>
        <c:tickLblPos val="nextTo"/>
        <c:crossAx val="288219904"/>
        <c:crosses val="autoZero"/>
        <c:auto val="1"/>
        <c:lblAlgn val="ctr"/>
        <c:lblOffset val="100"/>
        <c:noMultiLvlLbl val="0"/>
      </c:catAx>
      <c:valAx>
        <c:axId val="288219904"/>
        <c:scaling>
          <c:orientation val="minMax"/>
          <c:min val="0"/>
        </c:scaling>
        <c:delete val="0"/>
        <c:axPos val="l"/>
        <c:majorGridlines/>
        <c:numFmt formatCode="_(* #,##0_);_(* \(#,##0\);_(* &quot;-&quot;??_);_(@_)" sourceLinked="1"/>
        <c:majorTickMark val="out"/>
        <c:minorTickMark val="none"/>
        <c:tickLblPos val="nextTo"/>
        <c:crossAx val="288220288"/>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ACA Compliant*</a:t>
            </a:r>
          </a:p>
        </c:rich>
      </c:tx>
      <c:overlay val="0"/>
    </c:title>
    <c:autoTitleDeleted val="0"/>
    <c:plotArea>
      <c:layout/>
      <c:barChart>
        <c:barDir val="col"/>
        <c:grouping val="clustered"/>
        <c:varyColors val="0"/>
        <c:ser>
          <c:idx val="0"/>
          <c:order val="0"/>
          <c:tx>
            <c:strRef>
              <c:f>'Small Group'!$AM$39</c:f>
              <c:strCache>
                <c:ptCount val="1"/>
                <c:pt idx="0">
                  <c:v>2020</c:v>
                </c:pt>
              </c:strCache>
            </c:strRef>
          </c:tx>
          <c:spPr>
            <a:ln>
              <a:solidFill>
                <a:schemeClr val="tx1"/>
              </a:solidFill>
            </a:ln>
          </c:spPr>
          <c:invertIfNegative val="0"/>
          <c:cat>
            <c:strRef>
              <c:f>'Small Group'!$AL$40:$AL$43</c:f>
              <c:strCache>
                <c:ptCount val="4"/>
                <c:pt idx="0">
                  <c:v>Mar 31</c:v>
                </c:pt>
                <c:pt idx="1">
                  <c:v>Jun 30</c:v>
                </c:pt>
                <c:pt idx="2">
                  <c:v>Sept 30</c:v>
                </c:pt>
                <c:pt idx="3">
                  <c:v>Dec 31</c:v>
                </c:pt>
              </c:strCache>
            </c:strRef>
          </c:cat>
          <c:val>
            <c:numRef>
              <c:f>'Small Group'!$AM$40:$AM$43</c:f>
              <c:numCache>
                <c:formatCode>_(* #,##0_);_(* \(#,##0\);_(* "-"??_);_(@_)</c:formatCode>
                <c:ptCount val="4"/>
                <c:pt idx="0">
                  <c:v>175586</c:v>
                </c:pt>
                <c:pt idx="1">
                  <c:v>171336</c:v>
                </c:pt>
                <c:pt idx="2">
                  <c:v>169328</c:v>
                </c:pt>
                <c:pt idx="3">
                  <c:v>168839</c:v>
                </c:pt>
              </c:numCache>
            </c:numRef>
          </c:val>
          <c:extLst>
            <c:ext xmlns:c16="http://schemas.microsoft.com/office/drawing/2014/chart" uri="{C3380CC4-5D6E-409C-BE32-E72D297353CC}">
              <c16:uniqueId val="{00000000-3F2E-4783-A195-5B247B4EF5D0}"/>
            </c:ext>
          </c:extLst>
        </c:ser>
        <c:ser>
          <c:idx val="1"/>
          <c:order val="1"/>
          <c:tx>
            <c:strRef>
              <c:f>'Small Group'!$AN$39</c:f>
              <c:strCache>
                <c:ptCount val="1"/>
                <c:pt idx="0">
                  <c:v>2021</c:v>
                </c:pt>
              </c:strCache>
            </c:strRef>
          </c:tx>
          <c:spPr>
            <a:ln>
              <a:solidFill>
                <a:schemeClr val="tx1"/>
              </a:solidFill>
            </a:ln>
          </c:spPr>
          <c:invertIfNegative val="0"/>
          <c:cat>
            <c:strRef>
              <c:f>'Small Group'!$AL$40:$AL$43</c:f>
              <c:strCache>
                <c:ptCount val="4"/>
                <c:pt idx="0">
                  <c:v>Mar 31</c:v>
                </c:pt>
                <c:pt idx="1">
                  <c:v>Jun 30</c:v>
                </c:pt>
                <c:pt idx="2">
                  <c:v>Sept 30</c:v>
                </c:pt>
                <c:pt idx="3">
                  <c:v>Dec 31</c:v>
                </c:pt>
              </c:strCache>
            </c:strRef>
          </c:cat>
          <c:val>
            <c:numRef>
              <c:f>'Small Group'!$AN$40:$AN$43</c:f>
              <c:numCache>
                <c:formatCode>_(* #,##0_);_(* \(#,##0\);_(* "-"??_);_(@_)</c:formatCode>
                <c:ptCount val="4"/>
                <c:pt idx="0">
                  <c:v>167879</c:v>
                </c:pt>
                <c:pt idx="1">
                  <c:v>166527</c:v>
                </c:pt>
                <c:pt idx="2">
                  <c:v>166123</c:v>
                </c:pt>
                <c:pt idx="3">
                  <c:v>165575</c:v>
                </c:pt>
              </c:numCache>
            </c:numRef>
          </c:val>
          <c:extLst>
            <c:ext xmlns:c16="http://schemas.microsoft.com/office/drawing/2014/chart" uri="{C3380CC4-5D6E-409C-BE32-E72D297353CC}">
              <c16:uniqueId val="{00000001-3F2E-4783-A195-5B247B4EF5D0}"/>
            </c:ext>
          </c:extLst>
        </c:ser>
        <c:ser>
          <c:idx val="2"/>
          <c:order val="2"/>
          <c:tx>
            <c:strRef>
              <c:f>'Small Group'!$AO$39</c:f>
              <c:strCache>
                <c:ptCount val="1"/>
                <c:pt idx="0">
                  <c:v>2022</c:v>
                </c:pt>
              </c:strCache>
            </c:strRef>
          </c:tx>
          <c:spPr>
            <a:ln>
              <a:solidFill>
                <a:schemeClr val="tx1"/>
              </a:solidFill>
            </a:ln>
          </c:spPr>
          <c:invertIfNegative val="0"/>
          <c:cat>
            <c:strRef>
              <c:f>'Small Group'!$AL$40:$AL$43</c:f>
              <c:strCache>
                <c:ptCount val="4"/>
                <c:pt idx="0">
                  <c:v>Mar 31</c:v>
                </c:pt>
                <c:pt idx="1">
                  <c:v>Jun 30</c:v>
                </c:pt>
                <c:pt idx="2">
                  <c:v>Sept 30</c:v>
                </c:pt>
                <c:pt idx="3">
                  <c:v>Dec 31</c:v>
                </c:pt>
              </c:strCache>
            </c:strRef>
          </c:cat>
          <c:val>
            <c:numRef>
              <c:f>'Small Group'!$AO$40:$AO$43</c:f>
              <c:numCache>
                <c:formatCode>_(* #,##0_);_(* \(#,##0\);_(* "-"??_);_(@_)</c:formatCode>
                <c:ptCount val="4"/>
                <c:pt idx="0">
                  <c:v>165469</c:v>
                </c:pt>
                <c:pt idx="1">
                  <c:v>164944</c:v>
                </c:pt>
                <c:pt idx="2">
                  <c:v>163854</c:v>
                </c:pt>
                <c:pt idx="3">
                  <c:v>165157</c:v>
                </c:pt>
              </c:numCache>
            </c:numRef>
          </c:val>
          <c:extLst>
            <c:ext xmlns:c16="http://schemas.microsoft.com/office/drawing/2014/chart" uri="{C3380CC4-5D6E-409C-BE32-E72D297353CC}">
              <c16:uniqueId val="{00000002-3F2E-4783-A195-5B247B4EF5D0}"/>
            </c:ext>
          </c:extLst>
        </c:ser>
        <c:ser>
          <c:idx val="3"/>
          <c:order val="3"/>
          <c:tx>
            <c:strRef>
              <c:f>'Small Group'!$AP$39</c:f>
              <c:strCache>
                <c:ptCount val="1"/>
                <c:pt idx="0">
                  <c:v>2023</c:v>
                </c:pt>
              </c:strCache>
            </c:strRef>
          </c:tx>
          <c:spPr>
            <a:ln>
              <a:solidFill>
                <a:sysClr val="windowText" lastClr="000000"/>
              </a:solidFill>
            </a:ln>
          </c:spPr>
          <c:invertIfNegative val="0"/>
          <c:cat>
            <c:strRef>
              <c:f>'Small Group'!$AL$40:$AL$43</c:f>
              <c:strCache>
                <c:ptCount val="4"/>
                <c:pt idx="0">
                  <c:v>Mar 31</c:v>
                </c:pt>
                <c:pt idx="1">
                  <c:v>Jun 30</c:v>
                </c:pt>
                <c:pt idx="2">
                  <c:v>Sept 30</c:v>
                </c:pt>
                <c:pt idx="3">
                  <c:v>Dec 31</c:v>
                </c:pt>
              </c:strCache>
            </c:strRef>
          </c:cat>
          <c:val>
            <c:numRef>
              <c:f>'Small Group'!$AP$40:$AP$43</c:f>
              <c:numCache>
                <c:formatCode>_(* #,##0_);_(* \(#,##0\);_(* "-"??_);_(@_)</c:formatCode>
                <c:ptCount val="4"/>
                <c:pt idx="0">
                  <c:v>160832</c:v>
                </c:pt>
                <c:pt idx="1">
                  <c:v>159798</c:v>
                </c:pt>
                <c:pt idx="2">
                  <c:v>158197</c:v>
                </c:pt>
                <c:pt idx="3">
                  <c:v>155774</c:v>
                </c:pt>
              </c:numCache>
            </c:numRef>
          </c:val>
          <c:extLst>
            <c:ext xmlns:c16="http://schemas.microsoft.com/office/drawing/2014/chart" uri="{C3380CC4-5D6E-409C-BE32-E72D297353CC}">
              <c16:uniqueId val="{00000003-3F2E-4783-A195-5B247B4EF5D0}"/>
            </c:ext>
          </c:extLst>
        </c:ser>
        <c:dLbls>
          <c:showLegendKey val="0"/>
          <c:showVal val="0"/>
          <c:showCatName val="0"/>
          <c:showSerName val="0"/>
          <c:showPercent val="0"/>
          <c:showBubbleSize val="0"/>
        </c:dLbls>
        <c:gapWidth val="150"/>
        <c:axId val="288356608"/>
        <c:axId val="308314880"/>
      </c:barChart>
      <c:catAx>
        <c:axId val="288356608"/>
        <c:scaling>
          <c:orientation val="minMax"/>
        </c:scaling>
        <c:delete val="0"/>
        <c:axPos val="b"/>
        <c:numFmt formatCode="General" sourceLinked="0"/>
        <c:majorTickMark val="out"/>
        <c:minorTickMark val="none"/>
        <c:tickLblPos val="nextTo"/>
        <c:crossAx val="308314880"/>
        <c:crosses val="autoZero"/>
        <c:auto val="1"/>
        <c:lblAlgn val="ctr"/>
        <c:lblOffset val="100"/>
        <c:noMultiLvlLbl val="0"/>
      </c:catAx>
      <c:valAx>
        <c:axId val="308314880"/>
        <c:scaling>
          <c:orientation val="minMax"/>
          <c:min val="0"/>
        </c:scaling>
        <c:delete val="0"/>
        <c:axPos val="l"/>
        <c:majorGridlines/>
        <c:numFmt formatCode="_(* #,##0_);_(* \(#,##0\);_(* &quot;-&quot;??_);_(@_)" sourceLinked="1"/>
        <c:majorTickMark val="out"/>
        <c:minorTickMark val="none"/>
        <c:tickLblPos val="nextTo"/>
        <c:crossAx val="288356608"/>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Total Enrollment</a:t>
            </a:r>
          </a:p>
        </c:rich>
      </c:tx>
      <c:overlay val="0"/>
    </c:title>
    <c:autoTitleDeleted val="0"/>
    <c:plotArea>
      <c:layout/>
      <c:barChart>
        <c:barDir val="col"/>
        <c:grouping val="clustered"/>
        <c:varyColors val="0"/>
        <c:ser>
          <c:idx val="0"/>
          <c:order val="0"/>
          <c:tx>
            <c:strRef>
              <c:f>'Small Group'!$AM$48</c:f>
              <c:strCache>
                <c:ptCount val="1"/>
                <c:pt idx="0">
                  <c:v>2020</c:v>
                </c:pt>
              </c:strCache>
            </c:strRef>
          </c:tx>
          <c:spPr>
            <a:ln>
              <a:solidFill>
                <a:schemeClr val="tx1"/>
              </a:solidFill>
            </a:ln>
          </c:spPr>
          <c:invertIfNegative val="0"/>
          <c:cat>
            <c:strRef>
              <c:f>'Small Group'!$AL$49:$AL$52</c:f>
              <c:strCache>
                <c:ptCount val="4"/>
                <c:pt idx="0">
                  <c:v>Mar 31</c:v>
                </c:pt>
                <c:pt idx="1">
                  <c:v>Jun 30</c:v>
                </c:pt>
                <c:pt idx="2">
                  <c:v>Sept 30</c:v>
                </c:pt>
                <c:pt idx="3">
                  <c:v>Dec 31</c:v>
                </c:pt>
              </c:strCache>
            </c:strRef>
          </c:cat>
          <c:val>
            <c:numRef>
              <c:f>'Small Group'!$AM$49:$AM$52</c:f>
              <c:numCache>
                <c:formatCode>_(* #,##0_);_(* \(#,##0\);_(* "-"??_);_(@_)</c:formatCode>
                <c:ptCount val="4"/>
                <c:pt idx="0">
                  <c:v>175739</c:v>
                </c:pt>
                <c:pt idx="1">
                  <c:v>171484</c:v>
                </c:pt>
                <c:pt idx="2">
                  <c:v>169463</c:v>
                </c:pt>
                <c:pt idx="3">
                  <c:v>168965</c:v>
                </c:pt>
              </c:numCache>
            </c:numRef>
          </c:val>
          <c:extLst>
            <c:ext xmlns:c16="http://schemas.microsoft.com/office/drawing/2014/chart" uri="{C3380CC4-5D6E-409C-BE32-E72D297353CC}">
              <c16:uniqueId val="{00000000-4DDE-44CF-AE68-2051BAA36799}"/>
            </c:ext>
          </c:extLst>
        </c:ser>
        <c:ser>
          <c:idx val="1"/>
          <c:order val="1"/>
          <c:tx>
            <c:strRef>
              <c:f>'Small Group'!$AN$48</c:f>
              <c:strCache>
                <c:ptCount val="1"/>
                <c:pt idx="0">
                  <c:v>2021</c:v>
                </c:pt>
              </c:strCache>
            </c:strRef>
          </c:tx>
          <c:spPr>
            <a:ln>
              <a:solidFill>
                <a:schemeClr val="tx1"/>
              </a:solidFill>
            </a:ln>
          </c:spPr>
          <c:invertIfNegative val="0"/>
          <c:cat>
            <c:strRef>
              <c:f>'Small Group'!$AL$49:$AL$52</c:f>
              <c:strCache>
                <c:ptCount val="4"/>
                <c:pt idx="0">
                  <c:v>Mar 31</c:v>
                </c:pt>
                <c:pt idx="1">
                  <c:v>Jun 30</c:v>
                </c:pt>
                <c:pt idx="2">
                  <c:v>Sept 30</c:v>
                </c:pt>
                <c:pt idx="3">
                  <c:v>Dec 31</c:v>
                </c:pt>
              </c:strCache>
            </c:strRef>
          </c:cat>
          <c:val>
            <c:numRef>
              <c:f>'Small Group'!$AN$49:$AN$52</c:f>
              <c:numCache>
                <c:formatCode>_(* #,##0_);_(* \(#,##0\);_(* "-"??_);_(@_)</c:formatCode>
                <c:ptCount val="4"/>
                <c:pt idx="0">
                  <c:v>167995</c:v>
                </c:pt>
                <c:pt idx="1">
                  <c:v>166656</c:v>
                </c:pt>
                <c:pt idx="2">
                  <c:v>166255</c:v>
                </c:pt>
                <c:pt idx="3">
                  <c:v>165829</c:v>
                </c:pt>
              </c:numCache>
            </c:numRef>
          </c:val>
          <c:extLst>
            <c:ext xmlns:c16="http://schemas.microsoft.com/office/drawing/2014/chart" uri="{C3380CC4-5D6E-409C-BE32-E72D297353CC}">
              <c16:uniqueId val="{00000001-4DDE-44CF-AE68-2051BAA36799}"/>
            </c:ext>
          </c:extLst>
        </c:ser>
        <c:ser>
          <c:idx val="2"/>
          <c:order val="2"/>
          <c:tx>
            <c:strRef>
              <c:f>'Small Group'!$AO$48</c:f>
              <c:strCache>
                <c:ptCount val="1"/>
                <c:pt idx="0">
                  <c:v>2022</c:v>
                </c:pt>
              </c:strCache>
            </c:strRef>
          </c:tx>
          <c:spPr>
            <a:ln>
              <a:solidFill>
                <a:schemeClr val="tx1"/>
              </a:solidFill>
            </a:ln>
          </c:spPr>
          <c:invertIfNegative val="0"/>
          <c:cat>
            <c:strRef>
              <c:f>'Small Group'!$AL$49:$AL$52</c:f>
              <c:strCache>
                <c:ptCount val="4"/>
                <c:pt idx="0">
                  <c:v>Mar 31</c:v>
                </c:pt>
                <c:pt idx="1">
                  <c:v>Jun 30</c:v>
                </c:pt>
                <c:pt idx="2">
                  <c:v>Sept 30</c:v>
                </c:pt>
                <c:pt idx="3">
                  <c:v>Dec 31</c:v>
                </c:pt>
              </c:strCache>
            </c:strRef>
          </c:cat>
          <c:val>
            <c:numRef>
              <c:f>'Small Group'!$AO$49:$AO$52</c:f>
              <c:numCache>
                <c:formatCode>_(* #,##0_);_(* \(#,##0\);_(* "-"??_);_(@_)</c:formatCode>
                <c:ptCount val="4"/>
                <c:pt idx="0">
                  <c:v>165635</c:v>
                </c:pt>
                <c:pt idx="1">
                  <c:v>165084</c:v>
                </c:pt>
                <c:pt idx="2">
                  <c:v>163979</c:v>
                </c:pt>
                <c:pt idx="3">
                  <c:v>165283</c:v>
                </c:pt>
              </c:numCache>
            </c:numRef>
          </c:val>
          <c:extLst>
            <c:ext xmlns:c16="http://schemas.microsoft.com/office/drawing/2014/chart" uri="{C3380CC4-5D6E-409C-BE32-E72D297353CC}">
              <c16:uniqueId val="{00000002-4DDE-44CF-AE68-2051BAA36799}"/>
            </c:ext>
          </c:extLst>
        </c:ser>
        <c:ser>
          <c:idx val="3"/>
          <c:order val="3"/>
          <c:tx>
            <c:strRef>
              <c:f>'Small Group'!$AP$48</c:f>
              <c:strCache>
                <c:ptCount val="1"/>
                <c:pt idx="0">
                  <c:v>2023</c:v>
                </c:pt>
              </c:strCache>
            </c:strRef>
          </c:tx>
          <c:spPr>
            <a:ln>
              <a:solidFill>
                <a:sysClr val="windowText" lastClr="000000"/>
              </a:solidFill>
            </a:ln>
          </c:spPr>
          <c:invertIfNegative val="0"/>
          <c:cat>
            <c:strRef>
              <c:f>'Small Group'!$AL$49:$AL$52</c:f>
              <c:strCache>
                <c:ptCount val="4"/>
                <c:pt idx="0">
                  <c:v>Mar 31</c:v>
                </c:pt>
                <c:pt idx="1">
                  <c:v>Jun 30</c:v>
                </c:pt>
                <c:pt idx="2">
                  <c:v>Sept 30</c:v>
                </c:pt>
                <c:pt idx="3">
                  <c:v>Dec 31</c:v>
                </c:pt>
              </c:strCache>
            </c:strRef>
          </c:cat>
          <c:val>
            <c:numRef>
              <c:f>'Small Group'!$AP$49:$AP$52</c:f>
              <c:numCache>
                <c:formatCode>_(* #,##0_);_(* \(#,##0\);_(* "-"??_);_(@_)</c:formatCode>
                <c:ptCount val="4"/>
                <c:pt idx="0">
                  <c:v>160962</c:v>
                </c:pt>
                <c:pt idx="1">
                  <c:v>159922</c:v>
                </c:pt>
                <c:pt idx="2">
                  <c:v>158311</c:v>
                </c:pt>
                <c:pt idx="3">
                  <c:v>155885</c:v>
                </c:pt>
              </c:numCache>
            </c:numRef>
          </c:val>
          <c:extLst>
            <c:ext xmlns:c16="http://schemas.microsoft.com/office/drawing/2014/chart" uri="{C3380CC4-5D6E-409C-BE32-E72D297353CC}">
              <c16:uniqueId val="{00000003-4DDE-44CF-AE68-2051BAA36799}"/>
            </c:ext>
          </c:extLst>
        </c:ser>
        <c:dLbls>
          <c:showLegendKey val="0"/>
          <c:showVal val="0"/>
          <c:showCatName val="0"/>
          <c:showSerName val="0"/>
          <c:showPercent val="0"/>
          <c:showBubbleSize val="0"/>
        </c:dLbls>
        <c:gapWidth val="150"/>
        <c:axId val="317409920"/>
        <c:axId val="317548800"/>
      </c:barChart>
      <c:catAx>
        <c:axId val="317409920"/>
        <c:scaling>
          <c:orientation val="minMax"/>
        </c:scaling>
        <c:delete val="0"/>
        <c:axPos val="b"/>
        <c:numFmt formatCode="General" sourceLinked="0"/>
        <c:majorTickMark val="out"/>
        <c:minorTickMark val="none"/>
        <c:tickLblPos val="nextTo"/>
        <c:crossAx val="317548800"/>
        <c:crosses val="autoZero"/>
        <c:auto val="1"/>
        <c:lblAlgn val="ctr"/>
        <c:lblOffset val="100"/>
        <c:noMultiLvlLbl val="0"/>
      </c:catAx>
      <c:valAx>
        <c:axId val="317548800"/>
        <c:scaling>
          <c:orientation val="minMax"/>
          <c:min val="0"/>
        </c:scaling>
        <c:delete val="0"/>
        <c:axPos val="l"/>
        <c:majorGridlines/>
        <c:numFmt formatCode="_(* #,##0_);_(* \(#,##0\);_(* &quot;-&quot;??_);_(@_)" sourceLinked="1"/>
        <c:majorTickMark val="out"/>
        <c:minorTickMark val="none"/>
        <c:tickLblPos val="nextTo"/>
        <c:crossAx val="317409920"/>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[quarterly-enrollment-report-20231231.xlsx]Small Group!PivotTable7</c:name>
    <c:fmtId val="4"/>
  </c:pivotSource>
  <c:chart>
    <c:title>
      <c:tx>
        <c:rich>
          <a:bodyPr/>
          <a:lstStyle/>
          <a:p>
            <a:pPr>
              <a:defRPr/>
            </a:pPr>
            <a:r>
              <a:rPr lang="en-US" sz="1800" b="1" i="0" baseline="0">
                <a:effectLst/>
              </a:rPr>
              <a:t>ACA Compliant* and Total Enrollment Quarterly Trends</a:t>
            </a:r>
            <a:endParaRPr lang="en-US">
              <a:effectLst/>
            </a:endParaRPr>
          </a:p>
        </c:rich>
      </c:tx>
      <c:overlay val="0"/>
    </c:title>
    <c:autoTitleDeleted val="0"/>
    <c:pivotFmts>
      <c:pivotFmt>
        <c:idx val="0"/>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1"/>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s>
    <c:plotArea>
      <c:layout/>
      <c:lineChart>
        <c:grouping val="standard"/>
        <c:varyColors val="0"/>
        <c:ser>
          <c:idx val="0"/>
          <c:order val="0"/>
          <c:tx>
            <c:strRef>
              <c:f>'Small Group'!$AG$27</c:f>
              <c:strCache>
                <c:ptCount val="1"/>
                <c:pt idx="0">
                  <c:v>ACA Compliant*</c:v>
                </c:pt>
              </c:strCache>
            </c:strRef>
          </c:tx>
          <c:spPr>
            <a:ln w="38100"/>
            <a:effectLst>
              <a:outerShdw blurRad="50800" dist="38100" dir="8100000" algn="tr" rotWithShape="0">
                <a:prstClr val="black">
                  <a:alpha val="40000"/>
                </a:prstClr>
              </a:outerShdw>
            </a:effectLst>
          </c:spPr>
          <c:marker>
            <c:symbol val="none"/>
          </c:marker>
          <c:cat>
            <c:strRef>
              <c:f>'Small Group'!$AF$28:$AF$63</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'Small Group'!$AG$28:$AG$63</c:f>
              <c:numCache>
                <c:formatCode>_(* #,##0_);_(* \(#,##0\);_(* "-"??_);_(@_)</c:formatCode>
                <c:ptCount val="36"/>
                <c:pt idx="0">
                  <c:v>69126</c:v>
                </c:pt>
                <c:pt idx="1">
                  <c:v>68875</c:v>
                </c:pt>
                <c:pt idx="2">
                  <c:v>75087</c:v>
                </c:pt>
                <c:pt idx="3">
                  <c:v>75530</c:v>
                </c:pt>
                <c:pt idx="4">
                  <c:v>99730</c:v>
                </c:pt>
                <c:pt idx="5">
                  <c:v>101158</c:v>
                </c:pt>
                <c:pt idx="6">
                  <c:v>102958</c:v>
                </c:pt>
                <c:pt idx="7">
                  <c:v>111277</c:v>
                </c:pt>
                <c:pt idx="8">
                  <c:v>127755</c:v>
                </c:pt>
                <c:pt idx="9">
                  <c:v>129612</c:v>
                </c:pt>
                <c:pt idx="10">
                  <c:v>134841</c:v>
                </c:pt>
                <c:pt idx="11">
                  <c:v>171345</c:v>
                </c:pt>
                <c:pt idx="12">
                  <c:v>172356</c:v>
                </c:pt>
                <c:pt idx="13">
                  <c:v>173282</c:v>
                </c:pt>
                <c:pt idx="14">
                  <c:v>173203</c:v>
                </c:pt>
                <c:pt idx="15">
                  <c:v>173637</c:v>
                </c:pt>
                <c:pt idx="16">
                  <c:v>173986</c:v>
                </c:pt>
                <c:pt idx="17">
                  <c:v>174634</c:v>
                </c:pt>
                <c:pt idx="18">
                  <c:v>174671</c:v>
                </c:pt>
                <c:pt idx="19">
                  <c:v>175564</c:v>
                </c:pt>
                <c:pt idx="20">
                  <c:v>175586</c:v>
                </c:pt>
                <c:pt idx="21">
                  <c:v>171336</c:v>
                </c:pt>
                <c:pt idx="22">
                  <c:v>169328</c:v>
                </c:pt>
                <c:pt idx="23">
                  <c:v>168839</c:v>
                </c:pt>
                <c:pt idx="24">
                  <c:v>167879</c:v>
                </c:pt>
                <c:pt idx="25">
                  <c:v>166527</c:v>
                </c:pt>
                <c:pt idx="26">
                  <c:v>166123</c:v>
                </c:pt>
                <c:pt idx="27">
                  <c:v>165575</c:v>
                </c:pt>
                <c:pt idx="28">
                  <c:v>165469</c:v>
                </c:pt>
                <c:pt idx="29">
                  <c:v>164944</c:v>
                </c:pt>
                <c:pt idx="30">
                  <c:v>163854</c:v>
                </c:pt>
                <c:pt idx="31">
                  <c:v>165157</c:v>
                </c:pt>
                <c:pt idx="32">
                  <c:v>160832</c:v>
                </c:pt>
                <c:pt idx="33">
                  <c:v>159798</c:v>
                </c:pt>
                <c:pt idx="34">
                  <c:v>158197</c:v>
                </c:pt>
                <c:pt idx="35">
                  <c:v>155774</c:v>
                </c:pt>
              </c:numCache>
            </c:numRef>
          </c:val>
          <c:smooth val="1"/>
          <c:extLst>
            <c:ext xmlns:c16="http://schemas.microsoft.com/office/drawing/2014/chart" uri="{C3380CC4-5D6E-409C-BE32-E72D297353CC}">
              <c16:uniqueId val="{00000000-9507-40CF-A900-F1FDB9F17C8F}"/>
            </c:ext>
          </c:extLst>
        </c:ser>
        <c:ser>
          <c:idx val="1"/>
          <c:order val="1"/>
          <c:tx>
            <c:strRef>
              <c:f>'Small Group'!$AH$27</c:f>
              <c:strCache>
                <c:ptCount val="1"/>
                <c:pt idx="0">
                  <c:v>Total Enrollment</c:v>
                </c:pt>
              </c:strCache>
            </c:strRef>
          </c:tx>
          <c:spPr>
            <a:ln w="38100"/>
            <a:effectLst>
              <a:outerShdw blurRad="50800" dist="38100" dir="8100000" algn="tr" rotWithShape="0">
                <a:prstClr val="black">
                  <a:alpha val="40000"/>
                </a:prstClr>
              </a:outerShdw>
            </a:effectLst>
          </c:spPr>
          <c:marker>
            <c:symbol val="none"/>
          </c:marker>
          <c:cat>
            <c:strRef>
              <c:f>'Small Group'!$AF$28:$AF$63</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'Small Group'!$AH$28:$AH$63</c:f>
              <c:numCache>
                <c:formatCode>_(* #,##0_);_(* \(#,##0\);_(* "-"??_);_(@_)</c:formatCode>
                <c:ptCount val="36"/>
                <c:pt idx="0">
                  <c:v>168037</c:v>
                </c:pt>
                <c:pt idx="1">
                  <c:v>164546</c:v>
                </c:pt>
                <c:pt idx="2">
                  <c:v>164923</c:v>
                </c:pt>
                <c:pt idx="3">
                  <c:v>158101</c:v>
                </c:pt>
                <c:pt idx="4">
                  <c:v>162283</c:v>
                </c:pt>
                <c:pt idx="5">
                  <c:v>162620</c:v>
                </c:pt>
                <c:pt idx="6">
                  <c:v>161292</c:v>
                </c:pt>
                <c:pt idx="7">
                  <c:v>161751</c:v>
                </c:pt>
                <c:pt idx="8">
                  <c:v>167960</c:v>
                </c:pt>
                <c:pt idx="9">
                  <c:v>168921</c:v>
                </c:pt>
                <c:pt idx="10">
                  <c:v>170045</c:v>
                </c:pt>
                <c:pt idx="11">
                  <c:v>171879</c:v>
                </c:pt>
                <c:pt idx="12">
                  <c:v>172982</c:v>
                </c:pt>
                <c:pt idx="13">
                  <c:v>173968</c:v>
                </c:pt>
                <c:pt idx="14">
                  <c:v>173927</c:v>
                </c:pt>
                <c:pt idx="15">
                  <c:v>174507</c:v>
                </c:pt>
                <c:pt idx="16">
                  <c:v>174256</c:v>
                </c:pt>
                <c:pt idx="17">
                  <c:v>174819</c:v>
                </c:pt>
                <c:pt idx="18">
                  <c:v>174852</c:v>
                </c:pt>
                <c:pt idx="19">
                  <c:v>175803</c:v>
                </c:pt>
                <c:pt idx="20">
                  <c:v>175739</c:v>
                </c:pt>
                <c:pt idx="21">
                  <c:v>171484</c:v>
                </c:pt>
                <c:pt idx="22">
                  <c:v>169463</c:v>
                </c:pt>
                <c:pt idx="23">
                  <c:v>168965</c:v>
                </c:pt>
                <c:pt idx="24">
                  <c:v>167995</c:v>
                </c:pt>
                <c:pt idx="25">
                  <c:v>166656</c:v>
                </c:pt>
                <c:pt idx="26">
                  <c:v>166255</c:v>
                </c:pt>
                <c:pt idx="27">
                  <c:v>165829</c:v>
                </c:pt>
                <c:pt idx="28">
                  <c:v>165635</c:v>
                </c:pt>
                <c:pt idx="29">
                  <c:v>165084</c:v>
                </c:pt>
                <c:pt idx="30">
                  <c:v>163979</c:v>
                </c:pt>
                <c:pt idx="31">
                  <c:v>165283</c:v>
                </c:pt>
                <c:pt idx="32">
                  <c:v>160962</c:v>
                </c:pt>
                <c:pt idx="33">
                  <c:v>159922</c:v>
                </c:pt>
                <c:pt idx="34">
                  <c:v>158311</c:v>
                </c:pt>
                <c:pt idx="35">
                  <c:v>155885</c:v>
                </c:pt>
              </c:numCache>
            </c:numRef>
          </c:val>
          <c:smooth val="1"/>
          <c:extLst>
            <c:ext xmlns:c16="http://schemas.microsoft.com/office/drawing/2014/chart" uri="{C3380CC4-5D6E-409C-BE32-E72D297353CC}">
              <c16:uniqueId val="{00000001-9507-40CF-A900-F1FDB9F17C8F}"/>
            </c:ext>
          </c:extLst>
        </c:ser>
        <c:dLbls>
          <c:showLegendKey val="0"/>
          <c:showVal val="0"/>
          <c:showCatName val="0"/>
          <c:showSerName val="0"/>
          <c:showPercent val="0"/>
          <c:showBubbleSize val="0"/>
        </c:dLbls>
        <c:smooth val="0"/>
        <c:axId val="325268224"/>
        <c:axId val="325269760"/>
      </c:lineChart>
      <c:catAx>
        <c:axId val="325268224"/>
        <c:scaling>
          <c:orientation val="minMax"/>
        </c:scaling>
        <c:delete val="0"/>
        <c:axPos val="b"/>
        <c:numFmt formatCode="General" sourceLinked="0"/>
        <c:majorTickMark val="out"/>
        <c:minorTickMark val="none"/>
        <c:tickLblPos val="nextTo"/>
        <c:txPr>
          <a:bodyPr rot="-5400000"/>
          <a:lstStyle/>
          <a:p>
            <a:pPr>
              <a:defRPr sz="800">
                <a:solidFill>
                  <a:sysClr val="windowText" lastClr="000000"/>
                </a:solidFill>
              </a:defRPr>
            </a:pPr>
            <a:endParaRPr lang="en-US"/>
          </a:p>
        </c:txPr>
        <c:crossAx val="325269760"/>
        <c:crosses val="autoZero"/>
        <c:auto val="1"/>
        <c:lblAlgn val="ctr"/>
        <c:lblOffset val="100"/>
        <c:noMultiLvlLbl val="0"/>
      </c:catAx>
      <c:valAx>
        <c:axId val="325269760"/>
        <c:scaling>
          <c:orientation val="minMax"/>
        </c:scaling>
        <c:delete val="0"/>
        <c:axPos val="l"/>
        <c:majorGridlines/>
        <c:numFmt formatCode="_(* #,##0_);_(* \(#,##0\);_(* &quot;-&quot;??_);_(@_)" sourceLinked="1"/>
        <c:majorTickMark val="out"/>
        <c:minorTickMark val="none"/>
        <c:tickLblPos val="nextTo"/>
        <c:txPr>
          <a:bodyPr/>
          <a:lstStyle/>
          <a:p>
            <a:pPr>
              <a:defRPr sz="1000">
                <a:solidFill>
                  <a:sysClr val="windowText" lastClr="000000"/>
                </a:solidFill>
              </a:defRPr>
            </a:pPr>
            <a:endParaRPr lang="en-US"/>
          </a:p>
        </c:txPr>
        <c:crossAx val="325268224"/>
        <c:crosses val="autoZero"/>
        <c:crossBetween val="between"/>
      </c:valAx>
    </c:plotArea>
    <c:legend>
      <c:legendPos val="r"/>
      <c:overlay val="0"/>
      <c:txPr>
        <a:bodyPr/>
        <a:lstStyle/>
        <a:p>
          <a:pPr>
            <a:defRPr sz="1000">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spPr>
            <a:ln>
              <a:solidFill>
                <a:schemeClr val="tx1"/>
              </a:solidFill>
            </a:ln>
          </c:spPr>
          <c:cat>
            <c:strRef>
              <c:f>'Small Group'!$E$20:$E$24</c:f>
              <c:strCache>
                <c:ptCount val="5"/>
                <c:pt idx="0">
                  <c:v>Bronze</c:v>
                </c:pt>
                <c:pt idx="1">
                  <c:v>Silver</c:v>
                </c:pt>
                <c:pt idx="2">
                  <c:v>Gold</c:v>
                </c:pt>
                <c:pt idx="3">
                  <c:v>Platinum</c:v>
                </c:pt>
                <c:pt idx="4">
                  <c:v>Grandfathered</c:v>
                </c:pt>
              </c:strCache>
            </c:strRef>
          </c:cat>
          <c:val>
            <c:numRef>
              <c:f>'Small Group'!$F$20:$F$24</c:f>
              <c:numCache>
                <c:formatCode>General</c:formatCode>
                <c:ptCount val="5"/>
                <c:pt idx="0">
                  <c:v>9332</c:v>
                </c:pt>
                <c:pt idx="1">
                  <c:v>47423</c:v>
                </c:pt>
                <c:pt idx="2">
                  <c:v>71313</c:v>
                </c:pt>
                <c:pt idx="3">
                  <c:v>25488</c:v>
                </c:pt>
                <c:pt idx="4" formatCode="#,##0">
                  <c:v>111</c:v>
                </c:pt>
              </c:numCache>
            </c:numRef>
          </c:val>
          <c:extLst>
            <c:ext xmlns:c16="http://schemas.microsoft.com/office/drawing/2014/chart" uri="{C3380CC4-5D6E-409C-BE32-E72D297353CC}">
              <c16:uniqueId val="{00000000-8E50-4A4C-AF86-AE31FD467379}"/>
            </c:ext>
          </c:extLst>
        </c:ser>
        <c:dLbls>
          <c:showLegendKey val="0"/>
          <c:showVal val="0"/>
          <c:showCatName val="0"/>
          <c:showSerName val="0"/>
          <c:showPercent val="0"/>
          <c:showBubbleSize val="0"/>
          <c:showLeaderLines val="1"/>
        </c:dLbls>
        <c:firstSliceAng val="0"/>
      </c:pieChart>
      <c:spPr>
        <a:ln>
          <a:noFill/>
        </a:ln>
      </c:spPr>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[quarterly-enrollment-report-20231231.xlsx]Other Enrollment!PivotTable5</c:name>
    <c:fmtId val="5"/>
  </c:pivotSource>
  <c:chart>
    <c:title>
      <c:tx>
        <c:rich>
          <a:bodyPr/>
          <a:lstStyle/>
          <a:p>
            <a:pPr>
              <a:defRPr/>
            </a:pPr>
            <a:r>
              <a:rPr lang="en-US"/>
              <a:t>ATMs,</a:t>
            </a:r>
            <a:r>
              <a:rPr lang="en-US" baseline="0"/>
              <a:t> Large Group, and Self Insured Quarterly Trends</a:t>
            </a:r>
            <a:endParaRPr lang="en-US"/>
          </a:p>
        </c:rich>
      </c:tx>
      <c:overlay val="0"/>
    </c:title>
    <c:autoTitleDeleted val="0"/>
    <c:pivotFmts>
      <c:pivotFmt>
        <c:idx val="0"/>
        <c:spPr>
          <a:ln w="38100"/>
          <a:effectLst>
            <a:outerShdw blurRad="50800" dist="38100" dir="8100000" algn="tr" rotWithShape="0">
              <a:prstClr val="black">
                <a:alpha val="40000"/>
              </a:prstClr>
            </a:outerShdw>
          </a:effectLst>
        </c:spPr>
        <c:marker>
          <c:symbol val="none"/>
        </c:marker>
      </c:pivotFmt>
      <c:pivotFmt>
        <c:idx val="1"/>
        <c:spPr>
          <a:ln w="38100"/>
          <a:effectLst>
            <a:outerShdw blurRad="50800" dist="38100" dir="8100000" algn="tr" rotWithShape="0">
              <a:prstClr val="black">
                <a:alpha val="40000"/>
              </a:prstClr>
            </a:outerShdw>
          </a:effectLst>
        </c:spPr>
        <c:marker>
          <c:symbol val="none"/>
        </c:marker>
      </c:pivotFmt>
      <c:pivotFmt>
        <c:idx val="2"/>
        <c:spPr>
          <a:ln w="38100"/>
          <a:effectLst>
            <a:outerShdw blurRad="50800" dist="38100" dir="8100000" algn="tr" rotWithShape="0">
              <a:prstClr val="black">
                <a:alpha val="40000"/>
              </a:prstClr>
            </a:outerShdw>
          </a:effectLst>
        </c:spPr>
        <c:marker>
          <c:symbol val="none"/>
        </c:marker>
      </c:pivotFmt>
      <c:pivotFmt>
        <c:idx val="3"/>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4"/>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5"/>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s>
    <c:plotArea>
      <c:layout/>
      <c:lineChart>
        <c:grouping val="standard"/>
        <c:varyColors val="0"/>
        <c:ser>
          <c:idx val="0"/>
          <c:order val="0"/>
          <c:tx>
            <c:strRef>
              <c:f>'Other Enrollment'!$AS$20</c:f>
              <c:strCache>
                <c:ptCount val="1"/>
                <c:pt idx="0">
                  <c:v>ATM</c:v>
                </c:pt>
              </c:strCache>
            </c:strRef>
          </c:tx>
          <c:spPr>
            <a:ln w="38100"/>
            <a:effectLst>
              <a:outerShdw blurRad="50800" dist="38100" dir="8100000" algn="tr" rotWithShape="0">
                <a:prstClr val="black">
                  <a:alpha val="40000"/>
                </a:prstClr>
              </a:outerShdw>
            </a:effectLst>
          </c:spPr>
          <c:marker>
            <c:symbol val="none"/>
          </c:marker>
          <c:cat>
            <c:strRef>
              <c:f>'Other Enrollment'!$AR$21:$AR$56</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'Other Enrollment'!$AS$21:$AS$56</c:f>
              <c:numCache>
                <c:formatCode>#,##0</c:formatCode>
                <c:ptCount val="36"/>
                <c:pt idx="0">
                  <c:v>136077</c:v>
                </c:pt>
                <c:pt idx="1">
                  <c:v>135375</c:v>
                </c:pt>
                <c:pt idx="2">
                  <c:v>137077</c:v>
                </c:pt>
                <c:pt idx="3">
                  <c:v>139107</c:v>
                </c:pt>
                <c:pt idx="4">
                  <c:v>139345</c:v>
                </c:pt>
                <c:pt idx="5">
                  <c:v>139098</c:v>
                </c:pt>
                <c:pt idx="6">
                  <c:v>139938</c:v>
                </c:pt>
                <c:pt idx="7">
                  <c:v>143906</c:v>
                </c:pt>
                <c:pt idx="8">
                  <c:v>144034</c:v>
                </c:pt>
                <c:pt idx="9">
                  <c:v>148098</c:v>
                </c:pt>
                <c:pt idx="10">
                  <c:v>149404</c:v>
                </c:pt>
                <c:pt idx="11">
                  <c:v>152313</c:v>
                </c:pt>
                <c:pt idx="12">
                  <c:v>161230</c:v>
                </c:pt>
                <c:pt idx="13">
                  <c:v>160047</c:v>
                </c:pt>
                <c:pt idx="14">
                  <c:v>150757</c:v>
                </c:pt>
                <c:pt idx="15">
                  <c:v>149819</c:v>
                </c:pt>
                <c:pt idx="16">
                  <c:v>160385</c:v>
                </c:pt>
                <c:pt idx="17">
                  <c:v>159016</c:v>
                </c:pt>
                <c:pt idx="18">
                  <c:v>143265</c:v>
                </c:pt>
                <c:pt idx="19">
                  <c:v>145242</c:v>
                </c:pt>
                <c:pt idx="20">
                  <c:v>146182</c:v>
                </c:pt>
                <c:pt idx="21">
                  <c:v>142037</c:v>
                </c:pt>
                <c:pt idx="22">
                  <c:v>140627</c:v>
                </c:pt>
                <c:pt idx="23">
                  <c:v>141156</c:v>
                </c:pt>
                <c:pt idx="24">
                  <c:v>139093</c:v>
                </c:pt>
                <c:pt idx="25">
                  <c:v>139150</c:v>
                </c:pt>
                <c:pt idx="26">
                  <c:v>129543</c:v>
                </c:pt>
                <c:pt idx="27">
                  <c:v>128510</c:v>
                </c:pt>
                <c:pt idx="28">
                  <c:v>126356</c:v>
                </c:pt>
                <c:pt idx="29">
                  <c:v>125566</c:v>
                </c:pt>
                <c:pt idx="30">
                  <c:v>124670</c:v>
                </c:pt>
                <c:pt idx="31">
                  <c:v>123945</c:v>
                </c:pt>
                <c:pt idx="32">
                  <c:v>122806</c:v>
                </c:pt>
                <c:pt idx="33">
                  <c:v>121648</c:v>
                </c:pt>
                <c:pt idx="34">
                  <c:v>120604</c:v>
                </c:pt>
                <c:pt idx="35">
                  <c:v>125064</c:v>
                </c:pt>
              </c:numCache>
            </c:numRef>
          </c:val>
          <c:smooth val="1"/>
          <c:extLst>
            <c:ext xmlns:c16="http://schemas.microsoft.com/office/drawing/2014/chart" uri="{C3380CC4-5D6E-409C-BE32-E72D297353CC}">
              <c16:uniqueId val="{00000000-406D-4BF7-A627-C9848B32464B}"/>
            </c:ext>
          </c:extLst>
        </c:ser>
        <c:ser>
          <c:idx val="1"/>
          <c:order val="1"/>
          <c:tx>
            <c:strRef>
              <c:f>'Other Enrollment'!$AT$20</c:f>
              <c:strCache>
                <c:ptCount val="1"/>
                <c:pt idx="0">
                  <c:v>Large Group</c:v>
                </c:pt>
              </c:strCache>
            </c:strRef>
          </c:tx>
          <c:spPr>
            <a:ln w="38100"/>
            <a:effectLst>
              <a:outerShdw blurRad="50800" dist="38100" dir="8100000" algn="tr" rotWithShape="0">
                <a:prstClr val="black">
                  <a:alpha val="40000"/>
                </a:prstClr>
              </a:outerShdw>
            </a:effectLst>
          </c:spPr>
          <c:marker>
            <c:symbol val="none"/>
          </c:marker>
          <c:cat>
            <c:strRef>
              <c:f>'Other Enrollment'!$AR$21:$AR$56</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'Other Enrollment'!$AT$21:$AT$56</c:f>
              <c:numCache>
                <c:formatCode>#,##0</c:formatCode>
                <c:ptCount val="36"/>
                <c:pt idx="0">
                  <c:v>573223</c:v>
                </c:pt>
                <c:pt idx="1">
                  <c:v>574283</c:v>
                </c:pt>
                <c:pt idx="2">
                  <c:v>570079</c:v>
                </c:pt>
                <c:pt idx="3">
                  <c:v>581409</c:v>
                </c:pt>
                <c:pt idx="4">
                  <c:v>586354</c:v>
                </c:pt>
                <c:pt idx="5">
                  <c:v>587772</c:v>
                </c:pt>
                <c:pt idx="6">
                  <c:v>591847</c:v>
                </c:pt>
                <c:pt idx="7">
                  <c:v>599048</c:v>
                </c:pt>
                <c:pt idx="8">
                  <c:v>601558</c:v>
                </c:pt>
                <c:pt idx="9">
                  <c:v>604204</c:v>
                </c:pt>
                <c:pt idx="10">
                  <c:v>599476</c:v>
                </c:pt>
                <c:pt idx="11">
                  <c:v>605456</c:v>
                </c:pt>
                <c:pt idx="12">
                  <c:v>604640</c:v>
                </c:pt>
                <c:pt idx="13">
                  <c:v>601559</c:v>
                </c:pt>
                <c:pt idx="14">
                  <c:v>595665</c:v>
                </c:pt>
                <c:pt idx="15">
                  <c:v>605713</c:v>
                </c:pt>
                <c:pt idx="16">
                  <c:v>599691</c:v>
                </c:pt>
                <c:pt idx="17">
                  <c:v>599096</c:v>
                </c:pt>
                <c:pt idx="18">
                  <c:v>596893</c:v>
                </c:pt>
                <c:pt idx="19">
                  <c:v>602394</c:v>
                </c:pt>
                <c:pt idx="20">
                  <c:v>590925</c:v>
                </c:pt>
                <c:pt idx="21">
                  <c:v>586300</c:v>
                </c:pt>
                <c:pt idx="22">
                  <c:v>579506</c:v>
                </c:pt>
                <c:pt idx="23">
                  <c:v>578427</c:v>
                </c:pt>
                <c:pt idx="24">
                  <c:v>575291</c:v>
                </c:pt>
                <c:pt idx="25">
                  <c:v>572379</c:v>
                </c:pt>
                <c:pt idx="26">
                  <c:v>569393</c:v>
                </c:pt>
                <c:pt idx="27">
                  <c:v>572703</c:v>
                </c:pt>
                <c:pt idx="28">
                  <c:v>555112</c:v>
                </c:pt>
                <c:pt idx="29">
                  <c:v>569307</c:v>
                </c:pt>
                <c:pt idx="30">
                  <c:v>571251</c:v>
                </c:pt>
                <c:pt idx="31">
                  <c:v>579457</c:v>
                </c:pt>
                <c:pt idx="32">
                  <c:v>581037</c:v>
                </c:pt>
                <c:pt idx="33">
                  <c:v>579569</c:v>
                </c:pt>
                <c:pt idx="34">
                  <c:v>577063</c:v>
                </c:pt>
                <c:pt idx="35">
                  <c:v>576720</c:v>
                </c:pt>
              </c:numCache>
            </c:numRef>
          </c:val>
          <c:smooth val="1"/>
          <c:extLst>
            <c:ext xmlns:c16="http://schemas.microsoft.com/office/drawing/2014/chart" uri="{C3380CC4-5D6E-409C-BE32-E72D297353CC}">
              <c16:uniqueId val="{00000001-406D-4BF7-A627-C9848B32464B}"/>
            </c:ext>
          </c:extLst>
        </c:ser>
        <c:ser>
          <c:idx val="2"/>
          <c:order val="2"/>
          <c:tx>
            <c:strRef>
              <c:f>'Other Enrollment'!$AU$20</c:f>
              <c:strCache>
                <c:ptCount val="1"/>
                <c:pt idx="0">
                  <c:v>Self Insured</c:v>
                </c:pt>
              </c:strCache>
            </c:strRef>
          </c:tx>
          <c:spPr>
            <a:ln w="38100"/>
            <a:effectLst>
              <a:outerShdw blurRad="50800" dist="38100" dir="8100000" algn="tr" rotWithShape="0">
                <a:prstClr val="black">
                  <a:alpha val="40000"/>
                </a:prstClr>
              </a:outerShdw>
            </a:effectLst>
          </c:spPr>
          <c:marker>
            <c:symbol val="none"/>
          </c:marker>
          <c:cat>
            <c:strRef>
              <c:f>'Other Enrollment'!$AR$21:$AR$56</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'Other Enrollment'!$AU$21:$AU$56</c:f>
              <c:numCache>
                <c:formatCode>#,##0</c:formatCode>
                <c:ptCount val="36"/>
                <c:pt idx="0">
                  <c:v>697664</c:v>
                </c:pt>
                <c:pt idx="1">
                  <c:v>696757</c:v>
                </c:pt>
                <c:pt idx="2">
                  <c:v>729906</c:v>
                </c:pt>
                <c:pt idx="3">
                  <c:v>711090</c:v>
                </c:pt>
                <c:pt idx="4">
                  <c:v>788327</c:v>
                </c:pt>
                <c:pt idx="5">
                  <c:v>802628</c:v>
                </c:pt>
                <c:pt idx="6">
                  <c:v>808674</c:v>
                </c:pt>
                <c:pt idx="7">
                  <c:v>807997</c:v>
                </c:pt>
                <c:pt idx="8">
                  <c:v>823389</c:v>
                </c:pt>
                <c:pt idx="9">
                  <c:v>820829</c:v>
                </c:pt>
                <c:pt idx="10">
                  <c:v>833638</c:v>
                </c:pt>
                <c:pt idx="11">
                  <c:v>826452</c:v>
                </c:pt>
                <c:pt idx="12">
                  <c:v>842940</c:v>
                </c:pt>
                <c:pt idx="13">
                  <c:v>846314</c:v>
                </c:pt>
                <c:pt idx="14">
                  <c:v>869730</c:v>
                </c:pt>
                <c:pt idx="15">
                  <c:v>870749</c:v>
                </c:pt>
                <c:pt idx="16">
                  <c:v>924005</c:v>
                </c:pt>
                <c:pt idx="17">
                  <c:v>931056</c:v>
                </c:pt>
                <c:pt idx="18">
                  <c:v>917920</c:v>
                </c:pt>
                <c:pt idx="19">
                  <c:v>919465</c:v>
                </c:pt>
                <c:pt idx="20">
                  <c:v>921215</c:v>
                </c:pt>
                <c:pt idx="21">
                  <c:v>931824</c:v>
                </c:pt>
                <c:pt idx="22">
                  <c:v>893632</c:v>
                </c:pt>
                <c:pt idx="23">
                  <c:v>896802</c:v>
                </c:pt>
                <c:pt idx="24">
                  <c:v>899834</c:v>
                </c:pt>
                <c:pt idx="25">
                  <c:v>893551</c:v>
                </c:pt>
                <c:pt idx="26">
                  <c:v>878748</c:v>
                </c:pt>
                <c:pt idx="27">
                  <c:v>892723</c:v>
                </c:pt>
                <c:pt idx="28">
                  <c:v>816287</c:v>
                </c:pt>
                <c:pt idx="29">
                  <c:v>900396</c:v>
                </c:pt>
                <c:pt idx="30">
                  <c:v>881814</c:v>
                </c:pt>
                <c:pt idx="31">
                  <c:v>944912</c:v>
                </c:pt>
                <c:pt idx="32">
                  <c:v>966876</c:v>
                </c:pt>
                <c:pt idx="33">
                  <c:v>1037338</c:v>
                </c:pt>
                <c:pt idx="34">
                  <c:v>1039286</c:v>
                </c:pt>
                <c:pt idx="35">
                  <c:v>1018284</c:v>
                </c:pt>
              </c:numCache>
            </c:numRef>
          </c:val>
          <c:smooth val="1"/>
          <c:extLst>
            <c:ext xmlns:c16="http://schemas.microsoft.com/office/drawing/2014/chart" uri="{C3380CC4-5D6E-409C-BE32-E72D297353CC}">
              <c16:uniqueId val="{00000002-406D-4BF7-A627-C9848B32464B}"/>
            </c:ext>
          </c:extLst>
        </c:ser>
        <c:dLbls>
          <c:showLegendKey val="0"/>
          <c:showVal val="0"/>
          <c:showCatName val="0"/>
          <c:showSerName val="0"/>
          <c:showPercent val="0"/>
          <c:showBubbleSize val="0"/>
        </c:dLbls>
        <c:smooth val="0"/>
        <c:axId val="140583680"/>
        <c:axId val="140585216"/>
      </c:lineChart>
      <c:catAx>
        <c:axId val="140583680"/>
        <c:scaling>
          <c:orientation val="minMax"/>
        </c:scaling>
        <c:delete val="0"/>
        <c:axPos val="b"/>
        <c:numFmt formatCode="General" sourceLinked="0"/>
        <c:majorTickMark val="out"/>
        <c:minorTickMark val="none"/>
        <c:tickLblPos val="nextTo"/>
        <c:txPr>
          <a:bodyPr rot="-5400000"/>
          <a:lstStyle/>
          <a:p>
            <a:pPr>
              <a:defRPr sz="800">
                <a:solidFill>
                  <a:sysClr val="windowText" lastClr="000000"/>
                </a:solidFill>
              </a:defRPr>
            </a:pPr>
            <a:endParaRPr lang="en-US"/>
          </a:p>
        </c:txPr>
        <c:crossAx val="140585216"/>
        <c:crosses val="autoZero"/>
        <c:auto val="1"/>
        <c:lblAlgn val="ctr"/>
        <c:lblOffset val="100"/>
        <c:noMultiLvlLbl val="0"/>
      </c:catAx>
      <c:valAx>
        <c:axId val="140585216"/>
        <c:scaling>
          <c:orientation val="minMax"/>
        </c:scaling>
        <c:delete val="0"/>
        <c:axPos val="l"/>
        <c:majorGridlines/>
        <c:numFmt formatCode="#,##0" sourceLinked="1"/>
        <c:majorTickMark val="out"/>
        <c:minorTickMark val="none"/>
        <c:tickLblPos val="nextTo"/>
        <c:txPr>
          <a:bodyPr/>
          <a:lstStyle/>
          <a:p>
            <a:pPr>
              <a:defRPr sz="1100">
                <a:solidFill>
                  <a:sysClr val="windowText" lastClr="000000"/>
                </a:solidFill>
              </a:defRPr>
            </a:pPr>
            <a:endParaRPr lang="en-US"/>
          </a:p>
        </c:txPr>
        <c:crossAx val="140583680"/>
        <c:crosses val="autoZero"/>
        <c:crossBetween val="between"/>
      </c:valAx>
    </c:plotArea>
    <c:legend>
      <c:legendPos val="r"/>
      <c:overlay val="0"/>
      <c:txPr>
        <a:bodyPr/>
        <a:lstStyle/>
        <a:p>
          <a:pPr>
            <a:defRPr sz="1100">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[quarterly-enrollment-report-20231231.xlsx]Other Enrollment!PivotTable1</c:name>
    <c:fmtId val="6"/>
  </c:pivotSource>
  <c:chart>
    <c:title>
      <c:tx>
        <c:rich>
          <a:bodyPr/>
          <a:lstStyle/>
          <a:p>
            <a:pPr>
              <a:defRPr/>
            </a:pPr>
            <a:r>
              <a:rPr lang="en-US"/>
              <a:t>Commercial</a:t>
            </a:r>
            <a:r>
              <a:rPr lang="en-US" baseline="0"/>
              <a:t> Market Total Enrollment Trend</a:t>
            </a:r>
            <a:endParaRPr lang="en-US"/>
          </a:p>
        </c:rich>
      </c:tx>
      <c:overlay val="0"/>
    </c:title>
    <c:autoTitleDeleted val="0"/>
    <c:pivotFmts>
      <c:pivotFmt>
        <c:idx val="0"/>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s>
    <c:plotArea>
      <c:layout/>
      <c:lineChart>
        <c:grouping val="standard"/>
        <c:varyColors val="0"/>
        <c:ser>
          <c:idx val="0"/>
          <c:order val="0"/>
          <c:tx>
            <c:strRef>
              <c:f>'Other Enrollment'!$AX$20</c:f>
              <c:strCache>
                <c:ptCount val="1"/>
                <c:pt idx="0">
                  <c:v>Total</c:v>
                </c:pt>
              </c:strCache>
            </c:strRef>
          </c:tx>
          <c:spPr>
            <a:ln w="38100"/>
            <a:effectLst>
              <a:outerShdw blurRad="50800" dist="38100" dir="8100000" algn="tr" rotWithShape="0">
                <a:prstClr val="black">
                  <a:alpha val="40000"/>
                </a:prstClr>
              </a:outerShdw>
            </a:effectLst>
          </c:spPr>
          <c:marker>
            <c:symbol val="none"/>
          </c:marker>
          <c:cat>
            <c:strRef>
              <c:f>'Other Enrollment'!$AW$21:$AW$56</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'Other Enrollment'!$AX$21:$AX$56</c:f>
              <c:numCache>
                <c:formatCode>#,##0</c:formatCode>
                <c:ptCount val="36"/>
                <c:pt idx="0">
                  <c:v>1140242</c:v>
                </c:pt>
                <c:pt idx="1">
                  <c:v>1134809</c:v>
                </c:pt>
                <c:pt idx="2">
                  <c:v>1130673</c:v>
                </c:pt>
                <c:pt idx="3">
                  <c:v>1116285</c:v>
                </c:pt>
                <c:pt idx="4">
                  <c:v>1144457</c:v>
                </c:pt>
                <c:pt idx="5">
                  <c:v>1138685</c:v>
                </c:pt>
                <c:pt idx="6">
                  <c:v>1135067</c:v>
                </c:pt>
                <c:pt idx="7">
                  <c:v>1132219</c:v>
                </c:pt>
                <c:pt idx="8">
                  <c:v>1141949</c:v>
                </c:pt>
                <c:pt idx="9">
                  <c:v>1141689</c:v>
                </c:pt>
                <c:pt idx="10">
                  <c:v>1136520</c:v>
                </c:pt>
                <c:pt idx="11">
                  <c:v>1131933</c:v>
                </c:pt>
                <c:pt idx="12">
                  <c:v>1147331</c:v>
                </c:pt>
                <c:pt idx="13">
                  <c:v>1135044</c:v>
                </c:pt>
                <c:pt idx="14">
                  <c:v>1118272</c:v>
                </c:pt>
                <c:pt idx="15">
                  <c:v>1114919</c:v>
                </c:pt>
                <c:pt idx="16">
                  <c:v>1128446</c:v>
                </c:pt>
                <c:pt idx="17">
                  <c:v>1119825</c:v>
                </c:pt>
                <c:pt idx="18">
                  <c:v>1102270</c:v>
                </c:pt>
                <c:pt idx="19">
                  <c:v>1096869</c:v>
                </c:pt>
                <c:pt idx="20">
                  <c:v>1100571</c:v>
                </c:pt>
                <c:pt idx="21">
                  <c:v>1084205</c:v>
                </c:pt>
                <c:pt idx="22">
                  <c:v>1077849</c:v>
                </c:pt>
                <c:pt idx="23">
                  <c:v>1060893</c:v>
                </c:pt>
                <c:pt idx="24">
                  <c:v>1061377</c:v>
                </c:pt>
                <c:pt idx="25">
                  <c:v>1057169</c:v>
                </c:pt>
                <c:pt idx="26">
                  <c:v>1050197</c:v>
                </c:pt>
                <c:pt idx="27">
                  <c:v>1042661</c:v>
                </c:pt>
                <c:pt idx="28">
                  <c:v>1030778</c:v>
                </c:pt>
                <c:pt idx="29">
                  <c:v>1038875</c:v>
                </c:pt>
                <c:pt idx="30">
                  <c:v>1038978</c:v>
                </c:pt>
                <c:pt idx="31">
                  <c:v>1037906</c:v>
                </c:pt>
                <c:pt idx="32">
                  <c:v>1040225</c:v>
                </c:pt>
                <c:pt idx="33">
                  <c:v>1030842</c:v>
                </c:pt>
                <c:pt idx="34">
                  <c:v>1027610</c:v>
                </c:pt>
                <c:pt idx="35">
                  <c:v>1021684</c:v>
                </c:pt>
              </c:numCache>
            </c:numRef>
          </c:val>
          <c:smooth val="1"/>
          <c:extLst>
            <c:ext xmlns:c16="http://schemas.microsoft.com/office/drawing/2014/chart" uri="{C3380CC4-5D6E-409C-BE32-E72D297353CC}">
              <c16:uniqueId val="{00000005-EEEA-463F-B016-EB31EAAE9829}"/>
            </c:ext>
          </c:extLst>
        </c:ser>
        <c:dLbls>
          <c:showLegendKey val="0"/>
          <c:showVal val="0"/>
          <c:showCatName val="0"/>
          <c:showSerName val="0"/>
          <c:showPercent val="0"/>
          <c:showBubbleSize val="0"/>
        </c:dLbls>
        <c:smooth val="0"/>
        <c:axId val="140594560"/>
        <c:axId val="140600448"/>
      </c:lineChart>
      <c:catAx>
        <c:axId val="140594560"/>
        <c:scaling>
          <c:orientation val="minMax"/>
        </c:scaling>
        <c:delete val="0"/>
        <c:axPos val="b"/>
        <c:numFmt formatCode="General" sourceLinked="0"/>
        <c:majorTickMark val="out"/>
        <c:minorTickMark val="none"/>
        <c:tickLblPos val="nextTo"/>
        <c:txPr>
          <a:bodyPr rot="-5400000"/>
          <a:lstStyle/>
          <a:p>
            <a:pPr>
              <a:defRPr sz="1000">
                <a:solidFill>
                  <a:sysClr val="windowText" lastClr="000000"/>
                </a:solidFill>
              </a:defRPr>
            </a:pPr>
            <a:endParaRPr lang="en-US"/>
          </a:p>
        </c:txPr>
        <c:crossAx val="140600448"/>
        <c:crosses val="autoZero"/>
        <c:auto val="1"/>
        <c:lblAlgn val="ctr"/>
        <c:lblOffset val="100"/>
        <c:noMultiLvlLbl val="0"/>
      </c:catAx>
      <c:valAx>
        <c:axId val="140600448"/>
        <c:scaling>
          <c:orientation val="minMax"/>
          <c:max val="1500000"/>
          <c:min val="0"/>
        </c:scaling>
        <c:delete val="0"/>
        <c:axPos val="l"/>
        <c:majorGridlines/>
        <c:numFmt formatCode="#,##0" sourceLinked="1"/>
        <c:majorTickMark val="out"/>
        <c:minorTickMark val="none"/>
        <c:tickLblPos val="nextTo"/>
        <c:txPr>
          <a:bodyPr/>
          <a:lstStyle/>
          <a:p>
            <a:pPr>
              <a:defRPr sz="1100">
                <a:solidFill>
                  <a:sysClr val="windowText" lastClr="000000"/>
                </a:solidFill>
              </a:defRPr>
            </a:pPr>
            <a:endParaRPr lang="en-US"/>
          </a:p>
        </c:txPr>
        <c:crossAx val="140594560"/>
        <c:crosses val="autoZero"/>
        <c:crossBetween val="between"/>
      </c:valAx>
    </c:plotArea>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[quarterly-enrollment-report-20231231.xlsx]Individual!PivotTable8</c:name>
    <c:fmtId val="0"/>
  </c:pivotSource>
  <c:chart>
    <c:autoTitleDeleted val="1"/>
    <c:pivotFmts>
      <c:pivotFmt>
        <c:idx val="0"/>
        <c:spPr>
          <a:ln>
            <a:solidFill>
              <a:schemeClr val="tx1"/>
            </a:solidFill>
          </a:ln>
        </c:spPr>
        <c:marker>
          <c:symbol val="none"/>
        </c:marker>
        <c:dLbl>
          <c:idx val="0"/>
          <c:delete val="1"/>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s>
    <c:plotArea>
      <c:layout/>
      <c:pieChart>
        <c:varyColors val="1"/>
        <c:ser>
          <c:idx val="0"/>
          <c:order val="0"/>
          <c:tx>
            <c:strRef>
              <c:f>Individual!$D$8</c:f>
              <c:strCache>
                <c:ptCount val="1"/>
                <c:pt idx="0">
                  <c:v>Total</c:v>
                </c:pt>
              </c:strCache>
            </c:strRef>
          </c:tx>
          <c:spPr>
            <a:ln>
              <a:solidFill>
                <a:schemeClr val="tx1"/>
              </a:solidFill>
            </a:ln>
          </c:spPr>
          <c:cat>
            <c:strRef>
              <c:f>Individual!$C$9:$C$12</c:f>
              <c:strCache>
                <c:ptCount val="4"/>
                <c:pt idx="0">
                  <c:v>Bronze</c:v>
                </c:pt>
                <c:pt idx="1">
                  <c:v>Silver</c:v>
                </c:pt>
                <c:pt idx="2">
                  <c:v>Gold</c:v>
                </c:pt>
                <c:pt idx="3">
                  <c:v>Catastrophic</c:v>
                </c:pt>
              </c:strCache>
            </c:strRef>
          </c:cat>
          <c:val>
            <c:numRef>
              <c:f>Individual!$D$9:$D$12</c:f>
              <c:numCache>
                <c:formatCode>#,##0</c:formatCode>
                <c:ptCount val="4"/>
                <c:pt idx="0">
                  <c:v>55467</c:v>
                </c:pt>
                <c:pt idx="1">
                  <c:v>45774</c:v>
                </c:pt>
                <c:pt idx="2">
                  <c:v>22282</c:v>
                </c:pt>
                <c:pt idx="3">
                  <c:v>414</c:v>
                </c:pt>
              </c:numCache>
            </c:numRef>
          </c:val>
          <c:extLst>
            <c:ext xmlns:c16="http://schemas.microsoft.com/office/drawing/2014/chart" uri="{C3380CC4-5D6E-409C-BE32-E72D297353CC}">
              <c16:uniqueId val="{00000000-9CA5-4E0C-A38A-950AFBB9638A}"/>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Associations,</a:t>
            </a:r>
            <a:r>
              <a:rPr lang="en-US" sz="1600" baseline="0"/>
              <a:t> Trusts, &amp; MEWAs</a:t>
            </a:r>
            <a:endParaRPr lang="en-US" sz="1600"/>
          </a:p>
        </c:rich>
      </c:tx>
      <c:overlay val="0"/>
    </c:title>
    <c:autoTitleDeleted val="0"/>
    <c:plotArea>
      <c:layout/>
      <c:barChart>
        <c:barDir val="col"/>
        <c:grouping val="clustered"/>
        <c:varyColors val="0"/>
        <c:ser>
          <c:idx val="0"/>
          <c:order val="0"/>
          <c:tx>
            <c:strRef>
              <c:f>'Other Enrollment'!$BE$9</c:f>
              <c:strCache>
                <c:ptCount val="1"/>
                <c:pt idx="0">
                  <c:v>2020</c:v>
                </c:pt>
              </c:strCache>
            </c:strRef>
          </c:tx>
          <c:spPr>
            <a:ln>
              <a:solidFill>
                <a:schemeClr val="tx1"/>
              </a:solidFill>
            </a:ln>
          </c:spPr>
          <c:invertIfNegative val="0"/>
          <c:cat>
            <c:strRef>
              <c:f>'Other Enrollment'!$BD$10:$BD$13</c:f>
              <c:strCache>
                <c:ptCount val="4"/>
                <c:pt idx="0">
                  <c:v>Mar 31</c:v>
                </c:pt>
                <c:pt idx="1">
                  <c:v>Jun 30</c:v>
                </c:pt>
                <c:pt idx="2">
                  <c:v>Sept 30</c:v>
                </c:pt>
                <c:pt idx="3">
                  <c:v>Dec 31</c:v>
                </c:pt>
              </c:strCache>
            </c:strRef>
          </c:cat>
          <c:val>
            <c:numRef>
              <c:f>'Other Enrollment'!$BE$10:$BE$13</c:f>
              <c:numCache>
                <c:formatCode>#,##0</c:formatCode>
                <c:ptCount val="4"/>
                <c:pt idx="0">
                  <c:v>146182</c:v>
                </c:pt>
                <c:pt idx="1">
                  <c:v>142037</c:v>
                </c:pt>
                <c:pt idx="2">
                  <c:v>140627</c:v>
                </c:pt>
                <c:pt idx="3">
                  <c:v>141156</c:v>
                </c:pt>
              </c:numCache>
            </c:numRef>
          </c:val>
          <c:extLst>
            <c:ext xmlns:c16="http://schemas.microsoft.com/office/drawing/2014/chart" uri="{C3380CC4-5D6E-409C-BE32-E72D297353CC}">
              <c16:uniqueId val="{00000000-9378-4C46-B031-935043797B90}"/>
            </c:ext>
          </c:extLst>
        </c:ser>
        <c:ser>
          <c:idx val="1"/>
          <c:order val="1"/>
          <c:tx>
            <c:strRef>
              <c:f>'Other Enrollment'!$BF$9</c:f>
              <c:strCache>
                <c:ptCount val="1"/>
                <c:pt idx="0">
                  <c:v>2021</c:v>
                </c:pt>
              </c:strCache>
            </c:strRef>
          </c:tx>
          <c:spPr>
            <a:ln>
              <a:solidFill>
                <a:schemeClr val="tx1"/>
              </a:solidFill>
            </a:ln>
          </c:spPr>
          <c:invertIfNegative val="0"/>
          <c:cat>
            <c:strRef>
              <c:f>'Other Enrollment'!$BD$10:$BD$13</c:f>
              <c:strCache>
                <c:ptCount val="4"/>
                <c:pt idx="0">
                  <c:v>Mar 31</c:v>
                </c:pt>
                <c:pt idx="1">
                  <c:v>Jun 30</c:v>
                </c:pt>
                <c:pt idx="2">
                  <c:v>Sept 30</c:v>
                </c:pt>
                <c:pt idx="3">
                  <c:v>Dec 31</c:v>
                </c:pt>
              </c:strCache>
            </c:strRef>
          </c:cat>
          <c:val>
            <c:numRef>
              <c:f>'Other Enrollment'!$BF$10:$BF$13</c:f>
              <c:numCache>
                <c:formatCode>#,##0</c:formatCode>
                <c:ptCount val="4"/>
                <c:pt idx="0">
                  <c:v>139093</c:v>
                </c:pt>
                <c:pt idx="1">
                  <c:v>139150</c:v>
                </c:pt>
                <c:pt idx="2">
                  <c:v>129543</c:v>
                </c:pt>
                <c:pt idx="3">
                  <c:v>128510</c:v>
                </c:pt>
              </c:numCache>
            </c:numRef>
          </c:val>
          <c:extLst>
            <c:ext xmlns:c16="http://schemas.microsoft.com/office/drawing/2014/chart" uri="{C3380CC4-5D6E-409C-BE32-E72D297353CC}">
              <c16:uniqueId val="{00000001-9378-4C46-B031-935043797B90}"/>
            </c:ext>
          </c:extLst>
        </c:ser>
        <c:ser>
          <c:idx val="2"/>
          <c:order val="2"/>
          <c:tx>
            <c:strRef>
              <c:f>'Other Enrollment'!$BG$9</c:f>
              <c:strCache>
                <c:ptCount val="1"/>
                <c:pt idx="0">
                  <c:v>2022</c:v>
                </c:pt>
              </c:strCache>
            </c:strRef>
          </c:tx>
          <c:spPr>
            <a:ln>
              <a:solidFill>
                <a:schemeClr val="tx1"/>
              </a:solidFill>
            </a:ln>
          </c:spPr>
          <c:invertIfNegative val="0"/>
          <c:cat>
            <c:strRef>
              <c:f>'Other Enrollment'!$BD$10:$BD$13</c:f>
              <c:strCache>
                <c:ptCount val="4"/>
                <c:pt idx="0">
                  <c:v>Mar 31</c:v>
                </c:pt>
                <c:pt idx="1">
                  <c:v>Jun 30</c:v>
                </c:pt>
                <c:pt idx="2">
                  <c:v>Sept 30</c:v>
                </c:pt>
                <c:pt idx="3">
                  <c:v>Dec 31</c:v>
                </c:pt>
              </c:strCache>
            </c:strRef>
          </c:cat>
          <c:val>
            <c:numRef>
              <c:f>'Other Enrollment'!$BG$10:$BG$13</c:f>
              <c:numCache>
                <c:formatCode>#,##0</c:formatCode>
                <c:ptCount val="4"/>
                <c:pt idx="0">
                  <c:v>126356</c:v>
                </c:pt>
                <c:pt idx="1">
                  <c:v>125566</c:v>
                </c:pt>
                <c:pt idx="2">
                  <c:v>124670</c:v>
                </c:pt>
                <c:pt idx="3">
                  <c:v>123945</c:v>
                </c:pt>
              </c:numCache>
            </c:numRef>
          </c:val>
          <c:extLst>
            <c:ext xmlns:c16="http://schemas.microsoft.com/office/drawing/2014/chart" uri="{C3380CC4-5D6E-409C-BE32-E72D297353CC}">
              <c16:uniqueId val="{00000002-9378-4C46-B031-935043797B90}"/>
            </c:ext>
          </c:extLst>
        </c:ser>
        <c:ser>
          <c:idx val="3"/>
          <c:order val="3"/>
          <c:tx>
            <c:strRef>
              <c:f>'Other Enrollment'!$BH$9</c:f>
              <c:strCache>
                <c:ptCount val="1"/>
                <c:pt idx="0">
                  <c:v>2023</c:v>
                </c:pt>
              </c:strCache>
            </c:strRef>
          </c:tx>
          <c:spPr>
            <a:ln>
              <a:solidFill>
                <a:sysClr val="windowText" lastClr="000000"/>
              </a:solidFill>
            </a:ln>
          </c:spPr>
          <c:invertIfNegative val="0"/>
          <c:cat>
            <c:strRef>
              <c:f>'Other Enrollment'!$BD$10:$BD$13</c:f>
              <c:strCache>
                <c:ptCount val="4"/>
                <c:pt idx="0">
                  <c:v>Mar 31</c:v>
                </c:pt>
                <c:pt idx="1">
                  <c:v>Jun 30</c:v>
                </c:pt>
                <c:pt idx="2">
                  <c:v>Sept 30</c:v>
                </c:pt>
                <c:pt idx="3">
                  <c:v>Dec 31</c:v>
                </c:pt>
              </c:strCache>
            </c:strRef>
          </c:cat>
          <c:val>
            <c:numRef>
              <c:f>'Other Enrollment'!$BH$10:$BH$13</c:f>
              <c:numCache>
                <c:formatCode>#,##0</c:formatCode>
                <c:ptCount val="4"/>
                <c:pt idx="0">
                  <c:v>122806</c:v>
                </c:pt>
                <c:pt idx="1">
                  <c:v>121648</c:v>
                </c:pt>
                <c:pt idx="2">
                  <c:v>120604</c:v>
                </c:pt>
                <c:pt idx="3">
                  <c:v>125064</c:v>
                </c:pt>
              </c:numCache>
            </c:numRef>
          </c:val>
          <c:extLst>
            <c:ext xmlns:c16="http://schemas.microsoft.com/office/drawing/2014/chart" uri="{C3380CC4-5D6E-409C-BE32-E72D297353CC}">
              <c16:uniqueId val="{00000003-9378-4C46-B031-935043797B90}"/>
            </c:ext>
          </c:extLst>
        </c:ser>
        <c:dLbls>
          <c:showLegendKey val="0"/>
          <c:showVal val="0"/>
          <c:showCatName val="0"/>
          <c:showSerName val="0"/>
          <c:showPercent val="0"/>
          <c:showBubbleSize val="0"/>
        </c:dLbls>
        <c:gapWidth val="150"/>
        <c:axId val="140618752"/>
        <c:axId val="140620544"/>
      </c:barChart>
      <c:catAx>
        <c:axId val="140618752"/>
        <c:scaling>
          <c:orientation val="minMax"/>
        </c:scaling>
        <c:delete val="0"/>
        <c:axPos val="b"/>
        <c:numFmt formatCode="General" sourceLinked="0"/>
        <c:majorTickMark val="out"/>
        <c:minorTickMark val="none"/>
        <c:tickLblPos val="nextTo"/>
        <c:crossAx val="140620544"/>
        <c:crosses val="autoZero"/>
        <c:auto val="1"/>
        <c:lblAlgn val="ctr"/>
        <c:lblOffset val="100"/>
        <c:noMultiLvlLbl val="0"/>
      </c:catAx>
      <c:valAx>
        <c:axId val="140620544"/>
        <c:scaling>
          <c:orientation val="minMax"/>
          <c:min val="0"/>
        </c:scaling>
        <c:delete val="0"/>
        <c:axPos val="l"/>
        <c:majorGridlines/>
        <c:numFmt formatCode="#,##0" sourceLinked="1"/>
        <c:majorTickMark val="out"/>
        <c:minorTickMark val="none"/>
        <c:tickLblPos val="nextTo"/>
        <c:crossAx val="140618752"/>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Large Group</a:t>
            </a:r>
          </a:p>
        </c:rich>
      </c:tx>
      <c:overlay val="0"/>
    </c:title>
    <c:autoTitleDeleted val="0"/>
    <c:plotArea>
      <c:layout/>
      <c:barChart>
        <c:barDir val="col"/>
        <c:grouping val="clustered"/>
        <c:varyColors val="0"/>
        <c:ser>
          <c:idx val="0"/>
          <c:order val="0"/>
          <c:tx>
            <c:strRef>
              <c:f>'Other Enrollment'!$BE$19</c:f>
              <c:strCache>
                <c:ptCount val="1"/>
                <c:pt idx="0">
                  <c:v>2020</c:v>
                </c:pt>
              </c:strCache>
            </c:strRef>
          </c:tx>
          <c:spPr>
            <a:ln>
              <a:solidFill>
                <a:schemeClr val="tx1"/>
              </a:solidFill>
            </a:ln>
          </c:spPr>
          <c:invertIfNegative val="0"/>
          <c:cat>
            <c:strRef>
              <c:f>'Other Enrollment'!$BD$20:$BD$23</c:f>
              <c:strCache>
                <c:ptCount val="4"/>
                <c:pt idx="0">
                  <c:v>Mar 31</c:v>
                </c:pt>
                <c:pt idx="1">
                  <c:v>Jun 30</c:v>
                </c:pt>
                <c:pt idx="2">
                  <c:v>Sept 30</c:v>
                </c:pt>
                <c:pt idx="3">
                  <c:v>Dec 31</c:v>
                </c:pt>
              </c:strCache>
            </c:strRef>
          </c:cat>
          <c:val>
            <c:numRef>
              <c:f>'Other Enrollment'!$BE$20:$BE$23</c:f>
              <c:numCache>
                <c:formatCode>#,##0</c:formatCode>
                <c:ptCount val="4"/>
                <c:pt idx="0">
                  <c:v>590925</c:v>
                </c:pt>
                <c:pt idx="1">
                  <c:v>586300</c:v>
                </c:pt>
                <c:pt idx="2">
                  <c:v>579506</c:v>
                </c:pt>
                <c:pt idx="3">
                  <c:v>578427</c:v>
                </c:pt>
              </c:numCache>
            </c:numRef>
          </c:val>
          <c:extLst>
            <c:ext xmlns:c16="http://schemas.microsoft.com/office/drawing/2014/chart" uri="{C3380CC4-5D6E-409C-BE32-E72D297353CC}">
              <c16:uniqueId val="{00000000-644D-40F1-A8AE-54422B6B1A6B}"/>
            </c:ext>
          </c:extLst>
        </c:ser>
        <c:ser>
          <c:idx val="1"/>
          <c:order val="1"/>
          <c:tx>
            <c:strRef>
              <c:f>'Other Enrollment'!$BF$19</c:f>
              <c:strCache>
                <c:ptCount val="1"/>
                <c:pt idx="0">
                  <c:v>2021</c:v>
                </c:pt>
              </c:strCache>
            </c:strRef>
          </c:tx>
          <c:spPr>
            <a:ln>
              <a:solidFill>
                <a:schemeClr val="tx1"/>
              </a:solidFill>
            </a:ln>
          </c:spPr>
          <c:invertIfNegative val="0"/>
          <c:cat>
            <c:strRef>
              <c:f>'Other Enrollment'!$BD$20:$BD$23</c:f>
              <c:strCache>
                <c:ptCount val="4"/>
                <c:pt idx="0">
                  <c:v>Mar 31</c:v>
                </c:pt>
                <c:pt idx="1">
                  <c:v>Jun 30</c:v>
                </c:pt>
                <c:pt idx="2">
                  <c:v>Sept 30</c:v>
                </c:pt>
                <c:pt idx="3">
                  <c:v>Dec 31</c:v>
                </c:pt>
              </c:strCache>
            </c:strRef>
          </c:cat>
          <c:val>
            <c:numRef>
              <c:f>'Other Enrollment'!$BF$20:$BF$23</c:f>
              <c:numCache>
                <c:formatCode>#,##0</c:formatCode>
                <c:ptCount val="4"/>
                <c:pt idx="0">
                  <c:v>575291</c:v>
                </c:pt>
                <c:pt idx="1">
                  <c:v>572379</c:v>
                </c:pt>
                <c:pt idx="2">
                  <c:v>569393</c:v>
                </c:pt>
                <c:pt idx="3">
                  <c:v>572703</c:v>
                </c:pt>
              </c:numCache>
            </c:numRef>
          </c:val>
          <c:extLst>
            <c:ext xmlns:c16="http://schemas.microsoft.com/office/drawing/2014/chart" uri="{C3380CC4-5D6E-409C-BE32-E72D297353CC}">
              <c16:uniqueId val="{00000001-644D-40F1-A8AE-54422B6B1A6B}"/>
            </c:ext>
          </c:extLst>
        </c:ser>
        <c:ser>
          <c:idx val="2"/>
          <c:order val="2"/>
          <c:tx>
            <c:strRef>
              <c:f>'Other Enrollment'!$BG$19</c:f>
              <c:strCache>
                <c:ptCount val="1"/>
                <c:pt idx="0">
                  <c:v>2022</c:v>
                </c:pt>
              </c:strCache>
            </c:strRef>
          </c:tx>
          <c:spPr>
            <a:ln>
              <a:solidFill>
                <a:schemeClr val="tx1"/>
              </a:solidFill>
            </a:ln>
          </c:spPr>
          <c:invertIfNegative val="0"/>
          <c:cat>
            <c:strRef>
              <c:f>'Other Enrollment'!$BD$20:$BD$23</c:f>
              <c:strCache>
                <c:ptCount val="4"/>
                <c:pt idx="0">
                  <c:v>Mar 31</c:v>
                </c:pt>
                <c:pt idx="1">
                  <c:v>Jun 30</c:v>
                </c:pt>
                <c:pt idx="2">
                  <c:v>Sept 30</c:v>
                </c:pt>
                <c:pt idx="3">
                  <c:v>Dec 31</c:v>
                </c:pt>
              </c:strCache>
            </c:strRef>
          </c:cat>
          <c:val>
            <c:numRef>
              <c:f>'Other Enrollment'!$BG$20:$BG$23</c:f>
              <c:numCache>
                <c:formatCode>#,##0</c:formatCode>
                <c:ptCount val="4"/>
                <c:pt idx="0">
                  <c:v>555112</c:v>
                </c:pt>
                <c:pt idx="1">
                  <c:v>569307</c:v>
                </c:pt>
                <c:pt idx="2">
                  <c:v>571251</c:v>
                </c:pt>
                <c:pt idx="3">
                  <c:v>579457</c:v>
                </c:pt>
              </c:numCache>
            </c:numRef>
          </c:val>
          <c:extLst>
            <c:ext xmlns:c16="http://schemas.microsoft.com/office/drawing/2014/chart" uri="{C3380CC4-5D6E-409C-BE32-E72D297353CC}">
              <c16:uniqueId val="{00000002-644D-40F1-A8AE-54422B6B1A6B}"/>
            </c:ext>
          </c:extLst>
        </c:ser>
        <c:ser>
          <c:idx val="3"/>
          <c:order val="3"/>
          <c:tx>
            <c:strRef>
              <c:f>'Other Enrollment'!$BH$19</c:f>
              <c:strCache>
                <c:ptCount val="1"/>
                <c:pt idx="0">
                  <c:v>2023</c:v>
                </c:pt>
              </c:strCache>
            </c:strRef>
          </c:tx>
          <c:spPr>
            <a:ln>
              <a:solidFill>
                <a:sysClr val="windowText" lastClr="000000"/>
              </a:solidFill>
            </a:ln>
          </c:spPr>
          <c:invertIfNegative val="0"/>
          <c:cat>
            <c:strRef>
              <c:f>'Other Enrollment'!$BD$20:$BD$23</c:f>
              <c:strCache>
                <c:ptCount val="4"/>
                <c:pt idx="0">
                  <c:v>Mar 31</c:v>
                </c:pt>
                <c:pt idx="1">
                  <c:v>Jun 30</c:v>
                </c:pt>
                <c:pt idx="2">
                  <c:v>Sept 30</c:v>
                </c:pt>
                <c:pt idx="3">
                  <c:v>Dec 31</c:v>
                </c:pt>
              </c:strCache>
            </c:strRef>
          </c:cat>
          <c:val>
            <c:numRef>
              <c:f>'Other Enrollment'!$BH$20:$BH$23</c:f>
              <c:numCache>
                <c:formatCode>#,##0</c:formatCode>
                <c:ptCount val="4"/>
                <c:pt idx="0">
                  <c:v>581037</c:v>
                </c:pt>
                <c:pt idx="1">
                  <c:v>579569</c:v>
                </c:pt>
                <c:pt idx="2">
                  <c:v>577063</c:v>
                </c:pt>
                <c:pt idx="3">
                  <c:v>576720</c:v>
                </c:pt>
              </c:numCache>
            </c:numRef>
          </c:val>
          <c:extLst>
            <c:ext xmlns:c16="http://schemas.microsoft.com/office/drawing/2014/chart" uri="{C3380CC4-5D6E-409C-BE32-E72D297353CC}">
              <c16:uniqueId val="{00000003-644D-40F1-A8AE-54422B6B1A6B}"/>
            </c:ext>
          </c:extLst>
        </c:ser>
        <c:dLbls>
          <c:showLegendKey val="0"/>
          <c:showVal val="0"/>
          <c:showCatName val="0"/>
          <c:showSerName val="0"/>
          <c:showPercent val="0"/>
          <c:showBubbleSize val="0"/>
        </c:dLbls>
        <c:gapWidth val="150"/>
        <c:axId val="140639232"/>
        <c:axId val="140641024"/>
      </c:barChart>
      <c:catAx>
        <c:axId val="140639232"/>
        <c:scaling>
          <c:orientation val="minMax"/>
        </c:scaling>
        <c:delete val="0"/>
        <c:axPos val="b"/>
        <c:numFmt formatCode="General" sourceLinked="0"/>
        <c:majorTickMark val="out"/>
        <c:minorTickMark val="none"/>
        <c:tickLblPos val="nextTo"/>
        <c:crossAx val="140641024"/>
        <c:crosses val="autoZero"/>
        <c:auto val="1"/>
        <c:lblAlgn val="ctr"/>
        <c:lblOffset val="100"/>
        <c:noMultiLvlLbl val="0"/>
      </c:catAx>
      <c:valAx>
        <c:axId val="140641024"/>
        <c:scaling>
          <c:orientation val="minMax"/>
          <c:min val="0"/>
        </c:scaling>
        <c:delete val="0"/>
        <c:axPos val="l"/>
        <c:majorGridlines/>
        <c:numFmt formatCode="#,##0" sourceLinked="1"/>
        <c:majorTickMark val="out"/>
        <c:minorTickMark val="none"/>
        <c:tickLblPos val="nextTo"/>
        <c:crossAx val="140639232"/>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Commercial Market</a:t>
            </a:r>
          </a:p>
        </c:rich>
      </c:tx>
      <c:overlay val="0"/>
    </c:title>
    <c:autoTitleDeleted val="0"/>
    <c:plotArea>
      <c:layout/>
      <c:barChart>
        <c:barDir val="col"/>
        <c:grouping val="clustered"/>
        <c:varyColors val="0"/>
        <c:ser>
          <c:idx val="0"/>
          <c:order val="0"/>
          <c:tx>
            <c:strRef>
              <c:f>'Other Enrollment'!$BE$29</c:f>
              <c:strCache>
                <c:ptCount val="1"/>
                <c:pt idx="0">
                  <c:v>2020</c:v>
                </c:pt>
              </c:strCache>
            </c:strRef>
          </c:tx>
          <c:spPr>
            <a:ln>
              <a:solidFill>
                <a:schemeClr val="tx1"/>
              </a:solidFill>
            </a:ln>
          </c:spPr>
          <c:invertIfNegative val="0"/>
          <c:cat>
            <c:strRef>
              <c:f>'Other Enrollment'!$BD$30:$BD$33</c:f>
              <c:strCache>
                <c:ptCount val="4"/>
                <c:pt idx="0">
                  <c:v>Mar 31</c:v>
                </c:pt>
                <c:pt idx="1">
                  <c:v>Jun 30</c:v>
                </c:pt>
                <c:pt idx="2">
                  <c:v>Sept 30</c:v>
                </c:pt>
                <c:pt idx="3">
                  <c:v>Dec 31</c:v>
                </c:pt>
              </c:strCache>
            </c:strRef>
          </c:cat>
          <c:val>
            <c:numRef>
              <c:f>'Other Enrollment'!$BE$30:$BE$33</c:f>
              <c:numCache>
                <c:formatCode>#,##0</c:formatCode>
                <c:ptCount val="4"/>
                <c:pt idx="0">
                  <c:v>1100571</c:v>
                </c:pt>
                <c:pt idx="1">
                  <c:v>1084205</c:v>
                </c:pt>
                <c:pt idx="2">
                  <c:v>1077849</c:v>
                </c:pt>
                <c:pt idx="3">
                  <c:v>1060893</c:v>
                </c:pt>
              </c:numCache>
            </c:numRef>
          </c:val>
          <c:extLst>
            <c:ext xmlns:c16="http://schemas.microsoft.com/office/drawing/2014/chart" uri="{C3380CC4-5D6E-409C-BE32-E72D297353CC}">
              <c16:uniqueId val="{00000000-0BD8-42A0-B380-322F2596F198}"/>
            </c:ext>
          </c:extLst>
        </c:ser>
        <c:ser>
          <c:idx val="1"/>
          <c:order val="1"/>
          <c:tx>
            <c:strRef>
              <c:f>'Other Enrollment'!$BF$29</c:f>
              <c:strCache>
                <c:ptCount val="1"/>
                <c:pt idx="0">
                  <c:v>2021</c:v>
                </c:pt>
              </c:strCache>
            </c:strRef>
          </c:tx>
          <c:spPr>
            <a:ln>
              <a:solidFill>
                <a:schemeClr val="tx1"/>
              </a:solidFill>
            </a:ln>
          </c:spPr>
          <c:invertIfNegative val="0"/>
          <c:cat>
            <c:strRef>
              <c:f>'Other Enrollment'!$BD$30:$BD$33</c:f>
              <c:strCache>
                <c:ptCount val="4"/>
                <c:pt idx="0">
                  <c:v>Mar 31</c:v>
                </c:pt>
                <c:pt idx="1">
                  <c:v>Jun 30</c:v>
                </c:pt>
                <c:pt idx="2">
                  <c:v>Sept 30</c:v>
                </c:pt>
                <c:pt idx="3">
                  <c:v>Dec 31</c:v>
                </c:pt>
              </c:strCache>
            </c:strRef>
          </c:cat>
          <c:val>
            <c:numRef>
              <c:f>'Other Enrollment'!$BF$30:$BF$33</c:f>
              <c:numCache>
                <c:formatCode>#,##0</c:formatCode>
                <c:ptCount val="4"/>
                <c:pt idx="0">
                  <c:v>1061377</c:v>
                </c:pt>
                <c:pt idx="1">
                  <c:v>1057169</c:v>
                </c:pt>
                <c:pt idx="2">
                  <c:v>1050197</c:v>
                </c:pt>
                <c:pt idx="3">
                  <c:v>1042661</c:v>
                </c:pt>
              </c:numCache>
            </c:numRef>
          </c:val>
          <c:extLst>
            <c:ext xmlns:c16="http://schemas.microsoft.com/office/drawing/2014/chart" uri="{C3380CC4-5D6E-409C-BE32-E72D297353CC}">
              <c16:uniqueId val="{00000001-0BD8-42A0-B380-322F2596F198}"/>
            </c:ext>
          </c:extLst>
        </c:ser>
        <c:ser>
          <c:idx val="2"/>
          <c:order val="2"/>
          <c:tx>
            <c:strRef>
              <c:f>'Other Enrollment'!$BG$29</c:f>
              <c:strCache>
                <c:ptCount val="1"/>
                <c:pt idx="0">
                  <c:v>2022</c:v>
                </c:pt>
              </c:strCache>
            </c:strRef>
          </c:tx>
          <c:spPr>
            <a:ln>
              <a:solidFill>
                <a:schemeClr val="tx1"/>
              </a:solidFill>
            </a:ln>
          </c:spPr>
          <c:invertIfNegative val="0"/>
          <c:cat>
            <c:strRef>
              <c:f>'Other Enrollment'!$BD$30:$BD$33</c:f>
              <c:strCache>
                <c:ptCount val="4"/>
                <c:pt idx="0">
                  <c:v>Mar 31</c:v>
                </c:pt>
                <c:pt idx="1">
                  <c:v>Jun 30</c:v>
                </c:pt>
                <c:pt idx="2">
                  <c:v>Sept 30</c:v>
                </c:pt>
                <c:pt idx="3">
                  <c:v>Dec 31</c:v>
                </c:pt>
              </c:strCache>
            </c:strRef>
          </c:cat>
          <c:val>
            <c:numRef>
              <c:f>'Other Enrollment'!$BG$30:$BG$33</c:f>
              <c:numCache>
                <c:formatCode>#,##0</c:formatCode>
                <c:ptCount val="4"/>
                <c:pt idx="0">
                  <c:v>1030778</c:v>
                </c:pt>
                <c:pt idx="1">
                  <c:v>1038875</c:v>
                </c:pt>
                <c:pt idx="2">
                  <c:v>1038978</c:v>
                </c:pt>
                <c:pt idx="3">
                  <c:v>1037906</c:v>
                </c:pt>
              </c:numCache>
            </c:numRef>
          </c:val>
          <c:extLst>
            <c:ext xmlns:c16="http://schemas.microsoft.com/office/drawing/2014/chart" uri="{C3380CC4-5D6E-409C-BE32-E72D297353CC}">
              <c16:uniqueId val="{00000002-0BD8-42A0-B380-322F2596F198}"/>
            </c:ext>
          </c:extLst>
        </c:ser>
        <c:ser>
          <c:idx val="3"/>
          <c:order val="3"/>
          <c:tx>
            <c:strRef>
              <c:f>'Other Enrollment'!$BH$29</c:f>
              <c:strCache>
                <c:ptCount val="1"/>
                <c:pt idx="0">
                  <c:v>2023</c:v>
                </c:pt>
              </c:strCache>
            </c:strRef>
          </c:tx>
          <c:spPr>
            <a:ln>
              <a:solidFill>
                <a:sysClr val="windowText" lastClr="000000"/>
              </a:solidFill>
            </a:ln>
          </c:spPr>
          <c:invertIfNegative val="0"/>
          <c:cat>
            <c:strRef>
              <c:f>'Other Enrollment'!$BD$30:$BD$33</c:f>
              <c:strCache>
                <c:ptCount val="4"/>
                <c:pt idx="0">
                  <c:v>Mar 31</c:v>
                </c:pt>
                <c:pt idx="1">
                  <c:v>Jun 30</c:v>
                </c:pt>
                <c:pt idx="2">
                  <c:v>Sept 30</c:v>
                </c:pt>
                <c:pt idx="3">
                  <c:v>Dec 31</c:v>
                </c:pt>
              </c:strCache>
            </c:strRef>
          </c:cat>
          <c:val>
            <c:numRef>
              <c:f>'Other Enrollment'!$BH$30:$BH$33</c:f>
              <c:numCache>
                <c:formatCode>#,##0</c:formatCode>
                <c:ptCount val="4"/>
                <c:pt idx="0">
                  <c:v>1040225</c:v>
                </c:pt>
                <c:pt idx="1">
                  <c:v>1030842</c:v>
                </c:pt>
                <c:pt idx="2">
                  <c:v>1027610</c:v>
                </c:pt>
                <c:pt idx="3">
                  <c:v>1021684</c:v>
                </c:pt>
              </c:numCache>
            </c:numRef>
          </c:val>
          <c:extLst>
            <c:ext xmlns:c16="http://schemas.microsoft.com/office/drawing/2014/chart" uri="{C3380CC4-5D6E-409C-BE32-E72D297353CC}">
              <c16:uniqueId val="{00000003-0BD8-42A0-B380-322F2596F198}"/>
            </c:ext>
          </c:extLst>
        </c:ser>
        <c:dLbls>
          <c:showLegendKey val="0"/>
          <c:showVal val="0"/>
          <c:showCatName val="0"/>
          <c:showSerName val="0"/>
          <c:showPercent val="0"/>
          <c:showBubbleSize val="0"/>
        </c:dLbls>
        <c:gapWidth val="150"/>
        <c:axId val="140667904"/>
        <c:axId val="140669696"/>
      </c:barChart>
      <c:catAx>
        <c:axId val="140667904"/>
        <c:scaling>
          <c:orientation val="minMax"/>
        </c:scaling>
        <c:delete val="0"/>
        <c:axPos val="b"/>
        <c:numFmt formatCode="General" sourceLinked="0"/>
        <c:majorTickMark val="out"/>
        <c:minorTickMark val="none"/>
        <c:tickLblPos val="nextTo"/>
        <c:crossAx val="140669696"/>
        <c:crosses val="autoZero"/>
        <c:auto val="1"/>
        <c:lblAlgn val="ctr"/>
        <c:lblOffset val="100"/>
        <c:noMultiLvlLbl val="0"/>
      </c:catAx>
      <c:valAx>
        <c:axId val="140669696"/>
        <c:scaling>
          <c:orientation val="minMax"/>
          <c:min val="0"/>
        </c:scaling>
        <c:delete val="0"/>
        <c:axPos val="l"/>
        <c:majorGridlines/>
        <c:numFmt formatCode="#,##0" sourceLinked="1"/>
        <c:majorTickMark val="out"/>
        <c:minorTickMark val="none"/>
        <c:tickLblPos val="nextTo"/>
        <c:crossAx val="140667904"/>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Self-Insured</a:t>
            </a:r>
          </a:p>
        </c:rich>
      </c:tx>
      <c:overlay val="0"/>
    </c:title>
    <c:autoTitleDeleted val="0"/>
    <c:plotArea>
      <c:layout/>
      <c:barChart>
        <c:barDir val="col"/>
        <c:grouping val="clustered"/>
        <c:varyColors val="0"/>
        <c:ser>
          <c:idx val="0"/>
          <c:order val="0"/>
          <c:tx>
            <c:strRef>
              <c:f>'Other Enrollment'!$BE$41</c:f>
              <c:strCache>
                <c:ptCount val="1"/>
                <c:pt idx="0">
                  <c:v>2020</c:v>
                </c:pt>
              </c:strCache>
            </c:strRef>
          </c:tx>
          <c:spPr>
            <a:ln>
              <a:solidFill>
                <a:schemeClr val="tx1"/>
              </a:solidFill>
            </a:ln>
          </c:spPr>
          <c:invertIfNegative val="0"/>
          <c:cat>
            <c:strRef>
              <c:f>'Other Enrollment'!$BD$42:$BD$45</c:f>
              <c:strCache>
                <c:ptCount val="4"/>
                <c:pt idx="0">
                  <c:v>Mar 31</c:v>
                </c:pt>
                <c:pt idx="1">
                  <c:v>Jun 30</c:v>
                </c:pt>
                <c:pt idx="2">
                  <c:v>Sept 30</c:v>
                </c:pt>
                <c:pt idx="3">
                  <c:v>Dec 31</c:v>
                </c:pt>
              </c:strCache>
            </c:strRef>
          </c:cat>
          <c:val>
            <c:numRef>
              <c:f>'Other Enrollment'!$BE$42:$BE$45</c:f>
              <c:numCache>
                <c:formatCode>#,##0</c:formatCode>
                <c:ptCount val="4"/>
                <c:pt idx="0">
                  <c:v>921215</c:v>
                </c:pt>
                <c:pt idx="1">
                  <c:v>931824</c:v>
                </c:pt>
                <c:pt idx="2">
                  <c:v>893632</c:v>
                </c:pt>
                <c:pt idx="3">
                  <c:v>896802</c:v>
                </c:pt>
              </c:numCache>
            </c:numRef>
          </c:val>
          <c:extLst>
            <c:ext xmlns:c16="http://schemas.microsoft.com/office/drawing/2014/chart" uri="{C3380CC4-5D6E-409C-BE32-E72D297353CC}">
              <c16:uniqueId val="{00000000-9431-4979-8160-67B57075A189}"/>
            </c:ext>
          </c:extLst>
        </c:ser>
        <c:ser>
          <c:idx val="1"/>
          <c:order val="1"/>
          <c:tx>
            <c:strRef>
              <c:f>'Other Enrollment'!$BF$41</c:f>
              <c:strCache>
                <c:ptCount val="1"/>
                <c:pt idx="0">
                  <c:v>2021</c:v>
                </c:pt>
              </c:strCache>
            </c:strRef>
          </c:tx>
          <c:spPr>
            <a:ln>
              <a:solidFill>
                <a:schemeClr val="tx1"/>
              </a:solidFill>
            </a:ln>
          </c:spPr>
          <c:invertIfNegative val="0"/>
          <c:cat>
            <c:strRef>
              <c:f>'Other Enrollment'!$BD$42:$BD$45</c:f>
              <c:strCache>
                <c:ptCount val="4"/>
                <c:pt idx="0">
                  <c:v>Mar 31</c:v>
                </c:pt>
                <c:pt idx="1">
                  <c:v>Jun 30</c:v>
                </c:pt>
                <c:pt idx="2">
                  <c:v>Sept 30</c:v>
                </c:pt>
                <c:pt idx="3">
                  <c:v>Dec 31</c:v>
                </c:pt>
              </c:strCache>
            </c:strRef>
          </c:cat>
          <c:val>
            <c:numRef>
              <c:f>'Other Enrollment'!$BF$42:$BF$45</c:f>
              <c:numCache>
                <c:formatCode>#,##0</c:formatCode>
                <c:ptCount val="4"/>
                <c:pt idx="0">
                  <c:v>899834</c:v>
                </c:pt>
                <c:pt idx="1">
                  <c:v>893551</c:v>
                </c:pt>
                <c:pt idx="2">
                  <c:v>878748</c:v>
                </c:pt>
                <c:pt idx="3">
                  <c:v>892723</c:v>
                </c:pt>
              </c:numCache>
            </c:numRef>
          </c:val>
          <c:extLst>
            <c:ext xmlns:c16="http://schemas.microsoft.com/office/drawing/2014/chart" uri="{C3380CC4-5D6E-409C-BE32-E72D297353CC}">
              <c16:uniqueId val="{00000001-9431-4979-8160-67B57075A189}"/>
            </c:ext>
          </c:extLst>
        </c:ser>
        <c:ser>
          <c:idx val="2"/>
          <c:order val="2"/>
          <c:tx>
            <c:strRef>
              <c:f>'Other Enrollment'!$BG$41</c:f>
              <c:strCache>
                <c:ptCount val="1"/>
                <c:pt idx="0">
                  <c:v>2022</c:v>
                </c:pt>
              </c:strCache>
            </c:strRef>
          </c:tx>
          <c:spPr>
            <a:ln>
              <a:solidFill>
                <a:schemeClr val="tx1"/>
              </a:solidFill>
            </a:ln>
          </c:spPr>
          <c:invertIfNegative val="0"/>
          <c:cat>
            <c:strRef>
              <c:f>'Other Enrollment'!$BD$42:$BD$45</c:f>
              <c:strCache>
                <c:ptCount val="4"/>
                <c:pt idx="0">
                  <c:v>Mar 31</c:v>
                </c:pt>
                <c:pt idx="1">
                  <c:v>Jun 30</c:v>
                </c:pt>
                <c:pt idx="2">
                  <c:v>Sept 30</c:v>
                </c:pt>
                <c:pt idx="3">
                  <c:v>Dec 31</c:v>
                </c:pt>
              </c:strCache>
            </c:strRef>
          </c:cat>
          <c:val>
            <c:numRef>
              <c:f>'Other Enrollment'!$BG$42:$BG$45</c:f>
              <c:numCache>
                <c:formatCode>#,##0</c:formatCode>
                <c:ptCount val="4"/>
                <c:pt idx="0">
                  <c:v>816287</c:v>
                </c:pt>
                <c:pt idx="1">
                  <c:v>900396</c:v>
                </c:pt>
                <c:pt idx="2">
                  <c:v>881814</c:v>
                </c:pt>
                <c:pt idx="3">
                  <c:v>944912</c:v>
                </c:pt>
              </c:numCache>
            </c:numRef>
          </c:val>
          <c:extLst>
            <c:ext xmlns:c16="http://schemas.microsoft.com/office/drawing/2014/chart" uri="{C3380CC4-5D6E-409C-BE32-E72D297353CC}">
              <c16:uniqueId val="{00000002-9431-4979-8160-67B57075A189}"/>
            </c:ext>
          </c:extLst>
        </c:ser>
        <c:ser>
          <c:idx val="3"/>
          <c:order val="3"/>
          <c:tx>
            <c:strRef>
              <c:f>'Other Enrollment'!$BH$41</c:f>
              <c:strCache>
                <c:ptCount val="1"/>
                <c:pt idx="0">
                  <c:v>2023</c:v>
                </c:pt>
              </c:strCache>
            </c:strRef>
          </c:tx>
          <c:spPr>
            <a:ln>
              <a:solidFill>
                <a:sysClr val="windowText" lastClr="000000"/>
              </a:solidFill>
            </a:ln>
          </c:spPr>
          <c:invertIfNegative val="0"/>
          <c:cat>
            <c:strRef>
              <c:f>'Other Enrollment'!$BD$42:$BD$45</c:f>
              <c:strCache>
                <c:ptCount val="4"/>
                <c:pt idx="0">
                  <c:v>Mar 31</c:v>
                </c:pt>
                <c:pt idx="1">
                  <c:v>Jun 30</c:v>
                </c:pt>
                <c:pt idx="2">
                  <c:v>Sept 30</c:v>
                </c:pt>
                <c:pt idx="3">
                  <c:v>Dec 31</c:v>
                </c:pt>
              </c:strCache>
            </c:strRef>
          </c:cat>
          <c:val>
            <c:numRef>
              <c:f>'Other Enrollment'!$BH$42:$BH$45</c:f>
              <c:numCache>
                <c:formatCode>#,##0</c:formatCode>
                <c:ptCount val="4"/>
                <c:pt idx="0">
                  <c:v>966876</c:v>
                </c:pt>
                <c:pt idx="1">
                  <c:v>1037338</c:v>
                </c:pt>
                <c:pt idx="2">
                  <c:v>1039286</c:v>
                </c:pt>
                <c:pt idx="3">
                  <c:v>1018284</c:v>
                </c:pt>
              </c:numCache>
            </c:numRef>
          </c:val>
          <c:extLst>
            <c:ext xmlns:c16="http://schemas.microsoft.com/office/drawing/2014/chart" uri="{C3380CC4-5D6E-409C-BE32-E72D297353CC}">
              <c16:uniqueId val="{00000003-9431-4979-8160-67B57075A189}"/>
            </c:ext>
          </c:extLst>
        </c:ser>
        <c:dLbls>
          <c:showLegendKey val="0"/>
          <c:showVal val="0"/>
          <c:showCatName val="0"/>
          <c:showSerName val="0"/>
          <c:showPercent val="0"/>
          <c:showBubbleSize val="0"/>
        </c:dLbls>
        <c:gapWidth val="150"/>
        <c:axId val="140692480"/>
        <c:axId val="140698368"/>
      </c:barChart>
      <c:catAx>
        <c:axId val="140692480"/>
        <c:scaling>
          <c:orientation val="minMax"/>
        </c:scaling>
        <c:delete val="0"/>
        <c:axPos val="b"/>
        <c:numFmt formatCode="General" sourceLinked="0"/>
        <c:majorTickMark val="out"/>
        <c:minorTickMark val="none"/>
        <c:tickLblPos val="nextTo"/>
        <c:crossAx val="140698368"/>
        <c:crosses val="autoZero"/>
        <c:auto val="1"/>
        <c:lblAlgn val="ctr"/>
        <c:lblOffset val="100"/>
        <c:noMultiLvlLbl val="0"/>
      </c:catAx>
      <c:valAx>
        <c:axId val="140698368"/>
        <c:scaling>
          <c:orientation val="minMax"/>
          <c:min val="0"/>
        </c:scaling>
        <c:delete val="0"/>
        <c:axPos val="l"/>
        <c:majorGridlines/>
        <c:numFmt formatCode="#,##0" sourceLinked="1"/>
        <c:majorTickMark val="out"/>
        <c:minorTickMark val="none"/>
        <c:tickLblPos val="nextTo"/>
        <c:crossAx val="140692480"/>
        <c:crosses val="autoZero"/>
        <c:crossBetween val="between"/>
      </c:valAx>
    </c:plotArea>
    <c:legend>
      <c:legendPos val="r"/>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[quarterly-enrollment-report-20231231.xlsx]Other Enrollment!PivotTable10</c:name>
    <c:fmtId val="3"/>
  </c:pivotSource>
  <c:chart>
    <c:autoTitleDeleted val="1"/>
    <c:pivotFmts>
      <c:pivotFmt>
        <c:idx val="0"/>
      </c:pivotFmt>
      <c:pivotFmt>
        <c:idx val="1"/>
      </c:pivotFmt>
      <c:pivotFmt>
        <c:idx val="2"/>
        <c:spPr>
          <a:ln>
            <a:solidFill>
              <a:schemeClr val="tx1"/>
            </a:solidFill>
          </a:ln>
        </c:spPr>
        <c:marker>
          <c:symbol val="none"/>
        </c:marker>
        <c:dLbl>
          <c:idx val="0"/>
          <c:delete val="1"/>
          <c:extLst>
            <c:ext xmlns:c15="http://schemas.microsoft.com/office/drawing/2012/chart" uri="{CE6537A1-D6FC-4f65-9D91-7224C49458BB}"/>
          </c:extLst>
        </c:dLbl>
      </c:pivotFmt>
    </c:pivotFmts>
    <c:plotArea>
      <c:layout/>
      <c:pieChart>
        <c:varyColors val="1"/>
        <c:ser>
          <c:idx val="0"/>
          <c:order val="0"/>
          <c:tx>
            <c:strRef>
              <c:f>'Other Enrollment'!$AS$8</c:f>
              <c:strCache>
                <c:ptCount val="1"/>
                <c:pt idx="0">
                  <c:v>Total</c:v>
                </c:pt>
              </c:strCache>
            </c:strRef>
          </c:tx>
          <c:spPr>
            <a:ln>
              <a:solidFill>
                <a:schemeClr val="tx1"/>
              </a:solidFill>
            </a:ln>
          </c:spPr>
          <c:cat>
            <c:strRef>
              <c:f>'Other Enrollment'!$AR$9:$AR$15</c:f>
              <c:strCache>
                <c:ptCount val="7"/>
                <c:pt idx="0">
                  <c:v>ATMs</c:v>
                </c:pt>
                <c:pt idx="1">
                  <c:v>Individual</c:v>
                </c:pt>
                <c:pt idx="2">
                  <c:v>Large Group</c:v>
                </c:pt>
                <c:pt idx="3">
                  <c:v>Small Group</c:v>
                </c:pt>
                <c:pt idx="4">
                  <c:v>Student Plans</c:v>
                </c:pt>
                <c:pt idx="5">
                  <c:v>Self Insured</c:v>
                </c:pt>
                <c:pt idx="6">
                  <c:v>Stop Loss Only</c:v>
                </c:pt>
              </c:strCache>
            </c:strRef>
          </c:cat>
          <c:val>
            <c:numRef>
              <c:f>'Other Enrollment'!$AS$9:$AS$15</c:f>
              <c:numCache>
                <c:formatCode>#,##0</c:formatCode>
                <c:ptCount val="7"/>
                <c:pt idx="0">
                  <c:v>125064</c:v>
                </c:pt>
                <c:pt idx="1">
                  <c:v>156735</c:v>
                </c:pt>
                <c:pt idx="2">
                  <c:v>576720</c:v>
                </c:pt>
                <c:pt idx="3">
                  <c:v>155885</c:v>
                </c:pt>
                <c:pt idx="4">
                  <c:v>7280</c:v>
                </c:pt>
                <c:pt idx="5">
                  <c:v>1018284</c:v>
                </c:pt>
                <c:pt idx="6">
                  <c:v>299914</c:v>
                </c:pt>
              </c:numCache>
            </c:numRef>
          </c:val>
          <c:extLst>
            <c:ext xmlns:c16="http://schemas.microsoft.com/office/drawing/2014/chart" uri="{C3380CC4-5D6E-409C-BE32-E72D297353CC}">
              <c16:uniqueId val="{00000000-910F-495D-92F5-3B5FEBCA935F}"/>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000"/>
          </a:pPr>
          <a:endParaRPr lang="en-US"/>
        </a:p>
      </c:txPr>
    </c:legend>
    <c:plotVisOnly val="1"/>
    <c:dispBlanksAs val="gap"/>
    <c:showDLblsOverMax val="0"/>
  </c:chart>
  <c:spPr>
    <a:ln w="3175">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On Exchange</a:t>
            </a:r>
          </a:p>
        </c:rich>
      </c:tx>
      <c:overlay val="0"/>
    </c:title>
    <c:autoTitleDeleted val="0"/>
    <c:plotArea>
      <c:layout/>
      <c:barChart>
        <c:barDir val="col"/>
        <c:grouping val="clustered"/>
        <c:varyColors val="0"/>
        <c:ser>
          <c:idx val="0"/>
          <c:order val="0"/>
          <c:tx>
            <c:strRef>
              <c:f>Individual!$BA$23</c:f>
              <c:strCache>
                <c:ptCount val="1"/>
                <c:pt idx="0">
                  <c:v>2020</c:v>
                </c:pt>
              </c:strCache>
            </c:strRef>
          </c:tx>
          <c:spPr>
            <a:ln>
              <a:solidFill>
                <a:schemeClr val="tx1"/>
              </a:solidFill>
            </a:ln>
          </c:spPr>
          <c:invertIfNegative val="0"/>
          <c:cat>
            <c:strRef>
              <c:f>Individual!$AZ$24:$AZ$27</c:f>
              <c:strCache>
                <c:ptCount val="4"/>
                <c:pt idx="0">
                  <c:v>Mar 31</c:v>
                </c:pt>
                <c:pt idx="1">
                  <c:v>Jun 30</c:v>
                </c:pt>
                <c:pt idx="2">
                  <c:v>Sept 30</c:v>
                </c:pt>
                <c:pt idx="3">
                  <c:v>Dec 31</c:v>
                </c:pt>
              </c:strCache>
            </c:strRef>
          </c:cat>
          <c:val>
            <c:numRef>
              <c:f>Individual!$BA$24:$BA$27</c:f>
              <c:numCache>
                <c:formatCode>_(* #,##0_);_(* \(#,##0\);_(* "-"??_);_(@_)</c:formatCode>
                <c:ptCount val="4"/>
                <c:pt idx="0">
                  <c:v>132103</c:v>
                </c:pt>
                <c:pt idx="1">
                  <c:v>129092</c:v>
                </c:pt>
                <c:pt idx="2">
                  <c:v>126003</c:v>
                </c:pt>
                <c:pt idx="3">
                  <c:v>119243</c:v>
                </c:pt>
              </c:numCache>
            </c:numRef>
          </c:val>
          <c:extLst>
            <c:ext xmlns:c16="http://schemas.microsoft.com/office/drawing/2014/chart" uri="{C3380CC4-5D6E-409C-BE32-E72D297353CC}">
              <c16:uniqueId val="{00000000-3561-45EF-9D7A-578388664FFB}"/>
            </c:ext>
          </c:extLst>
        </c:ser>
        <c:ser>
          <c:idx val="1"/>
          <c:order val="1"/>
          <c:tx>
            <c:strRef>
              <c:f>Individual!$BB$23</c:f>
              <c:strCache>
                <c:ptCount val="1"/>
                <c:pt idx="0">
                  <c:v>2021</c:v>
                </c:pt>
              </c:strCache>
            </c:strRef>
          </c:tx>
          <c:spPr>
            <a:ln>
              <a:solidFill>
                <a:schemeClr val="tx1"/>
              </a:solidFill>
            </a:ln>
          </c:spPr>
          <c:invertIfNegative val="0"/>
          <c:cat>
            <c:strRef>
              <c:f>Individual!$AZ$24:$AZ$27</c:f>
              <c:strCache>
                <c:ptCount val="4"/>
                <c:pt idx="0">
                  <c:v>Mar 31</c:v>
                </c:pt>
                <c:pt idx="1">
                  <c:v>Jun 30</c:v>
                </c:pt>
                <c:pt idx="2">
                  <c:v>Sept 30</c:v>
                </c:pt>
                <c:pt idx="3">
                  <c:v>Dec 31</c:v>
                </c:pt>
              </c:strCache>
            </c:strRef>
          </c:cat>
          <c:val>
            <c:numRef>
              <c:f>Individual!$BB$24:$BB$27</c:f>
              <c:numCache>
                <c:formatCode>_(* #,##0_);_(* \(#,##0\);_(* "-"??_);_(@_)</c:formatCode>
                <c:ptCount val="4"/>
                <c:pt idx="0">
                  <c:v>126753</c:v>
                </c:pt>
                <c:pt idx="1">
                  <c:v>128167</c:v>
                </c:pt>
                <c:pt idx="2">
                  <c:v>130702</c:v>
                </c:pt>
                <c:pt idx="3">
                  <c:v>126845</c:v>
                </c:pt>
              </c:numCache>
            </c:numRef>
          </c:val>
          <c:extLst>
            <c:ext xmlns:c16="http://schemas.microsoft.com/office/drawing/2014/chart" uri="{C3380CC4-5D6E-409C-BE32-E72D297353CC}">
              <c16:uniqueId val="{00000001-3561-45EF-9D7A-578388664FFB}"/>
            </c:ext>
          </c:extLst>
        </c:ser>
        <c:ser>
          <c:idx val="2"/>
          <c:order val="2"/>
          <c:tx>
            <c:strRef>
              <c:f>Individual!$BC$23</c:f>
              <c:strCache>
                <c:ptCount val="1"/>
                <c:pt idx="0">
                  <c:v>2022</c:v>
                </c:pt>
              </c:strCache>
            </c:strRef>
          </c:tx>
          <c:spPr>
            <a:ln>
              <a:solidFill>
                <a:schemeClr val="tx1"/>
              </a:solidFill>
            </a:ln>
          </c:spPr>
          <c:invertIfNegative val="0"/>
          <c:cat>
            <c:strRef>
              <c:f>Individual!$AZ$24:$AZ$27</c:f>
              <c:strCache>
                <c:ptCount val="4"/>
                <c:pt idx="0">
                  <c:v>Mar 31</c:v>
                </c:pt>
                <c:pt idx="1">
                  <c:v>Jun 30</c:v>
                </c:pt>
                <c:pt idx="2">
                  <c:v>Sept 30</c:v>
                </c:pt>
                <c:pt idx="3">
                  <c:v>Dec 31</c:v>
                </c:pt>
              </c:strCache>
            </c:strRef>
          </c:cat>
          <c:val>
            <c:numRef>
              <c:f>Individual!$BC$24:$BC$27</c:f>
              <c:numCache>
                <c:formatCode>_(* #,##0_);_(* \(#,##0\);_(* "-"??_);_(@_)</c:formatCode>
                <c:ptCount val="4"/>
                <c:pt idx="0">
                  <c:v>136844</c:v>
                </c:pt>
                <c:pt idx="1">
                  <c:v>132710</c:v>
                </c:pt>
                <c:pt idx="2">
                  <c:v>129496</c:v>
                </c:pt>
                <c:pt idx="3">
                  <c:v>124977</c:v>
                </c:pt>
              </c:numCache>
            </c:numRef>
          </c:val>
          <c:extLst>
            <c:ext xmlns:c16="http://schemas.microsoft.com/office/drawing/2014/chart" uri="{C3380CC4-5D6E-409C-BE32-E72D297353CC}">
              <c16:uniqueId val="{00000002-3561-45EF-9D7A-578388664FFB}"/>
            </c:ext>
          </c:extLst>
        </c:ser>
        <c:ser>
          <c:idx val="3"/>
          <c:order val="3"/>
          <c:tx>
            <c:strRef>
              <c:f>Individual!$BD$23</c:f>
              <c:strCache>
                <c:ptCount val="1"/>
                <c:pt idx="0">
                  <c:v>2023</c:v>
                </c:pt>
              </c:strCache>
            </c:strRef>
          </c:tx>
          <c:spPr>
            <a:ln>
              <a:solidFill>
                <a:sysClr val="windowText" lastClr="000000"/>
              </a:solidFill>
            </a:ln>
          </c:spPr>
          <c:invertIfNegative val="0"/>
          <c:cat>
            <c:strRef>
              <c:f>Individual!$AZ$24:$AZ$27</c:f>
              <c:strCache>
                <c:ptCount val="4"/>
                <c:pt idx="0">
                  <c:v>Mar 31</c:v>
                </c:pt>
                <c:pt idx="1">
                  <c:v>Jun 30</c:v>
                </c:pt>
                <c:pt idx="2">
                  <c:v>Sept 30</c:v>
                </c:pt>
                <c:pt idx="3">
                  <c:v>Dec 31</c:v>
                </c:pt>
              </c:strCache>
            </c:strRef>
          </c:cat>
          <c:val>
            <c:numRef>
              <c:f>Individual!$BD$24:$BD$27</c:f>
              <c:numCache>
                <c:formatCode>_(* #,##0_);_(* \(#,##0\);_(* "-"??_);_(@_)</c:formatCode>
                <c:ptCount val="4"/>
                <c:pt idx="0">
                  <c:v>133230</c:v>
                </c:pt>
                <c:pt idx="1">
                  <c:v>128230</c:v>
                </c:pt>
                <c:pt idx="2">
                  <c:v>126844</c:v>
                </c:pt>
                <c:pt idx="3">
                  <c:v>123937</c:v>
                </c:pt>
              </c:numCache>
            </c:numRef>
          </c:val>
          <c:extLst>
            <c:ext xmlns:c16="http://schemas.microsoft.com/office/drawing/2014/chart" uri="{C3380CC4-5D6E-409C-BE32-E72D297353CC}">
              <c16:uniqueId val="{00000003-3561-45EF-9D7A-578388664FFB}"/>
            </c:ext>
          </c:extLst>
        </c:ser>
        <c:dLbls>
          <c:showLegendKey val="0"/>
          <c:showVal val="0"/>
          <c:showCatName val="0"/>
          <c:showSerName val="0"/>
          <c:showPercent val="0"/>
          <c:showBubbleSize val="0"/>
        </c:dLbls>
        <c:gapWidth val="150"/>
        <c:axId val="186270848"/>
        <c:axId val="186273792"/>
      </c:barChart>
      <c:catAx>
        <c:axId val="186270848"/>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en-US"/>
          </a:p>
        </c:txPr>
        <c:crossAx val="186273792"/>
        <c:crosses val="autoZero"/>
        <c:auto val="1"/>
        <c:lblAlgn val="ctr"/>
        <c:lblOffset val="100"/>
        <c:noMultiLvlLbl val="0"/>
      </c:catAx>
      <c:valAx>
        <c:axId val="186273792"/>
        <c:scaling>
          <c:orientation val="minMax"/>
          <c:min val="0"/>
        </c:scaling>
        <c:delete val="0"/>
        <c:axPos val="l"/>
        <c:majorGridlines/>
        <c:numFmt formatCode="_(* #,##0_);_(* \(#,##0\);_(* &quot;-&quot;??_);_(@_)" sourceLinked="1"/>
        <c:majorTickMark val="out"/>
        <c:minorTickMark val="none"/>
        <c:tickLblPos val="nextTo"/>
        <c:txPr>
          <a:bodyPr/>
          <a:lstStyle/>
          <a:p>
            <a:pPr>
              <a:defRPr>
                <a:solidFill>
                  <a:sysClr val="windowText" lastClr="000000"/>
                </a:solidFill>
              </a:defRPr>
            </a:pPr>
            <a:endParaRPr lang="en-US"/>
          </a:p>
        </c:txPr>
        <c:crossAx val="186270848"/>
        <c:crosses val="autoZero"/>
        <c:crossBetween val="between"/>
      </c:valAx>
    </c:plotArea>
    <c:legend>
      <c:legendPos val="r"/>
      <c:overlay val="0"/>
      <c:txPr>
        <a:bodyPr/>
        <a:lstStyle/>
        <a:p>
          <a:pPr>
            <a:defRPr>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Off Exchange</a:t>
            </a:r>
          </a:p>
        </c:rich>
      </c:tx>
      <c:overlay val="0"/>
    </c:title>
    <c:autoTitleDeleted val="0"/>
    <c:plotArea>
      <c:layout/>
      <c:barChart>
        <c:barDir val="col"/>
        <c:grouping val="clustered"/>
        <c:varyColors val="0"/>
        <c:ser>
          <c:idx val="0"/>
          <c:order val="0"/>
          <c:tx>
            <c:strRef>
              <c:f>Individual!$BA$33</c:f>
              <c:strCache>
                <c:ptCount val="1"/>
                <c:pt idx="0">
                  <c:v>2020</c:v>
                </c:pt>
              </c:strCache>
            </c:strRef>
          </c:tx>
          <c:spPr>
            <a:ln>
              <a:solidFill>
                <a:schemeClr val="tx1"/>
              </a:solidFill>
            </a:ln>
          </c:spPr>
          <c:invertIfNegative val="0"/>
          <c:cat>
            <c:strRef>
              <c:f>Individual!$AZ$34:$AZ$37</c:f>
              <c:strCache>
                <c:ptCount val="4"/>
                <c:pt idx="0">
                  <c:v>Mar 31</c:v>
                </c:pt>
                <c:pt idx="1">
                  <c:v>Jun 30</c:v>
                </c:pt>
                <c:pt idx="2">
                  <c:v>Sept 30</c:v>
                </c:pt>
                <c:pt idx="3">
                  <c:v>Dec 31</c:v>
                </c:pt>
              </c:strCache>
            </c:strRef>
          </c:cat>
          <c:val>
            <c:numRef>
              <c:f>Individual!$BA$34:$BA$37</c:f>
              <c:numCache>
                <c:formatCode>_(* #,##0_);_(* \(#,##0\);_(* "-"??_);_(@_)</c:formatCode>
                <c:ptCount val="4"/>
                <c:pt idx="0">
                  <c:v>46718</c:v>
                </c:pt>
                <c:pt idx="1">
                  <c:v>45880</c:v>
                </c:pt>
                <c:pt idx="2">
                  <c:v>45283</c:v>
                </c:pt>
                <c:pt idx="3">
                  <c:v>44179</c:v>
                </c:pt>
              </c:numCache>
            </c:numRef>
          </c:val>
          <c:extLst>
            <c:ext xmlns:c16="http://schemas.microsoft.com/office/drawing/2014/chart" uri="{C3380CC4-5D6E-409C-BE32-E72D297353CC}">
              <c16:uniqueId val="{00000000-B6C6-4F2F-BB57-65E854CCF14A}"/>
            </c:ext>
          </c:extLst>
        </c:ser>
        <c:ser>
          <c:idx val="1"/>
          <c:order val="1"/>
          <c:tx>
            <c:strRef>
              <c:f>Individual!$BB$33</c:f>
              <c:strCache>
                <c:ptCount val="1"/>
                <c:pt idx="0">
                  <c:v>2021</c:v>
                </c:pt>
              </c:strCache>
            </c:strRef>
          </c:tx>
          <c:spPr>
            <a:ln>
              <a:solidFill>
                <a:schemeClr val="tx1"/>
              </a:solidFill>
            </a:ln>
          </c:spPr>
          <c:invertIfNegative val="0"/>
          <c:cat>
            <c:strRef>
              <c:f>Individual!$AZ$34:$AZ$37</c:f>
              <c:strCache>
                <c:ptCount val="4"/>
                <c:pt idx="0">
                  <c:v>Mar 31</c:v>
                </c:pt>
                <c:pt idx="1">
                  <c:v>Jun 30</c:v>
                </c:pt>
                <c:pt idx="2">
                  <c:v>Sept 30</c:v>
                </c:pt>
                <c:pt idx="3">
                  <c:v>Dec 31</c:v>
                </c:pt>
              </c:strCache>
            </c:strRef>
          </c:cat>
          <c:val>
            <c:numRef>
              <c:f>Individual!$BB$34:$BB$37</c:f>
              <c:numCache>
                <c:formatCode>_(* #,##0_);_(* \(#,##0\);_(* "-"??_);_(@_)</c:formatCode>
                <c:ptCount val="4"/>
                <c:pt idx="0">
                  <c:v>44349</c:v>
                </c:pt>
                <c:pt idx="1">
                  <c:v>42840</c:v>
                </c:pt>
                <c:pt idx="2">
                  <c:v>41751</c:v>
                </c:pt>
                <c:pt idx="3">
                  <c:v>40476</c:v>
                </c:pt>
              </c:numCache>
            </c:numRef>
          </c:val>
          <c:extLst>
            <c:ext xmlns:c16="http://schemas.microsoft.com/office/drawing/2014/chart" uri="{C3380CC4-5D6E-409C-BE32-E72D297353CC}">
              <c16:uniqueId val="{00000001-B6C6-4F2F-BB57-65E854CCF14A}"/>
            </c:ext>
          </c:extLst>
        </c:ser>
        <c:ser>
          <c:idx val="2"/>
          <c:order val="2"/>
          <c:tx>
            <c:strRef>
              <c:f>Individual!$BC$33</c:f>
              <c:strCache>
                <c:ptCount val="1"/>
                <c:pt idx="0">
                  <c:v>2022</c:v>
                </c:pt>
              </c:strCache>
            </c:strRef>
          </c:tx>
          <c:spPr>
            <a:ln>
              <a:solidFill>
                <a:schemeClr val="tx1"/>
              </a:solidFill>
            </a:ln>
          </c:spPr>
          <c:invertIfNegative val="0"/>
          <c:cat>
            <c:strRef>
              <c:f>Individual!$AZ$34:$AZ$37</c:f>
              <c:strCache>
                <c:ptCount val="4"/>
                <c:pt idx="0">
                  <c:v>Mar 31</c:v>
                </c:pt>
                <c:pt idx="1">
                  <c:v>Jun 30</c:v>
                </c:pt>
                <c:pt idx="2">
                  <c:v>Sept 30</c:v>
                </c:pt>
                <c:pt idx="3">
                  <c:v>Dec 31</c:v>
                </c:pt>
              </c:strCache>
            </c:strRef>
          </c:cat>
          <c:val>
            <c:numRef>
              <c:f>Individual!$BC$34:$BC$37</c:f>
              <c:numCache>
                <c:formatCode>_(* #,##0_);_(* \(#,##0\);_(* "-"??_);_(@_)</c:formatCode>
                <c:ptCount val="4"/>
                <c:pt idx="0">
                  <c:v>39468</c:v>
                </c:pt>
                <c:pt idx="1">
                  <c:v>38627</c:v>
                </c:pt>
                <c:pt idx="2">
                  <c:v>37873</c:v>
                </c:pt>
                <c:pt idx="3">
                  <c:v>36702</c:v>
                </c:pt>
              </c:numCache>
            </c:numRef>
          </c:val>
          <c:extLst>
            <c:ext xmlns:c16="http://schemas.microsoft.com/office/drawing/2014/chart" uri="{C3380CC4-5D6E-409C-BE32-E72D297353CC}">
              <c16:uniqueId val="{00000002-B6C6-4F2F-BB57-65E854CCF14A}"/>
            </c:ext>
          </c:extLst>
        </c:ser>
        <c:ser>
          <c:idx val="3"/>
          <c:order val="3"/>
          <c:tx>
            <c:strRef>
              <c:f>Individual!$BD$33</c:f>
              <c:strCache>
                <c:ptCount val="1"/>
                <c:pt idx="0">
                  <c:v>2023</c:v>
                </c:pt>
              </c:strCache>
            </c:strRef>
          </c:tx>
          <c:spPr>
            <a:ln>
              <a:solidFill>
                <a:sysClr val="windowText" lastClr="000000"/>
              </a:solidFill>
            </a:ln>
          </c:spPr>
          <c:invertIfNegative val="0"/>
          <c:cat>
            <c:strRef>
              <c:f>Individual!$AZ$34:$AZ$37</c:f>
              <c:strCache>
                <c:ptCount val="4"/>
                <c:pt idx="0">
                  <c:v>Mar 31</c:v>
                </c:pt>
                <c:pt idx="1">
                  <c:v>Jun 30</c:v>
                </c:pt>
                <c:pt idx="2">
                  <c:v>Sept 30</c:v>
                </c:pt>
                <c:pt idx="3">
                  <c:v>Dec 31</c:v>
                </c:pt>
              </c:strCache>
            </c:strRef>
          </c:cat>
          <c:val>
            <c:numRef>
              <c:f>Individual!$BD$34:$BD$37</c:f>
              <c:numCache>
                <c:formatCode>_(* #,##0_);_(* \(#,##0\);_(* "-"??_);_(@_)</c:formatCode>
                <c:ptCount val="4"/>
                <c:pt idx="0">
                  <c:v>35763</c:v>
                </c:pt>
                <c:pt idx="1">
                  <c:v>34699</c:v>
                </c:pt>
                <c:pt idx="2">
                  <c:v>33879</c:v>
                </c:pt>
                <c:pt idx="3">
                  <c:v>32798</c:v>
                </c:pt>
              </c:numCache>
            </c:numRef>
          </c:val>
          <c:extLst>
            <c:ext xmlns:c16="http://schemas.microsoft.com/office/drawing/2014/chart" uri="{C3380CC4-5D6E-409C-BE32-E72D297353CC}">
              <c16:uniqueId val="{00000003-B6C6-4F2F-BB57-65E854CCF14A}"/>
            </c:ext>
          </c:extLst>
        </c:ser>
        <c:dLbls>
          <c:showLegendKey val="0"/>
          <c:showVal val="0"/>
          <c:showCatName val="0"/>
          <c:showSerName val="0"/>
          <c:showPercent val="0"/>
          <c:showBubbleSize val="0"/>
        </c:dLbls>
        <c:gapWidth val="150"/>
        <c:axId val="192644608"/>
        <c:axId val="192764544"/>
      </c:barChart>
      <c:catAx>
        <c:axId val="192644608"/>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en-US"/>
          </a:p>
        </c:txPr>
        <c:crossAx val="192764544"/>
        <c:crosses val="autoZero"/>
        <c:auto val="1"/>
        <c:lblAlgn val="ctr"/>
        <c:lblOffset val="100"/>
        <c:noMultiLvlLbl val="0"/>
      </c:catAx>
      <c:valAx>
        <c:axId val="192764544"/>
        <c:scaling>
          <c:orientation val="minMax"/>
          <c:min val="0"/>
        </c:scaling>
        <c:delete val="0"/>
        <c:axPos val="l"/>
        <c:majorGridlines/>
        <c:numFmt formatCode="_(* #,##0_);_(* \(#,##0\);_(* &quot;-&quot;??_);_(@_)" sourceLinked="1"/>
        <c:majorTickMark val="out"/>
        <c:minorTickMark val="none"/>
        <c:tickLblPos val="nextTo"/>
        <c:txPr>
          <a:bodyPr/>
          <a:lstStyle/>
          <a:p>
            <a:pPr>
              <a:defRPr>
                <a:solidFill>
                  <a:sysClr val="windowText" lastClr="000000"/>
                </a:solidFill>
              </a:defRPr>
            </a:pPr>
            <a:endParaRPr lang="en-US"/>
          </a:p>
        </c:txPr>
        <c:crossAx val="192644608"/>
        <c:crosses val="autoZero"/>
        <c:crossBetween val="between"/>
      </c:valAx>
    </c:plotArea>
    <c:legend>
      <c:legendPos val="r"/>
      <c:overlay val="0"/>
      <c:txPr>
        <a:bodyPr/>
        <a:lstStyle/>
        <a:p>
          <a:pPr>
            <a:defRPr>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ACA Compliant*</a:t>
            </a:r>
          </a:p>
        </c:rich>
      </c:tx>
      <c:overlay val="0"/>
    </c:title>
    <c:autoTitleDeleted val="0"/>
    <c:plotArea>
      <c:layout/>
      <c:barChart>
        <c:barDir val="col"/>
        <c:grouping val="clustered"/>
        <c:varyColors val="0"/>
        <c:ser>
          <c:idx val="0"/>
          <c:order val="0"/>
          <c:tx>
            <c:strRef>
              <c:f>Individual!$BA$41</c:f>
              <c:strCache>
                <c:ptCount val="1"/>
                <c:pt idx="0">
                  <c:v>2020</c:v>
                </c:pt>
              </c:strCache>
            </c:strRef>
          </c:tx>
          <c:spPr>
            <a:ln>
              <a:solidFill>
                <a:schemeClr val="tx1"/>
              </a:solidFill>
            </a:ln>
          </c:spPr>
          <c:invertIfNegative val="0"/>
          <c:cat>
            <c:strRef>
              <c:f>Individual!$AZ$42:$AZ$45</c:f>
              <c:strCache>
                <c:ptCount val="4"/>
                <c:pt idx="0">
                  <c:v>Mar 31</c:v>
                </c:pt>
                <c:pt idx="1">
                  <c:v>Jun 30</c:v>
                </c:pt>
                <c:pt idx="2">
                  <c:v>Sept 30</c:v>
                </c:pt>
                <c:pt idx="3">
                  <c:v>Dec 31</c:v>
                </c:pt>
              </c:strCache>
            </c:strRef>
          </c:cat>
          <c:val>
            <c:numRef>
              <c:f>Individual!$BA$42:$BA$45</c:f>
              <c:numCache>
                <c:formatCode>_(* #,##0_);_(* \(#,##0\);_(* "-"??_);_(@_)</c:formatCode>
                <c:ptCount val="4"/>
                <c:pt idx="0">
                  <c:v>178696</c:v>
                </c:pt>
                <c:pt idx="1">
                  <c:v>174851</c:v>
                </c:pt>
                <c:pt idx="2">
                  <c:v>171164</c:v>
                </c:pt>
                <c:pt idx="3">
                  <c:v>163305</c:v>
                </c:pt>
              </c:numCache>
            </c:numRef>
          </c:val>
          <c:extLst>
            <c:ext xmlns:c16="http://schemas.microsoft.com/office/drawing/2014/chart" uri="{C3380CC4-5D6E-409C-BE32-E72D297353CC}">
              <c16:uniqueId val="{00000000-BF8E-434C-B976-21B46143EB1B}"/>
            </c:ext>
          </c:extLst>
        </c:ser>
        <c:ser>
          <c:idx val="1"/>
          <c:order val="1"/>
          <c:tx>
            <c:strRef>
              <c:f>Individual!$BB$41</c:f>
              <c:strCache>
                <c:ptCount val="1"/>
                <c:pt idx="0">
                  <c:v>2021</c:v>
                </c:pt>
              </c:strCache>
            </c:strRef>
          </c:tx>
          <c:spPr>
            <a:ln>
              <a:solidFill>
                <a:schemeClr val="tx1"/>
              </a:solidFill>
            </a:ln>
          </c:spPr>
          <c:invertIfNegative val="0"/>
          <c:cat>
            <c:strRef>
              <c:f>Individual!$AZ$42:$AZ$45</c:f>
              <c:strCache>
                <c:ptCount val="4"/>
                <c:pt idx="0">
                  <c:v>Mar 31</c:v>
                </c:pt>
                <c:pt idx="1">
                  <c:v>Jun 30</c:v>
                </c:pt>
                <c:pt idx="2">
                  <c:v>Sept 30</c:v>
                </c:pt>
                <c:pt idx="3">
                  <c:v>Dec 31</c:v>
                </c:pt>
              </c:strCache>
            </c:strRef>
          </c:cat>
          <c:val>
            <c:numRef>
              <c:f>Individual!$BB$42:$BB$45</c:f>
              <c:numCache>
                <c:formatCode>_(* #,##0_);_(* \(#,##0\);_(* "-"??_);_(@_)</c:formatCode>
                <c:ptCount val="4"/>
                <c:pt idx="0">
                  <c:v>170986</c:v>
                </c:pt>
                <c:pt idx="1">
                  <c:v>170896</c:v>
                </c:pt>
                <c:pt idx="2">
                  <c:v>172345</c:v>
                </c:pt>
                <c:pt idx="3">
                  <c:v>167215</c:v>
                </c:pt>
              </c:numCache>
            </c:numRef>
          </c:val>
          <c:extLst>
            <c:ext xmlns:c16="http://schemas.microsoft.com/office/drawing/2014/chart" uri="{C3380CC4-5D6E-409C-BE32-E72D297353CC}">
              <c16:uniqueId val="{00000001-BF8E-434C-B976-21B46143EB1B}"/>
            </c:ext>
          </c:extLst>
        </c:ser>
        <c:ser>
          <c:idx val="2"/>
          <c:order val="2"/>
          <c:tx>
            <c:strRef>
              <c:f>Individual!$BC$41</c:f>
              <c:strCache>
                <c:ptCount val="1"/>
                <c:pt idx="0">
                  <c:v>2022</c:v>
                </c:pt>
              </c:strCache>
            </c:strRef>
          </c:tx>
          <c:spPr>
            <a:ln>
              <a:solidFill>
                <a:schemeClr val="tx1"/>
              </a:solidFill>
            </a:ln>
          </c:spPr>
          <c:invertIfNegative val="0"/>
          <c:cat>
            <c:strRef>
              <c:f>Individual!$AZ$42:$AZ$45</c:f>
              <c:strCache>
                <c:ptCount val="4"/>
                <c:pt idx="0">
                  <c:v>Mar 31</c:v>
                </c:pt>
                <c:pt idx="1">
                  <c:v>Jun 30</c:v>
                </c:pt>
                <c:pt idx="2">
                  <c:v>Sept 30</c:v>
                </c:pt>
                <c:pt idx="3">
                  <c:v>Dec 31</c:v>
                </c:pt>
              </c:strCache>
            </c:strRef>
          </c:cat>
          <c:val>
            <c:numRef>
              <c:f>Individual!$BC$42:$BC$45</c:f>
              <c:numCache>
                <c:formatCode>_(* #,##0_);_(* \(#,##0\);_(* "-"??_);_(@_)</c:formatCode>
                <c:ptCount val="4"/>
                <c:pt idx="0">
                  <c:v>176211</c:v>
                </c:pt>
                <c:pt idx="1">
                  <c:v>171237</c:v>
                </c:pt>
                <c:pt idx="2">
                  <c:v>167270</c:v>
                </c:pt>
                <c:pt idx="3">
                  <c:v>161581</c:v>
                </c:pt>
              </c:numCache>
            </c:numRef>
          </c:val>
          <c:extLst>
            <c:ext xmlns:c16="http://schemas.microsoft.com/office/drawing/2014/chart" uri="{C3380CC4-5D6E-409C-BE32-E72D297353CC}">
              <c16:uniqueId val="{00000002-BF8E-434C-B976-21B46143EB1B}"/>
            </c:ext>
          </c:extLst>
        </c:ser>
        <c:ser>
          <c:idx val="3"/>
          <c:order val="3"/>
          <c:tx>
            <c:strRef>
              <c:f>Individual!$BD$41</c:f>
              <c:strCache>
                <c:ptCount val="1"/>
                <c:pt idx="0">
                  <c:v>2023</c:v>
                </c:pt>
              </c:strCache>
            </c:strRef>
          </c:tx>
          <c:spPr>
            <a:ln>
              <a:solidFill>
                <a:sysClr val="windowText" lastClr="000000"/>
              </a:solidFill>
            </a:ln>
          </c:spPr>
          <c:invertIfNegative val="0"/>
          <c:cat>
            <c:strRef>
              <c:f>Individual!$AZ$42:$AZ$45</c:f>
              <c:strCache>
                <c:ptCount val="4"/>
                <c:pt idx="0">
                  <c:v>Mar 31</c:v>
                </c:pt>
                <c:pt idx="1">
                  <c:v>Jun 30</c:v>
                </c:pt>
                <c:pt idx="2">
                  <c:v>Sept 30</c:v>
                </c:pt>
                <c:pt idx="3">
                  <c:v>Dec 31</c:v>
                </c:pt>
              </c:strCache>
            </c:strRef>
          </c:cat>
          <c:val>
            <c:numRef>
              <c:f>Individual!$BD$42:$BD$45</c:f>
              <c:numCache>
                <c:formatCode>_(* #,##0_);_(* \(#,##0\);_(* "-"??_);_(@_)</c:formatCode>
                <c:ptCount val="4"/>
                <c:pt idx="0">
                  <c:v>168896</c:v>
                </c:pt>
                <c:pt idx="1">
                  <c:v>162832</c:v>
                </c:pt>
                <c:pt idx="2">
                  <c:v>160626</c:v>
                </c:pt>
                <c:pt idx="3">
                  <c:v>156639</c:v>
                </c:pt>
              </c:numCache>
            </c:numRef>
          </c:val>
          <c:extLst>
            <c:ext xmlns:c16="http://schemas.microsoft.com/office/drawing/2014/chart" uri="{C3380CC4-5D6E-409C-BE32-E72D297353CC}">
              <c16:uniqueId val="{00000003-BF8E-434C-B976-21B46143EB1B}"/>
            </c:ext>
          </c:extLst>
        </c:ser>
        <c:dLbls>
          <c:showLegendKey val="0"/>
          <c:showVal val="0"/>
          <c:showCatName val="0"/>
          <c:showSerName val="0"/>
          <c:showPercent val="0"/>
          <c:showBubbleSize val="0"/>
        </c:dLbls>
        <c:gapWidth val="150"/>
        <c:axId val="211360768"/>
        <c:axId val="216207744"/>
      </c:barChart>
      <c:catAx>
        <c:axId val="211360768"/>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en-US"/>
          </a:p>
        </c:txPr>
        <c:crossAx val="216207744"/>
        <c:crosses val="autoZero"/>
        <c:auto val="1"/>
        <c:lblAlgn val="ctr"/>
        <c:lblOffset val="100"/>
        <c:noMultiLvlLbl val="0"/>
      </c:catAx>
      <c:valAx>
        <c:axId val="216207744"/>
        <c:scaling>
          <c:orientation val="minMax"/>
          <c:min val="0"/>
        </c:scaling>
        <c:delete val="0"/>
        <c:axPos val="l"/>
        <c:majorGridlines/>
        <c:numFmt formatCode="_(* #,##0_);_(* \(#,##0\);_(* &quot;-&quot;??_);_(@_)" sourceLinked="1"/>
        <c:majorTickMark val="out"/>
        <c:minorTickMark val="none"/>
        <c:tickLblPos val="nextTo"/>
        <c:txPr>
          <a:bodyPr/>
          <a:lstStyle/>
          <a:p>
            <a:pPr>
              <a:defRPr>
                <a:solidFill>
                  <a:sysClr val="windowText" lastClr="000000"/>
                </a:solidFill>
              </a:defRPr>
            </a:pPr>
            <a:endParaRPr lang="en-US"/>
          </a:p>
        </c:txPr>
        <c:crossAx val="211360768"/>
        <c:crosses val="autoZero"/>
        <c:crossBetween val="between"/>
      </c:valAx>
    </c:plotArea>
    <c:legend>
      <c:legendPos val="r"/>
      <c:overlay val="0"/>
      <c:txPr>
        <a:bodyPr/>
        <a:lstStyle/>
        <a:p>
          <a:pPr>
            <a:defRPr>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Total Enrollment</a:t>
            </a:r>
          </a:p>
        </c:rich>
      </c:tx>
      <c:overlay val="0"/>
    </c:title>
    <c:autoTitleDeleted val="0"/>
    <c:plotArea>
      <c:layout/>
      <c:barChart>
        <c:barDir val="col"/>
        <c:grouping val="clustered"/>
        <c:varyColors val="0"/>
        <c:ser>
          <c:idx val="0"/>
          <c:order val="0"/>
          <c:tx>
            <c:strRef>
              <c:f>Individual!$BA$50</c:f>
              <c:strCache>
                <c:ptCount val="1"/>
                <c:pt idx="0">
                  <c:v>2020</c:v>
                </c:pt>
              </c:strCache>
            </c:strRef>
          </c:tx>
          <c:spPr>
            <a:ln>
              <a:solidFill>
                <a:schemeClr val="tx1"/>
              </a:solidFill>
            </a:ln>
          </c:spPr>
          <c:invertIfNegative val="0"/>
          <c:cat>
            <c:strRef>
              <c:f>Individual!$AZ$51:$AZ$54</c:f>
              <c:strCache>
                <c:ptCount val="4"/>
                <c:pt idx="0">
                  <c:v>Mar 31</c:v>
                </c:pt>
                <c:pt idx="1">
                  <c:v>Jun 30</c:v>
                </c:pt>
                <c:pt idx="2">
                  <c:v>Sept 30</c:v>
                </c:pt>
                <c:pt idx="3">
                  <c:v>Dec 31</c:v>
                </c:pt>
              </c:strCache>
            </c:strRef>
          </c:cat>
          <c:val>
            <c:numRef>
              <c:f>Individual!$BA$51:$BA$54</c:f>
              <c:numCache>
                <c:formatCode>_(* #,##0_);_(* \(#,##0\);_(* "-"??_);_(@_)</c:formatCode>
                <c:ptCount val="4"/>
                <c:pt idx="0">
                  <c:v>178821</c:v>
                </c:pt>
                <c:pt idx="1">
                  <c:v>174972</c:v>
                </c:pt>
                <c:pt idx="2">
                  <c:v>171286</c:v>
                </c:pt>
                <c:pt idx="3">
                  <c:v>163422</c:v>
                </c:pt>
              </c:numCache>
            </c:numRef>
          </c:val>
          <c:extLst>
            <c:ext xmlns:c16="http://schemas.microsoft.com/office/drawing/2014/chart" uri="{C3380CC4-5D6E-409C-BE32-E72D297353CC}">
              <c16:uniqueId val="{00000000-760C-4E47-B016-695AAA7DF8FB}"/>
            </c:ext>
          </c:extLst>
        </c:ser>
        <c:ser>
          <c:idx val="1"/>
          <c:order val="1"/>
          <c:tx>
            <c:strRef>
              <c:f>Individual!$BB$50</c:f>
              <c:strCache>
                <c:ptCount val="1"/>
                <c:pt idx="0">
                  <c:v>2021</c:v>
                </c:pt>
              </c:strCache>
            </c:strRef>
          </c:tx>
          <c:spPr>
            <a:ln>
              <a:solidFill>
                <a:schemeClr val="tx1"/>
              </a:solidFill>
            </a:ln>
          </c:spPr>
          <c:invertIfNegative val="0"/>
          <c:cat>
            <c:strRef>
              <c:f>Individual!$AZ$51:$AZ$54</c:f>
              <c:strCache>
                <c:ptCount val="4"/>
                <c:pt idx="0">
                  <c:v>Mar 31</c:v>
                </c:pt>
                <c:pt idx="1">
                  <c:v>Jun 30</c:v>
                </c:pt>
                <c:pt idx="2">
                  <c:v>Sept 30</c:v>
                </c:pt>
                <c:pt idx="3">
                  <c:v>Dec 31</c:v>
                </c:pt>
              </c:strCache>
            </c:strRef>
          </c:cat>
          <c:val>
            <c:numRef>
              <c:f>Individual!$BB$51:$BB$54</c:f>
              <c:numCache>
                <c:formatCode>_(* #,##0_);_(* \(#,##0\);_(* "-"??_);_(@_)</c:formatCode>
                <c:ptCount val="4"/>
                <c:pt idx="0">
                  <c:v>171102</c:v>
                </c:pt>
                <c:pt idx="1">
                  <c:v>171007</c:v>
                </c:pt>
                <c:pt idx="2">
                  <c:v>172453</c:v>
                </c:pt>
                <c:pt idx="3">
                  <c:v>167321</c:v>
                </c:pt>
              </c:numCache>
            </c:numRef>
          </c:val>
          <c:extLst>
            <c:ext xmlns:c16="http://schemas.microsoft.com/office/drawing/2014/chart" uri="{C3380CC4-5D6E-409C-BE32-E72D297353CC}">
              <c16:uniqueId val="{00000001-760C-4E47-B016-695AAA7DF8FB}"/>
            </c:ext>
          </c:extLst>
        </c:ser>
        <c:ser>
          <c:idx val="2"/>
          <c:order val="2"/>
          <c:tx>
            <c:strRef>
              <c:f>Individual!$BC$50</c:f>
              <c:strCache>
                <c:ptCount val="1"/>
                <c:pt idx="0">
                  <c:v>2022</c:v>
                </c:pt>
              </c:strCache>
            </c:strRef>
          </c:tx>
          <c:spPr>
            <a:ln>
              <a:solidFill>
                <a:schemeClr val="tx1"/>
              </a:solidFill>
            </a:ln>
          </c:spPr>
          <c:invertIfNegative val="0"/>
          <c:cat>
            <c:strRef>
              <c:f>Individual!$AZ$51:$AZ$54</c:f>
              <c:strCache>
                <c:ptCount val="4"/>
                <c:pt idx="0">
                  <c:v>Mar 31</c:v>
                </c:pt>
                <c:pt idx="1">
                  <c:v>Jun 30</c:v>
                </c:pt>
                <c:pt idx="2">
                  <c:v>Sept 30</c:v>
                </c:pt>
                <c:pt idx="3">
                  <c:v>Dec 31</c:v>
                </c:pt>
              </c:strCache>
            </c:strRef>
          </c:cat>
          <c:val>
            <c:numRef>
              <c:f>Individual!$BC$51:$BC$54</c:f>
              <c:numCache>
                <c:formatCode>_(* #,##0_);_(* \(#,##0\);_(* "-"??_);_(@_)</c:formatCode>
                <c:ptCount val="4"/>
                <c:pt idx="0">
                  <c:v>176312</c:v>
                </c:pt>
                <c:pt idx="1">
                  <c:v>171337</c:v>
                </c:pt>
                <c:pt idx="2">
                  <c:v>167369</c:v>
                </c:pt>
                <c:pt idx="3">
                  <c:v>161679</c:v>
                </c:pt>
              </c:numCache>
            </c:numRef>
          </c:val>
          <c:extLst>
            <c:ext xmlns:c16="http://schemas.microsoft.com/office/drawing/2014/chart" uri="{C3380CC4-5D6E-409C-BE32-E72D297353CC}">
              <c16:uniqueId val="{00000002-760C-4E47-B016-695AAA7DF8FB}"/>
            </c:ext>
          </c:extLst>
        </c:ser>
        <c:ser>
          <c:idx val="3"/>
          <c:order val="3"/>
          <c:tx>
            <c:strRef>
              <c:f>Individual!$BD$50</c:f>
              <c:strCache>
                <c:ptCount val="1"/>
                <c:pt idx="0">
                  <c:v>2023</c:v>
                </c:pt>
              </c:strCache>
            </c:strRef>
          </c:tx>
          <c:spPr>
            <a:ln>
              <a:solidFill>
                <a:sysClr val="windowText" lastClr="000000"/>
              </a:solidFill>
            </a:ln>
          </c:spPr>
          <c:invertIfNegative val="0"/>
          <c:cat>
            <c:strRef>
              <c:f>Individual!$AZ$51:$AZ$54</c:f>
              <c:strCache>
                <c:ptCount val="4"/>
                <c:pt idx="0">
                  <c:v>Mar 31</c:v>
                </c:pt>
                <c:pt idx="1">
                  <c:v>Jun 30</c:v>
                </c:pt>
                <c:pt idx="2">
                  <c:v>Sept 30</c:v>
                </c:pt>
                <c:pt idx="3">
                  <c:v>Dec 31</c:v>
                </c:pt>
              </c:strCache>
            </c:strRef>
          </c:cat>
          <c:val>
            <c:numRef>
              <c:f>Individual!$BD$51:$BD$54</c:f>
              <c:numCache>
                <c:formatCode>_(* #,##0_);_(* \(#,##0\);_(* "-"??_);_(@_)</c:formatCode>
                <c:ptCount val="4"/>
                <c:pt idx="0">
                  <c:v>168993</c:v>
                </c:pt>
                <c:pt idx="1">
                  <c:v>162929</c:v>
                </c:pt>
                <c:pt idx="2">
                  <c:v>160723</c:v>
                </c:pt>
                <c:pt idx="3">
                  <c:v>156735</c:v>
                </c:pt>
              </c:numCache>
            </c:numRef>
          </c:val>
          <c:extLst>
            <c:ext xmlns:c16="http://schemas.microsoft.com/office/drawing/2014/chart" uri="{C3380CC4-5D6E-409C-BE32-E72D297353CC}">
              <c16:uniqueId val="{00000003-760C-4E47-B016-695AAA7DF8FB}"/>
            </c:ext>
          </c:extLst>
        </c:ser>
        <c:dLbls>
          <c:showLegendKey val="0"/>
          <c:showVal val="0"/>
          <c:showCatName val="0"/>
          <c:showSerName val="0"/>
          <c:showPercent val="0"/>
          <c:showBubbleSize val="0"/>
        </c:dLbls>
        <c:gapWidth val="150"/>
        <c:axId val="237753088"/>
        <c:axId val="237755008"/>
      </c:barChart>
      <c:catAx>
        <c:axId val="237753088"/>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en-US"/>
          </a:p>
        </c:txPr>
        <c:crossAx val="237755008"/>
        <c:crosses val="autoZero"/>
        <c:auto val="1"/>
        <c:lblAlgn val="ctr"/>
        <c:lblOffset val="100"/>
        <c:noMultiLvlLbl val="0"/>
      </c:catAx>
      <c:valAx>
        <c:axId val="237755008"/>
        <c:scaling>
          <c:orientation val="minMax"/>
          <c:max val="250000"/>
          <c:min val="0"/>
        </c:scaling>
        <c:delete val="0"/>
        <c:axPos val="l"/>
        <c:majorGridlines/>
        <c:numFmt formatCode="_(* #,##0_);_(* \(#,##0\);_(* &quot;-&quot;??_);_(@_)" sourceLinked="1"/>
        <c:majorTickMark val="out"/>
        <c:minorTickMark val="none"/>
        <c:tickLblPos val="nextTo"/>
        <c:txPr>
          <a:bodyPr/>
          <a:lstStyle/>
          <a:p>
            <a:pPr>
              <a:defRPr>
                <a:solidFill>
                  <a:sysClr val="windowText" lastClr="000000"/>
                </a:solidFill>
              </a:defRPr>
            </a:pPr>
            <a:endParaRPr lang="en-US"/>
          </a:p>
        </c:txPr>
        <c:crossAx val="237753088"/>
        <c:crosses val="autoZero"/>
        <c:crossBetween val="between"/>
      </c:valAx>
    </c:plotArea>
    <c:legend>
      <c:legendPos val="r"/>
      <c:overlay val="0"/>
      <c:txPr>
        <a:bodyPr/>
        <a:lstStyle/>
        <a:p>
          <a:pPr>
            <a:defRPr>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[quarterly-enrollment-report-20231231.xlsx]Individual!PivotTable5</c:name>
    <c:fmtId val="7"/>
  </c:pivotSource>
  <c:chart>
    <c:title>
      <c:tx>
        <c:rich>
          <a:bodyPr/>
          <a:lstStyle/>
          <a:p>
            <a:pPr>
              <a:defRPr/>
            </a:pPr>
            <a:r>
              <a:rPr lang="en-US"/>
              <a:t>ACA Compliant</a:t>
            </a:r>
            <a:r>
              <a:rPr lang="en-US" sz="1800"/>
              <a:t>*</a:t>
            </a:r>
            <a:r>
              <a:rPr lang="en-US"/>
              <a:t> and Total Enrollment </a:t>
            </a:r>
            <a:r>
              <a:rPr lang="en-US" sz="1800" b="1" i="0" u="none" strike="noStrike" baseline="0">
                <a:effectLst/>
              </a:rPr>
              <a:t>Quarterly Trends</a:t>
            </a:r>
            <a:endParaRPr lang="en-US"/>
          </a:p>
        </c:rich>
      </c:tx>
      <c:overlay val="0"/>
    </c:title>
    <c:autoTitleDeleted val="0"/>
    <c:pivotFmts>
      <c:pivotFmt>
        <c:idx val="0"/>
        <c:spPr>
          <a:ln w="38100"/>
          <a:effectLst>
            <a:outerShdw blurRad="50800" dist="38100" dir="8100000" algn="tr" rotWithShape="0">
              <a:prstClr val="black">
                <a:alpha val="40000"/>
              </a:prstClr>
            </a:outerShdw>
          </a:effectLst>
        </c:spPr>
        <c:marker>
          <c:symbol val="none"/>
        </c:marker>
      </c:pivotFmt>
      <c:pivotFmt>
        <c:idx val="1"/>
        <c:spPr>
          <a:ln w="38100"/>
          <a:effectLst>
            <a:outerShdw blurRad="50800" dist="38100" dir="8100000" algn="tr" rotWithShape="0">
              <a:prstClr val="black">
                <a:alpha val="40000"/>
              </a:prstClr>
            </a:outerShdw>
          </a:effectLst>
        </c:spPr>
        <c:marker>
          <c:symbol val="none"/>
        </c:marker>
      </c:pivotFmt>
      <c:pivotFmt>
        <c:idx val="2"/>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3"/>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s>
    <c:plotArea>
      <c:layout/>
      <c:lineChart>
        <c:grouping val="standard"/>
        <c:varyColors val="0"/>
        <c:ser>
          <c:idx val="0"/>
          <c:order val="0"/>
          <c:tx>
            <c:strRef>
              <c:f>Individual!$AU$24</c:f>
              <c:strCache>
                <c:ptCount val="1"/>
                <c:pt idx="0">
                  <c:v>ACA Compliant*</c:v>
                </c:pt>
              </c:strCache>
            </c:strRef>
          </c:tx>
          <c:spPr>
            <a:ln w="38100"/>
            <a:effectLst>
              <a:outerShdw blurRad="50800" dist="38100" dir="8100000" algn="tr" rotWithShape="0">
                <a:prstClr val="black">
                  <a:alpha val="40000"/>
                </a:prstClr>
              </a:outerShdw>
            </a:effectLst>
          </c:spPr>
          <c:marker>
            <c:symbol val="none"/>
          </c:marker>
          <c:cat>
            <c:strRef>
              <c:f>Individual!$AT$25:$AT$60</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3/31/2023</c:v>
                </c:pt>
                <c:pt idx="33">
                  <c:v>6/30/23</c:v>
                </c:pt>
                <c:pt idx="34">
                  <c:v>9/30/23</c:v>
                </c:pt>
                <c:pt idx="35">
                  <c:v>12/31/23</c:v>
                </c:pt>
              </c:strCache>
            </c:strRef>
          </c:cat>
          <c:val>
            <c:numRef>
              <c:f>Individual!$AU$25:$AU$60</c:f>
              <c:numCache>
                <c:formatCode>_(* #,##0_);_(* \(#,##0\);_(* "-"??_);_(@_)</c:formatCode>
                <c:ptCount val="36"/>
                <c:pt idx="0">
                  <c:v>209846</c:v>
                </c:pt>
                <c:pt idx="1">
                  <c:v>210138</c:v>
                </c:pt>
                <c:pt idx="2">
                  <c:v>204187</c:v>
                </c:pt>
                <c:pt idx="3">
                  <c:v>190658</c:v>
                </c:pt>
                <c:pt idx="4">
                  <c:v>232146</c:v>
                </c:pt>
                <c:pt idx="5">
                  <c:v>224791</c:v>
                </c:pt>
                <c:pt idx="6">
                  <c:v>220749</c:v>
                </c:pt>
                <c:pt idx="7">
                  <c:v>209370</c:v>
                </c:pt>
                <c:pt idx="8">
                  <c:v>216569</c:v>
                </c:pt>
                <c:pt idx="9">
                  <c:v>208262</c:v>
                </c:pt>
                <c:pt idx="10">
                  <c:v>200919</c:v>
                </c:pt>
                <c:pt idx="11">
                  <c:v>189622</c:v>
                </c:pt>
                <c:pt idx="12">
                  <c:v>196944</c:v>
                </c:pt>
                <c:pt idx="13">
                  <c:v>187440</c:v>
                </c:pt>
                <c:pt idx="14">
                  <c:v>180566</c:v>
                </c:pt>
                <c:pt idx="15">
                  <c:v>172952</c:v>
                </c:pt>
                <c:pt idx="16">
                  <c:v>183180</c:v>
                </c:pt>
                <c:pt idx="17">
                  <c:v>176057</c:v>
                </c:pt>
                <c:pt idx="18">
                  <c:v>169957</c:v>
                </c:pt>
                <c:pt idx="19">
                  <c:v>163311</c:v>
                </c:pt>
                <c:pt idx="20">
                  <c:v>178696</c:v>
                </c:pt>
                <c:pt idx="21">
                  <c:v>174851</c:v>
                </c:pt>
                <c:pt idx="22">
                  <c:v>171164</c:v>
                </c:pt>
                <c:pt idx="23">
                  <c:v>163305</c:v>
                </c:pt>
                <c:pt idx="24">
                  <c:v>170986</c:v>
                </c:pt>
                <c:pt idx="25">
                  <c:v>170896</c:v>
                </c:pt>
                <c:pt idx="26">
                  <c:v>172345</c:v>
                </c:pt>
                <c:pt idx="27">
                  <c:v>167215</c:v>
                </c:pt>
                <c:pt idx="28">
                  <c:v>176211</c:v>
                </c:pt>
                <c:pt idx="29">
                  <c:v>171237</c:v>
                </c:pt>
                <c:pt idx="30">
                  <c:v>167270</c:v>
                </c:pt>
                <c:pt idx="31">
                  <c:v>161581</c:v>
                </c:pt>
                <c:pt idx="32">
                  <c:v>168896</c:v>
                </c:pt>
                <c:pt idx="33">
                  <c:v>162832</c:v>
                </c:pt>
                <c:pt idx="34">
                  <c:v>160626</c:v>
                </c:pt>
                <c:pt idx="35">
                  <c:v>156639</c:v>
                </c:pt>
              </c:numCache>
            </c:numRef>
          </c:val>
          <c:smooth val="1"/>
          <c:extLst>
            <c:ext xmlns:c16="http://schemas.microsoft.com/office/drawing/2014/chart" uri="{C3380CC4-5D6E-409C-BE32-E72D297353CC}">
              <c16:uniqueId val="{00000000-5AD2-4B96-A5E5-AF87DAF8FFE5}"/>
            </c:ext>
          </c:extLst>
        </c:ser>
        <c:ser>
          <c:idx val="1"/>
          <c:order val="1"/>
          <c:tx>
            <c:strRef>
              <c:f>Individual!$AV$24</c:f>
              <c:strCache>
                <c:ptCount val="1"/>
                <c:pt idx="0">
                  <c:v>Total Enrollment</c:v>
                </c:pt>
              </c:strCache>
            </c:strRef>
          </c:tx>
          <c:spPr>
            <a:ln w="38100"/>
            <a:effectLst>
              <a:outerShdw blurRad="50800" dist="38100" dir="8100000" algn="tr" rotWithShape="0">
                <a:prstClr val="black">
                  <a:alpha val="40000"/>
                </a:prstClr>
              </a:outerShdw>
            </a:effectLst>
          </c:spPr>
          <c:marker>
            <c:symbol val="none"/>
          </c:marker>
          <c:cat>
            <c:strRef>
              <c:f>Individual!$AT$25:$AT$60</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3/31/2023</c:v>
                </c:pt>
                <c:pt idx="33">
                  <c:v>6/30/23</c:v>
                </c:pt>
                <c:pt idx="34">
                  <c:v>9/30/23</c:v>
                </c:pt>
                <c:pt idx="35">
                  <c:v>12/31/23</c:v>
                </c:pt>
              </c:strCache>
            </c:strRef>
          </c:cat>
          <c:val>
            <c:numRef>
              <c:f>Individual!$AV$25:$AV$60</c:f>
              <c:numCache>
                <c:formatCode>_(* #,##0_);_(* \(#,##0\);_(* "-"??_);_(@_)</c:formatCode>
                <c:ptCount val="36"/>
                <c:pt idx="0">
                  <c:v>242775</c:v>
                </c:pt>
                <c:pt idx="1">
                  <c:v>241510</c:v>
                </c:pt>
                <c:pt idx="2">
                  <c:v>234480</c:v>
                </c:pt>
                <c:pt idx="3">
                  <c:v>219578</c:v>
                </c:pt>
                <c:pt idx="4">
                  <c:v>240046</c:v>
                </c:pt>
                <c:pt idx="5">
                  <c:v>232362</c:v>
                </c:pt>
                <c:pt idx="6">
                  <c:v>226644</c:v>
                </c:pt>
                <c:pt idx="7">
                  <c:v>214929</c:v>
                </c:pt>
                <c:pt idx="8">
                  <c:v>216716</c:v>
                </c:pt>
                <c:pt idx="9">
                  <c:v>208404</c:v>
                </c:pt>
                <c:pt idx="10">
                  <c:v>201056</c:v>
                </c:pt>
                <c:pt idx="11">
                  <c:v>189747</c:v>
                </c:pt>
                <c:pt idx="12">
                  <c:v>197037</c:v>
                </c:pt>
                <c:pt idx="13">
                  <c:v>187569</c:v>
                </c:pt>
                <c:pt idx="14">
                  <c:v>180690</c:v>
                </c:pt>
                <c:pt idx="15">
                  <c:v>173077</c:v>
                </c:pt>
                <c:pt idx="16">
                  <c:v>183289</c:v>
                </c:pt>
                <c:pt idx="17">
                  <c:v>176164</c:v>
                </c:pt>
                <c:pt idx="18">
                  <c:v>170087</c:v>
                </c:pt>
                <c:pt idx="19">
                  <c:v>163437</c:v>
                </c:pt>
                <c:pt idx="20">
                  <c:v>178821</c:v>
                </c:pt>
                <c:pt idx="21">
                  <c:v>174972</c:v>
                </c:pt>
                <c:pt idx="22">
                  <c:v>171286</c:v>
                </c:pt>
                <c:pt idx="23">
                  <c:v>163422</c:v>
                </c:pt>
                <c:pt idx="24">
                  <c:v>171102</c:v>
                </c:pt>
                <c:pt idx="25">
                  <c:v>171007</c:v>
                </c:pt>
                <c:pt idx="26">
                  <c:v>172453</c:v>
                </c:pt>
                <c:pt idx="27">
                  <c:v>167321</c:v>
                </c:pt>
                <c:pt idx="28">
                  <c:v>176312</c:v>
                </c:pt>
                <c:pt idx="29">
                  <c:v>171337</c:v>
                </c:pt>
                <c:pt idx="30">
                  <c:v>167369</c:v>
                </c:pt>
                <c:pt idx="31">
                  <c:v>161679</c:v>
                </c:pt>
                <c:pt idx="32">
                  <c:v>168993</c:v>
                </c:pt>
                <c:pt idx="33">
                  <c:v>162929</c:v>
                </c:pt>
                <c:pt idx="34">
                  <c:v>160723</c:v>
                </c:pt>
                <c:pt idx="35">
                  <c:v>156735</c:v>
                </c:pt>
              </c:numCache>
            </c:numRef>
          </c:val>
          <c:smooth val="1"/>
          <c:extLst>
            <c:ext xmlns:c16="http://schemas.microsoft.com/office/drawing/2014/chart" uri="{C3380CC4-5D6E-409C-BE32-E72D297353CC}">
              <c16:uniqueId val="{00000001-5AD2-4B96-A5E5-AF87DAF8FFE5}"/>
            </c:ext>
          </c:extLst>
        </c:ser>
        <c:dLbls>
          <c:showLegendKey val="0"/>
          <c:showVal val="0"/>
          <c:showCatName val="0"/>
          <c:showSerName val="0"/>
          <c:showPercent val="0"/>
          <c:showBubbleSize val="0"/>
        </c:dLbls>
        <c:smooth val="0"/>
        <c:axId val="238807680"/>
        <c:axId val="239317376"/>
      </c:lineChart>
      <c:catAx>
        <c:axId val="238807680"/>
        <c:scaling>
          <c:orientation val="minMax"/>
        </c:scaling>
        <c:delete val="0"/>
        <c:axPos val="b"/>
        <c:numFmt formatCode="General" sourceLinked="0"/>
        <c:majorTickMark val="out"/>
        <c:minorTickMark val="none"/>
        <c:tickLblPos val="nextTo"/>
        <c:txPr>
          <a:bodyPr rot="-5400000"/>
          <a:lstStyle/>
          <a:p>
            <a:pPr>
              <a:defRPr sz="800">
                <a:solidFill>
                  <a:sysClr val="windowText" lastClr="000000"/>
                </a:solidFill>
              </a:defRPr>
            </a:pPr>
            <a:endParaRPr lang="en-US"/>
          </a:p>
        </c:txPr>
        <c:crossAx val="239317376"/>
        <c:crosses val="autoZero"/>
        <c:auto val="1"/>
        <c:lblAlgn val="ctr"/>
        <c:lblOffset val="100"/>
        <c:noMultiLvlLbl val="0"/>
      </c:catAx>
      <c:valAx>
        <c:axId val="239317376"/>
        <c:scaling>
          <c:orientation val="minMax"/>
        </c:scaling>
        <c:delete val="0"/>
        <c:axPos val="l"/>
        <c:majorGridlines/>
        <c:numFmt formatCode="_(* #,##0_);_(* \(#,##0\);_(* &quot;-&quot;??_);_(@_)" sourceLinked="1"/>
        <c:majorTickMark val="out"/>
        <c:minorTickMark val="none"/>
        <c:tickLblPos val="nextTo"/>
        <c:txPr>
          <a:bodyPr/>
          <a:lstStyle/>
          <a:p>
            <a:pPr>
              <a:defRPr sz="1000">
                <a:solidFill>
                  <a:sysClr val="windowText" lastClr="000000"/>
                </a:solidFill>
              </a:defRPr>
            </a:pPr>
            <a:endParaRPr lang="en-US"/>
          </a:p>
        </c:txPr>
        <c:crossAx val="238807680"/>
        <c:crosses val="autoZero"/>
        <c:crossBetween val="between"/>
      </c:valAx>
    </c:plotArea>
    <c:legend>
      <c:legendPos val="r"/>
      <c:overlay val="0"/>
      <c:txPr>
        <a:bodyPr/>
        <a:lstStyle/>
        <a:p>
          <a:pPr>
            <a:defRPr sz="1000"/>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spPr>
            <a:ln>
              <a:solidFill>
                <a:sysClr val="windowText" lastClr="000000"/>
              </a:solidFill>
            </a:ln>
          </c:spPr>
          <c:cat>
            <c:strRef>
              <c:f>Individual!$E$20:$E$23</c:f>
              <c:strCache>
                <c:ptCount val="4"/>
                <c:pt idx="0">
                  <c:v>Bronze</c:v>
                </c:pt>
                <c:pt idx="1">
                  <c:v>Silver</c:v>
                </c:pt>
                <c:pt idx="2">
                  <c:v>Gold</c:v>
                </c:pt>
                <c:pt idx="3">
                  <c:v>Grandfathered</c:v>
                </c:pt>
              </c:strCache>
            </c:strRef>
          </c:cat>
          <c:val>
            <c:numRef>
              <c:f>Individual!$F$20:$F$23</c:f>
              <c:numCache>
                <c:formatCode>General</c:formatCode>
                <c:ptCount val="4"/>
                <c:pt idx="0">
                  <c:v>13321</c:v>
                </c:pt>
                <c:pt idx="1">
                  <c:v>9227</c:v>
                </c:pt>
                <c:pt idx="2">
                  <c:v>10154</c:v>
                </c:pt>
                <c:pt idx="3" formatCode="#,##0">
                  <c:v>96</c:v>
                </c:pt>
              </c:numCache>
            </c:numRef>
          </c:val>
          <c:extLst>
            <c:ext xmlns:c16="http://schemas.microsoft.com/office/drawing/2014/chart" uri="{C3380CC4-5D6E-409C-BE32-E72D297353CC}">
              <c16:uniqueId val="{00000000-C2C6-4F6B-A4AD-D88FFB5F152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[quarterly-enrollment-report-20231231.xlsx]Small Group!PivotTable2</c:name>
    <c:fmtId val="3"/>
  </c:pivotSource>
  <c:chart>
    <c:title>
      <c:tx>
        <c:rich>
          <a:bodyPr/>
          <a:lstStyle/>
          <a:p>
            <a:pPr>
              <a:defRPr sz="1800"/>
            </a:pPr>
            <a:r>
              <a:rPr lang="en-US" sz="1800" b="1" i="0" baseline="0">
                <a:effectLst/>
              </a:rPr>
              <a:t>On and Off Exchange Quarterly Trends</a:t>
            </a:r>
            <a:endParaRPr lang="en-US" sz="18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4"/>
        <c:spPr>
          <a:ln w="38100"/>
          <a:effectLst>
            <a:outerShdw blurRad="50800" dist="38100" dir="8100000" algn="tr" rotWithShape="0">
              <a:prstClr val="black">
                <a:alpha val="40000"/>
              </a:prstClr>
            </a:outerShdw>
          </a:effectLst>
        </c:spPr>
        <c:marker>
          <c:symbol val="none"/>
        </c:marker>
        <c:dLbl>
          <c:idx val="0"/>
          <c:delete val="1"/>
          <c:extLst>
            <c:ext xmlns:c15="http://schemas.microsoft.com/office/drawing/2012/chart" uri="{CE6537A1-D6FC-4f65-9D91-7224C49458BB}"/>
          </c:extLst>
        </c:dLbl>
      </c:pivotFmt>
      <c:pivotFmt>
        <c:idx val="5"/>
        <c:spPr>
          <a:ln w="38100"/>
          <a:effectLst>
            <a:outerShdw blurRad="50800" dist="38100" dir="8100000" algn="tr" rotWithShape="0">
              <a:prstClr val="black">
                <a:alpha val="40000"/>
              </a:prstClr>
            </a:outerShdw>
          </a:effectLst>
        </c:spPr>
        <c:marker>
          <c:symbol val="none"/>
        </c:marker>
      </c:pivotFmt>
    </c:pivotFmts>
    <c:plotArea>
      <c:layout/>
      <c:lineChart>
        <c:grouping val="standard"/>
        <c:varyColors val="0"/>
        <c:ser>
          <c:idx val="0"/>
          <c:order val="0"/>
          <c:tx>
            <c:strRef>
              <c:f>'Small Group'!$AC$27</c:f>
              <c:strCache>
                <c:ptCount val="1"/>
                <c:pt idx="0">
                  <c:v>On Exchange</c:v>
                </c:pt>
              </c:strCache>
            </c:strRef>
          </c:tx>
          <c:spPr>
            <a:ln w="38100"/>
            <a:effectLst>
              <a:outerShdw blurRad="50800" dist="38100" dir="8100000" algn="tr" rotWithShape="0">
                <a:prstClr val="black">
                  <a:alpha val="40000"/>
                </a:prstClr>
              </a:outerShdw>
            </a:effectLst>
          </c:spPr>
          <c:marker>
            <c:symbol val="none"/>
          </c:marker>
          <c:cat>
            <c:strRef>
              <c:f>'Small Group'!$AB$28:$AB$63</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'Small Group'!$AC$28:$AC$63</c:f>
              <c:numCache>
                <c:formatCode>_(* #,##0_);_(* \(#,##0\);_(* "-"??_);_(@_)</c:formatCode>
                <c:ptCount val="36"/>
                <c:pt idx="0">
                  <c:v>2002</c:v>
                </c:pt>
                <c:pt idx="1">
                  <c:v>2869</c:v>
                </c:pt>
                <c:pt idx="2">
                  <c:v>3310</c:v>
                </c:pt>
                <c:pt idx="3">
                  <c:v>1075</c:v>
                </c:pt>
                <c:pt idx="4">
                  <c:v>1211</c:v>
                </c:pt>
                <c:pt idx="5">
                  <c:v>1142</c:v>
                </c:pt>
                <c:pt idx="6">
                  <c:v>977</c:v>
                </c:pt>
                <c:pt idx="7">
                  <c:v>1000</c:v>
                </c:pt>
                <c:pt idx="8">
                  <c:v>1020</c:v>
                </c:pt>
                <c:pt idx="9">
                  <c:v>988</c:v>
                </c:pt>
                <c:pt idx="10">
                  <c:v>933</c:v>
                </c:pt>
                <c:pt idx="11">
                  <c:v>979</c:v>
                </c:pt>
                <c:pt idx="12">
                  <c:v>1135</c:v>
                </c:pt>
                <c:pt idx="13">
                  <c:v>1056</c:v>
                </c:pt>
                <c:pt idx="14">
                  <c:v>1059</c:v>
                </c:pt>
                <c:pt idx="15">
                  <c:v>1092</c:v>
                </c:pt>
                <c:pt idx="16">
                  <c:v>1118</c:v>
                </c:pt>
                <c:pt idx="17">
                  <c:v>1143</c:v>
                </c:pt>
                <c:pt idx="18">
                  <c:v>1152</c:v>
                </c:pt>
                <c:pt idx="19">
                  <c:v>1196</c:v>
                </c:pt>
                <c:pt idx="20">
                  <c:v>1059</c:v>
                </c:pt>
                <c:pt idx="21">
                  <c:v>1034</c:v>
                </c:pt>
                <c:pt idx="22">
                  <c:v>1031</c:v>
                </c:pt>
                <c:pt idx="23">
                  <c:v>1011</c:v>
                </c:pt>
                <c:pt idx="24">
                  <c:v>1124</c:v>
                </c:pt>
                <c:pt idx="25">
                  <c:v>1124</c:v>
                </c:pt>
                <c:pt idx="26">
                  <c:v>1125</c:v>
                </c:pt>
                <c:pt idx="27">
                  <c:v>1215</c:v>
                </c:pt>
                <c:pt idx="28">
                  <c:v>1580</c:v>
                </c:pt>
                <c:pt idx="29">
                  <c:v>1616</c:v>
                </c:pt>
                <c:pt idx="30">
                  <c:v>1703</c:v>
                </c:pt>
                <c:pt idx="31">
                  <c:v>1811</c:v>
                </c:pt>
                <c:pt idx="32">
                  <c:v>1995</c:v>
                </c:pt>
                <c:pt idx="33">
                  <c:v>2072</c:v>
                </c:pt>
                <c:pt idx="34">
                  <c:v>2135</c:v>
                </c:pt>
                <c:pt idx="35">
                  <c:v>2218</c:v>
                </c:pt>
              </c:numCache>
            </c:numRef>
          </c:val>
          <c:smooth val="1"/>
          <c:extLst>
            <c:ext xmlns:c16="http://schemas.microsoft.com/office/drawing/2014/chart" uri="{C3380CC4-5D6E-409C-BE32-E72D297353CC}">
              <c16:uniqueId val="{00000000-4031-4AB7-AD45-9676B0BBC89A}"/>
            </c:ext>
          </c:extLst>
        </c:ser>
        <c:ser>
          <c:idx val="1"/>
          <c:order val="1"/>
          <c:tx>
            <c:strRef>
              <c:f>'Small Group'!$AD$27</c:f>
              <c:strCache>
                <c:ptCount val="1"/>
                <c:pt idx="0">
                  <c:v>Off Exchange</c:v>
                </c:pt>
              </c:strCache>
            </c:strRef>
          </c:tx>
          <c:spPr>
            <a:ln w="38100"/>
            <a:effectLst>
              <a:outerShdw blurRad="50800" dist="38100" dir="8100000" algn="tr" rotWithShape="0">
                <a:prstClr val="black">
                  <a:alpha val="40000"/>
                </a:prstClr>
              </a:outerShdw>
            </a:effectLst>
          </c:spPr>
          <c:marker>
            <c:symbol val="none"/>
          </c:marker>
          <c:cat>
            <c:strRef>
              <c:f>'Small Group'!$AB$28:$AB$63</c:f>
              <c:strCache>
                <c:ptCount val="36"/>
                <c:pt idx="0">
                  <c:v>3/31/15</c:v>
                </c:pt>
                <c:pt idx="1">
                  <c:v>6/30/15</c:v>
                </c:pt>
                <c:pt idx="2">
                  <c:v>9/30/15</c:v>
                </c:pt>
                <c:pt idx="3">
                  <c:v>12/31/15</c:v>
                </c:pt>
                <c:pt idx="4">
                  <c:v>3/31/16</c:v>
                </c:pt>
                <c:pt idx="5">
                  <c:v>6/30/16</c:v>
                </c:pt>
                <c:pt idx="6">
                  <c:v>9/30/16</c:v>
                </c:pt>
                <c:pt idx="7">
                  <c:v>12/31/16</c:v>
                </c:pt>
                <c:pt idx="8">
                  <c:v>3/31/17</c:v>
                </c:pt>
                <c:pt idx="9">
                  <c:v>6/30/17</c:v>
                </c:pt>
                <c:pt idx="10">
                  <c:v>9/30/17</c:v>
                </c:pt>
                <c:pt idx="11">
                  <c:v>12/31/17</c:v>
                </c:pt>
                <c:pt idx="12">
                  <c:v>3/31/18</c:v>
                </c:pt>
                <c:pt idx="13">
                  <c:v>6/30/18</c:v>
                </c:pt>
                <c:pt idx="14">
                  <c:v>9/30/18</c:v>
                </c:pt>
                <c:pt idx="15">
                  <c:v>12/31/18</c:v>
                </c:pt>
                <c:pt idx="16">
                  <c:v>3/31/19</c:v>
                </c:pt>
                <c:pt idx="17">
                  <c:v>6/30/19</c:v>
                </c:pt>
                <c:pt idx="18">
                  <c:v>9/30/19</c:v>
                </c:pt>
                <c:pt idx="19">
                  <c:v>12/31/19</c:v>
                </c:pt>
                <c:pt idx="20">
                  <c:v>3/31/20</c:v>
                </c:pt>
                <c:pt idx="21">
                  <c:v>6/30/20</c:v>
                </c:pt>
                <c:pt idx="22">
                  <c:v>9/30/20</c:v>
                </c:pt>
                <c:pt idx="23">
                  <c:v>12/31/20</c:v>
                </c:pt>
                <c:pt idx="24">
                  <c:v>3/31/21</c:v>
                </c:pt>
                <c:pt idx="25">
                  <c:v>6/30/21</c:v>
                </c:pt>
                <c:pt idx="26">
                  <c:v>9/30/21</c:v>
                </c:pt>
                <c:pt idx="27">
                  <c:v>12/31/21</c:v>
                </c:pt>
                <c:pt idx="28">
                  <c:v>3/31/22</c:v>
                </c:pt>
                <c:pt idx="29">
                  <c:v>6/30/22</c:v>
                </c:pt>
                <c:pt idx="30">
                  <c:v>9/30/22</c:v>
                </c:pt>
                <c:pt idx="31">
                  <c:v>12/31/22</c:v>
                </c:pt>
                <c:pt idx="32">
                  <c:v>3/31/23</c:v>
                </c:pt>
                <c:pt idx="33">
                  <c:v>6/30/23</c:v>
                </c:pt>
                <c:pt idx="34">
                  <c:v>9/30/23</c:v>
                </c:pt>
                <c:pt idx="35">
                  <c:v>12/31/23</c:v>
                </c:pt>
              </c:strCache>
            </c:strRef>
          </c:cat>
          <c:val>
            <c:numRef>
              <c:f>'Small Group'!$AD$28:$AD$63</c:f>
              <c:numCache>
                <c:formatCode>_(* #,##0_);_(* \(#,##0\);_(* "-"??_);_(@_)</c:formatCode>
                <c:ptCount val="36"/>
                <c:pt idx="0">
                  <c:v>166035</c:v>
                </c:pt>
                <c:pt idx="1">
                  <c:v>161677</c:v>
                </c:pt>
                <c:pt idx="2">
                  <c:v>161613</c:v>
                </c:pt>
                <c:pt idx="3">
                  <c:v>157026</c:v>
                </c:pt>
                <c:pt idx="4">
                  <c:v>161072</c:v>
                </c:pt>
                <c:pt idx="5">
                  <c:v>161478</c:v>
                </c:pt>
                <c:pt idx="6">
                  <c:v>160315</c:v>
                </c:pt>
                <c:pt idx="7">
                  <c:v>160751</c:v>
                </c:pt>
                <c:pt idx="8">
                  <c:v>166940</c:v>
                </c:pt>
                <c:pt idx="9">
                  <c:v>167933</c:v>
                </c:pt>
                <c:pt idx="10">
                  <c:v>169112</c:v>
                </c:pt>
                <c:pt idx="11">
                  <c:v>170900</c:v>
                </c:pt>
                <c:pt idx="12">
                  <c:v>171847</c:v>
                </c:pt>
                <c:pt idx="13">
                  <c:v>172912</c:v>
                </c:pt>
                <c:pt idx="14">
                  <c:v>172868</c:v>
                </c:pt>
                <c:pt idx="15">
                  <c:v>173415</c:v>
                </c:pt>
                <c:pt idx="16">
                  <c:v>173138</c:v>
                </c:pt>
                <c:pt idx="17">
                  <c:v>173676</c:v>
                </c:pt>
                <c:pt idx="18">
                  <c:v>173700</c:v>
                </c:pt>
                <c:pt idx="19">
                  <c:v>174607</c:v>
                </c:pt>
                <c:pt idx="20">
                  <c:v>174680</c:v>
                </c:pt>
                <c:pt idx="21">
                  <c:v>170450</c:v>
                </c:pt>
                <c:pt idx="22">
                  <c:v>168432</c:v>
                </c:pt>
                <c:pt idx="23">
                  <c:v>167954</c:v>
                </c:pt>
                <c:pt idx="24">
                  <c:v>166871</c:v>
                </c:pt>
                <c:pt idx="25">
                  <c:v>165532</c:v>
                </c:pt>
                <c:pt idx="26">
                  <c:v>165130</c:v>
                </c:pt>
                <c:pt idx="27">
                  <c:v>164614</c:v>
                </c:pt>
                <c:pt idx="28">
                  <c:v>164055</c:v>
                </c:pt>
                <c:pt idx="29">
                  <c:v>163468</c:v>
                </c:pt>
                <c:pt idx="30">
                  <c:v>162276</c:v>
                </c:pt>
                <c:pt idx="31">
                  <c:v>163472</c:v>
                </c:pt>
                <c:pt idx="32">
                  <c:v>158967</c:v>
                </c:pt>
                <c:pt idx="33">
                  <c:v>157850</c:v>
                </c:pt>
                <c:pt idx="34">
                  <c:v>156176</c:v>
                </c:pt>
                <c:pt idx="35">
                  <c:v>153667</c:v>
                </c:pt>
              </c:numCache>
            </c:numRef>
          </c:val>
          <c:smooth val="1"/>
          <c:extLst>
            <c:ext xmlns:c16="http://schemas.microsoft.com/office/drawing/2014/chart" uri="{C3380CC4-5D6E-409C-BE32-E72D297353CC}">
              <c16:uniqueId val="{00000001-4031-4AB7-AD45-9676B0BBC89A}"/>
            </c:ext>
          </c:extLst>
        </c:ser>
        <c:dLbls>
          <c:showLegendKey val="0"/>
          <c:showVal val="0"/>
          <c:showCatName val="0"/>
          <c:showSerName val="0"/>
          <c:showPercent val="0"/>
          <c:showBubbleSize val="0"/>
        </c:dLbls>
        <c:smooth val="0"/>
        <c:axId val="285135232"/>
        <c:axId val="285210112"/>
      </c:lineChart>
      <c:catAx>
        <c:axId val="285135232"/>
        <c:scaling>
          <c:orientation val="minMax"/>
        </c:scaling>
        <c:delete val="0"/>
        <c:axPos val="b"/>
        <c:numFmt formatCode="General" sourceLinked="0"/>
        <c:majorTickMark val="out"/>
        <c:minorTickMark val="none"/>
        <c:tickLblPos val="nextTo"/>
        <c:txPr>
          <a:bodyPr rot="-5400000"/>
          <a:lstStyle/>
          <a:p>
            <a:pPr>
              <a:defRPr sz="800">
                <a:solidFill>
                  <a:sysClr val="windowText" lastClr="000000"/>
                </a:solidFill>
              </a:defRPr>
            </a:pPr>
            <a:endParaRPr lang="en-US"/>
          </a:p>
        </c:txPr>
        <c:crossAx val="285210112"/>
        <c:crosses val="autoZero"/>
        <c:auto val="1"/>
        <c:lblAlgn val="ctr"/>
        <c:lblOffset val="100"/>
        <c:noMultiLvlLbl val="0"/>
      </c:catAx>
      <c:valAx>
        <c:axId val="285210112"/>
        <c:scaling>
          <c:orientation val="minMax"/>
          <c:min val="0"/>
        </c:scaling>
        <c:delete val="0"/>
        <c:axPos val="l"/>
        <c:majorGridlines/>
        <c:numFmt formatCode="_(* #,##0_);_(* \(#,##0\);_(* &quot;-&quot;??_);_(@_)" sourceLinked="1"/>
        <c:majorTickMark val="out"/>
        <c:minorTickMark val="none"/>
        <c:tickLblPos val="nextTo"/>
        <c:txPr>
          <a:bodyPr/>
          <a:lstStyle/>
          <a:p>
            <a:pPr>
              <a:defRPr sz="1100">
                <a:solidFill>
                  <a:sysClr val="windowText" lastClr="000000"/>
                </a:solidFill>
              </a:defRPr>
            </a:pPr>
            <a:endParaRPr lang="en-US"/>
          </a:p>
        </c:txPr>
        <c:crossAx val="285135232"/>
        <c:crosses val="autoZero"/>
        <c:crossBetween val="between"/>
      </c:valAx>
    </c:plotArea>
    <c:legend>
      <c:legendPos val="r"/>
      <c:overlay val="0"/>
      <c:txPr>
        <a:bodyPr/>
        <a:lstStyle/>
        <a:p>
          <a:pPr>
            <a:defRPr sz="1100">
              <a:solidFill>
                <a:sysClr val="windowText" lastClr="000000"/>
              </a:solidFill>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hyperlink" Target="#'By County'!A5"/><Relationship Id="rId2" Type="http://schemas.openxmlformats.org/officeDocument/2006/relationships/hyperlink" Target="#'By Company'!A5"/><Relationship Id="rId1" Type="http://schemas.openxmlformats.org/officeDocument/2006/relationships/hyperlink" Target="#Notes!A5"/><Relationship Id="rId6" Type="http://schemas.openxmlformats.org/officeDocument/2006/relationships/hyperlink" Target="#Individual!A5"/><Relationship Id="rId5" Type="http://schemas.openxmlformats.org/officeDocument/2006/relationships/hyperlink" Target="#'Small Group'!A5"/><Relationship Id="rId4" Type="http://schemas.openxmlformats.org/officeDocument/2006/relationships/hyperlink" Target="#'Other Enrollment'!A5"/></Relationships>
</file>

<file path=xl/drawings/_rels/drawing2.xml.rels><?xml version="1.0" encoding="UTF-8" standalone="yes"?>
<Relationships xmlns="http://schemas.openxmlformats.org/package/2006/relationships"><Relationship Id="rId8" Type="http://schemas.openxmlformats.org/officeDocument/2006/relationships/chart" Target="../charts/chart3.xml"/><Relationship Id="rId13" Type="http://schemas.openxmlformats.org/officeDocument/2006/relationships/chart" Target="../charts/chart8.xml"/><Relationship Id="rId3" Type="http://schemas.openxmlformats.org/officeDocument/2006/relationships/hyperlink" Target="#Individual!A5"/><Relationship Id="rId7" Type="http://schemas.openxmlformats.org/officeDocument/2006/relationships/hyperlink" Target="#'By County'!A5"/><Relationship Id="rId12"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By Company'!A5"/><Relationship Id="rId11" Type="http://schemas.openxmlformats.org/officeDocument/2006/relationships/chart" Target="../charts/chart6.xml"/><Relationship Id="rId5" Type="http://schemas.openxmlformats.org/officeDocument/2006/relationships/hyperlink" Target="#'Other Enrollment'!A5"/><Relationship Id="rId15" Type="http://schemas.openxmlformats.org/officeDocument/2006/relationships/hyperlink" Target="#Notes!A5"/><Relationship Id="rId10" Type="http://schemas.openxmlformats.org/officeDocument/2006/relationships/chart" Target="../charts/chart5.xml"/><Relationship Id="rId4" Type="http://schemas.openxmlformats.org/officeDocument/2006/relationships/hyperlink" Target="#'Small Group'!A5"/><Relationship Id="rId9" Type="http://schemas.openxmlformats.org/officeDocument/2006/relationships/chart" Target="../charts/chart4.xml"/><Relationship Id="rId14" Type="http://schemas.openxmlformats.org/officeDocument/2006/relationships/hyperlink" Target="#Title!A1"/></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hyperlink" Target="#'By Company'!A5"/><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hyperlink" Target="#'Other Enrollment'!A5"/><Relationship Id="rId2" Type="http://schemas.openxmlformats.org/officeDocument/2006/relationships/chart" Target="../charts/chart10.xml"/><Relationship Id="rId16" Type="http://schemas.openxmlformats.org/officeDocument/2006/relationships/hyperlink" Target="#Notes!A5"/><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hyperlink" Target="#'Small Group'!A5"/><Relationship Id="rId5" Type="http://schemas.openxmlformats.org/officeDocument/2006/relationships/chart" Target="../charts/chart13.xml"/><Relationship Id="rId15" Type="http://schemas.openxmlformats.org/officeDocument/2006/relationships/hyperlink" Target="#Title!A1"/><Relationship Id="rId10" Type="http://schemas.openxmlformats.org/officeDocument/2006/relationships/hyperlink" Target="#Individual!A5"/><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hyperlink" Target="#'By County'!A5"/></Relationships>
</file>

<file path=xl/drawings/_rels/drawing4.xml.rels><?xml version="1.0" encoding="UTF-8" standalone="yes"?>
<Relationships xmlns="http://schemas.openxmlformats.org/package/2006/relationships"><Relationship Id="rId8" Type="http://schemas.openxmlformats.org/officeDocument/2006/relationships/hyperlink" Target="#Individual!A5"/><Relationship Id="rId13" Type="http://schemas.openxmlformats.org/officeDocument/2006/relationships/hyperlink" Target="#Title!A1"/><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hyperlink" Target="#'By County'!A5"/><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hyperlink" Target="#'By Company'!A5"/><Relationship Id="rId5" Type="http://schemas.openxmlformats.org/officeDocument/2006/relationships/chart" Target="../charts/chart22.xml"/><Relationship Id="rId10" Type="http://schemas.openxmlformats.org/officeDocument/2006/relationships/hyperlink" Target="#'Other Enrollment'!A5"/><Relationship Id="rId4" Type="http://schemas.openxmlformats.org/officeDocument/2006/relationships/chart" Target="../charts/chart21.xml"/><Relationship Id="rId9" Type="http://schemas.openxmlformats.org/officeDocument/2006/relationships/hyperlink" Target="#'Small Group'!A5"/><Relationship Id="rId14" Type="http://schemas.openxmlformats.org/officeDocument/2006/relationships/hyperlink" Target="#Notes!A5"/></Relationships>
</file>

<file path=xl/drawings/_rels/drawing5.xml.rels><?xml version="1.0" encoding="UTF-8" standalone="yes"?>
<Relationships xmlns="http://schemas.openxmlformats.org/package/2006/relationships"><Relationship Id="rId3" Type="http://schemas.openxmlformats.org/officeDocument/2006/relationships/hyperlink" Target="#'Other Enrollment'!A5"/><Relationship Id="rId7" Type="http://schemas.openxmlformats.org/officeDocument/2006/relationships/hyperlink" Target="#Notes!A5"/><Relationship Id="rId2" Type="http://schemas.openxmlformats.org/officeDocument/2006/relationships/hyperlink" Target="#'Small Group'!A5"/><Relationship Id="rId1" Type="http://schemas.openxmlformats.org/officeDocument/2006/relationships/hyperlink" Target="#Individual!A5"/><Relationship Id="rId6" Type="http://schemas.openxmlformats.org/officeDocument/2006/relationships/hyperlink" Target="#Title!A1"/><Relationship Id="rId5" Type="http://schemas.openxmlformats.org/officeDocument/2006/relationships/hyperlink" Target="#'By County'!A5"/><Relationship Id="rId4" Type="http://schemas.openxmlformats.org/officeDocument/2006/relationships/hyperlink" Target="#'By Company'!A5"/></Relationships>
</file>

<file path=xl/drawings/_rels/drawing6.xml.rels><?xml version="1.0" encoding="UTF-8" standalone="yes"?>
<Relationships xmlns="http://schemas.openxmlformats.org/package/2006/relationships"><Relationship Id="rId3" Type="http://schemas.openxmlformats.org/officeDocument/2006/relationships/hyperlink" Target="#'Other Enrollment'!A5"/><Relationship Id="rId7" Type="http://schemas.openxmlformats.org/officeDocument/2006/relationships/hyperlink" Target="#Notes!A5"/><Relationship Id="rId2" Type="http://schemas.openxmlformats.org/officeDocument/2006/relationships/hyperlink" Target="#'Small Group'!A5"/><Relationship Id="rId1" Type="http://schemas.openxmlformats.org/officeDocument/2006/relationships/hyperlink" Target="#Individual!A5"/><Relationship Id="rId6" Type="http://schemas.openxmlformats.org/officeDocument/2006/relationships/hyperlink" Target="#Title!A1"/><Relationship Id="rId5" Type="http://schemas.openxmlformats.org/officeDocument/2006/relationships/hyperlink" Target="#'By County'!A5"/><Relationship Id="rId4" Type="http://schemas.openxmlformats.org/officeDocument/2006/relationships/hyperlink" Target="#'By Company'!A5"/></Relationships>
</file>

<file path=xl/drawings/_rels/drawing7.xml.rels><?xml version="1.0" encoding="UTF-8" standalone="yes"?>
<Relationships xmlns="http://schemas.openxmlformats.org/package/2006/relationships"><Relationship Id="rId3" Type="http://schemas.openxmlformats.org/officeDocument/2006/relationships/hyperlink" Target="#'Other Enrollment'!A5"/><Relationship Id="rId7" Type="http://schemas.openxmlformats.org/officeDocument/2006/relationships/hyperlink" Target="#Notes!A5"/><Relationship Id="rId2" Type="http://schemas.openxmlformats.org/officeDocument/2006/relationships/hyperlink" Target="#'Small Group'!A5"/><Relationship Id="rId1" Type="http://schemas.openxmlformats.org/officeDocument/2006/relationships/hyperlink" Target="#Individual!A5"/><Relationship Id="rId6" Type="http://schemas.openxmlformats.org/officeDocument/2006/relationships/hyperlink" Target="#Title!A1"/><Relationship Id="rId5" Type="http://schemas.openxmlformats.org/officeDocument/2006/relationships/hyperlink" Target="#'By County'!A5"/><Relationship Id="rId4" Type="http://schemas.openxmlformats.org/officeDocument/2006/relationships/hyperlink" Target="#'By Company'!A5"/></Relationships>
</file>

<file path=xl/drawings/drawing1.xml><?xml version="1.0" encoding="utf-8"?>
<xdr:wsDr xmlns:xdr="http://schemas.openxmlformats.org/drawingml/2006/spreadsheetDrawing" xmlns:a="http://schemas.openxmlformats.org/drawingml/2006/main">
  <xdr:twoCellAnchor editAs="absolute">
    <xdr:from>
      <xdr:col>15</xdr:col>
      <xdr:colOff>157162</xdr:colOff>
      <xdr:row>9</xdr:row>
      <xdr:rowOff>43815</xdr:rowOff>
    </xdr:from>
    <xdr:to>
      <xdr:col>17</xdr:col>
      <xdr:colOff>644842</xdr:colOff>
      <xdr:row>12</xdr:row>
      <xdr:rowOff>158115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472612" y="1758315"/>
          <a:ext cx="178308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Notes &amp; </a:t>
          </a:r>
        </a:p>
        <a:p>
          <a:pPr marL="0" indent="0" algn="ctr"/>
          <a:r>
            <a:rPr lang="en-US" sz="1600">
              <a:solidFill>
                <a:sysClr val="windowText" lastClr="000000"/>
              </a:solidFill>
              <a:latin typeface="+mn-lt"/>
              <a:ea typeface="+mn-ea"/>
              <a:cs typeface="+mn-cs"/>
            </a:rPr>
            <a:t>Definitions</a:t>
          </a:r>
        </a:p>
      </xdr:txBody>
    </xdr:sp>
    <xdr:clientData/>
  </xdr:twoCellAnchor>
  <xdr:twoCellAnchor editAs="absolute">
    <xdr:from>
      <xdr:col>12</xdr:col>
      <xdr:colOff>265747</xdr:colOff>
      <xdr:row>9</xdr:row>
      <xdr:rowOff>43815</xdr:rowOff>
    </xdr:from>
    <xdr:to>
      <xdr:col>15</xdr:col>
      <xdr:colOff>105727</xdr:colOff>
      <xdr:row>12</xdr:row>
      <xdr:rowOff>158115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7638097" y="1758315"/>
          <a:ext cx="1783080" cy="685800"/>
        </a:xfrm>
        <a:prstGeom prst="roundRect">
          <a:avLst/>
        </a:prstGeom>
        <a:solidFill>
          <a:schemeClr val="accent5">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By Company</a:t>
          </a:r>
        </a:p>
      </xdr:txBody>
    </xdr:sp>
    <xdr:clientData/>
  </xdr:twoCellAnchor>
  <xdr:twoCellAnchor editAs="absolute">
    <xdr:from>
      <xdr:col>9</xdr:col>
      <xdr:colOff>374332</xdr:colOff>
      <xdr:row>9</xdr:row>
      <xdr:rowOff>43815</xdr:rowOff>
    </xdr:from>
    <xdr:to>
      <xdr:col>12</xdr:col>
      <xdr:colOff>214312</xdr:colOff>
      <xdr:row>12</xdr:row>
      <xdr:rowOff>158115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5803582" y="1758315"/>
          <a:ext cx="1783080" cy="685800"/>
        </a:xfrm>
        <a:prstGeom prst="roundRect">
          <a:avLst/>
        </a:prstGeom>
        <a:solidFill>
          <a:schemeClr val="bg2"/>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Ind &amp; SG </a:t>
          </a:r>
        </a:p>
        <a:p>
          <a:pPr marL="0" indent="0" algn="ctr"/>
          <a:r>
            <a:rPr lang="en-US" sz="1600">
              <a:solidFill>
                <a:sysClr val="windowText" lastClr="000000"/>
              </a:solidFill>
              <a:latin typeface="+mn-lt"/>
              <a:ea typeface="+mn-ea"/>
              <a:cs typeface="+mn-cs"/>
            </a:rPr>
            <a:t>By County</a:t>
          </a:r>
        </a:p>
      </xdr:txBody>
    </xdr:sp>
    <xdr:clientData/>
  </xdr:twoCellAnchor>
  <xdr:twoCellAnchor editAs="absolute">
    <xdr:from>
      <xdr:col>6</xdr:col>
      <xdr:colOff>482917</xdr:colOff>
      <xdr:row>9</xdr:row>
      <xdr:rowOff>43815</xdr:rowOff>
    </xdr:from>
    <xdr:to>
      <xdr:col>9</xdr:col>
      <xdr:colOff>322897</xdr:colOff>
      <xdr:row>12</xdr:row>
      <xdr:rowOff>158115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3969067" y="1758315"/>
          <a:ext cx="1783080" cy="685800"/>
        </a:xfrm>
        <a:prstGeom prst="roundRect">
          <a:avLst/>
        </a:prstGeom>
        <a:solidFill>
          <a:schemeClr val="accent4">
            <a:lumMod val="20000"/>
            <a:lumOff val="8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Other Enrollment</a:t>
          </a:r>
        </a:p>
      </xdr:txBody>
    </xdr:sp>
    <xdr:clientData/>
  </xdr:twoCellAnchor>
  <xdr:twoCellAnchor editAs="absolute">
    <xdr:from>
      <xdr:col>3</xdr:col>
      <xdr:colOff>591502</xdr:colOff>
      <xdr:row>9</xdr:row>
      <xdr:rowOff>43815</xdr:rowOff>
    </xdr:from>
    <xdr:to>
      <xdr:col>6</xdr:col>
      <xdr:colOff>431482</xdr:colOff>
      <xdr:row>12</xdr:row>
      <xdr:rowOff>158115</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2134552" y="1758315"/>
          <a:ext cx="1783080" cy="685800"/>
        </a:xfrm>
        <a:prstGeom prst="roundRect">
          <a:avLst/>
        </a:prstGeom>
        <a:solidFill>
          <a:schemeClr val="accent3">
            <a:lumMod val="20000"/>
            <a:lumOff val="8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Small Group</a:t>
          </a:r>
        </a:p>
      </xdr:txBody>
    </xdr:sp>
    <xdr:clientData/>
  </xdr:twoCellAnchor>
  <xdr:twoCellAnchor editAs="absolute">
    <xdr:from>
      <xdr:col>1</xdr:col>
      <xdr:colOff>52387</xdr:colOff>
      <xdr:row>9</xdr:row>
      <xdr:rowOff>43815</xdr:rowOff>
    </xdr:from>
    <xdr:to>
      <xdr:col>3</xdr:col>
      <xdr:colOff>540067</xdr:colOff>
      <xdr:row>12</xdr:row>
      <xdr:rowOff>158115</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300037" y="1758315"/>
          <a:ext cx="1783080" cy="685800"/>
        </a:xfrm>
        <a:prstGeom prst="roundRect">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Individual</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27</xdr:row>
      <xdr:rowOff>57150</xdr:rowOff>
    </xdr:from>
    <xdr:to>
      <xdr:col>7</xdr:col>
      <xdr:colOff>1059180</xdr:colOff>
      <xdr:row>42</xdr:row>
      <xdr:rowOff>2286</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xdr:row>
      <xdr:rowOff>0</xdr:rowOff>
    </xdr:from>
    <xdr:to>
      <xdr:col>7</xdr:col>
      <xdr:colOff>2286</xdr:colOff>
      <xdr:row>14</xdr:row>
      <xdr:rowOff>208788</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914400</xdr:colOff>
      <xdr:row>0</xdr:row>
      <xdr:rowOff>28575</xdr:rowOff>
    </xdr:from>
    <xdr:to>
      <xdr:col>10</xdr:col>
      <xdr:colOff>858393</xdr:colOff>
      <xdr:row>3</xdr:row>
      <xdr:rowOff>177165</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552700" y="28575"/>
          <a:ext cx="7744968" cy="777240"/>
        </a:xfrm>
        <a:prstGeom prst="round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3</xdr:col>
      <xdr:colOff>981075</xdr:colOff>
      <xdr:row>0</xdr:row>
      <xdr:rowOff>83820</xdr:rowOff>
    </xdr:from>
    <xdr:to>
      <xdr:col>5</xdr:col>
      <xdr:colOff>215265</xdr:colOff>
      <xdr:row>3</xdr:row>
      <xdr:rowOff>140970</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2619375" y="83820"/>
          <a:ext cx="1463040" cy="685800"/>
        </a:xfrm>
        <a:prstGeom prst="roundRect">
          <a:avLst/>
        </a:prstGeom>
        <a:solidFill>
          <a:schemeClr val="accent1">
            <a:lumMod val="60000"/>
            <a:lumOff val="4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5</xdr:col>
      <xdr:colOff>288131</xdr:colOff>
      <xdr:row>0</xdr:row>
      <xdr:rowOff>83820</xdr:rowOff>
    </xdr:from>
    <xdr:to>
      <xdr:col>6</xdr:col>
      <xdr:colOff>636746</xdr:colOff>
      <xdr:row>3</xdr:row>
      <xdr:rowOff>140970</xdr:rowOff>
    </xdr:to>
    <xdr:sp macro="" textlink="">
      <xdr:nvSpPr>
        <xdr:cNvPr id="16" name="Rounded Rectangle 15">
          <a:hlinkClick xmlns:r="http://schemas.openxmlformats.org/officeDocument/2006/relationships" r:id="rId4"/>
          <a:extLst>
            <a:ext uri="{FF2B5EF4-FFF2-40B4-BE49-F238E27FC236}">
              <a16:creationId xmlns:a16="http://schemas.microsoft.com/office/drawing/2014/main" id="{00000000-0008-0000-0100-000010000000}"/>
            </a:ext>
          </a:extLst>
        </xdr:cNvPr>
        <xdr:cNvSpPr/>
      </xdr:nvSpPr>
      <xdr:spPr>
        <a:xfrm>
          <a:off x="4155281" y="83820"/>
          <a:ext cx="1463040" cy="685800"/>
        </a:xfrm>
        <a:prstGeom prst="roundRect">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6</xdr:col>
      <xdr:colOff>709612</xdr:colOff>
      <xdr:row>0</xdr:row>
      <xdr:rowOff>83820</xdr:rowOff>
    </xdr:from>
    <xdr:to>
      <xdr:col>7</xdr:col>
      <xdr:colOff>1058227</xdr:colOff>
      <xdr:row>3</xdr:row>
      <xdr:rowOff>140970</xdr:rowOff>
    </xdr:to>
    <xdr:sp macro="" textlink="">
      <xdr:nvSpPr>
        <xdr:cNvPr id="17" name="Rounded Rectangle 16">
          <a:hlinkClick xmlns:r="http://schemas.openxmlformats.org/officeDocument/2006/relationships" r:id="rId5"/>
          <a:extLst>
            <a:ext uri="{FF2B5EF4-FFF2-40B4-BE49-F238E27FC236}">
              <a16:creationId xmlns:a16="http://schemas.microsoft.com/office/drawing/2014/main" id="{00000000-0008-0000-0100-000011000000}"/>
            </a:ext>
          </a:extLst>
        </xdr:cNvPr>
        <xdr:cNvSpPr/>
      </xdr:nvSpPr>
      <xdr:spPr>
        <a:xfrm>
          <a:off x="5691187" y="83820"/>
          <a:ext cx="1463040" cy="685800"/>
        </a:xfrm>
        <a:prstGeom prst="roundRect">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9</xdr:col>
      <xdr:colOff>438150</xdr:colOff>
      <xdr:row>0</xdr:row>
      <xdr:rowOff>83820</xdr:rowOff>
    </xdr:from>
    <xdr:to>
      <xdr:col>10</xdr:col>
      <xdr:colOff>786765</xdr:colOff>
      <xdr:row>3</xdr:row>
      <xdr:rowOff>140970</xdr:rowOff>
    </xdr:to>
    <xdr:sp macro="" textlink="">
      <xdr:nvSpPr>
        <xdr:cNvPr id="18" name="Rounded Rectangle 17">
          <a:hlinkClick xmlns:r="http://schemas.openxmlformats.org/officeDocument/2006/relationships" r:id="rId6"/>
          <a:extLst>
            <a:ext uri="{FF2B5EF4-FFF2-40B4-BE49-F238E27FC236}">
              <a16:creationId xmlns:a16="http://schemas.microsoft.com/office/drawing/2014/main" id="{00000000-0008-0000-0100-000012000000}"/>
            </a:ext>
          </a:extLst>
        </xdr:cNvPr>
        <xdr:cNvSpPr/>
      </xdr:nvSpPr>
      <xdr:spPr>
        <a:xfrm>
          <a:off x="8763000" y="83820"/>
          <a:ext cx="1463040" cy="685800"/>
        </a:xfrm>
        <a:prstGeom prst="roundRect">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8</xdr:col>
      <xdr:colOff>16668</xdr:colOff>
      <xdr:row>0</xdr:row>
      <xdr:rowOff>83820</xdr:rowOff>
    </xdr:from>
    <xdr:to>
      <xdr:col>9</xdr:col>
      <xdr:colOff>365283</xdr:colOff>
      <xdr:row>3</xdr:row>
      <xdr:rowOff>140970</xdr:rowOff>
    </xdr:to>
    <xdr:sp macro="" textlink="">
      <xdr:nvSpPr>
        <xdr:cNvPr id="19" name="Rounded Rectangle 18">
          <a:hlinkClick xmlns:r="http://schemas.openxmlformats.org/officeDocument/2006/relationships" r:id="rId7"/>
          <a:extLst>
            <a:ext uri="{FF2B5EF4-FFF2-40B4-BE49-F238E27FC236}">
              <a16:creationId xmlns:a16="http://schemas.microsoft.com/office/drawing/2014/main" id="{00000000-0008-0000-0100-000013000000}"/>
            </a:ext>
          </a:extLst>
        </xdr:cNvPr>
        <xdr:cNvSpPr/>
      </xdr:nvSpPr>
      <xdr:spPr>
        <a:xfrm>
          <a:off x="7227093" y="83820"/>
          <a:ext cx="1463040" cy="685800"/>
        </a:xfrm>
        <a:prstGeom prst="roundRect">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 </a:t>
          </a:r>
        </a:p>
        <a:p>
          <a:pPr algn="ctr"/>
          <a:r>
            <a:rPr lang="en-US" sz="1600">
              <a:solidFill>
                <a:sysClr val="windowText" lastClr="000000"/>
              </a:solidFill>
            </a:rPr>
            <a:t>By County</a:t>
          </a:r>
        </a:p>
      </xdr:txBody>
    </xdr:sp>
    <xdr:clientData/>
  </xdr:twoCellAnchor>
  <xdr:twoCellAnchor editAs="absolute">
    <xdr:from>
      <xdr:col>8</xdr:col>
      <xdr:colOff>0</xdr:colOff>
      <xdr:row>7</xdr:row>
      <xdr:rowOff>4762</xdr:rowOff>
    </xdr:from>
    <xdr:to>
      <xdr:col>11</xdr:col>
      <xdr:colOff>1109853</xdr:colOff>
      <xdr:row>17</xdr:row>
      <xdr:rowOff>14668</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8</xdr:col>
      <xdr:colOff>0</xdr:colOff>
      <xdr:row>17</xdr:row>
      <xdr:rowOff>19050</xdr:rowOff>
    </xdr:from>
    <xdr:to>
      <xdr:col>11</xdr:col>
      <xdr:colOff>1109853</xdr:colOff>
      <xdr:row>24</xdr:row>
      <xdr:rowOff>124206</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8</xdr:col>
      <xdr:colOff>0</xdr:colOff>
      <xdr:row>24</xdr:row>
      <xdr:rowOff>114299</xdr:rowOff>
    </xdr:from>
    <xdr:to>
      <xdr:col>11</xdr:col>
      <xdr:colOff>1109853</xdr:colOff>
      <xdr:row>35</xdr:row>
      <xdr:rowOff>57530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8</xdr:col>
      <xdr:colOff>0</xdr:colOff>
      <xdr:row>35</xdr:row>
      <xdr:rowOff>57150</xdr:rowOff>
    </xdr:from>
    <xdr:to>
      <xdr:col>11</xdr:col>
      <xdr:colOff>1109853</xdr:colOff>
      <xdr:row>46</xdr:row>
      <xdr:rowOff>381</xdr:rowOff>
    </xdr:to>
    <xdr:graphicFrame macro="">
      <xdr:nvGraphicFramePr>
        <xdr:cNvPr id="22" name="Chart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xdr:col>
      <xdr:colOff>0</xdr:colOff>
      <xdr:row>43</xdr:row>
      <xdr:rowOff>0</xdr:rowOff>
    </xdr:from>
    <xdr:to>
      <xdr:col>7</xdr:col>
      <xdr:colOff>1059180</xdr:colOff>
      <xdr:row>57</xdr:row>
      <xdr:rowOff>183261</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xdr:row>
      <xdr:rowOff>0</xdr:rowOff>
    </xdr:from>
    <xdr:to>
      <xdr:col>7</xdr:col>
      <xdr:colOff>3429</xdr:colOff>
      <xdr:row>25</xdr:row>
      <xdr:rowOff>208788</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0</xdr:col>
      <xdr:colOff>47625</xdr:colOff>
      <xdr:row>0</xdr:row>
      <xdr:rowOff>28575</xdr:rowOff>
    </xdr:from>
    <xdr:to>
      <xdr:col>3</xdr:col>
      <xdr:colOff>847725</xdr:colOff>
      <xdr:row>3</xdr:row>
      <xdr:rowOff>177165</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47625" y="28575"/>
          <a:ext cx="2438400" cy="777240"/>
        </a:xfrm>
        <a:prstGeom prst="round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1</xdr:col>
      <xdr:colOff>0</xdr:colOff>
      <xdr:row>2</xdr:row>
      <xdr:rowOff>142875</xdr:rowOff>
    </xdr:from>
    <xdr:to>
      <xdr:col>3</xdr:col>
      <xdr:colOff>781050</xdr:colOff>
      <xdr:row>3</xdr:row>
      <xdr:rowOff>143637</xdr:rowOff>
    </xdr:to>
    <xdr:sp macro="" textlink="">
      <xdr:nvSpPr>
        <xdr:cNvPr id="6" name="Rounded Rectangle 5">
          <a:hlinkClick xmlns:r="http://schemas.openxmlformats.org/officeDocument/2006/relationships" r:id="rId14"/>
          <a:extLst>
            <a:ext uri="{FF2B5EF4-FFF2-40B4-BE49-F238E27FC236}">
              <a16:creationId xmlns:a16="http://schemas.microsoft.com/office/drawing/2014/main" id="{00000000-0008-0000-0100-000006000000}"/>
            </a:ext>
          </a:extLst>
        </xdr:cNvPr>
        <xdr:cNvSpPr/>
      </xdr:nvSpPr>
      <xdr:spPr>
        <a:xfrm>
          <a:off x="114300" y="561975"/>
          <a:ext cx="2305050" cy="210312"/>
        </a:xfrm>
        <a:prstGeom prst="roundRect">
          <a:avLst/>
        </a:prstGeom>
        <a:solidFill>
          <a:schemeClr val="accent1">
            <a:lumMod val="20000"/>
            <a:lumOff val="80000"/>
          </a:schemeClr>
        </a:solidFill>
        <a:ln w="31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10</xdr:col>
      <xdr:colOff>914400</xdr:colOff>
      <xdr:row>0</xdr:row>
      <xdr:rowOff>28575</xdr:rowOff>
    </xdr:from>
    <xdr:to>
      <xdr:col>12</xdr:col>
      <xdr:colOff>93726</xdr:colOff>
      <xdr:row>3</xdr:row>
      <xdr:rowOff>177165</xdr:rowOff>
    </xdr:to>
    <xdr:sp macro="" textlink="">
      <xdr:nvSpPr>
        <xdr:cNvPr id="23" name="Rounded Rectangle 22">
          <a:hlinkClick xmlns:r="http://schemas.openxmlformats.org/officeDocument/2006/relationships" r:id="rId15"/>
          <a:extLst>
            <a:ext uri="{FF2B5EF4-FFF2-40B4-BE49-F238E27FC236}">
              <a16:creationId xmlns:a16="http://schemas.microsoft.com/office/drawing/2014/main" id="{00000000-0008-0000-0100-000017000000}"/>
            </a:ext>
          </a:extLst>
        </xdr:cNvPr>
        <xdr:cNvSpPr/>
      </xdr:nvSpPr>
      <xdr:spPr>
        <a:xfrm>
          <a:off x="10353675" y="28575"/>
          <a:ext cx="1408176" cy="777240"/>
        </a:xfrm>
        <a:prstGeom prst="round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27</xdr:row>
      <xdr:rowOff>0</xdr:rowOff>
    </xdr:from>
    <xdr:to>
      <xdr:col>7</xdr:col>
      <xdr:colOff>1059180</xdr:colOff>
      <xdr:row>42</xdr:row>
      <xdr:rowOff>2286</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xdr:row>
      <xdr:rowOff>0</xdr:rowOff>
    </xdr:from>
    <xdr:to>
      <xdr:col>7</xdr:col>
      <xdr:colOff>2286</xdr:colOff>
      <xdr:row>14</xdr:row>
      <xdr:rowOff>208788</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9</xdr:row>
      <xdr:rowOff>0</xdr:rowOff>
    </xdr:from>
    <xdr:to>
      <xdr:col>11</xdr:col>
      <xdr:colOff>2286</xdr:colOff>
      <xdr:row>17</xdr:row>
      <xdr:rowOff>207264</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21</xdr:row>
      <xdr:rowOff>0</xdr:rowOff>
    </xdr:from>
    <xdr:to>
      <xdr:col>11</xdr:col>
      <xdr:colOff>1109853</xdr:colOff>
      <xdr:row>29</xdr:row>
      <xdr:rowOff>136398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29</xdr:row>
      <xdr:rowOff>133350</xdr:rowOff>
    </xdr:from>
    <xdr:to>
      <xdr:col>11</xdr:col>
      <xdr:colOff>1109853</xdr:colOff>
      <xdr:row>39</xdr:row>
      <xdr:rowOff>22098</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39</xdr:row>
      <xdr:rowOff>19050</xdr:rowOff>
    </xdr:from>
    <xdr:to>
      <xdr:col>11</xdr:col>
      <xdr:colOff>1109853</xdr:colOff>
      <xdr:row>48</xdr:row>
      <xdr:rowOff>117348</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48</xdr:row>
      <xdr:rowOff>114300</xdr:rowOff>
    </xdr:from>
    <xdr:to>
      <xdr:col>11</xdr:col>
      <xdr:colOff>1109853</xdr:colOff>
      <xdr:row>58</xdr:row>
      <xdr:rowOff>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xdr:col>
      <xdr:colOff>0</xdr:colOff>
      <xdr:row>43</xdr:row>
      <xdr:rowOff>0</xdr:rowOff>
    </xdr:from>
    <xdr:to>
      <xdr:col>7</xdr:col>
      <xdr:colOff>1059180</xdr:colOff>
      <xdr:row>58</xdr:row>
      <xdr:rowOff>2286</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18</xdr:row>
      <xdr:rowOff>0</xdr:rowOff>
    </xdr:from>
    <xdr:to>
      <xdr:col>7</xdr:col>
      <xdr:colOff>3429</xdr:colOff>
      <xdr:row>25</xdr:row>
      <xdr:rowOff>208788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3</xdr:col>
      <xdr:colOff>914400</xdr:colOff>
      <xdr:row>0</xdr:row>
      <xdr:rowOff>28575</xdr:rowOff>
    </xdr:from>
    <xdr:to>
      <xdr:col>10</xdr:col>
      <xdr:colOff>858393</xdr:colOff>
      <xdr:row>3</xdr:row>
      <xdr:rowOff>177165</xdr:rowOff>
    </xdr:to>
    <xdr:sp macro="" textlink="">
      <xdr:nvSpPr>
        <xdr:cNvPr id="18" name="Rounded Rectangle 17">
          <a:extLst>
            <a:ext uri="{FF2B5EF4-FFF2-40B4-BE49-F238E27FC236}">
              <a16:creationId xmlns:a16="http://schemas.microsoft.com/office/drawing/2014/main" id="{00000000-0008-0000-0200-000012000000}"/>
            </a:ext>
          </a:extLst>
        </xdr:cNvPr>
        <xdr:cNvSpPr/>
      </xdr:nvSpPr>
      <xdr:spPr>
        <a:xfrm>
          <a:off x="2552700" y="28575"/>
          <a:ext cx="7744968" cy="777240"/>
        </a:xfrm>
        <a:prstGeom prst="round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3</xdr:col>
      <xdr:colOff>981075</xdr:colOff>
      <xdr:row>0</xdr:row>
      <xdr:rowOff>83820</xdr:rowOff>
    </xdr:from>
    <xdr:to>
      <xdr:col>5</xdr:col>
      <xdr:colOff>215265</xdr:colOff>
      <xdr:row>3</xdr:row>
      <xdr:rowOff>140970</xdr:rowOff>
    </xdr:to>
    <xdr:sp macro="" textlink="">
      <xdr:nvSpPr>
        <xdr:cNvPr id="19" name="Rounded Rectangle 18">
          <a:hlinkClick xmlns:r="http://schemas.openxmlformats.org/officeDocument/2006/relationships" r:id="rId10"/>
          <a:extLst>
            <a:ext uri="{FF2B5EF4-FFF2-40B4-BE49-F238E27FC236}">
              <a16:creationId xmlns:a16="http://schemas.microsoft.com/office/drawing/2014/main" id="{00000000-0008-0000-0200-000013000000}"/>
            </a:ext>
          </a:extLst>
        </xdr:cNvPr>
        <xdr:cNvSpPr/>
      </xdr:nvSpPr>
      <xdr:spPr>
        <a:xfrm>
          <a:off x="2619375" y="83820"/>
          <a:ext cx="1463040" cy="685800"/>
        </a:xfrm>
        <a:prstGeom prst="roundRect">
          <a:avLst/>
        </a:prstGeom>
        <a:solidFill>
          <a:schemeClr val="accent3">
            <a:lumMod val="20000"/>
            <a:lumOff val="8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5</xdr:col>
      <xdr:colOff>288131</xdr:colOff>
      <xdr:row>0</xdr:row>
      <xdr:rowOff>83820</xdr:rowOff>
    </xdr:from>
    <xdr:to>
      <xdr:col>6</xdr:col>
      <xdr:colOff>636746</xdr:colOff>
      <xdr:row>3</xdr:row>
      <xdr:rowOff>140970</xdr:rowOff>
    </xdr:to>
    <xdr:sp macro="" textlink="">
      <xdr:nvSpPr>
        <xdr:cNvPr id="24" name="Rounded Rectangle 23">
          <a:hlinkClick xmlns:r="http://schemas.openxmlformats.org/officeDocument/2006/relationships" r:id="rId11"/>
          <a:extLst>
            <a:ext uri="{FF2B5EF4-FFF2-40B4-BE49-F238E27FC236}">
              <a16:creationId xmlns:a16="http://schemas.microsoft.com/office/drawing/2014/main" id="{00000000-0008-0000-0200-000018000000}"/>
            </a:ext>
          </a:extLst>
        </xdr:cNvPr>
        <xdr:cNvSpPr/>
      </xdr:nvSpPr>
      <xdr:spPr>
        <a:xfrm>
          <a:off x="4155281" y="83820"/>
          <a:ext cx="1463040" cy="685800"/>
        </a:xfrm>
        <a:prstGeom prst="roundRect">
          <a:avLst/>
        </a:prstGeom>
        <a:solidFill>
          <a:schemeClr val="accent3">
            <a:lumMod val="60000"/>
            <a:lumOff val="4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6</xdr:col>
      <xdr:colOff>709612</xdr:colOff>
      <xdr:row>0</xdr:row>
      <xdr:rowOff>83820</xdr:rowOff>
    </xdr:from>
    <xdr:to>
      <xdr:col>7</xdr:col>
      <xdr:colOff>1058227</xdr:colOff>
      <xdr:row>3</xdr:row>
      <xdr:rowOff>140970</xdr:rowOff>
    </xdr:to>
    <xdr:sp macro="" textlink="">
      <xdr:nvSpPr>
        <xdr:cNvPr id="25" name="Rounded Rectangle 24">
          <a:hlinkClick xmlns:r="http://schemas.openxmlformats.org/officeDocument/2006/relationships" r:id="rId12"/>
          <a:extLst>
            <a:ext uri="{FF2B5EF4-FFF2-40B4-BE49-F238E27FC236}">
              <a16:creationId xmlns:a16="http://schemas.microsoft.com/office/drawing/2014/main" id="{00000000-0008-0000-0200-000019000000}"/>
            </a:ext>
          </a:extLst>
        </xdr:cNvPr>
        <xdr:cNvSpPr/>
      </xdr:nvSpPr>
      <xdr:spPr>
        <a:xfrm>
          <a:off x="5691187" y="83820"/>
          <a:ext cx="1463040" cy="685800"/>
        </a:xfrm>
        <a:prstGeom prst="roundRect">
          <a:avLst/>
        </a:prstGeom>
        <a:solidFill>
          <a:schemeClr val="accent3">
            <a:lumMod val="20000"/>
            <a:lumOff val="8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9</xdr:col>
      <xdr:colOff>438150</xdr:colOff>
      <xdr:row>0</xdr:row>
      <xdr:rowOff>83820</xdr:rowOff>
    </xdr:from>
    <xdr:to>
      <xdr:col>10</xdr:col>
      <xdr:colOff>786765</xdr:colOff>
      <xdr:row>3</xdr:row>
      <xdr:rowOff>140970</xdr:rowOff>
    </xdr:to>
    <xdr:sp macro="" textlink="">
      <xdr:nvSpPr>
        <xdr:cNvPr id="26" name="Rounded Rectangle 25">
          <a:hlinkClick xmlns:r="http://schemas.openxmlformats.org/officeDocument/2006/relationships" r:id="rId13"/>
          <a:extLst>
            <a:ext uri="{FF2B5EF4-FFF2-40B4-BE49-F238E27FC236}">
              <a16:creationId xmlns:a16="http://schemas.microsoft.com/office/drawing/2014/main" id="{00000000-0008-0000-0200-00001A000000}"/>
            </a:ext>
          </a:extLst>
        </xdr:cNvPr>
        <xdr:cNvSpPr/>
      </xdr:nvSpPr>
      <xdr:spPr>
        <a:xfrm>
          <a:off x="8763000" y="83820"/>
          <a:ext cx="1463040" cy="685800"/>
        </a:xfrm>
        <a:prstGeom prst="roundRect">
          <a:avLst/>
        </a:prstGeom>
        <a:solidFill>
          <a:schemeClr val="accent3">
            <a:lumMod val="20000"/>
            <a:lumOff val="8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8</xdr:col>
      <xdr:colOff>16668</xdr:colOff>
      <xdr:row>0</xdr:row>
      <xdr:rowOff>83820</xdr:rowOff>
    </xdr:from>
    <xdr:to>
      <xdr:col>9</xdr:col>
      <xdr:colOff>365283</xdr:colOff>
      <xdr:row>3</xdr:row>
      <xdr:rowOff>140970</xdr:rowOff>
    </xdr:to>
    <xdr:sp macro="" textlink="">
      <xdr:nvSpPr>
        <xdr:cNvPr id="27" name="Rounded Rectangle 26">
          <a:hlinkClick xmlns:r="http://schemas.openxmlformats.org/officeDocument/2006/relationships" r:id="rId14"/>
          <a:extLst>
            <a:ext uri="{FF2B5EF4-FFF2-40B4-BE49-F238E27FC236}">
              <a16:creationId xmlns:a16="http://schemas.microsoft.com/office/drawing/2014/main" id="{00000000-0008-0000-0200-00001B000000}"/>
            </a:ext>
          </a:extLst>
        </xdr:cNvPr>
        <xdr:cNvSpPr/>
      </xdr:nvSpPr>
      <xdr:spPr>
        <a:xfrm>
          <a:off x="7227093" y="83820"/>
          <a:ext cx="1463040" cy="685800"/>
        </a:xfrm>
        <a:prstGeom prst="roundRect">
          <a:avLst/>
        </a:prstGeom>
        <a:solidFill>
          <a:schemeClr val="accent3">
            <a:lumMod val="20000"/>
            <a:lumOff val="80000"/>
          </a:schemeClr>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a:t>
          </a:r>
        </a:p>
        <a:p>
          <a:pPr algn="ctr"/>
          <a:r>
            <a:rPr lang="en-US" sz="1600">
              <a:solidFill>
                <a:sysClr val="windowText" lastClr="000000"/>
              </a:solidFill>
            </a:rPr>
            <a:t>By County</a:t>
          </a:r>
        </a:p>
      </xdr:txBody>
    </xdr:sp>
    <xdr:clientData/>
  </xdr:twoCellAnchor>
  <xdr:twoCellAnchor editAs="absolute">
    <xdr:from>
      <xdr:col>0</xdr:col>
      <xdr:colOff>47625</xdr:colOff>
      <xdr:row>0</xdr:row>
      <xdr:rowOff>28575</xdr:rowOff>
    </xdr:from>
    <xdr:to>
      <xdr:col>3</xdr:col>
      <xdr:colOff>847725</xdr:colOff>
      <xdr:row>3</xdr:row>
      <xdr:rowOff>177165</xdr:rowOff>
    </xdr:to>
    <xdr:sp macro="" textlink="">
      <xdr:nvSpPr>
        <xdr:cNvPr id="28" name="Rounded Rectangle 27">
          <a:extLst>
            <a:ext uri="{FF2B5EF4-FFF2-40B4-BE49-F238E27FC236}">
              <a16:creationId xmlns:a16="http://schemas.microsoft.com/office/drawing/2014/main" id="{00000000-0008-0000-0200-00001C000000}"/>
            </a:ext>
          </a:extLst>
        </xdr:cNvPr>
        <xdr:cNvSpPr/>
      </xdr:nvSpPr>
      <xdr:spPr>
        <a:xfrm>
          <a:off x="47625" y="28575"/>
          <a:ext cx="2438400" cy="777240"/>
        </a:xfrm>
        <a:prstGeom prst="round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1</xdr:col>
      <xdr:colOff>0</xdr:colOff>
      <xdr:row>2</xdr:row>
      <xdr:rowOff>142875</xdr:rowOff>
    </xdr:from>
    <xdr:to>
      <xdr:col>3</xdr:col>
      <xdr:colOff>781050</xdr:colOff>
      <xdr:row>3</xdr:row>
      <xdr:rowOff>143637</xdr:rowOff>
    </xdr:to>
    <xdr:sp macro="" textlink="">
      <xdr:nvSpPr>
        <xdr:cNvPr id="29" name="Rounded Rectangle 28">
          <a:hlinkClick xmlns:r="http://schemas.openxmlformats.org/officeDocument/2006/relationships" r:id="rId15"/>
          <a:extLst>
            <a:ext uri="{FF2B5EF4-FFF2-40B4-BE49-F238E27FC236}">
              <a16:creationId xmlns:a16="http://schemas.microsoft.com/office/drawing/2014/main" id="{00000000-0008-0000-0200-00001D000000}"/>
            </a:ext>
          </a:extLst>
        </xdr:cNvPr>
        <xdr:cNvSpPr/>
      </xdr:nvSpPr>
      <xdr:spPr>
        <a:xfrm>
          <a:off x="114300" y="561975"/>
          <a:ext cx="2305050" cy="210312"/>
        </a:xfrm>
        <a:prstGeom prst="roundRect">
          <a:avLst/>
        </a:prstGeom>
        <a:solidFill>
          <a:schemeClr val="accent3">
            <a:lumMod val="20000"/>
            <a:lumOff val="80000"/>
          </a:schemeClr>
        </a:solidFill>
        <a:ln w="317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10</xdr:col>
      <xdr:colOff>914400</xdr:colOff>
      <xdr:row>0</xdr:row>
      <xdr:rowOff>28575</xdr:rowOff>
    </xdr:from>
    <xdr:to>
      <xdr:col>12</xdr:col>
      <xdr:colOff>93726</xdr:colOff>
      <xdr:row>3</xdr:row>
      <xdr:rowOff>177165</xdr:rowOff>
    </xdr:to>
    <xdr:sp macro="" textlink="">
      <xdr:nvSpPr>
        <xdr:cNvPr id="30" name="Rounded Rectangle 29">
          <a:hlinkClick xmlns:r="http://schemas.openxmlformats.org/officeDocument/2006/relationships" r:id="rId16"/>
          <a:extLst>
            <a:ext uri="{FF2B5EF4-FFF2-40B4-BE49-F238E27FC236}">
              <a16:creationId xmlns:a16="http://schemas.microsoft.com/office/drawing/2014/main" id="{00000000-0008-0000-0200-00001E000000}"/>
            </a:ext>
          </a:extLst>
        </xdr:cNvPr>
        <xdr:cNvSpPr/>
      </xdr:nvSpPr>
      <xdr:spPr>
        <a:xfrm>
          <a:off x="10353675" y="28575"/>
          <a:ext cx="1408176" cy="777240"/>
        </a:xfrm>
        <a:prstGeom prst="round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19</xdr:row>
      <xdr:rowOff>4761</xdr:rowOff>
    </xdr:from>
    <xdr:to>
      <xdr:col>7</xdr:col>
      <xdr:colOff>1059180</xdr:colOff>
      <xdr:row>34</xdr:row>
      <xdr:rowOff>16191</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19049</xdr:rowOff>
    </xdr:from>
    <xdr:to>
      <xdr:col>7</xdr:col>
      <xdr:colOff>1059180</xdr:colOff>
      <xdr:row>50</xdr:row>
      <xdr:rowOff>1904</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7</xdr:row>
      <xdr:rowOff>0</xdr:rowOff>
    </xdr:from>
    <xdr:to>
      <xdr:col>11</xdr:col>
      <xdr:colOff>1109853</xdr:colOff>
      <xdr:row>17</xdr:row>
      <xdr:rowOff>182118</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17</xdr:row>
      <xdr:rowOff>180975</xdr:rowOff>
    </xdr:from>
    <xdr:to>
      <xdr:col>11</xdr:col>
      <xdr:colOff>1109853</xdr:colOff>
      <xdr:row>28</xdr:row>
      <xdr:rowOff>134493</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28</xdr:row>
      <xdr:rowOff>133350</xdr:rowOff>
    </xdr:from>
    <xdr:to>
      <xdr:col>11</xdr:col>
      <xdr:colOff>1109853</xdr:colOff>
      <xdr:row>39</xdr:row>
      <xdr:rowOff>86868</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39</xdr:row>
      <xdr:rowOff>85724</xdr:rowOff>
    </xdr:from>
    <xdr:to>
      <xdr:col>11</xdr:col>
      <xdr:colOff>1109853</xdr:colOff>
      <xdr:row>50</xdr:row>
      <xdr:rowOff>1523</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6</xdr:row>
      <xdr:rowOff>209549</xdr:rowOff>
    </xdr:from>
    <xdr:to>
      <xdr:col>7</xdr:col>
      <xdr:colOff>0</xdr:colOff>
      <xdr:row>17</xdr:row>
      <xdr:rowOff>216788</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3</xdr:col>
      <xdr:colOff>847725</xdr:colOff>
      <xdr:row>0</xdr:row>
      <xdr:rowOff>28575</xdr:rowOff>
    </xdr:from>
    <xdr:to>
      <xdr:col>10</xdr:col>
      <xdr:colOff>858393</xdr:colOff>
      <xdr:row>3</xdr:row>
      <xdr:rowOff>177165</xdr:rowOff>
    </xdr:to>
    <xdr:sp macro="" textlink="">
      <xdr:nvSpPr>
        <xdr:cNvPr id="20" name="Rounded Rectangle 19">
          <a:extLst>
            <a:ext uri="{FF2B5EF4-FFF2-40B4-BE49-F238E27FC236}">
              <a16:creationId xmlns:a16="http://schemas.microsoft.com/office/drawing/2014/main" id="{00000000-0008-0000-0300-000014000000}"/>
            </a:ext>
          </a:extLst>
        </xdr:cNvPr>
        <xdr:cNvSpPr/>
      </xdr:nvSpPr>
      <xdr:spPr>
        <a:xfrm>
          <a:off x="2552700" y="28575"/>
          <a:ext cx="7744968" cy="777240"/>
        </a:xfrm>
        <a:prstGeom prst="roundRect">
          <a:avLst/>
        </a:prstGeom>
        <a:solidFill>
          <a:schemeClr val="accent4">
            <a:lumMod val="40000"/>
            <a:lumOff val="6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3</xdr:col>
      <xdr:colOff>914400</xdr:colOff>
      <xdr:row>0</xdr:row>
      <xdr:rowOff>83820</xdr:rowOff>
    </xdr:from>
    <xdr:to>
      <xdr:col>5</xdr:col>
      <xdr:colOff>215265</xdr:colOff>
      <xdr:row>3</xdr:row>
      <xdr:rowOff>140970</xdr:rowOff>
    </xdr:to>
    <xdr:sp macro="" textlink="">
      <xdr:nvSpPr>
        <xdr:cNvPr id="21" name="Rounded Rectangle 20">
          <a:hlinkClick xmlns:r="http://schemas.openxmlformats.org/officeDocument/2006/relationships" r:id="rId8"/>
          <a:extLst>
            <a:ext uri="{FF2B5EF4-FFF2-40B4-BE49-F238E27FC236}">
              <a16:creationId xmlns:a16="http://schemas.microsoft.com/office/drawing/2014/main" id="{00000000-0008-0000-0300-000015000000}"/>
            </a:ext>
          </a:extLst>
        </xdr:cNvPr>
        <xdr:cNvSpPr/>
      </xdr:nvSpPr>
      <xdr:spPr>
        <a:xfrm>
          <a:off x="2619375" y="83820"/>
          <a:ext cx="1463040" cy="685800"/>
        </a:xfrm>
        <a:prstGeom prst="roundRect">
          <a:avLst/>
        </a:prstGeom>
        <a:solidFill>
          <a:schemeClr val="accent4">
            <a:lumMod val="20000"/>
            <a:lumOff val="8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5</xdr:col>
      <xdr:colOff>288131</xdr:colOff>
      <xdr:row>0</xdr:row>
      <xdr:rowOff>83820</xdr:rowOff>
    </xdr:from>
    <xdr:to>
      <xdr:col>6</xdr:col>
      <xdr:colOff>636746</xdr:colOff>
      <xdr:row>3</xdr:row>
      <xdr:rowOff>140970</xdr:rowOff>
    </xdr:to>
    <xdr:sp macro="" textlink="">
      <xdr:nvSpPr>
        <xdr:cNvPr id="26" name="Rounded Rectangle 25">
          <a:hlinkClick xmlns:r="http://schemas.openxmlformats.org/officeDocument/2006/relationships" r:id="rId9"/>
          <a:extLst>
            <a:ext uri="{FF2B5EF4-FFF2-40B4-BE49-F238E27FC236}">
              <a16:creationId xmlns:a16="http://schemas.microsoft.com/office/drawing/2014/main" id="{00000000-0008-0000-0300-00001A000000}"/>
            </a:ext>
          </a:extLst>
        </xdr:cNvPr>
        <xdr:cNvSpPr/>
      </xdr:nvSpPr>
      <xdr:spPr>
        <a:xfrm>
          <a:off x="4155281" y="83820"/>
          <a:ext cx="1463040" cy="685800"/>
        </a:xfrm>
        <a:prstGeom prst="roundRect">
          <a:avLst/>
        </a:prstGeom>
        <a:solidFill>
          <a:schemeClr val="accent4">
            <a:lumMod val="20000"/>
            <a:lumOff val="8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6</xdr:col>
      <xdr:colOff>709612</xdr:colOff>
      <xdr:row>0</xdr:row>
      <xdr:rowOff>83820</xdr:rowOff>
    </xdr:from>
    <xdr:to>
      <xdr:col>7</xdr:col>
      <xdr:colOff>1058227</xdr:colOff>
      <xdr:row>3</xdr:row>
      <xdr:rowOff>140970</xdr:rowOff>
    </xdr:to>
    <xdr:sp macro="" textlink="">
      <xdr:nvSpPr>
        <xdr:cNvPr id="27" name="Rounded Rectangle 26">
          <a:hlinkClick xmlns:r="http://schemas.openxmlformats.org/officeDocument/2006/relationships" r:id="rId10"/>
          <a:extLst>
            <a:ext uri="{FF2B5EF4-FFF2-40B4-BE49-F238E27FC236}">
              <a16:creationId xmlns:a16="http://schemas.microsoft.com/office/drawing/2014/main" id="{00000000-0008-0000-0300-00001B000000}"/>
            </a:ext>
          </a:extLst>
        </xdr:cNvPr>
        <xdr:cNvSpPr/>
      </xdr:nvSpPr>
      <xdr:spPr>
        <a:xfrm>
          <a:off x="5691187" y="83820"/>
          <a:ext cx="1463040" cy="685800"/>
        </a:xfrm>
        <a:prstGeom prst="roundRect">
          <a:avLst/>
        </a:prstGeom>
        <a:solidFill>
          <a:schemeClr val="accent4">
            <a:lumMod val="60000"/>
            <a:lumOff val="4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9</xdr:col>
      <xdr:colOff>438150</xdr:colOff>
      <xdr:row>0</xdr:row>
      <xdr:rowOff>83820</xdr:rowOff>
    </xdr:from>
    <xdr:to>
      <xdr:col>10</xdr:col>
      <xdr:colOff>786765</xdr:colOff>
      <xdr:row>3</xdr:row>
      <xdr:rowOff>140970</xdr:rowOff>
    </xdr:to>
    <xdr:sp macro="" textlink="">
      <xdr:nvSpPr>
        <xdr:cNvPr id="28" name="Rounded Rectangle 27">
          <a:hlinkClick xmlns:r="http://schemas.openxmlformats.org/officeDocument/2006/relationships" r:id="rId11"/>
          <a:extLst>
            <a:ext uri="{FF2B5EF4-FFF2-40B4-BE49-F238E27FC236}">
              <a16:creationId xmlns:a16="http://schemas.microsoft.com/office/drawing/2014/main" id="{00000000-0008-0000-0300-00001C000000}"/>
            </a:ext>
          </a:extLst>
        </xdr:cNvPr>
        <xdr:cNvSpPr/>
      </xdr:nvSpPr>
      <xdr:spPr>
        <a:xfrm>
          <a:off x="8763000" y="83820"/>
          <a:ext cx="1463040" cy="685800"/>
        </a:xfrm>
        <a:prstGeom prst="roundRect">
          <a:avLst/>
        </a:prstGeom>
        <a:solidFill>
          <a:schemeClr val="accent4">
            <a:lumMod val="20000"/>
            <a:lumOff val="8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8</xdr:col>
      <xdr:colOff>16668</xdr:colOff>
      <xdr:row>0</xdr:row>
      <xdr:rowOff>83820</xdr:rowOff>
    </xdr:from>
    <xdr:to>
      <xdr:col>9</xdr:col>
      <xdr:colOff>365283</xdr:colOff>
      <xdr:row>3</xdr:row>
      <xdr:rowOff>140970</xdr:rowOff>
    </xdr:to>
    <xdr:sp macro="" textlink="">
      <xdr:nvSpPr>
        <xdr:cNvPr id="29" name="Rounded Rectangle 28">
          <a:hlinkClick xmlns:r="http://schemas.openxmlformats.org/officeDocument/2006/relationships" r:id="rId12"/>
          <a:extLst>
            <a:ext uri="{FF2B5EF4-FFF2-40B4-BE49-F238E27FC236}">
              <a16:creationId xmlns:a16="http://schemas.microsoft.com/office/drawing/2014/main" id="{00000000-0008-0000-0300-00001D000000}"/>
            </a:ext>
          </a:extLst>
        </xdr:cNvPr>
        <xdr:cNvSpPr/>
      </xdr:nvSpPr>
      <xdr:spPr>
        <a:xfrm>
          <a:off x="7227093" y="83820"/>
          <a:ext cx="1463040" cy="685800"/>
        </a:xfrm>
        <a:prstGeom prst="roundRect">
          <a:avLst/>
        </a:prstGeom>
        <a:solidFill>
          <a:schemeClr val="accent4">
            <a:lumMod val="20000"/>
            <a:lumOff val="8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a:t>
          </a:r>
        </a:p>
        <a:p>
          <a:pPr algn="ctr"/>
          <a:r>
            <a:rPr lang="en-US" sz="1600">
              <a:solidFill>
                <a:sysClr val="windowText" lastClr="000000"/>
              </a:solidFill>
            </a:rPr>
            <a:t>By County</a:t>
          </a:r>
        </a:p>
      </xdr:txBody>
    </xdr:sp>
    <xdr:clientData/>
  </xdr:twoCellAnchor>
  <xdr:twoCellAnchor editAs="absolute">
    <xdr:from>
      <xdr:col>0</xdr:col>
      <xdr:colOff>47625</xdr:colOff>
      <xdr:row>0</xdr:row>
      <xdr:rowOff>28575</xdr:rowOff>
    </xdr:from>
    <xdr:to>
      <xdr:col>3</xdr:col>
      <xdr:colOff>781050</xdr:colOff>
      <xdr:row>3</xdr:row>
      <xdr:rowOff>177165</xdr:rowOff>
    </xdr:to>
    <xdr:sp macro="" textlink="">
      <xdr:nvSpPr>
        <xdr:cNvPr id="30" name="Rounded Rectangle 29">
          <a:extLst>
            <a:ext uri="{FF2B5EF4-FFF2-40B4-BE49-F238E27FC236}">
              <a16:creationId xmlns:a16="http://schemas.microsoft.com/office/drawing/2014/main" id="{00000000-0008-0000-0300-00001E000000}"/>
            </a:ext>
          </a:extLst>
        </xdr:cNvPr>
        <xdr:cNvSpPr/>
      </xdr:nvSpPr>
      <xdr:spPr>
        <a:xfrm>
          <a:off x="47625" y="28575"/>
          <a:ext cx="2438400" cy="777240"/>
        </a:xfrm>
        <a:prstGeom prst="roundRect">
          <a:avLst/>
        </a:prstGeom>
        <a:solidFill>
          <a:schemeClr val="accent4">
            <a:lumMod val="40000"/>
            <a:lumOff val="6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1</xdr:col>
      <xdr:colOff>0</xdr:colOff>
      <xdr:row>2</xdr:row>
      <xdr:rowOff>142875</xdr:rowOff>
    </xdr:from>
    <xdr:to>
      <xdr:col>3</xdr:col>
      <xdr:colOff>714375</xdr:colOff>
      <xdr:row>3</xdr:row>
      <xdr:rowOff>143637</xdr:rowOff>
    </xdr:to>
    <xdr:sp macro="" textlink="">
      <xdr:nvSpPr>
        <xdr:cNvPr id="31" name="Rounded Rectangle 30">
          <a:hlinkClick xmlns:r="http://schemas.openxmlformats.org/officeDocument/2006/relationships" r:id="rId13"/>
          <a:extLst>
            <a:ext uri="{FF2B5EF4-FFF2-40B4-BE49-F238E27FC236}">
              <a16:creationId xmlns:a16="http://schemas.microsoft.com/office/drawing/2014/main" id="{00000000-0008-0000-0300-00001F000000}"/>
            </a:ext>
          </a:extLst>
        </xdr:cNvPr>
        <xdr:cNvSpPr/>
      </xdr:nvSpPr>
      <xdr:spPr>
        <a:xfrm>
          <a:off x="114300" y="561975"/>
          <a:ext cx="2305050" cy="210312"/>
        </a:xfrm>
        <a:prstGeom prst="roundRect">
          <a:avLst/>
        </a:prstGeom>
        <a:solidFill>
          <a:schemeClr val="accent4">
            <a:lumMod val="20000"/>
            <a:lumOff val="80000"/>
          </a:schemeClr>
        </a:solidFill>
        <a:ln w="31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10</xdr:col>
      <xdr:colOff>914400</xdr:colOff>
      <xdr:row>0</xdr:row>
      <xdr:rowOff>28575</xdr:rowOff>
    </xdr:from>
    <xdr:to>
      <xdr:col>12</xdr:col>
      <xdr:colOff>93726</xdr:colOff>
      <xdr:row>3</xdr:row>
      <xdr:rowOff>177165</xdr:rowOff>
    </xdr:to>
    <xdr:sp macro="" textlink="">
      <xdr:nvSpPr>
        <xdr:cNvPr id="32" name="Rounded Rectangle 31">
          <a:hlinkClick xmlns:r="http://schemas.openxmlformats.org/officeDocument/2006/relationships" r:id="rId14"/>
          <a:extLst>
            <a:ext uri="{FF2B5EF4-FFF2-40B4-BE49-F238E27FC236}">
              <a16:creationId xmlns:a16="http://schemas.microsoft.com/office/drawing/2014/main" id="{00000000-0008-0000-0300-000020000000}"/>
            </a:ext>
          </a:extLst>
        </xdr:cNvPr>
        <xdr:cNvSpPr/>
      </xdr:nvSpPr>
      <xdr:spPr>
        <a:xfrm>
          <a:off x="10353675" y="28575"/>
          <a:ext cx="1408176" cy="777240"/>
        </a:xfrm>
        <a:prstGeom prst="roundRect">
          <a:avLst/>
        </a:prstGeom>
        <a:solidFill>
          <a:schemeClr val="accent4">
            <a:lumMod val="40000"/>
            <a:lumOff val="6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914400</xdr:colOff>
      <xdr:row>0</xdr:row>
      <xdr:rowOff>28575</xdr:rowOff>
    </xdr:from>
    <xdr:to>
      <xdr:col>10</xdr:col>
      <xdr:colOff>858393</xdr:colOff>
      <xdr:row>3</xdr:row>
      <xdr:rowOff>177165</xdr:rowOff>
    </xdr:to>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2552700" y="28575"/>
          <a:ext cx="7744968" cy="777240"/>
        </a:xfrm>
        <a:prstGeom prst="roundRect">
          <a:avLst/>
        </a:prstGeom>
        <a:solidFill>
          <a:schemeClr val="bg2">
            <a:lumMod val="9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3</xdr:col>
      <xdr:colOff>981075</xdr:colOff>
      <xdr:row>0</xdr:row>
      <xdr:rowOff>83820</xdr:rowOff>
    </xdr:from>
    <xdr:to>
      <xdr:col>5</xdr:col>
      <xdr:colOff>215265</xdr:colOff>
      <xdr:row>3</xdr:row>
      <xdr:rowOff>140970</xdr:rowOff>
    </xdr:to>
    <xdr:sp macro="" textlink="">
      <xdr:nvSpPr>
        <xdr:cNvPr id="15" name="Rounded Rectangle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2619375" y="83820"/>
          <a:ext cx="1463040" cy="685800"/>
        </a:xfrm>
        <a:prstGeom prst="roundRect">
          <a:avLst/>
        </a:prstGeom>
        <a:solidFill>
          <a:schemeClr val="bg2"/>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5</xdr:col>
      <xdr:colOff>288131</xdr:colOff>
      <xdr:row>0</xdr:row>
      <xdr:rowOff>83820</xdr:rowOff>
    </xdr:from>
    <xdr:to>
      <xdr:col>6</xdr:col>
      <xdr:colOff>636746</xdr:colOff>
      <xdr:row>3</xdr:row>
      <xdr:rowOff>140970</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a:off x="4155281" y="83820"/>
          <a:ext cx="1463040" cy="685800"/>
        </a:xfrm>
        <a:prstGeom prst="roundRect">
          <a:avLst/>
        </a:prstGeom>
        <a:solidFill>
          <a:schemeClr val="bg2"/>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6</xdr:col>
      <xdr:colOff>709612</xdr:colOff>
      <xdr:row>0</xdr:row>
      <xdr:rowOff>83820</xdr:rowOff>
    </xdr:from>
    <xdr:to>
      <xdr:col>7</xdr:col>
      <xdr:colOff>1058227</xdr:colOff>
      <xdr:row>3</xdr:row>
      <xdr:rowOff>140970</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a:off x="5691187" y="83820"/>
          <a:ext cx="1463040" cy="685800"/>
        </a:xfrm>
        <a:prstGeom prst="roundRect">
          <a:avLst/>
        </a:prstGeom>
        <a:solidFill>
          <a:schemeClr val="bg2"/>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9</xdr:col>
      <xdr:colOff>438150</xdr:colOff>
      <xdr:row>0</xdr:row>
      <xdr:rowOff>83820</xdr:rowOff>
    </xdr:from>
    <xdr:to>
      <xdr:col>10</xdr:col>
      <xdr:colOff>786765</xdr:colOff>
      <xdr:row>3</xdr:row>
      <xdr:rowOff>140970</xdr:rowOff>
    </xdr:to>
    <xdr:sp macro="" textlink="">
      <xdr:nvSpPr>
        <xdr:cNvPr id="18" name="Rounded Rectangle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a:off x="8763000" y="83820"/>
          <a:ext cx="1463040" cy="685800"/>
        </a:xfrm>
        <a:prstGeom prst="roundRect">
          <a:avLst/>
        </a:prstGeom>
        <a:solidFill>
          <a:schemeClr val="bg2"/>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8</xdr:col>
      <xdr:colOff>16668</xdr:colOff>
      <xdr:row>0</xdr:row>
      <xdr:rowOff>83820</xdr:rowOff>
    </xdr:from>
    <xdr:to>
      <xdr:col>9</xdr:col>
      <xdr:colOff>365283</xdr:colOff>
      <xdr:row>3</xdr:row>
      <xdr:rowOff>140970</xdr:rowOff>
    </xdr:to>
    <xdr:sp macro="" textlink="">
      <xdr:nvSpPr>
        <xdr:cNvPr id="19" name="Rounded Rectangle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a:off x="7227093" y="83820"/>
          <a:ext cx="1463040" cy="685800"/>
        </a:xfrm>
        <a:prstGeom prst="roundRect">
          <a:avLst/>
        </a:prstGeom>
        <a:solidFill>
          <a:schemeClr val="bg2">
            <a:lumMod val="75000"/>
          </a:schemeClr>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a:t>
          </a:r>
        </a:p>
        <a:p>
          <a:pPr algn="ctr"/>
          <a:r>
            <a:rPr lang="en-US" sz="1600">
              <a:solidFill>
                <a:sysClr val="windowText" lastClr="000000"/>
              </a:solidFill>
            </a:rPr>
            <a:t>By County</a:t>
          </a:r>
        </a:p>
      </xdr:txBody>
    </xdr:sp>
    <xdr:clientData/>
  </xdr:twoCellAnchor>
  <xdr:twoCellAnchor editAs="absolute">
    <xdr:from>
      <xdr:col>0</xdr:col>
      <xdr:colOff>47625</xdr:colOff>
      <xdr:row>0</xdr:row>
      <xdr:rowOff>28575</xdr:rowOff>
    </xdr:from>
    <xdr:to>
      <xdr:col>3</xdr:col>
      <xdr:colOff>847725</xdr:colOff>
      <xdr:row>3</xdr:row>
      <xdr:rowOff>177165</xdr:rowOff>
    </xdr:to>
    <xdr:sp macro="" textlink="">
      <xdr:nvSpPr>
        <xdr:cNvPr id="20" name="Rounded Rectangle 19">
          <a:extLst>
            <a:ext uri="{FF2B5EF4-FFF2-40B4-BE49-F238E27FC236}">
              <a16:creationId xmlns:a16="http://schemas.microsoft.com/office/drawing/2014/main" id="{00000000-0008-0000-0400-000014000000}"/>
            </a:ext>
          </a:extLst>
        </xdr:cNvPr>
        <xdr:cNvSpPr/>
      </xdr:nvSpPr>
      <xdr:spPr>
        <a:xfrm>
          <a:off x="47625" y="28575"/>
          <a:ext cx="2438400" cy="777240"/>
        </a:xfrm>
        <a:prstGeom prst="roundRect">
          <a:avLst/>
        </a:prstGeom>
        <a:solidFill>
          <a:schemeClr val="bg2">
            <a:lumMod val="9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1</xdr:col>
      <xdr:colOff>0</xdr:colOff>
      <xdr:row>2</xdr:row>
      <xdr:rowOff>142875</xdr:rowOff>
    </xdr:from>
    <xdr:to>
      <xdr:col>3</xdr:col>
      <xdr:colOff>781050</xdr:colOff>
      <xdr:row>3</xdr:row>
      <xdr:rowOff>143637</xdr:rowOff>
    </xdr:to>
    <xdr:sp macro="" textlink="">
      <xdr:nvSpPr>
        <xdr:cNvPr id="21" name="Rounded Rectangle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a:off x="114300" y="561975"/>
          <a:ext cx="2305050" cy="210312"/>
        </a:xfrm>
        <a:prstGeom prst="roundRect">
          <a:avLst/>
        </a:prstGeom>
        <a:solidFill>
          <a:schemeClr val="bg2"/>
        </a:solidFill>
        <a:ln w="317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10</xdr:col>
      <xdr:colOff>914400</xdr:colOff>
      <xdr:row>0</xdr:row>
      <xdr:rowOff>28575</xdr:rowOff>
    </xdr:from>
    <xdr:to>
      <xdr:col>12</xdr:col>
      <xdr:colOff>760476</xdr:colOff>
      <xdr:row>3</xdr:row>
      <xdr:rowOff>177165</xdr:rowOff>
    </xdr:to>
    <xdr:sp macro="" textlink="">
      <xdr:nvSpPr>
        <xdr:cNvPr id="22" name="Rounded Rectangle 21">
          <a:hlinkClick xmlns:r="http://schemas.openxmlformats.org/officeDocument/2006/relationships" r:id="rId7"/>
          <a:extLst>
            <a:ext uri="{FF2B5EF4-FFF2-40B4-BE49-F238E27FC236}">
              <a16:creationId xmlns:a16="http://schemas.microsoft.com/office/drawing/2014/main" id="{00000000-0008-0000-0400-000016000000}"/>
            </a:ext>
          </a:extLst>
        </xdr:cNvPr>
        <xdr:cNvSpPr/>
      </xdr:nvSpPr>
      <xdr:spPr>
        <a:xfrm>
          <a:off x="10353675" y="28575"/>
          <a:ext cx="1408176" cy="777240"/>
        </a:xfrm>
        <a:prstGeom prst="roundRect">
          <a:avLst/>
        </a:prstGeom>
        <a:solidFill>
          <a:schemeClr val="bg2">
            <a:lumMod val="9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2438400</xdr:colOff>
      <xdr:row>0</xdr:row>
      <xdr:rowOff>28575</xdr:rowOff>
    </xdr:from>
    <xdr:to>
      <xdr:col>5</xdr:col>
      <xdr:colOff>1010793</xdr:colOff>
      <xdr:row>3</xdr:row>
      <xdr:rowOff>177165</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2552700" y="28575"/>
          <a:ext cx="7744968" cy="77724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2505075</xdr:colOff>
      <xdr:row>0</xdr:row>
      <xdr:rowOff>83820</xdr:rowOff>
    </xdr:from>
    <xdr:to>
      <xdr:col>1</xdr:col>
      <xdr:colOff>3968115</xdr:colOff>
      <xdr:row>3</xdr:row>
      <xdr:rowOff>140970</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2619375" y="83820"/>
          <a:ext cx="1463040" cy="685800"/>
        </a:xfrm>
        <a:prstGeom prst="roundRect">
          <a:avLst/>
        </a:prstGeom>
        <a:solidFill>
          <a:schemeClr val="accent5">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1</xdr:col>
      <xdr:colOff>4040981</xdr:colOff>
      <xdr:row>0</xdr:row>
      <xdr:rowOff>83820</xdr:rowOff>
    </xdr:from>
    <xdr:to>
      <xdr:col>1</xdr:col>
      <xdr:colOff>5504021</xdr:colOff>
      <xdr:row>3</xdr:row>
      <xdr:rowOff>140970</xdr:rowOff>
    </xdr:to>
    <xdr:sp macro="" textlink="">
      <xdr:nvSpPr>
        <xdr:cNvPr id="11" name="Rounded Rectangle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4155281" y="83820"/>
          <a:ext cx="1463040" cy="685800"/>
        </a:xfrm>
        <a:prstGeom prst="roundRect">
          <a:avLst/>
        </a:prstGeom>
        <a:solidFill>
          <a:schemeClr val="accent5">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1</xdr:col>
      <xdr:colOff>5576887</xdr:colOff>
      <xdr:row>0</xdr:row>
      <xdr:rowOff>83820</xdr:rowOff>
    </xdr:from>
    <xdr:to>
      <xdr:col>3</xdr:col>
      <xdr:colOff>96202</xdr:colOff>
      <xdr:row>3</xdr:row>
      <xdr:rowOff>140970</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500-00000C000000}"/>
            </a:ext>
          </a:extLst>
        </xdr:cNvPr>
        <xdr:cNvSpPr/>
      </xdr:nvSpPr>
      <xdr:spPr>
        <a:xfrm>
          <a:off x="5691187" y="83820"/>
          <a:ext cx="1463040" cy="685800"/>
        </a:xfrm>
        <a:prstGeom prst="roundRect">
          <a:avLst/>
        </a:prstGeom>
        <a:solidFill>
          <a:schemeClr val="accent5">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4</xdr:col>
      <xdr:colOff>590550</xdr:colOff>
      <xdr:row>0</xdr:row>
      <xdr:rowOff>83820</xdr:rowOff>
    </xdr:from>
    <xdr:to>
      <xdr:col>5</xdr:col>
      <xdr:colOff>939165</xdr:colOff>
      <xdr:row>3</xdr:row>
      <xdr:rowOff>140970</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8763000" y="83820"/>
          <a:ext cx="1463040" cy="685800"/>
        </a:xfrm>
        <a:prstGeom prst="roundRect">
          <a:avLst/>
        </a:prstGeom>
        <a:solidFill>
          <a:schemeClr val="accent5">
            <a:lumMod val="60000"/>
            <a:lumOff val="4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3</xdr:col>
      <xdr:colOff>169068</xdr:colOff>
      <xdr:row>0</xdr:row>
      <xdr:rowOff>83820</xdr:rowOff>
    </xdr:from>
    <xdr:to>
      <xdr:col>4</xdr:col>
      <xdr:colOff>517683</xdr:colOff>
      <xdr:row>3</xdr:row>
      <xdr:rowOff>140970</xdr:rowOff>
    </xdr:to>
    <xdr:sp macro="" textlink="">
      <xdr:nvSpPr>
        <xdr:cNvPr id="14" name="Rounded Rectangle 13">
          <a:hlinkClick xmlns:r="http://schemas.openxmlformats.org/officeDocument/2006/relationships" r:id="rId5"/>
          <a:extLst>
            <a:ext uri="{FF2B5EF4-FFF2-40B4-BE49-F238E27FC236}">
              <a16:creationId xmlns:a16="http://schemas.microsoft.com/office/drawing/2014/main" id="{00000000-0008-0000-0500-00000E000000}"/>
            </a:ext>
          </a:extLst>
        </xdr:cNvPr>
        <xdr:cNvSpPr/>
      </xdr:nvSpPr>
      <xdr:spPr>
        <a:xfrm>
          <a:off x="7227093" y="83820"/>
          <a:ext cx="1463040" cy="685800"/>
        </a:xfrm>
        <a:prstGeom prst="roundRect">
          <a:avLst/>
        </a:prstGeom>
        <a:solidFill>
          <a:schemeClr val="accent5">
            <a:lumMod val="20000"/>
            <a:lumOff val="80000"/>
          </a:scheme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a:t>
          </a:r>
        </a:p>
        <a:p>
          <a:pPr algn="ctr"/>
          <a:r>
            <a:rPr lang="en-US" sz="1600">
              <a:solidFill>
                <a:sysClr val="windowText" lastClr="000000"/>
              </a:solidFill>
            </a:rPr>
            <a:t>By County</a:t>
          </a:r>
        </a:p>
      </xdr:txBody>
    </xdr:sp>
    <xdr:clientData/>
  </xdr:twoCellAnchor>
  <xdr:twoCellAnchor editAs="absolute">
    <xdr:from>
      <xdr:col>0</xdr:col>
      <xdr:colOff>47625</xdr:colOff>
      <xdr:row>0</xdr:row>
      <xdr:rowOff>28575</xdr:rowOff>
    </xdr:from>
    <xdr:to>
      <xdr:col>1</xdr:col>
      <xdr:colOff>2371725</xdr:colOff>
      <xdr:row>3</xdr:row>
      <xdr:rowOff>177165</xdr:rowOff>
    </xdr:to>
    <xdr:sp macro="" textlink="">
      <xdr:nvSpPr>
        <xdr:cNvPr id="15" name="Rounded Rectangle 14">
          <a:extLst>
            <a:ext uri="{FF2B5EF4-FFF2-40B4-BE49-F238E27FC236}">
              <a16:creationId xmlns:a16="http://schemas.microsoft.com/office/drawing/2014/main" id="{00000000-0008-0000-0500-00000F000000}"/>
            </a:ext>
          </a:extLst>
        </xdr:cNvPr>
        <xdr:cNvSpPr/>
      </xdr:nvSpPr>
      <xdr:spPr>
        <a:xfrm>
          <a:off x="47625" y="28575"/>
          <a:ext cx="2438400" cy="77724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1</xdr:col>
      <xdr:colOff>0</xdr:colOff>
      <xdr:row>2</xdr:row>
      <xdr:rowOff>142875</xdr:rowOff>
    </xdr:from>
    <xdr:to>
      <xdr:col>1</xdr:col>
      <xdr:colOff>2305050</xdr:colOff>
      <xdr:row>3</xdr:row>
      <xdr:rowOff>143637</xdr:rowOff>
    </xdr:to>
    <xdr:sp macro="" textlink="">
      <xdr:nvSpPr>
        <xdr:cNvPr id="16" name="Rounded Rectangle 15">
          <a:hlinkClick xmlns:r="http://schemas.openxmlformats.org/officeDocument/2006/relationships" r:id="rId6"/>
          <a:extLst>
            <a:ext uri="{FF2B5EF4-FFF2-40B4-BE49-F238E27FC236}">
              <a16:creationId xmlns:a16="http://schemas.microsoft.com/office/drawing/2014/main" id="{00000000-0008-0000-0500-000010000000}"/>
            </a:ext>
          </a:extLst>
        </xdr:cNvPr>
        <xdr:cNvSpPr/>
      </xdr:nvSpPr>
      <xdr:spPr>
        <a:xfrm>
          <a:off x="114300" y="561975"/>
          <a:ext cx="2305050" cy="210312"/>
        </a:xfrm>
        <a:prstGeom prst="roundRect">
          <a:avLst/>
        </a:prstGeom>
        <a:solidFill>
          <a:schemeClr val="accent5">
            <a:lumMod val="20000"/>
            <a:lumOff val="80000"/>
          </a:schemeClr>
        </a:solidFill>
        <a:ln w="31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5</xdr:col>
      <xdr:colOff>1066800</xdr:colOff>
      <xdr:row>0</xdr:row>
      <xdr:rowOff>28575</xdr:rowOff>
    </xdr:from>
    <xdr:to>
      <xdr:col>7</xdr:col>
      <xdr:colOff>246126</xdr:colOff>
      <xdr:row>3</xdr:row>
      <xdr:rowOff>177165</xdr:rowOff>
    </xdr:to>
    <xdr:sp macro="" textlink="">
      <xdr:nvSpPr>
        <xdr:cNvPr id="17" name="Rounded Rectangle 16">
          <a:hlinkClick xmlns:r="http://schemas.openxmlformats.org/officeDocument/2006/relationships" r:id="rId7"/>
          <a:extLst>
            <a:ext uri="{FF2B5EF4-FFF2-40B4-BE49-F238E27FC236}">
              <a16:creationId xmlns:a16="http://schemas.microsoft.com/office/drawing/2014/main" id="{00000000-0008-0000-0500-000011000000}"/>
            </a:ext>
          </a:extLst>
        </xdr:cNvPr>
        <xdr:cNvSpPr/>
      </xdr:nvSpPr>
      <xdr:spPr>
        <a:xfrm>
          <a:off x="10353675" y="28575"/>
          <a:ext cx="1408176" cy="77724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2552700</xdr:colOff>
      <xdr:row>0</xdr:row>
      <xdr:rowOff>28575</xdr:rowOff>
    </xdr:from>
    <xdr:to>
      <xdr:col>1</xdr:col>
      <xdr:colOff>7468743</xdr:colOff>
      <xdr:row>3</xdr:row>
      <xdr:rowOff>177165</xdr:rowOff>
    </xdr:to>
    <xdr:sp macro="" textlink="">
      <xdr:nvSpPr>
        <xdr:cNvPr id="11" name="Rounded Rectangle 10">
          <a:extLst>
            <a:ext uri="{FF2B5EF4-FFF2-40B4-BE49-F238E27FC236}">
              <a16:creationId xmlns:a16="http://schemas.microsoft.com/office/drawing/2014/main" id="{00000000-0008-0000-0600-00000B000000}"/>
            </a:ext>
          </a:extLst>
        </xdr:cNvPr>
        <xdr:cNvSpPr/>
      </xdr:nvSpPr>
      <xdr:spPr>
        <a:xfrm>
          <a:off x="2552700" y="28575"/>
          <a:ext cx="7744968" cy="777240"/>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2619375</xdr:colOff>
      <xdr:row>0</xdr:row>
      <xdr:rowOff>83820</xdr:rowOff>
    </xdr:from>
    <xdr:to>
      <xdr:col>1</xdr:col>
      <xdr:colOff>1253490</xdr:colOff>
      <xdr:row>3</xdr:row>
      <xdr:rowOff>140970</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2619375" y="83820"/>
          <a:ext cx="146304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Individual</a:t>
          </a:r>
        </a:p>
      </xdr:txBody>
    </xdr:sp>
    <xdr:clientData/>
  </xdr:twoCellAnchor>
  <xdr:twoCellAnchor editAs="absolute">
    <xdr:from>
      <xdr:col>1</xdr:col>
      <xdr:colOff>1326356</xdr:colOff>
      <xdr:row>0</xdr:row>
      <xdr:rowOff>83820</xdr:rowOff>
    </xdr:from>
    <xdr:to>
      <xdr:col>1</xdr:col>
      <xdr:colOff>2789396</xdr:colOff>
      <xdr:row>3</xdr:row>
      <xdr:rowOff>140970</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600-00000D000000}"/>
            </a:ext>
          </a:extLst>
        </xdr:cNvPr>
        <xdr:cNvSpPr/>
      </xdr:nvSpPr>
      <xdr:spPr>
        <a:xfrm>
          <a:off x="4155281" y="83820"/>
          <a:ext cx="146304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Small Group</a:t>
          </a:r>
        </a:p>
      </xdr:txBody>
    </xdr:sp>
    <xdr:clientData/>
  </xdr:twoCellAnchor>
  <xdr:twoCellAnchor editAs="absolute">
    <xdr:from>
      <xdr:col>1</xdr:col>
      <xdr:colOff>2862262</xdr:colOff>
      <xdr:row>0</xdr:row>
      <xdr:rowOff>83820</xdr:rowOff>
    </xdr:from>
    <xdr:to>
      <xdr:col>1</xdr:col>
      <xdr:colOff>4325302</xdr:colOff>
      <xdr:row>3</xdr:row>
      <xdr:rowOff>140970</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0600-00000E000000}"/>
            </a:ext>
          </a:extLst>
        </xdr:cNvPr>
        <xdr:cNvSpPr/>
      </xdr:nvSpPr>
      <xdr:spPr>
        <a:xfrm>
          <a:off x="5691187" y="83820"/>
          <a:ext cx="146304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Other Enrollment</a:t>
          </a:r>
        </a:p>
      </xdr:txBody>
    </xdr:sp>
    <xdr:clientData/>
  </xdr:twoCellAnchor>
  <xdr:twoCellAnchor editAs="absolute">
    <xdr:from>
      <xdr:col>1</xdr:col>
      <xdr:colOff>5934075</xdr:colOff>
      <xdr:row>0</xdr:row>
      <xdr:rowOff>83820</xdr:rowOff>
    </xdr:from>
    <xdr:to>
      <xdr:col>1</xdr:col>
      <xdr:colOff>7397115</xdr:colOff>
      <xdr:row>3</xdr:row>
      <xdr:rowOff>140970</xdr:rowOff>
    </xdr:to>
    <xdr:sp macro="" textlink="">
      <xdr:nvSpPr>
        <xdr:cNvPr id="15" name="Rounded Rectangle 14">
          <a:hlinkClick xmlns:r="http://schemas.openxmlformats.org/officeDocument/2006/relationships" r:id="rId4"/>
          <a:extLst>
            <a:ext uri="{FF2B5EF4-FFF2-40B4-BE49-F238E27FC236}">
              <a16:creationId xmlns:a16="http://schemas.microsoft.com/office/drawing/2014/main" id="{00000000-0008-0000-0600-00000F000000}"/>
            </a:ext>
          </a:extLst>
        </xdr:cNvPr>
        <xdr:cNvSpPr/>
      </xdr:nvSpPr>
      <xdr:spPr>
        <a:xfrm>
          <a:off x="8763000" y="83820"/>
          <a:ext cx="146304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By Company</a:t>
          </a:r>
        </a:p>
      </xdr:txBody>
    </xdr:sp>
    <xdr:clientData/>
  </xdr:twoCellAnchor>
  <xdr:twoCellAnchor editAs="absolute">
    <xdr:from>
      <xdr:col>1</xdr:col>
      <xdr:colOff>4398168</xdr:colOff>
      <xdr:row>0</xdr:row>
      <xdr:rowOff>83820</xdr:rowOff>
    </xdr:from>
    <xdr:to>
      <xdr:col>1</xdr:col>
      <xdr:colOff>5861208</xdr:colOff>
      <xdr:row>3</xdr:row>
      <xdr:rowOff>140970</xdr:rowOff>
    </xdr:to>
    <xdr:sp macro="" textlink="">
      <xdr:nvSpPr>
        <xdr:cNvPr id="16" name="Rounded Rectangle 15">
          <a:hlinkClick xmlns:r="http://schemas.openxmlformats.org/officeDocument/2006/relationships" r:id="rId5"/>
          <a:extLst>
            <a:ext uri="{FF2B5EF4-FFF2-40B4-BE49-F238E27FC236}">
              <a16:creationId xmlns:a16="http://schemas.microsoft.com/office/drawing/2014/main" id="{00000000-0008-0000-0600-000010000000}"/>
            </a:ext>
          </a:extLst>
        </xdr:cNvPr>
        <xdr:cNvSpPr/>
      </xdr:nvSpPr>
      <xdr:spPr>
        <a:xfrm>
          <a:off x="7227093" y="83820"/>
          <a:ext cx="1463040" cy="685800"/>
        </a:xfrm>
        <a:prstGeom prst="roundRect">
          <a:avLst/>
        </a:prstGeom>
        <a:solidFill>
          <a:schemeClr val="bg1">
            <a:lumMod val="9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Ind &amp; SG</a:t>
          </a:r>
        </a:p>
        <a:p>
          <a:pPr algn="ctr"/>
          <a:r>
            <a:rPr lang="en-US" sz="1600">
              <a:solidFill>
                <a:sysClr val="windowText" lastClr="000000"/>
              </a:solidFill>
            </a:rPr>
            <a:t>By County</a:t>
          </a:r>
        </a:p>
      </xdr:txBody>
    </xdr:sp>
    <xdr:clientData/>
  </xdr:twoCellAnchor>
  <xdr:twoCellAnchor editAs="absolute">
    <xdr:from>
      <xdr:col>0</xdr:col>
      <xdr:colOff>47625</xdr:colOff>
      <xdr:row>0</xdr:row>
      <xdr:rowOff>28575</xdr:rowOff>
    </xdr:from>
    <xdr:to>
      <xdr:col>0</xdr:col>
      <xdr:colOff>2486025</xdr:colOff>
      <xdr:row>3</xdr:row>
      <xdr:rowOff>177165</xdr:rowOff>
    </xdr:to>
    <xdr:sp macro="" textlink="">
      <xdr:nvSpPr>
        <xdr:cNvPr id="17" name="Rounded Rectangle 16">
          <a:extLst>
            <a:ext uri="{FF2B5EF4-FFF2-40B4-BE49-F238E27FC236}">
              <a16:creationId xmlns:a16="http://schemas.microsoft.com/office/drawing/2014/main" id="{00000000-0008-0000-0600-000011000000}"/>
            </a:ext>
          </a:extLst>
        </xdr:cNvPr>
        <xdr:cNvSpPr/>
      </xdr:nvSpPr>
      <xdr:spPr>
        <a:xfrm>
          <a:off x="47625" y="28575"/>
          <a:ext cx="2438400" cy="777240"/>
        </a:xfrm>
        <a:prstGeom prst="round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Oregon Health Enrollment</a:t>
          </a:r>
        </a:p>
        <a:p>
          <a:pPr algn="ctr"/>
          <a:r>
            <a:rPr lang="en-US" sz="1200">
              <a:solidFill>
                <a:sysClr val="windowText" lastClr="000000"/>
              </a:solidFill>
            </a:rPr>
            <a:t>As of 12/31/2023</a:t>
          </a:r>
          <a:br>
            <a:rPr lang="en-US" sz="1100">
              <a:solidFill>
                <a:sysClr val="windowText" lastClr="000000"/>
              </a:solidFill>
            </a:rPr>
          </a:br>
          <a:endParaRPr lang="en-US" sz="1100">
            <a:solidFill>
              <a:sysClr val="windowText" lastClr="000000"/>
            </a:solidFill>
          </a:endParaRPr>
        </a:p>
      </xdr:txBody>
    </xdr:sp>
    <xdr:clientData/>
  </xdr:twoCellAnchor>
  <xdr:twoCellAnchor editAs="absolute">
    <xdr:from>
      <xdr:col>0</xdr:col>
      <xdr:colOff>114300</xdr:colOff>
      <xdr:row>2</xdr:row>
      <xdr:rowOff>142875</xdr:rowOff>
    </xdr:from>
    <xdr:to>
      <xdr:col>0</xdr:col>
      <xdr:colOff>2419350</xdr:colOff>
      <xdr:row>3</xdr:row>
      <xdr:rowOff>143637</xdr:rowOff>
    </xdr:to>
    <xdr:sp macro="" textlink="">
      <xdr:nvSpPr>
        <xdr:cNvPr id="18" name="Rounded Rectangle 17">
          <a:hlinkClick xmlns:r="http://schemas.openxmlformats.org/officeDocument/2006/relationships" r:id="rId6"/>
          <a:extLst>
            <a:ext uri="{FF2B5EF4-FFF2-40B4-BE49-F238E27FC236}">
              <a16:creationId xmlns:a16="http://schemas.microsoft.com/office/drawing/2014/main" id="{00000000-0008-0000-0600-000012000000}"/>
            </a:ext>
          </a:extLst>
        </xdr:cNvPr>
        <xdr:cNvSpPr/>
      </xdr:nvSpPr>
      <xdr:spPr>
        <a:xfrm>
          <a:off x="114300" y="561975"/>
          <a:ext cx="2305050" cy="210312"/>
        </a:xfrm>
        <a:prstGeom prst="roundRect">
          <a:avLst/>
        </a:prstGeom>
        <a:solidFill>
          <a:schemeClr val="bg1">
            <a:lumMod val="95000"/>
          </a:schemeClr>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a:t>
          </a:r>
          <a:r>
            <a:rPr lang="en-US" sz="1100" baseline="0">
              <a:solidFill>
                <a:sysClr val="windowText" lastClr="000000"/>
              </a:solidFill>
            </a:rPr>
            <a:t> Title Page</a:t>
          </a:r>
          <a:endParaRPr lang="en-US" sz="1100">
            <a:solidFill>
              <a:sysClr val="windowText" lastClr="000000"/>
            </a:solidFill>
          </a:endParaRPr>
        </a:p>
      </xdr:txBody>
    </xdr:sp>
    <xdr:clientData/>
  </xdr:twoCellAnchor>
  <xdr:twoCellAnchor editAs="absolute">
    <xdr:from>
      <xdr:col>1</xdr:col>
      <xdr:colOff>7524750</xdr:colOff>
      <xdr:row>0</xdr:row>
      <xdr:rowOff>28575</xdr:rowOff>
    </xdr:from>
    <xdr:to>
      <xdr:col>2</xdr:col>
      <xdr:colOff>408051</xdr:colOff>
      <xdr:row>3</xdr:row>
      <xdr:rowOff>177165</xdr:rowOff>
    </xdr:to>
    <xdr:sp macro="" textlink="">
      <xdr:nvSpPr>
        <xdr:cNvPr id="19" name="Rounded Rectangle 18">
          <a:hlinkClick xmlns:r="http://schemas.openxmlformats.org/officeDocument/2006/relationships" r:id="rId7"/>
          <a:extLst>
            <a:ext uri="{FF2B5EF4-FFF2-40B4-BE49-F238E27FC236}">
              <a16:creationId xmlns:a16="http://schemas.microsoft.com/office/drawing/2014/main" id="{00000000-0008-0000-0600-000013000000}"/>
            </a:ext>
          </a:extLst>
        </xdr:cNvPr>
        <xdr:cNvSpPr/>
      </xdr:nvSpPr>
      <xdr:spPr>
        <a:xfrm>
          <a:off x="10353675" y="28575"/>
          <a:ext cx="1408176" cy="777240"/>
        </a:xfrm>
        <a:prstGeom prst="roundRect">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Notes &amp; Definitions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acock Spencer C." refreshedDate="45344.336404861111" createdVersion="4" refreshedVersion="8" minRefreshableVersion="3" recordCount="3917" xr:uid="{00000000-000A-0000-FFFF-FFFF0A000000}">
  <cacheSource type="worksheet">
    <worksheetSource name="Table2"/>
  </cacheSource>
  <cacheFields count="47">
    <cacheField name="NAME" numFmtId="0">
      <sharedItems containsBlank="1" count="368">
        <s v="4 EVER LIFE INSURANCE COMPANY"/>
        <s v="90 DEGREE BENEFITS, INC."/>
        <s v="ACS BENEFIT SERVICES, LLC"/>
        <s v="AETNA HEALTH AND LIFE INSURANCE COMPANY"/>
        <s v="AETNA HEALTH INSURANCE COMPANY"/>
        <s v="AETNA LIFE INSURANCE COMPANY"/>
        <s v="ALLCARE HEALTH PLAN, INC."/>
        <s v="ALLIED BENEFIT SYSTEMS LLC"/>
        <s v="AMALGAMATED EMPLOYEE BENEFITS ADMINISTRATORS INC"/>
        <s v="AMERICAN FAMILY LIFE ASSURANCE COMPANY OF COLUMBUS"/>
        <s v="AMERICAN FAMILY MUTUAL INSURANCE COMPANY"/>
        <s v="AMERICAN FIDELITY ASSURANCE COMPANY"/>
        <s v="AMERICAN FINANCIAL SECURITY LIFE INSURANCE COMPANY"/>
        <s v="AMERICAN HERITAGE LIFE INSURANCE COMPANY"/>
        <s v="AMERICAN INCOME LIFE INSURANCE COMPANY"/>
        <s v="AMERICAN NATIONAL LIFE INSURANCE COMPANY OF TEXAS"/>
        <s v="AMERICAN PROGRESSIVE LIFE AND HEALTH INSURANCE COMPANY OF NEW YORK"/>
        <s v="AMERICAN REPUBLIC CORP INSURANCE COMPANY"/>
        <s v="AMERICAN REPUBLIC INSURANCE COMPANY"/>
        <s v="AMERICAN RETIREMENT LIFE INSURANCE COMPANY"/>
        <s v="AMERICAN TRUST ADMINISTRATORS, INC."/>
        <s v="AMERICA'S TPA, LLC"/>
        <s v="AMERICO FINANCIAL LIFE AND ANNUITY INSURANCE COMPANY"/>
        <s v="AMERIHEALTH ADMINISTRATORS INC"/>
        <s v="ANTHEM INSURANCE COMPANIES, INC."/>
        <s v="ASSURED LIFE ASSOCIATION"/>
        <s v="ATRIO HEALTH PLANS, INC."/>
        <s v="AUTOMATED BENEFIT SERVICES INC"/>
        <s v="BANKERS LIFE AND CASUALTY COMPANY"/>
        <s v="BENCHMARK INSURANCE COMPANY"/>
        <s v="BENEFIT HARBOR INSURANCE SERVICES, LLC"/>
        <s v="BENEFIT PLAN ADMINISTRATORS OF EAU CLAIRE LLC"/>
        <s v="BENEFIT SOURCE, INC DBA BSI"/>
        <s v="BENESYS INC"/>
        <s v="BERKLEY LIFE AND HEALTH INSURANCE COMPANY"/>
        <s v="BERKSHIRE HATHAWAY SPECIALTY INSURANCE COMPANY"/>
        <s v="BIND BENEFITS, INC DBA: SUREST"/>
        <s v="BOON ADMINISTRATIVE SERVICES, INC."/>
        <s v="BOON-CHAPMAN BENEFIT ADMINISTRATORS INC"/>
        <s v="BRECKPOINT, INC."/>
        <s v="BRIDGESPAN HEALTH COMPANY"/>
        <s v="BRIGHTON HEALTH PLAN SOLUTIONS, LLC"/>
        <s v="BROKERAGE CONCEPTS LLC"/>
        <s v="CARE IMPROVEMENT PLUS SOUTH CENTRAL INSURANCE COMPANY"/>
        <s v="CENTIVO T HOLDINGS LLC"/>
        <s v="CENTRAL STATES HEALTH &amp; LIFE CO OF OMAHA"/>
        <s v="CENTRAL STATES INDEMNITY CO. OF OMAHA"/>
        <s v="CHRISTIAN FIDELITY LIFE INSURANCE COMPANY"/>
        <s v="CIGNA HEALTH AND LIFE INSURANCE COMPANY"/>
        <s v="CIGNA NATIONAL HEALTH INSURANCE COMPANY"/>
        <s v="City of Portland"/>
        <s v="City of Salem"/>
        <s v="COASTAL ADMINISTRATIVE SERVICES INC"/>
        <s v="COLLECTIVEHEALTH ADMINISTRATORS LLC"/>
        <s v="COLONIAL PENN LIFE INSURANCE COMPANY"/>
        <s v="COLUMBIAN MUTUAL LIFE INSURANCE COMPANY"/>
        <s v="COMBINED INSURANCE COMPANY OF AMERICA"/>
        <s v="COMMENCEMENT BAY RISK MANAGEMENT INSURANCE COMPANY"/>
        <s v="COMPANION LIFE INSURANCE COMPANY"/>
        <s v="CONNECTICUT GENERAL LIFE INSURANCE COMPANY"/>
        <s v="CONTINENTAL GENERAL INSURANCE COMPANY"/>
        <s v="CONTINENTAL LIFE INSURANCE COMPANY OF BRENTWOOD, TENNESSEE"/>
        <s v="COUNTRY LIFE INSURANCE COMPANY"/>
        <s v="CSI LIFE INSURANCE COMPANY"/>
        <s v="CYPRESS BENEFIT ADMINISTRATORS (LHS) LLC"/>
        <s v="DEVOTED HEALTH PLAN OF OREGON, INC."/>
        <s v="ELIPS LIFE INSURANCE COMPANY"/>
        <s v="EMPLOYEE BENEFIT MGMT SVCS LLC"/>
        <s v="EMPLOYER DRIVEN INSURANCE SERVICES, INC."/>
        <s v="EQUITABLE FINANCIAL LIFE INSURANCE COMPANY"/>
        <s v="EVERENCE ASSOCIATION, INC."/>
        <s v="EVEREST REINSURANCE COMPANY"/>
        <s v="FAMILY LIFE INSURANCE COMPANY"/>
        <s v="FCE BENEFIT ADMINISTRATORS INC"/>
        <s v="FIDELITY SECURITY LIFE INSURANCE COMPANY"/>
        <s v="FIRST CHOICE HEALTH NETWORK INC"/>
        <s v="FIRST HEALTH LIFE &amp; HEALTH INSURANCE COMPANY"/>
        <s v="FORETHOUGHT LIFE INSURANCE COMPANY"/>
        <s v="FRINGE BENEFIT GROUP, INC"/>
        <s v="GARDEN STATE LIFE INSURANCE COMPANY"/>
        <s v="GENWORTH LIFE AND ANNUITY INSURANCE COMPANY"/>
        <s v="GERBER LIFE INSURANCE COMPANY"/>
        <s v="GLOBE LIFE AND ACCIDENT INSURANCE COMPANY"/>
        <s v="GOLDEN RULE INSURANCE COMPANY"/>
        <s v="GOVERNMENT PERSONNEL MUTUAL LIFE INSURANCE COMPANY"/>
        <s v="GPM HEALTH AND LIFE INSURANCE COMPANY"/>
        <s v="GRANULAR INSURANCE COMPANY"/>
        <s v="GREAT AMERICAN LIFE INSURANCE COMPANY"/>
        <s v="GREAT SOUTHERN LIFE INSURANCE COMPANY"/>
        <s v="GUARANTEE TRUST LIFE INSURANCE COMPANY"/>
        <s v="HCC LIFE INSURANCE COMPANY"/>
        <s v="HEALTH CARE SERVICE CORPORATION, A MUTUAL LEGAL RESERVE COMPANY"/>
        <s v="HEALTH NET HEALTH PLAN OF OREGON, INC."/>
        <s v="HEALTH NET LIFE INSURANCE COMPANY"/>
        <s v="HEALTH PLAN OF CAREOREGON, INC."/>
        <s v="HEALTHCARE MANAGEMENT ADMINISTRATORS, INC."/>
        <s v="HEALTHCOMP INTEGRATED SOLUTIONS, LLC."/>
        <s v="HEALTHCOMP LLC"/>
        <s v="HEALTHPLAN SERVICES, INC"/>
        <s v="HEALTHSCOPE BENEFITS, INC."/>
        <s v="HEALTHSMART BENEFIT SOLUTIONS INC"/>
        <s v="HEARTLAND NATIONAL LIFE INSURANCE COMPANY"/>
        <s v="HUMANA BENEFIT PLAN OF ILLINOIS, INC."/>
        <s v="HUMANA HEALTH PLAN INC"/>
        <s v="HUMANA INSURANCE COMPANY"/>
        <s v="HUMANA INSURANCE COMPANY OF KENTUCKY"/>
        <s v="HUMANA MEDICAL PLAN OF UTAH, INC."/>
        <s v="HUMANA MEDICAL PLAN, INC."/>
        <s v="HUMANADENTAL INSURANCE COMPANY"/>
        <s v="IEC GROUP INC"/>
        <s v="INDIVIDUAL ASSURANCE COMPANY, LIFE, HEALTH &amp; ACCIDENT"/>
        <s v="INTERNATIONAL BENEFITS ADMINISTRATORS LLC"/>
        <s v="KAISER FOUNDATION HEALTH PLAN OF THE NORTHWEST"/>
        <s v="KAISER PERMANENTE INSURANCE COMPANY"/>
        <s v="KELLY &amp; ASSOCIATES INS GROUP INC"/>
        <s v="KEY BENEFIT ADMINISTRATORS INC"/>
        <s v="LASSO HEALTHCARE INSURANCE COMPANY"/>
        <s v="LIBERTY DENTAL PLAN CORPORATION"/>
        <s v="LIBERTY NATIONAL LIFE INSURANCE COMPANY"/>
        <s v="LIFEWISE ASSURANCE COMPANY"/>
        <s v="LINCOLN HERITAGE LIFE INSURANCE COMPANY"/>
        <s v="LOOMIS BENEFITS INC"/>
        <s v="LOYAL AMERICAN LIFE INSURANCE COMPANY"/>
        <s v="LUMICO LIFE INSURANCE COMPANY"/>
        <s v="LUMINARE HEALTH BENEFITS, INC."/>
        <s v="MANHATTAN LIFE INSURANCE COMPANY (THE)"/>
        <s v="MANHATTANLIFE INSURANCE AND ANNUITY COMPANY"/>
        <s v="MARPAI ADMINISTRATORS LLC."/>
        <s v="MARQUIS ADVANTAGE, INC."/>
        <s v="MEDICAL BENEFITS ADMINISTRATORS INC"/>
        <s v="MEDICO CORP LIFE INSURANCE COMPANY"/>
        <s v="MEDICO INSURANCE COMPANY"/>
        <s v="MERCER HEALTH &amp; BENEFITS ADMINISTRATION LLC (IA)"/>
        <s v="MERITAIN HEALTH INC"/>
        <s v="METROPOLITAN LIFE INSURANCE COMPANY"/>
        <s v="MMSI INC DBA MEDICA HEALTH PLAN SOLUTIONS"/>
        <s v="MODA HEALTH PLAN, INC."/>
        <s v="MUTUAL OF OMAHA INSURANCE COMPANY"/>
        <s v="NASSAU LIFE AND ANNUITY COMPANY"/>
        <s v="NASSAU LIFE INSURANCE COMPANY OF KANSAS"/>
        <s v="NATIONAL FOUNDATION LIFE INSURANCE COMPANY"/>
        <s v="NATIONAL HEALTH INSURANCE COMPANY"/>
        <s v="NAVIA BENEFIT SOLUTIONS, INC."/>
        <s v="NIPPON LIFE INSURANCE COMPANY OF AMERICA"/>
        <s v="OMAHA INSURANCE COMPANY"/>
        <s v="OXFORD LIFE INSURANCE COMPANY"/>
        <s v="PACIFICSOURCE COMMUNITY HEALTH PLANS"/>
        <s v="PACIFICSOURCE HEALTH PLANS"/>
        <s v="PAN-AMERICAN LIFE INSURANCE COMPANY"/>
        <s v="PARTNERRE AMERICA INSURANCE COMPANY"/>
        <s v="PHILADELPHIA AMERICAN LIFE INSURANCE COMPANY"/>
        <s v="PHYSICIANS LIFE INSURANCE COMPANY"/>
        <s v="PHYSICIANS MUTUAL INSURANCE COMPANY"/>
        <s v="PREFERREDONE ADMINISTRATIVE SERVICES, INC."/>
        <s v="PRINCIPAL LIFE INSURANCE COMPANY"/>
        <s v="PROVIDENCE HEALTH ASSURANCE"/>
        <s v="PROVIDENCE HEALTH PLAN"/>
        <s v="PROVIDENT AMERICAN LIFE &amp; HEALTH INSURANCE COMPANY"/>
        <s v="PRUDENTIAL INSURANCE COMPANY OF AMERICA"/>
        <s v="PURITAN LIFE INSURANCE COMPANY OF AMERICA"/>
        <s v="QBE INSURANCE CORPORATION"/>
        <s v="QVI RISK SOLUTIONS INC"/>
        <s v="REGENCE BLUECROSS BLUESHIELD OF OREGON"/>
        <s v="RELIANCE STANDARD LIFE INSURANCE COMPANY"/>
        <s v="RELIASTAR LIFE INSURANCE COMPANY"/>
        <s v="RELIASTAR LIFE INSURANCE COMPANY OF NEW YORK"/>
        <s v="RESERVE NATIONAL INSURANCE COMPANY"/>
        <s v="ROYAL NEIGHBORS OF AMERICA"/>
        <s v="S &amp; S HEALTHCARE STRATEGIES LTD"/>
        <s v="S.USA LIFE INSURANCE COMPANY, INC."/>
        <s v="SAMARITAN HEALTH PLANS, INC."/>
        <s v="SBLI USA LIFE INSURANCE COMPANY, INC."/>
        <s v="SELF INSURED SERVICES COMPANY"/>
        <s v="SENTINEL SECURITY LIFE INSURANCE COMPANY"/>
        <s v="SHASTA ADMINISTRATIVE SVCS INC"/>
        <s v="SIERRA HEALTH AND LIFE INSURANCE COMPANY, INC."/>
        <s v="SILAC INSURANCE COMPANY"/>
        <s v="SIRIUSPOINT AMERICA INSURANCE COMPANY"/>
        <s v="STAFF BENEFITS MANAGEMENT INC"/>
        <s v="STANDARD LIFE AND ACCIDENT INSURANCE COMPANY"/>
        <s v="STAR MARKETING &amp; ADMINISTRATION INC"/>
        <s v="STATE FARM MUTUAL AUTOMOBILE INSURANCE COMPANY"/>
        <s v="STATE MUTUAL INSURANCE COMPANY"/>
        <s v="STERLING INVESTORS LIFE INSURANCE COMPANY"/>
        <s v="STERLING LIFE INSURANCE COMPANY"/>
        <s v="SUMMIT HEALTH PLAN, INC."/>
        <s v="SUN LIFE AND HEALTH INSURANCE COMPANY (U.S.)"/>
        <s v="SUN LIFE ASSURANCE COMPANY OF CANADA"/>
        <s v="SWISS RE CORPORATE SOLUTIONS AMERICA INSURANCE CORPORATION"/>
        <s v="SYMETRA LIFE INSURANCE COMPANY"/>
        <s v="THP INSURANCE CO"/>
        <s v="THRIVENT FINANCIAL FOR LUTHERANS"/>
        <s v="TIMBER PRODUCTS MANUFACTURERS TRUST"/>
        <s v="TRANSAMERICA FINANCIAL LIFE INSURANCE COMPANY"/>
        <s v="TRANSAMERICA LIFE INSURANCE COMPANY"/>
        <s v="TRILLIUM COMMUNITY HEALTH PLAN, INC."/>
        <s v="TRUSTEED PLANS SERVICE CORPORATION"/>
        <s v="TRUSTMARK INSURANCE COMPANY"/>
        <s v="TUFTS BENEFIT ADMINISTRATORS, INC."/>
        <s v="UMR INC"/>
        <s v="UNICARE LIFE &amp; HEALTH INSURANCE COMPANY"/>
        <s v="UNIFIED LIFE INSURANCE COMPANY"/>
        <s v="UNIMERICA INSURANCE COMPANY"/>
        <s v="UNION FIDELITY LIFE INSURANCE COMPANY"/>
        <s v="UNION LABOR LIFE INSURANCE COMPANY"/>
        <s v="UNITED AMERICAN INSURANCE COMPANY"/>
        <s v="UNITED GROUP PROGRAMS, INC."/>
        <s v="UNITED HEALTHCARE SERVICES INC"/>
        <s v="UNITED INSURANCE COMPANY OF AMERICA"/>
        <s v="UNITED OF OMAHA LIFE INSURANCE COMPANY"/>
        <s v="UNITED STATES FIRE INSURANCE COMPANY"/>
        <s v="UNITED STATES LIFE INSURANCE COMPANY IN THE CITY OF NEW YORK (THE)"/>
        <s v="UNITED WORLD LIFE INSURANCE COMPANY"/>
        <s v="UNITEDHEALTHCARE BENEFITS OF TEXAS, INC. D/B/A UNITEDHEALTHCARE HEALTH PLAN OF TEXAS, INC."/>
        <s v="UNITEDHEALTHCARE INSURANCE COMPANY"/>
        <s v="UNITEDHEALTHCARE LIFE INSURANCE COMPANY"/>
        <s v="USAA LIFE INSURANCE COMPANY"/>
        <s v="VIMLY BENEFIT SOLUTIONS, INC."/>
        <s v="WASHINGTON NATIONAL INSURANCE COMPANY"/>
        <s v="WEBTPA EMPLOYER SERVICES LLC"/>
        <s v="WELLFLEET GROUP LLC"/>
        <s v="WELLFLEET INSURANCE COMPANY"/>
        <s v="WELLFLEET NEW YORK INSURANCE COMPANY"/>
        <s v="WESTERN UNITED LIFE ASSURANCE COMPANY"/>
        <s v="WESTPORT INSURANCE CORPORATION"/>
        <s v="WM MICHAEL STEMLER INC"/>
        <s v="ZENITH AMERICAN SOLUTIONS, INC"/>
        <s v="ALL SAVERS INSURANCE COMPANY" u="1"/>
        <s v="CONCIERGE ADMINISTRATIVE SERVICES LLC" u="1"/>
        <s v="HAWAII MAINLAND ADMINISTRATORS LLC" u="1"/>
        <s v="UNITED COMMERCIAL TRAVELERS OF AMERICA(THE ORDER OF)" u="1"/>
        <s v="NORTH AMERICAN INSURANCE COMPANY" u="1"/>
        <s v="COMPBENEFITS INSURANCE COMPANY" u="1"/>
        <s v="INTEGRATED HOME CARE SERVICES, INC." u="1"/>
        <s v="TRUSTMARK HEALTH BENEFITS, INC." u="1"/>
        <m u="1"/>
        <s v="AXA EQUITABLE LIFE INSURANCE COMPANY" u="1"/>
        <s v="PACIFICSOURCE ADMINISTRATORS INC" u="1"/>
        <s v="RELATION INSURANCE ADMINISTRATORS, INC." u="1"/>
        <s v="CDS OF NEVADA INC" u="1"/>
        <s v="JACKSON NATIONAL LIFE INSURANCE COMPANY" u="1"/>
        <s v="WORLDWIDE INSURANCE SVCS LLC" u="1"/>
        <s v="GREAT MIDWEST INSURANCE COMPANY" u="1"/>
        <s v="COLORADO BANKERS LIFE INSURANCE COMPANY" u="1"/>
        <s v="CHRISTIE STUDENT HEALTH PLANS LLC" u="1"/>
        <s v="MID-VALLEY IPA EMPLOYEE BENEFIT TRUST" u="1"/>
        <s v="METROPOLITAN TOWER LIFE INSURANCE COMPANY" u="1"/>
        <s v="GUARDIAN LIFE INSURANCE COMPANY OF AMERICA (THE)" u="1"/>
        <s v="NASSAU LIFE INSURANCE COMPANY OF TEXAS" u="1"/>
        <s v="BENEFIT MANAGEMENT LLC" u="1"/>
        <s v="STARMOUNT LIFE INSURANCE COMPANY" u="1"/>
        <s v="CONSOLIDATED HEALTH PLANS LLC" u="1"/>
        <s v="WILLAMETTE DENTAL INSURANCE, INC." u="1"/>
        <s v="LIFESHIELD NATIONAL INSURANCE CO." u="1"/>
        <s v="SIRIUS AMERICA INSURANCE COMPANY" u="1"/>
        <s v="APS HEALTHCARE BETHESDA, INC." u="1"/>
        <s v="SUMMIT AMERICA INS SERVICES INC -000" u="1"/>
        <s v="CORESOURCE INC" u="1"/>
        <s v="ALLIED BENEFIT SYSTEMS INC" u="1"/>
        <s v="TIME INSURANCE COMPANY" u="1"/>
        <s v="NATIONAL CASUALTY COMPANY" u="1"/>
        <s v="GREAT-WEST LIFE ASSURANCE COMPANY (THE)" u="1"/>
        <s v="ZOOM HEALTH PLAN, INC." u="1"/>
        <s v="GBG ADMINISTRATIVE SERVICES INC" u="1"/>
        <s v="STARNET INSURANCE COMPANY" u="1"/>
        <s v="GILSBAR, LLC" u="1"/>
        <s v="CONTINENTAL BENEFITS LLC" u="1"/>
        <s v="COGNIZANT TRIZETTO SOFTWARE GROUP INC" u="1"/>
        <s v="LIFETIME BENEFIT SOLUTIONS INC" u="1"/>
        <s v="MMSI INC" u="1"/>
        <s v="CYPRESS BENEFIT ADMINISTRATORS LLC" u="1"/>
        <s v="CHESAPEAKE LIFE INSURANCE COMPANY (THE)" u="1"/>
        <s v="SAFEHEALTH LIFE INSURANCE COMPANY" u="1"/>
        <s v="SHENANDOAH LIFE INSURANCE COMPANY" u="1"/>
        <s v="WESTERN GROCERS EMPLOYEE BENEFITS TRUST" u="1"/>
        <s v="KNIGHTS OF COLUMBUS" u="1"/>
        <s v="RIGHTCHOICE MANAGED CARE INC" u="1"/>
        <s v="GENERAL AMERICAN LIFE INSURANCE COMPANY" u="1"/>
        <s v="SENTRY LIFE INSURANCE COMPANY" u="1"/>
        <s v="TUFTS BENEFIT ADMINISTRATORS INC" u="1"/>
        <s v="KANSAS CITY LIFE INSURANCE COMPANY" u="1"/>
        <s v="AMERICAN UNDERWRITERS LIFE INSURANCE COMPANY" u="1"/>
        <s v="MADISON NATIONAL LIFE INSURANCE COMPANY, INC." u="1"/>
        <s v="CENTRAL UNITED LIFE INSURANCE COMPANY" u="1"/>
        <s v="NEW YORK LIFE INSURANCE COMPANY" u="1"/>
        <s v="COMPREHENSIVE CARE SVCS INC" u="1"/>
        <s v="RELATION INSURANCE SERVICES-SPECIALTY RISK, INC" u="1"/>
        <s v="DENTEGRA INSURANCE COMPANY" u="1"/>
        <s v="PERSONAL INSURANCE ADMINISTRATORS INC (CA)" u="1"/>
        <s v="NATIONAL UNION FIRE INSURANCE COMPANY OF PITTSBURG" u="1"/>
        <s v="SECURITY LIFE INSURANCE COMPANY OF AMERICA" u="1"/>
        <s v="GROUP &amp; PENSION ADMINISTRATORS INC" u="1"/>
        <s v="COVENTRY HEALTH AND LIFE INSURANCE COMPANY" u="1"/>
        <s v="UNITEDHEALTHCARE OF OREGON, INC." u="1"/>
        <s v="JOHN ALDEN LIFE INSURANCE COMPANY" u="1"/>
        <s v="MID-WEST NATIONAL LIFE INSURANCE COMPANY OF TENNESSEE" u="1"/>
        <s v="FAMILYCARE HEALTH PLANS, INC." u="1"/>
        <s v="UNITEDHEALTHCARE INSURANCE COMPANY OF AMERICA" u="1"/>
        <s v="ADMINISTRATIVE SOLUTIONS INC" u="1"/>
        <s v="ACCENDO INSURANCE COMPANY" u="1"/>
        <s v="BEST LIFE AND HEALTH INSURANCE COMPANY" u="1"/>
        <s v="STANDARD INSURANCE COMPANY" u="1"/>
        <s v="UNITED TEACHER ASSOCIATES INSURANCE COMPANY" u="1"/>
        <s v="PENNSYLVANIA LIFE INSURANCE COMPANY" u="1"/>
        <s v="EQUITABLE LIFE AND CASUALTY INSURANCE COMPANY" u="1"/>
        <s v="BAY BRIDGE ADMINISTRATORS, LLC." u="1"/>
        <s v="INDEPENDENCE AMERICAN INSURANCE COMPANY" u="1"/>
        <s v="DELTA DENTAL INSURANCE COMPANY" u="1"/>
        <s v="AMERICAN ALTERNATIVE INSURANCE CORPORATION" u="1"/>
        <s v="LIFEMAP ASSURANCE COMPANY" u="1"/>
        <s v="CONSTITUTION LIFE INSURANCE COMPANY" u="1"/>
        <s v="INSURANCETPA.COM, LLC" u="1"/>
        <s v="UNIFIED GROUP SERVICES INC" u="1"/>
        <s v="INTERNATIONAL FUNDING LTD" u="1"/>
        <s v="PROFESSIONAL BENEFIT SERVICES INC" u="1"/>
        <s v="PHYSICIANS INSURANCE A MUTUAL COMPANY" u="1"/>
        <s v="BRIGHTHOUSE LIFE INSURANCE COMPANY" u="1"/>
        <s v="UNION SECURITY INSURANCE COMPANY" u="1"/>
        <s v="CWIBENEFITS LLC" u="1"/>
        <s v="METLIFE INSURANCE COMPANY USA" u="1"/>
        <s v="SECURIAN LIFE INSURANCE COMPANY" u="1"/>
        <s v="COMMERCIAL CASUALTY INSURANCE COMPANY" u="1"/>
        <s v="LIFEWISE HEALTH PLAN OF OREGON INC." u="1"/>
        <s v="FIRST CHOICE HELATH NETWORK INC" u="1"/>
        <s v="ALICARE INC" u="1"/>
        <s v="VISION SERVICE PLAN INSURANCE COMPANY" u="1"/>
        <s v="THE HEALTH EXCHANGE INC" u="1"/>
        <s v="HEALTHCOMP ADMINISTRATORS" u="1"/>
        <s v="EBSO INC" u="1"/>
        <s v="HM LIFE INSURANCE COMPANY" u="1"/>
        <s v="HEWLETT-PACKARD ADMINISTRATIVE SERVICES, LLC" u="1"/>
        <s v="OREGON DENTAL SERVICE" u="1"/>
        <s v="UCHEALTH PLAN ADMINISTRATORS LLC" u="1"/>
        <s v="LOOMIS BENEFITS WEST INC (OR)" u="1"/>
        <s v="PIONEER EDUCATORS HEALTH TRUST" u="1"/>
        <s v="BENEFIT SOLUTIONS, INC." u="1"/>
        <s v="AETNA HEALTH MANAGEMENT LLC" u="1"/>
        <s v="ALLEGIANCE BENEFIT PLAN MGMT INC" u="1"/>
        <s v="AMERITAS LIFE INSURANCE CORPORATION" u="1"/>
        <s v="TRANSAMERICA PREMIER LIFE INSURANCE COMPANY" u="1"/>
        <s v="NATIONAL GUARDIAN LIFE INSURANCE COMPANY" u="1"/>
        <s v="HPHG LLC" u="1"/>
        <s v="EMPLOYEE BENEFIT MGMT SVCS INC" u="1"/>
        <s v="ACE AMERICAN INSURANCE COMPANY" u="1"/>
        <s v="FREEDOM LIFE INSURANCE COMPANY OF AMERICA" u="1"/>
        <s v="TRIZETTO CORPORATION" u="1"/>
        <s v="ADVANTAGE DENTAL PLAN, INC." u="1"/>
        <s v="NATIONWIDE LIFE INSURANCE COMPANY" u="1"/>
        <s v="ARM LTD" u="1"/>
        <s v="MAGNACARE ADMINISTRATIVE SERVICES, LLC" u="1"/>
        <s v="ALLIED NATIONAL INC" u="1"/>
        <s v="ZURICH AMERICAN INSURANCE COMPANY" u="1"/>
        <s v="HEALTH REPUBLIC INSURANCE COMPANY" u="1"/>
        <s v="BCS INSURANCE COMPANY" u="1"/>
        <s v="STONEBRIDGE LIFE INSURANCE COMPANY" u="1"/>
        <s v="LINCOLN NATIONAL LIFE INSURANCE COMPANY (THE)" u="1"/>
        <s v="DENTAL HEALTH SERVICES, INC." u="1"/>
        <s v="PYRAMID LIFE INSURANCE COMPANY" u="1"/>
        <s v="MARKEL INSURANCE COMPANY" u="1"/>
        <s v="BANKERS FIDELITY LIFE INSURANCE COMPANY" u="1"/>
        <s v="A &amp; I BENEFIT PLAN ADMINISTRATORS INC" u="1"/>
        <s v="MANHATTANLIFE ASSURANCE COMPANY OF AMERICA" u="1"/>
        <s v="CENTRAL RESERVE LIFE INSURANCE COMPANY" u="1"/>
        <s v="DEARBORN NATIONAL LIFE INSURANCE COMPANY" u="1"/>
        <s v="BROKERAGE CONCEPTS INC" u="1"/>
        <s v="OREGON'S HEALTH CO-OP" u="1"/>
        <s v="BENEFIT &amp; RISK MANAGEMENT SERVICES" u="1"/>
        <s v="CONSOLIDATED HEALTH PLANS INC" u="1"/>
      </sharedItems>
    </cacheField>
    <cacheField name="County based on Zip" numFmtId="0">
      <sharedItems containsBlank="1" count="38">
        <s v="CLACKAMAS"/>
        <s v="CLATSOP"/>
        <s v="COLUMBIA"/>
        <s v="CROOK"/>
        <s v="DESCHUTES"/>
        <s v="JACKSON"/>
        <s v="JOSEPHINE"/>
        <s v="KLAMATH"/>
        <s v="LANE"/>
        <s v="LINCOLN"/>
        <s v="MARION"/>
        <s v="MULTNOMAH"/>
        <s v="TILLAMOOK"/>
        <s v="WASHINGTON"/>
        <s v="YAMHILL"/>
        <s v="BENTON"/>
        <s v="DOUGLAS"/>
        <s v="MALHEUR"/>
        <s v="POLK"/>
        <s v="BAKER"/>
        <s v="COOS"/>
        <s v="CURRY"/>
        <s v="HARNEY"/>
        <s v="HOOD RIVER"/>
        <s v="JEFFERSON"/>
        <s v="LINN"/>
        <s v="WASCO"/>
        <s v="GILLIAM"/>
        <s v="GRANT"/>
        <s v="LAKE"/>
        <s v="MORROW"/>
        <s v="SHERMAN"/>
        <s v="UMATILLA"/>
        <s v="UNION"/>
        <s v="WALLOWA"/>
        <s v="WHEELER"/>
        <s v="UNKNOWN"/>
        <m u="1"/>
      </sharedItems>
    </cacheField>
    <cacheField name="EXCHG_IND_HEALTH_TOTAL" numFmtId="0">
      <sharedItems containsString="0" containsBlank="1" containsNumber="1" containsInteger="1" minValue="1" maxValue="9276"/>
    </cacheField>
    <cacheField name="EXCHG_IND_BRONZE" numFmtId="0">
      <sharedItems containsString="0" containsBlank="1" containsNumber="1" containsInteger="1" minValue="1" maxValue="4143"/>
    </cacheField>
    <cacheField name="EXCHG_IND_SILVER" numFmtId="0">
      <sharedItems containsString="0" containsBlank="1" containsNumber="1" containsInteger="1" minValue="1" maxValue="3531"/>
    </cacheField>
    <cacheField name="EXCHG_IND_GOLD" numFmtId="0">
      <sharedItems containsString="0" containsBlank="1" containsNumber="1" containsInteger="1" minValue="1" maxValue="2117"/>
    </cacheField>
    <cacheField name="EXCHG_IND_PLATINUM" numFmtId="0">
      <sharedItems containsNonDate="0" containsString="0" containsBlank="1"/>
    </cacheField>
    <cacheField name="EXCHG_IND_MULTISTATE" numFmtId="0">
      <sharedItems containsNonDate="0" containsString="0" containsBlank="1"/>
    </cacheField>
    <cacheField name="EXCHG_IND_CATASTROPHIC" numFmtId="0">
      <sharedItems containsString="0" containsBlank="1" containsNumber="1" containsInteger="1" minValue="1" maxValue="95"/>
    </cacheField>
    <cacheField name="EXCHG_SG_HEALTH_TOTAL" numFmtId="0">
      <sharedItems containsString="0" containsBlank="1" containsNumber="1" containsInteger="1" minValue="1" maxValue="362"/>
    </cacheField>
    <cacheField name="EXCHG_SG_BRONZE" numFmtId="0">
      <sharedItems containsString="0" containsBlank="1" containsNumber="1" containsInteger="1" minValue="1" maxValue="33"/>
    </cacheField>
    <cacheField name="EXCHG_SG_SILVER" numFmtId="0">
      <sharedItems containsString="0" containsBlank="1" containsNumber="1" containsInteger="1" minValue="1" maxValue="192"/>
    </cacheField>
    <cacheField name="EXCHG_SG_GOLD" numFmtId="0">
      <sharedItems containsString="0" containsBlank="1" containsNumber="1" containsInteger="1" minValue="1" maxValue="165"/>
    </cacheField>
    <cacheField name="EXCHG_SG_PLATINUM" numFmtId="0">
      <sharedItems containsString="0" containsBlank="1" containsNumber="1" containsInteger="1" minValue="2" maxValue="12"/>
    </cacheField>
    <cacheField name="EXCHG_SG_MULTISTATE" numFmtId="0">
      <sharedItems containsNonDate="0" containsString="0" containsBlank="1"/>
    </cacheField>
    <cacheField name="OUTSD_IND_HEALTH_TOTAL" numFmtId="0">
      <sharedItems containsString="0" containsBlank="1" containsNumber="1" containsInteger="1" minValue="1" maxValue="2557"/>
    </cacheField>
    <cacheField name="OUTSD_IND_BRONZE" numFmtId="0">
      <sharedItems containsString="0" containsBlank="1" containsNumber="1" containsInteger="1" minValue="1" maxValue="1189"/>
    </cacheField>
    <cacheField name="OUTSD_IND_SILVER" numFmtId="0">
      <sharedItems containsString="0" containsBlank="1" containsNumber="1" containsInteger="1" minValue="1" maxValue="771"/>
    </cacheField>
    <cacheField name="OUTSD_IND_GOLD" numFmtId="0">
      <sharedItems containsString="0" containsBlank="1" containsNumber="1" containsInteger="1" minValue="1" maxValue="938"/>
    </cacheField>
    <cacheField name="OUTSD_IND_PLATINUM" numFmtId="0">
      <sharedItems containsNonDate="0" containsString="0" containsBlank="1"/>
    </cacheField>
    <cacheField name="OUTSD_IND_GRANDFATHER" numFmtId="0">
      <sharedItems containsString="0" containsBlank="1" containsNumber="1" containsInteger="1" minValue="1" maxValue="8"/>
    </cacheField>
    <cacheField name="OUTSD_SG_HEALTH_TOTAL" numFmtId="0">
      <sharedItems containsString="0" containsBlank="1" containsNumber="1" containsInteger="1" minValue="1" maxValue="12455"/>
    </cacheField>
    <cacheField name="OUTSD_SG_BRONZE" numFmtId="0">
      <sharedItems containsString="0" containsBlank="1" containsNumber="1" containsInteger="1" minValue="1" maxValue="624"/>
    </cacheField>
    <cacheField name="OUTSD_SG_SILVER" numFmtId="0">
      <sharedItems containsString="0" containsBlank="1" containsNumber="1" containsInteger="1" minValue="1" maxValue="4388"/>
    </cacheField>
    <cacheField name="OUTSD_SG_GOLD" numFmtId="0">
      <sharedItems containsString="0" containsBlank="1" containsNumber="1" containsInteger="1" minValue="1" maxValue="5106"/>
    </cacheField>
    <cacheField name="OUTSD_SG_PLATINUM" numFmtId="0">
      <sharedItems containsString="0" containsBlank="1" containsNumber="1" containsInteger="1" minValue="1" maxValue="2337"/>
    </cacheField>
    <cacheField name="OUTSD_SG_GRANDFATHER" numFmtId="0">
      <sharedItems containsString="0" containsBlank="1" containsNumber="1" containsInteger="1" minValue="1" maxValue="24"/>
    </cacheField>
    <cacheField name="OUTSD_ATM_HEALTH_TOTAL" numFmtId="0">
      <sharedItems containsString="0" containsBlank="1" containsNumber="1" containsInteger="1" minValue="1" maxValue="10060"/>
    </cacheField>
    <cacheField name="OUTSD_LG_HEALTH_TOTAL" numFmtId="0">
      <sharedItems containsString="0" containsBlank="1" containsNumber="1" containsInteger="1" minValue="1" maxValue="70786"/>
    </cacheField>
    <cacheField name="OUTSD_STUDENT" numFmtId="0">
      <sharedItems containsString="0" containsBlank="1" containsNumber="1" containsInteger="1" minValue="1" maxValue="3779"/>
    </cacheField>
    <cacheField name="OUTSD_SI_HEALTH_TOTAL" numFmtId="0">
      <sharedItems containsString="0" containsBlank="1" containsNumber="1" containsInteger="1" minValue="1" maxValue="43591"/>
    </cacheField>
    <cacheField name="OUTSD_STOP_LOSS_ONLY_TOTAL" numFmtId="0">
      <sharedItems containsString="0" containsBlank="1" containsNumber="1" containsInteger="1" minValue="1" maxValue="27146"/>
    </cacheField>
    <cacheField name="OUTSD_TRICARE_OTHER_FED" numFmtId="0">
      <sharedItems containsString="0" containsBlank="1" containsNumber="1" containsInteger="1" minValue="1" maxValue="7907"/>
    </cacheField>
    <cacheField name="OUTSD_SHORT_TERM_MED" numFmtId="0">
      <sharedItems containsString="0" containsBlank="1" containsNumber="1" containsInteger="1" minValue="1" maxValue="137"/>
    </cacheField>
    <cacheField name="OUTSD_MEDICARE_ADVANTAGE" numFmtId="0">
      <sharedItems containsString="0" containsBlank="1" containsNumber="1" containsInteger="1" minValue="1" maxValue="23002"/>
    </cacheField>
    <cacheField name="OUTSD_MEDICARE_HMO_COST" numFmtId="0">
      <sharedItems containsString="0" containsBlank="1" containsNumber="1" containsInteger="1" minValue="1" maxValue="2057"/>
    </cacheField>
    <cacheField name="OUTSD_MEDICARE_SUPPLEMENT" numFmtId="0">
      <sharedItems containsString="0" containsBlank="1" containsNumber="1" containsInteger="1" minValue="1" maxValue="5683"/>
    </cacheField>
    <cacheField name="COUNT_YEAR" numFmtId="0">
      <sharedItems containsSemiMixedTypes="0" containsString="0" containsNumber="1" containsInteger="1" minValue="2023" maxValue="2023"/>
    </cacheField>
    <cacheField name="QUARTER" numFmtId="0">
      <sharedItems containsSemiMixedTypes="0" containsString="0" containsNumber="1" containsInteger="1" minValue="4" maxValue="4"/>
    </cacheField>
    <cacheField name="ACA Compliant Individual" numFmtId="164">
      <sharedItems containsSemiMixedTypes="0" containsString="0" containsNumber="1" containsInteger="1" minValue="0" maxValue="11497"/>
    </cacheField>
    <cacheField name="ACA Compliant Individual Off Exchange" numFmtId="164">
      <sharedItems containsSemiMixedTypes="0" containsString="0" containsNumber="1" containsInteger="1" minValue="0" maxValue="2557"/>
    </cacheField>
    <cacheField name="ACA Compliant Small Group" numFmtId="164">
      <sharedItems containsSemiMixedTypes="0" containsString="0" containsNumber="1" containsInteger="1" minValue="0" maxValue="12455"/>
    </cacheField>
    <cacheField name="ACA Compliant SG Off Exchange" numFmtId="164">
      <sharedItems containsSemiMixedTypes="0" containsString="0" containsNumber="1" containsInteger="1" minValue="0" maxValue="12455"/>
    </cacheField>
    <cacheField name="Individual Total" numFmtId="164">
      <sharedItems containsSemiMixedTypes="0" containsString="0" containsNumber="1" containsInteger="1" minValue="0" maxValue="11497"/>
    </cacheField>
    <cacheField name="Small Group Total" numFmtId="164">
      <sharedItems containsSemiMixedTypes="0" containsString="0" containsNumber="1" containsInteger="1" minValue="0" maxValue="12455"/>
    </cacheField>
    <cacheField name="Commercial Market" numFmtId="164">
      <sharedItems containsSemiMixedTypes="0" containsString="0" containsNumber="1" containsInteger="1" minValue="0" maxValue="101122"/>
    </cacheField>
    <cacheField name="SI" numFmtId="0" formula="OUTSD_SI_HEALTH_TOTAL+OUTSD_STOP_LOSS_ONLY_TOTAL"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acock Spencer C." refreshedDate="45344.336410532407" createdVersion="4" refreshedVersion="8" minRefreshableVersion="3" recordCount="40" xr:uid="{00000000-000A-0000-FFFF-FFFF06000000}">
  <cacheSource type="worksheet">
    <worksheetSource name="Table1"/>
  </cacheSource>
  <cacheFields count="43">
    <cacheField name="COUNT_YEAR" numFmtId="0">
      <sharedItems containsSemiMixedTypes="0" containsString="0" containsNumber="1" containsInteger="1" minValue="2014" maxValue="2023"/>
    </cacheField>
    <cacheField name="QUARTER" numFmtId="0">
      <sharedItems containsSemiMixedTypes="0" containsString="0" containsNumber="1" containsInteger="1" minValue="1" maxValue="4"/>
    </cacheField>
    <cacheField name="EXCHG_IND_HEALTH_TOTAL" numFmtId="164">
      <sharedItems containsSemiMixedTypes="0" containsString="0" containsNumber="1" containsInteger="1" minValue="37070" maxValue="137109"/>
    </cacheField>
    <cacheField name="EXCHG_IND_BRONZE" numFmtId="164">
      <sharedItems containsSemiMixedTypes="0" containsString="0" containsNumber="1" containsInteger="1" minValue="6925" maxValue="58848"/>
    </cacheField>
    <cacheField name="EXCHG_IND_SILVER" numFmtId="164">
      <sharedItems containsSemiMixedTypes="0" containsString="0" containsNumber="1" containsInteger="1" minValue="24846" maxValue="82080"/>
    </cacheField>
    <cacheField name="EXCHG_IND_GOLD" numFmtId="164">
      <sharedItems containsSemiMixedTypes="0" containsString="0" containsNumber="1" containsInteger="1" minValue="4832" maxValue="23825"/>
    </cacheField>
    <cacheField name="EXCHG_IND_PLATINUM" numFmtId="164">
      <sharedItems containsSemiMixedTypes="0" containsString="0" containsNumber="1" containsInteger="1" minValue="0" maxValue="899"/>
    </cacheField>
    <cacheField name="EXCHG_IND_MULTISTATE" numFmtId="164">
      <sharedItems containsSemiMixedTypes="0" containsString="0" containsNumber="1" containsInteger="1" minValue="0" maxValue="0"/>
    </cacheField>
    <cacheField name="EXCHG_IND_CATASTROPHIC" numFmtId="164">
      <sharedItems containsSemiMixedTypes="0" containsString="0" containsNumber="1" containsInteger="1" minValue="114" maxValue="1175"/>
    </cacheField>
    <cacheField name="EXCHG_SG_HEALTH_TOTAL" numFmtId="164">
      <sharedItems containsSemiMixedTypes="0" containsString="0" containsNumber="1" containsInteger="1" minValue="6" maxValue="3310"/>
    </cacheField>
    <cacheField name="EXCHG_SG_BRONZE" numFmtId="164">
      <sharedItems containsSemiMixedTypes="0" containsString="0" containsNumber="1" containsInteger="1" minValue="0" maxValue="329"/>
    </cacheField>
    <cacheField name="EXCHG_SG_SILVER" numFmtId="164">
      <sharedItems containsSemiMixedTypes="0" containsString="0" containsNumber="1" containsInteger="1" minValue="6" maxValue="1395"/>
    </cacheField>
    <cacheField name="EXCHG_SG_GOLD" numFmtId="164">
      <sharedItems containsSemiMixedTypes="0" containsString="0" containsNumber="1" containsInteger="1" minValue="0" maxValue="986"/>
    </cacheField>
    <cacheField name="EXCHG_SG_PLATINUM" numFmtId="164">
      <sharedItems containsSemiMixedTypes="0" containsString="0" containsNumber="1" containsInteger="1" minValue="0" maxValue="1038"/>
    </cacheField>
    <cacheField name="EXCHG_SG_MULTISTATE" numFmtId="164">
      <sharedItems containsSemiMixedTypes="0" containsString="0" containsNumber="1" containsInteger="1" minValue="0" maxValue="0"/>
    </cacheField>
    <cacheField name="OUTSD_IND_HEALTH_TOTAL" numFmtId="164">
      <sharedItems containsSemiMixedTypes="0" containsString="0" containsNumber="1" containsInteger="1" minValue="32798" maxValue="148535"/>
    </cacheField>
    <cacheField name="OUTSD_IND_BRONZE" numFmtId="164">
      <sharedItems containsSemiMixedTypes="0" containsString="0" containsNumber="1" containsInteger="1" minValue="13321" maxValue="30295"/>
    </cacheField>
    <cacheField name="OUTSD_IND_SILVER" numFmtId="164">
      <sharedItems containsSemiMixedTypes="0" containsString="0" containsNumber="1" containsInteger="1" minValue="9227" maxValue="48655"/>
    </cacheField>
    <cacheField name="OUTSD_IND_GOLD" numFmtId="164">
      <sharedItems containsSemiMixedTypes="0" containsString="0" containsNumber="1" containsInteger="1" minValue="10154" maxValue="25230"/>
    </cacheField>
    <cacheField name="OUTSD_IND_PLATINUM" numFmtId="164">
      <sharedItems containsSemiMixedTypes="0" containsString="0" containsNumber="1" containsInteger="1" minValue="0" maxValue="1663"/>
    </cacheField>
    <cacheField name="OUTSD_IND_GRANDFATHER" numFmtId="164">
      <sharedItems containsSemiMixedTypes="0" containsString="0" containsNumber="1" containsInteger="1" minValue="93" maxValue="76027"/>
    </cacheField>
    <cacheField name="OUTSD_SG_HEALTH_TOTAL" numFmtId="164">
      <sharedItems containsSemiMixedTypes="0" containsString="0" containsNumber="1" containsInteger="1" minValue="153667" maxValue="178658"/>
    </cacheField>
    <cacheField name="OUTSD_SG_BRONZE" numFmtId="164">
      <sharedItems containsSemiMixedTypes="0" containsString="0" containsNumber="1" containsInteger="1" minValue="1915" maxValue="12370"/>
    </cacheField>
    <cacheField name="OUTSD_SG_SILVER" numFmtId="164">
      <sharedItems containsSemiMixedTypes="0" containsString="0" containsNumber="1" containsInteger="1" minValue="6681" maxValue="67255"/>
    </cacheField>
    <cacheField name="OUTSD_SG_GOLD" numFmtId="164">
      <sharedItems containsSemiMixedTypes="0" containsString="0" containsNumber="1" containsInteger="1" minValue="6956" maxValue="75717"/>
    </cacheField>
    <cacheField name="OUTSD_SG_PLATINUM" numFmtId="164">
      <sharedItems containsSemiMixedTypes="0" containsString="0" containsNumber="1" containsInteger="1" minValue="3135" maxValue="28412"/>
    </cacheField>
    <cacheField name="OUTSD_SG_GRANDFATHER" numFmtId="164">
      <sharedItems containsSemiMixedTypes="0" containsString="0" containsNumber="1" containsInteger="1" minValue="111" maxValue="159971"/>
    </cacheField>
    <cacheField name="OUTSD_ATM_HEALTH_TOTAL" numFmtId="164">
      <sharedItems containsSemiMixedTypes="0" containsString="0" containsNumber="1" containsInteger="1" minValue="117958" maxValue="161230"/>
    </cacheField>
    <cacheField name="OUTSD_LG_HEALTH_TOTAL" numFmtId="164">
      <sharedItems containsSemiMixedTypes="0" containsString="0" containsNumber="1" containsInteger="1" minValue="555112" maxValue="605713"/>
    </cacheField>
    <cacheField name="OUTSD_STUDENT" numFmtId="164">
      <sharedItems containsSemiMixedTypes="0" containsString="0" containsNumber="1" containsInteger="1" minValue="6427" maxValue="24114"/>
    </cacheField>
    <cacheField name="OUTSD_SI_HEALTH_TOTAL" numFmtId="164">
      <sharedItems containsSemiMixedTypes="0" containsString="0" containsNumber="1" containsInteger="1" minValue="657446" maxValue="1039286"/>
    </cacheField>
    <cacheField name="OUTSD_STOP_LOSS_ONLY_TOTAL" numFmtId="164">
      <sharedItems containsSemiMixedTypes="0" containsString="0" containsNumber="1" containsInteger="1" minValue="140321" maxValue="321026"/>
    </cacheField>
    <cacheField name="OUTSD_TRICARE_OTHER_FED" numFmtId="164">
      <sharedItems containsSemiMixedTypes="0" containsString="0" containsNumber="1" containsInteger="1" minValue="59132" maxValue="64789"/>
    </cacheField>
    <cacheField name="OUTSD_SHORT_TERM_MED" numFmtId="164">
      <sharedItems containsSemiMixedTypes="0" containsString="0" containsNumber="1" containsInteger="1" minValue="900" maxValue="7292"/>
    </cacheField>
    <cacheField name="OUTSD_MEDICARE_ADVANTAGE" numFmtId="164">
      <sharedItems containsSemiMixedTypes="0" containsString="0" containsNumber="1" containsInteger="1" minValue="300161" maxValue="458948"/>
    </cacheField>
    <cacheField name="OUTSD_MEDICARE_HMO_COST" numFmtId="164">
      <sharedItems containsSemiMixedTypes="0" containsString="0" containsNumber="1" containsInteger="1" minValue="11276" maxValue="38949"/>
    </cacheField>
    <cacheField name="OUTSD_MEDICARE_SUPPLEMENT" numFmtId="164">
      <sharedItems containsSemiMixedTypes="0" containsString="0" containsNumber="1" containsInteger="1" minValue="130948" maxValue="201395"/>
    </cacheField>
    <cacheField name="Qrt-Year" numFmtId="164">
      <sharedItems count="40">
        <s v="Q1-2014"/>
        <s v="Q2-2014"/>
        <s v="Q3-2014"/>
        <s v="Q4-2014"/>
        <s v="Q1-2015"/>
        <s v="Q2-2015"/>
        <s v="Q3-2015"/>
        <s v="Q4-2015"/>
        <s v="Q1-2016"/>
        <s v="Q2-2016"/>
        <s v="Q3-2016"/>
        <s v="Q4-2016"/>
        <s v="Q1-2017"/>
        <s v="Q2-2017"/>
        <s v="Q3-2017"/>
        <s v="Q4-2017"/>
        <s v="Q1-2018"/>
        <s v="Q2-2018"/>
        <s v="Q3-2018"/>
        <s v="Q4-2018"/>
        <s v="Q1-2019"/>
        <s v="Q2-2019"/>
        <s v="Q3-2019"/>
        <s v="Q4-2019"/>
        <s v="Q1-2020"/>
        <s v="Q2-2020"/>
        <s v="Q3-2020"/>
        <s v="Q4-2020"/>
        <s v="Q1-2021"/>
        <s v="Q2-2021"/>
        <s v="Q3-2021"/>
        <s v="Q4-2021"/>
        <s v="Q1-2022"/>
        <s v="Q2-2022"/>
        <s v="Q3-2022"/>
        <s v="Q4-2022"/>
        <s v="Q1-2023"/>
        <s v="Q2-2023"/>
        <s v="Q3-2023"/>
        <s v="Q4-2023"/>
      </sharedItems>
    </cacheField>
    <cacheField name="ACA Compliant Individual" numFmtId="164">
      <sharedItems containsSemiMixedTypes="0" containsString="0" containsNumber="1" containsInteger="1" minValue="109578" maxValue="232146"/>
    </cacheField>
    <cacheField name="ACA Compliant Small Group" numFmtId="164">
      <sharedItems containsSemiMixedTypes="0" containsString="0" containsNumber="1" containsInteger="1" minValue="18693" maxValue="175586"/>
    </cacheField>
    <cacheField name="Individual Total" numFmtId="164">
      <sharedItems containsSemiMixedTypes="0" containsString="0" containsNumber="1" containsInteger="1" minValue="156735" maxValue="242775"/>
    </cacheField>
    <cacheField name="Small Group Total" numFmtId="164">
      <sharedItems containsSemiMixedTypes="0" containsString="0" containsNumber="1" containsInteger="1" minValue="155885" maxValue="178664"/>
    </cacheField>
    <cacheField name="Commercial Market Total" numFmtId="164">
      <sharedItems containsSemiMixedTypes="0" containsString="0" containsNumber="1" containsInteger="1" minValue="1021684" maxValue="11473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17">
  <r>
    <x v="0"/>
    <x v="0"/>
    <m/>
    <m/>
    <m/>
    <m/>
    <m/>
    <m/>
    <m/>
    <m/>
    <m/>
    <m/>
    <m/>
    <m/>
    <m/>
    <m/>
    <m/>
    <m/>
    <m/>
    <m/>
    <m/>
    <m/>
    <m/>
    <m/>
    <m/>
    <m/>
    <m/>
    <m/>
    <m/>
    <m/>
    <m/>
    <m/>
    <m/>
    <n v="56"/>
    <m/>
    <m/>
    <m/>
    <n v="2023"/>
    <n v="4"/>
    <n v="0"/>
    <n v="0"/>
    <n v="0"/>
    <n v="0"/>
    <n v="0"/>
    <n v="0"/>
    <n v="0"/>
  </r>
  <r>
    <x v="0"/>
    <x v="1"/>
    <m/>
    <m/>
    <m/>
    <m/>
    <m/>
    <m/>
    <m/>
    <m/>
    <m/>
    <m/>
    <m/>
    <m/>
    <m/>
    <m/>
    <m/>
    <m/>
    <m/>
    <m/>
    <m/>
    <m/>
    <m/>
    <m/>
    <m/>
    <m/>
    <m/>
    <m/>
    <m/>
    <m/>
    <m/>
    <m/>
    <m/>
    <n v="3"/>
    <m/>
    <m/>
    <m/>
    <n v="2023"/>
    <n v="4"/>
    <n v="0"/>
    <n v="0"/>
    <n v="0"/>
    <n v="0"/>
    <n v="0"/>
    <n v="0"/>
    <n v="0"/>
  </r>
  <r>
    <x v="0"/>
    <x v="2"/>
    <m/>
    <m/>
    <m/>
    <m/>
    <m/>
    <m/>
    <m/>
    <m/>
    <m/>
    <m/>
    <m/>
    <m/>
    <m/>
    <m/>
    <m/>
    <m/>
    <m/>
    <m/>
    <m/>
    <m/>
    <m/>
    <m/>
    <m/>
    <m/>
    <m/>
    <m/>
    <m/>
    <m/>
    <m/>
    <m/>
    <m/>
    <n v="6"/>
    <m/>
    <m/>
    <m/>
    <n v="2023"/>
    <n v="4"/>
    <n v="0"/>
    <n v="0"/>
    <n v="0"/>
    <n v="0"/>
    <n v="0"/>
    <n v="0"/>
    <n v="0"/>
  </r>
  <r>
    <x v="0"/>
    <x v="3"/>
    <m/>
    <m/>
    <m/>
    <m/>
    <m/>
    <m/>
    <m/>
    <m/>
    <m/>
    <m/>
    <m/>
    <m/>
    <m/>
    <m/>
    <m/>
    <m/>
    <m/>
    <m/>
    <m/>
    <m/>
    <m/>
    <m/>
    <m/>
    <m/>
    <m/>
    <m/>
    <m/>
    <m/>
    <m/>
    <m/>
    <m/>
    <n v="3"/>
    <m/>
    <m/>
    <m/>
    <n v="2023"/>
    <n v="4"/>
    <n v="0"/>
    <n v="0"/>
    <n v="0"/>
    <n v="0"/>
    <n v="0"/>
    <n v="0"/>
    <n v="0"/>
  </r>
  <r>
    <x v="0"/>
    <x v="4"/>
    <m/>
    <m/>
    <m/>
    <m/>
    <m/>
    <m/>
    <m/>
    <m/>
    <m/>
    <m/>
    <m/>
    <m/>
    <m/>
    <m/>
    <m/>
    <m/>
    <m/>
    <m/>
    <m/>
    <m/>
    <m/>
    <m/>
    <m/>
    <m/>
    <m/>
    <m/>
    <m/>
    <m/>
    <m/>
    <m/>
    <m/>
    <n v="6"/>
    <m/>
    <m/>
    <m/>
    <n v="2023"/>
    <n v="4"/>
    <n v="0"/>
    <n v="0"/>
    <n v="0"/>
    <n v="0"/>
    <n v="0"/>
    <n v="0"/>
    <n v="0"/>
  </r>
  <r>
    <x v="0"/>
    <x v="5"/>
    <m/>
    <m/>
    <m/>
    <m/>
    <m/>
    <m/>
    <m/>
    <m/>
    <m/>
    <m/>
    <m/>
    <m/>
    <m/>
    <m/>
    <m/>
    <m/>
    <m/>
    <m/>
    <m/>
    <m/>
    <m/>
    <m/>
    <m/>
    <m/>
    <m/>
    <m/>
    <m/>
    <m/>
    <m/>
    <m/>
    <m/>
    <n v="6"/>
    <m/>
    <m/>
    <m/>
    <n v="2023"/>
    <n v="4"/>
    <n v="0"/>
    <n v="0"/>
    <n v="0"/>
    <n v="0"/>
    <n v="0"/>
    <n v="0"/>
    <n v="0"/>
  </r>
  <r>
    <x v="0"/>
    <x v="6"/>
    <m/>
    <m/>
    <m/>
    <m/>
    <m/>
    <m/>
    <m/>
    <m/>
    <m/>
    <m/>
    <m/>
    <m/>
    <m/>
    <m/>
    <m/>
    <m/>
    <m/>
    <m/>
    <m/>
    <m/>
    <m/>
    <m/>
    <m/>
    <m/>
    <m/>
    <m/>
    <m/>
    <m/>
    <m/>
    <m/>
    <m/>
    <n v="3"/>
    <m/>
    <m/>
    <m/>
    <n v="2023"/>
    <n v="4"/>
    <n v="0"/>
    <n v="0"/>
    <n v="0"/>
    <n v="0"/>
    <n v="0"/>
    <n v="0"/>
    <n v="0"/>
  </r>
  <r>
    <x v="0"/>
    <x v="7"/>
    <m/>
    <m/>
    <m/>
    <m/>
    <m/>
    <m/>
    <m/>
    <m/>
    <m/>
    <m/>
    <m/>
    <m/>
    <m/>
    <m/>
    <m/>
    <m/>
    <m/>
    <m/>
    <m/>
    <m/>
    <m/>
    <m/>
    <m/>
    <m/>
    <m/>
    <m/>
    <m/>
    <m/>
    <m/>
    <m/>
    <m/>
    <n v="22"/>
    <m/>
    <m/>
    <m/>
    <n v="2023"/>
    <n v="4"/>
    <n v="0"/>
    <n v="0"/>
    <n v="0"/>
    <n v="0"/>
    <n v="0"/>
    <n v="0"/>
    <n v="0"/>
  </r>
  <r>
    <x v="0"/>
    <x v="8"/>
    <m/>
    <m/>
    <m/>
    <m/>
    <m/>
    <m/>
    <m/>
    <m/>
    <m/>
    <m/>
    <m/>
    <m/>
    <m/>
    <m/>
    <m/>
    <m/>
    <m/>
    <m/>
    <m/>
    <m/>
    <m/>
    <m/>
    <m/>
    <m/>
    <m/>
    <m/>
    <m/>
    <m/>
    <m/>
    <m/>
    <m/>
    <n v="9"/>
    <m/>
    <m/>
    <m/>
    <n v="2023"/>
    <n v="4"/>
    <n v="0"/>
    <n v="0"/>
    <n v="0"/>
    <n v="0"/>
    <n v="0"/>
    <n v="0"/>
    <n v="0"/>
  </r>
  <r>
    <x v="0"/>
    <x v="9"/>
    <m/>
    <m/>
    <m/>
    <m/>
    <m/>
    <m/>
    <m/>
    <m/>
    <m/>
    <m/>
    <m/>
    <m/>
    <m/>
    <m/>
    <m/>
    <m/>
    <m/>
    <m/>
    <m/>
    <m/>
    <m/>
    <m/>
    <m/>
    <m/>
    <m/>
    <m/>
    <m/>
    <m/>
    <m/>
    <m/>
    <m/>
    <n v="3"/>
    <m/>
    <m/>
    <m/>
    <n v="2023"/>
    <n v="4"/>
    <n v="0"/>
    <n v="0"/>
    <n v="0"/>
    <n v="0"/>
    <n v="0"/>
    <n v="0"/>
    <n v="0"/>
  </r>
  <r>
    <x v="0"/>
    <x v="10"/>
    <m/>
    <m/>
    <m/>
    <m/>
    <m/>
    <m/>
    <m/>
    <m/>
    <m/>
    <m/>
    <m/>
    <m/>
    <m/>
    <m/>
    <m/>
    <m/>
    <m/>
    <m/>
    <m/>
    <m/>
    <m/>
    <m/>
    <m/>
    <m/>
    <m/>
    <m/>
    <m/>
    <m/>
    <m/>
    <m/>
    <m/>
    <n v="12"/>
    <m/>
    <m/>
    <m/>
    <n v="2023"/>
    <n v="4"/>
    <n v="0"/>
    <n v="0"/>
    <n v="0"/>
    <n v="0"/>
    <n v="0"/>
    <n v="0"/>
    <n v="0"/>
  </r>
  <r>
    <x v="0"/>
    <x v="11"/>
    <m/>
    <m/>
    <m/>
    <m/>
    <m/>
    <m/>
    <m/>
    <m/>
    <m/>
    <m/>
    <m/>
    <m/>
    <m/>
    <m/>
    <m/>
    <m/>
    <m/>
    <m/>
    <m/>
    <m/>
    <m/>
    <m/>
    <m/>
    <m/>
    <m/>
    <m/>
    <m/>
    <m/>
    <m/>
    <m/>
    <m/>
    <n v="27"/>
    <m/>
    <m/>
    <m/>
    <n v="2023"/>
    <n v="4"/>
    <n v="0"/>
    <n v="0"/>
    <n v="0"/>
    <n v="0"/>
    <n v="0"/>
    <n v="0"/>
    <n v="0"/>
  </r>
  <r>
    <x v="0"/>
    <x v="12"/>
    <m/>
    <m/>
    <m/>
    <m/>
    <m/>
    <m/>
    <m/>
    <m/>
    <m/>
    <m/>
    <m/>
    <m/>
    <m/>
    <m/>
    <m/>
    <m/>
    <m/>
    <m/>
    <m/>
    <m/>
    <m/>
    <m/>
    <m/>
    <m/>
    <m/>
    <m/>
    <m/>
    <m/>
    <m/>
    <m/>
    <m/>
    <n v="6"/>
    <m/>
    <m/>
    <m/>
    <n v="2023"/>
    <n v="4"/>
    <n v="0"/>
    <n v="0"/>
    <n v="0"/>
    <n v="0"/>
    <n v="0"/>
    <n v="0"/>
    <n v="0"/>
  </r>
  <r>
    <x v="0"/>
    <x v="13"/>
    <m/>
    <m/>
    <m/>
    <m/>
    <m/>
    <m/>
    <m/>
    <m/>
    <m/>
    <m/>
    <m/>
    <m/>
    <m/>
    <m/>
    <m/>
    <m/>
    <m/>
    <m/>
    <m/>
    <m/>
    <m/>
    <m/>
    <m/>
    <m/>
    <m/>
    <m/>
    <m/>
    <m/>
    <m/>
    <m/>
    <m/>
    <n v="137"/>
    <m/>
    <m/>
    <m/>
    <n v="2023"/>
    <n v="4"/>
    <n v="0"/>
    <n v="0"/>
    <n v="0"/>
    <n v="0"/>
    <n v="0"/>
    <n v="0"/>
    <n v="0"/>
  </r>
  <r>
    <x v="0"/>
    <x v="14"/>
    <m/>
    <m/>
    <m/>
    <m/>
    <m/>
    <m/>
    <m/>
    <m/>
    <m/>
    <m/>
    <m/>
    <m/>
    <m/>
    <m/>
    <m/>
    <m/>
    <m/>
    <m/>
    <m/>
    <m/>
    <m/>
    <m/>
    <m/>
    <m/>
    <m/>
    <m/>
    <m/>
    <m/>
    <m/>
    <m/>
    <m/>
    <n v="6"/>
    <m/>
    <m/>
    <m/>
    <n v="2023"/>
    <n v="4"/>
    <n v="0"/>
    <n v="0"/>
    <n v="0"/>
    <n v="0"/>
    <n v="0"/>
    <n v="0"/>
    <n v="0"/>
  </r>
  <r>
    <x v="1"/>
    <x v="15"/>
    <m/>
    <m/>
    <m/>
    <m/>
    <m/>
    <m/>
    <m/>
    <m/>
    <m/>
    <m/>
    <m/>
    <m/>
    <m/>
    <m/>
    <m/>
    <m/>
    <m/>
    <m/>
    <m/>
    <m/>
    <m/>
    <m/>
    <m/>
    <m/>
    <m/>
    <m/>
    <m/>
    <m/>
    <n v="1"/>
    <m/>
    <m/>
    <m/>
    <m/>
    <m/>
    <m/>
    <n v="2023"/>
    <n v="4"/>
    <n v="0"/>
    <n v="0"/>
    <n v="0"/>
    <n v="0"/>
    <n v="0"/>
    <n v="0"/>
    <n v="0"/>
  </r>
  <r>
    <x v="1"/>
    <x v="2"/>
    <m/>
    <m/>
    <m/>
    <m/>
    <m/>
    <m/>
    <m/>
    <m/>
    <m/>
    <m/>
    <m/>
    <m/>
    <m/>
    <m/>
    <m/>
    <m/>
    <m/>
    <m/>
    <m/>
    <m/>
    <m/>
    <m/>
    <m/>
    <m/>
    <m/>
    <m/>
    <m/>
    <m/>
    <n v="10"/>
    <m/>
    <m/>
    <m/>
    <m/>
    <m/>
    <m/>
    <n v="2023"/>
    <n v="4"/>
    <n v="0"/>
    <n v="0"/>
    <n v="0"/>
    <n v="0"/>
    <n v="0"/>
    <n v="0"/>
    <n v="0"/>
  </r>
  <r>
    <x v="1"/>
    <x v="4"/>
    <m/>
    <m/>
    <m/>
    <m/>
    <m/>
    <m/>
    <m/>
    <m/>
    <m/>
    <m/>
    <m/>
    <m/>
    <m/>
    <m/>
    <m/>
    <m/>
    <m/>
    <m/>
    <m/>
    <m/>
    <m/>
    <m/>
    <m/>
    <m/>
    <m/>
    <m/>
    <m/>
    <m/>
    <n v="3"/>
    <m/>
    <m/>
    <m/>
    <m/>
    <m/>
    <m/>
    <n v="2023"/>
    <n v="4"/>
    <n v="0"/>
    <n v="0"/>
    <n v="0"/>
    <n v="0"/>
    <n v="0"/>
    <n v="0"/>
    <n v="0"/>
  </r>
  <r>
    <x v="1"/>
    <x v="16"/>
    <m/>
    <m/>
    <m/>
    <m/>
    <m/>
    <m/>
    <m/>
    <m/>
    <m/>
    <m/>
    <m/>
    <m/>
    <m/>
    <m/>
    <m/>
    <m/>
    <m/>
    <m/>
    <m/>
    <m/>
    <m/>
    <m/>
    <m/>
    <m/>
    <m/>
    <m/>
    <m/>
    <m/>
    <n v="1"/>
    <m/>
    <m/>
    <m/>
    <m/>
    <m/>
    <m/>
    <n v="2023"/>
    <n v="4"/>
    <n v="0"/>
    <n v="0"/>
    <n v="0"/>
    <n v="0"/>
    <n v="0"/>
    <n v="0"/>
    <n v="0"/>
  </r>
  <r>
    <x v="1"/>
    <x v="5"/>
    <m/>
    <m/>
    <m/>
    <m/>
    <m/>
    <m/>
    <m/>
    <m/>
    <m/>
    <m/>
    <m/>
    <m/>
    <m/>
    <m/>
    <m/>
    <m/>
    <m/>
    <m/>
    <m/>
    <m/>
    <m/>
    <m/>
    <m/>
    <m/>
    <m/>
    <m/>
    <m/>
    <m/>
    <n v="4"/>
    <m/>
    <m/>
    <m/>
    <m/>
    <m/>
    <m/>
    <n v="2023"/>
    <n v="4"/>
    <n v="0"/>
    <n v="0"/>
    <n v="0"/>
    <n v="0"/>
    <n v="0"/>
    <n v="0"/>
    <n v="0"/>
  </r>
  <r>
    <x v="1"/>
    <x v="17"/>
    <m/>
    <m/>
    <m/>
    <m/>
    <m/>
    <m/>
    <m/>
    <m/>
    <m/>
    <m/>
    <m/>
    <m/>
    <m/>
    <m/>
    <m/>
    <m/>
    <m/>
    <m/>
    <m/>
    <m/>
    <m/>
    <m/>
    <m/>
    <m/>
    <m/>
    <m/>
    <m/>
    <m/>
    <n v="8"/>
    <m/>
    <m/>
    <m/>
    <m/>
    <m/>
    <m/>
    <n v="2023"/>
    <n v="4"/>
    <n v="0"/>
    <n v="0"/>
    <n v="0"/>
    <n v="0"/>
    <n v="0"/>
    <n v="0"/>
    <n v="0"/>
  </r>
  <r>
    <x v="1"/>
    <x v="11"/>
    <m/>
    <m/>
    <m/>
    <m/>
    <m/>
    <m/>
    <m/>
    <m/>
    <m/>
    <m/>
    <m/>
    <m/>
    <m/>
    <m/>
    <m/>
    <m/>
    <m/>
    <m/>
    <m/>
    <m/>
    <m/>
    <m/>
    <m/>
    <m/>
    <m/>
    <m/>
    <m/>
    <m/>
    <n v="1"/>
    <m/>
    <m/>
    <m/>
    <m/>
    <m/>
    <m/>
    <n v="2023"/>
    <n v="4"/>
    <n v="0"/>
    <n v="0"/>
    <n v="0"/>
    <n v="0"/>
    <n v="0"/>
    <n v="0"/>
    <n v="0"/>
  </r>
  <r>
    <x v="1"/>
    <x v="18"/>
    <m/>
    <m/>
    <m/>
    <m/>
    <m/>
    <m/>
    <m/>
    <m/>
    <m/>
    <m/>
    <m/>
    <m/>
    <m/>
    <m/>
    <m/>
    <m/>
    <m/>
    <m/>
    <m/>
    <m/>
    <m/>
    <m/>
    <m/>
    <m/>
    <m/>
    <m/>
    <m/>
    <m/>
    <n v="1"/>
    <m/>
    <m/>
    <m/>
    <m/>
    <m/>
    <m/>
    <n v="2023"/>
    <n v="4"/>
    <n v="0"/>
    <n v="0"/>
    <n v="0"/>
    <n v="0"/>
    <n v="0"/>
    <n v="0"/>
    <n v="0"/>
  </r>
  <r>
    <x v="1"/>
    <x v="13"/>
    <m/>
    <m/>
    <m/>
    <m/>
    <m/>
    <m/>
    <m/>
    <m/>
    <m/>
    <m/>
    <m/>
    <m/>
    <m/>
    <m/>
    <m/>
    <m/>
    <m/>
    <m/>
    <m/>
    <m/>
    <m/>
    <m/>
    <m/>
    <m/>
    <m/>
    <m/>
    <m/>
    <m/>
    <n v="4"/>
    <m/>
    <m/>
    <m/>
    <m/>
    <m/>
    <m/>
    <n v="2023"/>
    <n v="4"/>
    <n v="0"/>
    <n v="0"/>
    <n v="0"/>
    <n v="0"/>
    <n v="0"/>
    <n v="0"/>
    <n v="0"/>
  </r>
  <r>
    <x v="1"/>
    <x v="14"/>
    <m/>
    <m/>
    <m/>
    <m/>
    <m/>
    <m/>
    <m/>
    <m/>
    <m/>
    <m/>
    <m/>
    <m/>
    <m/>
    <m/>
    <m/>
    <m/>
    <m/>
    <m/>
    <m/>
    <m/>
    <m/>
    <m/>
    <m/>
    <m/>
    <m/>
    <m/>
    <m/>
    <m/>
    <n v="10"/>
    <m/>
    <m/>
    <m/>
    <m/>
    <m/>
    <m/>
    <n v="2023"/>
    <n v="4"/>
    <n v="0"/>
    <n v="0"/>
    <n v="0"/>
    <n v="0"/>
    <n v="0"/>
    <n v="0"/>
    <n v="0"/>
  </r>
  <r>
    <x v="2"/>
    <x v="4"/>
    <m/>
    <m/>
    <m/>
    <m/>
    <m/>
    <m/>
    <m/>
    <m/>
    <m/>
    <m/>
    <m/>
    <m/>
    <m/>
    <m/>
    <m/>
    <m/>
    <m/>
    <m/>
    <m/>
    <m/>
    <m/>
    <m/>
    <m/>
    <m/>
    <m/>
    <m/>
    <m/>
    <m/>
    <n v="19"/>
    <m/>
    <m/>
    <m/>
    <m/>
    <m/>
    <m/>
    <n v="2023"/>
    <n v="4"/>
    <n v="0"/>
    <n v="0"/>
    <n v="0"/>
    <n v="0"/>
    <n v="0"/>
    <n v="0"/>
    <n v="0"/>
  </r>
  <r>
    <x v="3"/>
    <x v="19"/>
    <m/>
    <m/>
    <m/>
    <m/>
    <m/>
    <m/>
    <m/>
    <m/>
    <m/>
    <m/>
    <m/>
    <m/>
    <m/>
    <m/>
    <m/>
    <m/>
    <m/>
    <m/>
    <m/>
    <m/>
    <m/>
    <m/>
    <m/>
    <m/>
    <m/>
    <m/>
    <m/>
    <m/>
    <m/>
    <m/>
    <m/>
    <m/>
    <m/>
    <m/>
    <n v="1"/>
    <n v="2023"/>
    <n v="4"/>
    <n v="0"/>
    <n v="0"/>
    <n v="0"/>
    <n v="0"/>
    <n v="0"/>
    <n v="0"/>
    <n v="0"/>
  </r>
  <r>
    <x v="3"/>
    <x v="15"/>
    <m/>
    <m/>
    <m/>
    <m/>
    <m/>
    <m/>
    <m/>
    <m/>
    <m/>
    <m/>
    <m/>
    <m/>
    <m/>
    <m/>
    <m/>
    <m/>
    <m/>
    <m/>
    <m/>
    <m/>
    <m/>
    <m/>
    <m/>
    <m/>
    <m/>
    <m/>
    <m/>
    <m/>
    <m/>
    <m/>
    <m/>
    <m/>
    <m/>
    <m/>
    <n v="3"/>
    <n v="2023"/>
    <n v="4"/>
    <n v="0"/>
    <n v="0"/>
    <n v="0"/>
    <n v="0"/>
    <n v="0"/>
    <n v="0"/>
    <n v="0"/>
  </r>
  <r>
    <x v="3"/>
    <x v="0"/>
    <m/>
    <m/>
    <m/>
    <m/>
    <m/>
    <m/>
    <m/>
    <m/>
    <m/>
    <m/>
    <m/>
    <m/>
    <m/>
    <m/>
    <m/>
    <m/>
    <m/>
    <m/>
    <m/>
    <m/>
    <m/>
    <m/>
    <m/>
    <m/>
    <m/>
    <m/>
    <m/>
    <m/>
    <m/>
    <m/>
    <m/>
    <m/>
    <m/>
    <m/>
    <n v="14"/>
    <n v="2023"/>
    <n v="4"/>
    <n v="0"/>
    <n v="0"/>
    <n v="0"/>
    <n v="0"/>
    <n v="0"/>
    <n v="0"/>
    <n v="0"/>
  </r>
  <r>
    <x v="3"/>
    <x v="1"/>
    <m/>
    <m/>
    <m/>
    <m/>
    <m/>
    <m/>
    <m/>
    <m/>
    <m/>
    <m/>
    <m/>
    <m/>
    <m/>
    <m/>
    <m/>
    <m/>
    <m/>
    <m/>
    <m/>
    <m/>
    <m/>
    <m/>
    <m/>
    <m/>
    <m/>
    <m/>
    <m/>
    <m/>
    <m/>
    <m/>
    <m/>
    <m/>
    <m/>
    <m/>
    <n v="4"/>
    <n v="2023"/>
    <n v="4"/>
    <n v="0"/>
    <n v="0"/>
    <n v="0"/>
    <n v="0"/>
    <n v="0"/>
    <n v="0"/>
    <n v="0"/>
  </r>
  <r>
    <x v="3"/>
    <x v="20"/>
    <m/>
    <m/>
    <m/>
    <m/>
    <m/>
    <m/>
    <m/>
    <m/>
    <m/>
    <m/>
    <m/>
    <m/>
    <m/>
    <m/>
    <m/>
    <m/>
    <m/>
    <m/>
    <m/>
    <m/>
    <m/>
    <m/>
    <m/>
    <m/>
    <m/>
    <m/>
    <m/>
    <m/>
    <m/>
    <m/>
    <m/>
    <m/>
    <m/>
    <m/>
    <n v="5"/>
    <n v="2023"/>
    <n v="4"/>
    <n v="0"/>
    <n v="0"/>
    <n v="0"/>
    <n v="0"/>
    <n v="0"/>
    <n v="0"/>
    <n v="0"/>
  </r>
  <r>
    <x v="3"/>
    <x v="21"/>
    <m/>
    <m/>
    <m/>
    <m/>
    <m/>
    <m/>
    <m/>
    <m/>
    <m/>
    <m/>
    <m/>
    <m/>
    <m/>
    <m/>
    <m/>
    <m/>
    <m/>
    <m/>
    <m/>
    <m/>
    <m/>
    <m/>
    <m/>
    <m/>
    <m/>
    <m/>
    <m/>
    <m/>
    <m/>
    <m/>
    <m/>
    <m/>
    <m/>
    <m/>
    <n v="6"/>
    <n v="2023"/>
    <n v="4"/>
    <n v="0"/>
    <n v="0"/>
    <n v="0"/>
    <n v="0"/>
    <n v="0"/>
    <n v="0"/>
    <n v="0"/>
  </r>
  <r>
    <x v="3"/>
    <x v="4"/>
    <m/>
    <m/>
    <m/>
    <m/>
    <m/>
    <m/>
    <m/>
    <m/>
    <m/>
    <m/>
    <m/>
    <m/>
    <m/>
    <m/>
    <m/>
    <m/>
    <m/>
    <m/>
    <m/>
    <m/>
    <m/>
    <m/>
    <m/>
    <m/>
    <m/>
    <m/>
    <m/>
    <m/>
    <m/>
    <m/>
    <m/>
    <m/>
    <m/>
    <m/>
    <n v="12"/>
    <n v="2023"/>
    <n v="4"/>
    <n v="0"/>
    <n v="0"/>
    <n v="0"/>
    <n v="0"/>
    <n v="0"/>
    <n v="0"/>
    <n v="0"/>
  </r>
  <r>
    <x v="3"/>
    <x v="16"/>
    <m/>
    <m/>
    <m/>
    <m/>
    <m/>
    <m/>
    <m/>
    <m/>
    <m/>
    <m/>
    <m/>
    <m/>
    <m/>
    <m/>
    <m/>
    <m/>
    <m/>
    <m/>
    <m/>
    <m/>
    <m/>
    <m/>
    <m/>
    <m/>
    <m/>
    <m/>
    <m/>
    <m/>
    <m/>
    <m/>
    <m/>
    <m/>
    <m/>
    <m/>
    <n v="10"/>
    <n v="2023"/>
    <n v="4"/>
    <n v="0"/>
    <n v="0"/>
    <n v="0"/>
    <n v="0"/>
    <n v="0"/>
    <n v="0"/>
    <n v="0"/>
  </r>
  <r>
    <x v="3"/>
    <x v="22"/>
    <m/>
    <m/>
    <m/>
    <m/>
    <m/>
    <m/>
    <m/>
    <m/>
    <m/>
    <m/>
    <m/>
    <m/>
    <m/>
    <m/>
    <m/>
    <m/>
    <m/>
    <m/>
    <m/>
    <m/>
    <m/>
    <m/>
    <m/>
    <m/>
    <m/>
    <m/>
    <m/>
    <m/>
    <m/>
    <m/>
    <m/>
    <m/>
    <m/>
    <m/>
    <n v="1"/>
    <n v="2023"/>
    <n v="4"/>
    <n v="0"/>
    <n v="0"/>
    <n v="0"/>
    <n v="0"/>
    <n v="0"/>
    <n v="0"/>
    <n v="0"/>
  </r>
  <r>
    <x v="3"/>
    <x v="23"/>
    <m/>
    <m/>
    <m/>
    <m/>
    <m/>
    <m/>
    <m/>
    <m/>
    <m/>
    <m/>
    <m/>
    <m/>
    <m/>
    <m/>
    <m/>
    <m/>
    <m/>
    <m/>
    <m/>
    <m/>
    <m/>
    <m/>
    <m/>
    <m/>
    <m/>
    <m/>
    <m/>
    <m/>
    <m/>
    <m/>
    <m/>
    <m/>
    <m/>
    <m/>
    <n v="1"/>
    <n v="2023"/>
    <n v="4"/>
    <n v="0"/>
    <n v="0"/>
    <n v="0"/>
    <n v="0"/>
    <n v="0"/>
    <n v="0"/>
    <n v="0"/>
  </r>
  <r>
    <x v="3"/>
    <x v="5"/>
    <m/>
    <m/>
    <m/>
    <m/>
    <m/>
    <m/>
    <m/>
    <m/>
    <m/>
    <m/>
    <m/>
    <m/>
    <m/>
    <m/>
    <m/>
    <m/>
    <m/>
    <m/>
    <m/>
    <m/>
    <m/>
    <m/>
    <m/>
    <m/>
    <m/>
    <m/>
    <m/>
    <m/>
    <m/>
    <m/>
    <m/>
    <m/>
    <m/>
    <m/>
    <n v="7"/>
    <n v="2023"/>
    <n v="4"/>
    <n v="0"/>
    <n v="0"/>
    <n v="0"/>
    <n v="0"/>
    <n v="0"/>
    <n v="0"/>
    <n v="0"/>
  </r>
  <r>
    <x v="3"/>
    <x v="24"/>
    <m/>
    <m/>
    <m/>
    <m/>
    <m/>
    <m/>
    <m/>
    <m/>
    <m/>
    <m/>
    <m/>
    <m/>
    <m/>
    <m/>
    <m/>
    <m/>
    <m/>
    <m/>
    <m/>
    <m/>
    <m/>
    <m/>
    <m/>
    <m/>
    <m/>
    <m/>
    <m/>
    <m/>
    <m/>
    <m/>
    <m/>
    <m/>
    <m/>
    <m/>
    <n v="1"/>
    <n v="2023"/>
    <n v="4"/>
    <n v="0"/>
    <n v="0"/>
    <n v="0"/>
    <n v="0"/>
    <n v="0"/>
    <n v="0"/>
    <n v="0"/>
  </r>
  <r>
    <x v="3"/>
    <x v="6"/>
    <m/>
    <m/>
    <m/>
    <m/>
    <m/>
    <m/>
    <m/>
    <m/>
    <m/>
    <m/>
    <m/>
    <m/>
    <m/>
    <m/>
    <m/>
    <m/>
    <m/>
    <m/>
    <m/>
    <m/>
    <m/>
    <m/>
    <m/>
    <m/>
    <m/>
    <m/>
    <m/>
    <m/>
    <m/>
    <m/>
    <m/>
    <m/>
    <m/>
    <m/>
    <n v="10"/>
    <n v="2023"/>
    <n v="4"/>
    <n v="0"/>
    <n v="0"/>
    <n v="0"/>
    <n v="0"/>
    <n v="0"/>
    <n v="0"/>
    <n v="0"/>
  </r>
  <r>
    <x v="3"/>
    <x v="7"/>
    <m/>
    <m/>
    <m/>
    <m/>
    <m/>
    <m/>
    <m/>
    <m/>
    <m/>
    <m/>
    <m/>
    <m/>
    <m/>
    <m/>
    <m/>
    <m/>
    <m/>
    <m/>
    <m/>
    <m/>
    <m/>
    <m/>
    <m/>
    <m/>
    <m/>
    <m/>
    <m/>
    <m/>
    <m/>
    <m/>
    <m/>
    <m/>
    <m/>
    <m/>
    <n v="1"/>
    <n v="2023"/>
    <n v="4"/>
    <n v="0"/>
    <n v="0"/>
    <n v="0"/>
    <n v="0"/>
    <n v="0"/>
    <n v="0"/>
    <n v="0"/>
  </r>
  <r>
    <x v="3"/>
    <x v="8"/>
    <m/>
    <m/>
    <m/>
    <m/>
    <m/>
    <m/>
    <m/>
    <m/>
    <m/>
    <m/>
    <m/>
    <m/>
    <m/>
    <m/>
    <m/>
    <m/>
    <m/>
    <m/>
    <m/>
    <m/>
    <m/>
    <m/>
    <m/>
    <m/>
    <m/>
    <m/>
    <m/>
    <m/>
    <m/>
    <m/>
    <m/>
    <m/>
    <m/>
    <m/>
    <n v="15"/>
    <n v="2023"/>
    <n v="4"/>
    <n v="0"/>
    <n v="0"/>
    <n v="0"/>
    <n v="0"/>
    <n v="0"/>
    <n v="0"/>
    <n v="0"/>
  </r>
  <r>
    <x v="3"/>
    <x v="9"/>
    <m/>
    <m/>
    <m/>
    <m/>
    <m/>
    <m/>
    <m/>
    <m/>
    <m/>
    <m/>
    <m/>
    <m/>
    <m/>
    <m/>
    <m/>
    <m/>
    <m/>
    <m/>
    <m/>
    <m/>
    <m/>
    <m/>
    <m/>
    <m/>
    <m/>
    <m/>
    <m/>
    <m/>
    <m/>
    <m/>
    <m/>
    <m/>
    <m/>
    <m/>
    <n v="10"/>
    <n v="2023"/>
    <n v="4"/>
    <n v="0"/>
    <n v="0"/>
    <n v="0"/>
    <n v="0"/>
    <n v="0"/>
    <n v="0"/>
    <n v="0"/>
  </r>
  <r>
    <x v="3"/>
    <x v="25"/>
    <m/>
    <m/>
    <m/>
    <m/>
    <m/>
    <m/>
    <m/>
    <m/>
    <m/>
    <m/>
    <m/>
    <m/>
    <m/>
    <m/>
    <m/>
    <m/>
    <m/>
    <m/>
    <m/>
    <m/>
    <m/>
    <m/>
    <m/>
    <m/>
    <m/>
    <m/>
    <m/>
    <m/>
    <m/>
    <m/>
    <m/>
    <m/>
    <m/>
    <m/>
    <n v="1"/>
    <n v="2023"/>
    <n v="4"/>
    <n v="0"/>
    <n v="0"/>
    <n v="0"/>
    <n v="0"/>
    <n v="0"/>
    <n v="0"/>
    <n v="0"/>
  </r>
  <r>
    <x v="3"/>
    <x v="17"/>
    <m/>
    <m/>
    <m/>
    <m/>
    <m/>
    <m/>
    <m/>
    <m/>
    <m/>
    <m/>
    <m/>
    <m/>
    <m/>
    <m/>
    <m/>
    <m/>
    <m/>
    <m/>
    <m/>
    <m/>
    <m/>
    <m/>
    <m/>
    <m/>
    <m/>
    <m/>
    <m/>
    <m/>
    <m/>
    <m/>
    <m/>
    <m/>
    <m/>
    <m/>
    <n v="6"/>
    <n v="2023"/>
    <n v="4"/>
    <n v="0"/>
    <n v="0"/>
    <n v="0"/>
    <n v="0"/>
    <n v="0"/>
    <n v="0"/>
    <n v="0"/>
  </r>
  <r>
    <x v="3"/>
    <x v="10"/>
    <m/>
    <m/>
    <m/>
    <m/>
    <m/>
    <m/>
    <m/>
    <m/>
    <m/>
    <m/>
    <m/>
    <m/>
    <m/>
    <m/>
    <m/>
    <m/>
    <m/>
    <m/>
    <m/>
    <m/>
    <m/>
    <m/>
    <m/>
    <m/>
    <m/>
    <m/>
    <m/>
    <m/>
    <m/>
    <m/>
    <m/>
    <m/>
    <m/>
    <m/>
    <n v="13"/>
    <n v="2023"/>
    <n v="4"/>
    <n v="0"/>
    <n v="0"/>
    <n v="0"/>
    <n v="0"/>
    <n v="0"/>
    <n v="0"/>
    <n v="0"/>
  </r>
  <r>
    <x v="3"/>
    <x v="11"/>
    <m/>
    <m/>
    <m/>
    <m/>
    <m/>
    <m/>
    <m/>
    <m/>
    <m/>
    <m/>
    <m/>
    <m/>
    <m/>
    <m/>
    <m/>
    <m/>
    <m/>
    <m/>
    <m/>
    <m/>
    <m/>
    <m/>
    <m/>
    <m/>
    <m/>
    <m/>
    <m/>
    <m/>
    <m/>
    <m/>
    <m/>
    <m/>
    <m/>
    <m/>
    <n v="13"/>
    <n v="2023"/>
    <n v="4"/>
    <n v="0"/>
    <n v="0"/>
    <n v="0"/>
    <n v="0"/>
    <n v="0"/>
    <n v="0"/>
    <n v="0"/>
  </r>
  <r>
    <x v="3"/>
    <x v="12"/>
    <m/>
    <m/>
    <m/>
    <m/>
    <m/>
    <m/>
    <m/>
    <m/>
    <m/>
    <m/>
    <m/>
    <m/>
    <m/>
    <m/>
    <m/>
    <m/>
    <m/>
    <m/>
    <m/>
    <m/>
    <m/>
    <m/>
    <m/>
    <m/>
    <m/>
    <m/>
    <m/>
    <m/>
    <m/>
    <m/>
    <m/>
    <m/>
    <m/>
    <m/>
    <n v="1"/>
    <n v="2023"/>
    <n v="4"/>
    <n v="0"/>
    <n v="0"/>
    <n v="0"/>
    <n v="0"/>
    <n v="0"/>
    <n v="0"/>
    <n v="0"/>
  </r>
  <r>
    <x v="3"/>
    <x v="26"/>
    <m/>
    <m/>
    <m/>
    <m/>
    <m/>
    <m/>
    <m/>
    <m/>
    <m/>
    <m/>
    <m/>
    <m/>
    <m/>
    <m/>
    <m/>
    <m/>
    <m/>
    <m/>
    <m/>
    <m/>
    <m/>
    <m/>
    <m/>
    <m/>
    <m/>
    <m/>
    <m/>
    <m/>
    <m/>
    <m/>
    <m/>
    <m/>
    <m/>
    <m/>
    <n v="1"/>
    <n v="2023"/>
    <n v="4"/>
    <n v="0"/>
    <n v="0"/>
    <n v="0"/>
    <n v="0"/>
    <n v="0"/>
    <n v="0"/>
    <n v="0"/>
  </r>
  <r>
    <x v="3"/>
    <x v="13"/>
    <m/>
    <m/>
    <m/>
    <m/>
    <m/>
    <m/>
    <m/>
    <m/>
    <m/>
    <m/>
    <m/>
    <m/>
    <m/>
    <m/>
    <m/>
    <m/>
    <m/>
    <m/>
    <m/>
    <m/>
    <m/>
    <m/>
    <m/>
    <m/>
    <m/>
    <m/>
    <m/>
    <m/>
    <m/>
    <m/>
    <m/>
    <m/>
    <m/>
    <m/>
    <n v="13"/>
    <n v="2023"/>
    <n v="4"/>
    <n v="0"/>
    <n v="0"/>
    <n v="0"/>
    <n v="0"/>
    <n v="0"/>
    <n v="0"/>
    <n v="0"/>
  </r>
  <r>
    <x v="3"/>
    <x v="14"/>
    <m/>
    <m/>
    <m/>
    <m/>
    <m/>
    <m/>
    <m/>
    <m/>
    <m/>
    <m/>
    <m/>
    <m/>
    <m/>
    <m/>
    <m/>
    <m/>
    <m/>
    <m/>
    <m/>
    <m/>
    <m/>
    <m/>
    <m/>
    <m/>
    <m/>
    <m/>
    <m/>
    <m/>
    <m/>
    <m/>
    <m/>
    <m/>
    <m/>
    <m/>
    <n v="6"/>
    <n v="2023"/>
    <n v="4"/>
    <n v="0"/>
    <n v="0"/>
    <n v="0"/>
    <n v="0"/>
    <n v="0"/>
    <n v="0"/>
    <n v="0"/>
  </r>
  <r>
    <x v="4"/>
    <x v="15"/>
    <m/>
    <m/>
    <m/>
    <m/>
    <m/>
    <m/>
    <m/>
    <m/>
    <m/>
    <m/>
    <m/>
    <m/>
    <m/>
    <m/>
    <m/>
    <m/>
    <m/>
    <m/>
    <m/>
    <m/>
    <m/>
    <m/>
    <m/>
    <m/>
    <m/>
    <m/>
    <m/>
    <m/>
    <m/>
    <m/>
    <m/>
    <m/>
    <m/>
    <m/>
    <n v="1"/>
    <n v="2023"/>
    <n v="4"/>
    <n v="0"/>
    <n v="0"/>
    <n v="0"/>
    <n v="0"/>
    <n v="0"/>
    <n v="0"/>
    <n v="0"/>
  </r>
  <r>
    <x v="4"/>
    <x v="0"/>
    <m/>
    <m/>
    <m/>
    <m/>
    <m/>
    <m/>
    <m/>
    <m/>
    <m/>
    <m/>
    <m/>
    <m/>
    <m/>
    <m/>
    <m/>
    <m/>
    <m/>
    <m/>
    <m/>
    <m/>
    <m/>
    <m/>
    <m/>
    <m/>
    <m/>
    <m/>
    <m/>
    <m/>
    <m/>
    <m/>
    <m/>
    <m/>
    <m/>
    <m/>
    <n v="7"/>
    <n v="2023"/>
    <n v="4"/>
    <n v="0"/>
    <n v="0"/>
    <n v="0"/>
    <n v="0"/>
    <n v="0"/>
    <n v="0"/>
    <n v="0"/>
  </r>
  <r>
    <x v="4"/>
    <x v="20"/>
    <m/>
    <m/>
    <m/>
    <m/>
    <m/>
    <m/>
    <m/>
    <m/>
    <m/>
    <m/>
    <m/>
    <m/>
    <m/>
    <m/>
    <m/>
    <m/>
    <m/>
    <m/>
    <m/>
    <m/>
    <m/>
    <m/>
    <m/>
    <m/>
    <m/>
    <m/>
    <m/>
    <m/>
    <m/>
    <m/>
    <m/>
    <m/>
    <m/>
    <m/>
    <n v="1"/>
    <n v="2023"/>
    <n v="4"/>
    <n v="0"/>
    <n v="0"/>
    <n v="0"/>
    <n v="0"/>
    <n v="0"/>
    <n v="0"/>
    <n v="0"/>
  </r>
  <r>
    <x v="4"/>
    <x v="3"/>
    <m/>
    <m/>
    <m/>
    <m/>
    <m/>
    <m/>
    <m/>
    <m/>
    <m/>
    <m/>
    <m/>
    <m/>
    <m/>
    <m/>
    <m/>
    <m/>
    <m/>
    <m/>
    <m/>
    <m/>
    <m/>
    <m/>
    <m/>
    <m/>
    <m/>
    <m/>
    <m/>
    <m/>
    <m/>
    <m/>
    <m/>
    <m/>
    <m/>
    <m/>
    <n v="1"/>
    <n v="2023"/>
    <n v="4"/>
    <n v="0"/>
    <n v="0"/>
    <n v="0"/>
    <n v="0"/>
    <n v="0"/>
    <n v="0"/>
    <n v="0"/>
  </r>
  <r>
    <x v="4"/>
    <x v="21"/>
    <m/>
    <m/>
    <m/>
    <m/>
    <m/>
    <m/>
    <m/>
    <m/>
    <m/>
    <m/>
    <m/>
    <m/>
    <m/>
    <m/>
    <m/>
    <m/>
    <m/>
    <m/>
    <m/>
    <m/>
    <m/>
    <m/>
    <m/>
    <m/>
    <m/>
    <m/>
    <m/>
    <m/>
    <m/>
    <m/>
    <m/>
    <m/>
    <m/>
    <m/>
    <n v="1"/>
    <n v="2023"/>
    <n v="4"/>
    <n v="0"/>
    <n v="0"/>
    <n v="0"/>
    <n v="0"/>
    <n v="0"/>
    <n v="0"/>
    <n v="0"/>
  </r>
  <r>
    <x v="4"/>
    <x v="4"/>
    <m/>
    <m/>
    <m/>
    <m/>
    <m/>
    <m/>
    <m/>
    <m/>
    <m/>
    <m/>
    <m/>
    <m/>
    <m/>
    <m/>
    <m/>
    <m/>
    <m/>
    <m/>
    <m/>
    <m/>
    <m/>
    <m/>
    <m/>
    <m/>
    <m/>
    <m/>
    <m/>
    <m/>
    <m/>
    <m/>
    <m/>
    <m/>
    <m/>
    <m/>
    <n v="6"/>
    <n v="2023"/>
    <n v="4"/>
    <n v="0"/>
    <n v="0"/>
    <n v="0"/>
    <n v="0"/>
    <n v="0"/>
    <n v="0"/>
    <n v="0"/>
  </r>
  <r>
    <x v="4"/>
    <x v="16"/>
    <m/>
    <m/>
    <m/>
    <m/>
    <m/>
    <m/>
    <m/>
    <m/>
    <m/>
    <m/>
    <m/>
    <m/>
    <m/>
    <m/>
    <m/>
    <m/>
    <m/>
    <m/>
    <m/>
    <m/>
    <m/>
    <m/>
    <m/>
    <m/>
    <m/>
    <m/>
    <m/>
    <m/>
    <m/>
    <m/>
    <m/>
    <m/>
    <m/>
    <m/>
    <n v="5"/>
    <n v="2023"/>
    <n v="4"/>
    <n v="0"/>
    <n v="0"/>
    <n v="0"/>
    <n v="0"/>
    <n v="0"/>
    <n v="0"/>
    <n v="0"/>
  </r>
  <r>
    <x v="4"/>
    <x v="23"/>
    <m/>
    <m/>
    <m/>
    <m/>
    <m/>
    <m/>
    <m/>
    <m/>
    <m/>
    <m/>
    <m/>
    <m/>
    <m/>
    <m/>
    <m/>
    <m/>
    <m/>
    <m/>
    <m/>
    <m/>
    <m/>
    <m/>
    <m/>
    <m/>
    <m/>
    <m/>
    <m/>
    <m/>
    <m/>
    <m/>
    <m/>
    <m/>
    <m/>
    <m/>
    <n v="2"/>
    <n v="2023"/>
    <n v="4"/>
    <n v="0"/>
    <n v="0"/>
    <n v="0"/>
    <n v="0"/>
    <n v="0"/>
    <n v="0"/>
    <n v="0"/>
  </r>
  <r>
    <x v="4"/>
    <x v="5"/>
    <m/>
    <m/>
    <m/>
    <m/>
    <m/>
    <m/>
    <m/>
    <m/>
    <m/>
    <m/>
    <m/>
    <m/>
    <m/>
    <m/>
    <m/>
    <m/>
    <m/>
    <m/>
    <m/>
    <m/>
    <m/>
    <m/>
    <m/>
    <m/>
    <m/>
    <m/>
    <m/>
    <m/>
    <m/>
    <m/>
    <m/>
    <m/>
    <m/>
    <m/>
    <n v="3"/>
    <n v="2023"/>
    <n v="4"/>
    <n v="0"/>
    <n v="0"/>
    <n v="0"/>
    <n v="0"/>
    <n v="0"/>
    <n v="0"/>
    <n v="0"/>
  </r>
  <r>
    <x v="4"/>
    <x v="6"/>
    <m/>
    <m/>
    <m/>
    <m/>
    <m/>
    <m/>
    <m/>
    <m/>
    <m/>
    <m/>
    <m/>
    <m/>
    <m/>
    <m/>
    <m/>
    <m/>
    <m/>
    <m/>
    <m/>
    <m/>
    <m/>
    <m/>
    <m/>
    <m/>
    <m/>
    <m/>
    <m/>
    <m/>
    <m/>
    <m/>
    <m/>
    <m/>
    <m/>
    <m/>
    <n v="1"/>
    <n v="2023"/>
    <n v="4"/>
    <n v="0"/>
    <n v="0"/>
    <n v="0"/>
    <n v="0"/>
    <n v="0"/>
    <n v="0"/>
    <n v="0"/>
  </r>
  <r>
    <x v="4"/>
    <x v="8"/>
    <m/>
    <m/>
    <m/>
    <m/>
    <m/>
    <m/>
    <m/>
    <m/>
    <m/>
    <m/>
    <m/>
    <m/>
    <m/>
    <m/>
    <m/>
    <m/>
    <m/>
    <m/>
    <m/>
    <m/>
    <m/>
    <m/>
    <m/>
    <m/>
    <m/>
    <m/>
    <m/>
    <m/>
    <m/>
    <m/>
    <m/>
    <m/>
    <m/>
    <m/>
    <n v="4"/>
    <n v="2023"/>
    <n v="4"/>
    <n v="0"/>
    <n v="0"/>
    <n v="0"/>
    <n v="0"/>
    <n v="0"/>
    <n v="0"/>
    <n v="0"/>
  </r>
  <r>
    <x v="4"/>
    <x v="10"/>
    <m/>
    <m/>
    <m/>
    <m/>
    <m/>
    <m/>
    <m/>
    <m/>
    <m/>
    <m/>
    <m/>
    <m/>
    <m/>
    <m/>
    <m/>
    <m/>
    <m/>
    <m/>
    <m/>
    <m/>
    <m/>
    <m/>
    <m/>
    <m/>
    <m/>
    <m/>
    <m/>
    <m/>
    <m/>
    <m/>
    <m/>
    <m/>
    <m/>
    <m/>
    <n v="1"/>
    <n v="2023"/>
    <n v="4"/>
    <n v="0"/>
    <n v="0"/>
    <n v="0"/>
    <n v="0"/>
    <n v="0"/>
    <n v="0"/>
    <n v="0"/>
  </r>
  <r>
    <x v="4"/>
    <x v="11"/>
    <m/>
    <m/>
    <m/>
    <m/>
    <m/>
    <m/>
    <m/>
    <m/>
    <m/>
    <m/>
    <m/>
    <m/>
    <m/>
    <m/>
    <m/>
    <m/>
    <m/>
    <m/>
    <m/>
    <m/>
    <m/>
    <m/>
    <m/>
    <m/>
    <m/>
    <m/>
    <m/>
    <m/>
    <m/>
    <m/>
    <m/>
    <m/>
    <m/>
    <m/>
    <n v="9"/>
    <n v="2023"/>
    <n v="4"/>
    <n v="0"/>
    <n v="0"/>
    <n v="0"/>
    <n v="0"/>
    <n v="0"/>
    <n v="0"/>
    <n v="0"/>
  </r>
  <r>
    <x v="4"/>
    <x v="26"/>
    <m/>
    <m/>
    <m/>
    <m/>
    <m/>
    <m/>
    <m/>
    <m/>
    <m/>
    <m/>
    <m/>
    <m/>
    <m/>
    <m/>
    <m/>
    <m/>
    <m/>
    <m/>
    <m/>
    <m/>
    <m/>
    <m/>
    <m/>
    <m/>
    <m/>
    <m/>
    <m/>
    <m/>
    <m/>
    <m/>
    <m/>
    <m/>
    <m/>
    <m/>
    <n v="2"/>
    <n v="2023"/>
    <n v="4"/>
    <n v="0"/>
    <n v="0"/>
    <n v="0"/>
    <n v="0"/>
    <n v="0"/>
    <n v="0"/>
    <n v="0"/>
  </r>
  <r>
    <x v="4"/>
    <x v="13"/>
    <m/>
    <m/>
    <m/>
    <m/>
    <m/>
    <m/>
    <m/>
    <m/>
    <m/>
    <m/>
    <m/>
    <m/>
    <m/>
    <m/>
    <m/>
    <m/>
    <m/>
    <m/>
    <m/>
    <m/>
    <m/>
    <m/>
    <m/>
    <m/>
    <m/>
    <m/>
    <m/>
    <m/>
    <m/>
    <m/>
    <m/>
    <m/>
    <m/>
    <m/>
    <n v="9"/>
    <n v="2023"/>
    <n v="4"/>
    <n v="0"/>
    <n v="0"/>
    <n v="0"/>
    <n v="0"/>
    <n v="0"/>
    <n v="0"/>
    <n v="0"/>
  </r>
  <r>
    <x v="5"/>
    <x v="19"/>
    <m/>
    <m/>
    <m/>
    <m/>
    <m/>
    <m/>
    <m/>
    <m/>
    <m/>
    <m/>
    <m/>
    <m/>
    <m/>
    <m/>
    <m/>
    <m/>
    <m/>
    <m/>
    <m/>
    <m/>
    <m/>
    <m/>
    <m/>
    <m/>
    <m/>
    <m/>
    <n v="58"/>
    <m/>
    <n v="871"/>
    <m/>
    <m/>
    <m/>
    <n v="7"/>
    <m/>
    <n v="1"/>
    <n v="2023"/>
    <n v="4"/>
    <n v="0"/>
    <n v="0"/>
    <n v="0"/>
    <n v="0"/>
    <n v="0"/>
    <n v="0"/>
    <n v="58"/>
  </r>
  <r>
    <x v="5"/>
    <x v="15"/>
    <m/>
    <m/>
    <m/>
    <m/>
    <m/>
    <m/>
    <m/>
    <m/>
    <m/>
    <m/>
    <m/>
    <m/>
    <m/>
    <m/>
    <m/>
    <m/>
    <m/>
    <m/>
    <m/>
    <n v="2"/>
    <m/>
    <m/>
    <m/>
    <n v="2"/>
    <m/>
    <m/>
    <n v="400"/>
    <m/>
    <n v="1890"/>
    <m/>
    <m/>
    <m/>
    <n v="9"/>
    <m/>
    <n v="7"/>
    <n v="2023"/>
    <n v="4"/>
    <n v="0"/>
    <n v="0"/>
    <n v="2"/>
    <n v="2"/>
    <n v="0"/>
    <n v="2"/>
    <n v="402"/>
  </r>
  <r>
    <x v="5"/>
    <x v="0"/>
    <m/>
    <m/>
    <m/>
    <m/>
    <m/>
    <m/>
    <m/>
    <m/>
    <m/>
    <m/>
    <m/>
    <m/>
    <m/>
    <m/>
    <m/>
    <m/>
    <m/>
    <m/>
    <m/>
    <n v="20"/>
    <n v="7"/>
    <n v="10"/>
    <n v="3"/>
    <m/>
    <m/>
    <m/>
    <n v="5118"/>
    <m/>
    <n v="24834"/>
    <n v="368"/>
    <m/>
    <m/>
    <n v="73"/>
    <m/>
    <n v="17"/>
    <n v="2023"/>
    <n v="4"/>
    <n v="0"/>
    <n v="0"/>
    <n v="20"/>
    <n v="20"/>
    <n v="0"/>
    <n v="20"/>
    <n v="5138"/>
  </r>
  <r>
    <x v="5"/>
    <x v="1"/>
    <m/>
    <m/>
    <m/>
    <m/>
    <m/>
    <m/>
    <m/>
    <m/>
    <m/>
    <m/>
    <m/>
    <m/>
    <m/>
    <m/>
    <m/>
    <m/>
    <m/>
    <m/>
    <m/>
    <n v="9"/>
    <m/>
    <n v="6"/>
    <n v="3"/>
    <m/>
    <m/>
    <m/>
    <n v="518"/>
    <m/>
    <n v="2342"/>
    <m/>
    <m/>
    <m/>
    <n v="21"/>
    <m/>
    <n v="5"/>
    <n v="2023"/>
    <n v="4"/>
    <n v="0"/>
    <n v="0"/>
    <n v="9"/>
    <n v="9"/>
    <n v="0"/>
    <n v="9"/>
    <n v="527"/>
  </r>
  <r>
    <x v="5"/>
    <x v="2"/>
    <m/>
    <m/>
    <m/>
    <m/>
    <m/>
    <m/>
    <m/>
    <m/>
    <m/>
    <m/>
    <m/>
    <m/>
    <m/>
    <m/>
    <m/>
    <m/>
    <m/>
    <m/>
    <m/>
    <n v="4"/>
    <m/>
    <n v="1"/>
    <n v="3"/>
    <m/>
    <m/>
    <m/>
    <n v="470"/>
    <m/>
    <n v="2643"/>
    <m/>
    <m/>
    <m/>
    <n v="12"/>
    <m/>
    <n v="7"/>
    <n v="2023"/>
    <n v="4"/>
    <n v="0"/>
    <n v="0"/>
    <n v="4"/>
    <n v="4"/>
    <n v="0"/>
    <n v="4"/>
    <n v="474"/>
  </r>
  <r>
    <x v="5"/>
    <x v="20"/>
    <m/>
    <m/>
    <m/>
    <m/>
    <m/>
    <m/>
    <m/>
    <m/>
    <m/>
    <m/>
    <m/>
    <m/>
    <m/>
    <m/>
    <m/>
    <m/>
    <m/>
    <m/>
    <m/>
    <n v="2"/>
    <m/>
    <n v="2"/>
    <m/>
    <m/>
    <m/>
    <m/>
    <n v="491"/>
    <m/>
    <n v="684"/>
    <m/>
    <m/>
    <m/>
    <n v="13"/>
    <m/>
    <n v="26"/>
    <n v="2023"/>
    <n v="4"/>
    <n v="0"/>
    <n v="0"/>
    <n v="2"/>
    <n v="2"/>
    <n v="0"/>
    <n v="2"/>
    <n v="493"/>
  </r>
  <r>
    <x v="5"/>
    <x v="3"/>
    <m/>
    <m/>
    <m/>
    <m/>
    <m/>
    <m/>
    <m/>
    <m/>
    <m/>
    <m/>
    <m/>
    <m/>
    <m/>
    <m/>
    <m/>
    <m/>
    <m/>
    <m/>
    <m/>
    <m/>
    <m/>
    <m/>
    <m/>
    <m/>
    <m/>
    <m/>
    <n v="299"/>
    <m/>
    <n v="615"/>
    <m/>
    <m/>
    <m/>
    <n v="2"/>
    <m/>
    <n v="7"/>
    <n v="2023"/>
    <n v="4"/>
    <n v="0"/>
    <n v="0"/>
    <n v="0"/>
    <n v="0"/>
    <n v="0"/>
    <n v="0"/>
    <n v="299"/>
  </r>
  <r>
    <x v="5"/>
    <x v="21"/>
    <m/>
    <m/>
    <m/>
    <m/>
    <m/>
    <m/>
    <m/>
    <m/>
    <m/>
    <m/>
    <m/>
    <m/>
    <m/>
    <m/>
    <m/>
    <m/>
    <m/>
    <m/>
    <m/>
    <m/>
    <m/>
    <m/>
    <m/>
    <m/>
    <m/>
    <m/>
    <n v="141"/>
    <m/>
    <n v="325"/>
    <m/>
    <m/>
    <m/>
    <n v="12"/>
    <m/>
    <n v="4"/>
    <n v="2023"/>
    <n v="4"/>
    <n v="0"/>
    <n v="0"/>
    <n v="0"/>
    <n v="0"/>
    <n v="0"/>
    <n v="0"/>
    <n v="141"/>
  </r>
  <r>
    <x v="5"/>
    <x v="4"/>
    <m/>
    <m/>
    <m/>
    <m/>
    <m/>
    <m/>
    <m/>
    <m/>
    <m/>
    <m/>
    <m/>
    <m/>
    <m/>
    <m/>
    <m/>
    <m/>
    <m/>
    <m/>
    <m/>
    <n v="12"/>
    <m/>
    <n v="5"/>
    <n v="7"/>
    <m/>
    <m/>
    <m/>
    <n v="3140"/>
    <m/>
    <n v="10726"/>
    <m/>
    <m/>
    <m/>
    <n v="96"/>
    <m/>
    <n v="37"/>
    <n v="2023"/>
    <n v="4"/>
    <n v="0"/>
    <n v="0"/>
    <n v="12"/>
    <n v="12"/>
    <n v="0"/>
    <n v="12"/>
    <n v="3152"/>
  </r>
  <r>
    <x v="5"/>
    <x v="16"/>
    <m/>
    <m/>
    <m/>
    <m/>
    <m/>
    <m/>
    <m/>
    <m/>
    <m/>
    <m/>
    <m/>
    <m/>
    <m/>
    <m/>
    <m/>
    <m/>
    <m/>
    <m/>
    <m/>
    <n v="8"/>
    <m/>
    <m/>
    <n v="8"/>
    <m/>
    <m/>
    <m/>
    <n v="668"/>
    <m/>
    <n v="3035"/>
    <m/>
    <m/>
    <m/>
    <n v="23"/>
    <m/>
    <n v="24"/>
    <n v="2023"/>
    <n v="4"/>
    <n v="0"/>
    <n v="0"/>
    <n v="8"/>
    <n v="8"/>
    <n v="0"/>
    <n v="8"/>
    <n v="676"/>
  </r>
  <r>
    <x v="5"/>
    <x v="27"/>
    <m/>
    <m/>
    <m/>
    <m/>
    <m/>
    <m/>
    <m/>
    <m/>
    <m/>
    <m/>
    <m/>
    <m/>
    <m/>
    <m/>
    <m/>
    <m/>
    <m/>
    <m/>
    <m/>
    <m/>
    <m/>
    <m/>
    <m/>
    <m/>
    <m/>
    <m/>
    <n v="11"/>
    <m/>
    <n v="22"/>
    <m/>
    <m/>
    <m/>
    <m/>
    <m/>
    <m/>
    <n v="2023"/>
    <n v="4"/>
    <n v="0"/>
    <n v="0"/>
    <n v="0"/>
    <n v="0"/>
    <n v="0"/>
    <n v="0"/>
    <n v="11"/>
  </r>
  <r>
    <x v="5"/>
    <x v="28"/>
    <m/>
    <m/>
    <m/>
    <m/>
    <m/>
    <m/>
    <m/>
    <m/>
    <m/>
    <m/>
    <m/>
    <m/>
    <m/>
    <m/>
    <m/>
    <m/>
    <m/>
    <m/>
    <m/>
    <m/>
    <m/>
    <m/>
    <m/>
    <m/>
    <m/>
    <m/>
    <n v="19"/>
    <m/>
    <n v="118"/>
    <m/>
    <m/>
    <m/>
    <m/>
    <m/>
    <n v="2"/>
    <n v="2023"/>
    <n v="4"/>
    <n v="0"/>
    <n v="0"/>
    <n v="0"/>
    <n v="0"/>
    <n v="0"/>
    <n v="0"/>
    <n v="19"/>
  </r>
  <r>
    <x v="5"/>
    <x v="22"/>
    <m/>
    <m/>
    <m/>
    <m/>
    <m/>
    <m/>
    <m/>
    <m/>
    <m/>
    <m/>
    <m/>
    <m/>
    <m/>
    <m/>
    <m/>
    <m/>
    <m/>
    <m/>
    <m/>
    <m/>
    <m/>
    <m/>
    <m/>
    <m/>
    <m/>
    <m/>
    <n v="43"/>
    <m/>
    <n v="37"/>
    <m/>
    <m/>
    <m/>
    <m/>
    <m/>
    <m/>
    <n v="2023"/>
    <n v="4"/>
    <n v="0"/>
    <n v="0"/>
    <n v="0"/>
    <n v="0"/>
    <n v="0"/>
    <n v="0"/>
    <n v="43"/>
  </r>
  <r>
    <x v="5"/>
    <x v="23"/>
    <m/>
    <m/>
    <m/>
    <m/>
    <m/>
    <m/>
    <m/>
    <m/>
    <m/>
    <m/>
    <m/>
    <m/>
    <m/>
    <m/>
    <m/>
    <m/>
    <m/>
    <m/>
    <m/>
    <n v="2"/>
    <m/>
    <n v="2"/>
    <m/>
    <m/>
    <m/>
    <m/>
    <n v="421"/>
    <m/>
    <n v="1172"/>
    <m/>
    <m/>
    <m/>
    <n v="1"/>
    <m/>
    <n v="2"/>
    <n v="2023"/>
    <n v="4"/>
    <n v="0"/>
    <n v="0"/>
    <n v="2"/>
    <n v="2"/>
    <n v="0"/>
    <n v="2"/>
    <n v="423"/>
  </r>
  <r>
    <x v="5"/>
    <x v="5"/>
    <m/>
    <m/>
    <m/>
    <m/>
    <m/>
    <m/>
    <m/>
    <m/>
    <m/>
    <m/>
    <m/>
    <m/>
    <m/>
    <m/>
    <m/>
    <m/>
    <m/>
    <m/>
    <m/>
    <n v="7"/>
    <n v="3"/>
    <n v="2"/>
    <n v="2"/>
    <m/>
    <m/>
    <m/>
    <n v="1698"/>
    <m/>
    <n v="7133"/>
    <m/>
    <m/>
    <m/>
    <n v="98"/>
    <m/>
    <n v="33"/>
    <n v="2023"/>
    <n v="4"/>
    <n v="0"/>
    <n v="0"/>
    <n v="7"/>
    <n v="7"/>
    <n v="0"/>
    <n v="7"/>
    <n v="1705"/>
  </r>
  <r>
    <x v="5"/>
    <x v="24"/>
    <m/>
    <m/>
    <m/>
    <m/>
    <m/>
    <m/>
    <m/>
    <m/>
    <m/>
    <m/>
    <m/>
    <m/>
    <m/>
    <m/>
    <m/>
    <m/>
    <m/>
    <m/>
    <m/>
    <m/>
    <m/>
    <m/>
    <m/>
    <m/>
    <m/>
    <m/>
    <n v="297"/>
    <m/>
    <n v="515"/>
    <m/>
    <m/>
    <m/>
    <n v="7"/>
    <m/>
    <m/>
    <n v="2023"/>
    <n v="4"/>
    <n v="0"/>
    <n v="0"/>
    <n v="0"/>
    <n v="0"/>
    <n v="0"/>
    <n v="0"/>
    <n v="297"/>
  </r>
  <r>
    <x v="5"/>
    <x v="6"/>
    <m/>
    <m/>
    <m/>
    <m/>
    <m/>
    <m/>
    <m/>
    <m/>
    <m/>
    <m/>
    <m/>
    <m/>
    <m/>
    <m/>
    <m/>
    <m/>
    <m/>
    <m/>
    <m/>
    <n v="2"/>
    <m/>
    <m/>
    <n v="2"/>
    <m/>
    <m/>
    <m/>
    <n v="734"/>
    <m/>
    <n v="1400"/>
    <m/>
    <m/>
    <m/>
    <n v="36"/>
    <m/>
    <n v="9"/>
    <n v="2023"/>
    <n v="4"/>
    <n v="0"/>
    <n v="0"/>
    <n v="2"/>
    <n v="2"/>
    <n v="0"/>
    <n v="2"/>
    <n v="736"/>
  </r>
  <r>
    <x v="5"/>
    <x v="7"/>
    <m/>
    <m/>
    <m/>
    <m/>
    <m/>
    <m/>
    <m/>
    <m/>
    <m/>
    <m/>
    <m/>
    <m/>
    <m/>
    <m/>
    <m/>
    <m/>
    <m/>
    <m/>
    <m/>
    <m/>
    <m/>
    <m/>
    <m/>
    <m/>
    <m/>
    <m/>
    <n v="215"/>
    <m/>
    <n v="583"/>
    <m/>
    <m/>
    <m/>
    <n v="3"/>
    <m/>
    <n v="9"/>
    <n v="2023"/>
    <n v="4"/>
    <n v="0"/>
    <n v="0"/>
    <n v="0"/>
    <n v="0"/>
    <n v="0"/>
    <n v="0"/>
    <n v="215"/>
  </r>
  <r>
    <x v="5"/>
    <x v="29"/>
    <m/>
    <m/>
    <m/>
    <m/>
    <m/>
    <m/>
    <m/>
    <m/>
    <m/>
    <m/>
    <m/>
    <m/>
    <m/>
    <m/>
    <m/>
    <m/>
    <m/>
    <m/>
    <m/>
    <m/>
    <m/>
    <m/>
    <m/>
    <m/>
    <m/>
    <m/>
    <n v="6"/>
    <m/>
    <n v="34"/>
    <m/>
    <m/>
    <m/>
    <n v="1"/>
    <m/>
    <n v="1"/>
    <n v="2023"/>
    <n v="4"/>
    <n v="0"/>
    <n v="0"/>
    <n v="0"/>
    <n v="0"/>
    <n v="0"/>
    <n v="0"/>
    <n v="6"/>
  </r>
  <r>
    <x v="5"/>
    <x v="8"/>
    <m/>
    <m/>
    <m/>
    <m/>
    <m/>
    <m/>
    <m/>
    <m/>
    <m/>
    <m/>
    <m/>
    <m/>
    <m/>
    <m/>
    <m/>
    <m/>
    <m/>
    <m/>
    <m/>
    <n v="3"/>
    <m/>
    <n v="1"/>
    <m/>
    <n v="2"/>
    <m/>
    <m/>
    <n v="2543"/>
    <m/>
    <n v="10371"/>
    <m/>
    <m/>
    <m/>
    <n v="85"/>
    <m/>
    <n v="39"/>
    <n v="2023"/>
    <n v="4"/>
    <n v="0"/>
    <n v="0"/>
    <n v="3"/>
    <n v="3"/>
    <n v="0"/>
    <n v="3"/>
    <n v="2546"/>
  </r>
  <r>
    <x v="5"/>
    <x v="9"/>
    <m/>
    <m/>
    <m/>
    <m/>
    <m/>
    <m/>
    <m/>
    <m/>
    <m/>
    <m/>
    <m/>
    <m/>
    <m/>
    <m/>
    <m/>
    <m/>
    <m/>
    <m/>
    <m/>
    <m/>
    <m/>
    <m/>
    <m/>
    <m/>
    <m/>
    <m/>
    <n v="303"/>
    <m/>
    <n v="973"/>
    <m/>
    <m/>
    <m/>
    <n v="30"/>
    <m/>
    <n v="7"/>
    <n v="2023"/>
    <n v="4"/>
    <n v="0"/>
    <n v="0"/>
    <n v="0"/>
    <n v="0"/>
    <n v="0"/>
    <n v="0"/>
    <n v="303"/>
  </r>
  <r>
    <x v="5"/>
    <x v="25"/>
    <m/>
    <m/>
    <m/>
    <m/>
    <m/>
    <m/>
    <m/>
    <m/>
    <m/>
    <m/>
    <m/>
    <m/>
    <m/>
    <m/>
    <m/>
    <m/>
    <m/>
    <m/>
    <m/>
    <m/>
    <m/>
    <m/>
    <m/>
    <m/>
    <m/>
    <m/>
    <n v="714"/>
    <m/>
    <n v="3930"/>
    <m/>
    <m/>
    <m/>
    <n v="9"/>
    <m/>
    <n v="19"/>
    <n v="2023"/>
    <n v="4"/>
    <n v="0"/>
    <n v="0"/>
    <n v="0"/>
    <n v="0"/>
    <n v="0"/>
    <n v="0"/>
    <n v="714"/>
  </r>
  <r>
    <x v="5"/>
    <x v="17"/>
    <m/>
    <m/>
    <m/>
    <m/>
    <m/>
    <m/>
    <m/>
    <m/>
    <m/>
    <m/>
    <m/>
    <m/>
    <m/>
    <m/>
    <m/>
    <m/>
    <m/>
    <m/>
    <m/>
    <m/>
    <m/>
    <m/>
    <m/>
    <m/>
    <m/>
    <m/>
    <n v="108"/>
    <m/>
    <n v="1580"/>
    <m/>
    <m/>
    <m/>
    <n v="7"/>
    <m/>
    <m/>
    <n v="2023"/>
    <n v="4"/>
    <n v="0"/>
    <n v="0"/>
    <n v="0"/>
    <n v="0"/>
    <n v="0"/>
    <n v="0"/>
    <n v="108"/>
  </r>
  <r>
    <x v="5"/>
    <x v="10"/>
    <m/>
    <m/>
    <m/>
    <m/>
    <m/>
    <m/>
    <m/>
    <m/>
    <m/>
    <m/>
    <m/>
    <m/>
    <m/>
    <m/>
    <m/>
    <m/>
    <m/>
    <m/>
    <m/>
    <n v="5"/>
    <n v="3"/>
    <n v="2"/>
    <m/>
    <m/>
    <m/>
    <m/>
    <n v="1965"/>
    <m/>
    <n v="16597"/>
    <m/>
    <m/>
    <m/>
    <n v="30"/>
    <m/>
    <n v="20"/>
    <n v="2023"/>
    <n v="4"/>
    <n v="0"/>
    <n v="0"/>
    <n v="5"/>
    <n v="5"/>
    <n v="0"/>
    <n v="5"/>
    <n v="1970"/>
  </r>
  <r>
    <x v="5"/>
    <x v="30"/>
    <m/>
    <m/>
    <m/>
    <m/>
    <m/>
    <m/>
    <m/>
    <m/>
    <m/>
    <m/>
    <m/>
    <m/>
    <m/>
    <m/>
    <m/>
    <m/>
    <m/>
    <m/>
    <m/>
    <m/>
    <m/>
    <m/>
    <m/>
    <m/>
    <m/>
    <m/>
    <n v="59"/>
    <m/>
    <n v="430"/>
    <m/>
    <m/>
    <m/>
    <n v="1"/>
    <m/>
    <m/>
    <n v="2023"/>
    <n v="4"/>
    <n v="0"/>
    <n v="0"/>
    <n v="0"/>
    <n v="0"/>
    <n v="0"/>
    <n v="0"/>
    <n v="59"/>
  </r>
  <r>
    <x v="5"/>
    <x v="11"/>
    <m/>
    <m/>
    <m/>
    <m/>
    <m/>
    <m/>
    <m/>
    <m/>
    <m/>
    <m/>
    <m/>
    <m/>
    <m/>
    <m/>
    <m/>
    <m/>
    <m/>
    <m/>
    <m/>
    <n v="47"/>
    <n v="11"/>
    <n v="17"/>
    <n v="19"/>
    <m/>
    <m/>
    <m/>
    <n v="9932"/>
    <m/>
    <n v="42280"/>
    <n v="4197"/>
    <m/>
    <m/>
    <n v="105"/>
    <m/>
    <n v="26"/>
    <n v="2023"/>
    <n v="4"/>
    <n v="0"/>
    <n v="0"/>
    <n v="47"/>
    <n v="47"/>
    <n v="0"/>
    <n v="47"/>
    <n v="9979"/>
  </r>
  <r>
    <x v="5"/>
    <x v="18"/>
    <m/>
    <m/>
    <m/>
    <m/>
    <m/>
    <m/>
    <m/>
    <m/>
    <m/>
    <m/>
    <m/>
    <m/>
    <m/>
    <m/>
    <m/>
    <m/>
    <m/>
    <m/>
    <m/>
    <n v="1"/>
    <m/>
    <n v="1"/>
    <m/>
    <m/>
    <m/>
    <m/>
    <n v="392"/>
    <m/>
    <n v="2972"/>
    <m/>
    <m/>
    <m/>
    <n v="17"/>
    <m/>
    <n v="6"/>
    <n v="2023"/>
    <n v="4"/>
    <n v="0"/>
    <n v="0"/>
    <n v="1"/>
    <n v="1"/>
    <n v="0"/>
    <n v="1"/>
    <n v="393"/>
  </r>
  <r>
    <x v="5"/>
    <x v="31"/>
    <m/>
    <m/>
    <m/>
    <m/>
    <m/>
    <m/>
    <m/>
    <m/>
    <m/>
    <m/>
    <m/>
    <m/>
    <m/>
    <m/>
    <m/>
    <m/>
    <m/>
    <m/>
    <m/>
    <m/>
    <m/>
    <m/>
    <m/>
    <m/>
    <m/>
    <m/>
    <n v="6"/>
    <m/>
    <n v="25"/>
    <m/>
    <m/>
    <m/>
    <m/>
    <m/>
    <m/>
    <n v="2023"/>
    <n v="4"/>
    <n v="0"/>
    <n v="0"/>
    <n v="0"/>
    <n v="0"/>
    <n v="0"/>
    <n v="0"/>
    <n v="6"/>
  </r>
  <r>
    <x v="5"/>
    <x v="12"/>
    <m/>
    <m/>
    <m/>
    <m/>
    <m/>
    <m/>
    <m/>
    <m/>
    <m/>
    <m/>
    <m/>
    <m/>
    <m/>
    <m/>
    <m/>
    <m/>
    <m/>
    <m/>
    <m/>
    <n v="2"/>
    <m/>
    <n v="2"/>
    <m/>
    <m/>
    <m/>
    <m/>
    <n v="131"/>
    <m/>
    <n v="1859"/>
    <m/>
    <m/>
    <m/>
    <n v="10"/>
    <m/>
    <n v="4"/>
    <n v="2023"/>
    <n v="4"/>
    <n v="0"/>
    <n v="0"/>
    <n v="2"/>
    <n v="2"/>
    <n v="0"/>
    <n v="2"/>
    <n v="133"/>
  </r>
  <r>
    <x v="5"/>
    <x v="32"/>
    <m/>
    <m/>
    <m/>
    <m/>
    <m/>
    <m/>
    <m/>
    <m/>
    <m/>
    <m/>
    <m/>
    <m/>
    <m/>
    <m/>
    <m/>
    <m/>
    <m/>
    <m/>
    <m/>
    <n v="6"/>
    <m/>
    <n v="6"/>
    <m/>
    <m/>
    <m/>
    <m/>
    <n v="358"/>
    <m/>
    <n v="2775"/>
    <n v="2"/>
    <m/>
    <m/>
    <n v="6"/>
    <m/>
    <n v="6"/>
    <n v="2023"/>
    <n v="4"/>
    <n v="0"/>
    <n v="0"/>
    <n v="6"/>
    <n v="6"/>
    <n v="0"/>
    <n v="6"/>
    <n v="364"/>
  </r>
  <r>
    <x v="5"/>
    <x v="33"/>
    <m/>
    <m/>
    <m/>
    <m/>
    <m/>
    <m/>
    <m/>
    <m/>
    <m/>
    <m/>
    <m/>
    <m/>
    <m/>
    <m/>
    <m/>
    <m/>
    <m/>
    <m/>
    <m/>
    <m/>
    <m/>
    <m/>
    <m/>
    <m/>
    <m/>
    <m/>
    <n v="362"/>
    <m/>
    <n v="311"/>
    <m/>
    <m/>
    <m/>
    <n v="2"/>
    <m/>
    <n v="1"/>
    <n v="2023"/>
    <n v="4"/>
    <n v="0"/>
    <n v="0"/>
    <n v="0"/>
    <n v="0"/>
    <n v="0"/>
    <n v="0"/>
    <n v="362"/>
  </r>
  <r>
    <x v="5"/>
    <x v="34"/>
    <m/>
    <m/>
    <m/>
    <m/>
    <m/>
    <m/>
    <m/>
    <m/>
    <m/>
    <m/>
    <m/>
    <m/>
    <m/>
    <m/>
    <m/>
    <m/>
    <m/>
    <m/>
    <m/>
    <m/>
    <m/>
    <m/>
    <m/>
    <m/>
    <m/>
    <m/>
    <n v="209"/>
    <m/>
    <n v="109"/>
    <m/>
    <m/>
    <m/>
    <n v="5"/>
    <m/>
    <n v="1"/>
    <n v="2023"/>
    <n v="4"/>
    <n v="0"/>
    <n v="0"/>
    <n v="0"/>
    <n v="0"/>
    <n v="0"/>
    <n v="0"/>
    <n v="209"/>
  </r>
  <r>
    <x v="5"/>
    <x v="26"/>
    <m/>
    <m/>
    <m/>
    <m/>
    <m/>
    <m/>
    <m/>
    <m/>
    <m/>
    <m/>
    <m/>
    <m/>
    <m/>
    <m/>
    <m/>
    <m/>
    <m/>
    <m/>
    <m/>
    <m/>
    <m/>
    <m/>
    <m/>
    <m/>
    <m/>
    <m/>
    <n v="211"/>
    <m/>
    <n v="1106"/>
    <m/>
    <m/>
    <m/>
    <n v="6"/>
    <m/>
    <n v="1"/>
    <n v="2023"/>
    <n v="4"/>
    <n v="0"/>
    <n v="0"/>
    <n v="0"/>
    <n v="0"/>
    <n v="0"/>
    <n v="0"/>
    <n v="211"/>
  </r>
  <r>
    <x v="5"/>
    <x v="13"/>
    <m/>
    <m/>
    <m/>
    <m/>
    <m/>
    <m/>
    <m/>
    <m/>
    <m/>
    <m/>
    <m/>
    <m/>
    <m/>
    <m/>
    <m/>
    <m/>
    <m/>
    <m/>
    <m/>
    <n v="38"/>
    <n v="6"/>
    <n v="11"/>
    <n v="21"/>
    <m/>
    <m/>
    <m/>
    <n v="6807"/>
    <n v="653"/>
    <n v="43591"/>
    <m/>
    <m/>
    <m/>
    <n v="132"/>
    <m/>
    <n v="24"/>
    <n v="2023"/>
    <n v="4"/>
    <n v="0"/>
    <n v="0"/>
    <n v="38"/>
    <n v="38"/>
    <n v="0"/>
    <n v="38"/>
    <n v="7498"/>
  </r>
  <r>
    <x v="5"/>
    <x v="35"/>
    <m/>
    <m/>
    <m/>
    <m/>
    <m/>
    <m/>
    <m/>
    <m/>
    <m/>
    <m/>
    <m/>
    <m/>
    <m/>
    <m/>
    <m/>
    <m/>
    <m/>
    <m/>
    <m/>
    <m/>
    <m/>
    <m/>
    <m/>
    <m/>
    <m/>
    <m/>
    <n v="2"/>
    <m/>
    <n v="12"/>
    <m/>
    <m/>
    <m/>
    <m/>
    <m/>
    <n v="1"/>
    <n v="2023"/>
    <n v="4"/>
    <n v="0"/>
    <n v="0"/>
    <n v="0"/>
    <n v="0"/>
    <n v="0"/>
    <n v="0"/>
    <n v="2"/>
  </r>
  <r>
    <x v="5"/>
    <x v="14"/>
    <m/>
    <m/>
    <m/>
    <m/>
    <m/>
    <m/>
    <m/>
    <m/>
    <m/>
    <m/>
    <m/>
    <m/>
    <m/>
    <m/>
    <m/>
    <m/>
    <m/>
    <m/>
    <m/>
    <n v="3"/>
    <n v="1"/>
    <m/>
    <n v="2"/>
    <m/>
    <m/>
    <m/>
    <n v="1327"/>
    <m/>
    <n v="5075"/>
    <m/>
    <m/>
    <m/>
    <n v="25"/>
    <m/>
    <n v="4"/>
    <n v="2023"/>
    <n v="4"/>
    <n v="0"/>
    <n v="0"/>
    <n v="3"/>
    <n v="3"/>
    <n v="0"/>
    <n v="3"/>
    <n v="1330"/>
  </r>
  <r>
    <x v="6"/>
    <x v="15"/>
    <m/>
    <m/>
    <m/>
    <m/>
    <m/>
    <m/>
    <m/>
    <m/>
    <m/>
    <m/>
    <m/>
    <m/>
    <m/>
    <m/>
    <m/>
    <m/>
    <m/>
    <m/>
    <m/>
    <m/>
    <m/>
    <m/>
    <m/>
    <m/>
    <m/>
    <m/>
    <m/>
    <m/>
    <m/>
    <m/>
    <m/>
    <m/>
    <n v="1"/>
    <m/>
    <m/>
    <n v="2023"/>
    <n v="4"/>
    <n v="0"/>
    <n v="0"/>
    <n v="0"/>
    <n v="0"/>
    <n v="0"/>
    <n v="0"/>
    <n v="0"/>
  </r>
  <r>
    <x v="6"/>
    <x v="0"/>
    <m/>
    <m/>
    <m/>
    <m/>
    <m/>
    <m/>
    <m/>
    <m/>
    <m/>
    <m/>
    <m/>
    <m/>
    <m/>
    <m/>
    <m/>
    <m/>
    <m/>
    <m/>
    <m/>
    <m/>
    <m/>
    <m/>
    <m/>
    <m/>
    <m/>
    <m/>
    <m/>
    <m/>
    <m/>
    <m/>
    <m/>
    <m/>
    <m/>
    <m/>
    <n v="1"/>
    <n v="2023"/>
    <n v="4"/>
    <n v="0"/>
    <n v="0"/>
    <n v="0"/>
    <n v="0"/>
    <n v="0"/>
    <n v="0"/>
    <n v="0"/>
  </r>
  <r>
    <x v="6"/>
    <x v="1"/>
    <m/>
    <m/>
    <m/>
    <m/>
    <m/>
    <m/>
    <m/>
    <m/>
    <m/>
    <m/>
    <m/>
    <m/>
    <m/>
    <m/>
    <m/>
    <m/>
    <m/>
    <m/>
    <m/>
    <m/>
    <m/>
    <m/>
    <m/>
    <m/>
    <m/>
    <m/>
    <m/>
    <m/>
    <m/>
    <m/>
    <m/>
    <m/>
    <n v="1"/>
    <m/>
    <m/>
    <n v="2023"/>
    <n v="4"/>
    <n v="0"/>
    <n v="0"/>
    <n v="0"/>
    <n v="0"/>
    <n v="0"/>
    <n v="0"/>
    <n v="0"/>
  </r>
  <r>
    <x v="6"/>
    <x v="20"/>
    <m/>
    <m/>
    <m/>
    <m/>
    <m/>
    <m/>
    <m/>
    <m/>
    <m/>
    <m/>
    <m/>
    <m/>
    <m/>
    <m/>
    <m/>
    <m/>
    <m/>
    <m/>
    <m/>
    <m/>
    <m/>
    <m/>
    <m/>
    <m/>
    <m/>
    <m/>
    <m/>
    <m/>
    <m/>
    <m/>
    <m/>
    <m/>
    <n v="1"/>
    <m/>
    <n v="1"/>
    <n v="2023"/>
    <n v="4"/>
    <n v="0"/>
    <n v="0"/>
    <n v="0"/>
    <n v="0"/>
    <n v="0"/>
    <n v="0"/>
    <n v="0"/>
  </r>
  <r>
    <x v="6"/>
    <x v="3"/>
    <m/>
    <m/>
    <m/>
    <m/>
    <m/>
    <m/>
    <m/>
    <m/>
    <m/>
    <m/>
    <m/>
    <m/>
    <m/>
    <m/>
    <m/>
    <m/>
    <m/>
    <m/>
    <m/>
    <m/>
    <m/>
    <m/>
    <m/>
    <m/>
    <m/>
    <m/>
    <m/>
    <m/>
    <m/>
    <m/>
    <m/>
    <m/>
    <n v="1"/>
    <m/>
    <m/>
    <n v="2023"/>
    <n v="4"/>
    <n v="0"/>
    <n v="0"/>
    <n v="0"/>
    <n v="0"/>
    <n v="0"/>
    <n v="0"/>
    <n v="0"/>
  </r>
  <r>
    <x v="6"/>
    <x v="21"/>
    <m/>
    <m/>
    <m/>
    <m/>
    <m/>
    <m/>
    <m/>
    <m/>
    <m/>
    <m/>
    <m/>
    <m/>
    <m/>
    <m/>
    <m/>
    <m/>
    <m/>
    <m/>
    <m/>
    <m/>
    <m/>
    <m/>
    <m/>
    <m/>
    <m/>
    <m/>
    <m/>
    <m/>
    <m/>
    <m/>
    <m/>
    <m/>
    <n v="47"/>
    <m/>
    <m/>
    <n v="2023"/>
    <n v="4"/>
    <n v="0"/>
    <n v="0"/>
    <n v="0"/>
    <n v="0"/>
    <n v="0"/>
    <n v="0"/>
    <n v="0"/>
  </r>
  <r>
    <x v="6"/>
    <x v="16"/>
    <m/>
    <m/>
    <m/>
    <m/>
    <m/>
    <m/>
    <m/>
    <m/>
    <m/>
    <m/>
    <m/>
    <m/>
    <m/>
    <m/>
    <m/>
    <m/>
    <m/>
    <m/>
    <m/>
    <m/>
    <m/>
    <m/>
    <m/>
    <m/>
    <m/>
    <m/>
    <m/>
    <m/>
    <m/>
    <m/>
    <m/>
    <m/>
    <n v="67"/>
    <m/>
    <m/>
    <n v="2023"/>
    <n v="4"/>
    <n v="0"/>
    <n v="0"/>
    <n v="0"/>
    <n v="0"/>
    <n v="0"/>
    <n v="0"/>
    <n v="0"/>
  </r>
  <r>
    <x v="6"/>
    <x v="5"/>
    <m/>
    <m/>
    <m/>
    <m/>
    <m/>
    <m/>
    <m/>
    <m/>
    <m/>
    <m/>
    <m/>
    <m/>
    <m/>
    <m/>
    <m/>
    <m/>
    <m/>
    <m/>
    <m/>
    <m/>
    <m/>
    <m/>
    <m/>
    <m/>
    <m/>
    <m/>
    <m/>
    <m/>
    <m/>
    <m/>
    <m/>
    <m/>
    <n v="1632"/>
    <m/>
    <n v="4"/>
    <n v="2023"/>
    <n v="4"/>
    <n v="0"/>
    <n v="0"/>
    <n v="0"/>
    <n v="0"/>
    <n v="0"/>
    <n v="0"/>
    <n v="0"/>
  </r>
  <r>
    <x v="6"/>
    <x v="6"/>
    <m/>
    <m/>
    <m/>
    <m/>
    <m/>
    <m/>
    <m/>
    <m/>
    <m/>
    <m/>
    <m/>
    <m/>
    <m/>
    <m/>
    <m/>
    <m/>
    <m/>
    <m/>
    <m/>
    <m/>
    <m/>
    <m/>
    <m/>
    <m/>
    <m/>
    <m/>
    <m/>
    <m/>
    <m/>
    <m/>
    <m/>
    <m/>
    <n v="3489"/>
    <m/>
    <n v="1"/>
    <n v="2023"/>
    <n v="4"/>
    <n v="0"/>
    <n v="0"/>
    <n v="0"/>
    <n v="0"/>
    <n v="0"/>
    <n v="0"/>
    <n v="0"/>
  </r>
  <r>
    <x v="6"/>
    <x v="7"/>
    <m/>
    <m/>
    <m/>
    <m/>
    <m/>
    <m/>
    <m/>
    <m/>
    <m/>
    <m/>
    <m/>
    <m/>
    <m/>
    <m/>
    <m/>
    <m/>
    <m/>
    <m/>
    <m/>
    <m/>
    <m/>
    <m/>
    <m/>
    <m/>
    <m/>
    <m/>
    <m/>
    <m/>
    <m/>
    <m/>
    <m/>
    <m/>
    <n v="2"/>
    <m/>
    <m/>
    <n v="2023"/>
    <n v="4"/>
    <n v="0"/>
    <n v="0"/>
    <n v="0"/>
    <n v="0"/>
    <n v="0"/>
    <n v="0"/>
    <n v="0"/>
  </r>
  <r>
    <x v="6"/>
    <x v="9"/>
    <m/>
    <m/>
    <m/>
    <m/>
    <m/>
    <m/>
    <m/>
    <m/>
    <m/>
    <m/>
    <m/>
    <m/>
    <m/>
    <m/>
    <m/>
    <m/>
    <m/>
    <m/>
    <m/>
    <m/>
    <m/>
    <m/>
    <m/>
    <m/>
    <m/>
    <m/>
    <m/>
    <m/>
    <m/>
    <m/>
    <m/>
    <m/>
    <n v="1"/>
    <m/>
    <m/>
    <n v="2023"/>
    <n v="4"/>
    <n v="0"/>
    <n v="0"/>
    <n v="0"/>
    <n v="0"/>
    <n v="0"/>
    <n v="0"/>
    <n v="0"/>
  </r>
  <r>
    <x v="6"/>
    <x v="10"/>
    <m/>
    <m/>
    <m/>
    <m/>
    <m/>
    <m/>
    <m/>
    <m/>
    <m/>
    <m/>
    <m/>
    <m/>
    <m/>
    <m/>
    <m/>
    <m/>
    <m/>
    <m/>
    <m/>
    <m/>
    <m/>
    <m/>
    <m/>
    <m/>
    <m/>
    <m/>
    <m/>
    <m/>
    <m/>
    <m/>
    <m/>
    <m/>
    <n v="2"/>
    <m/>
    <m/>
    <n v="2023"/>
    <n v="4"/>
    <n v="0"/>
    <n v="0"/>
    <n v="0"/>
    <n v="0"/>
    <n v="0"/>
    <n v="0"/>
    <n v="0"/>
  </r>
  <r>
    <x v="6"/>
    <x v="11"/>
    <m/>
    <m/>
    <m/>
    <m/>
    <m/>
    <m/>
    <m/>
    <m/>
    <m/>
    <m/>
    <m/>
    <m/>
    <m/>
    <m/>
    <m/>
    <m/>
    <m/>
    <m/>
    <m/>
    <m/>
    <m/>
    <m/>
    <m/>
    <m/>
    <m/>
    <m/>
    <m/>
    <m/>
    <m/>
    <m/>
    <m/>
    <m/>
    <m/>
    <m/>
    <n v="1"/>
    <n v="2023"/>
    <n v="4"/>
    <n v="0"/>
    <n v="0"/>
    <n v="0"/>
    <n v="0"/>
    <n v="0"/>
    <n v="0"/>
    <n v="0"/>
  </r>
  <r>
    <x v="6"/>
    <x v="18"/>
    <m/>
    <m/>
    <m/>
    <m/>
    <m/>
    <m/>
    <m/>
    <m/>
    <m/>
    <m/>
    <m/>
    <m/>
    <m/>
    <m/>
    <m/>
    <m/>
    <m/>
    <m/>
    <m/>
    <m/>
    <m/>
    <m/>
    <m/>
    <m/>
    <m/>
    <m/>
    <m/>
    <m/>
    <m/>
    <m/>
    <m/>
    <m/>
    <n v="8"/>
    <m/>
    <n v="3"/>
    <n v="2023"/>
    <n v="4"/>
    <n v="0"/>
    <n v="0"/>
    <n v="0"/>
    <n v="0"/>
    <n v="0"/>
    <n v="0"/>
    <n v="0"/>
  </r>
  <r>
    <x v="6"/>
    <x v="26"/>
    <m/>
    <m/>
    <m/>
    <m/>
    <m/>
    <m/>
    <m/>
    <m/>
    <m/>
    <m/>
    <m/>
    <m/>
    <m/>
    <m/>
    <m/>
    <m/>
    <m/>
    <m/>
    <m/>
    <m/>
    <m/>
    <m/>
    <m/>
    <m/>
    <m/>
    <m/>
    <m/>
    <m/>
    <m/>
    <m/>
    <m/>
    <m/>
    <n v="1"/>
    <m/>
    <m/>
    <n v="2023"/>
    <n v="4"/>
    <n v="0"/>
    <n v="0"/>
    <n v="0"/>
    <n v="0"/>
    <n v="0"/>
    <n v="0"/>
    <n v="0"/>
  </r>
  <r>
    <x v="6"/>
    <x v="13"/>
    <m/>
    <m/>
    <m/>
    <m/>
    <m/>
    <m/>
    <m/>
    <m/>
    <m/>
    <m/>
    <m/>
    <m/>
    <m/>
    <m/>
    <m/>
    <m/>
    <m/>
    <m/>
    <m/>
    <m/>
    <m/>
    <m/>
    <m/>
    <m/>
    <m/>
    <m/>
    <m/>
    <m/>
    <m/>
    <m/>
    <m/>
    <m/>
    <n v="3"/>
    <m/>
    <m/>
    <n v="2023"/>
    <n v="4"/>
    <n v="0"/>
    <n v="0"/>
    <n v="0"/>
    <n v="0"/>
    <n v="0"/>
    <n v="0"/>
    <n v="0"/>
  </r>
  <r>
    <x v="6"/>
    <x v="14"/>
    <m/>
    <m/>
    <m/>
    <m/>
    <m/>
    <m/>
    <m/>
    <m/>
    <m/>
    <m/>
    <m/>
    <m/>
    <m/>
    <m/>
    <m/>
    <m/>
    <m/>
    <m/>
    <m/>
    <m/>
    <m/>
    <m/>
    <m/>
    <m/>
    <m/>
    <m/>
    <m/>
    <m/>
    <m/>
    <m/>
    <m/>
    <m/>
    <n v="1"/>
    <m/>
    <m/>
    <n v="2023"/>
    <n v="4"/>
    <n v="0"/>
    <n v="0"/>
    <n v="0"/>
    <n v="0"/>
    <n v="0"/>
    <n v="0"/>
    <n v="0"/>
  </r>
  <r>
    <x v="7"/>
    <x v="19"/>
    <m/>
    <m/>
    <m/>
    <m/>
    <m/>
    <m/>
    <m/>
    <m/>
    <m/>
    <m/>
    <m/>
    <m/>
    <m/>
    <m/>
    <m/>
    <m/>
    <m/>
    <m/>
    <m/>
    <m/>
    <m/>
    <m/>
    <m/>
    <m/>
    <m/>
    <m/>
    <m/>
    <m/>
    <n v="6"/>
    <m/>
    <m/>
    <m/>
    <m/>
    <m/>
    <m/>
    <n v="2023"/>
    <n v="4"/>
    <n v="0"/>
    <n v="0"/>
    <n v="0"/>
    <n v="0"/>
    <n v="0"/>
    <n v="0"/>
    <n v="0"/>
  </r>
  <r>
    <x v="7"/>
    <x v="15"/>
    <m/>
    <m/>
    <m/>
    <m/>
    <m/>
    <m/>
    <m/>
    <m/>
    <m/>
    <m/>
    <m/>
    <m/>
    <m/>
    <m/>
    <m/>
    <m/>
    <m/>
    <m/>
    <m/>
    <m/>
    <m/>
    <m/>
    <m/>
    <m/>
    <m/>
    <m/>
    <m/>
    <m/>
    <n v="12"/>
    <m/>
    <m/>
    <m/>
    <m/>
    <m/>
    <m/>
    <n v="2023"/>
    <n v="4"/>
    <n v="0"/>
    <n v="0"/>
    <n v="0"/>
    <n v="0"/>
    <n v="0"/>
    <n v="0"/>
    <n v="0"/>
  </r>
  <r>
    <x v="7"/>
    <x v="0"/>
    <m/>
    <m/>
    <m/>
    <m/>
    <m/>
    <m/>
    <m/>
    <m/>
    <m/>
    <m/>
    <m/>
    <m/>
    <m/>
    <m/>
    <m/>
    <m/>
    <m/>
    <m/>
    <m/>
    <m/>
    <m/>
    <m/>
    <m/>
    <m/>
    <m/>
    <m/>
    <m/>
    <m/>
    <n v="172"/>
    <m/>
    <m/>
    <m/>
    <m/>
    <m/>
    <m/>
    <n v="2023"/>
    <n v="4"/>
    <n v="0"/>
    <n v="0"/>
    <n v="0"/>
    <n v="0"/>
    <n v="0"/>
    <n v="0"/>
    <n v="0"/>
  </r>
  <r>
    <x v="7"/>
    <x v="2"/>
    <m/>
    <m/>
    <m/>
    <m/>
    <m/>
    <m/>
    <m/>
    <m/>
    <m/>
    <m/>
    <m/>
    <m/>
    <m/>
    <m/>
    <m/>
    <m/>
    <m/>
    <m/>
    <m/>
    <m/>
    <m/>
    <m/>
    <m/>
    <m/>
    <m/>
    <m/>
    <m/>
    <m/>
    <n v="9"/>
    <m/>
    <m/>
    <m/>
    <m/>
    <m/>
    <m/>
    <n v="2023"/>
    <n v="4"/>
    <n v="0"/>
    <n v="0"/>
    <n v="0"/>
    <n v="0"/>
    <n v="0"/>
    <n v="0"/>
    <n v="0"/>
  </r>
  <r>
    <x v="7"/>
    <x v="20"/>
    <m/>
    <m/>
    <m/>
    <m/>
    <m/>
    <m/>
    <m/>
    <m/>
    <m/>
    <m/>
    <m/>
    <m/>
    <m/>
    <m/>
    <m/>
    <m/>
    <m/>
    <m/>
    <m/>
    <m/>
    <m/>
    <m/>
    <m/>
    <m/>
    <m/>
    <m/>
    <m/>
    <m/>
    <n v="1"/>
    <m/>
    <m/>
    <m/>
    <m/>
    <m/>
    <m/>
    <n v="2023"/>
    <n v="4"/>
    <n v="0"/>
    <n v="0"/>
    <n v="0"/>
    <n v="0"/>
    <n v="0"/>
    <n v="0"/>
    <n v="0"/>
  </r>
  <r>
    <x v="7"/>
    <x v="3"/>
    <m/>
    <m/>
    <m/>
    <m/>
    <m/>
    <m/>
    <m/>
    <m/>
    <m/>
    <m/>
    <m/>
    <m/>
    <m/>
    <m/>
    <m/>
    <m/>
    <m/>
    <m/>
    <m/>
    <m/>
    <m/>
    <m/>
    <m/>
    <m/>
    <m/>
    <m/>
    <m/>
    <m/>
    <n v="1"/>
    <m/>
    <m/>
    <m/>
    <m/>
    <m/>
    <m/>
    <n v="2023"/>
    <n v="4"/>
    <n v="0"/>
    <n v="0"/>
    <n v="0"/>
    <n v="0"/>
    <n v="0"/>
    <n v="0"/>
    <n v="0"/>
  </r>
  <r>
    <x v="7"/>
    <x v="4"/>
    <m/>
    <m/>
    <m/>
    <m/>
    <m/>
    <m/>
    <m/>
    <m/>
    <m/>
    <m/>
    <m/>
    <m/>
    <m/>
    <m/>
    <m/>
    <m/>
    <m/>
    <m/>
    <m/>
    <m/>
    <m/>
    <m/>
    <m/>
    <m/>
    <m/>
    <m/>
    <m/>
    <m/>
    <n v="20"/>
    <m/>
    <m/>
    <m/>
    <m/>
    <m/>
    <m/>
    <n v="2023"/>
    <n v="4"/>
    <n v="0"/>
    <n v="0"/>
    <n v="0"/>
    <n v="0"/>
    <n v="0"/>
    <n v="0"/>
    <n v="0"/>
  </r>
  <r>
    <x v="7"/>
    <x v="16"/>
    <m/>
    <m/>
    <m/>
    <m/>
    <m/>
    <m/>
    <m/>
    <m/>
    <m/>
    <m/>
    <m/>
    <m/>
    <m/>
    <m/>
    <m/>
    <m/>
    <m/>
    <m/>
    <m/>
    <m/>
    <m/>
    <m/>
    <m/>
    <m/>
    <m/>
    <m/>
    <m/>
    <m/>
    <n v="2"/>
    <m/>
    <m/>
    <m/>
    <m/>
    <m/>
    <m/>
    <n v="2023"/>
    <n v="4"/>
    <n v="0"/>
    <n v="0"/>
    <n v="0"/>
    <n v="0"/>
    <n v="0"/>
    <n v="0"/>
    <n v="0"/>
  </r>
  <r>
    <x v="7"/>
    <x v="28"/>
    <m/>
    <m/>
    <m/>
    <m/>
    <m/>
    <m/>
    <m/>
    <m/>
    <m/>
    <m/>
    <m/>
    <m/>
    <m/>
    <m/>
    <m/>
    <m/>
    <m/>
    <m/>
    <m/>
    <m/>
    <m/>
    <m/>
    <m/>
    <m/>
    <m/>
    <m/>
    <m/>
    <m/>
    <n v="2"/>
    <m/>
    <m/>
    <m/>
    <m/>
    <m/>
    <m/>
    <n v="2023"/>
    <n v="4"/>
    <n v="0"/>
    <n v="0"/>
    <n v="0"/>
    <n v="0"/>
    <n v="0"/>
    <n v="0"/>
    <n v="0"/>
  </r>
  <r>
    <x v="7"/>
    <x v="22"/>
    <m/>
    <m/>
    <m/>
    <m/>
    <m/>
    <m/>
    <m/>
    <m/>
    <m/>
    <m/>
    <m/>
    <m/>
    <m/>
    <m/>
    <m/>
    <m/>
    <m/>
    <m/>
    <m/>
    <m/>
    <m/>
    <m/>
    <m/>
    <m/>
    <m/>
    <m/>
    <m/>
    <m/>
    <n v="5"/>
    <m/>
    <m/>
    <m/>
    <m/>
    <m/>
    <m/>
    <n v="2023"/>
    <n v="4"/>
    <n v="0"/>
    <n v="0"/>
    <n v="0"/>
    <n v="0"/>
    <n v="0"/>
    <n v="0"/>
    <n v="0"/>
  </r>
  <r>
    <x v="7"/>
    <x v="5"/>
    <m/>
    <m/>
    <m/>
    <m/>
    <m/>
    <m/>
    <m/>
    <m/>
    <m/>
    <m/>
    <m/>
    <m/>
    <m/>
    <m/>
    <m/>
    <m/>
    <m/>
    <m/>
    <m/>
    <m/>
    <m/>
    <m/>
    <m/>
    <m/>
    <m/>
    <m/>
    <m/>
    <m/>
    <n v="37"/>
    <m/>
    <m/>
    <m/>
    <m/>
    <m/>
    <m/>
    <n v="2023"/>
    <n v="4"/>
    <n v="0"/>
    <n v="0"/>
    <n v="0"/>
    <n v="0"/>
    <n v="0"/>
    <n v="0"/>
    <n v="0"/>
  </r>
  <r>
    <x v="7"/>
    <x v="6"/>
    <m/>
    <m/>
    <m/>
    <m/>
    <m/>
    <m/>
    <m/>
    <m/>
    <m/>
    <m/>
    <m/>
    <m/>
    <m/>
    <m/>
    <m/>
    <m/>
    <m/>
    <m/>
    <m/>
    <m/>
    <m/>
    <m/>
    <m/>
    <m/>
    <m/>
    <m/>
    <m/>
    <m/>
    <n v="7"/>
    <m/>
    <m/>
    <m/>
    <m/>
    <m/>
    <m/>
    <n v="2023"/>
    <n v="4"/>
    <n v="0"/>
    <n v="0"/>
    <n v="0"/>
    <n v="0"/>
    <n v="0"/>
    <n v="0"/>
    <n v="0"/>
  </r>
  <r>
    <x v="7"/>
    <x v="7"/>
    <m/>
    <m/>
    <m/>
    <m/>
    <m/>
    <m/>
    <m/>
    <m/>
    <m/>
    <m/>
    <m/>
    <m/>
    <m/>
    <m/>
    <m/>
    <m/>
    <m/>
    <m/>
    <m/>
    <m/>
    <m/>
    <m/>
    <m/>
    <m/>
    <m/>
    <m/>
    <m/>
    <m/>
    <n v="3"/>
    <m/>
    <m/>
    <m/>
    <m/>
    <m/>
    <m/>
    <n v="2023"/>
    <n v="4"/>
    <n v="0"/>
    <n v="0"/>
    <n v="0"/>
    <n v="0"/>
    <n v="0"/>
    <n v="0"/>
    <n v="0"/>
  </r>
  <r>
    <x v="7"/>
    <x v="8"/>
    <m/>
    <m/>
    <m/>
    <m/>
    <m/>
    <m/>
    <m/>
    <m/>
    <m/>
    <m/>
    <m/>
    <m/>
    <m/>
    <m/>
    <m/>
    <m/>
    <m/>
    <m/>
    <m/>
    <m/>
    <m/>
    <m/>
    <m/>
    <m/>
    <m/>
    <m/>
    <m/>
    <m/>
    <n v="72"/>
    <m/>
    <m/>
    <m/>
    <m/>
    <m/>
    <m/>
    <n v="2023"/>
    <n v="4"/>
    <n v="0"/>
    <n v="0"/>
    <n v="0"/>
    <n v="0"/>
    <n v="0"/>
    <n v="0"/>
    <n v="0"/>
  </r>
  <r>
    <x v="7"/>
    <x v="9"/>
    <m/>
    <m/>
    <m/>
    <m/>
    <m/>
    <m/>
    <m/>
    <m/>
    <m/>
    <m/>
    <m/>
    <m/>
    <m/>
    <m/>
    <m/>
    <m/>
    <m/>
    <m/>
    <m/>
    <m/>
    <m/>
    <m/>
    <m/>
    <m/>
    <m/>
    <m/>
    <m/>
    <m/>
    <n v="1"/>
    <m/>
    <m/>
    <m/>
    <m/>
    <m/>
    <m/>
    <n v="2023"/>
    <n v="4"/>
    <n v="0"/>
    <n v="0"/>
    <n v="0"/>
    <n v="0"/>
    <n v="0"/>
    <n v="0"/>
    <n v="0"/>
  </r>
  <r>
    <x v="7"/>
    <x v="25"/>
    <m/>
    <m/>
    <m/>
    <m/>
    <m/>
    <m/>
    <m/>
    <m/>
    <m/>
    <m/>
    <m/>
    <m/>
    <m/>
    <m/>
    <m/>
    <m/>
    <m/>
    <m/>
    <m/>
    <m/>
    <m/>
    <m/>
    <m/>
    <m/>
    <m/>
    <m/>
    <m/>
    <m/>
    <n v="22"/>
    <m/>
    <m/>
    <m/>
    <m/>
    <m/>
    <m/>
    <n v="2023"/>
    <n v="4"/>
    <n v="0"/>
    <n v="0"/>
    <n v="0"/>
    <n v="0"/>
    <n v="0"/>
    <n v="0"/>
    <n v="0"/>
  </r>
  <r>
    <x v="7"/>
    <x v="17"/>
    <m/>
    <m/>
    <m/>
    <m/>
    <m/>
    <m/>
    <m/>
    <m/>
    <m/>
    <m/>
    <m/>
    <m/>
    <m/>
    <m/>
    <m/>
    <m/>
    <m/>
    <m/>
    <m/>
    <m/>
    <m/>
    <m/>
    <m/>
    <m/>
    <m/>
    <m/>
    <m/>
    <m/>
    <n v="1"/>
    <m/>
    <m/>
    <m/>
    <m/>
    <m/>
    <m/>
    <n v="2023"/>
    <n v="4"/>
    <n v="0"/>
    <n v="0"/>
    <n v="0"/>
    <n v="0"/>
    <n v="0"/>
    <n v="0"/>
    <n v="0"/>
  </r>
  <r>
    <x v="7"/>
    <x v="10"/>
    <m/>
    <m/>
    <m/>
    <m/>
    <m/>
    <m/>
    <m/>
    <m/>
    <m/>
    <m/>
    <m/>
    <m/>
    <m/>
    <m/>
    <m/>
    <m/>
    <m/>
    <m/>
    <m/>
    <m/>
    <m/>
    <m/>
    <m/>
    <m/>
    <m/>
    <m/>
    <m/>
    <m/>
    <n v="331"/>
    <m/>
    <m/>
    <m/>
    <m/>
    <m/>
    <m/>
    <n v="2023"/>
    <n v="4"/>
    <n v="0"/>
    <n v="0"/>
    <n v="0"/>
    <n v="0"/>
    <n v="0"/>
    <n v="0"/>
    <n v="0"/>
  </r>
  <r>
    <x v="7"/>
    <x v="30"/>
    <m/>
    <m/>
    <m/>
    <m/>
    <m/>
    <m/>
    <m/>
    <m/>
    <m/>
    <m/>
    <m/>
    <m/>
    <m/>
    <m/>
    <m/>
    <m/>
    <m/>
    <m/>
    <m/>
    <m/>
    <m/>
    <m/>
    <m/>
    <m/>
    <m/>
    <m/>
    <m/>
    <m/>
    <n v="1"/>
    <m/>
    <m/>
    <m/>
    <m/>
    <m/>
    <m/>
    <n v="2023"/>
    <n v="4"/>
    <n v="0"/>
    <n v="0"/>
    <n v="0"/>
    <n v="0"/>
    <n v="0"/>
    <n v="0"/>
    <n v="0"/>
  </r>
  <r>
    <x v="7"/>
    <x v="11"/>
    <m/>
    <m/>
    <m/>
    <m/>
    <m/>
    <m/>
    <m/>
    <m/>
    <m/>
    <m/>
    <m/>
    <m/>
    <m/>
    <m/>
    <m/>
    <m/>
    <m/>
    <m/>
    <m/>
    <m/>
    <m/>
    <m/>
    <m/>
    <m/>
    <m/>
    <m/>
    <m/>
    <m/>
    <n v="209"/>
    <m/>
    <m/>
    <m/>
    <m/>
    <m/>
    <m/>
    <n v="2023"/>
    <n v="4"/>
    <n v="0"/>
    <n v="0"/>
    <n v="0"/>
    <n v="0"/>
    <n v="0"/>
    <n v="0"/>
    <n v="0"/>
  </r>
  <r>
    <x v="7"/>
    <x v="18"/>
    <m/>
    <m/>
    <m/>
    <m/>
    <m/>
    <m/>
    <m/>
    <m/>
    <m/>
    <m/>
    <m/>
    <m/>
    <m/>
    <m/>
    <m/>
    <m/>
    <m/>
    <m/>
    <m/>
    <m/>
    <m/>
    <m/>
    <m/>
    <m/>
    <m/>
    <m/>
    <m/>
    <m/>
    <n v="104"/>
    <m/>
    <m/>
    <m/>
    <m/>
    <m/>
    <m/>
    <n v="2023"/>
    <n v="4"/>
    <n v="0"/>
    <n v="0"/>
    <n v="0"/>
    <n v="0"/>
    <n v="0"/>
    <n v="0"/>
    <n v="0"/>
  </r>
  <r>
    <x v="7"/>
    <x v="31"/>
    <m/>
    <m/>
    <m/>
    <m/>
    <m/>
    <m/>
    <m/>
    <m/>
    <m/>
    <m/>
    <m/>
    <m/>
    <m/>
    <m/>
    <m/>
    <m/>
    <m/>
    <m/>
    <m/>
    <m/>
    <m/>
    <m/>
    <m/>
    <m/>
    <m/>
    <m/>
    <m/>
    <m/>
    <n v="1"/>
    <m/>
    <m/>
    <m/>
    <m/>
    <m/>
    <m/>
    <n v="2023"/>
    <n v="4"/>
    <n v="0"/>
    <n v="0"/>
    <n v="0"/>
    <n v="0"/>
    <n v="0"/>
    <n v="0"/>
    <n v="0"/>
  </r>
  <r>
    <x v="7"/>
    <x v="32"/>
    <m/>
    <m/>
    <m/>
    <m/>
    <m/>
    <m/>
    <m/>
    <m/>
    <m/>
    <m/>
    <m/>
    <m/>
    <m/>
    <m/>
    <m/>
    <m/>
    <m/>
    <m/>
    <m/>
    <m/>
    <m/>
    <m/>
    <m/>
    <m/>
    <m/>
    <m/>
    <m/>
    <m/>
    <n v="5"/>
    <m/>
    <m/>
    <m/>
    <m/>
    <m/>
    <m/>
    <n v="2023"/>
    <n v="4"/>
    <n v="0"/>
    <n v="0"/>
    <n v="0"/>
    <n v="0"/>
    <n v="0"/>
    <n v="0"/>
    <n v="0"/>
  </r>
  <r>
    <x v="7"/>
    <x v="33"/>
    <m/>
    <m/>
    <m/>
    <m/>
    <m/>
    <m/>
    <m/>
    <m/>
    <m/>
    <m/>
    <m/>
    <m/>
    <m/>
    <m/>
    <m/>
    <m/>
    <m/>
    <m/>
    <m/>
    <m/>
    <m/>
    <m/>
    <m/>
    <m/>
    <m/>
    <m/>
    <m/>
    <m/>
    <n v="9"/>
    <m/>
    <m/>
    <m/>
    <m/>
    <m/>
    <m/>
    <n v="2023"/>
    <n v="4"/>
    <n v="0"/>
    <n v="0"/>
    <n v="0"/>
    <n v="0"/>
    <n v="0"/>
    <n v="0"/>
    <n v="0"/>
  </r>
  <r>
    <x v="7"/>
    <x v="26"/>
    <m/>
    <m/>
    <m/>
    <m/>
    <m/>
    <m/>
    <m/>
    <m/>
    <m/>
    <m/>
    <m/>
    <m/>
    <m/>
    <m/>
    <m/>
    <m/>
    <m/>
    <m/>
    <m/>
    <m/>
    <m/>
    <m/>
    <m/>
    <m/>
    <m/>
    <m/>
    <m/>
    <m/>
    <n v="1"/>
    <m/>
    <m/>
    <m/>
    <m/>
    <m/>
    <m/>
    <n v="2023"/>
    <n v="4"/>
    <n v="0"/>
    <n v="0"/>
    <n v="0"/>
    <n v="0"/>
    <n v="0"/>
    <n v="0"/>
    <n v="0"/>
  </r>
  <r>
    <x v="7"/>
    <x v="13"/>
    <m/>
    <m/>
    <m/>
    <m/>
    <m/>
    <m/>
    <m/>
    <m/>
    <m/>
    <m/>
    <m/>
    <m/>
    <m/>
    <m/>
    <m/>
    <m/>
    <m/>
    <m/>
    <m/>
    <m/>
    <m/>
    <m/>
    <m/>
    <m/>
    <m/>
    <m/>
    <m/>
    <m/>
    <n v="202"/>
    <m/>
    <m/>
    <m/>
    <m/>
    <m/>
    <m/>
    <n v="2023"/>
    <n v="4"/>
    <n v="0"/>
    <n v="0"/>
    <n v="0"/>
    <n v="0"/>
    <n v="0"/>
    <n v="0"/>
    <n v="0"/>
  </r>
  <r>
    <x v="7"/>
    <x v="14"/>
    <m/>
    <m/>
    <m/>
    <m/>
    <m/>
    <m/>
    <m/>
    <m/>
    <m/>
    <m/>
    <m/>
    <m/>
    <m/>
    <m/>
    <m/>
    <m/>
    <m/>
    <m/>
    <m/>
    <m/>
    <m/>
    <m/>
    <m/>
    <m/>
    <m/>
    <m/>
    <m/>
    <m/>
    <n v="48"/>
    <m/>
    <m/>
    <m/>
    <m/>
    <m/>
    <m/>
    <n v="2023"/>
    <n v="4"/>
    <n v="0"/>
    <n v="0"/>
    <n v="0"/>
    <n v="0"/>
    <n v="0"/>
    <n v="0"/>
    <n v="0"/>
  </r>
  <r>
    <x v="8"/>
    <x v="15"/>
    <m/>
    <m/>
    <m/>
    <m/>
    <m/>
    <m/>
    <m/>
    <m/>
    <m/>
    <m/>
    <m/>
    <m/>
    <m/>
    <m/>
    <m/>
    <m/>
    <m/>
    <m/>
    <m/>
    <m/>
    <m/>
    <m/>
    <m/>
    <m/>
    <m/>
    <m/>
    <m/>
    <m/>
    <n v="4"/>
    <m/>
    <m/>
    <m/>
    <m/>
    <m/>
    <m/>
    <n v="2023"/>
    <n v="4"/>
    <n v="0"/>
    <n v="0"/>
    <n v="0"/>
    <n v="0"/>
    <n v="0"/>
    <n v="0"/>
    <n v="0"/>
  </r>
  <r>
    <x v="8"/>
    <x v="0"/>
    <m/>
    <m/>
    <m/>
    <m/>
    <m/>
    <m/>
    <m/>
    <m/>
    <m/>
    <m/>
    <m/>
    <m/>
    <m/>
    <m/>
    <m/>
    <m/>
    <m/>
    <m/>
    <m/>
    <m/>
    <m/>
    <m/>
    <m/>
    <m/>
    <m/>
    <m/>
    <m/>
    <m/>
    <n v="20"/>
    <m/>
    <m/>
    <m/>
    <m/>
    <m/>
    <m/>
    <n v="2023"/>
    <n v="4"/>
    <n v="0"/>
    <n v="0"/>
    <n v="0"/>
    <n v="0"/>
    <n v="0"/>
    <n v="0"/>
    <n v="0"/>
  </r>
  <r>
    <x v="8"/>
    <x v="2"/>
    <m/>
    <m/>
    <m/>
    <m/>
    <m/>
    <m/>
    <m/>
    <m/>
    <m/>
    <m/>
    <m/>
    <m/>
    <m/>
    <m/>
    <m/>
    <m/>
    <m/>
    <m/>
    <m/>
    <m/>
    <m/>
    <m/>
    <m/>
    <m/>
    <m/>
    <m/>
    <m/>
    <m/>
    <n v="7"/>
    <m/>
    <m/>
    <m/>
    <m/>
    <m/>
    <m/>
    <n v="2023"/>
    <n v="4"/>
    <n v="0"/>
    <n v="0"/>
    <n v="0"/>
    <n v="0"/>
    <n v="0"/>
    <n v="0"/>
    <n v="0"/>
  </r>
  <r>
    <x v="8"/>
    <x v="4"/>
    <m/>
    <m/>
    <m/>
    <m/>
    <m/>
    <m/>
    <m/>
    <m/>
    <m/>
    <m/>
    <m/>
    <m/>
    <m/>
    <m/>
    <m/>
    <m/>
    <m/>
    <m/>
    <m/>
    <m/>
    <m/>
    <m/>
    <m/>
    <m/>
    <m/>
    <m/>
    <m/>
    <m/>
    <n v="1"/>
    <m/>
    <m/>
    <m/>
    <m/>
    <m/>
    <m/>
    <n v="2023"/>
    <n v="4"/>
    <n v="0"/>
    <n v="0"/>
    <n v="0"/>
    <n v="0"/>
    <n v="0"/>
    <n v="0"/>
    <n v="0"/>
  </r>
  <r>
    <x v="8"/>
    <x v="5"/>
    <m/>
    <m/>
    <m/>
    <m/>
    <m/>
    <m/>
    <m/>
    <m/>
    <m/>
    <m/>
    <m/>
    <m/>
    <m/>
    <m/>
    <m/>
    <m/>
    <m/>
    <m/>
    <m/>
    <m/>
    <m/>
    <m/>
    <m/>
    <m/>
    <m/>
    <m/>
    <m/>
    <m/>
    <n v="83"/>
    <m/>
    <m/>
    <m/>
    <m/>
    <m/>
    <m/>
    <n v="2023"/>
    <n v="4"/>
    <n v="0"/>
    <n v="0"/>
    <n v="0"/>
    <n v="0"/>
    <n v="0"/>
    <n v="0"/>
    <n v="0"/>
  </r>
  <r>
    <x v="8"/>
    <x v="6"/>
    <m/>
    <m/>
    <m/>
    <m/>
    <m/>
    <m/>
    <m/>
    <m/>
    <m/>
    <m/>
    <m/>
    <m/>
    <m/>
    <m/>
    <m/>
    <m/>
    <m/>
    <m/>
    <m/>
    <m/>
    <m/>
    <m/>
    <m/>
    <m/>
    <m/>
    <m/>
    <m/>
    <m/>
    <n v="3"/>
    <m/>
    <m/>
    <m/>
    <m/>
    <m/>
    <m/>
    <n v="2023"/>
    <n v="4"/>
    <n v="0"/>
    <n v="0"/>
    <n v="0"/>
    <n v="0"/>
    <n v="0"/>
    <n v="0"/>
    <n v="0"/>
  </r>
  <r>
    <x v="8"/>
    <x v="8"/>
    <m/>
    <m/>
    <m/>
    <m/>
    <m/>
    <m/>
    <m/>
    <m/>
    <m/>
    <m/>
    <m/>
    <m/>
    <m/>
    <m/>
    <m/>
    <m/>
    <m/>
    <m/>
    <m/>
    <m/>
    <m/>
    <m/>
    <m/>
    <m/>
    <m/>
    <m/>
    <m/>
    <m/>
    <n v="14"/>
    <m/>
    <m/>
    <m/>
    <m/>
    <m/>
    <m/>
    <n v="2023"/>
    <n v="4"/>
    <n v="0"/>
    <n v="0"/>
    <n v="0"/>
    <n v="0"/>
    <n v="0"/>
    <n v="0"/>
    <n v="0"/>
  </r>
  <r>
    <x v="8"/>
    <x v="25"/>
    <m/>
    <m/>
    <m/>
    <m/>
    <m/>
    <m/>
    <m/>
    <m/>
    <m/>
    <m/>
    <m/>
    <m/>
    <m/>
    <m/>
    <m/>
    <m/>
    <m/>
    <m/>
    <m/>
    <m/>
    <m/>
    <m/>
    <m/>
    <m/>
    <m/>
    <m/>
    <m/>
    <m/>
    <n v="4"/>
    <m/>
    <m/>
    <m/>
    <m/>
    <m/>
    <m/>
    <n v="2023"/>
    <n v="4"/>
    <n v="0"/>
    <n v="0"/>
    <n v="0"/>
    <n v="0"/>
    <n v="0"/>
    <n v="0"/>
    <n v="0"/>
  </r>
  <r>
    <x v="8"/>
    <x v="17"/>
    <m/>
    <m/>
    <m/>
    <m/>
    <m/>
    <m/>
    <m/>
    <m/>
    <m/>
    <m/>
    <m/>
    <m/>
    <m/>
    <m/>
    <m/>
    <m/>
    <m/>
    <m/>
    <m/>
    <m/>
    <m/>
    <m/>
    <m/>
    <m/>
    <m/>
    <m/>
    <m/>
    <m/>
    <n v="1"/>
    <m/>
    <m/>
    <m/>
    <m/>
    <m/>
    <m/>
    <n v="2023"/>
    <n v="4"/>
    <n v="0"/>
    <n v="0"/>
    <n v="0"/>
    <n v="0"/>
    <n v="0"/>
    <n v="0"/>
    <n v="0"/>
  </r>
  <r>
    <x v="8"/>
    <x v="10"/>
    <m/>
    <m/>
    <m/>
    <m/>
    <m/>
    <m/>
    <m/>
    <m/>
    <m/>
    <m/>
    <m/>
    <m/>
    <m/>
    <m/>
    <m/>
    <m/>
    <m/>
    <m/>
    <m/>
    <m/>
    <m/>
    <m/>
    <m/>
    <m/>
    <m/>
    <m/>
    <m/>
    <m/>
    <n v="2"/>
    <m/>
    <m/>
    <m/>
    <m/>
    <m/>
    <m/>
    <n v="2023"/>
    <n v="4"/>
    <n v="0"/>
    <n v="0"/>
    <n v="0"/>
    <n v="0"/>
    <n v="0"/>
    <n v="0"/>
    <n v="0"/>
  </r>
  <r>
    <x v="8"/>
    <x v="11"/>
    <m/>
    <m/>
    <m/>
    <m/>
    <m/>
    <m/>
    <m/>
    <m/>
    <m/>
    <m/>
    <m/>
    <m/>
    <m/>
    <m/>
    <m/>
    <m/>
    <m/>
    <m/>
    <m/>
    <m/>
    <m/>
    <m/>
    <m/>
    <m/>
    <m/>
    <m/>
    <m/>
    <m/>
    <n v="627"/>
    <m/>
    <m/>
    <m/>
    <m/>
    <m/>
    <m/>
    <n v="2023"/>
    <n v="4"/>
    <n v="0"/>
    <n v="0"/>
    <n v="0"/>
    <n v="0"/>
    <n v="0"/>
    <n v="0"/>
    <n v="0"/>
  </r>
  <r>
    <x v="8"/>
    <x v="18"/>
    <m/>
    <m/>
    <m/>
    <m/>
    <m/>
    <m/>
    <m/>
    <m/>
    <m/>
    <m/>
    <m/>
    <m/>
    <m/>
    <m/>
    <m/>
    <m/>
    <m/>
    <m/>
    <m/>
    <m/>
    <m/>
    <m/>
    <m/>
    <m/>
    <m/>
    <m/>
    <m/>
    <m/>
    <n v="7"/>
    <m/>
    <m/>
    <m/>
    <m/>
    <m/>
    <m/>
    <n v="2023"/>
    <n v="4"/>
    <n v="0"/>
    <n v="0"/>
    <n v="0"/>
    <n v="0"/>
    <n v="0"/>
    <n v="0"/>
    <n v="0"/>
  </r>
  <r>
    <x v="8"/>
    <x v="32"/>
    <m/>
    <m/>
    <m/>
    <m/>
    <m/>
    <m/>
    <m/>
    <m/>
    <m/>
    <m/>
    <m/>
    <m/>
    <m/>
    <m/>
    <m/>
    <m/>
    <m/>
    <m/>
    <m/>
    <m/>
    <m/>
    <m/>
    <m/>
    <m/>
    <m/>
    <m/>
    <m/>
    <m/>
    <n v="112"/>
    <m/>
    <m/>
    <m/>
    <m/>
    <m/>
    <m/>
    <n v="2023"/>
    <n v="4"/>
    <n v="0"/>
    <n v="0"/>
    <n v="0"/>
    <n v="0"/>
    <n v="0"/>
    <n v="0"/>
    <n v="0"/>
  </r>
  <r>
    <x v="8"/>
    <x v="13"/>
    <m/>
    <m/>
    <m/>
    <m/>
    <m/>
    <m/>
    <m/>
    <m/>
    <m/>
    <m/>
    <m/>
    <m/>
    <m/>
    <m/>
    <m/>
    <m/>
    <m/>
    <m/>
    <m/>
    <m/>
    <m/>
    <m/>
    <m/>
    <m/>
    <m/>
    <m/>
    <m/>
    <m/>
    <n v="28"/>
    <m/>
    <m/>
    <m/>
    <m/>
    <m/>
    <m/>
    <n v="2023"/>
    <n v="4"/>
    <n v="0"/>
    <n v="0"/>
    <n v="0"/>
    <n v="0"/>
    <n v="0"/>
    <n v="0"/>
    <n v="0"/>
  </r>
  <r>
    <x v="9"/>
    <x v="8"/>
    <m/>
    <m/>
    <m/>
    <m/>
    <m/>
    <m/>
    <m/>
    <m/>
    <m/>
    <m/>
    <m/>
    <m/>
    <m/>
    <m/>
    <m/>
    <m/>
    <m/>
    <m/>
    <m/>
    <m/>
    <m/>
    <m/>
    <m/>
    <m/>
    <m/>
    <m/>
    <m/>
    <m/>
    <m/>
    <m/>
    <m/>
    <m/>
    <m/>
    <m/>
    <n v="1"/>
    <n v="2023"/>
    <n v="4"/>
    <n v="0"/>
    <n v="0"/>
    <n v="0"/>
    <n v="0"/>
    <n v="0"/>
    <n v="0"/>
    <n v="0"/>
  </r>
  <r>
    <x v="9"/>
    <x v="17"/>
    <m/>
    <m/>
    <m/>
    <m/>
    <m/>
    <m/>
    <m/>
    <m/>
    <m/>
    <m/>
    <m/>
    <m/>
    <m/>
    <m/>
    <m/>
    <m/>
    <m/>
    <m/>
    <m/>
    <m/>
    <m/>
    <m/>
    <m/>
    <m/>
    <m/>
    <m/>
    <m/>
    <m/>
    <m/>
    <m/>
    <m/>
    <m/>
    <m/>
    <m/>
    <n v="1"/>
    <n v="2023"/>
    <n v="4"/>
    <n v="0"/>
    <n v="0"/>
    <n v="0"/>
    <n v="0"/>
    <n v="0"/>
    <n v="0"/>
    <n v="0"/>
  </r>
  <r>
    <x v="10"/>
    <x v="1"/>
    <m/>
    <m/>
    <m/>
    <m/>
    <m/>
    <m/>
    <m/>
    <m/>
    <m/>
    <m/>
    <m/>
    <m/>
    <m/>
    <m/>
    <m/>
    <m/>
    <m/>
    <m/>
    <m/>
    <m/>
    <m/>
    <m/>
    <m/>
    <m/>
    <m/>
    <m/>
    <m/>
    <m/>
    <m/>
    <m/>
    <m/>
    <m/>
    <m/>
    <m/>
    <n v="1"/>
    <n v="2023"/>
    <n v="4"/>
    <n v="0"/>
    <n v="0"/>
    <n v="0"/>
    <n v="0"/>
    <n v="0"/>
    <n v="0"/>
    <n v="0"/>
  </r>
  <r>
    <x v="10"/>
    <x v="2"/>
    <m/>
    <m/>
    <m/>
    <m/>
    <m/>
    <m/>
    <m/>
    <m/>
    <m/>
    <m/>
    <m/>
    <m/>
    <m/>
    <m/>
    <m/>
    <m/>
    <m/>
    <m/>
    <m/>
    <m/>
    <m/>
    <m/>
    <m/>
    <m/>
    <m/>
    <m/>
    <m/>
    <m/>
    <m/>
    <m/>
    <m/>
    <m/>
    <m/>
    <m/>
    <n v="2"/>
    <n v="2023"/>
    <n v="4"/>
    <n v="0"/>
    <n v="0"/>
    <n v="0"/>
    <n v="0"/>
    <n v="0"/>
    <n v="0"/>
    <n v="0"/>
  </r>
  <r>
    <x v="10"/>
    <x v="20"/>
    <m/>
    <m/>
    <m/>
    <m/>
    <m/>
    <m/>
    <m/>
    <m/>
    <m/>
    <m/>
    <m/>
    <m/>
    <m/>
    <m/>
    <m/>
    <m/>
    <m/>
    <m/>
    <m/>
    <m/>
    <m/>
    <m/>
    <m/>
    <m/>
    <m/>
    <m/>
    <m/>
    <m/>
    <m/>
    <m/>
    <m/>
    <m/>
    <m/>
    <m/>
    <n v="2"/>
    <n v="2023"/>
    <n v="4"/>
    <n v="0"/>
    <n v="0"/>
    <n v="0"/>
    <n v="0"/>
    <n v="0"/>
    <n v="0"/>
    <n v="0"/>
  </r>
  <r>
    <x v="10"/>
    <x v="3"/>
    <m/>
    <m/>
    <m/>
    <m/>
    <m/>
    <m/>
    <m/>
    <m/>
    <m/>
    <m/>
    <m/>
    <m/>
    <m/>
    <m/>
    <m/>
    <m/>
    <m/>
    <m/>
    <m/>
    <m/>
    <m/>
    <m/>
    <m/>
    <m/>
    <m/>
    <m/>
    <m/>
    <m/>
    <m/>
    <m/>
    <m/>
    <m/>
    <m/>
    <m/>
    <n v="1"/>
    <n v="2023"/>
    <n v="4"/>
    <n v="0"/>
    <n v="0"/>
    <n v="0"/>
    <n v="0"/>
    <n v="0"/>
    <n v="0"/>
    <n v="0"/>
  </r>
  <r>
    <x v="10"/>
    <x v="21"/>
    <m/>
    <m/>
    <m/>
    <m/>
    <m/>
    <m/>
    <m/>
    <m/>
    <m/>
    <m/>
    <m/>
    <m/>
    <m/>
    <m/>
    <m/>
    <m/>
    <m/>
    <m/>
    <m/>
    <m/>
    <m/>
    <m/>
    <m/>
    <m/>
    <m/>
    <m/>
    <m/>
    <m/>
    <m/>
    <m/>
    <m/>
    <m/>
    <m/>
    <m/>
    <n v="1"/>
    <n v="2023"/>
    <n v="4"/>
    <n v="0"/>
    <n v="0"/>
    <n v="0"/>
    <n v="0"/>
    <n v="0"/>
    <n v="0"/>
    <n v="0"/>
  </r>
  <r>
    <x v="10"/>
    <x v="4"/>
    <m/>
    <m/>
    <m/>
    <m/>
    <m/>
    <m/>
    <m/>
    <m/>
    <m/>
    <m/>
    <m/>
    <m/>
    <m/>
    <m/>
    <m/>
    <m/>
    <m/>
    <m/>
    <m/>
    <m/>
    <m/>
    <m/>
    <m/>
    <m/>
    <m/>
    <m/>
    <m/>
    <m/>
    <m/>
    <m/>
    <m/>
    <m/>
    <m/>
    <m/>
    <n v="3"/>
    <n v="2023"/>
    <n v="4"/>
    <n v="0"/>
    <n v="0"/>
    <n v="0"/>
    <n v="0"/>
    <n v="0"/>
    <n v="0"/>
    <n v="0"/>
  </r>
  <r>
    <x v="10"/>
    <x v="6"/>
    <m/>
    <m/>
    <m/>
    <m/>
    <m/>
    <m/>
    <m/>
    <m/>
    <m/>
    <m/>
    <m/>
    <m/>
    <m/>
    <m/>
    <m/>
    <m/>
    <m/>
    <m/>
    <m/>
    <m/>
    <m/>
    <m/>
    <m/>
    <m/>
    <m/>
    <m/>
    <m/>
    <m/>
    <m/>
    <m/>
    <m/>
    <m/>
    <m/>
    <m/>
    <n v="1"/>
    <n v="2023"/>
    <n v="4"/>
    <n v="0"/>
    <n v="0"/>
    <n v="0"/>
    <n v="0"/>
    <n v="0"/>
    <n v="0"/>
    <n v="0"/>
  </r>
  <r>
    <x v="10"/>
    <x v="8"/>
    <m/>
    <m/>
    <m/>
    <m/>
    <m/>
    <m/>
    <m/>
    <m/>
    <m/>
    <m/>
    <m/>
    <m/>
    <m/>
    <m/>
    <m/>
    <m/>
    <m/>
    <m/>
    <m/>
    <m/>
    <m/>
    <m/>
    <m/>
    <m/>
    <m/>
    <m/>
    <m/>
    <m/>
    <m/>
    <m/>
    <m/>
    <m/>
    <m/>
    <m/>
    <n v="1"/>
    <n v="2023"/>
    <n v="4"/>
    <n v="0"/>
    <n v="0"/>
    <n v="0"/>
    <n v="0"/>
    <n v="0"/>
    <n v="0"/>
    <n v="0"/>
  </r>
  <r>
    <x v="10"/>
    <x v="25"/>
    <m/>
    <m/>
    <m/>
    <m/>
    <m/>
    <m/>
    <m/>
    <m/>
    <m/>
    <m/>
    <m/>
    <m/>
    <m/>
    <m/>
    <m/>
    <m/>
    <m/>
    <m/>
    <m/>
    <m/>
    <m/>
    <m/>
    <m/>
    <m/>
    <m/>
    <m/>
    <m/>
    <m/>
    <m/>
    <m/>
    <m/>
    <m/>
    <m/>
    <m/>
    <n v="2"/>
    <n v="2023"/>
    <n v="4"/>
    <n v="0"/>
    <n v="0"/>
    <n v="0"/>
    <n v="0"/>
    <n v="0"/>
    <n v="0"/>
    <n v="0"/>
  </r>
  <r>
    <x v="10"/>
    <x v="10"/>
    <m/>
    <m/>
    <m/>
    <m/>
    <m/>
    <m/>
    <m/>
    <m/>
    <m/>
    <m/>
    <m/>
    <m/>
    <m/>
    <m/>
    <m/>
    <m/>
    <m/>
    <m/>
    <m/>
    <m/>
    <m/>
    <m/>
    <m/>
    <m/>
    <m/>
    <m/>
    <m/>
    <m/>
    <m/>
    <m/>
    <m/>
    <m/>
    <m/>
    <m/>
    <n v="1"/>
    <n v="2023"/>
    <n v="4"/>
    <n v="0"/>
    <n v="0"/>
    <n v="0"/>
    <n v="0"/>
    <n v="0"/>
    <n v="0"/>
    <n v="0"/>
  </r>
  <r>
    <x v="10"/>
    <x v="33"/>
    <m/>
    <m/>
    <m/>
    <m/>
    <m/>
    <m/>
    <m/>
    <m/>
    <m/>
    <m/>
    <m/>
    <m/>
    <m/>
    <m/>
    <m/>
    <m/>
    <m/>
    <m/>
    <m/>
    <m/>
    <m/>
    <m/>
    <m/>
    <m/>
    <m/>
    <m/>
    <m/>
    <m/>
    <m/>
    <m/>
    <m/>
    <m/>
    <m/>
    <m/>
    <n v="1"/>
    <n v="2023"/>
    <n v="4"/>
    <n v="0"/>
    <n v="0"/>
    <n v="0"/>
    <n v="0"/>
    <n v="0"/>
    <n v="0"/>
    <n v="0"/>
  </r>
  <r>
    <x v="10"/>
    <x v="26"/>
    <m/>
    <m/>
    <m/>
    <m/>
    <m/>
    <m/>
    <m/>
    <m/>
    <m/>
    <m/>
    <m/>
    <m/>
    <m/>
    <m/>
    <m/>
    <m/>
    <m/>
    <m/>
    <m/>
    <m/>
    <m/>
    <m/>
    <m/>
    <m/>
    <m/>
    <m/>
    <m/>
    <m/>
    <m/>
    <m/>
    <m/>
    <m/>
    <m/>
    <m/>
    <n v="1"/>
    <n v="2023"/>
    <n v="4"/>
    <n v="0"/>
    <n v="0"/>
    <n v="0"/>
    <n v="0"/>
    <n v="0"/>
    <n v="0"/>
    <n v="0"/>
  </r>
  <r>
    <x v="11"/>
    <x v="36"/>
    <m/>
    <m/>
    <m/>
    <m/>
    <m/>
    <m/>
    <m/>
    <m/>
    <m/>
    <m/>
    <m/>
    <m/>
    <m/>
    <m/>
    <m/>
    <m/>
    <m/>
    <m/>
    <m/>
    <m/>
    <m/>
    <m/>
    <m/>
    <m/>
    <m/>
    <m/>
    <m/>
    <m/>
    <n v="662"/>
    <m/>
    <m/>
    <m/>
    <m/>
    <m/>
    <m/>
    <n v="2023"/>
    <n v="4"/>
    <n v="0"/>
    <n v="0"/>
    <n v="0"/>
    <n v="0"/>
    <n v="0"/>
    <n v="0"/>
    <n v="0"/>
  </r>
  <r>
    <x v="12"/>
    <x v="11"/>
    <m/>
    <m/>
    <m/>
    <m/>
    <m/>
    <m/>
    <m/>
    <m/>
    <m/>
    <m/>
    <m/>
    <m/>
    <m/>
    <m/>
    <m/>
    <m/>
    <m/>
    <m/>
    <m/>
    <m/>
    <m/>
    <m/>
    <m/>
    <m/>
    <m/>
    <n v="1"/>
    <m/>
    <m/>
    <m/>
    <m/>
    <m/>
    <m/>
    <m/>
    <m/>
    <m/>
    <n v="2023"/>
    <n v="4"/>
    <n v="0"/>
    <n v="0"/>
    <n v="0"/>
    <n v="0"/>
    <n v="0"/>
    <n v="0"/>
    <n v="1"/>
  </r>
  <r>
    <x v="12"/>
    <x v="13"/>
    <m/>
    <m/>
    <m/>
    <m/>
    <m/>
    <m/>
    <m/>
    <m/>
    <m/>
    <m/>
    <m/>
    <m/>
    <m/>
    <m/>
    <m/>
    <m/>
    <m/>
    <m/>
    <m/>
    <m/>
    <m/>
    <m/>
    <m/>
    <m/>
    <m/>
    <n v="2"/>
    <m/>
    <m/>
    <m/>
    <m/>
    <m/>
    <m/>
    <m/>
    <m/>
    <m/>
    <n v="2023"/>
    <n v="4"/>
    <n v="0"/>
    <n v="0"/>
    <n v="0"/>
    <n v="0"/>
    <n v="0"/>
    <n v="0"/>
    <n v="2"/>
  </r>
  <r>
    <x v="13"/>
    <x v="4"/>
    <m/>
    <m/>
    <m/>
    <m/>
    <m/>
    <m/>
    <m/>
    <m/>
    <m/>
    <m/>
    <m/>
    <m/>
    <m/>
    <m/>
    <m/>
    <m/>
    <m/>
    <m/>
    <m/>
    <m/>
    <m/>
    <m/>
    <m/>
    <m/>
    <m/>
    <m/>
    <m/>
    <m/>
    <m/>
    <m/>
    <m/>
    <m/>
    <m/>
    <m/>
    <n v="1"/>
    <n v="2023"/>
    <n v="4"/>
    <n v="0"/>
    <n v="0"/>
    <n v="0"/>
    <n v="0"/>
    <n v="0"/>
    <n v="0"/>
    <n v="0"/>
  </r>
  <r>
    <x v="13"/>
    <x v="5"/>
    <m/>
    <m/>
    <m/>
    <m/>
    <m/>
    <m/>
    <m/>
    <m/>
    <m/>
    <m/>
    <m/>
    <m/>
    <m/>
    <m/>
    <m/>
    <m/>
    <m/>
    <m/>
    <m/>
    <m/>
    <m/>
    <m/>
    <m/>
    <m/>
    <m/>
    <m/>
    <m/>
    <m/>
    <m/>
    <m/>
    <m/>
    <m/>
    <m/>
    <m/>
    <n v="1"/>
    <n v="2023"/>
    <n v="4"/>
    <n v="0"/>
    <n v="0"/>
    <n v="0"/>
    <n v="0"/>
    <n v="0"/>
    <n v="0"/>
    <n v="0"/>
  </r>
  <r>
    <x v="13"/>
    <x v="6"/>
    <m/>
    <m/>
    <m/>
    <m/>
    <m/>
    <m/>
    <m/>
    <m/>
    <m/>
    <m/>
    <m/>
    <m/>
    <m/>
    <m/>
    <m/>
    <m/>
    <m/>
    <m/>
    <m/>
    <m/>
    <m/>
    <m/>
    <m/>
    <m/>
    <m/>
    <m/>
    <m/>
    <m/>
    <m/>
    <m/>
    <m/>
    <m/>
    <m/>
    <m/>
    <n v="2"/>
    <n v="2023"/>
    <n v="4"/>
    <n v="0"/>
    <n v="0"/>
    <n v="0"/>
    <n v="0"/>
    <n v="0"/>
    <n v="0"/>
    <n v="0"/>
  </r>
  <r>
    <x v="13"/>
    <x v="14"/>
    <m/>
    <m/>
    <m/>
    <m/>
    <m/>
    <m/>
    <m/>
    <m/>
    <m/>
    <m/>
    <m/>
    <m/>
    <m/>
    <m/>
    <m/>
    <m/>
    <m/>
    <m/>
    <m/>
    <m/>
    <m/>
    <m/>
    <m/>
    <m/>
    <m/>
    <m/>
    <m/>
    <m/>
    <m/>
    <m/>
    <m/>
    <m/>
    <m/>
    <m/>
    <n v="1"/>
    <n v="2023"/>
    <n v="4"/>
    <n v="0"/>
    <n v="0"/>
    <n v="0"/>
    <n v="0"/>
    <n v="0"/>
    <n v="0"/>
    <n v="0"/>
  </r>
  <r>
    <x v="14"/>
    <x v="2"/>
    <m/>
    <m/>
    <m/>
    <m/>
    <m/>
    <m/>
    <m/>
    <m/>
    <m/>
    <m/>
    <m/>
    <m/>
    <m/>
    <n v="1"/>
    <m/>
    <m/>
    <m/>
    <m/>
    <n v="1"/>
    <m/>
    <m/>
    <m/>
    <m/>
    <m/>
    <m/>
    <m/>
    <m/>
    <m/>
    <m/>
    <m/>
    <m/>
    <m/>
    <m/>
    <m/>
    <m/>
    <n v="2023"/>
    <n v="4"/>
    <n v="0"/>
    <n v="0"/>
    <n v="0"/>
    <n v="0"/>
    <n v="1"/>
    <n v="0"/>
    <n v="1"/>
  </r>
  <r>
    <x v="14"/>
    <x v="5"/>
    <m/>
    <m/>
    <m/>
    <m/>
    <m/>
    <m/>
    <m/>
    <m/>
    <m/>
    <m/>
    <m/>
    <m/>
    <m/>
    <n v="1"/>
    <m/>
    <m/>
    <m/>
    <m/>
    <n v="1"/>
    <m/>
    <m/>
    <m/>
    <m/>
    <m/>
    <m/>
    <m/>
    <m/>
    <m/>
    <m/>
    <m/>
    <m/>
    <m/>
    <m/>
    <m/>
    <m/>
    <n v="2023"/>
    <n v="4"/>
    <n v="0"/>
    <n v="0"/>
    <n v="0"/>
    <n v="0"/>
    <n v="1"/>
    <n v="0"/>
    <n v="1"/>
  </r>
  <r>
    <x v="14"/>
    <x v="11"/>
    <m/>
    <m/>
    <m/>
    <m/>
    <m/>
    <m/>
    <m/>
    <m/>
    <m/>
    <m/>
    <m/>
    <m/>
    <m/>
    <n v="2"/>
    <m/>
    <m/>
    <m/>
    <m/>
    <n v="2"/>
    <m/>
    <m/>
    <m/>
    <m/>
    <m/>
    <m/>
    <m/>
    <m/>
    <m/>
    <m/>
    <m/>
    <m/>
    <m/>
    <m/>
    <m/>
    <m/>
    <n v="2023"/>
    <n v="4"/>
    <n v="0"/>
    <n v="0"/>
    <n v="0"/>
    <n v="0"/>
    <n v="2"/>
    <n v="0"/>
    <n v="2"/>
  </r>
  <r>
    <x v="15"/>
    <x v="19"/>
    <m/>
    <m/>
    <m/>
    <m/>
    <m/>
    <m/>
    <m/>
    <m/>
    <m/>
    <m/>
    <m/>
    <m/>
    <m/>
    <m/>
    <m/>
    <m/>
    <m/>
    <m/>
    <m/>
    <m/>
    <m/>
    <m/>
    <m/>
    <m/>
    <m/>
    <m/>
    <m/>
    <m/>
    <m/>
    <m/>
    <m/>
    <m/>
    <m/>
    <m/>
    <n v="8"/>
    <n v="2023"/>
    <n v="4"/>
    <n v="0"/>
    <n v="0"/>
    <n v="0"/>
    <n v="0"/>
    <n v="0"/>
    <n v="0"/>
    <n v="0"/>
  </r>
  <r>
    <x v="15"/>
    <x v="15"/>
    <m/>
    <m/>
    <m/>
    <m/>
    <m/>
    <m/>
    <m/>
    <m/>
    <m/>
    <m/>
    <m/>
    <m/>
    <m/>
    <m/>
    <m/>
    <m/>
    <m/>
    <m/>
    <m/>
    <m/>
    <m/>
    <m/>
    <m/>
    <m/>
    <m/>
    <m/>
    <m/>
    <m/>
    <m/>
    <m/>
    <m/>
    <m/>
    <m/>
    <m/>
    <n v="4"/>
    <n v="2023"/>
    <n v="4"/>
    <n v="0"/>
    <n v="0"/>
    <n v="0"/>
    <n v="0"/>
    <n v="0"/>
    <n v="0"/>
    <n v="0"/>
  </r>
  <r>
    <x v="15"/>
    <x v="0"/>
    <m/>
    <m/>
    <m/>
    <m/>
    <m/>
    <m/>
    <m/>
    <m/>
    <m/>
    <m/>
    <m/>
    <m/>
    <m/>
    <m/>
    <m/>
    <m/>
    <m/>
    <m/>
    <m/>
    <m/>
    <m/>
    <m/>
    <m/>
    <m/>
    <m/>
    <m/>
    <m/>
    <m/>
    <m/>
    <m/>
    <m/>
    <m/>
    <m/>
    <m/>
    <n v="11"/>
    <n v="2023"/>
    <n v="4"/>
    <n v="0"/>
    <n v="0"/>
    <n v="0"/>
    <n v="0"/>
    <n v="0"/>
    <n v="0"/>
    <n v="0"/>
  </r>
  <r>
    <x v="15"/>
    <x v="1"/>
    <m/>
    <m/>
    <m/>
    <m/>
    <m/>
    <m/>
    <m/>
    <m/>
    <m/>
    <m/>
    <m/>
    <m/>
    <m/>
    <m/>
    <m/>
    <m/>
    <m/>
    <m/>
    <m/>
    <m/>
    <m/>
    <m/>
    <m/>
    <m/>
    <m/>
    <m/>
    <m/>
    <m/>
    <m/>
    <m/>
    <m/>
    <m/>
    <m/>
    <m/>
    <n v="3"/>
    <n v="2023"/>
    <n v="4"/>
    <n v="0"/>
    <n v="0"/>
    <n v="0"/>
    <n v="0"/>
    <n v="0"/>
    <n v="0"/>
    <n v="0"/>
  </r>
  <r>
    <x v="15"/>
    <x v="2"/>
    <m/>
    <m/>
    <m/>
    <m/>
    <m/>
    <m/>
    <m/>
    <m/>
    <m/>
    <m/>
    <m/>
    <m/>
    <m/>
    <m/>
    <m/>
    <m/>
    <m/>
    <m/>
    <m/>
    <m/>
    <m/>
    <m/>
    <m/>
    <m/>
    <m/>
    <m/>
    <m/>
    <m/>
    <m/>
    <m/>
    <m/>
    <m/>
    <m/>
    <m/>
    <n v="3"/>
    <n v="2023"/>
    <n v="4"/>
    <n v="0"/>
    <n v="0"/>
    <n v="0"/>
    <n v="0"/>
    <n v="0"/>
    <n v="0"/>
    <n v="0"/>
  </r>
  <r>
    <x v="15"/>
    <x v="20"/>
    <m/>
    <m/>
    <m/>
    <m/>
    <m/>
    <m/>
    <m/>
    <m/>
    <m/>
    <m/>
    <m/>
    <m/>
    <m/>
    <m/>
    <m/>
    <m/>
    <m/>
    <m/>
    <m/>
    <m/>
    <m/>
    <m/>
    <m/>
    <m/>
    <m/>
    <m/>
    <m/>
    <m/>
    <m/>
    <m/>
    <m/>
    <m/>
    <m/>
    <m/>
    <n v="18"/>
    <n v="2023"/>
    <n v="4"/>
    <n v="0"/>
    <n v="0"/>
    <n v="0"/>
    <n v="0"/>
    <n v="0"/>
    <n v="0"/>
    <n v="0"/>
  </r>
  <r>
    <x v="15"/>
    <x v="3"/>
    <m/>
    <m/>
    <m/>
    <m/>
    <m/>
    <m/>
    <m/>
    <m/>
    <m/>
    <m/>
    <m/>
    <m/>
    <m/>
    <m/>
    <m/>
    <m/>
    <m/>
    <m/>
    <m/>
    <m/>
    <m/>
    <m/>
    <m/>
    <m/>
    <m/>
    <m/>
    <m/>
    <m/>
    <m/>
    <m/>
    <m/>
    <m/>
    <m/>
    <m/>
    <n v="15"/>
    <n v="2023"/>
    <n v="4"/>
    <n v="0"/>
    <n v="0"/>
    <n v="0"/>
    <n v="0"/>
    <n v="0"/>
    <n v="0"/>
    <n v="0"/>
  </r>
  <r>
    <x v="15"/>
    <x v="21"/>
    <m/>
    <m/>
    <m/>
    <m/>
    <m/>
    <m/>
    <m/>
    <m/>
    <m/>
    <m/>
    <m/>
    <m/>
    <m/>
    <m/>
    <m/>
    <m/>
    <m/>
    <m/>
    <m/>
    <m/>
    <m/>
    <m/>
    <m/>
    <m/>
    <m/>
    <m/>
    <m/>
    <m/>
    <m/>
    <m/>
    <m/>
    <m/>
    <m/>
    <m/>
    <n v="5"/>
    <n v="2023"/>
    <n v="4"/>
    <n v="0"/>
    <n v="0"/>
    <n v="0"/>
    <n v="0"/>
    <n v="0"/>
    <n v="0"/>
    <n v="0"/>
  </r>
  <r>
    <x v="15"/>
    <x v="4"/>
    <m/>
    <m/>
    <m/>
    <m/>
    <m/>
    <m/>
    <m/>
    <m/>
    <m/>
    <m/>
    <m/>
    <m/>
    <m/>
    <m/>
    <m/>
    <m/>
    <m/>
    <m/>
    <m/>
    <m/>
    <m/>
    <m/>
    <m/>
    <m/>
    <m/>
    <m/>
    <m/>
    <m/>
    <m/>
    <m/>
    <m/>
    <m/>
    <m/>
    <m/>
    <n v="40"/>
    <n v="2023"/>
    <n v="4"/>
    <n v="0"/>
    <n v="0"/>
    <n v="0"/>
    <n v="0"/>
    <n v="0"/>
    <n v="0"/>
    <n v="0"/>
  </r>
  <r>
    <x v="15"/>
    <x v="16"/>
    <m/>
    <m/>
    <m/>
    <m/>
    <m/>
    <m/>
    <m/>
    <m/>
    <m/>
    <m/>
    <m/>
    <m/>
    <m/>
    <m/>
    <m/>
    <m/>
    <m/>
    <m/>
    <m/>
    <m/>
    <m/>
    <m/>
    <m/>
    <m/>
    <m/>
    <m/>
    <m/>
    <m/>
    <m/>
    <m/>
    <m/>
    <m/>
    <m/>
    <m/>
    <n v="20"/>
    <n v="2023"/>
    <n v="4"/>
    <n v="0"/>
    <n v="0"/>
    <n v="0"/>
    <n v="0"/>
    <n v="0"/>
    <n v="0"/>
    <n v="0"/>
  </r>
  <r>
    <x v="15"/>
    <x v="22"/>
    <m/>
    <m/>
    <m/>
    <m/>
    <m/>
    <m/>
    <m/>
    <m/>
    <m/>
    <m/>
    <m/>
    <m/>
    <m/>
    <m/>
    <m/>
    <m/>
    <m/>
    <m/>
    <m/>
    <m/>
    <m/>
    <m/>
    <m/>
    <m/>
    <m/>
    <m/>
    <m/>
    <m/>
    <m/>
    <m/>
    <m/>
    <m/>
    <m/>
    <m/>
    <n v="21"/>
    <n v="2023"/>
    <n v="4"/>
    <n v="0"/>
    <n v="0"/>
    <n v="0"/>
    <n v="0"/>
    <n v="0"/>
    <n v="0"/>
    <n v="0"/>
  </r>
  <r>
    <x v="15"/>
    <x v="23"/>
    <m/>
    <m/>
    <m/>
    <m/>
    <m/>
    <m/>
    <m/>
    <m/>
    <m/>
    <m/>
    <m/>
    <m/>
    <m/>
    <m/>
    <m/>
    <m/>
    <m/>
    <m/>
    <m/>
    <m/>
    <m/>
    <m/>
    <m/>
    <m/>
    <m/>
    <m/>
    <m/>
    <m/>
    <m/>
    <m/>
    <m/>
    <m/>
    <m/>
    <m/>
    <n v="1"/>
    <n v="2023"/>
    <n v="4"/>
    <n v="0"/>
    <n v="0"/>
    <n v="0"/>
    <n v="0"/>
    <n v="0"/>
    <n v="0"/>
    <n v="0"/>
  </r>
  <r>
    <x v="15"/>
    <x v="5"/>
    <m/>
    <m/>
    <m/>
    <m/>
    <m/>
    <m/>
    <m/>
    <m/>
    <m/>
    <m/>
    <m/>
    <m/>
    <m/>
    <m/>
    <m/>
    <m/>
    <m/>
    <m/>
    <m/>
    <m/>
    <m/>
    <m/>
    <m/>
    <m/>
    <m/>
    <m/>
    <m/>
    <m/>
    <m/>
    <m/>
    <m/>
    <m/>
    <m/>
    <m/>
    <n v="29"/>
    <n v="2023"/>
    <n v="4"/>
    <n v="0"/>
    <n v="0"/>
    <n v="0"/>
    <n v="0"/>
    <n v="0"/>
    <n v="0"/>
    <n v="0"/>
  </r>
  <r>
    <x v="15"/>
    <x v="24"/>
    <m/>
    <m/>
    <m/>
    <m/>
    <m/>
    <m/>
    <m/>
    <m/>
    <m/>
    <m/>
    <m/>
    <m/>
    <m/>
    <m/>
    <m/>
    <m/>
    <m/>
    <m/>
    <m/>
    <m/>
    <m/>
    <m/>
    <m/>
    <m/>
    <m/>
    <m/>
    <m/>
    <m/>
    <m/>
    <m/>
    <m/>
    <m/>
    <m/>
    <m/>
    <n v="9"/>
    <n v="2023"/>
    <n v="4"/>
    <n v="0"/>
    <n v="0"/>
    <n v="0"/>
    <n v="0"/>
    <n v="0"/>
    <n v="0"/>
    <n v="0"/>
  </r>
  <r>
    <x v="15"/>
    <x v="6"/>
    <m/>
    <m/>
    <m/>
    <m/>
    <m/>
    <m/>
    <m/>
    <m/>
    <m/>
    <m/>
    <m/>
    <m/>
    <m/>
    <m/>
    <m/>
    <m/>
    <m/>
    <m/>
    <m/>
    <m/>
    <m/>
    <m/>
    <m/>
    <m/>
    <m/>
    <m/>
    <m/>
    <m/>
    <m/>
    <m/>
    <m/>
    <m/>
    <m/>
    <m/>
    <n v="15"/>
    <n v="2023"/>
    <n v="4"/>
    <n v="0"/>
    <n v="0"/>
    <n v="0"/>
    <n v="0"/>
    <n v="0"/>
    <n v="0"/>
    <n v="0"/>
  </r>
  <r>
    <x v="15"/>
    <x v="7"/>
    <m/>
    <m/>
    <m/>
    <m/>
    <m/>
    <m/>
    <m/>
    <m/>
    <m/>
    <m/>
    <m/>
    <m/>
    <m/>
    <m/>
    <m/>
    <m/>
    <m/>
    <m/>
    <m/>
    <m/>
    <m/>
    <m/>
    <m/>
    <m/>
    <m/>
    <m/>
    <m/>
    <m/>
    <m/>
    <m/>
    <m/>
    <m/>
    <m/>
    <m/>
    <n v="7"/>
    <n v="2023"/>
    <n v="4"/>
    <n v="0"/>
    <n v="0"/>
    <n v="0"/>
    <n v="0"/>
    <n v="0"/>
    <n v="0"/>
    <n v="0"/>
  </r>
  <r>
    <x v="15"/>
    <x v="29"/>
    <m/>
    <m/>
    <m/>
    <m/>
    <m/>
    <m/>
    <m/>
    <m/>
    <m/>
    <m/>
    <m/>
    <m/>
    <m/>
    <m/>
    <m/>
    <m/>
    <m/>
    <m/>
    <m/>
    <m/>
    <m/>
    <m/>
    <m/>
    <m/>
    <m/>
    <m/>
    <m/>
    <m/>
    <m/>
    <m/>
    <m/>
    <m/>
    <m/>
    <m/>
    <n v="1"/>
    <n v="2023"/>
    <n v="4"/>
    <n v="0"/>
    <n v="0"/>
    <n v="0"/>
    <n v="0"/>
    <n v="0"/>
    <n v="0"/>
    <n v="0"/>
  </r>
  <r>
    <x v="15"/>
    <x v="8"/>
    <m/>
    <m/>
    <m/>
    <m/>
    <m/>
    <m/>
    <m/>
    <m/>
    <m/>
    <m/>
    <m/>
    <m/>
    <m/>
    <m/>
    <m/>
    <m/>
    <m/>
    <m/>
    <m/>
    <m/>
    <m/>
    <m/>
    <m/>
    <m/>
    <m/>
    <m/>
    <m/>
    <m/>
    <m/>
    <m/>
    <m/>
    <m/>
    <m/>
    <m/>
    <n v="25"/>
    <n v="2023"/>
    <n v="4"/>
    <n v="0"/>
    <n v="0"/>
    <n v="0"/>
    <n v="0"/>
    <n v="0"/>
    <n v="0"/>
    <n v="0"/>
  </r>
  <r>
    <x v="15"/>
    <x v="9"/>
    <m/>
    <m/>
    <m/>
    <m/>
    <m/>
    <m/>
    <m/>
    <m/>
    <m/>
    <m/>
    <m/>
    <m/>
    <m/>
    <m/>
    <m/>
    <m/>
    <m/>
    <m/>
    <m/>
    <m/>
    <m/>
    <m/>
    <m/>
    <m/>
    <m/>
    <m/>
    <m/>
    <m/>
    <m/>
    <m/>
    <m/>
    <m/>
    <m/>
    <m/>
    <n v="21"/>
    <n v="2023"/>
    <n v="4"/>
    <n v="0"/>
    <n v="0"/>
    <n v="0"/>
    <n v="0"/>
    <n v="0"/>
    <n v="0"/>
    <n v="0"/>
  </r>
  <r>
    <x v="15"/>
    <x v="25"/>
    <m/>
    <m/>
    <m/>
    <m/>
    <m/>
    <m/>
    <m/>
    <m/>
    <m/>
    <m/>
    <m/>
    <m/>
    <m/>
    <m/>
    <m/>
    <m/>
    <m/>
    <m/>
    <m/>
    <m/>
    <m/>
    <m/>
    <m/>
    <m/>
    <m/>
    <m/>
    <m/>
    <m/>
    <m/>
    <m/>
    <m/>
    <m/>
    <m/>
    <m/>
    <n v="8"/>
    <n v="2023"/>
    <n v="4"/>
    <n v="0"/>
    <n v="0"/>
    <n v="0"/>
    <n v="0"/>
    <n v="0"/>
    <n v="0"/>
    <n v="0"/>
  </r>
  <r>
    <x v="15"/>
    <x v="17"/>
    <m/>
    <m/>
    <m/>
    <m/>
    <m/>
    <m/>
    <m/>
    <m/>
    <m/>
    <m/>
    <m/>
    <m/>
    <m/>
    <m/>
    <m/>
    <m/>
    <m/>
    <m/>
    <m/>
    <m/>
    <m/>
    <m/>
    <m/>
    <m/>
    <m/>
    <m/>
    <m/>
    <m/>
    <m/>
    <m/>
    <m/>
    <m/>
    <m/>
    <m/>
    <n v="4"/>
    <n v="2023"/>
    <n v="4"/>
    <n v="0"/>
    <n v="0"/>
    <n v="0"/>
    <n v="0"/>
    <n v="0"/>
    <n v="0"/>
    <n v="0"/>
  </r>
  <r>
    <x v="15"/>
    <x v="10"/>
    <m/>
    <m/>
    <m/>
    <m/>
    <m/>
    <m/>
    <m/>
    <m/>
    <m/>
    <m/>
    <m/>
    <m/>
    <m/>
    <m/>
    <m/>
    <m/>
    <m/>
    <m/>
    <m/>
    <m/>
    <m/>
    <m/>
    <m/>
    <m/>
    <m/>
    <m/>
    <m/>
    <m/>
    <m/>
    <m/>
    <m/>
    <m/>
    <m/>
    <m/>
    <n v="18"/>
    <n v="2023"/>
    <n v="4"/>
    <n v="0"/>
    <n v="0"/>
    <n v="0"/>
    <n v="0"/>
    <n v="0"/>
    <n v="0"/>
    <n v="0"/>
  </r>
  <r>
    <x v="15"/>
    <x v="30"/>
    <m/>
    <m/>
    <m/>
    <m/>
    <m/>
    <m/>
    <m/>
    <m/>
    <m/>
    <m/>
    <m/>
    <m/>
    <m/>
    <m/>
    <m/>
    <m/>
    <m/>
    <m/>
    <m/>
    <m/>
    <m/>
    <m/>
    <m/>
    <m/>
    <m/>
    <m/>
    <m/>
    <m/>
    <m/>
    <m/>
    <m/>
    <m/>
    <m/>
    <m/>
    <n v="3"/>
    <n v="2023"/>
    <n v="4"/>
    <n v="0"/>
    <n v="0"/>
    <n v="0"/>
    <n v="0"/>
    <n v="0"/>
    <n v="0"/>
    <n v="0"/>
  </r>
  <r>
    <x v="15"/>
    <x v="11"/>
    <m/>
    <m/>
    <m/>
    <m/>
    <m/>
    <m/>
    <m/>
    <m/>
    <m/>
    <m/>
    <m/>
    <m/>
    <m/>
    <m/>
    <m/>
    <m/>
    <m/>
    <m/>
    <m/>
    <m/>
    <m/>
    <m/>
    <m/>
    <m/>
    <m/>
    <m/>
    <m/>
    <m/>
    <m/>
    <m/>
    <m/>
    <m/>
    <m/>
    <m/>
    <n v="9"/>
    <n v="2023"/>
    <n v="4"/>
    <n v="0"/>
    <n v="0"/>
    <n v="0"/>
    <n v="0"/>
    <n v="0"/>
    <n v="0"/>
    <n v="0"/>
  </r>
  <r>
    <x v="15"/>
    <x v="18"/>
    <m/>
    <m/>
    <m/>
    <m/>
    <m/>
    <m/>
    <m/>
    <m/>
    <m/>
    <m/>
    <m/>
    <m/>
    <m/>
    <m/>
    <m/>
    <m/>
    <m/>
    <m/>
    <m/>
    <m/>
    <m/>
    <m/>
    <m/>
    <m/>
    <m/>
    <m/>
    <m/>
    <m/>
    <m/>
    <m/>
    <m/>
    <m/>
    <m/>
    <m/>
    <n v="2"/>
    <n v="2023"/>
    <n v="4"/>
    <n v="0"/>
    <n v="0"/>
    <n v="0"/>
    <n v="0"/>
    <n v="0"/>
    <n v="0"/>
    <n v="0"/>
  </r>
  <r>
    <x v="15"/>
    <x v="12"/>
    <m/>
    <m/>
    <m/>
    <m/>
    <m/>
    <m/>
    <m/>
    <m/>
    <m/>
    <m/>
    <m/>
    <m/>
    <m/>
    <m/>
    <m/>
    <m/>
    <m/>
    <m/>
    <m/>
    <m/>
    <m/>
    <m/>
    <m/>
    <m/>
    <m/>
    <m/>
    <m/>
    <m/>
    <m/>
    <m/>
    <m/>
    <m/>
    <m/>
    <m/>
    <n v="10"/>
    <n v="2023"/>
    <n v="4"/>
    <n v="0"/>
    <n v="0"/>
    <n v="0"/>
    <n v="0"/>
    <n v="0"/>
    <n v="0"/>
    <n v="0"/>
  </r>
  <r>
    <x v="15"/>
    <x v="32"/>
    <m/>
    <m/>
    <m/>
    <m/>
    <m/>
    <m/>
    <m/>
    <m/>
    <m/>
    <m/>
    <m/>
    <m/>
    <m/>
    <m/>
    <m/>
    <m/>
    <m/>
    <m/>
    <m/>
    <m/>
    <m/>
    <m/>
    <m/>
    <m/>
    <m/>
    <m/>
    <m/>
    <m/>
    <m/>
    <m/>
    <m/>
    <m/>
    <m/>
    <m/>
    <n v="12"/>
    <n v="2023"/>
    <n v="4"/>
    <n v="0"/>
    <n v="0"/>
    <n v="0"/>
    <n v="0"/>
    <n v="0"/>
    <n v="0"/>
    <n v="0"/>
  </r>
  <r>
    <x v="15"/>
    <x v="33"/>
    <m/>
    <m/>
    <m/>
    <m/>
    <m/>
    <m/>
    <m/>
    <m/>
    <m/>
    <m/>
    <m/>
    <m/>
    <m/>
    <m/>
    <m/>
    <m/>
    <m/>
    <m/>
    <m/>
    <m/>
    <m/>
    <m/>
    <m/>
    <m/>
    <m/>
    <m/>
    <m/>
    <m/>
    <m/>
    <m/>
    <m/>
    <m/>
    <m/>
    <m/>
    <n v="6"/>
    <n v="2023"/>
    <n v="4"/>
    <n v="0"/>
    <n v="0"/>
    <n v="0"/>
    <n v="0"/>
    <n v="0"/>
    <n v="0"/>
    <n v="0"/>
  </r>
  <r>
    <x v="15"/>
    <x v="34"/>
    <m/>
    <m/>
    <m/>
    <m/>
    <m/>
    <m/>
    <m/>
    <m/>
    <m/>
    <m/>
    <m/>
    <m/>
    <m/>
    <m/>
    <m/>
    <m/>
    <m/>
    <m/>
    <m/>
    <m/>
    <m/>
    <m/>
    <m/>
    <m/>
    <m/>
    <m/>
    <m/>
    <m/>
    <m/>
    <m/>
    <m/>
    <m/>
    <m/>
    <m/>
    <n v="8"/>
    <n v="2023"/>
    <n v="4"/>
    <n v="0"/>
    <n v="0"/>
    <n v="0"/>
    <n v="0"/>
    <n v="0"/>
    <n v="0"/>
    <n v="0"/>
  </r>
  <r>
    <x v="15"/>
    <x v="26"/>
    <m/>
    <m/>
    <m/>
    <m/>
    <m/>
    <m/>
    <m/>
    <m/>
    <m/>
    <m/>
    <m/>
    <m/>
    <m/>
    <m/>
    <m/>
    <m/>
    <m/>
    <m/>
    <m/>
    <m/>
    <m/>
    <m/>
    <m/>
    <m/>
    <m/>
    <m/>
    <m/>
    <m/>
    <m/>
    <m/>
    <m/>
    <m/>
    <m/>
    <m/>
    <n v="2"/>
    <n v="2023"/>
    <n v="4"/>
    <n v="0"/>
    <n v="0"/>
    <n v="0"/>
    <n v="0"/>
    <n v="0"/>
    <n v="0"/>
    <n v="0"/>
  </r>
  <r>
    <x v="15"/>
    <x v="13"/>
    <m/>
    <m/>
    <m/>
    <m/>
    <m/>
    <m/>
    <m/>
    <m/>
    <m/>
    <m/>
    <m/>
    <m/>
    <m/>
    <m/>
    <m/>
    <m/>
    <m/>
    <m/>
    <m/>
    <m/>
    <m/>
    <m/>
    <m/>
    <m/>
    <m/>
    <m/>
    <m/>
    <m/>
    <m/>
    <m/>
    <m/>
    <m/>
    <m/>
    <m/>
    <n v="5"/>
    <n v="2023"/>
    <n v="4"/>
    <n v="0"/>
    <n v="0"/>
    <n v="0"/>
    <n v="0"/>
    <n v="0"/>
    <n v="0"/>
    <n v="0"/>
  </r>
  <r>
    <x v="15"/>
    <x v="14"/>
    <m/>
    <m/>
    <m/>
    <m/>
    <m/>
    <m/>
    <m/>
    <m/>
    <m/>
    <m/>
    <m/>
    <m/>
    <m/>
    <m/>
    <m/>
    <m/>
    <m/>
    <m/>
    <m/>
    <m/>
    <m/>
    <m/>
    <m/>
    <m/>
    <m/>
    <m/>
    <m/>
    <m/>
    <m/>
    <m/>
    <m/>
    <m/>
    <m/>
    <m/>
    <n v="10"/>
    <n v="2023"/>
    <n v="4"/>
    <n v="0"/>
    <n v="0"/>
    <n v="0"/>
    <n v="0"/>
    <n v="0"/>
    <n v="0"/>
    <n v="0"/>
  </r>
  <r>
    <x v="16"/>
    <x v="14"/>
    <m/>
    <m/>
    <m/>
    <m/>
    <m/>
    <m/>
    <m/>
    <m/>
    <m/>
    <m/>
    <m/>
    <m/>
    <m/>
    <m/>
    <m/>
    <m/>
    <m/>
    <m/>
    <m/>
    <m/>
    <m/>
    <m/>
    <m/>
    <m/>
    <m/>
    <m/>
    <m/>
    <m/>
    <m/>
    <m/>
    <m/>
    <m/>
    <m/>
    <m/>
    <n v="1"/>
    <n v="2023"/>
    <n v="4"/>
    <n v="0"/>
    <n v="0"/>
    <n v="0"/>
    <n v="0"/>
    <n v="0"/>
    <n v="0"/>
    <n v="0"/>
  </r>
  <r>
    <x v="17"/>
    <x v="19"/>
    <m/>
    <m/>
    <m/>
    <m/>
    <m/>
    <m/>
    <m/>
    <m/>
    <m/>
    <m/>
    <m/>
    <m/>
    <m/>
    <m/>
    <m/>
    <m/>
    <m/>
    <m/>
    <m/>
    <m/>
    <m/>
    <m/>
    <m/>
    <m/>
    <m/>
    <m/>
    <m/>
    <m/>
    <m/>
    <m/>
    <m/>
    <m/>
    <m/>
    <m/>
    <n v="1"/>
    <n v="2023"/>
    <n v="4"/>
    <n v="0"/>
    <n v="0"/>
    <n v="0"/>
    <n v="0"/>
    <n v="0"/>
    <n v="0"/>
    <n v="0"/>
  </r>
  <r>
    <x v="17"/>
    <x v="15"/>
    <m/>
    <m/>
    <m/>
    <m/>
    <m/>
    <m/>
    <m/>
    <m/>
    <m/>
    <m/>
    <m/>
    <m/>
    <m/>
    <m/>
    <m/>
    <m/>
    <m/>
    <m/>
    <m/>
    <m/>
    <m/>
    <m/>
    <m/>
    <m/>
    <m/>
    <m/>
    <m/>
    <m/>
    <m/>
    <m/>
    <m/>
    <m/>
    <m/>
    <m/>
    <n v="1"/>
    <n v="2023"/>
    <n v="4"/>
    <n v="0"/>
    <n v="0"/>
    <n v="0"/>
    <n v="0"/>
    <n v="0"/>
    <n v="0"/>
    <n v="0"/>
  </r>
  <r>
    <x v="17"/>
    <x v="0"/>
    <m/>
    <m/>
    <m/>
    <m/>
    <m/>
    <m/>
    <m/>
    <m/>
    <m/>
    <m/>
    <m/>
    <m/>
    <m/>
    <m/>
    <m/>
    <m/>
    <m/>
    <m/>
    <m/>
    <m/>
    <m/>
    <m/>
    <m/>
    <m/>
    <m/>
    <m/>
    <m/>
    <m/>
    <m/>
    <m/>
    <m/>
    <m/>
    <m/>
    <m/>
    <n v="1"/>
    <n v="2023"/>
    <n v="4"/>
    <n v="0"/>
    <n v="0"/>
    <n v="0"/>
    <n v="0"/>
    <n v="0"/>
    <n v="0"/>
    <n v="0"/>
  </r>
  <r>
    <x v="17"/>
    <x v="2"/>
    <m/>
    <m/>
    <m/>
    <m/>
    <m/>
    <m/>
    <m/>
    <m/>
    <m/>
    <m/>
    <m/>
    <m/>
    <m/>
    <m/>
    <m/>
    <m/>
    <m/>
    <m/>
    <m/>
    <m/>
    <m/>
    <m/>
    <m/>
    <m/>
    <m/>
    <m/>
    <m/>
    <m/>
    <m/>
    <m/>
    <m/>
    <m/>
    <m/>
    <m/>
    <n v="2"/>
    <n v="2023"/>
    <n v="4"/>
    <n v="0"/>
    <n v="0"/>
    <n v="0"/>
    <n v="0"/>
    <n v="0"/>
    <n v="0"/>
    <n v="0"/>
  </r>
  <r>
    <x v="17"/>
    <x v="20"/>
    <m/>
    <m/>
    <m/>
    <m/>
    <m/>
    <m/>
    <m/>
    <m/>
    <m/>
    <m/>
    <m/>
    <m/>
    <m/>
    <m/>
    <m/>
    <m/>
    <m/>
    <m/>
    <m/>
    <m/>
    <m/>
    <m/>
    <m/>
    <m/>
    <m/>
    <m/>
    <m/>
    <m/>
    <m/>
    <m/>
    <m/>
    <m/>
    <m/>
    <m/>
    <n v="3"/>
    <n v="2023"/>
    <n v="4"/>
    <n v="0"/>
    <n v="0"/>
    <n v="0"/>
    <n v="0"/>
    <n v="0"/>
    <n v="0"/>
    <n v="0"/>
  </r>
  <r>
    <x v="17"/>
    <x v="3"/>
    <m/>
    <m/>
    <m/>
    <m/>
    <m/>
    <m/>
    <m/>
    <m/>
    <m/>
    <m/>
    <m/>
    <m/>
    <m/>
    <m/>
    <m/>
    <m/>
    <m/>
    <m/>
    <m/>
    <m/>
    <m/>
    <m/>
    <m/>
    <m/>
    <m/>
    <m/>
    <m/>
    <m/>
    <m/>
    <m/>
    <m/>
    <m/>
    <m/>
    <m/>
    <n v="1"/>
    <n v="2023"/>
    <n v="4"/>
    <n v="0"/>
    <n v="0"/>
    <n v="0"/>
    <n v="0"/>
    <n v="0"/>
    <n v="0"/>
    <n v="0"/>
  </r>
  <r>
    <x v="17"/>
    <x v="4"/>
    <m/>
    <m/>
    <m/>
    <m/>
    <m/>
    <m/>
    <m/>
    <m/>
    <m/>
    <m/>
    <m/>
    <m/>
    <m/>
    <m/>
    <m/>
    <m/>
    <m/>
    <m/>
    <m/>
    <m/>
    <m/>
    <m/>
    <m/>
    <m/>
    <m/>
    <m/>
    <m/>
    <m/>
    <m/>
    <m/>
    <m/>
    <m/>
    <m/>
    <m/>
    <n v="5"/>
    <n v="2023"/>
    <n v="4"/>
    <n v="0"/>
    <n v="0"/>
    <n v="0"/>
    <n v="0"/>
    <n v="0"/>
    <n v="0"/>
    <n v="0"/>
  </r>
  <r>
    <x v="17"/>
    <x v="16"/>
    <m/>
    <m/>
    <m/>
    <m/>
    <m/>
    <m/>
    <m/>
    <m/>
    <m/>
    <m/>
    <m/>
    <m/>
    <m/>
    <m/>
    <m/>
    <m/>
    <m/>
    <m/>
    <m/>
    <m/>
    <m/>
    <m/>
    <m/>
    <m/>
    <m/>
    <m/>
    <m/>
    <m/>
    <m/>
    <m/>
    <m/>
    <m/>
    <m/>
    <m/>
    <n v="1"/>
    <n v="2023"/>
    <n v="4"/>
    <n v="0"/>
    <n v="0"/>
    <n v="0"/>
    <n v="0"/>
    <n v="0"/>
    <n v="0"/>
    <n v="0"/>
  </r>
  <r>
    <x v="17"/>
    <x v="5"/>
    <m/>
    <m/>
    <m/>
    <m/>
    <m/>
    <m/>
    <m/>
    <m/>
    <m/>
    <m/>
    <m/>
    <m/>
    <m/>
    <m/>
    <m/>
    <m/>
    <m/>
    <m/>
    <m/>
    <m/>
    <m/>
    <m/>
    <m/>
    <m/>
    <m/>
    <m/>
    <m/>
    <m/>
    <m/>
    <m/>
    <m/>
    <m/>
    <m/>
    <m/>
    <n v="3"/>
    <n v="2023"/>
    <n v="4"/>
    <n v="0"/>
    <n v="0"/>
    <n v="0"/>
    <n v="0"/>
    <n v="0"/>
    <n v="0"/>
    <n v="0"/>
  </r>
  <r>
    <x v="17"/>
    <x v="24"/>
    <m/>
    <m/>
    <m/>
    <m/>
    <m/>
    <m/>
    <m/>
    <m/>
    <m/>
    <m/>
    <m/>
    <m/>
    <m/>
    <m/>
    <m/>
    <m/>
    <m/>
    <m/>
    <m/>
    <m/>
    <m/>
    <m/>
    <m/>
    <m/>
    <m/>
    <m/>
    <m/>
    <m/>
    <m/>
    <m/>
    <m/>
    <m/>
    <m/>
    <m/>
    <n v="1"/>
    <n v="2023"/>
    <n v="4"/>
    <n v="0"/>
    <n v="0"/>
    <n v="0"/>
    <n v="0"/>
    <n v="0"/>
    <n v="0"/>
    <n v="0"/>
  </r>
  <r>
    <x v="17"/>
    <x v="6"/>
    <m/>
    <m/>
    <m/>
    <m/>
    <m/>
    <m/>
    <m/>
    <m/>
    <m/>
    <m/>
    <m/>
    <m/>
    <m/>
    <m/>
    <m/>
    <m/>
    <m/>
    <m/>
    <m/>
    <m/>
    <m/>
    <m/>
    <m/>
    <m/>
    <m/>
    <m/>
    <m/>
    <m/>
    <m/>
    <m/>
    <m/>
    <m/>
    <m/>
    <m/>
    <n v="3"/>
    <n v="2023"/>
    <n v="4"/>
    <n v="0"/>
    <n v="0"/>
    <n v="0"/>
    <n v="0"/>
    <n v="0"/>
    <n v="0"/>
    <n v="0"/>
  </r>
  <r>
    <x v="17"/>
    <x v="7"/>
    <m/>
    <m/>
    <m/>
    <m/>
    <m/>
    <m/>
    <m/>
    <m/>
    <m/>
    <m/>
    <m/>
    <m/>
    <m/>
    <m/>
    <m/>
    <m/>
    <m/>
    <m/>
    <m/>
    <m/>
    <m/>
    <m/>
    <m/>
    <m/>
    <m/>
    <m/>
    <m/>
    <m/>
    <m/>
    <m/>
    <m/>
    <m/>
    <m/>
    <m/>
    <n v="1"/>
    <n v="2023"/>
    <n v="4"/>
    <n v="0"/>
    <n v="0"/>
    <n v="0"/>
    <n v="0"/>
    <n v="0"/>
    <n v="0"/>
    <n v="0"/>
  </r>
  <r>
    <x v="17"/>
    <x v="8"/>
    <m/>
    <m/>
    <m/>
    <m/>
    <m/>
    <m/>
    <m/>
    <m/>
    <m/>
    <m/>
    <m/>
    <m/>
    <m/>
    <m/>
    <m/>
    <m/>
    <m/>
    <m/>
    <m/>
    <m/>
    <m/>
    <m/>
    <m/>
    <m/>
    <m/>
    <m/>
    <m/>
    <m/>
    <m/>
    <m/>
    <m/>
    <m/>
    <m/>
    <m/>
    <n v="8"/>
    <n v="2023"/>
    <n v="4"/>
    <n v="0"/>
    <n v="0"/>
    <n v="0"/>
    <n v="0"/>
    <n v="0"/>
    <n v="0"/>
    <n v="0"/>
  </r>
  <r>
    <x v="17"/>
    <x v="9"/>
    <m/>
    <m/>
    <m/>
    <m/>
    <m/>
    <m/>
    <m/>
    <m/>
    <m/>
    <m/>
    <m/>
    <m/>
    <m/>
    <m/>
    <m/>
    <m/>
    <m/>
    <m/>
    <m/>
    <m/>
    <m/>
    <m/>
    <m/>
    <m/>
    <m/>
    <m/>
    <m/>
    <m/>
    <m/>
    <m/>
    <m/>
    <m/>
    <m/>
    <m/>
    <n v="2"/>
    <n v="2023"/>
    <n v="4"/>
    <n v="0"/>
    <n v="0"/>
    <n v="0"/>
    <n v="0"/>
    <n v="0"/>
    <n v="0"/>
    <n v="0"/>
  </r>
  <r>
    <x v="17"/>
    <x v="25"/>
    <m/>
    <m/>
    <m/>
    <m/>
    <m/>
    <m/>
    <m/>
    <m/>
    <m/>
    <m/>
    <m/>
    <m/>
    <m/>
    <m/>
    <m/>
    <m/>
    <m/>
    <m/>
    <m/>
    <m/>
    <m/>
    <m/>
    <m/>
    <m/>
    <m/>
    <m/>
    <m/>
    <m/>
    <m/>
    <m/>
    <m/>
    <m/>
    <m/>
    <m/>
    <n v="1"/>
    <n v="2023"/>
    <n v="4"/>
    <n v="0"/>
    <n v="0"/>
    <n v="0"/>
    <n v="0"/>
    <n v="0"/>
    <n v="0"/>
    <n v="0"/>
  </r>
  <r>
    <x v="17"/>
    <x v="10"/>
    <m/>
    <m/>
    <m/>
    <m/>
    <m/>
    <m/>
    <m/>
    <m/>
    <m/>
    <m/>
    <m/>
    <m/>
    <m/>
    <m/>
    <m/>
    <m/>
    <m/>
    <m/>
    <m/>
    <m/>
    <m/>
    <m/>
    <m/>
    <m/>
    <m/>
    <m/>
    <m/>
    <m/>
    <m/>
    <m/>
    <m/>
    <m/>
    <m/>
    <m/>
    <n v="5"/>
    <n v="2023"/>
    <n v="4"/>
    <n v="0"/>
    <n v="0"/>
    <n v="0"/>
    <n v="0"/>
    <n v="0"/>
    <n v="0"/>
    <n v="0"/>
  </r>
  <r>
    <x v="17"/>
    <x v="30"/>
    <m/>
    <m/>
    <m/>
    <m/>
    <m/>
    <m/>
    <m/>
    <m/>
    <m/>
    <m/>
    <m/>
    <m/>
    <m/>
    <m/>
    <m/>
    <m/>
    <m/>
    <m/>
    <m/>
    <m/>
    <m/>
    <m/>
    <m/>
    <m/>
    <m/>
    <m/>
    <m/>
    <m/>
    <m/>
    <m/>
    <m/>
    <m/>
    <m/>
    <m/>
    <n v="1"/>
    <n v="2023"/>
    <n v="4"/>
    <n v="0"/>
    <n v="0"/>
    <n v="0"/>
    <n v="0"/>
    <n v="0"/>
    <n v="0"/>
    <n v="0"/>
  </r>
  <r>
    <x v="17"/>
    <x v="11"/>
    <m/>
    <m/>
    <m/>
    <m/>
    <m/>
    <m/>
    <m/>
    <m/>
    <m/>
    <m/>
    <m/>
    <m/>
    <m/>
    <m/>
    <m/>
    <m/>
    <m/>
    <m/>
    <m/>
    <m/>
    <m/>
    <m/>
    <m/>
    <m/>
    <m/>
    <m/>
    <m/>
    <m/>
    <m/>
    <m/>
    <m/>
    <m/>
    <m/>
    <m/>
    <n v="5"/>
    <n v="2023"/>
    <n v="4"/>
    <n v="0"/>
    <n v="0"/>
    <n v="0"/>
    <n v="0"/>
    <n v="0"/>
    <n v="0"/>
    <n v="0"/>
  </r>
  <r>
    <x v="17"/>
    <x v="18"/>
    <m/>
    <m/>
    <m/>
    <m/>
    <m/>
    <m/>
    <m/>
    <m/>
    <m/>
    <m/>
    <m/>
    <m/>
    <m/>
    <m/>
    <m/>
    <m/>
    <m/>
    <m/>
    <m/>
    <m/>
    <m/>
    <m/>
    <m/>
    <m/>
    <m/>
    <m/>
    <m/>
    <m/>
    <m/>
    <m/>
    <m/>
    <m/>
    <m/>
    <m/>
    <n v="1"/>
    <n v="2023"/>
    <n v="4"/>
    <n v="0"/>
    <n v="0"/>
    <n v="0"/>
    <n v="0"/>
    <n v="0"/>
    <n v="0"/>
    <n v="0"/>
  </r>
  <r>
    <x v="17"/>
    <x v="32"/>
    <m/>
    <m/>
    <m/>
    <m/>
    <m/>
    <m/>
    <m/>
    <m/>
    <m/>
    <m/>
    <m/>
    <m/>
    <m/>
    <m/>
    <m/>
    <m/>
    <m/>
    <m/>
    <m/>
    <m/>
    <m/>
    <m/>
    <m/>
    <m/>
    <m/>
    <m/>
    <m/>
    <m/>
    <m/>
    <m/>
    <m/>
    <m/>
    <m/>
    <m/>
    <n v="2"/>
    <n v="2023"/>
    <n v="4"/>
    <n v="0"/>
    <n v="0"/>
    <n v="0"/>
    <n v="0"/>
    <n v="0"/>
    <n v="0"/>
    <n v="0"/>
  </r>
  <r>
    <x v="17"/>
    <x v="33"/>
    <m/>
    <m/>
    <m/>
    <m/>
    <m/>
    <m/>
    <m/>
    <m/>
    <m/>
    <m/>
    <m/>
    <m/>
    <m/>
    <m/>
    <m/>
    <m/>
    <m/>
    <m/>
    <m/>
    <m/>
    <m/>
    <m/>
    <m/>
    <m/>
    <m/>
    <m/>
    <m/>
    <m/>
    <m/>
    <m/>
    <m/>
    <m/>
    <m/>
    <m/>
    <n v="2"/>
    <n v="2023"/>
    <n v="4"/>
    <n v="0"/>
    <n v="0"/>
    <n v="0"/>
    <n v="0"/>
    <n v="0"/>
    <n v="0"/>
    <n v="0"/>
  </r>
  <r>
    <x v="17"/>
    <x v="13"/>
    <m/>
    <m/>
    <m/>
    <m/>
    <m/>
    <m/>
    <m/>
    <m/>
    <m/>
    <m/>
    <m/>
    <m/>
    <m/>
    <m/>
    <m/>
    <m/>
    <m/>
    <m/>
    <m/>
    <m/>
    <m/>
    <m/>
    <m/>
    <m/>
    <m/>
    <m/>
    <m/>
    <m/>
    <m/>
    <m/>
    <m/>
    <m/>
    <m/>
    <m/>
    <n v="3"/>
    <n v="2023"/>
    <n v="4"/>
    <n v="0"/>
    <n v="0"/>
    <n v="0"/>
    <n v="0"/>
    <n v="0"/>
    <n v="0"/>
    <n v="0"/>
  </r>
  <r>
    <x v="17"/>
    <x v="35"/>
    <m/>
    <m/>
    <m/>
    <m/>
    <m/>
    <m/>
    <m/>
    <m/>
    <m/>
    <m/>
    <m/>
    <m/>
    <m/>
    <m/>
    <m/>
    <m/>
    <m/>
    <m/>
    <m/>
    <m/>
    <m/>
    <m/>
    <m/>
    <m/>
    <m/>
    <m/>
    <m/>
    <m/>
    <m/>
    <m/>
    <m/>
    <m/>
    <m/>
    <m/>
    <n v="2"/>
    <n v="2023"/>
    <n v="4"/>
    <n v="0"/>
    <n v="0"/>
    <n v="0"/>
    <n v="0"/>
    <n v="0"/>
    <n v="0"/>
    <n v="0"/>
  </r>
  <r>
    <x v="17"/>
    <x v="14"/>
    <m/>
    <m/>
    <m/>
    <m/>
    <m/>
    <m/>
    <m/>
    <m/>
    <m/>
    <m/>
    <m/>
    <m/>
    <m/>
    <m/>
    <m/>
    <m/>
    <m/>
    <m/>
    <m/>
    <m/>
    <m/>
    <m/>
    <m/>
    <m/>
    <m/>
    <m/>
    <m/>
    <m/>
    <m/>
    <m/>
    <m/>
    <m/>
    <m/>
    <m/>
    <n v="4"/>
    <n v="2023"/>
    <n v="4"/>
    <n v="0"/>
    <n v="0"/>
    <n v="0"/>
    <n v="0"/>
    <n v="0"/>
    <n v="0"/>
    <n v="0"/>
  </r>
  <r>
    <x v="18"/>
    <x v="19"/>
    <m/>
    <m/>
    <m/>
    <m/>
    <m/>
    <m/>
    <m/>
    <m/>
    <m/>
    <m/>
    <m/>
    <m/>
    <m/>
    <m/>
    <m/>
    <m/>
    <m/>
    <m/>
    <m/>
    <m/>
    <m/>
    <m/>
    <m/>
    <m/>
    <m/>
    <m/>
    <m/>
    <m/>
    <m/>
    <m/>
    <m/>
    <m/>
    <m/>
    <m/>
    <n v="4"/>
    <n v="2023"/>
    <n v="4"/>
    <n v="0"/>
    <n v="0"/>
    <n v="0"/>
    <n v="0"/>
    <n v="0"/>
    <n v="0"/>
    <n v="0"/>
  </r>
  <r>
    <x v="18"/>
    <x v="15"/>
    <m/>
    <m/>
    <m/>
    <m/>
    <m/>
    <m/>
    <m/>
    <m/>
    <m/>
    <m/>
    <m/>
    <m/>
    <m/>
    <m/>
    <m/>
    <m/>
    <m/>
    <m/>
    <m/>
    <m/>
    <m/>
    <m/>
    <m/>
    <m/>
    <m/>
    <m/>
    <m/>
    <m/>
    <m/>
    <m/>
    <m/>
    <m/>
    <m/>
    <m/>
    <n v="1"/>
    <n v="2023"/>
    <n v="4"/>
    <n v="0"/>
    <n v="0"/>
    <n v="0"/>
    <n v="0"/>
    <n v="0"/>
    <n v="0"/>
    <n v="0"/>
  </r>
  <r>
    <x v="18"/>
    <x v="0"/>
    <m/>
    <m/>
    <m/>
    <m/>
    <m/>
    <m/>
    <m/>
    <m/>
    <m/>
    <m/>
    <m/>
    <m/>
    <m/>
    <m/>
    <m/>
    <m/>
    <m/>
    <m/>
    <m/>
    <m/>
    <m/>
    <m/>
    <m/>
    <m/>
    <m/>
    <m/>
    <m/>
    <m/>
    <m/>
    <m/>
    <m/>
    <m/>
    <m/>
    <m/>
    <n v="5"/>
    <n v="2023"/>
    <n v="4"/>
    <n v="0"/>
    <n v="0"/>
    <n v="0"/>
    <n v="0"/>
    <n v="0"/>
    <n v="0"/>
    <n v="0"/>
  </r>
  <r>
    <x v="18"/>
    <x v="1"/>
    <m/>
    <m/>
    <m/>
    <m/>
    <m/>
    <m/>
    <m/>
    <m/>
    <m/>
    <m/>
    <m/>
    <m/>
    <m/>
    <m/>
    <m/>
    <m/>
    <m/>
    <m/>
    <m/>
    <m/>
    <m/>
    <m/>
    <m/>
    <m/>
    <m/>
    <m/>
    <m/>
    <m/>
    <m/>
    <m/>
    <m/>
    <m/>
    <m/>
    <m/>
    <n v="4"/>
    <n v="2023"/>
    <n v="4"/>
    <n v="0"/>
    <n v="0"/>
    <n v="0"/>
    <n v="0"/>
    <n v="0"/>
    <n v="0"/>
    <n v="0"/>
  </r>
  <r>
    <x v="18"/>
    <x v="2"/>
    <m/>
    <m/>
    <m/>
    <m/>
    <m/>
    <m/>
    <m/>
    <m/>
    <m/>
    <m/>
    <m/>
    <m/>
    <m/>
    <m/>
    <m/>
    <m/>
    <m/>
    <m/>
    <m/>
    <m/>
    <m/>
    <m/>
    <m/>
    <m/>
    <m/>
    <m/>
    <m/>
    <m/>
    <m/>
    <m/>
    <m/>
    <m/>
    <m/>
    <m/>
    <n v="1"/>
    <n v="2023"/>
    <n v="4"/>
    <n v="0"/>
    <n v="0"/>
    <n v="0"/>
    <n v="0"/>
    <n v="0"/>
    <n v="0"/>
    <n v="0"/>
  </r>
  <r>
    <x v="18"/>
    <x v="20"/>
    <m/>
    <m/>
    <m/>
    <m/>
    <m/>
    <m/>
    <m/>
    <m/>
    <m/>
    <m/>
    <m/>
    <m/>
    <m/>
    <m/>
    <m/>
    <m/>
    <m/>
    <m/>
    <m/>
    <m/>
    <m/>
    <m/>
    <m/>
    <m/>
    <m/>
    <m/>
    <m/>
    <m/>
    <m/>
    <m/>
    <m/>
    <m/>
    <m/>
    <m/>
    <n v="6"/>
    <n v="2023"/>
    <n v="4"/>
    <n v="0"/>
    <n v="0"/>
    <n v="0"/>
    <n v="0"/>
    <n v="0"/>
    <n v="0"/>
    <n v="0"/>
  </r>
  <r>
    <x v="18"/>
    <x v="3"/>
    <m/>
    <m/>
    <m/>
    <m/>
    <m/>
    <m/>
    <m/>
    <m/>
    <m/>
    <m/>
    <m/>
    <m/>
    <m/>
    <m/>
    <m/>
    <m/>
    <m/>
    <m/>
    <m/>
    <m/>
    <m/>
    <m/>
    <m/>
    <m/>
    <m/>
    <m/>
    <m/>
    <m/>
    <m/>
    <m/>
    <m/>
    <m/>
    <m/>
    <m/>
    <n v="3"/>
    <n v="2023"/>
    <n v="4"/>
    <n v="0"/>
    <n v="0"/>
    <n v="0"/>
    <n v="0"/>
    <n v="0"/>
    <n v="0"/>
    <n v="0"/>
  </r>
  <r>
    <x v="18"/>
    <x v="4"/>
    <m/>
    <m/>
    <m/>
    <m/>
    <m/>
    <m/>
    <m/>
    <m/>
    <m/>
    <m/>
    <m/>
    <m/>
    <m/>
    <m/>
    <m/>
    <m/>
    <m/>
    <m/>
    <m/>
    <m/>
    <m/>
    <m/>
    <m/>
    <m/>
    <m/>
    <m/>
    <m/>
    <m/>
    <m/>
    <m/>
    <m/>
    <m/>
    <m/>
    <m/>
    <n v="10"/>
    <n v="2023"/>
    <n v="4"/>
    <n v="0"/>
    <n v="0"/>
    <n v="0"/>
    <n v="0"/>
    <n v="0"/>
    <n v="0"/>
    <n v="0"/>
  </r>
  <r>
    <x v="18"/>
    <x v="16"/>
    <m/>
    <m/>
    <m/>
    <m/>
    <m/>
    <m/>
    <m/>
    <m/>
    <m/>
    <m/>
    <m/>
    <m/>
    <m/>
    <m/>
    <m/>
    <m/>
    <m/>
    <m/>
    <m/>
    <m/>
    <m/>
    <m/>
    <m/>
    <m/>
    <m/>
    <m/>
    <m/>
    <m/>
    <m/>
    <m/>
    <m/>
    <m/>
    <m/>
    <m/>
    <n v="8"/>
    <n v="2023"/>
    <n v="4"/>
    <n v="0"/>
    <n v="0"/>
    <n v="0"/>
    <n v="0"/>
    <n v="0"/>
    <n v="0"/>
    <n v="0"/>
  </r>
  <r>
    <x v="18"/>
    <x v="28"/>
    <m/>
    <m/>
    <m/>
    <m/>
    <m/>
    <m/>
    <m/>
    <m/>
    <m/>
    <m/>
    <m/>
    <m/>
    <m/>
    <m/>
    <m/>
    <m/>
    <m/>
    <m/>
    <m/>
    <m/>
    <m/>
    <m/>
    <m/>
    <m/>
    <m/>
    <m/>
    <m/>
    <m/>
    <m/>
    <m/>
    <m/>
    <m/>
    <m/>
    <m/>
    <n v="1"/>
    <n v="2023"/>
    <n v="4"/>
    <n v="0"/>
    <n v="0"/>
    <n v="0"/>
    <n v="0"/>
    <n v="0"/>
    <n v="0"/>
    <n v="0"/>
  </r>
  <r>
    <x v="18"/>
    <x v="22"/>
    <m/>
    <m/>
    <m/>
    <m/>
    <m/>
    <m/>
    <m/>
    <m/>
    <m/>
    <m/>
    <m/>
    <m/>
    <m/>
    <m/>
    <m/>
    <m/>
    <m/>
    <m/>
    <m/>
    <m/>
    <m/>
    <m/>
    <m/>
    <m/>
    <m/>
    <m/>
    <m/>
    <m/>
    <m/>
    <m/>
    <m/>
    <m/>
    <m/>
    <m/>
    <n v="1"/>
    <n v="2023"/>
    <n v="4"/>
    <n v="0"/>
    <n v="0"/>
    <n v="0"/>
    <n v="0"/>
    <n v="0"/>
    <n v="0"/>
    <n v="0"/>
  </r>
  <r>
    <x v="18"/>
    <x v="23"/>
    <m/>
    <m/>
    <m/>
    <m/>
    <m/>
    <m/>
    <m/>
    <m/>
    <m/>
    <m/>
    <m/>
    <m/>
    <m/>
    <m/>
    <m/>
    <m/>
    <m/>
    <m/>
    <m/>
    <m/>
    <m/>
    <m/>
    <m/>
    <m/>
    <m/>
    <m/>
    <m/>
    <m/>
    <m/>
    <m/>
    <m/>
    <m/>
    <m/>
    <m/>
    <n v="1"/>
    <n v="2023"/>
    <n v="4"/>
    <n v="0"/>
    <n v="0"/>
    <n v="0"/>
    <n v="0"/>
    <n v="0"/>
    <n v="0"/>
    <n v="0"/>
  </r>
  <r>
    <x v="18"/>
    <x v="5"/>
    <m/>
    <m/>
    <m/>
    <m/>
    <m/>
    <m/>
    <m/>
    <m/>
    <m/>
    <m/>
    <m/>
    <m/>
    <m/>
    <m/>
    <m/>
    <m/>
    <m/>
    <m/>
    <m/>
    <m/>
    <m/>
    <m/>
    <m/>
    <m/>
    <m/>
    <m/>
    <m/>
    <m/>
    <m/>
    <m/>
    <m/>
    <m/>
    <m/>
    <m/>
    <n v="13"/>
    <n v="2023"/>
    <n v="4"/>
    <n v="0"/>
    <n v="0"/>
    <n v="0"/>
    <n v="0"/>
    <n v="0"/>
    <n v="0"/>
    <n v="0"/>
  </r>
  <r>
    <x v="18"/>
    <x v="24"/>
    <m/>
    <m/>
    <m/>
    <m/>
    <m/>
    <m/>
    <m/>
    <m/>
    <m/>
    <m/>
    <m/>
    <m/>
    <m/>
    <m/>
    <m/>
    <m/>
    <m/>
    <m/>
    <m/>
    <m/>
    <m/>
    <m/>
    <m/>
    <m/>
    <m/>
    <m/>
    <m/>
    <m/>
    <m/>
    <m/>
    <m/>
    <m/>
    <m/>
    <m/>
    <n v="3"/>
    <n v="2023"/>
    <n v="4"/>
    <n v="0"/>
    <n v="0"/>
    <n v="0"/>
    <n v="0"/>
    <n v="0"/>
    <n v="0"/>
    <n v="0"/>
  </r>
  <r>
    <x v="18"/>
    <x v="6"/>
    <m/>
    <m/>
    <m/>
    <m/>
    <m/>
    <m/>
    <m/>
    <m/>
    <m/>
    <m/>
    <m/>
    <m/>
    <m/>
    <m/>
    <m/>
    <m/>
    <m/>
    <m/>
    <m/>
    <m/>
    <m/>
    <m/>
    <m/>
    <m/>
    <m/>
    <m/>
    <m/>
    <m/>
    <m/>
    <m/>
    <m/>
    <m/>
    <m/>
    <m/>
    <n v="7"/>
    <n v="2023"/>
    <n v="4"/>
    <n v="0"/>
    <n v="0"/>
    <n v="0"/>
    <n v="0"/>
    <n v="0"/>
    <n v="0"/>
    <n v="0"/>
  </r>
  <r>
    <x v="18"/>
    <x v="7"/>
    <m/>
    <m/>
    <m/>
    <m/>
    <m/>
    <m/>
    <m/>
    <m/>
    <m/>
    <m/>
    <m/>
    <m/>
    <m/>
    <m/>
    <m/>
    <m/>
    <m/>
    <m/>
    <m/>
    <m/>
    <m/>
    <m/>
    <m/>
    <m/>
    <m/>
    <m/>
    <m/>
    <m/>
    <m/>
    <m/>
    <m/>
    <m/>
    <m/>
    <m/>
    <n v="8"/>
    <n v="2023"/>
    <n v="4"/>
    <n v="0"/>
    <n v="0"/>
    <n v="0"/>
    <n v="0"/>
    <n v="0"/>
    <n v="0"/>
    <n v="0"/>
  </r>
  <r>
    <x v="18"/>
    <x v="29"/>
    <m/>
    <m/>
    <m/>
    <m/>
    <m/>
    <m/>
    <m/>
    <m/>
    <m/>
    <m/>
    <m/>
    <m/>
    <m/>
    <m/>
    <m/>
    <m/>
    <m/>
    <m/>
    <m/>
    <m/>
    <m/>
    <m/>
    <m/>
    <m/>
    <m/>
    <m/>
    <m/>
    <m/>
    <m/>
    <m/>
    <m/>
    <m/>
    <m/>
    <m/>
    <n v="1"/>
    <n v="2023"/>
    <n v="4"/>
    <n v="0"/>
    <n v="0"/>
    <n v="0"/>
    <n v="0"/>
    <n v="0"/>
    <n v="0"/>
    <n v="0"/>
  </r>
  <r>
    <x v="18"/>
    <x v="8"/>
    <m/>
    <m/>
    <m/>
    <m/>
    <m/>
    <m/>
    <m/>
    <m/>
    <m/>
    <m/>
    <m/>
    <m/>
    <m/>
    <m/>
    <m/>
    <m/>
    <m/>
    <m/>
    <m/>
    <m/>
    <m/>
    <m/>
    <m/>
    <m/>
    <m/>
    <m/>
    <m/>
    <m/>
    <m/>
    <m/>
    <m/>
    <m/>
    <m/>
    <m/>
    <n v="15"/>
    <n v="2023"/>
    <n v="4"/>
    <n v="0"/>
    <n v="0"/>
    <n v="0"/>
    <n v="0"/>
    <n v="0"/>
    <n v="0"/>
    <n v="0"/>
  </r>
  <r>
    <x v="18"/>
    <x v="9"/>
    <m/>
    <m/>
    <m/>
    <m/>
    <m/>
    <m/>
    <m/>
    <m/>
    <m/>
    <m/>
    <m/>
    <m/>
    <m/>
    <m/>
    <m/>
    <m/>
    <m/>
    <m/>
    <m/>
    <m/>
    <m/>
    <m/>
    <m/>
    <m/>
    <m/>
    <m/>
    <m/>
    <m/>
    <m/>
    <m/>
    <m/>
    <m/>
    <m/>
    <m/>
    <n v="11"/>
    <n v="2023"/>
    <n v="4"/>
    <n v="0"/>
    <n v="0"/>
    <n v="0"/>
    <n v="0"/>
    <n v="0"/>
    <n v="0"/>
    <n v="0"/>
  </r>
  <r>
    <x v="18"/>
    <x v="25"/>
    <m/>
    <m/>
    <m/>
    <m/>
    <m/>
    <m/>
    <m/>
    <m/>
    <m/>
    <m/>
    <m/>
    <m/>
    <m/>
    <m/>
    <m/>
    <m/>
    <m/>
    <m/>
    <m/>
    <m/>
    <m/>
    <m/>
    <m/>
    <m/>
    <m/>
    <m/>
    <m/>
    <m/>
    <m/>
    <m/>
    <m/>
    <m/>
    <m/>
    <m/>
    <n v="5"/>
    <n v="2023"/>
    <n v="4"/>
    <n v="0"/>
    <n v="0"/>
    <n v="0"/>
    <n v="0"/>
    <n v="0"/>
    <n v="0"/>
    <n v="0"/>
  </r>
  <r>
    <x v="18"/>
    <x v="17"/>
    <m/>
    <m/>
    <m/>
    <m/>
    <m/>
    <m/>
    <m/>
    <m/>
    <m/>
    <m/>
    <m/>
    <m/>
    <m/>
    <m/>
    <m/>
    <m/>
    <m/>
    <m/>
    <m/>
    <m/>
    <m/>
    <m/>
    <m/>
    <m/>
    <m/>
    <m/>
    <m/>
    <m/>
    <m/>
    <m/>
    <m/>
    <m/>
    <m/>
    <m/>
    <n v="8"/>
    <n v="2023"/>
    <n v="4"/>
    <n v="0"/>
    <n v="0"/>
    <n v="0"/>
    <n v="0"/>
    <n v="0"/>
    <n v="0"/>
    <n v="0"/>
  </r>
  <r>
    <x v="18"/>
    <x v="10"/>
    <m/>
    <m/>
    <m/>
    <m/>
    <m/>
    <m/>
    <m/>
    <m/>
    <m/>
    <m/>
    <m/>
    <m/>
    <m/>
    <m/>
    <m/>
    <m/>
    <m/>
    <m/>
    <m/>
    <m/>
    <m/>
    <m/>
    <m/>
    <m/>
    <m/>
    <m/>
    <m/>
    <m/>
    <m/>
    <m/>
    <m/>
    <m/>
    <m/>
    <m/>
    <n v="8"/>
    <n v="2023"/>
    <n v="4"/>
    <n v="0"/>
    <n v="0"/>
    <n v="0"/>
    <n v="0"/>
    <n v="0"/>
    <n v="0"/>
    <n v="0"/>
  </r>
  <r>
    <x v="18"/>
    <x v="30"/>
    <m/>
    <m/>
    <m/>
    <m/>
    <m/>
    <m/>
    <m/>
    <m/>
    <m/>
    <m/>
    <m/>
    <m/>
    <m/>
    <m/>
    <m/>
    <m/>
    <m/>
    <m/>
    <m/>
    <m/>
    <m/>
    <m/>
    <m/>
    <m/>
    <m/>
    <m/>
    <m/>
    <m/>
    <m/>
    <m/>
    <m/>
    <m/>
    <m/>
    <m/>
    <n v="2"/>
    <n v="2023"/>
    <n v="4"/>
    <n v="0"/>
    <n v="0"/>
    <n v="0"/>
    <n v="0"/>
    <n v="0"/>
    <n v="0"/>
    <n v="0"/>
  </r>
  <r>
    <x v="18"/>
    <x v="11"/>
    <m/>
    <m/>
    <m/>
    <m/>
    <m/>
    <m/>
    <m/>
    <m/>
    <m/>
    <m/>
    <m/>
    <m/>
    <m/>
    <m/>
    <m/>
    <m/>
    <m/>
    <m/>
    <m/>
    <m/>
    <m/>
    <m/>
    <m/>
    <m/>
    <m/>
    <m/>
    <m/>
    <m/>
    <m/>
    <m/>
    <m/>
    <m/>
    <m/>
    <m/>
    <n v="3"/>
    <n v="2023"/>
    <n v="4"/>
    <n v="0"/>
    <n v="0"/>
    <n v="0"/>
    <n v="0"/>
    <n v="0"/>
    <n v="0"/>
    <n v="0"/>
  </r>
  <r>
    <x v="18"/>
    <x v="18"/>
    <m/>
    <m/>
    <m/>
    <m/>
    <m/>
    <m/>
    <m/>
    <m/>
    <m/>
    <m/>
    <m/>
    <m/>
    <m/>
    <m/>
    <m/>
    <m/>
    <m/>
    <m/>
    <m/>
    <m/>
    <m/>
    <m/>
    <m/>
    <m/>
    <m/>
    <m/>
    <m/>
    <m/>
    <m/>
    <m/>
    <m/>
    <m/>
    <m/>
    <m/>
    <n v="2"/>
    <n v="2023"/>
    <n v="4"/>
    <n v="0"/>
    <n v="0"/>
    <n v="0"/>
    <n v="0"/>
    <n v="0"/>
    <n v="0"/>
    <n v="0"/>
  </r>
  <r>
    <x v="18"/>
    <x v="12"/>
    <m/>
    <m/>
    <m/>
    <m/>
    <m/>
    <m/>
    <m/>
    <m/>
    <m/>
    <m/>
    <m/>
    <m/>
    <m/>
    <m/>
    <m/>
    <m/>
    <m/>
    <m/>
    <m/>
    <m/>
    <m/>
    <m/>
    <m/>
    <m/>
    <m/>
    <m/>
    <m/>
    <m/>
    <m/>
    <m/>
    <m/>
    <m/>
    <m/>
    <m/>
    <n v="2"/>
    <n v="2023"/>
    <n v="4"/>
    <n v="0"/>
    <n v="0"/>
    <n v="0"/>
    <n v="0"/>
    <n v="0"/>
    <n v="0"/>
    <n v="0"/>
  </r>
  <r>
    <x v="18"/>
    <x v="32"/>
    <m/>
    <m/>
    <m/>
    <m/>
    <m/>
    <m/>
    <m/>
    <m/>
    <m/>
    <m/>
    <m/>
    <m/>
    <m/>
    <m/>
    <m/>
    <m/>
    <m/>
    <m/>
    <m/>
    <m/>
    <m/>
    <m/>
    <m/>
    <m/>
    <m/>
    <m/>
    <m/>
    <m/>
    <m/>
    <m/>
    <m/>
    <m/>
    <m/>
    <m/>
    <n v="8"/>
    <n v="2023"/>
    <n v="4"/>
    <n v="0"/>
    <n v="0"/>
    <n v="0"/>
    <n v="0"/>
    <n v="0"/>
    <n v="0"/>
    <n v="0"/>
  </r>
  <r>
    <x v="18"/>
    <x v="33"/>
    <m/>
    <m/>
    <m/>
    <m/>
    <m/>
    <m/>
    <m/>
    <m/>
    <m/>
    <m/>
    <m/>
    <m/>
    <m/>
    <m/>
    <m/>
    <m/>
    <m/>
    <m/>
    <m/>
    <m/>
    <m/>
    <m/>
    <m/>
    <m/>
    <m/>
    <m/>
    <m/>
    <m/>
    <m/>
    <m/>
    <m/>
    <m/>
    <m/>
    <m/>
    <n v="2"/>
    <n v="2023"/>
    <n v="4"/>
    <n v="0"/>
    <n v="0"/>
    <n v="0"/>
    <n v="0"/>
    <n v="0"/>
    <n v="0"/>
    <n v="0"/>
  </r>
  <r>
    <x v="18"/>
    <x v="34"/>
    <m/>
    <m/>
    <m/>
    <m/>
    <m/>
    <m/>
    <m/>
    <m/>
    <m/>
    <m/>
    <m/>
    <m/>
    <m/>
    <m/>
    <m/>
    <m/>
    <m/>
    <m/>
    <m/>
    <m/>
    <m/>
    <m/>
    <m/>
    <m/>
    <m/>
    <m/>
    <m/>
    <m/>
    <m/>
    <m/>
    <m/>
    <m/>
    <m/>
    <m/>
    <n v="3"/>
    <n v="2023"/>
    <n v="4"/>
    <n v="0"/>
    <n v="0"/>
    <n v="0"/>
    <n v="0"/>
    <n v="0"/>
    <n v="0"/>
    <n v="0"/>
  </r>
  <r>
    <x v="18"/>
    <x v="13"/>
    <m/>
    <m/>
    <m/>
    <m/>
    <m/>
    <m/>
    <m/>
    <m/>
    <m/>
    <m/>
    <m/>
    <m/>
    <m/>
    <m/>
    <m/>
    <m/>
    <m/>
    <m/>
    <m/>
    <m/>
    <m/>
    <m/>
    <m/>
    <m/>
    <m/>
    <m/>
    <m/>
    <m/>
    <m/>
    <m/>
    <m/>
    <m/>
    <m/>
    <m/>
    <n v="7"/>
    <n v="2023"/>
    <n v="4"/>
    <n v="0"/>
    <n v="0"/>
    <n v="0"/>
    <n v="0"/>
    <n v="0"/>
    <n v="0"/>
    <n v="0"/>
  </r>
  <r>
    <x v="18"/>
    <x v="14"/>
    <m/>
    <m/>
    <m/>
    <m/>
    <m/>
    <m/>
    <m/>
    <m/>
    <m/>
    <m/>
    <m/>
    <m/>
    <m/>
    <m/>
    <m/>
    <m/>
    <m/>
    <m/>
    <m/>
    <m/>
    <m/>
    <m/>
    <m/>
    <m/>
    <m/>
    <m/>
    <m/>
    <m/>
    <m/>
    <m/>
    <m/>
    <m/>
    <m/>
    <m/>
    <n v="3"/>
    <n v="2023"/>
    <n v="4"/>
    <n v="0"/>
    <n v="0"/>
    <n v="0"/>
    <n v="0"/>
    <n v="0"/>
    <n v="0"/>
    <n v="0"/>
  </r>
  <r>
    <x v="19"/>
    <x v="19"/>
    <m/>
    <m/>
    <m/>
    <m/>
    <m/>
    <m/>
    <m/>
    <m/>
    <m/>
    <m/>
    <m/>
    <m/>
    <m/>
    <m/>
    <m/>
    <m/>
    <m/>
    <m/>
    <m/>
    <m/>
    <m/>
    <m/>
    <m/>
    <m/>
    <m/>
    <m/>
    <m/>
    <m/>
    <m/>
    <m/>
    <m/>
    <m/>
    <m/>
    <m/>
    <n v="2"/>
    <n v="2023"/>
    <n v="4"/>
    <n v="0"/>
    <n v="0"/>
    <n v="0"/>
    <n v="0"/>
    <n v="0"/>
    <n v="0"/>
    <n v="0"/>
  </r>
  <r>
    <x v="19"/>
    <x v="0"/>
    <m/>
    <m/>
    <m/>
    <m/>
    <m/>
    <m/>
    <m/>
    <m/>
    <m/>
    <m/>
    <m/>
    <m/>
    <m/>
    <m/>
    <m/>
    <m/>
    <m/>
    <m/>
    <m/>
    <m/>
    <m/>
    <m/>
    <m/>
    <m/>
    <m/>
    <m/>
    <m/>
    <m/>
    <m/>
    <m/>
    <m/>
    <m/>
    <m/>
    <m/>
    <n v="4"/>
    <n v="2023"/>
    <n v="4"/>
    <n v="0"/>
    <n v="0"/>
    <n v="0"/>
    <n v="0"/>
    <n v="0"/>
    <n v="0"/>
    <n v="0"/>
  </r>
  <r>
    <x v="19"/>
    <x v="1"/>
    <m/>
    <m/>
    <m/>
    <m/>
    <m/>
    <m/>
    <m/>
    <m/>
    <m/>
    <m/>
    <m/>
    <m/>
    <m/>
    <m/>
    <m/>
    <m/>
    <m/>
    <m/>
    <m/>
    <m/>
    <m/>
    <m/>
    <m/>
    <m/>
    <m/>
    <m/>
    <m/>
    <m/>
    <m/>
    <m/>
    <m/>
    <m/>
    <m/>
    <m/>
    <n v="3"/>
    <n v="2023"/>
    <n v="4"/>
    <n v="0"/>
    <n v="0"/>
    <n v="0"/>
    <n v="0"/>
    <n v="0"/>
    <n v="0"/>
    <n v="0"/>
  </r>
  <r>
    <x v="19"/>
    <x v="2"/>
    <m/>
    <m/>
    <m/>
    <m/>
    <m/>
    <m/>
    <m/>
    <m/>
    <m/>
    <m/>
    <m/>
    <m/>
    <m/>
    <m/>
    <m/>
    <m/>
    <m/>
    <m/>
    <m/>
    <m/>
    <m/>
    <m/>
    <m/>
    <m/>
    <m/>
    <m/>
    <m/>
    <m/>
    <m/>
    <m/>
    <m/>
    <m/>
    <m/>
    <m/>
    <n v="1"/>
    <n v="2023"/>
    <n v="4"/>
    <n v="0"/>
    <n v="0"/>
    <n v="0"/>
    <n v="0"/>
    <n v="0"/>
    <n v="0"/>
    <n v="0"/>
  </r>
  <r>
    <x v="19"/>
    <x v="21"/>
    <m/>
    <m/>
    <m/>
    <m/>
    <m/>
    <m/>
    <m/>
    <m/>
    <m/>
    <m/>
    <m/>
    <m/>
    <m/>
    <m/>
    <m/>
    <m/>
    <m/>
    <m/>
    <m/>
    <m/>
    <m/>
    <m/>
    <m/>
    <m/>
    <m/>
    <m/>
    <m/>
    <m/>
    <m/>
    <m/>
    <m/>
    <m/>
    <m/>
    <m/>
    <n v="3"/>
    <n v="2023"/>
    <n v="4"/>
    <n v="0"/>
    <n v="0"/>
    <n v="0"/>
    <n v="0"/>
    <n v="0"/>
    <n v="0"/>
    <n v="0"/>
  </r>
  <r>
    <x v="19"/>
    <x v="4"/>
    <m/>
    <m/>
    <m/>
    <m/>
    <m/>
    <m/>
    <m/>
    <m/>
    <m/>
    <m/>
    <m/>
    <m/>
    <m/>
    <m/>
    <m/>
    <m/>
    <m/>
    <m/>
    <m/>
    <m/>
    <m/>
    <m/>
    <m/>
    <m/>
    <m/>
    <m/>
    <m/>
    <m/>
    <m/>
    <m/>
    <m/>
    <m/>
    <m/>
    <m/>
    <n v="11"/>
    <n v="2023"/>
    <n v="4"/>
    <n v="0"/>
    <n v="0"/>
    <n v="0"/>
    <n v="0"/>
    <n v="0"/>
    <n v="0"/>
    <n v="0"/>
  </r>
  <r>
    <x v="19"/>
    <x v="16"/>
    <m/>
    <m/>
    <m/>
    <m/>
    <m/>
    <m/>
    <m/>
    <m/>
    <m/>
    <m/>
    <m/>
    <m/>
    <m/>
    <m/>
    <m/>
    <m/>
    <m/>
    <m/>
    <m/>
    <m/>
    <m/>
    <m/>
    <m/>
    <m/>
    <m/>
    <m/>
    <m/>
    <m/>
    <m/>
    <m/>
    <m/>
    <m/>
    <m/>
    <m/>
    <n v="2"/>
    <n v="2023"/>
    <n v="4"/>
    <n v="0"/>
    <n v="0"/>
    <n v="0"/>
    <n v="0"/>
    <n v="0"/>
    <n v="0"/>
    <n v="0"/>
  </r>
  <r>
    <x v="19"/>
    <x v="28"/>
    <m/>
    <m/>
    <m/>
    <m/>
    <m/>
    <m/>
    <m/>
    <m/>
    <m/>
    <m/>
    <m/>
    <m/>
    <m/>
    <m/>
    <m/>
    <m/>
    <m/>
    <m/>
    <m/>
    <m/>
    <m/>
    <m/>
    <m/>
    <m/>
    <m/>
    <m/>
    <m/>
    <m/>
    <m/>
    <m/>
    <m/>
    <m/>
    <m/>
    <m/>
    <n v="1"/>
    <n v="2023"/>
    <n v="4"/>
    <n v="0"/>
    <n v="0"/>
    <n v="0"/>
    <n v="0"/>
    <n v="0"/>
    <n v="0"/>
    <n v="0"/>
  </r>
  <r>
    <x v="19"/>
    <x v="5"/>
    <m/>
    <m/>
    <m/>
    <m/>
    <m/>
    <m/>
    <m/>
    <m/>
    <m/>
    <m/>
    <m/>
    <m/>
    <m/>
    <m/>
    <m/>
    <m/>
    <m/>
    <m/>
    <m/>
    <m/>
    <m/>
    <m/>
    <m/>
    <m/>
    <m/>
    <m/>
    <m/>
    <m/>
    <m/>
    <m/>
    <m/>
    <m/>
    <m/>
    <m/>
    <n v="3"/>
    <n v="2023"/>
    <n v="4"/>
    <n v="0"/>
    <n v="0"/>
    <n v="0"/>
    <n v="0"/>
    <n v="0"/>
    <n v="0"/>
    <n v="0"/>
  </r>
  <r>
    <x v="19"/>
    <x v="6"/>
    <m/>
    <m/>
    <m/>
    <m/>
    <m/>
    <m/>
    <m/>
    <m/>
    <m/>
    <m/>
    <m/>
    <m/>
    <m/>
    <m/>
    <m/>
    <m/>
    <m/>
    <m/>
    <m/>
    <m/>
    <m/>
    <m/>
    <m/>
    <m/>
    <m/>
    <m/>
    <m/>
    <m/>
    <m/>
    <m/>
    <m/>
    <m/>
    <m/>
    <m/>
    <n v="4"/>
    <n v="2023"/>
    <n v="4"/>
    <n v="0"/>
    <n v="0"/>
    <n v="0"/>
    <n v="0"/>
    <n v="0"/>
    <n v="0"/>
    <n v="0"/>
  </r>
  <r>
    <x v="19"/>
    <x v="8"/>
    <m/>
    <m/>
    <m/>
    <m/>
    <m/>
    <m/>
    <m/>
    <m/>
    <m/>
    <m/>
    <m/>
    <m/>
    <m/>
    <m/>
    <m/>
    <m/>
    <m/>
    <m/>
    <m/>
    <m/>
    <m/>
    <m/>
    <m/>
    <m/>
    <m/>
    <m/>
    <m/>
    <m/>
    <m/>
    <m/>
    <m/>
    <m/>
    <m/>
    <m/>
    <n v="5"/>
    <n v="2023"/>
    <n v="4"/>
    <n v="0"/>
    <n v="0"/>
    <n v="0"/>
    <n v="0"/>
    <n v="0"/>
    <n v="0"/>
    <n v="0"/>
  </r>
  <r>
    <x v="19"/>
    <x v="9"/>
    <m/>
    <m/>
    <m/>
    <m/>
    <m/>
    <m/>
    <m/>
    <m/>
    <m/>
    <m/>
    <m/>
    <m/>
    <m/>
    <m/>
    <m/>
    <m/>
    <m/>
    <m/>
    <m/>
    <m/>
    <m/>
    <m/>
    <m/>
    <m/>
    <m/>
    <m/>
    <m/>
    <m/>
    <m/>
    <m/>
    <m/>
    <m/>
    <m/>
    <m/>
    <n v="1"/>
    <n v="2023"/>
    <n v="4"/>
    <n v="0"/>
    <n v="0"/>
    <n v="0"/>
    <n v="0"/>
    <n v="0"/>
    <n v="0"/>
    <n v="0"/>
  </r>
  <r>
    <x v="19"/>
    <x v="25"/>
    <m/>
    <m/>
    <m/>
    <m/>
    <m/>
    <m/>
    <m/>
    <m/>
    <m/>
    <m/>
    <m/>
    <m/>
    <m/>
    <m/>
    <m/>
    <m/>
    <m/>
    <m/>
    <m/>
    <m/>
    <m/>
    <m/>
    <m/>
    <m/>
    <m/>
    <m/>
    <m/>
    <m/>
    <m/>
    <m/>
    <m/>
    <m/>
    <m/>
    <m/>
    <n v="2"/>
    <n v="2023"/>
    <n v="4"/>
    <n v="0"/>
    <n v="0"/>
    <n v="0"/>
    <n v="0"/>
    <n v="0"/>
    <n v="0"/>
    <n v="0"/>
  </r>
  <r>
    <x v="19"/>
    <x v="10"/>
    <m/>
    <m/>
    <m/>
    <m/>
    <m/>
    <m/>
    <m/>
    <m/>
    <m/>
    <m/>
    <m/>
    <m/>
    <m/>
    <m/>
    <m/>
    <m/>
    <m/>
    <m/>
    <m/>
    <m/>
    <m/>
    <m/>
    <m/>
    <m/>
    <m/>
    <m/>
    <m/>
    <m/>
    <m/>
    <m/>
    <m/>
    <m/>
    <m/>
    <m/>
    <n v="1"/>
    <n v="2023"/>
    <n v="4"/>
    <n v="0"/>
    <n v="0"/>
    <n v="0"/>
    <n v="0"/>
    <n v="0"/>
    <n v="0"/>
    <n v="0"/>
  </r>
  <r>
    <x v="19"/>
    <x v="11"/>
    <m/>
    <m/>
    <m/>
    <m/>
    <m/>
    <m/>
    <m/>
    <m/>
    <m/>
    <m/>
    <m/>
    <m/>
    <m/>
    <m/>
    <m/>
    <m/>
    <m/>
    <m/>
    <m/>
    <m/>
    <m/>
    <m/>
    <m/>
    <m/>
    <m/>
    <m/>
    <m/>
    <m/>
    <m/>
    <m/>
    <m/>
    <m/>
    <m/>
    <m/>
    <n v="7"/>
    <n v="2023"/>
    <n v="4"/>
    <n v="0"/>
    <n v="0"/>
    <n v="0"/>
    <n v="0"/>
    <n v="0"/>
    <n v="0"/>
    <n v="0"/>
  </r>
  <r>
    <x v="19"/>
    <x v="18"/>
    <m/>
    <m/>
    <m/>
    <m/>
    <m/>
    <m/>
    <m/>
    <m/>
    <m/>
    <m/>
    <m/>
    <m/>
    <m/>
    <m/>
    <m/>
    <m/>
    <m/>
    <m/>
    <m/>
    <m/>
    <m/>
    <m/>
    <m/>
    <m/>
    <m/>
    <m/>
    <m/>
    <m/>
    <m/>
    <m/>
    <m/>
    <m/>
    <m/>
    <m/>
    <n v="1"/>
    <n v="2023"/>
    <n v="4"/>
    <n v="0"/>
    <n v="0"/>
    <n v="0"/>
    <n v="0"/>
    <n v="0"/>
    <n v="0"/>
    <n v="0"/>
  </r>
  <r>
    <x v="19"/>
    <x v="12"/>
    <m/>
    <m/>
    <m/>
    <m/>
    <m/>
    <m/>
    <m/>
    <m/>
    <m/>
    <m/>
    <m/>
    <m/>
    <m/>
    <m/>
    <m/>
    <m/>
    <m/>
    <m/>
    <m/>
    <m/>
    <m/>
    <m/>
    <m/>
    <m/>
    <m/>
    <m/>
    <m/>
    <m/>
    <m/>
    <m/>
    <m/>
    <m/>
    <m/>
    <m/>
    <n v="1"/>
    <n v="2023"/>
    <n v="4"/>
    <n v="0"/>
    <n v="0"/>
    <n v="0"/>
    <n v="0"/>
    <n v="0"/>
    <n v="0"/>
    <n v="0"/>
  </r>
  <r>
    <x v="19"/>
    <x v="32"/>
    <m/>
    <m/>
    <m/>
    <m/>
    <m/>
    <m/>
    <m/>
    <m/>
    <m/>
    <m/>
    <m/>
    <m/>
    <m/>
    <m/>
    <m/>
    <m/>
    <m/>
    <m/>
    <m/>
    <m/>
    <m/>
    <m/>
    <m/>
    <m/>
    <m/>
    <m/>
    <m/>
    <m/>
    <m/>
    <m/>
    <m/>
    <m/>
    <m/>
    <m/>
    <n v="2"/>
    <n v="2023"/>
    <n v="4"/>
    <n v="0"/>
    <n v="0"/>
    <n v="0"/>
    <n v="0"/>
    <n v="0"/>
    <n v="0"/>
    <n v="0"/>
  </r>
  <r>
    <x v="19"/>
    <x v="33"/>
    <m/>
    <m/>
    <m/>
    <m/>
    <m/>
    <m/>
    <m/>
    <m/>
    <m/>
    <m/>
    <m/>
    <m/>
    <m/>
    <m/>
    <m/>
    <m/>
    <m/>
    <m/>
    <m/>
    <m/>
    <m/>
    <m/>
    <m/>
    <m/>
    <m/>
    <m/>
    <m/>
    <m/>
    <m/>
    <m/>
    <m/>
    <m/>
    <m/>
    <m/>
    <n v="2"/>
    <n v="2023"/>
    <n v="4"/>
    <n v="0"/>
    <n v="0"/>
    <n v="0"/>
    <n v="0"/>
    <n v="0"/>
    <n v="0"/>
    <n v="0"/>
  </r>
  <r>
    <x v="19"/>
    <x v="13"/>
    <m/>
    <m/>
    <m/>
    <m/>
    <m/>
    <m/>
    <m/>
    <m/>
    <m/>
    <m/>
    <m/>
    <m/>
    <m/>
    <m/>
    <m/>
    <m/>
    <m/>
    <m/>
    <m/>
    <m/>
    <m/>
    <m/>
    <m/>
    <m/>
    <m/>
    <m/>
    <m/>
    <m/>
    <m/>
    <m/>
    <m/>
    <m/>
    <m/>
    <m/>
    <n v="5"/>
    <n v="2023"/>
    <n v="4"/>
    <n v="0"/>
    <n v="0"/>
    <n v="0"/>
    <n v="0"/>
    <n v="0"/>
    <n v="0"/>
    <n v="0"/>
  </r>
  <r>
    <x v="19"/>
    <x v="14"/>
    <m/>
    <m/>
    <m/>
    <m/>
    <m/>
    <m/>
    <m/>
    <m/>
    <m/>
    <m/>
    <m/>
    <m/>
    <m/>
    <m/>
    <m/>
    <m/>
    <m/>
    <m/>
    <m/>
    <m/>
    <m/>
    <m/>
    <m/>
    <m/>
    <m/>
    <m/>
    <m/>
    <m/>
    <m/>
    <m/>
    <m/>
    <m/>
    <m/>
    <m/>
    <n v="1"/>
    <n v="2023"/>
    <n v="4"/>
    <n v="0"/>
    <n v="0"/>
    <n v="0"/>
    <n v="0"/>
    <n v="0"/>
    <n v="0"/>
    <n v="0"/>
  </r>
  <r>
    <x v="20"/>
    <x v="22"/>
    <m/>
    <m/>
    <m/>
    <m/>
    <m/>
    <m/>
    <m/>
    <m/>
    <m/>
    <m/>
    <m/>
    <m/>
    <m/>
    <m/>
    <m/>
    <m/>
    <m/>
    <m/>
    <m/>
    <m/>
    <m/>
    <m/>
    <m/>
    <m/>
    <m/>
    <m/>
    <m/>
    <m/>
    <n v="31"/>
    <m/>
    <m/>
    <m/>
    <m/>
    <m/>
    <m/>
    <n v="2023"/>
    <n v="4"/>
    <n v="0"/>
    <n v="0"/>
    <n v="0"/>
    <n v="0"/>
    <n v="0"/>
    <n v="0"/>
    <n v="0"/>
  </r>
  <r>
    <x v="21"/>
    <x v="15"/>
    <m/>
    <m/>
    <m/>
    <m/>
    <m/>
    <m/>
    <m/>
    <m/>
    <m/>
    <m/>
    <m/>
    <m/>
    <m/>
    <m/>
    <m/>
    <m/>
    <m/>
    <m/>
    <m/>
    <m/>
    <m/>
    <m/>
    <m/>
    <m/>
    <m/>
    <m/>
    <m/>
    <m/>
    <n v="9"/>
    <m/>
    <m/>
    <m/>
    <m/>
    <m/>
    <m/>
    <n v="2023"/>
    <n v="4"/>
    <n v="0"/>
    <n v="0"/>
    <n v="0"/>
    <n v="0"/>
    <n v="0"/>
    <n v="0"/>
    <n v="0"/>
  </r>
  <r>
    <x v="21"/>
    <x v="0"/>
    <m/>
    <m/>
    <m/>
    <m/>
    <m/>
    <m/>
    <m/>
    <m/>
    <m/>
    <m/>
    <m/>
    <m/>
    <m/>
    <m/>
    <m/>
    <m/>
    <m/>
    <m/>
    <m/>
    <m/>
    <m/>
    <m/>
    <m/>
    <m/>
    <m/>
    <m/>
    <m/>
    <m/>
    <n v="93"/>
    <m/>
    <m/>
    <m/>
    <m/>
    <m/>
    <m/>
    <n v="2023"/>
    <n v="4"/>
    <n v="0"/>
    <n v="0"/>
    <n v="0"/>
    <n v="0"/>
    <n v="0"/>
    <n v="0"/>
    <n v="0"/>
  </r>
  <r>
    <x v="21"/>
    <x v="20"/>
    <m/>
    <m/>
    <m/>
    <m/>
    <m/>
    <m/>
    <m/>
    <m/>
    <m/>
    <m/>
    <m/>
    <m/>
    <m/>
    <m/>
    <m/>
    <m/>
    <m/>
    <m/>
    <m/>
    <m/>
    <m/>
    <m/>
    <m/>
    <m/>
    <m/>
    <m/>
    <m/>
    <m/>
    <n v="6"/>
    <m/>
    <m/>
    <m/>
    <m/>
    <m/>
    <m/>
    <n v="2023"/>
    <n v="4"/>
    <n v="0"/>
    <n v="0"/>
    <n v="0"/>
    <n v="0"/>
    <n v="0"/>
    <n v="0"/>
    <n v="0"/>
  </r>
  <r>
    <x v="21"/>
    <x v="4"/>
    <m/>
    <m/>
    <m/>
    <m/>
    <m/>
    <m/>
    <m/>
    <m/>
    <m/>
    <m/>
    <m/>
    <m/>
    <m/>
    <m/>
    <m/>
    <m/>
    <m/>
    <m/>
    <m/>
    <m/>
    <m/>
    <m/>
    <m/>
    <m/>
    <m/>
    <m/>
    <m/>
    <m/>
    <n v="12"/>
    <m/>
    <m/>
    <m/>
    <m/>
    <m/>
    <m/>
    <n v="2023"/>
    <n v="4"/>
    <n v="0"/>
    <n v="0"/>
    <n v="0"/>
    <n v="0"/>
    <n v="0"/>
    <n v="0"/>
    <n v="0"/>
  </r>
  <r>
    <x v="21"/>
    <x v="16"/>
    <m/>
    <m/>
    <m/>
    <m/>
    <m/>
    <m/>
    <m/>
    <m/>
    <m/>
    <m/>
    <m/>
    <m/>
    <m/>
    <m/>
    <m/>
    <m/>
    <m/>
    <m/>
    <m/>
    <m/>
    <m/>
    <m/>
    <m/>
    <m/>
    <m/>
    <m/>
    <m/>
    <m/>
    <n v="6"/>
    <m/>
    <m/>
    <m/>
    <m/>
    <m/>
    <m/>
    <n v="2023"/>
    <n v="4"/>
    <n v="0"/>
    <n v="0"/>
    <n v="0"/>
    <n v="0"/>
    <n v="0"/>
    <n v="0"/>
    <n v="0"/>
  </r>
  <r>
    <x v="21"/>
    <x v="5"/>
    <m/>
    <m/>
    <m/>
    <m/>
    <m/>
    <m/>
    <m/>
    <m/>
    <m/>
    <m/>
    <m/>
    <m/>
    <m/>
    <m/>
    <m/>
    <m/>
    <m/>
    <m/>
    <m/>
    <m/>
    <m/>
    <m/>
    <m/>
    <m/>
    <m/>
    <m/>
    <m/>
    <m/>
    <n v="6"/>
    <m/>
    <m/>
    <m/>
    <m/>
    <m/>
    <m/>
    <n v="2023"/>
    <n v="4"/>
    <n v="0"/>
    <n v="0"/>
    <n v="0"/>
    <n v="0"/>
    <n v="0"/>
    <n v="0"/>
    <n v="0"/>
  </r>
  <r>
    <x v="21"/>
    <x v="7"/>
    <m/>
    <m/>
    <m/>
    <m/>
    <m/>
    <m/>
    <m/>
    <m/>
    <m/>
    <m/>
    <m/>
    <m/>
    <m/>
    <m/>
    <m/>
    <m/>
    <m/>
    <m/>
    <m/>
    <m/>
    <m/>
    <m/>
    <m/>
    <m/>
    <m/>
    <m/>
    <m/>
    <m/>
    <n v="15"/>
    <m/>
    <m/>
    <m/>
    <m/>
    <m/>
    <m/>
    <n v="2023"/>
    <n v="4"/>
    <n v="0"/>
    <n v="0"/>
    <n v="0"/>
    <n v="0"/>
    <n v="0"/>
    <n v="0"/>
    <n v="0"/>
  </r>
  <r>
    <x v="21"/>
    <x v="8"/>
    <m/>
    <m/>
    <m/>
    <m/>
    <m/>
    <m/>
    <m/>
    <m/>
    <m/>
    <m/>
    <m/>
    <m/>
    <m/>
    <m/>
    <m/>
    <m/>
    <m/>
    <m/>
    <m/>
    <m/>
    <m/>
    <m/>
    <m/>
    <m/>
    <m/>
    <m/>
    <m/>
    <m/>
    <n v="33"/>
    <m/>
    <m/>
    <m/>
    <m/>
    <m/>
    <m/>
    <n v="2023"/>
    <n v="4"/>
    <n v="0"/>
    <n v="0"/>
    <n v="0"/>
    <n v="0"/>
    <n v="0"/>
    <n v="0"/>
    <n v="0"/>
  </r>
  <r>
    <x v="21"/>
    <x v="9"/>
    <m/>
    <m/>
    <m/>
    <m/>
    <m/>
    <m/>
    <m/>
    <m/>
    <m/>
    <m/>
    <m/>
    <m/>
    <m/>
    <m/>
    <m/>
    <m/>
    <m/>
    <m/>
    <m/>
    <m/>
    <m/>
    <m/>
    <m/>
    <m/>
    <m/>
    <m/>
    <m/>
    <m/>
    <n v="9"/>
    <m/>
    <m/>
    <m/>
    <m/>
    <m/>
    <m/>
    <n v="2023"/>
    <n v="4"/>
    <n v="0"/>
    <n v="0"/>
    <n v="0"/>
    <n v="0"/>
    <n v="0"/>
    <n v="0"/>
    <n v="0"/>
  </r>
  <r>
    <x v="21"/>
    <x v="25"/>
    <m/>
    <m/>
    <m/>
    <m/>
    <m/>
    <m/>
    <m/>
    <m/>
    <m/>
    <m/>
    <m/>
    <m/>
    <m/>
    <m/>
    <m/>
    <m/>
    <m/>
    <m/>
    <m/>
    <m/>
    <m/>
    <m/>
    <m/>
    <m/>
    <m/>
    <m/>
    <m/>
    <m/>
    <n v="15"/>
    <m/>
    <m/>
    <m/>
    <m/>
    <m/>
    <m/>
    <n v="2023"/>
    <n v="4"/>
    <n v="0"/>
    <n v="0"/>
    <n v="0"/>
    <n v="0"/>
    <n v="0"/>
    <n v="0"/>
    <n v="0"/>
  </r>
  <r>
    <x v="21"/>
    <x v="10"/>
    <m/>
    <m/>
    <m/>
    <m/>
    <m/>
    <m/>
    <m/>
    <m/>
    <m/>
    <m/>
    <m/>
    <m/>
    <m/>
    <m/>
    <m/>
    <m/>
    <m/>
    <m/>
    <m/>
    <m/>
    <m/>
    <m/>
    <m/>
    <m/>
    <m/>
    <m/>
    <m/>
    <m/>
    <n v="3"/>
    <m/>
    <m/>
    <m/>
    <m/>
    <m/>
    <m/>
    <n v="2023"/>
    <n v="4"/>
    <n v="0"/>
    <n v="0"/>
    <n v="0"/>
    <n v="0"/>
    <n v="0"/>
    <n v="0"/>
    <n v="0"/>
  </r>
  <r>
    <x v="21"/>
    <x v="11"/>
    <m/>
    <m/>
    <m/>
    <m/>
    <m/>
    <m/>
    <m/>
    <m/>
    <m/>
    <m/>
    <m/>
    <m/>
    <m/>
    <m/>
    <m/>
    <m/>
    <m/>
    <m/>
    <m/>
    <m/>
    <m/>
    <m/>
    <m/>
    <m/>
    <m/>
    <m/>
    <m/>
    <m/>
    <n v="63"/>
    <m/>
    <m/>
    <m/>
    <m/>
    <m/>
    <m/>
    <n v="2023"/>
    <n v="4"/>
    <n v="0"/>
    <n v="0"/>
    <n v="0"/>
    <n v="0"/>
    <n v="0"/>
    <n v="0"/>
    <n v="0"/>
  </r>
  <r>
    <x v="21"/>
    <x v="13"/>
    <m/>
    <m/>
    <m/>
    <m/>
    <m/>
    <m/>
    <m/>
    <m/>
    <m/>
    <m/>
    <m/>
    <m/>
    <m/>
    <m/>
    <m/>
    <m/>
    <m/>
    <m/>
    <m/>
    <m/>
    <m/>
    <m/>
    <m/>
    <m/>
    <m/>
    <m/>
    <m/>
    <m/>
    <n v="138"/>
    <m/>
    <m/>
    <m/>
    <m/>
    <m/>
    <m/>
    <n v="2023"/>
    <n v="4"/>
    <n v="0"/>
    <n v="0"/>
    <n v="0"/>
    <n v="0"/>
    <n v="0"/>
    <n v="0"/>
    <n v="0"/>
  </r>
  <r>
    <x v="22"/>
    <x v="3"/>
    <m/>
    <m/>
    <m/>
    <m/>
    <m/>
    <m/>
    <m/>
    <m/>
    <m/>
    <m/>
    <m/>
    <m/>
    <m/>
    <m/>
    <m/>
    <m/>
    <m/>
    <m/>
    <m/>
    <m/>
    <m/>
    <m/>
    <m/>
    <m/>
    <m/>
    <m/>
    <m/>
    <m/>
    <m/>
    <m/>
    <m/>
    <m/>
    <m/>
    <m/>
    <n v="1"/>
    <n v="2023"/>
    <n v="4"/>
    <n v="0"/>
    <n v="0"/>
    <n v="0"/>
    <n v="0"/>
    <n v="0"/>
    <n v="0"/>
    <n v="0"/>
  </r>
  <r>
    <x v="22"/>
    <x v="16"/>
    <m/>
    <m/>
    <m/>
    <m/>
    <m/>
    <m/>
    <m/>
    <m/>
    <m/>
    <m/>
    <m/>
    <m/>
    <m/>
    <m/>
    <m/>
    <m/>
    <m/>
    <m/>
    <m/>
    <m/>
    <m/>
    <m/>
    <m/>
    <m/>
    <m/>
    <m/>
    <m/>
    <m/>
    <m/>
    <m/>
    <m/>
    <m/>
    <m/>
    <m/>
    <n v="1"/>
    <n v="2023"/>
    <n v="4"/>
    <n v="0"/>
    <n v="0"/>
    <n v="0"/>
    <n v="0"/>
    <n v="0"/>
    <n v="0"/>
    <n v="0"/>
  </r>
  <r>
    <x v="22"/>
    <x v="9"/>
    <m/>
    <m/>
    <m/>
    <m/>
    <m/>
    <m/>
    <m/>
    <m/>
    <m/>
    <m/>
    <m/>
    <m/>
    <m/>
    <m/>
    <m/>
    <m/>
    <m/>
    <m/>
    <m/>
    <m/>
    <m/>
    <m/>
    <m/>
    <m/>
    <m/>
    <m/>
    <m/>
    <m/>
    <m/>
    <m/>
    <m/>
    <m/>
    <m/>
    <m/>
    <n v="1"/>
    <n v="2023"/>
    <n v="4"/>
    <n v="0"/>
    <n v="0"/>
    <n v="0"/>
    <n v="0"/>
    <n v="0"/>
    <n v="0"/>
    <n v="0"/>
  </r>
  <r>
    <x v="22"/>
    <x v="32"/>
    <m/>
    <m/>
    <m/>
    <m/>
    <m/>
    <m/>
    <m/>
    <m/>
    <m/>
    <m/>
    <m/>
    <m/>
    <m/>
    <m/>
    <m/>
    <m/>
    <m/>
    <m/>
    <m/>
    <m/>
    <m/>
    <m/>
    <m/>
    <m/>
    <m/>
    <m/>
    <m/>
    <m/>
    <m/>
    <m/>
    <m/>
    <m/>
    <m/>
    <m/>
    <n v="1"/>
    <n v="2023"/>
    <n v="4"/>
    <n v="0"/>
    <n v="0"/>
    <n v="0"/>
    <n v="0"/>
    <n v="0"/>
    <n v="0"/>
    <n v="0"/>
  </r>
  <r>
    <x v="23"/>
    <x v="3"/>
    <m/>
    <m/>
    <m/>
    <m/>
    <m/>
    <m/>
    <m/>
    <m/>
    <m/>
    <m/>
    <m/>
    <m/>
    <m/>
    <m/>
    <m/>
    <m/>
    <m/>
    <m/>
    <m/>
    <m/>
    <m/>
    <m/>
    <m/>
    <m/>
    <m/>
    <m/>
    <m/>
    <m/>
    <n v="7"/>
    <m/>
    <m/>
    <m/>
    <m/>
    <m/>
    <m/>
    <n v="2023"/>
    <n v="4"/>
    <n v="0"/>
    <n v="0"/>
    <n v="0"/>
    <n v="0"/>
    <n v="0"/>
    <n v="0"/>
    <n v="0"/>
  </r>
  <r>
    <x v="23"/>
    <x v="5"/>
    <m/>
    <m/>
    <m/>
    <m/>
    <m/>
    <m/>
    <m/>
    <m/>
    <m/>
    <m/>
    <m/>
    <m/>
    <m/>
    <m/>
    <m/>
    <m/>
    <m/>
    <m/>
    <m/>
    <m/>
    <m/>
    <m/>
    <m/>
    <m/>
    <m/>
    <m/>
    <m/>
    <m/>
    <n v="4"/>
    <m/>
    <m/>
    <m/>
    <m/>
    <m/>
    <m/>
    <n v="2023"/>
    <n v="4"/>
    <n v="0"/>
    <n v="0"/>
    <n v="0"/>
    <n v="0"/>
    <n v="0"/>
    <n v="0"/>
    <n v="0"/>
  </r>
  <r>
    <x v="23"/>
    <x v="11"/>
    <m/>
    <m/>
    <m/>
    <m/>
    <m/>
    <m/>
    <m/>
    <m/>
    <m/>
    <m/>
    <m/>
    <m/>
    <m/>
    <m/>
    <m/>
    <m/>
    <m/>
    <m/>
    <m/>
    <m/>
    <m/>
    <m/>
    <m/>
    <m/>
    <m/>
    <m/>
    <m/>
    <m/>
    <n v="7"/>
    <m/>
    <m/>
    <m/>
    <m/>
    <m/>
    <m/>
    <n v="2023"/>
    <n v="4"/>
    <n v="0"/>
    <n v="0"/>
    <n v="0"/>
    <n v="0"/>
    <n v="0"/>
    <n v="0"/>
    <n v="0"/>
  </r>
  <r>
    <x v="23"/>
    <x v="34"/>
    <m/>
    <m/>
    <m/>
    <m/>
    <m/>
    <m/>
    <m/>
    <m/>
    <m/>
    <m/>
    <m/>
    <m/>
    <m/>
    <m/>
    <m/>
    <m/>
    <m/>
    <m/>
    <m/>
    <m/>
    <m/>
    <m/>
    <m/>
    <m/>
    <m/>
    <m/>
    <m/>
    <m/>
    <n v="1"/>
    <m/>
    <m/>
    <m/>
    <m/>
    <m/>
    <m/>
    <n v="2023"/>
    <n v="4"/>
    <n v="0"/>
    <n v="0"/>
    <n v="0"/>
    <n v="0"/>
    <n v="0"/>
    <n v="0"/>
    <n v="0"/>
  </r>
  <r>
    <x v="23"/>
    <x v="26"/>
    <m/>
    <m/>
    <m/>
    <m/>
    <m/>
    <m/>
    <m/>
    <m/>
    <m/>
    <m/>
    <m/>
    <m/>
    <m/>
    <m/>
    <m/>
    <m/>
    <m/>
    <m/>
    <m/>
    <m/>
    <m/>
    <m/>
    <m/>
    <m/>
    <m/>
    <m/>
    <m/>
    <m/>
    <n v="2"/>
    <m/>
    <m/>
    <m/>
    <m/>
    <m/>
    <m/>
    <n v="2023"/>
    <n v="4"/>
    <n v="0"/>
    <n v="0"/>
    <n v="0"/>
    <n v="0"/>
    <n v="0"/>
    <n v="0"/>
    <n v="0"/>
  </r>
  <r>
    <x v="23"/>
    <x v="13"/>
    <m/>
    <m/>
    <m/>
    <m/>
    <m/>
    <m/>
    <m/>
    <m/>
    <m/>
    <m/>
    <m/>
    <m/>
    <m/>
    <m/>
    <m/>
    <m/>
    <m/>
    <m/>
    <m/>
    <m/>
    <m/>
    <m/>
    <m/>
    <m/>
    <m/>
    <m/>
    <m/>
    <m/>
    <n v="7"/>
    <m/>
    <m/>
    <m/>
    <m/>
    <m/>
    <m/>
    <n v="2023"/>
    <n v="4"/>
    <n v="0"/>
    <n v="0"/>
    <n v="0"/>
    <n v="0"/>
    <n v="0"/>
    <n v="0"/>
    <n v="0"/>
  </r>
  <r>
    <x v="24"/>
    <x v="19"/>
    <m/>
    <m/>
    <m/>
    <m/>
    <m/>
    <m/>
    <m/>
    <m/>
    <m/>
    <m/>
    <m/>
    <m/>
    <m/>
    <m/>
    <m/>
    <m/>
    <m/>
    <m/>
    <m/>
    <m/>
    <m/>
    <m/>
    <m/>
    <m/>
    <m/>
    <m/>
    <m/>
    <m/>
    <n v="7"/>
    <m/>
    <m/>
    <m/>
    <m/>
    <m/>
    <m/>
    <n v="2023"/>
    <n v="4"/>
    <n v="0"/>
    <n v="0"/>
    <n v="0"/>
    <n v="0"/>
    <n v="0"/>
    <n v="0"/>
    <n v="0"/>
  </r>
  <r>
    <x v="24"/>
    <x v="15"/>
    <m/>
    <m/>
    <m/>
    <m/>
    <m/>
    <m/>
    <m/>
    <m/>
    <m/>
    <m/>
    <m/>
    <m/>
    <m/>
    <m/>
    <m/>
    <m/>
    <m/>
    <m/>
    <m/>
    <m/>
    <m/>
    <m/>
    <m/>
    <m/>
    <m/>
    <m/>
    <n v="1"/>
    <m/>
    <n v="100"/>
    <m/>
    <m/>
    <m/>
    <m/>
    <m/>
    <m/>
    <n v="2023"/>
    <n v="4"/>
    <n v="0"/>
    <n v="0"/>
    <n v="0"/>
    <n v="0"/>
    <n v="0"/>
    <n v="0"/>
    <n v="1"/>
  </r>
  <r>
    <x v="24"/>
    <x v="0"/>
    <m/>
    <m/>
    <m/>
    <m/>
    <m/>
    <m/>
    <m/>
    <m/>
    <m/>
    <m/>
    <m/>
    <m/>
    <m/>
    <m/>
    <m/>
    <m/>
    <m/>
    <m/>
    <m/>
    <m/>
    <m/>
    <m/>
    <m/>
    <m/>
    <m/>
    <m/>
    <n v="7"/>
    <m/>
    <n v="1625"/>
    <m/>
    <m/>
    <m/>
    <m/>
    <m/>
    <m/>
    <n v="2023"/>
    <n v="4"/>
    <n v="0"/>
    <n v="0"/>
    <n v="0"/>
    <n v="0"/>
    <n v="0"/>
    <n v="0"/>
    <n v="7"/>
  </r>
  <r>
    <x v="24"/>
    <x v="1"/>
    <m/>
    <m/>
    <m/>
    <m/>
    <m/>
    <m/>
    <m/>
    <m/>
    <m/>
    <m/>
    <m/>
    <m/>
    <m/>
    <m/>
    <m/>
    <m/>
    <m/>
    <m/>
    <m/>
    <m/>
    <m/>
    <m/>
    <m/>
    <m/>
    <m/>
    <m/>
    <n v="2"/>
    <m/>
    <n v="37"/>
    <m/>
    <m/>
    <m/>
    <m/>
    <m/>
    <m/>
    <n v="2023"/>
    <n v="4"/>
    <n v="0"/>
    <n v="0"/>
    <n v="0"/>
    <n v="0"/>
    <n v="0"/>
    <n v="0"/>
    <n v="2"/>
  </r>
  <r>
    <x v="24"/>
    <x v="2"/>
    <m/>
    <m/>
    <m/>
    <m/>
    <m/>
    <m/>
    <m/>
    <m/>
    <m/>
    <m/>
    <m/>
    <m/>
    <m/>
    <m/>
    <m/>
    <m/>
    <m/>
    <m/>
    <m/>
    <m/>
    <m/>
    <m/>
    <m/>
    <m/>
    <m/>
    <m/>
    <m/>
    <m/>
    <n v="168"/>
    <m/>
    <m/>
    <m/>
    <m/>
    <m/>
    <m/>
    <n v="2023"/>
    <n v="4"/>
    <n v="0"/>
    <n v="0"/>
    <n v="0"/>
    <n v="0"/>
    <n v="0"/>
    <n v="0"/>
    <n v="0"/>
  </r>
  <r>
    <x v="24"/>
    <x v="20"/>
    <m/>
    <m/>
    <m/>
    <m/>
    <m/>
    <m/>
    <m/>
    <m/>
    <m/>
    <m/>
    <m/>
    <m/>
    <m/>
    <m/>
    <m/>
    <m/>
    <m/>
    <m/>
    <m/>
    <m/>
    <m/>
    <m/>
    <m/>
    <m/>
    <m/>
    <m/>
    <n v="2"/>
    <m/>
    <n v="43"/>
    <m/>
    <m/>
    <m/>
    <m/>
    <m/>
    <m/>
    <n v="2023"/>
    <n v="4"/>
    <n v="0"/>
    <n v="0"/>
    <n v="0"/>
    <n v="0"/>
    <n v="0"/>
    <n v="0"/>
    <n v="2"/>
  </r>
  <r>
    <x v="24"/>
    <x v="3"/>
    <m/>
    <m/>
    <m/>
    <m/>
    <m/>
    <m/>
    <m/>
    <m/>
    <m/>
    <m/>
    <m/>
    <m/>
    <m/>
    <m/>
    <m/>
    <m/>
    <m/>
    <m/>
    <m/>
    <m/>
    <m/>
    <m/>
    <m/>
    <m/>
    <m/>
    <m/>
    <m/>
    <m/>
    <n v="12"/>
    <m/>
    <m/>
    <m/>
    <m/>
    <m/>
    <m/>
    <n v="2023"/>
    <n v="4"/>
    <n v="0"/>
    <n v="0"/>
    <n v="0"/>
    <n v="0"/>
    <n v="0"/>
    <n v="0"/>
    <n v="0"/>
  </r>
  <r>
    <x v="24"/>
    <x v="21"/>
    <m/>
    <m/>
    <m/>
    <m/>
    <m/>
    <m/>
    <m/>
    <m/>
    <m/>
    <m/>
    <m/>
    <m/>
    <m/>
    <m/>
    <m/>
    <m/>
    <m/>
    <m/>
    <m/>
    <m/>
    <m/>
    <m/>
    <m/>
    <m/>
    <m/>
    <m/>
    <m/>
    <m/>
    <n v="10"/>
    <m/>
    <m/>
    <m/>
    <m/>
    <m/>
    <m/>
    <n v="2023"/>
    <n v="4"/>
    <n v="0"/>
    <n v="0"/>
    <n v="0"/>
    <n v="0"/>
    <n v="0"/>
    <n v="0"/>
    <n v="0"/>
  </r>
  <r>
    <x v="24"/>
    <x v="4"/>
    <m/>
    <m/>
    <m/>
    <m/>
    <m/>
    <m/>
    <m/>
    <m/>
    <m/>
    <m/>
    <m/>
    <m/>
    <m/>
    <m/>
    <m/>
    <m/>
    <m/>
    <m/>
    <m/>
    <m/>
    <m/>
    <m/>
    <m/>
    <m/>
    <m/>
    <m/>
    <n v="17"/>
    <m/>
    <n v="355"/>
    <m/>
    <m/>
    <m/>
    <m/>
    <m/>
    <m/>
    <n v="2023"/>
    <n v="4"/>
    <n v="0"/>
    <n v="0"/>
    <n v="0"/>
    <n v="0"/>
    <n v="0"/>
    <n v="0"/>
    <n v="17"/>
  </r>
  <r>
    <x v="24"/>
    <x v="16"/>
    <m/>
    <m/>
    <m/>
    <m/>
    <m/>
    <m/>
    <m/>
    <m/>
    <m/>
    <m/>
    <m/>
    <m/>
    <m/>
    <m/>
    <m/>
    <m/>
    <m/>
    <m/>
    <m/>
    <m/>
    <m/>
    <m/>
    <m/>
    <m/>
    <m/>
    <m/>
    <n v="5"/>
    <m/>
    <n v="95"/>
    <m/>
    <m/>
    <m/>
    <m/>
    <m/>
    <m/>
    <n v="2023"/>
    <n v="4"/>
    <n v="0"/>
    <n v="0"/>
    <n v="0"/>
    <n v="0"/>
    <n v="0"/>
    <n v="0"/>
    <n v="5"/>
  </r>
  <r>
    <x v="24"/>
    <x v="28"/>
    <m/>
    <m/>
    <m/>
    <m/>
    <m/>
    <m/>
    <m/>
    <m/>
    <m/>
    <m/>
    <m/>
    <m/>
    <m/>
    <m/>
    <m/>
    <m/>
    <m/>
    <m/>
    <m/>
    <m/>
    <m/>
    <m/>
    <m/>
    <m/>
    <m/>
    <m/>
    <m/>
    <m/>
    <n v="2"/>
    <m/>
    <m/>
    <m/>
    <m/>
    <m/>
    <m/>
    <n v="2023"/>
    <n v="4"/>
    <n v="0"/>
    <n v="0"/>
    <n v="0"/>
    <n v="0"/>
    <n v="0"/>
    <n v="0"/>
    <n v="0"/>
  </r>
  <r>
    <x v="24"/>
    <x v="22"/>
    <m/>
    <m/>
    <m/>
    <m/>
    <m/>
    <m/>
    <m/>
    <m/>
    <m/>
    <m/>
    <m/>
    <m/>
    <m/>
    <m/>
    <m/>
    <m/>
    <m/>
    <m/>
    <m/>
    <m/>
    <m/>
    <m/>
    <m/>
    <m/>
    <m/>
    <m/>
    <m/>
    <m/>
    <n v="9"/>
    <m/>
    <m/>
    <m/>
    <m/>
    <m/>
    <m/>
    <n v="2023"/>
    <n v="4"/>
    <n v="0"/>
    <n v="0"/>
    <n v="0"/>
    <n v="0"/>
    <n v="0"/>
    <n v="0"/>
    <n v="0"/>
  </r>
  <r>
    <x v="24"/>
    <x v="23"/>
    <m/>
    <m/>
    <m/>
    <m/>
    <m/>
    <m/>
    <m/>
    <m/>
    <m/>
    <m/>
    <m/>
    <m/>
    <m/>
    <m/>
    <m/>
    <m/>
    <m/>
    <m/>
    <m/>
    <m/>
    <m/>
    <m/>
    <m/>
    <m/>
    <m/>
    <m/>
    <m/>
    <m/>
    <n v="83"/>
    <m/>
    <m/>
    <m/>
    <m/>
    <m/>
    <m/>
    <n v="2023"/>
    <n v="4"/>
    <n v="0"/>
    <n v="0"/>
    <n v="0"/>
    <n v="0"/>
    <n v="0"/>
    <n v="0"/>
    <n v="0"/>
  </r>
  <r>
    <x v="24"/>
    <x v="5"/>
    <m/>
    <m/>
    <m/>
    <m/>
    <m/>
    <m/>
    <m/>
    <m/>
    <m/>
    <m/>
    <m/>
    <m/>
    <m/>
    <m/>
    <m/>
    <m/>
    <m/>
    <m/>
    <m/>
    <m/>
    <m/>
    <m/>
    <m/>
    <m/>
    <m/>
    <m/>
    <n v="38"/>
    <m/>
    <n v="345"/>
    <m/>
    <m/>
    <m/>
    <m/>
    <m/>
    <m/>
    <n v="2023"/>
    <n v="4"/>
    <n v="0"/>
    <n v="0"/>
    <n v="0"/>
    <n v="0"/>
    <n v="0"/>
    <n v="0"/>
    <n v="38"/>
  </r>
  <r>
    <x v="24"/>
    <x v="24"/>
    <m/>
    <m/>
    <m/>
    <m/>
    <m/>
    <m/>
    <m/>
    <m/>
    <m/>
    <m/>
    <m/>
    <m/>
    <m/>
    <m/>
    <m/>
    <m/>
    <m/>
    <m/>
    <m/>
    <m/>
    <m/>
    <m/>
    <m/>
    <m/>
    <m/>
    <m/>
    <m/>
    <m/>
    <n v="10"/>
    <m/>
    <m/>
    <m/>
    <m/>
    <m/>
    <m/>
    <n v="2023"/>
    <n v="4"/>
    <n v="0"/>
    <n v="0"/>
    <n v="0"/>
    <n v="0"/>
    <n v="0"/>
    <n v="0"/>
    <n v="0"/>
  </r>
  <r>
    <x v="24"/>
    <x v="6"/>
    <m/>
    <m/>
    <m/>
    <m/>
    <m/>
    <m/>
    <m/>
    <m/>
    <m/>
    <m/>
    <m/>
    <m/>
    <m/>
    <m/>
    <m/>
    <m/>
    <m/>
    <m/>
    <m/>
    <m/>
    <m/>
    <m/>
    <m/>
    <m/>
    <m/>
    <m/>
    <n v="1"/>
    <m/>
    <n v="95"/>
    <m/>
    <m/>
    <m/>
    <m/>
    <m/>
    <m/>
    <n v="2023"/>
    <n v="4"/>
    <n v="0"/>
    <n v="0"/>
    <n v="0"/>
    <n v="0"/>
    <n v="0"/>
    <n v="0"/>
    <n v="1"/>
  </r>
  <r>
    <x v="24"/>
    <x v="7"/>
    <m/>
    <m/>
    <m/>
    <m/>
    <m/>
    <m/>
    <m/>
    <m/>
    <m/>
    <m/>
    <m/>
    <m/>
    <m/>
    <m/>
    <m/>
    <m/>
    <m/>
    <m/>
    <m/>
    <m/>
    <m/>
    <m/>
    <m/>
    <m/>
    <m/>
    <m/>
    <m/>
    <m/>
    <n v="28"/>
    <m/>
    <m/>
    <m/>
    <m/>
    <m/>
    <m/>
    <n v="2023"/>
    <n v="4"/>
    <n v="0"/>
    <n v="0"/>
    <n v="0"/>
    <n v="0"/>
    <n v="0"/>
    <n v="0"/>
    <n v="0"/>
  </r>
  <r>
    <x v="24"/>
    <x v="29"/>
    <m/>
    <m/>
    <m/>
    <m/>
    <m/>
    <m/>
    <m/>
    <m/>
    <m/>
    <m/>
    <m/>
    <m/>
    <m/>
    <m/>
    <m/>
    <m/>
    <m/>
    <m/>
    <m/>
    <m/>
    <m/>
    <m/>
    <m/>
    <m/>
    <m/>
    <m/>
    <m/>
    <m/>
    <n v="6"/>
    <m/>
    <m/>
    <m/>
    <m/>
    <m/>
    <m/>
    <n v="2023"/>
    <n v="4"/>
    <n v="0"/>
    <n v="0"/>
    <n v="0"/>
    <n v="0"/>
    <n v="0"/>
    <n v="0"/>
    <n v="0"/>
  </r>
  <r>
    <x v="24"/>
    <x v="8"/>
    <m/>
    <m/>
    <m/>
    <m/>
    <m/>
    <m/>
    <m/>
    <m/>
    <m/>
    <m/>
    <m/>
    <m/>
    <m/>
    <m/>
    <m/>
    <m/>
    <m/>
    <m/>
    <m/>
    <m/>
    <m/>
    <m/>
    <m/>
    <m/>
    <m/>
    <m/>
    <n v="113"/>
    <m/>
    <n v="525"/>
    <m/>
    <m/>
    <m/>
    <m/>
    <m/>
    <m/>
    <n v="2023"/>
    <n v="4"/>
    <n v="0"/>
    <n v="0"/>
    <n v="0"/>
    <n v="0"/>
    <n v="0"/>
    <n v="0"/>
    <n v="113"/>
  </r>
  <r>
    <x v="24"/>
    <x v="9"/>
    <m/>
    <m/>
    <m/>
    <m/>
    <m/>
    <m/>
    <m/>
    <m/>
    <m/>
    <m/>
    <m/>
    <m/>
    <m/>
    <m/>
    <m/>
    <m/>
    <m/>
    <m/>
    <m/>
    <m/>
    <m/>
    <m/>
    <m/>
    <m/>
    <m/>
    <m/>
    <m/>
    <m/>
    <n v="61"/>
    <m/>
    <m/>
    <m/>
    <m/>
    <m/>
    <m/>
    <n v="2023"/>
    <n v="4"/>
    <n v="0"/>
    <n v="0"/>
    <n v="0"/>
    <n v="0"/>
    <n v="0"/>
    <n v="0"/>
    <n v="0"/>
  </r>
  <r>
    <x v="24"/>
    <x v="25"/>
    <m/>
    <m/>
    <m/>
    <m/>
    <m/>
    <m/>
    <m/>
    <m/>
    <m/>
    <m/>
    <m/>
    <m/>
    <m/>
    <m/>
    <m/>
    <m/>
    <m/>
    <m/>
    <m/>
    <m/>
    <m/>
    <m/>
    <m/>
    <m/>
    <m/>
    <m/>
    <n v="2"/>
    <m/>
    <n v="406"/>
    <m/>
    <m/>
    <m/>
    <m/>
    <m/>
    <m/>
    <n v="2023"/>
    <n v="4"/>
    <n v="0"/>
    <n v="0"/>
    <n v="0"/>
    <n v="0"/>
    <n v="0"/>
    <n v="0"/>
    <n v="2"/>
  </r>
  <r>
    <x v="24"/>
    <x v="17"/>
    <m/>
    <m/>
    <m/>
    <m/>
    <m/>
    <m/>
    <m/>
    <m/>
    <m/>
    <m/>
    <m/>
    <m/>
    <m/>
    <m/>
    <m/>
    <m/>
    <m/>
    <m/>
    <m/>
    <m/>
    <m/>
    <m/>
    <m/>
    <m/>
    <m/>
    <m/>
    <m/>
    <m/>
    <n v="18"/>
    <m/>
    <m/>
    <m/>
    <m/>
    <m/>
    <m/>
    <n v="2023"/>
    <n v="4"/>
    <n v="0"/>
    <n v="0"/>
    <n v="0"/>
    <n v="0"/>
    <n v="0"/>
    <n v="0"/>
    <n v="0"/>
  </r>
  <r>
    <x v="24"/>
    <x v="10"/>
    <m/>
    <m/>
    <m/>
    <m/>
    <m/>
    <m/>
    <m/>
    <m/>
    <m/>
    <m/>
    <m/>
    <m/>
    <m/>
    <m/>
    <m/>
    <m/>
    <m/>
    <m/>
    <m/>
    <m/>
    <m/>
    <m/>
    <m/>
    <m/>
    <m/>
    <m/>
    <n v="2"/>
    <m/>
    <n v="629"/>
    <m/>
    <m/>
    <m/>
    <m/>
    <m/>
    <m/>
    <n v="2023"/>
    <n v="4"/>
    <n v="0"/>
    <n v="0"/>
    <n v="0"/>
    <n v="0"/>
    <n v="0"/>
    <n v="0"/>
    <n v="2"/>
  </r>
  <r>
    <x v="24"/>
    <x v="30"/>
    <m/>
    <m/>
    <m/>
    <m/>
    <m/>
    <m/>
    <m/>
    <m/>
    <m/>
    <m/>
    <m/>
    <m/>
    <m/>
    <m/>
    <m/>
    <m/>
    <m/>
    <m/>
    <m/>
    <m/>
    <m/>
    <m/>
    <m/>
    <m/>
    <m/>
    <m/>
    <m/>
    <m/>
    <n v="4"/>
    <m/>
    <m/>
    <m/>
    <m/>
    <m/>
    <m/>
    <n v="2023"/>
    <n v="4"/>
    <n v="0"/>
    <n v="0"/>
    <n v="0"/>
    <n v="0"/>
    <n v="0"/>
    <n v="0"/>
    <n v="0"/>
  </r>
  <r>
    <x v="24"/>
    <x v="11"/>
    <m/>
    <m/>
    <m/>
    <m/>
    <m/>
    <m/>
    <m/>
    <m/>
    <m/>
    <m/>
    <m/>
    <m/>
    <m/>
    <m/>
    <m/>
    <m/>
    <m/>
    <m/>
    <m/>
    <m/>
    <m/>
    <m/>
    <m/>
    <m/>
    <m/>
    <m/>
    <n v="27"/>
    <m/>
    <n v="1444"/>
    <m/>
    <m/>
    <m/>
    <m/>
    <m/>
    <m/>
    <n v="2023"/>
    <n v="4"/>
    <n v="0"/>
    <n v="0"/>
    <n v="0"/>
    <n v="0"/>
    <n v="0"/>
    <n v="0"/>
    <n v="27"/>
  </r>
  <r>
    <x v="24"/>
    <x v="18"/>
    <m/>
    <m/>
    <m/>
    <m/>
    <m/>
    <m/>
    <m/>
    <m/>
    <m/>
    <m/>
    <m/>
    <m/>
    <m/>
    <m/>
    <m/>
    <m/>
    <m/>
    <m/>
    <m/>
    <m/>
    <m/>
    <m/>
    <m/>
    <m/>
    <m/>
    <m/>
    <n v="4"/>
    <m/>
    <n v="224"/>
    <m/>
    <m/>
    <m/>
    <m/>
    <m/>
    <m/>
    <n v="2023"/>
    <n v="4"/>
    <n v="0"/>
    <n v="0"/>
    <n v="0"/>
    <n v="0"/>
    <n v="0"/>
    <n v="0"/>
    <n v="4"/>
  </r>
  <r>
    <x v="24"/>
    <x v="12"/>
    <m/>
    <m/>
    <m/>
    <m/>
    <m/>
    <m/>
    <m/>
    <m/>
    <m/>
    <m/>
    <m/>
    <m/>
    <m/>
    <m/>
    <m/>
    <m/>
    <m/>
    <m/>
    <m/>
    <m/>
    <m/>
    <m/>
    <m/>
    <m/>
    <m/>
    <m/>
    <m/>
    <m/>
    <n v="36"/>
    <m/>
    <m/>
    <m/>
    <m/>
    <m/>
    <m/>
    <n v="2023"/>
    <n v="4"/>
    <n v="0"/>
    <n v="0"/>
    <n v="0"/>
    <n v="0"/>
    <n v="0"/>
    <n v="0"/>
    <n v="0"/>
  </r>
  <r>
    <x v="24"/>
    <x v="32"/>
    <m/>
    <m/>
    <m/>
    <m/>
    <m/>
    <m/>
    <m/>
    <m/>
    <m/>
    <m/>
    <m/>
    <m/>
    <m/>
    <m/>
    <m/>
    <m/>
    <m/>
    <m/>
    <m/>
    <m/>
    <m/>
    <m/>
    <m/>
    <m/>
    <m/>
    <m/>
    <m/>
    <m/>
    <n v="81"/>
    <m/>
    <m/>
    <m/>
    <m/>
    <m/>
    <m/>
    <n v="2023"/>
    <n v="4"/>
    <n v="0"/>
    <n v="0"/>
    <n v="0"/>
    <n v="0"/>
    <n v="0"/>
    <n v="0"/>
    <n v="0"/>
  </r>
  <r>
    <x v="24"/>
    <x v="33"/>
    <m/>
    <m/>
    <m/>
    <m/>
    <m/>
    <m/>
    <m/>
    <m/>
    <m/>
    <m/>
    <m/>
    <m/>
    <m/>
    <m/>
    <m/>
    <m/>
    <m/>
    <m/>
    <m/>
    <m/>
    <m/>
    <m/>
    <m/>
    <m/>
    <m/>
    <m/>
    <m/>
    <m/>
    <n v="26"/>
    <m/>
    <m/>
    <m/>
    <m/>
    <m/>
    <m/>
    <n v="2023"/>
    <n v="4"/>
    <n v="0"/>
    <n v="0"/>
    <n v="0"/>
    <n v="0"/>
    <n v="0"/>
    <n v="0"/>
    <n v="0"/>
  </r>
  <r>
    <x v="24"/>
    <x v="34"/>
    <m/>
    <m/>
    <m/>
    <m/>
    <m/>
    <m/>
    <m/>
    <m/>
    <m/>
    <m/>
    <m/>
    <m/>
    <m/>
    <m/>
    <m/>
    <m/>
    <m/>
    <m/>
    <m/>
    <m/>
    <m/>
    <m/>
    <m/>
    <m/>
    <m/>
    <m/>
    <m/>
    <m/>
    <n v="2"/>
    <m/>
    <m/>
    <m/>
    <m/>
    <m/>
    <m/>
    <n v="2023"/>
    <n v="4"/>
    <n v="0"/>
    <n v="0"/>
    <n v="0"/>
    <n v="0"/>
    <n v="0"/>
    <n v="0"/>
    <n v="0"/>
  </r>
  <r>
    <x v="24"/>
    <x v="26"/>
    <m/>
    <m/>
    <m/>
    <m/>
    <m/>
    <m/>
    <m/>
    <m/>
    <m/>
    <m/>
    <m/>
    <m/>
    <m/>
    <m/>
    <m/>
    <m/>
    <m/>
    <m/>
    <m/>
    <m/>
    <m/>
    <m/>
    <m/>
    <m/>
    <m/>
    <m/>
    <m/>
    <m/>
    <n v="35"/>
    <m/>
    <m/>
    <m/>
    <m/>
    <m/>
    <m/>
    <n v="2023"/>
    <n v="4"/>
    <n v="0"/>
    <n v="0"/>
    <n v="0"/>
    <n v="0"/>
    <n v="0"/>
    <n v="0"/>
    <n v="0"/>
  </r>
  <r>
    <x v="24"/>
    <x v="13"/>
    <m/>
    <m/>
    <m/>
    <m/>
    <m/>
    <m/>
    <m/>
    <m/>
    <m/>
    <m/>
    <m/>
    <m/>
    <m/>
    <m/>
    <m/>
    <m/>
    <m/>
    <m/>
    <m/>
    <m/>
    <m/>
    <m/>
    <m/>
    <m/>
    <m/>
    <m/>
    <n v="37"/>
    <m/>
    <n v="2283"/>
    <m/>
    <m/>
    <m/>
    <m/>
    <m/>
    <m/>
    <n v="2023"/>
    <n v="4"/>
    <n v="0"/>
    <n v="0"/>
    <n v="0"/>
    <n v="0"/>
    <n v="0"/>
    <n v="0"/>
    <n v="37"/>
  </r>
  <r>
    <x v="24"/>
    <x v="14"/>
    <m/>
    <m/>
    <m/>
    <m/>
    <m/>
    <m/>
    <m/>
    <m/>
    <m/>
    <m/>
    <m/>
    <m/>
    <m/>
    <m/>
    <m/>
    <m/>
    <m/>
    <m/>
    <m/>
    <m/>
    <m/>
    <m/>
    <m/>
    <m/>
    <m/>
    <m/>
    <n v="5"/>
    <m/>
    <n v="284"/>
    <m/>
    <m/>
    <m/>
    <m/>
    <m/>
    <m/>
    <n v="2023"/>
    <n v="4"/>
    <n v="0"/>
    <n v="0"/>
    <n v="0"/>
    <n v="0"/>
    <n v="0"/>
    <n v="0"/>
    <n v="5"/>
  </r>
  <r>
    <x v="25"/>
    <x v="0"/>
    <m/>
    <m/>
    <m/>
    <m/>
    <m/>
    <m/>
    <m/>
    <m/>
    <m/>
    <m/>
    <m/>
    <m/>
    <m/>
    <m/>
    <m/>
    <m/>
    <m/>
    <m/>
    <m/>
    <m/>
    <m/>
    <m/>
    <m/>
    <m/>
    <m/>
    <m/>
    <m/>
    <m/>
    <m/>
    <m/>
    <m/>
    <m/>
    <m/>
    <m/>
    <n v="1"/>
    <n v="2023"/>
    <n v="4"/>
    <n v="0"/>
    <n v="0"/>
    <n v="0"/>
    <n v="0"/>
    <n v="0"/>
    <n v="0"/>
    <n v="0"/>
  </r>
  <r>
    <x v="25"/>
    <x v="4"/>
    <m/>
    <m/>
    <m/>
    <m/>
    <m/>
    <m/>
    <m/>
    <m/>
    <m/>
    <m/>
    <m/>
    <m/>
    <m/>
    <m/>
    <m/>
    <m/>
    <m/>
    <m/>
    <m/>
    <m/>
    <m/>
    <m/>
    <m/>
    <m/>
    <m/>
    <m/>
    <m/>
    <m/>
    <m/>
    <m/>
    <m/>
    <m/>
    <m/>
    <m/>
    <n v="4"/>
    <n v="2023"/>
    <n v="4"/>
    <n v="0"/>
    <n v="0"/>
    <n v="0"/>
    <n v="0"/>
    <n v="0"/>
    <n v="0"/>
    <n v="0"/>
  </r>
  <r>
    <x v="25"/>
    <x v="16"/>
    <m/>
    <m/>
    <m/>
    <m/>
    <m/>
    <m/>
    <m/>
    <m/>
    <m/>
    <m/>
    <m/>
    <m/>
    <m/>
    <m/>
    <m/>
    <m/>
    <m/>
    <m/>
    <m/>
    <m/>
    <m/>
    <m/>
    <m/>
    <m/>
    <m/>
    <m/>
    <m/>
    <m/>
    <m/>
    <m/>
    <m/>
    <m/>
    <m/>
    <m/>
    <n v="1"/>
    <n v="2023"/>
    <n v="4"/>
    <n v="0"/>
    <n v="0"/>
    <n v="0"/>
    <n v="0"/>
    <n v="0"/>
    <n v="0"/>
    <n v="0"/>
  </r>
  <r>
    <x v="25"/>
    <x v="5"/>
    <m/>
    <m/>
    <m/>
    <m/>
    <m/>
    <m/>
    <m/>
    <m/>
    <m/>
    <m/>
    <m/>
    <m/>
    <m/>
    <m/>
    <m/>
    <m/>
    <m/>
    <m/>
    <m/>
    <m/>
    <m/>
    <m/>
    <m/>
    <m/>
    <m/>
    <m/>
    <m/>
    <m/>
    <m/>
    <m/>
    <m/>
    <m/>
    <m/>
    <m/>
    <n v="2"/>
    <n v="2023"/>
    <n v="4"/>
    <n v="0"/>
    <n v="0"/>
    <n v="0"/>
    <n v="0"/>
    <n v="0"/>
    <n v="0"/>
    <n v="0"/>
  </r>
  <r>
    <x v="25"/>
    <x v="7"/>
    <m/>
    <m/>
    <m/>
    <m/>
    <m/>
    <m/>
    <m/>
    <m/>
    <m/>
    <m/>
    <m/>
    <m/>
    <m/>
    <m/>
    <m/>
    <m/>
    <m/>
    <m/>
    <m/>
    <m/>
    <m/>
    <m/>
    <m/>
    <m/>
    <m/>
    <m/>
    <m/>
    <m/>
    <m/>
    <m/>
    <m/>
    <m/>
    <m/>
    <m/>
    <n v="1"/>
    <n v="2023"/>
    <n v="4"/>
    <n v="0"/>
    <n v="0"/>
    <n v="0"/>
    <n v="0"/>
    <n v="0"/>
    <n v="0"/>
    <n v="0"/>
  </r>
  <r>
    <x v="25"/>
    <x v="17"/>
    <m/>
    <m/>
    <m/>
    <m/>
    <m/>
    <m/>
    <m/>
    <m/>
    <m/>
    <m/>
    <m/>
    <m/>
    <m/>
    <m/>
    <m/>
    <m/>
    <m/>
    <m/>
    <m/>
    <m/>
    <m/>
    <m/>
    <m/>
    <m/>
    <m/>
    <m/>
    <m/>
    <m/>
    <m/>
    <m/>
    <m/>
    <m/>
    <m/>
    <m/>
    <n v="1"/>
    <n v="2023"/>
    <n v="4"/>
    <n v="0"/>
    <n v="0"/>
    <n v="0"/>
    <n v="0"/>
    <n v="0"/>
    <n v="0"/>
    <n v="0"/>
  </r>
  <r>
    <x v="25"/>
    <x v="12"/>
    <m/>
    <m/>
    <m/>
    <m/>
    <m/>
    <m/>
    <m/>
    <m/>
    <m/>
    <m/>
    <m/>
    <m/>
    <m/>
    <m/>
    <m/>
    <m/>
    <m/>
    <m/>
    <m/>
    <m/>
    <m/>
    <m/>
    <m/>
    <m/>
    <m/>
    <m/>
    <m/>
    <m/>
    <m/>
    <m/>
    <m/>
    <m/>
    <m/>
    <m/>
    <n v="2"/>
    <n v="2023"/>
    <n v="4"/>
    <n v="0"/>
    <n v="0"/>
    <n v="0"/>
    <n v="0"/>
    <n v="0"/>
    <n v="0"/>
    <n v="0"/>
  </r>
  <r>
    <x v="25"/>
    <x v="34"/>
    <m/>
    <m/>
    <m/>
    <m/>
    <m/>
    <m/>
    <m/>
    <m/>
    <m/>
    <m/>
    <m/>
    <m/>
    <m/>
    <m/>
    <m/>
    <m/>
    <m/>
    <m/>
    <m/>
    <m/>
    <m/>
    <m/>
    <m/>
    <m/>
    <m/>
    <m/>
    <m/>
    <m/>
    <m/>
    <m/>
    <m/>
    <m/>
    <m/>
    <m/>
    <n v="1"/>
    <n v="2023"/>
    <n v="4"/>
    <n v="0"/>
    <n v="0"/>
    <n v="0"/>
    <n v="0"/>
    <n v="0"/>
    <n v="0"/>
    <n v="0"/>
  </r>
  <r>
    <x v="26"/>
    <x v="20"/>
    <m/>
    <m/>
    <m/>
    <m/>
    <m/>
    <m/>
    <m/>
    <m/>
    <m/>
    <m/>
    <m/>
    <m/>
    <m/>
    <m/>
    <m/>
    <m/>
    <m/>
    <m/>
    <m/>
    <m/>
    <m/>
    <m/>
    <m/>
    <m/>
    <m/>
    <m/>
    <m/>
    <m/>
    <m/>
    <m/>
    <m/>
    <m/>
    <n v="3"/>
    <m/>
    <m/>
    <n v="2023"/>
    <n v="4"/>
    <n v="0"/>
    <n v="0"/>
    <n v="0"/>
    <n v="0"/>
    <n v="0"/>
    <n v="0"/>
    <n v="0"/>
  </r>
  <r>
    <x v="26"/>
    <x v="21"/>
    <m/>
    <m/>
    <m/>
    <m/>
    <m/>
    <m/>
    <m/>
    <m/>
    <m/>
    <m/>
    <m/>
    <m/>
    <m/>
    <m/>
    <m/>
    <m/>
    <m/>
    <m/>
    <m/>
    <m/>
    <m/>
    <m/>
    <m/>
    <m/>
    <m/>
    <m/>
    <m/>
    <m/>
    <m/>
    <m/>
    <m/>
    <m/>
    <n v="1"/>
    <m/>
    <m/>
    <n v="2023"/>
    <n v="4"/>
    <n v="0"/>
    <n v="0"/>
    <n v="0"/>
    <n v="0"/>
    <n v="0"/>
    <n v="0"/>
    <n v="0"/>
  </r>
  <r>
    <x v="26"/>
    <x v="4"/>
    <m/>
    <m/>
    <m/>
    <m/>
    <m/>
    <m/>
    <m/>
    <m/>
    <m/>
    <m/>
    <m/>
    <m/>
    <m/>
    <m/>
    <m/>
    <m/>
    <m/>
    <m/>
    <m/>
    <m/>
    <m/>
    <m/>
    <m/>
    <m/>
    <m/>
    <m/>
    <m/>
    <m/>
    <m/>
    <m/>
    <m/>
    <m/>
    <n v="1"/>
    <m/>
    <m/>
    <n v="2023"/>
    <n v="4"/>
    <n v="0"/>
    <n v="0"/>
    <n v="0"/>
    <n v="0"/>
    <n v="0"/>
    <n v="0"/>
    <n v="0"/>
  </r>
  <r>
    <x v="26"/>
    <x v="16"/>
    <m/>
    <m/>
    <m/>
    <m/>
    <m/>
    <m/>
    <m/>
    <m/>
    <m/>
    <m/>
    <m/>
    <m/>
    <m/>
    <m/>
    <m/>
    <m/>
    <m/>
    <m/>
    <m/>
    <m/>
    <m/>
    <m/>
    <m/>
    <m/>
    <m/>
    <m/>
    <m/>
    <m/>
    <m/>
    <m/>
    <m/>
    <m/>
    <n v="9614"/>
    <m/>
    <m/>
    <n v="2023"/>
    <n v="4"/>
    <n v="0"/>
    <n v="0"/>
    <n v="0"/>
    <n v="0"/>
    <n v="0"/>
    <n v="0"/>
    <n v="0"/>
  </r>
  <r>
    <x v="26"/>
    <x v="5"/>
    <m/>
    <m/>
    <m/>
    <m/>
    <m/>
    <m/>
    <m/>
    <m/>
    <m/>
    <m/>
    <m/>
    <m/>
    <m/>
    <m/>
    <m/>
    <m/>
    <m/>
    <m/>
    <m/>
    <m/>
    <m/>
    <m/>
    <m/>
    <m/>
    <m/>
    <m/>
    <m/>
    <m/>
    <m/>
    <m/>
    <m/>
    <m/>
    <n v="3473"/>
    <m/>
    <m/>
    <n v="2023"/>
    <n v="4"/>
    <n v="0"/>
    <n v="0"/>
    <n v="0"/>
    <n v="0"/>
    <n v="0"/>
    <n v="0"/>
    <n v="0"/>
  </r>
  <r>
    <x v="26"/>
    <x v="6"/>
    <m/>
    <m/>
    <m/>
    <m/>
    <m/>
    <m/>
    <m/>
    <m/>
    <m/>
    <m/>
    <m/>
    <m/>
    <m/>
    <m/>
    <m/>
    <m/>
    <m/>
    <m/>
    <m/>
    <m/>
    <m/>
    <m/>
    <m/>
    <m/>
    <m/>
    <m/>
    <m/>
    <m/>
    <m/>
    <m/>
    <m/>
    <m/>
    <n v="1635"/>
    <m/>
    <m/>
    <n v="2023"/>
    <n v="4"/>
    <n v="0"/>
    <n v="0"/>
    <n v="0"/>
    <n v="0"/>
    <n v="0"/>
    <n v="0"/>
    <n v="0"/>
  </r>
  <r>
    <x v="26"/>
    <x v="7"/>
    <m/>
    <m/>
    <m/>
    <m/>
    <m/>
    <m/>
    <m/>
    <m/>
    <m/>
    <m/>
    <m/>
    <m/>
    <m/>
    <m/>
    <m/>
    <m/>
    <m/>
    <m/>
    <m/>
    <m/>
    <m/>
    <m/>
    <m/>
    <m/>
    <m/>
    <m/>
    <m/>
    <m/>
    <m/>
    <m/>
    <m/>
    <m/>
    <n v="6261"/>
    <m/>
    <m/>
    <n v="2023"/>
    <n v="4"/>
    <n v="0"/>
    <n v="0"/>
    <n v="0"/>
    <n v="0"/>
    <n v="0"/>
    <n v="0"/>
    <n v="0"/>
  </r>
  <r>
    <x v="26"/>
    <x v="8"/>
    <m/>
    <m/>
    <m/>
    <m/>
    <m/>
    <m/>
    <m/>
    <m/>
    <m/>
    <m/>
    <m/>
    <m/>
    <m/>
    <m/>
    <m/>
    <m/>
    <m/>
    <m/>
    <m/>
    <m/>
    <m/>
    <m/>
    <m/>
    <m/>
    <m/>
    <m/>
    <m/>
    <m/>
    <m/>
    <m/>
    <m/>
    <m/>
    <n v="14"/>
    <m/>
    <m/>
    <n v="2023"/>
    <n v="4"/>
    <n v="0"/>
    <n v="0"/>
    <n v="0"/>
    <n v="0"/>
    <n v="0"/>
    <n v="0"/>
    <n v="0"/>
  </r>
  <r>
    <x v="26"/>
    <x v="25"/>
    <m/>
    <m/>
    <m/>
    <m/>
    <m/>
    <m/>
    <m/>
    <m/>
    <m/>
    <m/>
    <m/>
    <m/>
    <m/>
    <m/>
    <m/>
    <m/>
    <m/>
    <m/>
    <m/>
    <m/>
    <m/>
    <m/>
    <m/>
    <m/>
    <m/>
    <m/>
    <m/>
    <m/>
    <m/>
    <m/>
    <m/>
    <m/>
    <n v="18"/>
    <m/>
    <m/>
    <n v="2023"/>
    <n v="4"/>
    <n v="0"/>
    <n v="0"/>
    <n v="0"/>
    <n v="0"/>
    <n v="0"/>
    <n v="0"/>
    <n v="0"/>
  </r>
  <r>
    <x v="26"/>
    <x v="10"/>
    <m/>
    <m/>
    <m/>
    <m/>
    <m/>
    <m/>
    <m/>
    <m/>
    <m/>
    <m/>
    <m/>
    <m/>
    <m/>
    <m/>
    <m/>
    <m/>
    <m/>
    <m/>
    <m/>
    <m/>
    <m/>
    <m/>
    <m/>
    <m/>
    <m/>
    <m/>
    <m/>
    <m/>
    <m/>
    <m/>
    <m/>
    <m/>
    <n v="4135"/>
    <m/>
    <m/>
    <n v="2023"/>
    <n v="4"/>
    <n v="0"/>
    <n v="0"/>
    <n v="0"/>
    <n v="0"/>
    <n v="0"/>
    <n v="0"/>
    <n v="0"/>
  </r>
  <r>
    <x v="26"/>
    <x v="18"/>
    <m/>
    <m/>
    <m/>
    <m/>
    <m/>
    <m/>
    <m/>
    <m/>
    <m/>
    <m/>
    <m/>
    <m/>
    <m/>
    <m/>
    <m/>
    <m/>
    <m/>
    <m/>
    <m/>
    <m/>
    <m/>
    <m/>
    <m/>
    <m/>
    <m/>
    <m/>
    <m/>
    <m/>
    <m/>
    <m/>
    <m/>
    <m/>
    <n v="1618"/>
    <m/>
    <m/>
    <n v="2023"/>
    <n v="4"/>
    <n v="0"/>
    <n v="0"/>
    <n v="0"/>
    <n v="0"/>
    <n v="0"/>
    <n v="0"/>
    <n v="0"/>
  </r>
  <r>
    <x v="26"/>
    <x v="12"/>
    <m/>
    <m/>
    <m/>
    <m/>
    <m/>
    <m/>
    <m/>
    <m/>
    <m/>
    <m/>
    <m/>
    <m/>
    <m/>
    <m/>
    <m/>
    <m/>
    <m/>
    <m/>
    <m/>
    <m/>
    <m/>
    <m/>
    <m/>
    <m/>
    <m/>
    <m/>
    <m/>
    <m/>
    <m/>
    <m/>
    <m/>
    <m/>
    <n v="1"/>
    <m/>
    <m/>
    <n v="2023"/>
    <n v="4"/>
    <n v="0"/>
    <n v="0"/>
    <n v="0"/>
    <n v="0"/>
    <n v="0"/>
    <n v="0"/>
    <n v="0"/>
  </r>
  <r>
    <x v="26"/>
    <x v="14"/>
    <m/>
    <m/>
    <m/>
    <m/>
    <m/>
    <m/>
    <m/>
    <m/>
    <m/>
    <m/>
    <m/>
    <m/>
    <m/>
    <m/>
    <m/>
    <m/>
    <m/>
    <m/>
    <m/>
    <m/>
    <m/>
    <m/>
    <m/>
    <m/>
    <m/>
    <m/>
    <m/>
    <m/>
    <m/>
    <m/>
    <m/>
    <m/>
    <n v="16"/>
    <m/>
    <m/>
    <n v="2023"/>
    <n v="4"/>
    <n v="0"/>
    <n v="0"/>
    <n v="0"/>
    <n v="0"/>
    <n v="0"/>
    <n v="0"/>
    <n v="0"/>
  </r>
  <r>
    <x v="27"/>
    <x v="0"/>
    <m/>
    <m/>
    <m/>
    <m/>
    <m/>
    <m/>
    <m/>
    <m/>
    <m/>
    <m/>
    <m/>
    <m/>
    <m/>
    <m/>
    <m/>
    <m/>
    <m/>
    <m/>
    <m/>
    <m/>
    <m/>
    <m/>
    <m/>
    <m/>
    <m/>
    <m/>
    <m/>
    <m/>
    <n v="11"/>
    <m/>
    <m/>
    <m/>
    <m/>
    <m/>
    <m/>
    <n v="2023"/>
    <n v="4"/>
    <n v="0"/>
    <n v="0"/>
    <n v="0"/>
    <n v="0"/>
    <n v="0"/>
    <n v="0"/>
    <n v="0"/>
  </r>
  <r>
    <x v="27"/>
    <x v="4"/>
    <m/>
    <m/>
    <m/>
    <m/>
    <m/>
    <m/>
    <m/>
    <m/>
    <m/>
    <m/>
    <m/>
    <m/>
    <m/>
    <m/>
    <m/>
    <m/>
    <m/>
    <m/>
    <m/>
    <m/>
    <m/>
    <m/>
    <m/>
    <m/>
    <m/>
    <m/>
    <m/>
    <m/>
    <n v="5"/>
    <m/>
    <m/>
    <m/>
    <m/>
    <m/>
    <m/>
    <n v="2023"/>
    <n v="4"/>
    <n v="0"/>
    <n v="0"/>
    <n v="0"/>
    <n v="0"/>
    <n v="0"/>
    <n v="0"/>
    <n v="0"/>
  </r>
  <r>
    <x v="27"/>
    <x v="5"/>
    <m/>
    <m/>
    <m/>
    <m/>
    <m/>
    <m/>
    <m/>
    <m/>
    <m/>
    <m/>
    <m/>
    <m/>
    <m/>
    <m/>
    <m/>
    <m/>
    <m/>
    <m/>
    <m/>
    <m/>
    <m/>
    <m/>
    <m/>
    <m/>
    <m/>
    <m/>
    <m/>
    <m/>
    <n v="1"/>
    <m/>
    <m/>
    <m/>
    <m/>
    <m/>
    <m/>
    <n v="2023"/>
    <n v="4"/>
    <n v="0"/>
    <n v="0"/>
    <n v="0"/>
    <n v="0"/>
    <n v="0"/>
    <n v="0"/>
    <n v="0"/>
  </r>
  <r>
    <x v="27"/>
    <x v="6"/>
    <m/>
    <m/>
    <m/>
    <m/>
    <m/>
    <m/>
    <m/>
    <m/>
    <m/>
    <m/>
    <m/>
    <m/>
    <m/>
    <m/>
    <m/>
    <m/>
    <m/>
    <m/>
    <m/>
    <m/>
    <m/>
    <m/>
    <m/>
    <m/>
    <m/>
    <m/>
    <m/>
    <m/>
    <n v="1"/>
    <m/>
    <m/>
    <m/>
    <m/>
    <m/>
    <m/>
    <n v="2023"/>
    <n v="4"/>
    <n v="0"/>
    <n v="0"/>
    <n v="0"/>
    <n v="0"/>
    <n v="0"/>
    <n v="0"/>
    <n v="0"/>
  </r>
  <r>
    <x v="27"/>
    <x v="8"/>
    <m/>
    <m/>
    <m/>
    <m/>
    <m/>
    <m/>
    <m/>
    <m/>
    <m/>
    <m/>
    <m/>
    <m/>
    <m/>
    <m/>
    <m/>
    <m/>
    <m/>
    <m/>
    <m/>
    <m/>
    <m/>
    <m/>
    <m/>
    <m/>
    <m/>
    <m/>
    <m/>
    <m/>
    <n v="3"/>
    <m/>
    <m/>
    <m/>
    <m/>
    <m/>
    <m/>
    <n v="2023"/>
    <n v="4"/>
    <n v="0"/>
    <n v="0"/>
    <n v="0"/>
    <n v="0"/>
    <n v="0"/>
    <n v="0"/>
    <n v="0"/>
  </r>
  <r>
    <x v="27"/>
    <x v="11"/>
    <m/>
    <m/>
    <m/>
    <m/>
    <m/>
    <m/>
    <m/>
    <m/>
    <m/>
    <m/>
    <m/>
    <m/>
    <m/>
    <m/>
    <m/>
    <m/>
    <m/>
    <m/>
    <m/>
    <m/>
    <m/>
    <m/>
    <m/>
    <m/>
    <m/>
    <m/>
    <m/>
    <m/>
    <n v="11"/>
    <m/>
    <m/>
    <m/>
    <m/>
    <m/>
    <m/>
    <n v="2023"/>
    <n v="4"/>
    <n v="0"/>
    <n v="0"/>
    <n v="0"/>
    <n v="0"/>
    <n v="0"/>
    <n v="0"/>
    <n v="0"/>
  </r>
  <r>
    <x v="27"/>
    <x v="13"/>
    <m/>
    <m/>
    <m/>
    <m/>
    <m/>
    <m/>
    <m/>
    <m/>
    <m/>
    <m/>
    <m/>
    <m/>
    <m/>
    <m/>
    <m/>
    <m/>
    <m/>
    <m/>
    <m/>
    <m/>
    <m/>
    <m/>
    <m/>
    <m/>
    <m/>
    <m/>
    <m/>
    <m/>
    <n v="6"/>
    <m/>
    <m/>
    <m/>
    <m/>
    <m/>
    <m/>
    <n v="2023"/>
    <n v="4"/>
    <n v="0"/>
    <n v="0"/>
    <n v="0"/>
    <n v="0"/>
    <n v="0"/>
    <n v="0"/>
    <n v="0"/>
  </r>
  <r>
    <x v="28"/>
    <x v="15"/>
    <m/>
    <m/>
    <m/>
    <m/>
    <m/>
    <m/>
    <m/>
    <m/>
    <m/>
    <m/>
    <m/>
    <m/>
    <m/>
    <m/>
    <m/>
    <m/>
    <m/>
    <m/>
    <m/>
    <m/>
    <m/>
    <m/>
    <m/>
    <m/>
    <m/>
    <m/>
    <m/>
    <m/>
    <m/>
    <m/>
    <m/>
    <m/>
    <m/>
    <m/>
    <n v="7"/>
    <n v="2023"/>
    <n v="4"/>
    <n v="0"/>
    <n v="0"/>
    <n v="0"/>
    <n v="0"/>
    <n v="0"/>
    <n v="0"/>
    <n v="0"/>
  </r>
  <r>
    <x v="28"/>
    <x v="0"/>
    <m/>
    <m/>
    <m/>
    <m/>
    <m/>
    <m/>
    <m/>
    <m/>
    <m/>
    <m/>
    <m/>
    <m/>
    <m/>
    <m/>
    <m/>
    <m/>
    <m/>
    <m/>
    <m/>
    <m/>
    <m/>
    <m/>
    <m/>
    <m/>
    <m/>
    <m/>
    <m/>
    <m/>
    <m/>
    <m/>
    <m/>
    <m/>
    <m/>
    <m/>
    <n v="16"/>
    <n v="2023"/>
    <n v="4"/>
    <n v="0"/>
    <n v="0"/>
    <n v="0"/>
    <n v="0"/>
    <n v="0"/>
    <n v="0"/>
    <n v="0"/>
  </r>
  <r>
    <x v="28"/>
    <x v="1"/>
    <m/>
    <m/>
    <m/>
    <m/>
    <m/>
    <m/>
    <m/>
    <m/>
    <m/>
    <m/>
    <m/>
    <m/>
    <m/>
    <m/>
    <m/>
    <m/>
    <m/>
    <m/>
    <m/>
    <m/>
    <m/>
    <m/>
    <m/>
    <m/>
    <m/>
    <m/>
    <m/>
    <m/>
    <m/>
    <m/>
    <m/>
    <m/>
    <m/>
    <m/>
    <n v="4"/>
    <n v="2023"/>
    <n v="4"/>
    <n v="0"/>
    <n v="0"/>
    <n v="0"/>
    <n v="0"/>
    <n v="0"/>
    <n v="0"/>
    <n v="0"/>
  </r>
  <r>
    <x v="28"/>
    <x v="2"/>
    <m/>
    <m/>
    <m/>
    <m/>
    <m/>
    <m/>
    <m/>
    <m/>
    <m/>
    <m/>
    <m/>
    <m/>
    <m/>
    <m/>
    <m/>
    <m/>
    <m/>
    <m/>
    <m/>
    <m/>
    <m/>
    <m/>
    <m/>
    <m/>
    <m/>
    <m/>
    <m/>
    <m/>
    <m/>
    <m/>
    <m/>
    <m/>
    <m/>
    <m/>
    <n v="5"/>
    <n v="2023"/>
    <n v="4"/>
    <n v="0"/>
    <n v="0"/>
    <n v="0"/>
    <n v="0"/>
    <n v="0"/>
    <n v="0"/>
    <n v="0"/>
  </r>
  <r>
    <x v="28"/>
    <x v="20"/>
    <m/>
    <m/>
    <m/>
    <m/>
    <m/>
    <m/>
    <m/>
    <m/>
    <m/>
    <m/>
    <m/>
    <m/>
    <m/>
    <m/>
    <m/>
    <m/>
    <m/>
    <m/>
    <m/>
    <m/>
    <m/>
    <m/>
    <m/>
    <m/>
    <m/>
    <m/>
    <m/>
    <m/>
    <m/>
    <m/>
    <m/>
    <m/>
    <m/>
    <m/>
    <n v="8"/>
    <n v="2023"/>
    <n v="4"/>
    <n v="0"/>
    <n v="0"/>
    <n v="0"/>
    <n v="0"/>
    <n v="0"/>
    <n v="0"/>
    <n v="0"/>
  </r>
  <r>
    <x v="28"/>
    <x v="3"/>
    <m/>
    <m/>
    <m/>
    <m/>
    <m/>
    <m/>
    <m/>
    <m/>
    <m/>
    <m/>
    <m/>
    <m/>
    <m/>
    <m/>
    <m/>
    <m/>
    <m/>
    <m/>
    <m/>
    <m/>
    <m/>
    <m/>
    <m/>
    <m/>
    <m/>
    <m/>
    <m/>
    <m/>
    <m/>
    <m/>
    <m/>
    <m/>
    <m/>
    <m/>
    <n v="1"/>
    <n v="2023"/>
    <n v="4"/>
    <n v="0"/>
    <n v="0"/>
    <n v="0"/>
    <n v="0"/>
    <n v="0"/>
    <n v="0"/>
    <n v="0"/>
  </r>
  <r>
    <x v="28"/>
    <x v="21"/>
    <m/>
    <m/>
    <m/>
    <m/>
    <m/>
    <m/>
    <m/>
    <m/>
    <m/>
    <m/>
    <m/>
    <m/>
    <m/>
    <m/>
    <m/>
    <m/>
    <m/>
    <m/>
    <m/>
    <m/>
    <m/>
    <m/>
    <m/>
    <m/>
    <m/>
    <m/>
    <m/>
    <m/>
    <m/>
    <m/>
    <m/>
    <m/>
    <m/>
    <m/>
    <n v="4"/>
    <n v="2023"/>
    <n v="4"/>
    <n v="0"/>
    <n v="0"/>
    <n v="0"/>
    <n v="0"/>
    <n v="0"/>
    <n v="0"/>
    <n v="0"/>
  </r>
  <r>
    <x v="28"/>
    <x v="4"/>
    <m/>
    <m/>
    <m/>
    <m/>
    <m/>
    <m/>
    <m/>
    <m/>
    <m/>
    <m/>
    <m/>
    <m/>
    <m/>
    <m/>
    <m/>
    <m/>
    <m/>
    <m/>
    <m/>
    <m/>
    <m/>
    <m/>
    <m/>
    <m/>
    <m/>
    <m/>
    <m/>
    <m/>
    <m/>
    <m/>
    <m/>
    <m/>
    <m/>
    <m/>
    <n v="19"/>
    <n v="2023"/>
    <n v="4"/>
    <n v="0"/>
    <n v="0"/>
    <n v="0"/>
    <n v="0"/>
    <n v="0"/>
    <n v="0"/>
    <n v="0"/>
  </r>
  <r>
    <x v="28"/>
    <x v="16"/>
    <m/>
    <m/>
    <m/>
    <m/>
    <m/>
    <m/>
    <m/>
    <m/>
    <m/>
    <m/>
    <m/>
    <m/>
    <m/>
    <m/>
    <m/>
    <m/>
    <m/>
    <m/>
    <m/>
    <m/>
    <m/>
    <m/>
    <m/>
    <m/>
    <m/>
    <m/>
    <m/>
    <m/>
    <m/>
    <m/>
    <m/>
    <m/>
    <m/>
    <m/>
    <n v="5"/>
    <n v="2023"/>
    <n v="4"/>
    <n v="0"/>
    <n v="0"/>
    <n v="0"/>
    <n v="0"/>
    <n v="0"/>
    <n v="0"/>
    <n v="0"/>
  </r>
  <r>
    <x v="28"/>
    <x v="5"/>
    <m/>
    <m/>
    <m/>
    <m/>
    <m/>
    <m/>
    <m/>
    <m/>
    <m/>
    <m/>
    <m/>
    <m/>
    <m/>
    <m/>
    <m/>
    <m/>
    <m/>
    <m/>
    <m/>
    <m/>
    <m/>
    <m/>
    <m/>
    <m/>
    <m/>
    <m/>
    <m/>
    <m/>
    <m/>
    <m/>
    <m/>
    <m/>
    <m/>
    <m/>
    <n v="16"/>
    <n v="2023"/>
    <n v="4"/>
    <n v="0"/>
    <n v="0"/>
    <n v="0"/>
    <n v="0"/>
    <n v="0"/>
    <n v="0"/>
    <n v="0"/>
  </r>
  <r>
    <x v="28"/>
    <x v="6"/>
    <m/>
    <m/>
    <m/>
    <m/>
    <m/>
    <m/>
    <m/>
    <m/>
    <m/>
    <m/>
    <m/>
    <m/>
    <m/>
    <m/>
    <m/>
    <m/>
    <m/>
    <m/>
    <m/>
    <m/>
    <m/>
    <m/>
    <m/>
    <m/>
    <m/>
    <m/>
    <m/>
    <m/>
    <m/>
    <m/>
    <m/>
    <m/>
    <m/>
    <m/>
    <n v="5"/>
    <n v="2023"/>
    <n v="4"/>
    <n v="0"/>
    <n v="0"/>
    <n v="0"/>
    <n v="0"/>
    <n v="0"/>
    <n v="0"/>
    <n v="0"/>
  </r>
  <r>
    <x v="28"/>
    <x v="7"/>
    <m/>
    <m/>
    <m/>
    <m/>
    <m/>
    <m/>
    <m/>
    <m/>
    <m/>
    <m/>
    <m/>
    <m/>
    <m/>
    <m/>
    <m/>
    <m/>
    <m/>
    <m/>
    <m/>
    <m/>
    <m/>
    <m/>
    <m/>
    <m/>
    <m/>
    <m/>
    <m/>
    <m/>
    <m/>
    <m/>
    <m/>
    <m/>
    <m/>
    <m/>
    <n v="6"/>
    <n v="2023"/>
    <n v="4"/>
    <n v="0"/>
    <n v="0"/>
    <n v="0"/>
    <n v="0"/>
    <n v="0"/>
    <n v="0"/>
    <n v="0"/>
  </r>
  <r>
    <x v="28"/>
    <x v="29"/>
    <m/>
    <m/>
    <m/>
    <m/>
    <m/>
    <m/>
    <m/>
    <m/>
    <m/>
    <m/>
    <m/>
    <m/>
    <m/>
    <m/>
    <m/>
    <m/>
    <m/>
    <m/>
    <m/>
    <m/>
    <m/>
    <m/>
    <m/>
    <m/>
    <m/>
    <m/>
    <m/>
    <m/>
    <m/>
    <m/>
    <m/>
    <m/>
    <m/>
    <m/>
    <n v="4"/>
    <n v="2023"/>
    <n v="4"/>
    <n v="0"/>
    <n v="0"/>
    <n v="0"/>
    <n v="0"/>
    <n v="0"/>
    <n v="0"/>
    <n v="0"/>
  </r>
  <r>
    <x v="28"/>
    <x v="8"/>
    <m/>
    <m/>
    <m/>
    <m/>
    <m/>
    <m/>
    <m/>
    <m/>
    <m/>
    <m/>
    <m/>
    <m/>
    <m/>
    <m/>
    <m/>
    <m/>
    <m/>
    <m/>
    <m/>
    <m/>
    <m/>
    <m/>
    <m/>
    <m/>
    <m/>
    <m/>
    <m/>
    <m/>
    <m/>
    <m/>
    <m/>
    <m/>
    <m/>
    <m/>
    <n v="13"/>
    <n v="2023"/>
    <n v="4"/>
    <n v="0"/>
    <n v="0"/>
    <n v="0"/>
    <n v="0"/>
    <n v="0"/>
    <n v="0"/>
    <n v="0"/>
  </r>
  <r>
    <x v="28"/>
    <x v="25"/>
    <m/>
    <m/>
    <m/>
    <m/>
    <m/>
    <m/>
    <m/>
    <m/>
    <m/>
    <m/>
    <m/>
    <m/>
    <m/>
    <m/>
    <m/>
    <m/>
    <m/>
    <m/>
    <m/>
    <m/>
    <m/>
    <m/>
    <m/>
    <m/>
    <m/>
    <m/>
    <m/>
    <m/>
    <m/>
    <m/>
    <m/>
    <m/>
    <m/>
    <m/>
    <n v="7"/>
    <n v="2023"/>
    <n v="4"/>
    <n v="0"/>
    <n v="0"/>
    <n v="0"/>
    <n v="0"/>
    <n v="0"/>
    <n v="0"/>
    <n v="0"/>
  </r>
  <r>
    <x v="28"/>
    <x v="17"/>
    <m/>
    <m/>
    <m/>
    <m/>
    <m/>
    <m/>
    <m/>
    <m/>
    <m/>
    <m/>
    <m/>
    <m/>
    <m/>
    <m/>
    <m/>
    <m/>
    <m/>
    <m/>
    <m/>
    <m/>
    <m/>
    <m/>
    <m/>
    <m/>
    <m/>
    <m/>
    <m/>
    <m/>
    <m/>
    <m/>
    <m/>
    <m/>
    <m/>
    <m/>
    <n v="2"/>
    <n v="2023"/>
    <n v="4"/>
    <n v="0"/>
    <n v="0"/>
    <n v="0"/>
    <n v="0"/>
    <n v="0"/>
    <n v="0"/>
    <n v="0"/>
  </r>
  <r>
    <x v="28"/>
    <x v="10"/>
    <m/>
    <m/>
    <m/>
    <m/>
    <m/>
    <m/>
    <m/>
    <m/>
    <m/>
    <m/>
    <m/>
    <m/>
    <m/>
    <m/>
    <m/>
    <m/>
    <m/>
    <m/>
    <m/>
    <m/>
    <m/>
    <m/>
    <m/>
    <m/>
    <m/>
    <m/>
    <m/>
    <m/>
    <m/>
    <m/>
    <m/>
    <m/>
    <m/>
    <m/>
    <n v="12"/>
    <n v="2023"/>
    <n v="4"/>
    <n v="0"/>
    <n v="0"/>
    <n v="0"/>
    <n v="0"/>
    <n v="0"/>
    <n v="0"/>
    <n v="0"/>
  </r>
  <r>
    <x v="28"/>
    <x v="30"/>
    <m/>
    <m/>
    <m/>
    <m/>
    <m/>
    <m/>
    <m/>
    <m/>
    <m/>
    <m/>
    <m/>
    <m/>
    <m/>
    <m/>
    <m/>
    <m/>
    <m/>
    <m/>
    <m/>
    <m/>
    <m/>
    <m/>
    <m/>
    <m/>
    <m/>
    <m/>
    <m/>
    <m/>
    <m/>
    <m/>
    <m/>
    <m/>
    <m/>
    <m/>
    <n v="6"/>
    <n v="2023"/>
    <n v="4"/>
    <n v="0"/>
    <n v="0"/>
    <n v="0"/>
    <n v="0"/>
    <n v="0"/>
    <n v="0"/>
    <n v="0"/>
  </r>
  <r>
    <x v="28"/>
    <x v="11"/>
    <m/>
    <m/>
    <m/>
    <m/>
    <m/>
    <m/>
    <m/>
    <m/>
    <m/>
    <m/>
    <m/>
    <m/>
    <m/>
    <m/>
    <m/>
    <m/>
    <m/>
    <m/>
    <m/>
    <m/>
    <m/>
    <m/>
    <m/>
    <m/>
    <m/>
    <m/>
    <m/>
    <m/>
    <m/>
    <m/>
    <m/>
    <m/>
    <m/>
    <m/>
    <n v="14"/>
    <n v="2023"/>
    <n v="4"/>
    <n v="0"/>
    <n v="0"/>
    <n v="0"/>
    <n v="0"/>
    <n v="0"/>
    <n v="0"/>
    <n v="0"/>
  </r>
  <r>
    <x v="28"/>
    <x v="18"/>
    <m/>
    <m/>
    <m/>
    <m/>
    <m/>
    <m/>
    <m/>
    <m/>
    <m/>
    <m/>
    <m/>
    <m/>
    <m/>
    <m/>
    <m/>
    <m/>
    <m/>
    <m/>
    <m/>
    <m/>
    <m/>
    <m/>
    <m/>
    <m/>
    <m/>
    <m/>
    <m/>
    <m/>
    <m/>
    <m/>
    <m/>
    <m/>
    <m/>
    <m/>
    <n v="1"/>
    <n v="2023"/>
    <n v="4"/>
    <n v="0"/>
    <n v="0"/>
    <n v="0"/>
    <n v="0"/>
    <n v="0"/>
    <n v="0"/>
    <n v="0"/>
  </r>
  <r>
    <x v="28"/>
    <x v="12"/>
    <m/>
    <m/>
    <m/>
    <m/>
    <m/>
    <m/>
    <m/>
    <m/>
    <m/>
    <m/>
    <m/>
    <m/>
    <m/>
    <m/>
    <m/>
    <m/>
    <m/>
    <m/>
    <m/>
    <m/>
    <m/>
    <m/>
    <m/>
    <m/>
    <m/>
    <m/>
    <m/>
    <m/>
    <m/>
    <m/>
    <m/>
    <m/>
    <m/>
    <m/>
    <n v="5"/>
    <n v="2023"/>
    <n v="4"/>
    <n v="0"/>
    <n v="0"/>
    <n v="0"/>
    <n v="0"/>
    <n v="0"/>
    <n v="0"/>
    <n v="0"/>
  </r>
  <r>
    <x v="28"/>
    <x v="32"/>
    <m/>
    <m/>
    <m/>
    <m/>
    <m/>
    <m/>
    <m/>
    <m/>
    <m/>
    <m/>
    <m/>
    <m/>
    <m/>
    <m/>
    <m/>
    <m/>
    <m/>
    <m/>
    <m/>
    <m/>
    <m/>
    <m/>
    <m/>
    <m/>
    <m/>
    <m/>
    <m/>
    <m/>
    <m/>
    <m/>
    <m/>
    <m/>
    <m/>
    <m/>
    <n v="8"/>
    <n v="2023"/>
    <n v="4"/>
    <n v="0"/>
    <n v="0"/>
    <n v="0"/>
    <n v="0"/>
    <n v="0"/>
    <n v="0"/>
    <n v="0"/>
  </r>
  <r>
    <x v="28"/>
    <x v="33"/>
    <m/>
    <m/>
    <m/>
    <m/>
    <m/>
    <m/>
    <m/>
    <m/>
    <m/>
    <m/>
    <m/>
    <m/>
    <m/>
    <m/>
    <m/>
    <m/>
    <m/>
    <m/>
    <m/>
    <m/>
    <m/>
    <m/>
    <m/>
    <m/>
    <m/>
    <m/>
    <m/>
    <m/>
    <m/>
    <m/>
    <m/>
    <m/>
    <m/>
    <m/>
    <n v="3"/>
    <n v="2023"/>
    <n v="4"/>
    <n v="0"/>
    <n v="0"/>
    <n v="0"/>
    <n v="0"/>
    <n v="0"/>
    <n v="0"/>
    <n v="0"/>
  </r>
  <r>
    <x v="28"/>
    <x v="34"/>
    <m/>
    <m/>
    <m/>
    <m/>
    <m/>
    <m/>
    <m/>
    <m/>
    <m/>
    <m/>
    <m/>
    <m/>
    <m/>
    <m/>
    <m/>
    <m/>
    <m/>
    <m/>
    <m/>
    <m/>
    <m/>
    <m/>
    <m/>
    <m/>
    <m/>
    <m/>
    <m/>
    <m/>
    <m/>
    <m/>
    <m/>
    <m/>
    <m/>
    <m/>
    <n v="1"/>
    <n v="2023"/>
    <n v="4"/>
    <n v="0"/>
    <n v="0"/>
    <n v="0"/>
    <n v="0"/>
    <n v="0"/>
    <n v="0"/>
    <n v="0"/>
  </r>
  <r>
    <x v="28"/>
    <x v="26"/>
    <m/>
    <m/>
    <m/>
    <m/>
    <m/>
    <m/>
    <m/>
    <m/>
    <m/>
    <m/>
    <m/>
    <m/>
    <m/>
    <n v="1"/>
    <m/>
    <m/>
    <m/>
    <m/>
    <n v="1"/>
    <m/>
    <m/>
    <m/>
    <m/>
    <m/>
    <m/>
    <m/>
    <m/>
    <m/>
    <m/>
    <m/>
    <m/>
    <m/>
    <m/>
    <m/>
    <n v="2"/>
    <n v="2023"/>
    <n v="4"/>
    <n v="0"/>
    <n v="0"/>
    <n v="0"/>
    <n v="0"/>
    <n v="1"/>
    <n v="0"/>
    <n v="1"/>
  </r>
  <r>
    <x v="28"/>
    <x v="13"/>
    <m/>
    <m/>
    <m/>
    <m/>
    <m/>
    <m/>
    <m/>
    <m/>
    <m/>
    <m/>
    <m/>
    <m/>
    <m/>
    <m/>
    <m/>
    <m/>
    <m/>
    <m/>
    <m/>
    <m/>
    <m/>
    <m/>
    <m/>
    <m/>
    <m/>
    <m/>
    <m/>
    <m/>
    <m/>
    <m/>
    <m/>
    <m/>
    <m/>
    <m/>
    <n v="20"/>
    <n v="2023"/>
    <n v="4"/>
    <n v="0"/>
    <n v="0"/>
    <n v="0"/>
    <n v="0"/>
    <n v="0"/>
    <n v="0"/>
    <n v="0"/>
  </r>
  <r>
    <x v="28"/>
    <x v="14"/>
    <m/>
    <m/>
    <m/>
    <m/>
    <m/>
    <m/>
    <m/>
    <m/>
    <m/>
    <m/>
    <m/>
    <m/>
    <m/>
    <m/>
    <m/>
    <m/>
    <m/>
    <m/>
    <m/>
    <m/>
    <m/>
    <m/>
    <m/>
    <m/>
    <m/>
    <m/>
    <m/>
    <m/>
    <m/>
    <m/>
    <m/>
    <m/>
    <m/>
    <m/>
    <n v="6"/>
    <n v="2023"/>
    <n v="4"/>
    <n v="0"/>
    <n v="0"/>
    <n v="0"/>
    <n v="0"/>
    <n v="0"/>
    <n v="0"/>
    <n v="0"/>
  </r>
  <r>
    <x v="29"/>
    <x v="0"/>
    <m/>
    <m/>
    <m/>
    <m/>
    <m/>
    <m/>
    <m/>
    <m/>
    <m/>
    <m/>
    <m/>
    <m/>
    <m/>
    <m/>
    <m/>
    <m/>
    <m/>
    <m/>
    <m/>
    <m/>
    <m/>
    <m/>
    <m/>
    <m/>
    <m/>
    <m/>
    <m/>
    <m/>
    <m/>
    <n v="2040"/>
    <m/>
    <m/>
    <m/>
    <m/>
    <m/>
    <n v="2023"/>
    <n v="4"/>
    <n v="0"/>
    <n v="0"/>
    <n v="0"/>
    <n v="0"/>
    <n v="0"/>
    <n v="0"/>
    <n v="0"/>
  </r>
  <r>
    <x v="29"/>
    <x v="10"/>
    <m/>
    <m/>
    <m/>
    <m/>
    <m/>
    <m/>
    <m/>
    <m/>
    <m/>
    <m/>
    <m/>
    <m/>
    <m/>
    <m/>
    <m/>
    <m/>
    <m/>
    <m/>
    <m/>
    <m/>
    <m/>
    <m/>
    <m/>
    <m/>
    <m/>
    <m/>
    <m/>
    <m/>
    <m/>
    <n v="1938"/>
    <m/>
    <m/>
    <m/>
    <m/>
    <m/>
    <n v="2023"/>
    <n v="4"/>
    <n v="0"/>
    <n v="0"/>
    <n v="0"/>
    <n v="0"/>
    <n v="0"/>
    <n v="0"/>
    <n v="0"/>
  </r>
  <r>
    <x v="29"/>
    <x v="11"/>
    <m/>
    <m/>
    <m/>
    <m/>
    <m/>
    <m/>
    <m/>
    <m/>
    <m/>
    <m/>
    <m/>
    <m/>
    <m/>
    <m/>
    <m/>
    <m/>
    <m/>
    <m/>
    <m/>
    <m/>
    <m/>
    <m/>
    <m/>
    <m/>
    <m/>
    <m/>
    <m/>
    <m/>
    <m/>
    <n v="794"/>
    <m/>
    <m/>
    <m/>
    <m/>
    <m/>
    <n v="2023"/>
    <n v="4"/>
    <n v="0"/>
    <n v="0"/>
    <n v="0"/>
    <n v="0"/>
    <n v="0"/>
    <n v="0"/>
    <n v="0"/>
  </r>
  <r>
    <x v="30"/>
    <x v="15"/>
    <m/>
    <m/>
    <m/>
    <m/>
    <m/>
    <m/>
    <m/>
    <m/>
    <m/>
    <m/>
    <m/>
    <m/>
    <m/>
    <m/>
    <m/>
    <m/>
    <m/>
    <m/>
    <m/>
    <m/>
    <m/>
    <m/>
    <m/>
    <m/>
    <m/>
    <m/>
    <m/>
    <m/>
    <n v="1"/>
    <m/>
    <m/>
    <m/>
    <m/>
    <m/>
    <m/>
    <n v="2023"/>
    <n v="4"/>
    <n v="0"/>
    <n v="0"/>
    <n v="0"/>
    <n v="0"/>
    <n v="0"/>
    <n v="0"/>
    <n v="0"/>
  </r>
  <r>
    <x v="30"/>
    <x v="5"/>
    <m/>
    <m/>
    <m/>
    <m/>
    <m/>
    <m/>
    <m/>
    <m/>
    <m/>
    <m/>
    <m/>
    <m/>
    <m/>
    <m/>
    <m/>
    <m/>
    <m/>
    <m/>
    <m/>
    <m/>
    <m/>
    <m/>
    <m/>
    <m/>
    <m/>
    <m/>
    <m/>
    <m/>
    <n v="2"/>
    <m/>
    <m/>
    <m/>
    <m/>
    <m/>
    <m/>
    <n v="2023"/>
    <n v="4"/>
    <n v="0"/>
    <n v="0"/>
    <n v="0"/>
    <n v="0"/>
    <n v="0"/>
    <n v="0"/>
    <n v="0"/>
  </r>
  <r>
    <x v="30"/>
    <x v="8"/>
    <m/>
    <m/>
    <m/>
    <m/>
    <m/>
    <m/>
    <m/>
    <m/>
    <m/>
    <m/>
    <m/>
    <m/>
    <m/>
    <m/>
    <m/>
    <m/>
    <m/>
    <m/>
    <m/>
    <m/>
    <m/>
    <m/>
    <m/>
    <m/>
    <m/>
    <m/>
    <m/>
    <m/>
    <n v="1"/>
    <m/>
    <m/>
    <m/>
    <m/>
    <m/>
    <m/>
    <n v="2023"/>
    <n v="4"/>
    <n v="0"/>
    <n v="0"/>
    <n v="0"/>
    <n v="0"/>
    <n v="0"/>
    <n v="0"/>
    <n v="0"/>
  </r>
  <r>
    <x v="30"/>
    <x v="11"/>
    <m/>
    <m/>
    <m/>
    <m/>
    <m/>
    <m/>
    <m/>
    <m/>
    <m/>
    <m/>
    <m/>
    <m/>
    <m/>
    <m/>
    <m/>
    <m/>
    <m/>
    <m/>
    <m/>
    <m/>
    <m/>
    <m/>
    <m/>
    <m/>
    <m/>
    <m/>
    <m/>
    <m/>
    <n v="1"/>
    <m/>
    <m/>
    <m/>
    <m/>
    <m/>
    <m/>
    <n v="2023"/>
    <n v="4"/>
    <n v="0"/>
    <n v="0"/>
    <n v="0"/>
    <n v="0"/>
    <n v="0"/>
    <n v="0"/>
    <n v="0"/>
  </r>
  <r>
    <x v="30"/>
    <x v="13"/>
    <m/>
    <m/>
    <m/>
    <m/>
    <m/>
    <m/>
    <m/>
    <m/>
    <m/>
    <m/>
    <m/>
    <m/>
    <m/>
    <m/>
    <m/>
    <m/>
    <m/>
    <m/>
    <m/>
    <m/>
    <m/>
    <m/>
    <m/>
    <m/>
    <m/>
    <m/>
    <m/>
    <m/>
    <n v="1"/>
    <m/>
    <m/>
    <m/>
    <m/>
    <m/>
    <m/>
    <n v="2023"/>
    <n v="4"/>
    <n v="0"/>
    <n v="0"/>
    <n v="0"/>
    <n v="0"/>
    <n v="0"/>
    <n v="0"/>
    <n v="0"/>
  </r>
  <r>
    <x v="31"/>
    <x v="19"/>
    <m/>
    <m/>
    <m/>
    <m/>
    <m/>
    <m/>
    <m/>
    <m/>
    <m/>
    <m/>
    <m/>
    <m/>
    <m/>
    <m/>
    <m/>
    <m/>
    <m/>
    <m/>
    <m/>
    <m/>
    <m/>
    <m/>
    <m/>
    <m/>
    <m/>
    <m/>
    <m/>
    <m/>
    <n v="1"/>
    <m/>
    <m/>
    <m/>
    <m/>
    <m/>
    <m/>
    <n v="2023"/>
    <n v="4"/>
    <n v="0"/>
    <n v="0"/>
    <n v="0"/>
    <n v="0"/>
    <n v="0"/>
    <n v="0"/>
    <n v="0"/>
  </r>
  <r>
    <x v="31"/>
    <x v="15"/>
    <m/>
    <m/>
    <m/>
    <m/>
    <m/>
    <m/>
    <m/>
    <m/>
    <m/>
    <m/>
    <m/>
    <m/>
    <m/>
    <m/>
    <m/>
    <m/>
    <m/>
    <m/>
    <m/>
    <m/>
    <m/>
    <m/>
    <m/>
    <m/>
    <m/>
    <m/>
    <m/>
    <m/>
    <n v="4"/>
    <m/>
    <m/>
    <m/>
    <m/>
    <m/>
    <m/>
    <n v="2023"/>
    <n v="4"/>
    <n v="0"/>
    <n v="0"/>
    <n v="0"/>
    <n v="0"/>
    <n v="0"/>
    <n v="0"/>
    <n v="0"/>
  </r>
  <r>
    <x v="31"/>
    <x v="0"/>
    <m/>
    <m/>
    <m/>
    <m/>
    <m/>
    <m/>
    <m/>
    <m/>
    <m/>
    <m/>
    <m/>
    <m/>
    <m/>
    <m/>
    <m/>
    <m/>
    <m/>
    <m/>
    <m/>
    <m/>
    <m/>
    <m/>
    <m/>
    <m/>
    <m/>
    <m/>
    <m/>
    <m/>
    <n v="4"/>
    <m/>
    <m/>
    <m/>
    <m/>
    <m/>
    <m/>
    <n v="2023"/>
    <n v="4"/>
    <n v="0"/>
    <n v="0"/>
    <n v="0"/>
    <n v="0"/>
    <n v="0"/>
    <n v="0"/>
    <n v="0"/>
  </r>
  <r>
    <x v="31"/>
    <x v="20"/>
    <m/>
    <m/>
    <m/>
    <m/>
    <m/>
    <m/>
    <m/>
    <m/>
    <m/>
    <m/>
    <m/>
    <m/>
    <m/>
    <m/>
    <m/>
    <m/>
    <m/>
    <m/>
    <m/>
    <m/>
    <m/>
    <m/>
    <m/>
    <m/>
    <m/>
    <m/>
    <m/>
    <m/>
    <n v="5"/>
    <m/>
    <m/>
    <m/>
    <m/>
    <m/>
    <m/>
    <n v="2023"/>
    <n v="4"/>
    <n v="0"/>
    <n v="0"/>
    <n v="0"/>
    <n v="0"/>
    <n v="0"/>
    <n v="0"/>
    <n v="0"/>
  </r>
  <r>
    <x v="31"/>
    <x v="3"/>
    <m/>
    <m/>
    <m/>
    <m/>
    <m/>
    <m/>
    <m/>
    <m/>
    <m/>
    <m/>
    <m/>
    <m/>
    <m/>
    <m/>
    <m/>
    <m/>
    <m/>
    <m/>
    <m/>
    <m/>
    <m/>
    <m/>
    <m/>
    <m/>
    <m/>
    <m/>
    <m/>
    <m/>
    <n v="2"/>
    <m/>
    <m/>
    <m/>
    <m/>
    <m/>
    <m/>
    <n v="2023"/>
    <n v="4"/>
    <n v="0"/>
    <n v="0"/>
    <n v="0"/>
    <n v="0"/>
    <n v="0"/>
    <n v="0"/>
    <n v="0"/>
  </r>
  <r>
    <x v="31"/>
    <x v="21"/>
    <m/>
    <m/>
    <m/>
    <m/>
    <m/>
    <m/>
    <m/>
    <m/>
    <m/>
    <m/>
    <m/>
    <m/>
    <m/>
    <m/>
    <m/>
    <m/>
    <m/>
    <m/>
    <m/>
    <m/>
    <m/>
    <m/>
    <m/>
    <m/>
    <m/>
    <m/>
    <m/>
    <m/>
    <n v="1"/>
    <m/>
    <m/>
    <m/>
    <m/>
    <m/>
    <m/>
    <n v="2023"/>
    <n v="4"/>
    <n v="0"/>
    <n v="0"/>
    <n v="0"/>
    <n v="0"/>
    <n v="0"/>
    <n v="0"/>
    <n v="0"/>
  </r>
  <r>
    <x v="31"/>
    <x v="4"/>
    <m/>
    <m/>
    <m/>
    <m/>
    <m/>
    <m/>
    <m/>
    <m/>
    <m/>
    <m/>
    <m/>
    <m/>
    <m/>
    <m/>
    <m/>
    <m/>
    <m/>
    <m/>
    <m/>
    <m/>
    <m/>
    <m/>
    <m/>
    <m/>
    <m/>
    <m/>
    <m/>
    <m/>
    <n v="67"/>
    <m/>
    <m/>
    <m/>
    <m/>
    <m/>
    <m/>
    <n v="2023"/>
    <n v="4"/>
    <n v="0"/>
    <n v="0"/>
    <n v="0"/>
    <n v="0"/>
    <n v="0"/>
    <n v="0"/>
    <n v="0"/>
  </r>
  <r>
    <x v="31"/>
    <x v="16"/>
    <m/>
    <m/>
    <m/>
    <m/>
    <m/>
    <m/>
    <m/>
    <m/>
    <m/>
    <m/>
    <m/>
    <m/>
    <m/>
    <m/>
    <m/>
    <m/>
    <m/>
    <m/>
    <m/>
    <m/>
    <m/>
    <m/>
    <m/>
    <m/>
    <m/>
    <m/>
    <m/>
    <m/>
    <n v="15"/>
    <m/>
    <m/>
    <m/>
    <m/>
    <m/>
    <m/>
    <n v="2023"/>
    <n v="4"/>
    <n v="0"/>
    <n v="0"/>
    <n v="0"/>
    <n v="0"/>
    <n v="0"/>
    <n v="0"/>
    <n v="0"/>
  </r>
  <r>
    <x v="31"/>
    <x v="27"/>
    <m/>
    <m/>
    <m/>
    <m/>
    <m/>
    <m/>
    <m/>
    <m/>
    <m/>
    <m/>
    <m/>
    <m/>
    <m/>
    <m/>
    <m/>
    <m/>
    <m/>
    <m/>
    <m/>
    <m/>
    <m/>
    <m/>
    <m/>
    <m/>
    <m/>
    <m/>
    <m/>
    <m/>
    <n v="1"/>
    <m/>
    <m/>
    <m/>
    <m/>
    <m/>
    <m/>
    <n v="2023"/>
    <n v="4"/>
    <n v="0"/>
    <n v="0"/>
    <n v="0"/>
    <n v="0"/>
    <n v="0"/>
    <n v="0"/>
    <n v="0"/>
  </r>
  <r>
    <x v="31"/>
    <x v="28"/>
    <m/>
    <m/>
    <m/>
    <m/>
    <m/>
    <m/>
    <m/>
    <m/>
    <m/>
    <m/>
    <m/>
    <m/>
    <m/>
    <m/>
    <m/>
    <m/>
    <m/>
    <m/>
    <m/>
    <m/>
    <m/>
    <m/>
    <m/>
    <m/>
    <m/>
    <m/>
    <m/>
    <m/>
    <n v="1"/>
    <m/>
    <m/>
    <m/>
    <m/>
    <m/>
    <m/>
    <n v="2023"/>
    <n v="4"/>
    <n v="0"/>
    <n v="0"/>
    <n v="0"/>
    <n v="0"/>
    <n v="0"/>
    <n v="0"/>
    <n v="0"/>
  </r>
  <r>
    <x v="31"/>
    <x v="22"/>
    <m/>
    <m/>
    <m/>
    <m/>
    <m/>
    <m/>
    <m/>
    <m/>
    <m/>
    <m/>
    <m/>
    <m/>
    <m/>
    <m/>
    <m/>
    <m/>
    <m/>
    <m/>
    <m/>
    <m/>
    <m/>
    <m/>
    <m/>
    <m/>
    <m/>
    <m/>
    <m/>
    <m/>
    <n v="2"/>
    <m/>
    <m/>
    <m/>
    <m/>
    <m/>
    <m/>
    <n v="2023"/>
    <n v="4"/>
    <n v="0"/>
    <n v="0"/>
    <n v="0"/>
    <n v="0"/>
    <n v="0"/>
    <n v="0"/>
    <n v="0"/>
  </r>
  <r>
    <x v="31"/>
    <x v="23"/>
    <m/>
    <m/>
    <m/>
    <m/>
    <m/>
    <m/>
    <m/>
    <m/>
    <m/>
    <m/>
    <m/>
    <m/>
    <m/>
    <m/>
    <m/>
    <m/>
    <m/>
    <m/>
    <m/>
    <m/>
    <m/>
    <m/>
    <m/>
    <m/>
    <m/>
    <m/>
    <m/>
    <m/>
    <n v="3"/>
    <m/>
    <m/>
    <m/>
    <m/>
    <m/>
    <m/>
    <n v="2023"/>
    <n v="4"/>
    <n v="0"/>
    <n v="0"/>
    <n v="0"/>
    <n v="0"/>
    <n v="0"/>
    <n v="0"/>
    <n v="0"/>
  </r>
  <r>
    <x v="31"/>
    <x v="5"/>
    <m/>
    <m/>
    <m/>
    <m/>
    <m/>
    <m/>
    <m/>
    <m/>
    <m/>
    <m/>
    <m/>
    <m/>
    <m/>
    <m/>
    <m/>
    <m/>
    <m/>
    <m/>
    <m/>
    <m/>
    <m/>
    <m/>
    <m/>
    <m/>
    <m/>
    <m/>
    <m/>
    <m/>
    <n v="3"/>
    <m/>
    <m/>
    <m/>
    <m/>
    <m/>
    <m/>
    <n v="2023"/>
    <n v="4"/>
    <n v="0"/>
    <n v="0"/>
    <n v="0"/>
    <n v="0"/>
    <n v="0"/>
    <n v="0"/>
    <n v="0"/>
  </r>
  <r>
    <x v="31"/>
    <x v="24"/>
    <m/>
    <m/>
    <m/>
    <m/>
    <m/>
    <m/>
    <m/>
    <m/>
    <m/>
    <m/>
    <m/>
    <m/>
    <m/>
    <m/>
    <m/>
    <m/>
    <m/>
    <m/>
    <m/>
    <m/>
    <m/>
    <m/>
    <m/>
    <m/>
    <m/>
    <m/>
    <m/>
    <m/>
    <n v="6"/>
    <m/>
    <m/>
    <m/>
    <m/>
    <m/>
    <m/>
    <n v="2023"/>
    <n v="4"/>
    <n v="0"/>
    <n v="0"/>
    <n v="0"/>
    <n v="0"/>
    <n v="0"/>
    <n v="0"/>
    <n v="0"/>
  </r>
  <r>
    <x v="31"/>
    <x v="6"/>
    <m/>
    <m/>
    <m/>
    <m/>
    <m/>
    <m/>
    <m/>
    <m/>
    <m/>
    <m/>
    <m/>
    <m/>
    <m/>
    <m/>
    <m/>
    <m/>
    <m/>
    <m/>
    <m/>
    <m/>
    <m/>
    <m/>
    <m/>
    <m/>
    <m/>
    <m/>
    <m/>
    <m/>
    <n v="3"/>
    <m/>
    <m/>
    <m/>
    <m/>
    <m/>
    <m/>
    <n v="2023"/>
    <n v="4"/>
    <n v="0"/>
    <n v="0"/>
    <n v="0"/>
    <n v="0"/>
    <n v="0"/>
    <n v="0"/>
    <n v="0"/>
  </r>
  <r>
    <x v="31"/>
    <x v="7"/>
    <m/>
    <m/>
    <m/>
    <m/>
    <m/>
    <m/>
    <m/>
    <m/>
    <m/>
    <m/>
    <m/>
    <m/>
    <m/>
    <m/>
    <m/>
    <m/>
    <m/>
    <m/>
    <m/>
    <m/>
    <m/>
    <m/>
    <m/>
    <m/>
    <m/>
    <m/>
    <m/>
    <m/>
    <n v="18"/>
    <m/>
    <m/>
    <m/>
    <m/>
    <m/>
    <m/>
    <n v="2023"/>
    <n v="4"/>
    <n v="0"/>
    <n v="0"/>
    <n v="0"/>
    <n v="0"/>
    <n v="0"/>
    <n v="0"/>
    <n v="0"/>
  </r>
  <r>
    <x v="31"/>
    <x v="29"/>
    <m/>
    <m/>
    <m/>
    <m/>
    <m/>
    <m/>
    <m/>
    <m/>
    <m/>
    <m/>
    <m/>
    <m/>
    <m/>
    <m/>
    <m/>
    <m/>
    <m/>
    <m/>
    <m/>
    <m/>
    <m/>
    <m/>
    <m/>
    <m/>
    <m/>
    <m/>
    <m/>
    <m/>
    <n v="2"/>
    <m/>
    <m/>
    <m/>
    <m/>
    <m/>
    <m/>
    <n v="2023"/>
    <n v="4"/>
    <n v="0"/>
    <n v="0"/>
    <n v="0"/>
    <n v="0"/>
    <n v="0"/>
    <n v="0"/>
    <n v="0"/>
  </r>
  <r>
    <x v="31"/>
    <x v="8"/>
    <m/>
    <m/>
    <m/>
    <m/>
    <m/>
    <m/>
    <m/>
    <m/>
    <m/>
    <m/>
    <m/>
    <m/>
    <m/>
    <m/>
    <m/>
    <m/>
    <m/>
    <m/>
    <m/>
    <m/>
    <m/>
    <m/>
    <m/>
    <m/>
    <m/>
    <m/>
    <m/>
    <m/>
    <n v="100"/>
    <m/>
    <m/>
    <m/>
    <m/>
    <m/>
    <m/>
    <n v="2023"/>
    <n v="4"/>
    <n v="0"/>
    <n v="0"/>
    <n v="0"/>
    <n v="0"/>
    <n v="0"/>
    <n v="0"/>
    <n v="0"/>
  </r>
  <r>
    <x v="31"/>
    <x v="25"/>
    <m/>
    <m/>
    <m/>
    <m/>
    <m/>
    <m/>
    <m/>
    <m/>
    <m/>
    <m/>
    <m/>
    <m/>
    <m/>
    <m/>
    <m/>
    <m/>
    <m/>
    <m/>
    <m/>
    <m/>
    <m/>
    <m/>
    <m/>
    <m/>
    <m/>
    <m/>
    <m/>
    <m/>
    <n v="8"/>
    <m/>
    <m/>
    <m/>
    <m/>
    <m/>
    <m/>
    <n v="2023"/>
    <n v="4"/>
    <n v="0"/>
    <n v="0"/>
    <n v="0"/>
    <n v="0"/>
    <n v="0"/>
    <n v="0"/>
    <n v="0"/>
  </r>
  <r>
    <x v="31"/>
    <x v="17"/>
    <m/>
    <m/>
    <m/>
    <m/>
    <m/>
    <m/>
    <m/>
    <m/>
    <m/>
    <m/>
    <m/>
    <m/>
    <m/>
    <m/>
    <m/>
    <m/>
    <m/>
    <m/>
    <m/>
    <m/>
    <m/>
    <m/>
    <m/>
    <m/>
    <m/>
    <m/>
    <m/>
    <m/>
    <n v="9"/>
    <m/>
    <m/>
    <m/>
    <m/>
    <m/>
    <m/>
    <n v="2023"/>
    <n v="4"/>
    <n v="0"/>
    <n v="0"/>
    <n v="0"/>
    <n v="0"/>
    <n v="0"/>
    <n v="0"/>
    <n v="0"/>
  </r>
  <r>
    <x v="31"/>
    <x v="10"/>
    <m/>
    <m/>
    <m/>
    <m/>
    <m/>
    <m/>
    <m/>
    <m/>
    <m/>
    <m/>
    <m/>
    <m/>
    <m/>
    <m/>
    <m/>
    <m/>
    <m/>
    <m/>
    <m/>
    <m/>
    <m/>
    <m/>
    <m/>
    <m/>
    <m/>
    <m/>
    <m/>
    <m/>
    <n v="6"/>
    <m/>
    <m/>
    <m/>
    <m/>
    <m/>
    <m/>
    <n v="2023"/>
    <n v="4"/>
    <n v="0"/>
    <n v="0"/>
    <n v="0"/>
    <n v="0"/>
    <n v="0"/>
    <n v="0"/>
    <n v="0"/>
  </r>
  <r>
    <x v="31"/>
    <x v="30"/>
    <m/>
    <m/>
    <m/>
    <m/>
    <m/>
    <m/>
    <m/>
    <m/>
    <m/>
    <m/>
    <m/>
    <m/>
    <m/>
    <m/>
    <m/>
    <m/>
    <m/>
    <m/>
    <m/>
    <m/>
    <m/>
    <m/>
    <m/>
    <m/>
    <m/>
    <m/>
    <m/>
    <m/>
    <n v="3"/>
    <m/>
    <m/>
    <m/>
    <m/>
    <m/>
    <m/>
    <n v="2023"/>
    <n v="4"/>
    <n v="0"/>
    <n v="0"/>
    <n v="0"/>
    <n v="0"/>
    <n v="0"/>
    <n v="0"/>
    <n v="0"/>
  </r>
  <r>
    <x v="31"/>
    <x v="11"/>
    <m/>
    <m/>
    <m/>
    <m/>
    <m/>
    <m/>
    <m/>
    <m/>
    <m/>
    <m/>
    <m/>
    <m/>
    <m/>
    <m/>
    <m/>
    <m/>
    <m/>
    <m/>
    <m/>
    <m/>
    <m/>
    <m/>
    <m/>
    <m/>
    <m/>
    <m/>
    <m/>
    <m/>
    <n v="1"/>
    <m/>
    <m/>
    <m/>
    <m/>
    <m/>
    <m/>
    <n v="2023"/>
    <n v="4"/>
    <n v="0"/>
    <n v="0"/>
    <n v="0"/>
    <n v="0"/>
    <n v="0"/>
    <n v="0"/>
    <n v="0"/>
  </r>
  <r>
    <x v="31"/>
    <x v="18"/>
    <m/>
    <m/>
    <m/>
    <m/>
    <m/>
    <m/>
    <m/>
    <m/>
    <m/>
    <m/>
    <m/>
    <m/>
    <m/>
    <m/>
    <m/>
    <m/>
    <m/>
    <m/>
    <m/>
    <m/>
    <m/>
    <m/>
    <m/>
    <m/>
    <m/>
    <m/>
    <m/>
    <m/>
    <n v="5"/>
    <m/>
    <m/>
    <m/>
    <m/>
    <m/>
    <m/>
    <n v="2023"/>
    <n v="4"/>
    <n v="0"/>
    <n v="0"/>
    <n v="0"/>
    <n v="0"/>
    <n v="0"/>
    <n v="0"/>
    <n v="0"/>
  </r>
  <r>
    <x v="31"/>
    <x v="32"/>
    <m/>
    <m/>
    <m/>
    <m/>
    <m/>
    <m/>
    <m/>
    <m/>
    <m/>
    <m/>
    <m/>
    <m/>
    <m/>
    <m/>
    <m/>
    <m/>
    <m/>
    <m/>
    <m/>
    <m/>
    <m/>
    <m/>
    <m/>
    <m/>
    <m/>
    <m/>
    <m/>
    <m/>
    <n v="9"/>
    <m/>
    <m/>
    <m/>
    <m/>
    <m/>
    <m/>
    <n v="2023"/>
    <n v="4"/>
    <n v="0"/>
    <n v="0"/>
    <n v="0"/>
    <n v="0"/>
    <n v="0"/>
    <n v="0"/>
    <n v="0"/>
  </r>
  <r>
    <x v="31"/>
    <x v="33"/>
    <m/>
    <m/>
    <m/>
    <m/>
    <m/>
    <m/>
    <m/>
    <m/>
    <m/>
    <m/>
    <m/>
    <m/>
    <m/>
    <m/>
    <m/>
    <m/>
    <m/>
    <m/>
    <m/>
    <m/>
    <m/>
    <m/>
    <m/>
    <m/>
    <m/>
    <m/>
    <m/>
    <m/>
    <n v="1"/>
    <m/>
    <m/>
    <m/>
    <m/>
    <m/>
    <m/>
    <n v="2023"/>
    <n v="4"/>
    <n v="0"/>
    <n v="0"/>
    <n v="0"/>
    <n v="0"/>
    <n v="0"/>
    <n v="0"/>
    <n v="0"/>
  </r>
  <r>
    <x v="31"/>
    <x v="34"/>
    <m/>
    <m/>
    <m/>
    <m/>
    <m/>
    <m/>
    <m/>
    <m/>
    <m/>
    <m/>
    <m/>
    <m/>
    <m/>
    <m/>
    <m/>
    <m/>
    <m/>
    <m/>
    <m/>
    <m/>
    <m/>
    <m/>
    <m/>
    <m/>
    <m/>
    <m/>
    <m/>
    <m/>
    <n v="2"/>
    <m/>
    <m/>
    <m/>
    <m/>
    <m/>
    <m/>
    <n v="2023"/>
    <n v="4"/>
    <n v="0"/>
    <n v="0"/>
    <n v="0"/>
    <n v="0"/>
    <n v="0"/>
    <n v="0"/>
    <n v="0"/>
  </r>
  <r>
    <x v="31"/>
    <x v="26"/>
    <m/>
    <m/>
    <m/>
    <m/>
    <m/>
    <m/>
    <m/>
    <m/>
    <m/>
    <m/>
    <m/>
    <m/>
    <m/>
    <m/>
    <m/>
    <m/>
    <m/>
    <m/>
    <m/>
    <m/>
    <m/>
    <m/>
    <m/>
    <m/>
    <m/>
    <m/>
    <m/>
    <m/>
    <n v="11"/>
    <m/>
    <m/>
    <m/>
    <m/>
    <m/>
    <m/>
    <n v="2023"/>
    <n v="4"/>
    <n v="0"/>
    <n v="0"/>
    <n v="0"/>
    <n v="0"/>
    <n v="0"/>
    <n v="0"/>
    <n v="0"/>
  </r>
  <r>
    <x v="31"/>
    <x v="13"/>
    <m/>
    <m/>
    <m/>
    <m/>
    <m/>
    <m/>
    <m/>
    <m/>
    <m/>
    <m/>
    <m/>
    <m/>
    <m/>
    <m/>
    <m/>
    <m/>
    <m/>
    <m/>
    <m/>
    <m/>
    <m/>
    <m/>
    <m/>
    <m/>
    <m/>
    <m/>
    <m/>
    <m/>
    <n v="5"/>
    <m/>
    <m/>
    <m/>
    <m/>
    <m/>
    <m/>
    <n v="2023"/>
    <n v="4"/>
    <n v="0"/>
    <n v="0"/>
    <n v="0"/>
    <n v="0"/>
    <n v="0"/>
    <n v="0"/>
    <n v="0"/>
  </r>
  <r>
    <x v="31"/>
    <x v="14"/>
    <m/>
    <m/>
    <m/>
    <m/>
    <m/>
    <m/>
    <m/>
    <m/>
    <m/>
    <m/>
    <m/>
    <m/>
    <m/>
    <m/>
    <m/>
    <m/>
    <m/>
    <m/>
    <m/>
    <m/>
    <m/>
    <m/>
    <m/>
    <m/>
    <m/>
    <m/>
    <m/>
    <m/>
    <n v="6"/>
    <m/>
    <m/>
    <m/>
    <m/>
    <m/>
    <m/>
    <n v="2023"/>
    <n v="4"/>
    <n v="0"/>
    <n v="0"/>
    <n v="0"/>
    <n v="0"/>
    <n v="0"/>
    <n v="0"/>
    <n v="0"/>
  </r>
  <r>
    <x v="32"/>
    <x v="11"/>
    <m/>
    <m/>
    <m/>
    <m/>
    <m/>
    <m/>
    <m/>
    <m/>
    <m/>
    <m/>
    <m/>
    <m/>
    <m/>
    <m/>
    <m/>
    <m/>
    <m/>
    <m/>
    <m/>
    <m/>
    <m/>
    <m/>
    <m/>
    <m/>
    <m/>
    <m/>
    <m/>
    <m/>
    <n v="1"/>
    <m/>
    <m/>
    <m/>
    <m/>
    <m/>
    <m/>
    <n v="2023"/>
    <n v="4"/>
    <n v="0"/>
    <n v="0"/>
    <n v="0"/>
    <n v="0"/>
    <n v="0"/>
    <n v="0"/>
    <n v="0"/>
  </r>
  <r>
    <x v="33"/>
    <x v="19"/>
    <m/>
    <m/>
    <m/>
    <m/>
    <m/>
    <m/>
    <m/>
    <m/>
    <m/>
    <m/>
    <m/>
    <m/>
    <m/>
    <m/>
    <m/>
    <m/>
    <m/>
    <m/>
    <m/>
    <m/>
    <m/>
    <m/>
    <m/>
    <m/>
    <m/>
    <m/>
    <m/>
    <m/>
    <n v="8"/>
    <m/>
    <m/>
    <m/>
    <m/>
    <m/>
    <m/>
    <n v="2023"/>
    <n v="4"/>
    <n v="0"/>
    <n v="0"/>
    <n v="0"/>
    <n v="0"/>
    <n v="0"/>
    <n v="0"/>
    <n v="0"/>
  </r>
  <r>
    <x v="33"/>
    <x v="15"/>
    <m/>
    <m/>
    <m/>
    <m/>
    <m/>
    <m/>
    <m/>
    <m/>
    <m/>
    <m/>
    <m/>
    <m/>
    <m/>
    <m/>
    <m/>
    <m/>
    <m/>
    <m/>
    <m/>
    <m/>
    <m/>
    <m/>
    <m/>
    <m/>
    <m/>
    <m/>
    <m/>
    <m/>
    <n v="156"/>
    <m/>
    <m/>
    <m/>
    <m/>
    <m/>
    <m/>
    <n v="2023"/>
    <n v="4"/>
    <n v="0"/>
    <n v="0"/>
    <n v="0"/>
    <n v="0"/>
    <n v="0"/>
    <n v="0"/>
    <n v="0"/>
  </r>
  <r>
    <x v="33"/>
    <x v="0"/>
    <m/>
    <m/>
    <m/>
    <m/>
    <m/>
    <m/>
    <m/>
    <m/>
    <m/>
    <m/>
    <m/>
    <m/>
    <m/>
    <m/>
    <m/>
    <m/>
    <m/>
    <m/>
    <m/>
    <m/>
    <m/>
    <m/>
    <m/>
    <m/>
    <m/>
    <m/>
    <m/>
    <m/>
    <n v="3241"/>
    <m/>
    <m/>
    <m/>
    <m/>
    <m/>
    <m/>
    <n v="2023"/>
    <n v="4"/>
    <n v="0"/>
    <n v="0"/>
    <n v="0"/>
    <n v="0"/>
    <n v="0"/>
    <n v="0"/>
    <n v="0"/>
  </r>
  <r>
    <x v="33"/>
    <x v="1"/>
    <m/>
    <m/>
    <m/>
    <m/>
    <m/>
    <m/>
    <m/>
    <m/>
    <m/>
    <m/>
    <m/>
    <m/>
    <m/>
    <m/>
    <m/>
    <m/>
    <m/>
    <m/>
    <m/>
    <m/>
    <m/>
    <m/>
    <m/>
    <m/>
    <m/>
    <m/>
    <m/>
    <m/>
    <n v="390"/>
    <m/>
    <m/>
    <m/>
    <m/>
    <m/>
    <m/>
    <n v="2023"/>
    <n v="4"/>
    <n v="0"/>
    <n v="0"/>
    <n v="0"/>
    <n v="0"/>
    <n v="0"/>
    <n v="0"/>
    <n v="0"/>
  </r>
  <r>
    <x v="33"/>
    <x v="2"/>
    <m/>
    <m/>
    <m/>
    <m/>
    <m/>
    <m/>
    <m/>
    <m/>
    <m/>
    <m/>
    <m/>
    <m/>
    <m/>
    <m/>
    <m/>
    <m/>
    <m/>
    <m/>
    <m/>
    <m/>
    <m/>
    <m/>
    <m/>
    <m/>
    <m/>
    <m/>
    <m/>
    <m/>
    <n v="656"/>
    <m/>
    <m/>
    <m/>
    <m/>
    <m/>
    <m/>
    <n v="2023"/>
    <n v="4"/>
    <n v="0"/>
    <n v="0"/>
    <n v="0"/>
    <n v="0"/>
    <n v="0"/>
    <n v="0"/>
    <n v="0"/>
  </r>
  <r>
    <x v="33"/>
    <x v="20"/>
    <m/>
    <m/>
    <m/>
    <m/>
    <m/>
    <m/>
    <m/>
    <m/>
    <m/>
    <m/>
    <m/>
    <m/>
    <m/>
    <m/>
    <m/>
    <m/>
    <m/>
    <m/>
    <m/>
    <m/>
    <m/>
    <m/>
    <m/>
    <m/>
    <m/>
    <m/>
    <m/>
    <m/>
    <n v="236"/>
    <m/>
    <m/>
    <m/>
    <m/>
    <m/>
    <m/>
    <n v="2023"/>
    <n v="4"/>
    <n v="0"/>
    <n v="0"/>
    <n v="0"/>
    <n v="0"/>
    <n v="0"/>
    <n v="0"/>
    <n v="0"/>
  </r>
  <r>
    <x v="33"/>
    <x v="3"/>
    <m/>
    <m/>
    <m/>
    <m/>
    <m/>
    <m/>
    <m/>
    <m/>
    <m/>
    <m/>
    <m/>
    <m/>
    <m/>
    <m/>
    <m/>
    <m/>
    <m/>
    <m/>
    <m/>
    <m/>
    <m/>
    <m/>
    <m/>
    <m/>
    <m/>
    <m/>
    <m/>
    <m/>
    <n v="506"/>
    <m/>
    <m/>
    <m/>
    <m/>
    <m/>
    <m/>
    <n v="2023"/>
    <n v="4"/>
    <n v="0"/>
    <n v="0"/>
    <n v="0"/>
    <n v="0"/>
    <n v="0"/>
    <n v="0"/>
    <n v="0"/>
  </r>
  <r>
    <x v="33"/>
    <x v="21"/>
    <m/>
    <m/>
    <m/>
    <m/>
    <m/>
    <m/>
    <m/>
    <m/>
    <m/>
    <m/>
    <m/>
    <m/>
    <m/>
    <m/>
    <m/>
    <m/>
    <m/>
    <m/>
    <m/>
    <m/>
    <m/>
    <m/>
    <m/>
    <m/>
    <m/>
    <m/>
    <m/>
    <m/>
    <n v="8"/>
    <m/>
    <m/>
    <m/>
    <m/>
    <m/>
    <m/>
    <n v="2023"/>
    <n v="4"/>
    <n v="0"/>
    <n v="0"/>
    <n v="0"/>
    <n v="0"/>
    <n v="0"/>
    <n v="0"/>
    <n v="0"/>
  </r>
  <r>
    <x v="33"/>
    <x v="4"/>
    <m/>
    <m/>
    <m/>
    <m/>
    <m/>
    <m/>
    <m/>
    <m/>
    <m/>
    <m/>
    <m/>
    <m/>
    <m/>
    <m/>
    <m/>
    <m/>
    <m/>
    <m/>
    <m/>
    <m/>
    <m/>
    <m/>
    <m/>
    <m/>
    <m/>
    <m/>
    <m/>
    <m/>
    <n v="696"/>
    <m/>
    <m/>
    <m/>
    <m/>
    <m/>
    <m/>
    <n v="2023"/>
    <n v="4"/>
    <n v="0"/>
    <n v="0"/>
    <n v="0"/>
    <n v="0"/>
    <n v="0"/>
    <n v="0"/>
    <n v="0"/>
  </r>
  <r>
    <x v="33"/>
    <x v="16"/>
    <m/>
    <m/>
    <m/>
    <m/>
    <m/>
    <m/>
    <m/>
    <m/>
    <m/>
    <m/>
    <m/>
    <m/>
    <m/>
    <m/>
    <m/>
    <m/>
    <m/>
    <m/>
    <m/>
    <m/>
    <m/>
    <m/>
    <m/>
    <m/>
    <m/>
    <m/>
    <m/>
    <m/>
    <n v="218"/>
    <m/>
    <m/>
    <m/>
    <m/>
    <m/>
    <m/>
    <n v="2023"/>
    <n v="4"/>
    <n v="0"/>
    <n v="0"/>
    <n v="0"/>
    <n v="0"/>
    <n v="0"/>
    <n v="0"/>
    <n v="0"/>
  </r>
  <r>
    <x v="33"/>
    <x v="27"/>
    <m/>
    <m/>
    <m/>
    <m/>
    <m/>
    <m/>
    <m/>
    <m/>
    <m/>
    <m/>
    <m/>
    <m/>
    <m/>
    <m/>
    <m/>
    <m/>
    <m/>
    <m/>
    <m/>
    <m/>
    <m/>
    <m/>
    <m/>
    <m/>
    <m/>
    <m/>
    <m/>
    <m/>
    <n v="1"/>
    <m/>
    <m/>
    <m/>
    <m/>
    <m/>
    <m/>
    <n v="2023"/>
    <n v="4"/>
    <n v="0"/>
    <n v="0"/>
    <n v="0"/>
    <n v="0"/>
    <n v="0"/>
    <n v="0"/>
    <n v="0"/>
  </r>
  <r>
    <x v="33"/>
    <x v="28"/>
    <m/>
    <m/>
    <m/>
    <m/>
    <m/>
    <m/>
    <m/>
    <m/>
    <m/>
    <m/>
    <m/>
    <m/>
    <m/>
    <m/>
    <m/>
    <m/>
    <m/>
    <m/>
    <m/>
    <m/>
    <m/>
    <m/>
    <m/>
    <m/>
    <m/>
    <m/>
    <m/>
    <m/>
    <n v="22"/>
    <m/>
    <m/>
    <m/>
    <m/>
    <m/>
    <m/>
    <n v="2023"/>
    <n v="4"/>
    <n v="0"/>
    <n v="0"/>
    <n v="0"/>
    <n v="0"/>
    <n v="0"/>
    <n v="0"/>
    <n v="0"/>
  </r>
  <r>
    <x v="33"/>
    <x v="22"/>
    <m/>
    <m/>
    <m/>
    <m/>
    <m/>
    <m/>
    <m/>
    <m/>
    <m/>
    <m/>
    <m/>
    <m/>
    <m/>
    <m/>
    <m/>
    <m/>
    <m/>
    <m/>
    <m/>
    <m/>
    <m/>
    <m/>
    <m/>
    <m/>
    <m/>
    <m/>
    <m/>
    <m/>
    <n v="9"/>
    <m/>
    <m/>
    <m/>
    <m/>
    <m/>
    <m/>
    <n v="2023"/>
    <n v="4"/>
    <n v="0"/>
    <n v="0"/>
    <n v="0"/>
    <n v="0"/>
    <n v="0"/>
    <n v="0"/>
    <n v="0"/>
  </r>
  <r>
    <x v="33"/>
    <x v="23"/>
    <m/>
    <m/>
    <m/>
    <m/>
    <m/>
    <m/>
    <m/>
    <m/>
    <m/>
    <m/>
    <m/>
    <m/>
    <m/>
    <m/>
    <m/>
    <m/>
    <m/>
    <m/>
    <m/>
    <m/>
    <m/>
    <m/>
    <m/>
    <m/>
    <m/>
    <m/>
    <m/>
    <m/>
    <n v="71"/>
    <m/>
    <m/>
    <m/>
    <m/>
    <m/>
    <m/>
    <n v="2023"/>
    <n v="4"/>
    <n v="0"/>
    <n v="0"/>
    <n v="0"/>
    <n v="0"/>
    <n v="0"/>
    <n v="0"/>
    <n v="0"/>
  </r>
  <r>
    <x v="33"/>
    <x v="5"/>
    <m/>
    <m/>
    <m/>
    <m/>
    <m/>
    <m/>
    <m/>
    <m/>
    <m/>
    <m/>
    <m/>
    <m/>
    <m/>
    <m/>
    <m/>
    <m/>
    <m/>
    <m/>
    <m/>
    <m/>
    <m/>
    <m/>
    <m/>
    <m/>
    <m/>
    <m/>
    <m/>
    <m/>
    <n v="367"/>
    <m/>
    <m/>
    <m/>
    <m/>
    <m/>
    <m/>
    <n v="2023"/>
    <n v="4"/>
    <n v="0"/>
    <n v="0"/>
    <n v="0"/>
    <n v="0"/>
    <n v="0"/>
    <n v="0"/>
    <n v="0"/>
  </r>
  <r>
    <x v="33"/>
    <x v="24"/>
    <m/>
    <m/>
    <m/>
    <m/>
    <m/>
    <m/>
    <m/>
    <m/>
    <m/>
    <m/>
    <m/>
    <m/>
    <m/>
    <m/>
    <m/>
    <m/>
    <m/>
    <m/>
    <m/>
    <m/>
    <m/>
    <m/>
    <m/>
    <m/>
    <m/>
    <m/>
    <m/>
    <m/>
    <n v="155"/>
    <m/>
    <m/>
    <m/>
    <m/>
    <m/>
    <m/>
    <n v="2023"/>
    <n v="4"/>
    <n v="0"/>
    <n v="0"/>
    <n v="0"/>
    <n v="0"/>
    <n v="0"/>
    <n v="0"/>
    <n v="0"/>
  </r>
  <r>
    <x v="33"/>
    <x v="6"/>
    <m/>
    <m/>
    <m/>
    <m/>
    <m/>
    <m/>
    <m/>
    <m/>
    <m/>
    <m/>
    <m/>
    <m/>
    <m/>
    <m/>
    <m/>
    <m/>
    <m/>
    <m/>
    <m/>
    <m/>
    <m/>
    <m/>
    <m/>
    <m/>
    <m/>
    <m/>
    <m/>
    <m/>
    <n v="126"/>
    <m/>
    <m/>
    <m/>
    <m/>
    <m/>
    <m/>
    <n v="2023"/>
    <n v="4"/>
    <n v="0"/>
    <n v="0"/>
    <n v="0"/>
    <n v="0"/>
    <n v="0"/>
    <n v="0"/>
    <n v="0"/>
  </r>
  <r>
    <x v="33"/>
    <x v="7"/>
    <m/>
    <m/>
    <m/>
    <m/>
    <m/>
    <m/>
    <m/>
    <m/>
    <m/>
    <m/>
    <m/>
    <m/>
    <m/>
    <m/>
    <m/>
    <m/>
    <m/>
    <m/>
    <m/>
    <m/>
    <m/>
    <m/>
    <m/>
    <m/>
    <m/>
    <m/>
    <m/>
    <m/>
    <n v="564"/>
    <m/>
    <m/>
    <m/>
    <m/>
    <m/>
    <m/>
    <n v="2023"/>
    <n v="4"/>
    <n v="0"/>
    <n v="0"/>
    <n v="0"/>
    <n v="0"/>
    <n v="0"/>
    <n v="0"/>
    <n v="0"/>
  </r>
  <r>
    <x v="33"/>
    <x v="29"/>
    <m/>
    <m/>
    <m/>
    <m/>
    <m/>
    <m/>
    <m/>
    <m/>
    <m/>
    <m/>
    <m/>
    <m/>
    <m/>
    <m/>
    <m/>
    <m/>
    <m/>
    <m/>
    <m/>
    <m/>
    <m/>
    <m/>
    <m/>
    <m/>
    <m/>
    <m/>
    <m/>
    <m/>
    <n v="8"/>
    <m/>
    <m/>
    <m/>
    <m/>
    <m/>
    <m/>
    <n v="2023"/>
    <n v="4"/>
    <n v="0"/>
    <n v="0"/>
    <n v="0"/>
    <n v="0"/>
    <n v="0"/>
    <n v="0"/>
    <n v="0"/>
  </r>
  <r>
    <x v="33"/>
    <x v="8"/>
    <m/>
    <m/>
    <m/>
    <m/>
    <m/>
    <m/>
    <m/>
    <m/>
    <m/>
    <m/>
    <m/>
    <m/>
    <m/>
    <m/>
    <m/>
    <m/>
    <m/>
    <m/>
    <m/>
    <m/>
    <m/>
    <m/>
    <m/>
    <m/>
    <m/>
    <m/>
    <m/>
    <m/>
    <n v="803"/>
    <m/>
    <m/>
    <m/>
    <m/>
    <m/>
    <m/>
    <n v="2023"/>
    <n v="4"/>
    <n v="0"/>
    <n v="0"/>
    <n v="0"/>
    <n v="0"/>
    <n v="0"/>
    <n v="0"/>
    <n v="0"/>
  </r>
  <r>
    <x v="33"/>
    <x v="9"/>
    <m/>
    <m/>
    <m/>
    <m/>
    <m/>
    <m/>
    <m/>
    <m/>
    <m/>
    <m/>
    <m/>
    <m/>
    <m/>
    <m/>
    <m/>
    <m/>
    <m/>
    <m/>
    <m/>
    <m/>
    <m/>
    <m/>
    <m/>
    <m/>
    <m/>
    <m/>
    <m/>
    <m/>
    <n v="141"/>
    <m/>
    <m/>
    <m/>
    <m/>
    <m/>
    <m/>
    <n v="2023"/>
    <n v="4"/>
    <n v="0"/>
    <n v="0"/>
    <n v="0"/>
    <n v="0"/>
    <n v="0"/>
    <n v="0"/>
    <n v="0"/>
  </r>
  <r>
    <x v="33"/>
    <x v="25"/>
    <m/>
    <m/>
    <m/>
    <m/>
    <m/>
    <m/>
    <m/>
    <m/>
    <m/>
    <m/>
    <m/>
    <m/>
    <m/>
    <m/>
    <m/>
    <m/>
    <m/>
    <m/>
    <m/>
    <m/>
    <m/>
    <m/>
    <m/>
    <m/>
    <m/>
    <m/>
    <m/>
    <m/>
    <n v="754"/>
    <m/>
    <m/>
    <m/>
    <m/>
    <m/>
    <m/>
    <n v="2023"/>
    <n v="4"/>
    <n v="0"/>
    <n v="0"/>
    <n v="0"/>
    <n v="0"/>
    <n v="0"/>
    <n v="0"/>
    <n v="0"/>
  </r>
  <r>
    <x v="33"/>
    <x v="17"/>
    <m/>
    <m/>
    <m/>
    <m/>
    <m/>
    <m/>
    <m/>
    <m/>
    <m/>
    <m/>
    <m/>
    <m/>
    <m/>
    <m/>
    <m/>
    <m/>
    <m/>
    <m/>
    <m/>
    <m/>
    <m/>
    <m/>
    <m/>
    <m/>
    <m/>
    <m/>
    <m/>
    <m/>
    <n v="39"/>
    <m/>
    <m/>
    <m/>
    <m/>
    <m/>
    <m/>
    <n v="2023"/>
    <n v="4"/>
    <n v="0"/>
    <n v="0"/>
    <n v="0"/>
    <n v="0"/>
    <n v="0"/>
    <n v="0"/>
    <n v="0"/>
  </r>
  <r>
    <x v="33"/>
    <x v="10"/>
    <m/>
    <m/>
    <m/>
    <m/>
    <m/>
    <m/>
    <m/>
    <m/>
    <m/>
    <m/>
    <m/>
    <m/>
    <m/>
    <m/>
    <m/>
    <m/>
    <m/>
    <m/>
    <m/>
    <m/>
    <m/>
    <m/>
    <m/>
    <m/>
    <m/>
    <m/>
    <m/>
    <m/>
    <n v="1470"/>
    <m/>
    <m/>
    <m/>
    <m/>
    <m/>
    <m/>
    <n v="2023"/>
    <n v="4"/>
    <n v="0"/>
    <n v="0"/>
    <n v="0"/>
    <n v="0"/>
    <n v="0"/>
    <n v="0"/>
    <n v="0"/>
  </r>
  <r>
    <x v="33"/>
    <x v="30"/>
    <m/>
    <m/>
    <m/>
    <m/>
    <m/>
    <m/>
    <m/>
    <m/>
    <m/>
    <m/>
    <m/>
    <m/>
    <m/>
    <m/>
    <m/>
    <m/>
    <m/>
    <m/>
    <m/>
    <m/>
    <m/>
    <m/>
    <m/>
    <m/>
    <m/>
    <m/>
    <m/>
    <m/>
    <n v="54"/>
    <m/>
    <m/>
    <m/>
    <m/>
    <m/>
    <m/>
    <n v="2023"/>
    <n v="4"/>
    <n v="0"/>
    <n v="0"/>
    <n v="0"/>
    <n v="0"/>
    <n v="0"/>
    <n v="0"/>
    <n v="0"/>
  </r>
  <r>
    <x v="33"/>
    <x v="11"/>
    <m/>
    <m/>
    <m/>
    <m/>
    <m/>
    <m/>
    <m/>
    <m/>
    <m/>
    <m/>
    <m/>
    <m/>
    <m/>
    <m/>
    <m/>
    <m/>
    <m/>
    <m/>
    <m/>
    <m/>
    <m/>
    <m/>
    <m/>
    <m/>
    <m/>
    <m/>
    <m/>
    <m/>
    <n v="2650"/>
    <m/>
    <m/>
    <m/>
    <m/>
    <m/>
    <m/>
    <n v="2023"/>
    <n v="4"/>
    <n v="0"/>
    <n v="0"/>
    <n v="0"/>
    <n v="0"/>
    <n v="0"/>
    <n v="0"/>
    <n v="0"/>
  </r>
  <r>
    <x v="33"/>
    <x v="18"/>
    <m/>
    <m/>
    <m/>
    <m/>
    <m/>
    <m/>
    <m/>
    <m/>
    <m/>
    <m/>
    <m/>
    <m/>
    <m/>
    <m/>
    <m/>
    <m/>
    <m/>
    <m/>
    <m/>
    <m/>
    <m/>
    <m/>
    <m/>
    <m/>
    <m/>
    <m/>
    <m/>
    <m/>
    <n v="354"/>
    <m/>
    <m/>
    <m/>
    <m/>
    <m/>
    <m/>
    <n v="2023"/>
    <n v="4"/>
    <n v="0"/>
    <n v="0"/>
    <n v="0"/>
    <n v="0"/>
    <n v="0"/>
    <n v="0"/>
    <n v="0"/>
  </r>
  <r>
    <x v="33"/>
    <x v="31"/>
    <m/>
    <m/>
    <m/>
    <m/>
    <m/>
    <m/>
    <m/>
    <m/>
    <m/>
    <m/>
    <m/>
    <m/>
    <m/>
    <m/>
    <m/>
    <m/>
    <m/>
    <m/>
    <m/>
    <m/>
    <m/>
    <m/>
    <m/>
    <m/>
    <m/>
    <m/>
    <m/>
    <m/>
    <n v="13"/>
    <m/>
    <m/>
    <m/>
    <m/>
    <m/>
    <m/>
    <n v="2023"/>
    <n v="4"/>
    <n v="0"/>
    <n v="0"/>
    <n v="0"/>
    <n v="0"/>
    <n v="0"/>
    <n v="0"/>
    <n v="0"/>
  </r>
  <r>
    <x v="33"/>
    <x v="12"/>
    <m/>
    <m/>
    <m/>
    <m/>
    <m/>
    <m/>
    <m/>
    <m/>
    <m/>
    <m/>
    <m/>
    <m/>
    <m/>
    <m/>
    <m/>
    <m/>
    <m/>
    <m/>
    <m/>
    <m/>
    <m/>
    <m/>
    <m/>
    <m/>
    <m/>
    <m/>
    <m/>
    <m/>
    <n v="99"/>
    <m/>
    <m/>
    <m/>
    <m/>
    <m/>
    <m/>
    <n v="2023"/>
    <n v="4"/>
    <n v="0"/>
    <n v="0"/>
    <n v="0"/>
    <n v="0"/>
    <n v="0"/>
    <n v="0"/>
    <n v="0"/>
  </r>
  <r>
    <x v="33"/>
    <x v="32"/>
    <m/>
    <m/>
    <m/>
    <m/>
    <m/>
    <m/>
    <m/>
    <m/>
    <m/>
    <m/>
    <m/>
    <m/>
    <m/>
    <m/>
    <m/>
    <m/>
    <m/>
    <m/>
    <m/>
    <m/>
    <m/>
    <m/>
    <m/>
    <m/>
    <m/>
    <m/>
    <m/>
    <m/>
    <n v="160"/>
    <m/>
    <m/>
    <m/>
    <m/>
    <m/>
    <m/>
    <n v="2023"/>
    <n v="4"/>
    <n v="0"/>
    <n v="0"/>
    <n v="0"/>
    <n v="0"/>
    <n v="0"/>
    <n v="0"/>
    <n v="0"/>
  </r>
  <r>
    <x v="33"/>
    <x v="33"/>
    <m/>
    <m/>
    <m/>
    <m/>
    <m/>
    <m/>
    <m/>
    <m/>
    <m/>
    <m/>
    <m/>
    <m/>
    <m/>
    <m/>
    <m/>
    <m/>
    <m/>
    <m/>
    <m/>
    <m/>
    <m/>
    <m/>
    <m/>
    <m/>
    <m/>
    <m/>
    <m/>
    <m/>
    <n v="17"/>
    <m/>
    <m/>
    <m/>
    <m/>
    <m/>
    <m/>
    <n v="2023"/>
    <n v="4"/>
    <n v="0"/>
    <n v="0"/>
    <n v="0"/>
    <n v="0"/>
    <n v="0"/>
    <n v="0"/>
    <n v="0"/>
  </r>
  <r>
    <x v="33"/>
    <x v="34"/>
    <m/>
    <m/>
    <m/>
    <m/>
    <m/>
    <m/>
    <m/>
    <m/>
    <m/>
    <m/>
    <m/>
    <m/>
    <m/>
    <m/>
    <m/>
    <m/>
    <m/>
    <m/>
    <m/>
    <m/>
    <m/>
    <m/>
    <m/>
    <m/>
    <m/>
    <m/>
    <m/>
    <m/>
    <n v="16"/>
    <m/>
    <m/>
    <m/>
    <m/>
    <m/>
    <m/>
    <n v="2023"/>
    <n v="4"/>
    <n v="0"/>
    <n v="0"/>
    <n v="0"/>
    <n v="0"/>
    <n v="0"/>
    <n v="0"/>
    <n v="0"/>
  </r>
  <r>
    <x v="33"/>
    <x v="26"/>
    <m/>
    <m/>
    <m/>
    <m/>
    <m/>
    <m/>
    <m/>
    <m/>
    <m/>
    <m/>
    <m/>
    <m/>
    <m/>
    <m/>
    <m/>
    <m/>
    <m/>
    <m/>
    <m/>
    <m/>
    <m/>
    <m/>
    <m/>
    <m/>
    <m/>
    <m/>
    <m/>
    <m/>
    <n v="184"/>
    <m/>
    <m/>
    <m/>
    <m/>
    <m/>
    <m/>
    <n v="2023"/>
    <n v="4"/>
    <n v="0"/>
    <n v="0"/>
    <n v="0"/>
    <n v="0"/>
    <n v="0"/>
    <n v="0"/>
    <n v="0"/>
  </r>
  <r>
    <x v="33"/>
    <x v="13"/>
    <m/>
    <m/>
    <m/>
    <m/>
    <m/>
    <m/>
    <m/>
    <m/>
    <m/>
    <m/>
    <m/>
    <m/>
    <m/>
    <m/>
    <m/>
    <m/>
    <m/>
    <m/>
    <m/>
    <m/>
    <m/>
    <m/>
    <m/>
    <m/>
    <m/>
    <m/>
    <m/>
    <m/>
    <n v="2311"/>
    <m/>
    <m/>
    <m/>
    <m/>
    <m/>
    <m/>
    <n v="2023"/>
    <n v="4"/>
    <n v="0"/>
    <n v="0"/>
    <n v="0"/>
    <n v="0"/>
    <n v="0"/>
    <n v="0"/>
    <n v="0"/>
  </r>
  <r>
    <x v="33"/>
    <x v="35"/>
    <m/>
    <m/>
    <m/>
    <m/>
    <m/>
    <m/>
    <m/>
    <m/>
    <m/>
    <m/>
    <m/>
    <m/>
    <m/>
    <m/>
    <m/>
    <m/>
    <m/>
    <m/>
    <m/>
    <m/>
    <m/>
    <m/>
    <m/>
    <m/>
    <m/>
    <m/>
    <m/>
    <m/>
    <n v="1"/>
    <m/>
    <m/>
    <m/>
    <m/>
    <m/>
    <m/>
    <n v="2023"/>
    <n v="4"/>
    <n v="0"/>
    <n v="0"/>
    <n v="0"/>
    <n v="0"/>
    <n v="0"/>
    <n v="0"/>
    <n v="0"/>
  </r>
  <r>
    <x v="33"/>
    <x v="14"/>
    <m/>
    <m/>
    <m/>
    <m/>
    <m/>
    <m/>
    <m/>
    <m/>
    <m/>
    <m/>
    <m/>
    <m/>
    <m/>
    <m/>
    <m/>
    <m/>
    <m/>
    <m/>
    <m/>
    <m/>
    <m/>
    <m/>
    <m/>
    <m/>
    <m/>
    <m/>
    <m/>
    <m/>
    <n v="625"/>
    <m/>
    <m/>
    <m/>
    <m/>
    <m/>
    <m/>
    <n v="2023"/>
    <n v="4"/>
    <n v="0"/>
    <n v="0"/>
    <n v="0"/>
    <n v="0"/>
    <n v="0"/>
    <n v="0"/>
    <n v="0"/>
  </r>
  <r>
    <x v="34"/>
    <x v="4"/>
    <m/>
    <m/>
    <m/>
    <m/>
    <m/>
    <m/>
    <m/>
    <m/>
    <m/>
    <m/>
    <m/>
    <m/>
    <m/>
    <m/>
    <m/>
    <m/>
    <m/>
    <m/>
    <m/>
    <m/>
    <m/>
    <m/>
    <m/>
    <m/>
    <m/>
    <m/>
    <m/>
    <m/>
    <m/>
    <n v="362"/>
    <m/>
    <m/>
    <m/>
    <m/>
    <m/>
    <n v="2023"/>
    <n v="4"/>
    <n v="0"/>
    <n v="0"/>
    <n v="0"/>
    <n v="0"/>
    <n v="0"/>
    <n v="0"/>
    <n v="0"/>
  </r>
  <r>
    <x v="34"/>
    <x v="5"/>
    <m/>
    <m/>
    <m/>
    <m/>
    <m/>
    <m/>
    <m/>
    <m/>
    <m/>
    <m/>
    <m/>
    <m/>
    <m/>
    <m/>
    <m/>
    <m/>
    <m/>
    <m/>
    <m/>
    <m/>
    <m/>
    <m/>
    <m/>
    <m/>
    <m/>
    <m/>
    <m/>
    <m/>
    <m/>
    <n v="40"/>
    <m/>
    <m/>
    <m/>
    <m/>
    <m/>
    <n v="2023"/>
    <n v="4"/>
    <n v="0"/>
    <n v="0"/>
    <n v="0"/>
    <n v="0"/>
    <n v="0"/>
    <n v="0"/>
    <n v="0"/>
  </r>
  <r>
    <x v="34"/>
    <x v="8"/>
    <m/>
    <m/>
    <m/>
    <m/>
    <m/>
    <m/>
    <m/>
    <m/>
    <m/>
    <m/>
    <m/>
    <m/>
    <m/>
    <m/>
    <m/>
    <m/>
    <m/>
    <m/>
    <m/>
    <m/>
    <m/>
    <m/>
    <m/>
    <m/>
    <m/>
    <m/>
    <m/>
    <m/>
    <m/>
    <n v="521"/>
    <m/>
    <m/>
    <m/>
    <m/>
    <m/>
    <n v="2023"/>
    <n v="4"/>
    <n v="0"/>
    <n v="0"/>
    <n v="0"/>
    <n v="0"/>
    <n v="0"/>
    <n v="0"/>
    <n v="0"/>
  </r>
  <r>
    <x v="34"/>
    <x v="25"/>
    <m/>
    <m/>
    <m/>
    <m/>
    <m/>
    <m/>
    <m/>
    <m/>
    <m/>
    <m/>
    <m/>
    <m/>
    <m/>
    <m/>
    <m/>
    <m/>
    <m/>
    <m/>
    <m/>
    <m/>
    <m/>
    <m/>
    <m/>
    <m/>
    <m/>
    <m/>
    <m/>
    <m/>
    <m/>
    <n v="241"/>
    <m/>
    <m/>
    <m/>
    <m/>
    <m/>
    <n v="2023"/>
    <n v="4"/>
    <n v="0"/>
    <n v="0"/>
    <n v="0"/>
    <n v="0"/>
    <n v="0"/>
    <n v="0"/>
    <n v="0"/>
  </r>
  <r>
    <x v="34"/>
    <x v="11"/>
    <m/>
    <m/>
    <m/>
    <m/>
    <m/>
    <m/>
    <m/>
    <m/>
    <m/>
    <m/>
    <m/>
    <m/>
    <m/>
    <m/>
    <m/>
    <m/>
    <m/>
    <m/>
    <m/>
    <m/>
    <m/>
    <m/>
    <m/>
    <m/>
    <m/>
    <m/>
    <m/>
    <m/>
    <m/>
    <n v="722"/>
    <m/>
    <m/>
    <m/>
    <m/>
    <m/>
    <n v="2023"/>
    <n v="4"/>
    <n v="0"/>
    <n v="0"/>
    <n v="0"/>
    <n v="0"/>
    <n v="0"/>
    <n v="0"/>
    <n v="0"/>
  </r>
  <r>
    <x v="34"/>
    <x v="13"/>
    <m/>
    <m/>
    <m/>
    <m/>
    <m/>
    <m/>
    <m/>
    <m/>
    <m/>
    <m/>
    <m/>
    <m/>
    <m/>
    <m/>
    <m/>
    <m/>
    <m/>
    <m/>
    <m/>
    <m/>
    <m/>
    <m/>
    <m/>
    <m/>
    <m/>
    <m/>
    <m/>
    <m/>
    <m/>
    <n v="524"/>
    <m/>
    <m/>
    <m/>
    <m/>
    <m/>
    <n v="2023"/>
    <n v="4"/>
    <n v="0"/>
    <n v="0"/>
    <n v="0"/>
    <n v="0"/>
    <n v="0"/>
    <n v="0"/>
    <n v="0"/>
  </r>
  <r>
    <x v="35"/>
    <x v="4"/>
    <m/>
    <m/>
    <m/>
    <m/>
    <m/>
    <m/>
    <m/>
    <m/>
    <m/>
    <m/>
    <m/>
    <m/>
    <m/>
    <m/>
    <m/>
    <m/>
    <m/>
    <m/>
    <m/>
    <m/>
    <m/>
    <m/>
    <m/>
    <m/>
    <m/>
    <m/>
    <m/>
    <m/>
    <m/>
    <n v="847"/>
    <m/>
    <m/>
    <m/>
    <m/>
    <m/>
    <n v="2023"/>
    <n v="4"/>
    <n v="0"/>
    <n v="0"/>
    <n v="0"/>
    <n v="0"/>
    <n v="0"/>
    <n v="0"/>
    <n v="0"/>
  </r>
  <r>
    <x v="35"/>
    <x v="16"/>
    <m/>
    <m/>
    <m/>
    <m/>
    <m/>
    <m/>
    <m/>
    <m/>
    <m/>
    <m/>
    <m/>
    <m/>
    <m/>
    <m/>
    <m/>
    <m/>
    <m/>
    <m/>
    <m/>
    <m/>
    <m/>
    <m/>
    <m/>
    <m/>
    <m/>
    <m/>
    <m/>
    <m/>
    <m/>
    <n v="4984"/>
    <m/>
    <m/>
    <m/>
    <m/>
    <m/>
    <n v="2023"/>
    <n v="4"/>
    <n v="0"/>
    <n v="0"/>
    <n v="0"/>
    <n v="0"/>
    <n v="0"/>
    <n v="0"/>
    <n v="0"/>
  </r>
  <r>
    <x v="35"/>
    <x v="24"/>
    <m/>
    <m/>
    <m/>
    <m/>
    <m/>
    <m/>
    <m/>
    <m/>
    <m/>
    <m/>
    <m/>
    <m/>
    <m/>
    <m/>
    <m/>
    <m/>
    <m/>
    <m/>
    <m/>
    <m/>
    <m/>
    <m/>
    <m/>
    <m/>
    <m/>
    <m/>
    <m/>
    <m/>
    <m/>
    <n v="339"/>
    <m/>
    <m/>
    <m/>
    <m/>
    <m/>
    <n v="2023"/>
    <n v="4"/>
    <n v="0"/>
    <n v="0"/>
    <n v="0"/>
    <n v="0"/>
    <n v="0"/>
    <n v="0"/>
    <n v="0"/>
  </r>
  <r>
    <x v="35"/>
    <x v="8"/>
    <m/>
    <m/>
    <m/>
    <m/>
    <m/>
    <m/>
    <m/>
    <m/>
    <m/>
    <m/>
    <m/>
    <m/>
    <m/>
    <m/>
    <m/>
    <m/>
    <m/>
    <m/>
    <m/>
    <m/>
    <m/>
    <m/>
    <m/>
    <m/>
    <m/>
    <m/>
    <m/>
    <m/>
    <m/>
    <n v="409"/>
    <m/>
    <m/>
    <m/>
    <m/>
    <m/>
    <n v="2023"/>
    <n v="4"/>
    <n v="0"/>
    <n v="0"/>
    <n v="0"/>
    <n v="0"/>
    <n v="0"/>
    <n v="0"/>
    <n v="0"/>
  </r>
  <r>
    <x v="35"/>
    <x v="11"/>
    <m/>
    <m/>
    <m/>
    <m/>
    <m/>
    <m/>
    <m/>
    <m/>
    <m/>
    <m/>
    <m/>
    <m/>
    <m/>
    <m/>
    <m/>
    <m/>
    <m/>
    <m/>
    <m/>
    <m/>
    <m/>
    <m/>
    <m/>
    <m/>
    <m/>
    <m/>
    <m/>
    <m/>
    <m/>
    <n v="4168"/>
    <m/>
    <m/>
    <m/>
    <m/>
    <m/>
    <n v="2023"/>
    <n v="4"/>
    <n v="0"/>
    <n v="0"/>
    <n v="0"/>
    <n v="0"/>
    <n v="0"/>
    <n v="0"/>
    <n v="0"/>
  </r>
  <r>
    <x v="35"/>
    <x v="13"/>
    <m/>
    <m/>
    <m/>
    <m/>
    <m/>
    <m/>
    <m/>
    <m/>
    <m/>
    <m/>
    <m/>
    <m/>
    <m/>
    <m/>
    <m/>
    <m/>
    <m/>
    <m/>
    <m/>
    <m/>
    <m/>
    <m/>
    <m/>
    <m/>
    <m/>
    <m/>
    <m/>
    <m/>
    <m/>
    <n v="825"/>
    <m/>
    <m/>
    <m/>
    <m/>
    <m/>
    <n v="2023"/>
    <n v="4"/>
    <n v="0"/>
    <n v="0"/>
    <n v="0"/>
    <n v="0"/>
    <n v="0"/>
    <n v="0"/>
    <n v="0"/>
  </r>
  <r>
    <x v="36"/>
    <x v="19"/>
    <m/>
    <m/>
    <m/>
    <m/>
    <m/>
    <m/>
    <m/>
    <m/>
    <m/>
    <m/>
    <m/>
    <m/>
    <m/>
    <m/>
    <m/>
    <m/>
    <m/>
    <m/>
    <m/>
    <m/>
    <m/>
    <m/>
    <m/>
    <m/>
    <m/>
    <m/>
    <m/>
    <m/>
    <n v="2"/>
    <m/>
    <m/>
    <m/>
    <m/>
    <m/>
    <m/>
    <n v="2023"/>
    <n v="4"/>
    <n v="0"/>
    <n v="0"/>
    <n v="0"/>
    <n v="0"/>
    <n v="0"/>
    <n v="0"/>
    <n v="0"/>
  </r>
  <r>
    <x v="36"/>
    <x v="15"/>
    <m/>
    <m/>
    <m/>
    <m/>
    <m/>
    <m/>
    <m/>
    <m/>
    <m/>
    <m/>
    <m/>
    <m/>
    <m/>
    <m/>
    <m/>
    <m/>
    <m/>
    <m/>
    <m/>
    <m/>
    <m/>
    <m/>
    <m/>
    <m/>
    <m/>
    <m/>
    <m/>
    <m/>
    <n v="32"/>
    <m/>
    <m/>
    <m/>
    <m/>
    <m/>
    <m/>
    <n v="2023"/>
    <n v="4"/>
    <n v="0"/>
    <n v="0"/>
    <n v="0"/>
    <n v="0"/>
    <n v="0"/>
    <n v="0"/>
    <n v="0"/>
  </r>
  <r>
    <x v="36"/>
    <x v="0"/>
    <m/>
    <m/>
    <m/>
    <m/>
    <m/>
    <m/>
    <m/>
    <m/>
    <m/>
    <m/>
    <m/>
    <m/>
    <m/>
    <m/>
    <m/>
    <m/>
    <m/>
    <m/>
    <m/>
    <m/>
    <m/>
    <m/>
    <m/>
    <m/>
    <m/>
    <m/>
    <m/>
    <m/>
    <n v="325"/>
    <m/>
    <m/>
    <m/>
    <m/>
    <m/>
    <m/>
    <n v="2023"/>
    <n v="4"/>
    <n v="0"/>
    <n v="0"/>
    <n v="0"/>
    <n v="0"/>
    <n v="0"/>
    <n v="0"/>
    <n v="0"/>
  </r>
  <r>
    <x v="36"/>
    <x v="1"/>
    <m/>
    <m/>
    <m/>
    <m/>
    <m/>
    <m/>
    <m/>
    <m/>
    <m/>
    <m/>
    <m/>
    <m/>
    <m/>
    <m/>
    <m/>
    <m/>
    <m/>
    <m/>
    <m/>
    <m/>
    <m/>
    <m/>
    <m/>
    <m/>
    <m/>
    <m/>
    <m/>
    <m/>
    <n v="2"/>
    <m/>
    <m/>
    <m/>
    <m/>
    <m/>
    <m/>
    <n v="2023"/>
    <n v="4"/>
    <n v="0"/>
    <n v="0"/>
    <n v="0"/>
    <n v="0"/>
    <n v="0"/>
    <n v="0"/>
    <n v="0"/>
  </r>
  <r>
    <x v="36"/>
    <x v="2"/>
    <m/>
    <m/>
    <m/>
    <m/>
    <m/>
    <m/>
    <m/>
    <m/>
    <m/>
    <m/>
    <m/>
    <m/>
    <m/>
    <m/>
    <m/>
    <m/>
    <m/>
    <m/>
    <m/>
    <m/>
    <m/>
    <m/>
    <m/>
    <m/>
    <m/>
    <m/>
    <m/>
    <m/>
    <n v="40"/>
    <m/>
    <m/>
    <m/>
    <m/>
    <m/>
    <m/>
    <n v="2023"/>
    <n v="4"/>
    <n v="0"/>
    <n v="0"/>
    <n v="0"/>
    <n v="0"/>
    <n v="0"/>
    <n v="0"/>
    <n v="0"/>
  </r>
  <r>
    <x v="36"/>
    <x v="20"/>
    <m/>
    <m/>
    <m/>
    <m/>
    <m/>
    <m/>
    <m/>
    <m/>
    <m/>
    <m/>
    <m/>
    <m/>
    <m/>
    <m/>
    <m/>
    <m/>
    <m/>
    <m/>
    <m/>
    <m/>
    <m/>
    <m/>
    <m/>
    <m/>
    <m/>
    <m/>
    <m/>
    <m/>
    <n v="12"/>
    <m/>
    <m/>
    <m/>
    <m/>
    <m/>
    <m/>
    <n v="2023"/>
    <n v="4"/>
    <n v="0"/>
    <n v="0"/>
    <n v="0"/>
    <n v="0"/>
    <n v="0"/>
    <n v="0"/>
    <n v="0"/>
  </r>
  <r>
    <x v="36"/>
    <x v="3"/>
    <m/>
    <m/>
    <m/>
    <m/>
    <m/>
    <m/>
    <m/>
    <m/>
    <m/>
    <m/>
    <m/>
    <m/>
    <m/>
    <m/>
    <m/>
    <m/>
    <m/>
    <m/>
    <m/>
    <m/>
    <m/>
    <m/>
    <m/>
    <m/>
    <m/>
    <m/>
    <m/>
    <m/>
    <n v="2"/>
    <m/>
    <m/>
    <m/>
    <m/>
    <m/>
    <m/>
    <n v="2023"/>
    <n v="4"/>
    <n v="0"/>
    <n v="0"/>
    <n v="0"/>
    <n v="0"/>
    <n v="0"/>
    <n v="0"/>
    <n v="0"/>
  </r>
  <r>
    <x v="36"/>
    <x v="21"/>
    <m/>
    <m/>
    <m/>
    <m/>
    <m/>
    <m/>
    <m/>
    <m/>
    <m/>
    <m/>
    <m/>
    <m/>
    <m/>
    <m/>
    <m/>
    <m/>
    <m/>
    <m/>
    <m/>
    <m/>
    <m/>
    <m/>
    <m/>
    <m/>
    <m/>
    <m/>
    <m/>
    <m/>
    <n v="5"/>
    <m/>
    <m/>
    <m/>
    <m/>
    <m/>
    <m/>
    <n v="2023"/>
    <n v="4"/>
    <n v="0"/>
    <n v="0"/>
    <n v="0"/>
    <n v="0"/>
    <n v="0"/>
    <n v="0"/>
    <n v="0"/>
  </r>
  <r>
    <x v="36"/>
    <x v="4"/>
    <m/>
    <m/>
    <m/>
    <m/>
    <m/>
    <m/>
    <m/>
    <m/>
    <m/>
    <m/>
    <m/>
    <m/>
    <m/>
    <m/>
    <m/>
    <m/>
    <m/>
    <m/>
    <m/>
    <m/>
    <m/>
    <m/>
    <m/>
    <m/>
    <m/>
    <m/>
    <m/>
    <m/>
    <n v="164"/>
    <m/>
    <m/>
    <m/>
    <m/>
    <m/>
    <m/>
    <n v="2023"/>
    <n v="4"/>
    <n v="0"/>
    <n v="0"/>
    <n v="0"/>
    <n v="0"/>
    <n v="0"/>
    <n v="0"/>
    <n v="0"/>
  </r>
  <r>
    <x v="36"/>
    <x v="16"/>
    <m/>
    <m/>
    <m/>
    <m/>
    <m/>
    <m/>
    <m/>
    <m/>
    <m/>
    <m/>
    <m/>
    <m/>
    <m/>
    <m/>
    <m/>
    <m/>
    <m/>
    <m/>
    <m/>
    <m/>
    <m/>
    <m/>
    <m/>
    <m/>
    <m/>
    <m/>
    <m/>
    <m/>
    <n v="50"/>
    <m/>
    <m/>
    <m/>
    <m/>
    <m/>
    <m/>
    <n v="2023"/>
    <n v="4"/>
    <n v="0"/>
    <n v="0"/>
    <n v="0"/>
    <n v="0"/>
    <n v="0"/>
    <n v="0"/>
    <n v="0"/>
  </r>
  <r>
    <x v="36"/>
    <x v="28"/>
    <m/>
    <m/>
    <m/>
    <m/>
    <m/>
    <m/>
    <m/>
    <m/>
    <m/>
    <m/>
    <m/>
    <m/>
    <m/>
    <m/>
    <m/>
    <m/>
    <m/>
    <m/>
    <m/>
    <m/>
    <m/>
    <m/>
    <m/>
    <m/>
    <m/>
    <m/>
    <m/>
    <m/>
    <n v="3"/>
    <m/>
    <m/>
    <m/>
    <m/>
    <m/>
    <m/>
    <n v="2023"/>
    <n v="4"/>
    <n v="0"/>
    <n v="0"/>
    <n v="0"/>
    <n v="0"/>
    <n v="0"/>
    <n v="0"/>
    <n v="0"/>
  </r>
  <r>
    <x v="36"/>
    <x v="23"/>
    <m/>
    <m/>
    <m/>
    <m/>
    <m/>
    <m/>
    <m/>
    <m/>
    <m/>
    <m/>
    <m/>
    <m/>
    <m/>
    <m/>
    <m/>
    <m/>
    <m/>
    <m/>
    <m/>
    <m/>
    <m/>
    <m/>
    <m/>
    <m/>
    <m/>
    <m/>
    <m/>
    <m/>
    <n v="8"/>
    <m/>
    <m/>
    <m/>
    <m/>
    <m/>
    <m/>
    <n v="2023"/>
    <n v="4"/>
    <n v="0"/>
    <n v="0"/>
    <n v="0"/>
    <n v="0"/>
    <n v="0"/>
    <n v="0"/>
    <n v="0"/>
  </r>
  <r>
    <x v="36"/>
    <x v="5"/>
    <m/>
    <m/>
    <m/>
    <m/>
    <m/>
    <m/>
    <m/>
    <m/>
    <m/>
    <m/>
    <m/>
    <m/>
    <m/>
    <m/>
    <m/>
    <m/>
    <m/>
    <m/>
    <m/>
    <m/>
    <m/>
    <m/>
    <m/>
    <m/>
    <m/>
    <m/>
    <m/>
    <m/>
    <n v="72"/>
    <m/>
    <m/>
    <m/>
    <m/>
    <m/>
    <m/>
    <n v="2023"/>
    <n v="4"/>
    <n v="0"/>
    <n v="0"/>
    <n v="0"/>
    <n v="0"/>
    <n v="0"/>
    <n v="0"/>
    <n v="0"/>
  </r>
  <r>
    <x v="36"/>
    <x v="24"/>
    <m/>
    <m/>
    <m/>
    <m/>
    <m/>
    <m/>
    <m/>
    <m/>
    <m/>
    <m/>
    <m/>
    <m/>
    <m/>
    <m/>
    <m/>
    <m/>
    <m/>
    <m/>
    <m/>
    <m/>
    <m/>
    <m/>
    <m/>
    <m/>
    <m/>
    <m/>
    <m/>
    <m/>
    <n v="8"/>
    <m/>
    <m/>
    <m/>
    <m/>
    <m/>
    <m/>
    <n v="2023"/>
    <n v="4"/>
    <n v="0"/>
    <n v="0"/>
    <n v="0"/>
    <n v="0"/>
    <n v="0"/>
    <n v="0"/>
    <n v="0"/>
  </r>
  <r>
    <x v="36"/>
    <x v="6"/>
    <m/>
    <m/>
    <m/>
    <m/>
    <m/>
    <m/>
    <m/>
    <m/>
    <m/>
    <m/>
    <m/>
    <m/>
    <m/>
    <m/>
    <m/>
    <m/>
    <m/>
    <m/>
    <m/>
    <m/>
    <m/>
    <m/>
    <m/>
    <m/>
    <m/>
    <m/>
    <m/>
    <m/>
    <n v="21"/>
    <m/>
    <m/>
    <m/>
    <m/>
    <m/>
    <m/>
    <n v="2023"/>
    <n v="4"/>
    <n v="0"/>
    <n v="0"/>
    <n v="0"/>
    <n v="0"/>
    <n v="0"/>
    <n v="0"/>
    <n v="0"/>
  </r>
  <r>
    <x v="36"/>
    <x v="7"/>
    <m/>
    <m/>
    <m/>
    <m/>
    <m/>
    <m/>
    <m/>
    <m/>
    <m/>
    <m/>
    <m/>
    <m/>
    <m/>
    <m/>
    <m/>
    <m/>
    <m/>
    <m/>
    <m/>
    <m/>
    <m/>
    <m/>
    <m/>
    <m/>
    <m/>
    <m/>
    <m/>
    <m/>
    <n v="13"/>
    <m/>
    <m/>
    <m/>
    <m/>
    <m/>
    <m/>
    <n v="2023"/>
    <n v="4"/>
    <n v="0"/>
    <n v="0"/>
    <n v="0"/>
    <n v="0"/>
    <n v="0"/>
    <n v="0"/>
    <n v="0"/>
  </r>
  <r>
    <x v="36"/>
    <x v="8"/>
    <m/>
    <m/>
    <m/>
    <m/>
    <m/>
    <m/>
    <m/>
    <m/>
    <m/>
    <m/>
    <m/>
    <m/>
    <m/>
    <m/>
    <m/>
    <m/>
    <m/>
    <m/>
    <m/>
    <m/>
    <m/>
    <m/>
    <m/>
    <m/>
    <m/>
    <m/>
    <m/>
    <m/>
    <n v="389"/>
    <m/>
    <m/>
    <m/>
    <m/>
    <m/>
    <m/>
    <n v="2023"/>
    <n v="4"/>
    <n v="0"/>
    <n v="0"/>
    <n v="0"/>
    <n v="0"/>
    <n v="0"/>
    <n v="0"/>
    <n v="0"/>
  </r>
  <r>
    <x v="36"/>
    <x v="9"/>
    <m/>
    <m/>
    <m/>
    <m/>
    <m/>
    <m/>
    <m/>
    <m/>
    <m/>
    <m/>
    <m/>
    <m/>
    <m/>
    <m/>
    <m/>
    <m/>
    <m/>
    <m/>
    <m/>
    <m/>
    <m/>
    <m/>
    <m/>
    <m/>
    <m/>
    <m/>
    <m/>
    <m/>
    <n v="13"/>
    <m/>
    <m/>
    <m/>
    <m/>
    <m/>
    <m/>
    <n v="2023"/>
    <n v="4"/>
    <n v="0"/>
    <n v="0"/>
    <n v="0"/>
    <n v="0"/>
    <n v="0"/>
    <n v="0"/>
    <n v="0"/>
  </r>
  <r>
    <x v="36"/>
    <x v="25"/>
    <m/>
    <m/>
    <m/>
    <m/>
    <m/>
    <m/>
    <m/>
    <m/>
    <m/>
    <m/>
    <m/>
    <m/>
    <m/>
    <m/>
    <m/>
    <m/>
    <m/>
    <m/>
    <m/>
    <m/>
    <m/>
    <m/>
    <m/>
    <m/>
    <m/>
    <m/>
    <m/>
    <m/>
    <n v="56"/>
    <m/>
    <m/>
    <m/>
    <m/>
    <m/>
    <m/>
    <n v="2023"/>
    <n v="4"/>
    <n v="0"/>
    <n v="0"/>
    <n v="0"/>
    <n v="0"/>
    <n v="0"/>
    <n v="0"/>
    <n v="0"/>
  </r>
  <r>
    <x v="36"/>
    <x v="17"/>
    <m/>
    <m/>
    <m/>
    <m/>
    <m/>
    <m/>
    <m/>
    <m/>
    <m/>
    <m/>
    <m/>
    <m/>
    <m/>
    <m/>
    <m/>
    <m/>
    <m/>
    <m/>
    <m/>
    <m/>
    <m/>
    <m/>
    <m/>
    <m/>
    <m/>
    <m/>
    <m/>
    <m/>
    <n v="3"/>
    <m/>
    <m/>
    <m/>
    <m/>
    <m/>
    <m/>
    <n v="2023"/>
    <n v="4"/>
    <n v="0"/>
    <n v="0"/>
    <n v="0"/>
    <n v="0"/>
    <n v="0"/>
    <n v="0"/>
    <n v="0"/>
  </r>
  <r>
    <x v="36"/>
    <x v="10"/>
    <m/>
    <m/>
    <m/>
    <m/>
    <m/>
    <m/>
    <m/>
    <m/>
    <m/>
    <m/>
    <m/>
    <m/>
    <m/>
    <m/>
    <m/>
    <m/>
    <m/>
    <m/>
    <m/>
    <m/>
    <m/>
    <m/>
    <m/>
    <m/>
    <m/>
    <m/>
    <m/>
    <m/>
    <n v="175"/>
    <m/>
    <m/>
    <m/>
    <m/>
    <m/>
    <m/>
    <n v="2023"/>
    <n v="4"/>
    <n v="0"/>
    <n v="0"/>
    <n v="0"/>
    <n v="0"/>
    <n v="0"/>
    <n v="0"/>
    <n v="0"/>
  </r>
  <r>
    <x v="36"/>
    <x v="30"/>
    <m/>
    <m/>
    <m/>
    <m/>
    <m/>
    <m/>
    <m/>
    <m/>
    <m/>
    <m/>
    <m/>
    <m/>
    <m/>
    <m/>
    <m/>
    <m/>
    <m/>
    <m/>
    <m/>
    <m/>
    <m/>
    <m/>
    <m/>
    <m/>
    <m/>
    <m/>
    <m/>
    <m/>
    <n v="32"/>
    <m/>
    <m/>
    <m/>
    <m/>
    <m/>
    <m/>
    <n v="2023"/>
    <n v="4"/>
    <n v="0"/>
    <n v="0"/>
    <n v="0"/>
    <n v="0"/>
    <n v="0"/>
    <n v="0"/>
    <n v="0"/>
  </r>
  <r>
    <x v="36"/>
    <x v="11"/>
    <m/>
    <m/>
    <m/>
    <m/>
    <m/>
    <m/>
    <m/>
    <m/>
    <m/>
    <m/>
    <m/>
    <m/>
    <m/>
    <m/>
    <m/>
    <m/>
    <m/>
    <m/>
    <m/>
    <m/>
    <m/>
    <m/>
    <m/>
    <m/>
    <m/>
    <m/>
    <m/>
    <m/>
    <n v="435"/>
    <m/>
    <m/>
    <m/>
    <m/>
    <m/>
    <m/>
    <n v="2023"/>
    <n v="4"/>
    <n v="0"/>
    <n v="0"/>
    <n v="0"/>
    <n v="0"/>
    <n v="0"/>
    <n v="0"/>
    <n v="0"/>
  </r>
  <r>
    <x v="36"/>
    <x v="18"/>
    <m/>
    <m/>
    <m/>
    <m/>
    <m/>
    <m/>
    <m/>
    <m/>
    <m/>
    <m/>
    <m/>
    <m/>
    <m/>
    <m/>
    <m/>
    <m/>
    <m/>
    <m/>
    <m/>
    <m/>
    <m/>
    <m/>
    <m/>
    <m/>
    <m/>
    <m/>
    <m/>
    <m/>
    <n v="32"/>
    <m/>
    <m/>
    <m/>
    <m/>
    <m/>
    <m/>
    <n v="2023"/>
    <n v="4"/>
    <n v="0"/>
    <n v="0"/>
    <n v="0"/>
    <n v="0"/>
    <n v="0"/>
    <n v="0"/>
    <n v="0"/>
  </r>
  <r>
    <x v="36"/>
    <x v="12"/>
    <m/>
    <m/>
    <m/>
    <m/>
    <m/>
    <m/>
    <m/>
    <m/>
    <m/>
    <m/>
    <m/>
    <m/>
    <m/>
    <m/>
    <m/>
    <m/>
    <m/>
    <m/>
    <m/>
    <m/>
    <m/>
    <m/>
    <m/>
    <m/>
    <m/>
    <m/>
    <m/>
    <m/>
    <n v="1"/>
    <m/>
    <m/>
    <m/>
    <m/>
    <m/>
    <m/>
    <n v="2023"/>
    <n v="4"/>
    <n v="0"/>
    <n v="0"/>
    <n v="0"/>
    <n v="0"/>
    <n v="0"/>
    <n v="0"/>
    <n v="0"/>
  </r>
  <r>
    <x v="36"/>
    <x v="32"/>
    <m/>
    <m/>
    <m/>
    <m/>
    <m/>
    <m/>
    <m/>
    <m/>
    <m/>
    <m/>
    <m/>
    <m/>
    <m/>
    <m/>
    <m/>
    <m/>
    <m/>
    <m/>
    <m/>
    <m/>
    <m/>
    <m/>
    <m/>
    <m/>
    <m/>
    <m/>
    <m/>
    <m/>
    <n v="74"/>
    <m/>
    <m/>
    <m/>
    <m/>
    <m/>
    <m/>
    <n v="2023"/>
    <n v="4"/>
    <n v="0"/>
    <n v="0"/>
    <n v="0"/>
    <n v="0"/>
    <n v="0"/>
    <n v="0"/>
    <n v="0"/>
  </r>
  <r>
    <x v="36"/>
    <x v="33"/>
    <m/>
    <m/>
    <m/>
    <m/>
    <m/>
    <m/>
    <m/>
    <m/>
    <m/>
    <m/>
    <m/>
    <m/>
    <m/>
    <m/>
    <m/>
    <m/>
    <m/>
    <m/>
    <m/>
    <m/>
    <m/>
    <m/>
    <m/>
    <m/>
    <m/>
    <m/>
    <m/>
    <m/>
    <n v="20"/>
    <m/>
    <m/>
    <m/>
    <m/>
    <m/>
    <m/>
    <n v="2023"/>
    <n v="4"/>
    <n v="0"/>
    <n v="0"/>
    <n v="0"/>
    <n v="0"/>
    <n v="0"/>
    <n v="0"/>
    <n v="0"/>
  </r>
  <r>
    <x v="36"/>
    <x v="34"/>
    <m/>
    <m/>
    <m/>
    <m/>
    <m/>
    <m/>
    <m/>
    <m/>
    <m/>
    <m/>
    <m/>
    <m/>
    <m/>
    <m/>
    <m/>
    <m/>
    <m/>
    <m/>
    <m/>
    <m/>
    <m/>
    <m/>
    <m/>
    <m/>
    <m/>
    <m/>
    <m/>
    <m/>
    <n v="1"/>
    <m/>
    <m/>
    <m/>
    <m/>
    <m/>
    <m/>
    <n v="2023"/>
    <n v="4"/>
    <n v="0"/>
    <n v="0"/>
    <n v="0"/>
    <n v="0"/>
    <n v="0"/>
    <n v="0"/>
    <n v="0"/>
  </r>
  <r>
    <x v="36"/>
    <x v="26"/>
    <m/>
    <m/>
    <m/>
    <m/>
    <m/>
    <m/>
    <m/>
    <m/>
    <m/>
    <m/>
    <m/>
    <m/>
    <m/>
    <m/>
    <m/>
    <m/>
    <m/>
    <m/>
    <m/>
    <m/>
    <m/>
    <m/>
    <m/>
    <m/>
    <m/>
    <m/>
    <m/>
    <m/>
    <n v="6"/>
    <m/>
    <m/>
    <m/>
    <m/>
    <m/>
    <m/>
    <n v="2023"/>
    <n v="4"/>
    <n v="0"/>
    <n v="0"/>
    <n v="0"/>
    <n v="0"/>
    <n v="0"/>
    <n v="0"/>
    <n v="0"/>
  </r>
  <r>
    <x v="36"/>
    <x v="13"/>
    <m/>
    <m/>
    <m/>
    <m/>
    <m/>
    <m/>
    <m/>
    <m/>
    <m/>
    <m/>
    <m/>
    <m/>
    <m/>
    <m/>
    <m/>
    <m/>
    <m/>
    <m/>
    <m/>
    <m/>
    <m/>
    <m/>
    <m/>
    <m/>
    <m/>
    <m/>
    <m/>
    <m/>
    <n v="503"/>
    <m/>
    <m/>
    <m/>
    <m/>
    <m/>
    <m/>
    <n v="2023"/>
    <n v="4"/>
    <n v="0"/>
    <n v="0"/>
    <n v="0"/>
    <n v="0"/>
    <n v="0"/>
    <n v="0"/>
    <n v="0"/>
  </r>
  <r>
    <x v="36"/>
    <x v="14"/>
    <m/>
    <m/>
    <m/>
    <m/>
    <m/>
    <m/>
    <m/>
    <m/>
    <m/>
    <m/>
    <m/>
    <m/>
    <m/>
    <m/>
    <m/>
    <m/>
    <m/>
    <m/>
    <m/>
    <m/>
    <m/>
    <m/>
    <m/>
    <m/>
    <m/>
    <m/>
    <m/>
    <m/>
    <n v="60"/>
    <m/>
    <m/>
    <m/>
    <m/>
    <m/>
    <m/>
    <n v="2023"/>
    <n v="4"/>
    <n v="0"/>
    <n v="0"/>
    <n v="0"/>
    <n v="0"/>
    <n v="0"/>
    <n v="0"/>
    <n v="0"/>
  </r>
  <r>
    <x v="37"/>
    <x v="0"/>
    <m/>
    <m/>
    <m/>
    <m/>
    <m/>
    <m/>
    <m/>
    <m/>
    <m/>
    <m/>
    <m/>
    <m/>
    <m/>
    <m/>
    <m/>
    <m/>
    <m/>
    <m/>
    <m/>
    <m/>
    <m/>
    <m/>
    <m/>
    <m/>
    <m/>
    <m/>
    <m/>
    <m/>
    <n v="3"/>
    <m/>
    <m/>
    <m/>
    <m/>
    <m/>
    <m/>
    <n v="2023"/>
    <n v="4"/>
    <n v="0"/>
    <n v="0"/>
    <n v="0"/>
    <n v="0"/>
    <n v="0"/>
    <n v="0"/>
    <n v="0"/>
  </r>
  <r>
    <x v="37"/>
    <x v="4"/>
    <m/>
    <m/>
    <m/>
    <m/>
    <m/>
    <m/>
    <m/>
    <m/>
    <m/>
    <m/>
    <m/>
    <m/>
    <m/>
    <m/>
    <m/>
    <m/>
    <m/>
    <m/>
    <m/>
    <m/>
    <m/>
    <m/>
    <m/>
    <m/>
    <m/>
    <m/>
    <m/>
    <m/>
    <n v="1"/>
    <m/>
    <m/>
    <m/>
    <m/>
    <m/>
    <m/>
    <n v="2023"/>
    <n v="4"/>
    <n v="0"/>
    <n v="0"/>
    <n v="0"/>
    <n v="0"/>
    <n v="0"/>
    <n v="0"/>
    <n v="0"/>
  </r>
  <r>
    <x v="37"/>
    <x v="7"/>
    <m/>
    <m/>
    <m/>
    <m/>
    <m/>
    <m/>
    <m/>
    <m/>
    <m/>
    <m/>
    <m/>
    <m/>
    <m/>
    <m/>
    <m/>
    <m/>
    <m/>
    <m/>
    <m/>
    <m/>
    <m/>
    <m/>
    <m/>
    <m/>
    <m/>
    <m/>
    <m/>
    <m/>
    <n v="2"/>
    <m/>
    <m/>
    <m/>
    <m/>
    <m/>
    <m/>
    <n v="2023"/>
    <n v="4"/>
    <n v="0"/>
    <n v="0"/>
    <n v="0"/>
    <n v="0"/>
    <n v="0"/>
    <n v="0"/>
    <n v="0"/>
  </r>
  <r>
    <x v="37"/>
    <x v="8"/>
    <m/>
    <m/>
    <m/>
    <m/>
    <m/>
    <m/>
    <m/>
    <m/>
    <m/>
    <m/>
    <m/>
    <m/>
    <m/>
    <m/>
    <m/>
    <m/>
    <m/>
    <m/>
    <m/>
    <m/>
    <m/>
    <m/>
    <m/>
    <m/>
    <m/>
    <m/>
    <m/>
    <m/>
    <n v="12"/>
    <m/>
    <m/>
    <m/>
    <m/>
    <m/>
    <m/>
    <n v="2023"/>
    <n v="4"/>
    <n v="0"/>
    <n v="0"/>
    <n v="0"/>
    <n v="0"/>
    <n v="0"/>
    <n v="0"/>
    <n v="0"/>
  </r>
  <r>
    <x v="37"/>
    <x v="9"/>
    <m/>
    <m/>
    <m/>
    <m/>
    <m/>
    <m/>
    <m/>
    <m/>
    <m/>
    <m/>
    <m/>
    <m/>
    <m/>
    <m/>
    <m/>
    <m/>
    <m/>
    <m/>
    <m/>
    <m/>
    <m/>
    <m/>
    <m/>
    <m/>
    <m/>
    <m/>
    <m/>
    <m/>
    <n v="6"/>
    <m/>
    <m/>
    <m/>
    <m/>
    <m/>
    <m/>
    <n v="2023"/>
    <n v="4"/>
    <n v="0"/>
    <n v="0"/>
    <n v="0"/>
    <n v="0"/>
    <n v="0"/>
    <n v="0"/>
    <n v="0"/>
  </r>
  <r>
    <x v="37"/>
    <x v="25"/>
    <m/>
    <m/>
    <m/>
    <m/>
    <m/>
    <m/>
    <m/>
    <m/>
    <m/>
    <m/>
    <m/>
    <m/>
    <m/>
    <m/>
    <m/>
    <m/>
    <m/>
    <m/>
    <m/>
    <m/>
    <m/>
    <m/>
    <m/>
    <m/>
    <m/>
    <m/>
    <m/>
    <m/>
    <n v="1"/>
    <m/>
    <m/>
    <m/>
    <m/>
    <m/>
    <m/>
    <n v="2023"/>
    <n v="4"/>
    <n v="0"/>
    <n v="0"/>
    <n v="0"/>
    <n v="0"/>
    <n v="0"/>
    <n v="0"/>
    <n v="0"/>
  </r>
  <r>
    <x v="37"/>
    <x v="10"/>
    <m/>
    <m/>
    <m/>
    <m/>
    <m/>
    <m/>
    <m/>
    <m/>
    <m/>
    <m/>
    <m/>
    <m/>
    <m/>
    <m/>
    <m/>
    <m/>
    <m/>
    <m/>
    <m/>
    <m/>
    <m/>
    <m/>
    <m/>
    <m/>
    <m/>
    <m/>
    <m/>
    <m/>
    <n v="1"/>
    <m/>
    <m/>
    <m/>
    <m/>
    <m/>
    <m/>
    <n v="2023"/>
    <n v="4"/>
    <n v="0"/>
    <n v="0"/>
    <n v="0"/>
    <n v="0"/>
    <n v="0"/>
    <n v="0"/>
    <n v="0"/>
  </r>
  <r>
    <x v="37"/>
    <x v="11"/>
    <m/>
    <m/>
    <m/>
    <m/>
    <m/>
    <m/>
    <m/>
    <m/>
    <m/>
    <m/>
    <m/>
    <m/>
    <m/>
    <m/>
    <m/>
    <m/>
    <m/>
    <m/>
    <m/>
    <m/>
    <m/>
    <m/>
    <m/>
    <m/>
    <m/>
    <m/>
    <m/>
    <m/>
    <n v="3"/>
    <m/>
    <m/>
    <m/>
    <m/>
    <m/>
    <m/>
    <n v="2023"/>
    <n v="4"/>
    <n v="0"/>
    <n v="0"/>
    <n v="0"/>
    <n v="0"/>
    <n v="0"/>
    <n v="0"/>
    <n v="0"/>
  </r>
  <r>
    <x v="37"/>
    <x v="13"/>
    <m/>
    <m/>
    <m/>
    <m/>
    <m/>
    <m/>
    <m/>
    <m/>
    <m/>
    <m/>
    <m/>
    <m/>
    <m/>
    <m/>
    <m/>
    <m/>
    <m/>
    <m/>
    <m/>
    <m/>
    <m/>
    <m/>
    <m/>
    <m/>
    <m/>
    <m/>
    <m/>
    <m/>
    <n v="5"/>
    <m/>
    <m/>
    <m/>
    <m/>
    <m/>
    <m/>
    <n v="2023"/>
    <n v="4"/>
    <n v="0"/>
    <n v="0"/>
    <n v="0"/>
    <n v="0"/>
    <n v="0"/>
    <n v="0"/>
    <n v="0"/>
  </r>
  <r>
    <x v="37"/>
    <x v="14"/>
    <m/>
    <m/>
    <m/>
    <m/>
    <m/>
    <m/>
    <m/>
    <m/>
    <m/>
    <m/>
    <m/>
    <m/>
    <m/>
    <m/>
    <m/>
    <m/>
    <m/>
    <m/>
    <m/>
    <m/>
    <m/>
    <m/>
    <m/>
    <m/>
    <m/>
    <m/>
    <m/>
    <m/>
    <n v="4"/>
    <m/>
    <m/>
    <m/>
    <m/>
    <m/>
    <m/>
    <n v="2023"/>
    <n v="4"/>
    <n v="0"/>
    <n v="0"/>
    <n v="0"/>
    <n v="0"/>
    <n v="0"/>
    <n v="0"/>
    <n v="0"/>
  </r>
  <r>
    <x v="38"/>
    <x v="0"/>
    <m/>
    <m/>
    <m/>
    <m/>
    <m/>
    <m/>
    <m/>
    <m/>
    <m/>
    <m/>
    <m/>
    <m/>
    <m/>
    <m/>
    <m/>
    <m/>
    <m/>
    <m/>
    <m/>
    <m/>
    <m/>
    <m/>
    <m/>
    <m/>
    <m/>
    <m/>
    <m/>
    <m/>
    <n v="11"/>
    <m/>
    <m/>
    <m/>
    <m/>
    <m/>
    <m/>
    <n v="2023"/>
    <n v="4"/>
    <n v="0"/>
    <n v="0"/>
    <n v="0"/>
    <n v="0"/>
    <n v="0"/>
    <n v="0"/>
    <n v="0"/>
  </r>
  <r>
    <x v="38"/>
    <x v="2"/>
    <m/>
    <m/>
    <m/>
    <m/>
    <m/>
    <m/>
    <m/>
    <m/>
    <m/>
    <m/>
    <m/>
    <m/>
    <m/>
    <m/>
    <m/>
    <m/>
    <m/>
    <m/>
    <m/>
    <m/>
    <m/>
    <m/>
    <m/>
    <m/>
    <m/>
    <m/>
    <m/>
    <m/>
    <n v="7"/>
    <m/>
    <m/>
    <m/>
    <m/>
    <m/>
    <m/>
    <n v="2023"/>
    <n v="4"/>
    <n v="0"/>
    <n v="0"/>
    <n v="0"/>
    <n v="0"/>
    <n v="0"/>
    <n v="0"/>
    <n v="0"/>
  </r>
  <r>
    <x v="38"/>
    <x v="4"/>
    <m/>
    <m/>
    <m/>
    <m/>
    <m/>
    <m/>
    <m/>
    <m/>
    <m/>
    <m/>
    <m/>
    <m/>
    <m/>
    <m/>
    <m/>
    <m/>
    <m/>
    <m/>
    <m/>
    <m/>
    <m/>
    <m/>
    <m/>
    <m/>
    <m/>
    <m/>
    <m/>
    <m/>
    <n v="7"/>
    <m/>
    <m/>
    <m/>
    <m/>
    <m/>
    <m/>
    <n v="2023"/>
    <n v="4"/>
    <n v="0"/>
    <n v="0"/>
    <n v="0"/>
    <n v="0"/>
    <n v="0"/>
    <n v="0"/>
    <n v="0"/>
  </r>
  <r>
    <x v="38"/>
    <x v="22"/>
    <m/>
    <m/>
    <m/>
    <m/>
    <m/>
    <m/>
    <m/>
    <m/>
    <m/>
    <m/>
    <m/>
    <m/>
    <m/>
    <m/>
    <m/>
    <m/>
    <m/>
    <m/>
    <m/>
    <m/>
    <m/>
    <m/>
    <m/>
    <m/>
    <m/>
    <m/>
    <m/>
    <m/>
    <n v="7"/>
    <m/>
    <m/>
    <m/>
    <m/>
    <m/>
    <m/>
    <n v="2023"/>
    <n v="4"/>
    <n v="0"/>
    <n v="0"/>
    <n v="0"/>
    <n v="0"/>
    <n v="0"/>
    <n v="0"/>
    <n v="0"/>
  </r>
  <r>
    <x v="38"/>
    <x v="5"/>
    <m/>
    <m/>
    <m/>
    <m/>
    <m/>
    <m/>
    <m/>
    <m/>
    <m/>
    <m/>
    <m/>
    <m/>
    <m/>
    <m/>
    <m/>
    <m/>
    <m/>
    <m/>
    <m/>
    <m/>
    <m/>
    <m/>
    <m/>
    <m/>
    <m/>
    <m/>
    <m/>
    <m/>
    <n v="4"/>
    <m/>
    <m/>
    <m/>
    <m/>
    <m/>
    <m/>
    <n v="2023"/>
    <n v="4"/>
    <n v="0"/>
    <n v="0"/>
    <n v="0"/>
    <n v="0"/>
    <n v="0"/>
    <n v="0"/>
    <n v="0"/>
  </r>
  <r>
    <x v="38"/>
    <x v="6"/>
    <m/>
    <m/>
    <m/>
    <m/>
    <m/>
    <m/>
    <m/>
    <m/>
    <m/>
    <m/>
    <m/>
    <m/>
    <m/>
    <m/>
    <m/>
    <m/>
    <m/>
    <m/>
    <m/>
    <m/>
    <m/>
    <m/>
    <m/>
    <m/>
    <m/>
    <m/>
    <m/>
    <m/>
    <n v="2"/>
    <m/>
    <m/>
    <m/>
    <m/>
    <m/>
    <m/>
    <n v="2023"/>
    <n v="4"/>
    <n v="0"/>
    <n v="0"/>
    <n v="0"/>
    <n v="0"/>
    <n v="0"/>
    <n v="0"/>
    <n v="0"/>
  </r>
  <r>
    <x v="38"/>
    <x v="8"/>
    <m/>
    <m/>
    <m/>
    <m/>
    <m/>
    <m/>
    <m/>
    <m/>
    <m/>
    <m/>
    <m/>
    <m/>
    <m/>
    <m/>
    <m/>
    <m/>
    <m/>
    <m/>
    <m/>
    <m/>
    <m/>
    <m/>
    <m/>
    <m/>
    <m/>
    <m/>
    <m/>
    <m/>
    <n v="11"/>
    <m/>
    <m/>
    <m/>
    <m/>
    <m/>
    <m/>
    <n v="2023"/>
    <n v="4"/>
    <n v="0"/>
    <n v="0"/>
    <n v="0"/>
    <n v="0"/>
    <n v="0"/>
    <n v="0"/>
    <n v="0"/>
  </r>
  <r>
    <x v="38"/>
    <x v="17"/>
    <m/>
    <m/>
    <m/>
    <m/>
    <m/>
    <m/>
    <m/>
    <m/>
    <m/>
    <m/>
    <m/>
    <m/>
    <m/>
    <m/>
    <m/>
    <m/>
    <m/>
    <m/>
    <m/>
    <m/>
    <m/>
    <m/>
    <m/>
    <m/>
    <m/>
    <m/>
    <m/>
    <m/>
    <n v="3"/>
    <m/>
    <m/>
    <m/>
    <m/>
    <m/>
    <m/>
    <n v="2023"/>
    <n v="4"/>
    <n v="0"/>
    <n v="0"/>
    <n v="0"/>
    <n v="0"/>
    <n v="0"/>
    <n v="0"/>
    <n v="0"/>
  </r>
  <r>
    <x v="38"/>
    <x v="10"/>
    <m/>
    <m/>
    <m/>
    <m/>
    <m/>
    <m/>
    <m/>
    <m/>
    <m/>
    <m/>
    <m/>
    <m/>
    <m/>
    <m/>
    <m/>
    <m/>
    <m/>
    <m/>
    <m/>
    <m/>
    <m/>
    <m/>
    <m/>
    <m/>
    <m/>
    <m/>
    <m/>
    <m/>
    <n v="5"/>
    <m/>
    <m/>
    <m/>
    <m/>
    <m/>
    <m/>
    <n v="2023"/>
    <n v="4"/>
    <n v="0"/>
    <n v="0"/>
    <n v="0"/>
    <n v="0"/>
    <n v="0"/>
    <n v="0"/>
    <n v="0"/>
  </r>
  <r>
    <x v="38"/>
    <x v="11"/>
    <m/>
    <m/>
    <m/>
    <m/>
    <m/>
    <m/>
    <m/>
    <m/>
    <m/>
    <m/>
    <m/>
    <m/>
    <m/>
    <m/>
    <m/>
    <m/>
    <m/>
    <m/>
    <m/>
    <m/>
    <m/>
    <m/>
    <m/>
    <m/>
    <m/>
    <m/>
    <m/>
    <m/>
    <n v="16"/>
    <m/>
    <m/>
    <m/>
    <m/>
    <m/>
    <m/>
    <n v="2023"/>
    <n v="4"/>
    <n v="0"/>
    <n v="0"/>
    <n v="0"/>
    <n v="0"/>
    <n v="0"/>
    <n v="0"/>
    <n v="0"/>
  </r>
  <r>
    <x v="38"/>
    <x v="18"/>
    <m/>
    <m/>
    <m/>
    <m/>
    <m/>
    <m/>
    <m/>
    <m/>
    <m/>
    <m/>
    <m/>
    <m/>
    <m/>
    <m/>
    <m/>
    <m/>
    <m/>
    <m/>
    <m/>
    <m/>
    <m/>
    <m/>
    <m/>
    <m/>
    <m/>
    <m/>
    <m/>
    <m/>
    <n v="1"/>
    <m/>
    <m/>
    <m/>
    <m/>
    <m/>
    <m/>
    <n v="2023"/>
    <n v="4"/>
    <n v="0"/>
    <n v="0"/>
    <n v="0"/>
    <n v="0"/>
    <n v="0"/>
    <n v="0"/>
    <n v="0"/>
  </r>
  <r>
    <x v="38"/>
    <x v="13"/>
    <m/>
    <m/>
    <m/>
    <m/>
    <m/>
    <m/>
    <m/>
    <m/>
    <m/>
    <m/>
    <m/>
    <m/>
    <m/>
    <m/>
    <m/>
    <m/>
    <m/>
    <m/>
    <m/>
    <m/>
    <m/>
    <m/>
    <m/>
    <m/>
    <m/>
    <m/>
    <m/>
    <m/>
    <n v="15"/>
    <m/>
    <m/>
    <m/>
    <m/>
    <m/>
    <m/>
    <n v="2023"/>
    <n v="4"/>
    <n v="0"/>
    <n v="0"/>
    <n v="0"/>
    <n v="0"/>
    <n v="0"/>
    <n v="0"/>
    <n v="0"/>
  </r>
  <r>
    <x v="39"/>
    <x v="0"/>
    <m/>
    <m/>
    <m/>
    <m/>
    <m/>
    <m/>
    <m/>
    <m/>
    <m/>
    <m/>
    <m/>
    <m/>
    <m/>
    <m/>
    <m/>
    <m/>
    <m/>
    <m/>
    <m/>
    <m/>
    <m/>
    <m/>
    <m/>
    <m/>
    <m/>
    <m/>
    <m/>
    <m/>
    <n v="8"/>
    <m/>
    <m/>
    <m/>
    <m/>
    <m/>
    <m/>
    <n v="2023"/>
    <n v="4"/>
    <n v="0"/>
    <n v="0"/>
    <n v="0"/>
    <n v="0"/>
    <n v="0"/>
    <n v="0"/>
    <n v="0"/>
  </r>
  <r>
    <x v="39"/>
    <x v="1"/>
    <m/>
    <m/>
    <m/>
    <m/>
    <m/>
    <m/>
    <m/>
    <m/>
    <m/>
    <m/>
    <m/>
    <m/>
    <m/>
    <m/>
    <m/>
    <m/>
    <m/>
    <m/>
    <m/>
    <m/>
    <m/>
    <m/>
    <m/>
    <m/>
    <m/>
    <m/>
    <m/>
    <m/>
    <n v="25"/>
    <m/>
    <m/>
    <m/>
    <m/>
    <m/>
    <m/>
    <n v="2023"/>
    <n v="4"/>
    <n v="0"/>
    <n v="0"/>
    <n v="0"/>
    <n v="0"/>
    <n v="0"/>
    <n v="0"/>
    <n v="0"/>
  </r>
  <r>
    <x v="39"/>
    <x v="2"/>
    <m/>
    <m/>
    <m/>
    <m/>
    <m/>
    <m/>
    <m/>
    <m/>
    <m/>
    <m/>
    <m/>
    <m/>
    <m/>
    <m/>
    <m/>
    <m/>
    <m/>
    <m/>
    <m/>
    <m/>
    <m/>
    <m/>
    <m/>
    <m/>
    <m/>
    <m/>
    <m/>
    <m/>
    <n v="5"/>
    <m/>
    <m/>
    <m/>
    <m/>
    <m/>
    <m/>
    <n v="2023"/>
    <n v="4"/>
    <n v="0"/>
    <n v="0"/>
    <n v="0"/>
    <n v="0"/>
    <n v="0"/>
    <n v="0"/>
    <n v="0"/>
  </r>
  <r>
    <x v="39"/>
    <x v="20"/>
    <m/>
    <m/>
    <m/>
    <m/>
    <m/>
    <m/>
    <m/>
    <m/>
    <m/>
    <m/>
    <m/>
    <m/>
    <m/>
    <m/>
    <m/>
    <m/>
    <m/>
    <m/>
    <m/>
    <m/>
    <m/>
    <m/>
    <m/>
    <m/>
    <m/>
    <m/>
    <m/>
    <m/>
    <n v="3"/>
    <m/>
    <m/>
    <m/>
    <m/>
    <m/>
    <m/>
    <n v="2023"/>
    <n v="4"/>
    <n v="0"/>
    <n v="0"/>
    <n v="0"/>
    <n v="0"/>
    <n v="0"/>
    <n v="0"/>
    <n v="0"/>
  </r>
  <r>
    <x v="39"/>
    <x v="4"/>
    <m/>
    <m/>
    <m/>
    <m/>
    <m/>
    <m/>
    <m/>
    <m/>
    <m/>
    <m/>
    <m/>
    <m/>
    <m/>
    <m/>
    <m/>
    <m/>
    <m/>
    <m/>
    <m/>
    <m/>
    <m/>
    <m/>
    <m/>
    <m/>
    <m/>
    <m/>
    <m/>
    <m/>
    <n v="8"/>
    <m/>
    <m/>
    <m/>
    <m/>
    <m/>
    <m/>
    <n v="2023"/>
    <n v="4"/>
    <n v="0"/>
    <n v="0"/>
    <n v="0"/>
    <n v="0"/>
    <n v="0"/>
    <n v="0"/>
    <n v="0"/>
  </r>
  <r>
    <x v="39"/>
    <x v="16"/>
    <m/>
    <m/>
    <m/>
    <m/>
    <m/>
    <m/>
    <m/>
    <m/>
    <m/>
    <m/>
    <m/>
    <m/>
    <m/>
    <m/>
    <m/>
    <m/>
    <m/>
    <m/>
    <m/>
    <m/>
    <m/>
    <m/>
    <m/>
    <m/>
    <m/>
    <m/>
    <m/>
    <m/>
    <n v="2"/>
    <m/>
    <m/>
    <m/>
    <m/>
    <m/>
    <m/>
    <n v="2023"/>
    <n v="4"/>
    <n v="0"/>
    <n v="0"/>
    <n v="0"/>
    <n v="0"/>
    <n v="0"/>
    <n v="0"/>
    <n v="0"/>
  </r>
  <r>
    <x v="39"/>
    <x v="5"/>
    <m/>
    <m/>
    <m/>
    <m/>
    <m/>
    <m/>
    <m/>
    <m/>
    <m/>
    <m/>
    <m/>
    <m/>
    <m/>
    <m/>
    <m/>
    <m/>
    <m/>
    <m/>
    <m/>
    <m/>
    <m/>
    <m/>
    <m/>
    <m/>
    <m/>
    <m/>
    <m/>
    <m/>
    <n v="6"/>
    <m/>
    <m/>
    <m/>
    <m/>
    <m/>
    <m/>
    <n v="2023"/>
    <n v="4"/>
    <n v="0"/>
    <n v="0"/>
    <n v="0"/>
    <n v="0"/>
    <n v="0"/>
    <n v="0"/>
    <n v="0"/>
  </r>
  <r>
    <x v="39"/>
    <x v="6"/>
    <m/>
    <m/>
    <m/>
    <m/>
    <m/>
    <m/>
    <m/>
    <m/>
    <m/>
    <m/>
    <m/>
    <m/>
    <m/>
    <m/>
    <m/>
    <m/>
    <m/>
    <m/>
    <m/>
    <m/>
    <m/>
    <m/>
    <m/>
    <m/>
    <m/>
    <m/>
    <m/>
    <m/>
    <n v="2"/>
    <m/>
    <m/>
    <m/>
    <m/>
    <m/>
    <m/>
    <n v="2023"/>
    <n v="4"/>
    <n v="0"/>
    <n v="0"/>
    <n v="0"/>
    <n v="0"/>
    <n v="0"/>
    <n v="0"/>
    <n v="0"/>
  </r>
  <r>
    <x v="39"/>
    <x v="7"/>
    <m/>
    <m/>
    <m/>
    <m/>
    <m/>
    <m/>
    <m/>
    <m/>
    <m/>
    <m/>
    <m/>
    <m/>
    <m/>
    <m/>
    <m/>
    <m/>
    <m/>
    <m/>
    <m/>
    <m/>
    <m/>
    <m/>
    <m/>
    <m/>
    <m/>
    <m/>
    <m/>
    <m/>
    <n v="2"/>
    <m/>
    <m/>
    <m/>
    <m/>
    <m/>
    <m/>
    <n v="2023"/>
    <n v="4"/>
    <n v="0"/>
    <n v="0"/>
    <n v="0"/>
    <n v="0"/>
    <n v="0"/>
    <n v="0"/>
    <n v="0"/>
  </r>
  <r>
    <x v="39"/>
    <x v="8"/>
    <m/>
    <m/>
    <m/>
    <m/>
    <m/>
    <m/>
    <m/>
    <m/>
    <m/>
    <m/>
    <m/>
    <m/>
    <m/>
    <m/>
    <m/>
    <m/>
    <m/>
    <m/>
    <m/>
    <m/>
    <m/>
    <m/>
    <m/>
    <m/>
    <m/>
    <m/>
    <m/>
    <m/>
    <n v="8"/>
    <m/>
    <m/>
    <m/>
    <m/>
    <m/>
    <m/>
    <n v="2023"/>
    <n v="4"/>
    <n v="0"/>
    <n v="0"/>
    <n v="0"/>
    <n v="0"/>
    <n v="0"/>
    <n v="0"/>
    <n v="0"/>
  </r>
  <r>
    <x v="39"/>
    <x v="9"/>
    <m/>
    <m/>
    <m/>
    <m/>
    <m/>
    <m/>
    <m/>
    <m/>
    <m/>
    <m/>
    <m/>
    <m/>
    <m/>
    <m/>
    <m/>
    <m/>
    <m/>
    <m/>
    <m/>
    <m/>
    <m/>
    <m/>
    <m/>
    <m/>
    <m/>
    <m/>
    <m/>
    <m/>
    <n v="7"/>
    <m/>
    <m/>
    <m/>
    <m/>
    <m/>
    <m/>
    <n v="2023"/>
    <n v="4"/>
    <n v="0"/>
    <n v="0"/>
    <n v="0"/>
    <n v="0"/>
    <n v="0"/>
    <n v="0"/>
    <n v="0"/>
  </r>
  <r>
    <x v="39"/>
    <x v="25"/>
    <m/>
    <m/>
    <m/>
    <m/>
    <m/>
    <m/>
    <m/>
    <m/>
    <m/>
    <m/>
    <m/>
    <m/>
    <m/>
    <m/>
    <m/>
    <m/>
    <m/>
    <m/>
    <m/>
    <m/>
    <m/>
    <m/>
    <m/>
    <m/>
    <m/>
    <m/>
    <m/>
    <m/>
    <n v="3"/>
    <m/>
    <m/>
    <m/>
    <m/>
    <m/>
    <m/>
    <n v="2023"/>
    <n v="4"/>
    <n v="0"/>
    <n v="0"/>
    <n v="0"/>
    <n v="0"/>
    <n v="0"/>
    <n v="0"/>
    <n v="0"/>
  </r>
  <r>
    <x v="39"/>
    <x v="10"/>
    <m/>
    <m/>
    <m/>
    <m/>
    <m/>
    <m/>
    <m/>
    <m/>
    <m/>
    <m/>
    <m/>
    <m/>
    <m/>
    <m/>
    <m/>
    <m/>
    <m/>
    <m/>
    <m/>
    <m/>
    <m/>
    <m/>
    <m/>
    <m/>
    <m/>
    <m/>
    <m/>
    <m/>
    <n v="22"/>
    <m/>
    <m/>
    <m/>
    <m/>
    <m/>
    <m/>
    <n v="2023"/>
    <n v="4"/>
    <n v="0"/>
    <n v="0"/>
    <n v="0"/>
    <n v="0"/>
    <n v="0"/>
    <n v="0"/>
    <n v="0"/>
  </r>
  <r>
    <x v="39"/>
    <x v="30"/>
    <m/>
    <m/>
    <m/>
    <m/>
    <m/>
    <m/>
    <m/>
    <m/>
    <m/>
    <m/>
    <m/>
    <m/>
    <m/>
    <m/>
    <m/>
    <m/>
    <m/>
    <m/>
    <m/>
    <m/>
    <m/>
    <m/>
    <m/>
    <m/>
    <m/>
    <m/>
    <m/>
    <m/>
    <n v="62"/>
    <m/>
    <m/>
    <m/>
    <m/>
    <m/>
    <m/>
    <n v="2023"/>
    <n v="4"/>
    <n v="0"/>
    <n v="0"/>
    <n v="0"/>
    <n v="0"/>
    <n v="0"/>
    <n v="0"/>
    <n v="0"/>
  </r>
  <r>
    <x v="39"/>
    <x v="11"/>
    <m/>
    <m/>
    <m/>
    <m/>
    <m/>
    <m/>
    <m/>
    <m/>
    <m/>
    <m/>
    <m/>
    <m/>
    <m/>
    <m/>
    <m/>
    <m/>
    <m/>
    <m/>
    <m/>
    <m/>
    <m/>
    <m/>
    <m/>
    <m/>
    <m/>
    <m/>
    <m/>
    <m/>
    <n v="18"/>
    <m/>
    <m/>
    <m/>
    <m/>
    <m/>
    <m/>
    <n v="2023"/>
    <n v="4"/>
    <n v="0"/>
    <n v="0"/>
    <n v="0"/>
    <n v="0"/>
    <n v="0"/>
    <n v="0"/>
    <n v="0"/>
  </r>
  <r>
    <x v="39"/>
    <x v="18"/>
    <m/>
    <m/>
    <m/>
    <m/>
    <m/>
    <m/>
    <m/>
    <m/>
    <m/>
    <m/>
    <m/>
    <m/>
    <m/>
    <m/>
    <m/>
    <m/>
    <m/>
    <m/>
    <m/>
    <m/>
    <m/>
    <m/>
    <m/>
    <m/>
    <m/>
    <m/>
    <m/>
    <m/>
    <n v="1"/>
    <m/>
    <m/>
    <m/>
    <m/>
    <m/>
    <m/>
    <n v="2023"/>
    <n v="4"/>
    <n v="0"/>
    <n v="0"/>
    <n v="0"/>
    <n v="0"/>
    <n v="0"/>
    <n v="0"/>
    <n v="0"/>
  </r>
  <r>
    <x v="39"/>
    <x v="32"/>
    <m/>
    <m/>
    <m/>
    <m/>
    <m/>
    <m/>
    <m/>
    <m/>
    <m/>
    <m/>
    <m/>
    <m/>
    <m/>
    <m/>
    <m/>
    <m/>
    <m/>
    <m/>
    <m/>
    <m/>
    <m/>
    <m/>
    <m/>
    <m/>
    <m/>
    <m/>
    <m/>
    <m/>
    <n v="55"/>
    <m/>
    <m/>
    <m/>
    <m/>
    <m/>
    <m/>
    <n v="2023"/>
    <n v="4"/>
    <n v="0"/>
    <n v="0"/>
    <n v="0"/>
    <n v="0"/>
    <n v="0"/>
    <n v="0"/>
    <n v="0"/>
  </r>
  <r>
    <x v="39"/>
    <x v="13"/>
    <m/>
    <m/>
    <m/>
    <m/>
    <m/>
    <m/>
    <m/>
    <m/>
    <m/>
    <m/>
    <m/>
    <m/>
    <m/>
    <m/>
    <m/>
    <m/>
    <m/>
    <m/>
    <m/>
    <m/>
    <m/>
    <m/>
    <m/>
    <m/>
    <m/>
    <m/>
    <m/>
    <m/>
    <n v="19"/>
    <m/>
    <m/>
    <m/>
    <m/>
    <m/>
    <m/>
    <n v="2023"/>
    <n v="4"/>
    <n v="0"/>
    <n v="0"/>
    <n v="0"/>
    <n v="0"/>
    <n v="0"/>
    <n v="0"/>
    <n v="0"/>
  </r>
  <r>
    <x v="39"/>
    <x v="14"/>
    <m/>
    <m/>
    <m/>
    <m/>
    <m/>
    <m/>
    <m/>
    <m/>
    <m/>
    <m/>
    <m/>
    <m/>
    <m/>
    <m/>
    <m/>
    <m/>
    <m/>
    <m/>
    <m/>
    <m/>
    <m/>
    <m/>
    <m/>
    <m/>
    <m/>
    <m/>
    <m/>
    <m/>
    <n v="41"/>
    <m/>
    <m/>
    <m/>
    <m/>
    <m/>
    <m/>
    <n v="2023"/>
    <n v="4"/>
    <n v="0"/>
    <n v="0"/>
    <n v="0"/>
    <n v="0"/>
    <n v="0"/>
    <n v="0"/>
    <n v="0"/>
  </r>
  <r>
    <x v="40"/>
    <x v="19"/>
    <n v="1"/>
    <n v="1"/>
    <m/>
    <m/>
    <m/>
    <m/>
    <m/>
    <m/>
    <m/>
    <m/>
    <m/>
    <m/>
    <m/>
    <m/>
    <m/>
    <m/>
    <m/>
    <m/>
    <m/>
    <m/>
    <m/>
    <m/>
    <m/>
    <m/>
    <m/>
    <m/>
    <m/>
    <m/>
    <m/>
    <m/>
    <m/>
    <m/>
    <m/>
    <m/>
    <m/>
    <n v="2023"/>
    <n v="4"/>
    <n v="1"/>
    <n v="0"/>
    <n v="0"/>
    <n v="0"/>
    <n v="1"/>
    <n v="0"/>
    <n v="1"/>
  </r>
  <r>
    <x v="40"/>
    <x v="15"/>
    <n v="19"/>
    <n v="13"/>
    <n v="5"/>
    <n v="1"/>
    <m/>
    <m/>
    <m/>
    <m/>
    <m/>
    <m/>
    <m/>
    <m/>
    <m/>
    <m/>
    <m/>
    <m/>
    <m/>
    <m/>
    <m/>
    <m/>
    <m/>
    <m/>
    <m/>
    <m/>
    <m/>
    <m/>
    <m/>
    <m/>
    <m/>
    <m/>
    <m/>
    <m/>
    <m/>
    <m/>
    <m/>
    <n v="2023"/>
    <n v="4"/>
    <n v="19"/>
    <n v="0"/>
    <n v="0"/>
    <n v="0"/>
    <n v="19"/>
    <n v="0"/>
    <n v="19"/>
  </r>
  <r>
    <x v="40"/>
    <x v="0"/>
    <n v="21"/>
    <n v="11"/>
    <n v="4"/>
    <n v="6"/>
    <m/>
    <m/>
    <m/>
    <m/>
    <m/>
    <m/>
    <m/>
    <m/>
    <m/>
    <m/>
    <m/>
    <m/>
    <m/>
    <m/>
    <m/>
    <m/>
    <m/>
    <m/>
    <m/>
    <m/>
    <m/>
    <m/>
    <m/>
    <m/>
    <m/>
    <m/>
    <m/>
    <m/>
    <m/>
    <m/>
    <m/>
    <n v="2023"/>
    <n v="4"/>
    <n v="21"/>
    <n v="0"/>
    <n v="0"/>
    <n v="0"/>
    <n v="21"/>
    <n v="0"/>
    <n v="21"/>
  </r>
  <r>
    <x v="40"/>
    <x v="1"/>
    <n v="7"/>
    <n v="4"/>
    <n v="2"/>
    <n v="1"/>
    <m/>
    <m/>
    <m/>
    <m/>
    <m/>
    <m/>
    <m/>
    <m/>
    <m/>
    <m/>
    <m/>
    <m/>
    <m/>
    <m/>
    <m/>
    <m/>
    <m/>
    <m/>
    <m/>
    <m/>
    <m/>
    <m/>
    <m/>
    <m/>
    <m/>
    <m/>
    <m/>
    <m/>
    <m/>
    <m/>
    <m/>
    <n v="2023"/>
    <n v="4"/>
    <n v="7"/>
    <n v="0"/>
    <n v="0"/>
    <n v="0"/>
    <n v="7"/>
    <n v="0"/>
    <n v="7"/>
  </r>
  <r>
    <x v="40"/>
    <x v="2"/>
    <n v="1"/>
    <n v="1"/>
    <m/>
    <m/>
    <m/>
    <m/>
    <m/>
    <m/>
    <m/>
    <m/>
    <m/>
    <m/>
    <m/>
    <m/>
    <m/>
    <m/>
    <m/>
    <m/>
    <m/>
    <m/>
    <m/>
    <m/>
    <m/>
    <m/>
    <m/>
    <m/>
    <m/>
    <m/>
    <m/>
    <m/>
    <m/>
    <m/>
    <m/>
    <m/>
    <m/>
    <n v="2023"/>
    <n v="4"/>
    <n v="1"/>
    <n v="0"/>
    <n v="0"/>
    <n v="0"/>
    <n v="1"/>
    <n v="0"/>
    <n v="1"/>
  </r>
  <r>
    <x v="40"/>
    <x v="20"/>
    <n v="3"/>
    <n v="2"/>
    <n v="1"/>
    <m/>
    <m/>
    <m/>
    <m/>
    <m/>
    <m/>
    <m/>
    <m/>
    <m/>
    <m/>
    <m/>
    <m/>
    <m/>
    <m/>
    <m/>
    <m/>
    <m/>
    <m/>
    <m/>
    <m/>
    <m/>
    <m/>
    <m/>
    <m/>
    <m/>
    <m/>
    <m/>
    <m/>
    <m/>
    <m/>
    <m/>
    <m/>
    <n v="2023"/>
    <n v="4"/>
    <n v="3"/>
    <n v="0"/>
    <n v="0"/>
    <n v="0"/>
    <n v="3"/>
    <n v="0"/>
    <n v="3"/>
  </r>
  <r>
    <x v="40"/>
    <x v="4"/>
    <n v="79"/>
    <n v="54"/>
    <n v="21"/>
    <n v="4"/>
    <m/>
    <m/>
    <m/>
    <m/>
    <m/>
    <m/>
    <m/>
    <m/>
    <m/>
    <m/>
    <m/>
    <m/>
    <m/>
    <m/>
    <m/>
    <m/>
    <m/>
    <m/>
    <m/>
    <m/>
    <m/>
    <m/>
    <m/>
    <m/>
    <m/>
    <m/>
    <m/>
    <m/>
    <m/>
    <m/>
    <m/>
    <n v="2023"/>
    <n v="4"/>
    <n v="79"/>
    <n v="0"/>
    <n v="0"/>
    <n v="0"/>
    <n v="79"/>
    <n v="0"/>
    <n v="79"/>
  </r>
  <r>
    <x v="40"/>
    <x v="16"/>
    <n v="11"/>
    <n v="8"/>
    <n v="3"/>
    <m/>
    <m/>
    <m/>
    <m/>
    <m/>
    <m/>
    <m/>
    <m/>
    <m/>
    <m/>
    <m/>
    <m/>
    <m/>
    <m/>
    <m/>
    <m/>
    <m/>
    <m/>
    <m/>
    <m/>
    <m/>
    <m/>
    <m/>
    <m/>
    <m/>
    <m/>
    <m/>
    <m/>
    <m/>
    <m/>
    <m/>
    <m/>
    <n v="2023"/>
    <n v="4"/>
    <n v="11"/>
    <n v="0"/>
    <n v="0"/>
    <n v="0"/>
    <n v="11"/>
    <n v="0"/>
    <n v="11"/>
  </r>
  <r>
    <x v="40"/>
    <x v="23"/>
    <n v="2"/>
    <n v="2"/>
    <m/>
    <m/>
    <m/>
    <m/>
    <m/>
    <m/>
    <m/>
    <m/>
    <m/>
    <m/>
    <m/>
    <m/>
    <m/>
    <m/>
    <m/>
    <m/>
    <m/>
    <m/>
    <m/>
    <m/>
    <m/>
    <m/>
    <m/>
    <m/>
    <m/>
    <m/>
    <m/>
    <m/>
    <m/>
    <m/>
    <m/>
    <m/>
    <m/>
    <n v="2023"/>
    <n v="4"/>
    <n v="2"/>
    <n v="0"/>
    <n v="0"/>
    <n v="0"/>
    <n v="2"/>
    <n v="0"/>
    <n v="2"/>
  </r>
  <r>
    <x v="40"/>
    <x v="5"/>
    <n v="9"/>
    <n v="9"/>
    <m/>
    <m/>
    <m/>
    <m/>
    <m/>
    <m/>
    <m/>
    <m/>
    <m/>
    <m/>
    <m/>
    <m/>
    <m/>
    <m/>
    <m/>
    <m/>
    <m/>
    <m/>
    <m/>
    <m/>
    <m/>
    <m/>
    <m/>
    <m/>
    <m/>
    <m/>
    <m/>
    <m/>
    <m/>
    <m/>
    <m/>
    <m/>
    <m/>
    <n v="2023"/>
    <n v="4"/>
    <n v="9"/>
    <n v="0"/>
    <n v="0"/>
    <n v="0"/>
    <n v="9"/>
    <n v="0"/>
    <n v="9"/>
  </r>
  <r>
    <x v="40"/>
    <x v="24"/>
    <n v="2"/>
    <n v="2"/>
    <m/>
    <m/>
    <m/>
    <m/>
    <m/>
    <m/>
    <m/>
    <m/>
    <m/>
    <m/>
    <m/>
    <m/>
    <m/>
    <m/>
    <m/>
    <m/>
    <m/>
    <m/>
    <m/>
    <m/>
    <m/>
    <m/>
    <m/>
    <m/>
    <m/>
    <m/>
    <m/>
    <m/>
    <m/>
    <m/>
    <m/>
    <m/>
    <m/>
    <n v="2023"/>
    <n v="4"/>
    <n v="2"/>
    <n v="0"/>
    <n v="0"/>
    <n v="0"/>
    <n v="2"/>
    <n v="0"/>
    <n v="2"/>
  </r>
  <r>
    <x v="40"/>
    <x v="6"/>
    <n v="4"/>
    <n v="2"/>
    <n v="2"/>
    <m/>
    <m/>
    <m/>
    <m/>
    <m/>
    <m/>
    <m/>
    <m/>
    <m/>
    <m/>
    <m/>
    <m/>
    <m/>
    <m/>
    <m/>
    <m/>
    <m/>
    <m/>
    <m/>
    <m/>
    <m/>
    <m/>
    <m/>
    <m/>
    <m/>
    <m/>
    <m/>
    <m/>
    <m/>
    <m/>
    <m/>
    <m/>
    <n v="2023"/>
    <n v="4"/>
    <n v="4"/>
    <n v="0"/>
    <n v="0"/>
    <n v="0"/>
    <n v="4"/>
    <n v="0"/>
    <n v="4"/>
  </r>
  <r>
    <x v="40"/>
    <x v="7"/>
    <n v="5"/>
    <n v="5"/>
    <m/>
    <m/>
    <m/>
    <m/>
    <m/>
    <m/>
    <m/>
    <m/>
    <m/>
    <m/>
    <m/>
    <m/>
    <m/>
    <m/>
    <m/>
    <m/>
    <m/>
    <m/>
    <m/>
    <m/>
    <m/>
    <m/>
    <m/>
    <m/>
    <m/>
    <m/>
    <m/>
    <m/>
    <m/>
    <m/>
    <m/>
    <m/>
    <m/>
    <n v="2023"/>
    <n v="4"/>
    <n v="5"/>
    <n v="0"/>
    <n v="0"/>
    <n v="0"/>
    <n v="5"/>
    <n v="0"/>
    <n v="5"/>
  </r>
  <r>
    <x v="40"/>
    <x v="29"/>
    <n v="3"/>
    <n v="1"/>
    <n v="2"/>
    <m/>
    <m/>
    <m/>
    <m/>
    <m/>
    <m/>
    <m/>
    <m/>
    <m/>
    <m/>
    <m/>
    <m/>
    <m/>
    <m/>
    <m/>
    <m/>
    <m/>
    <m/>
    <m/>
    <m/>
    <m/>
    <m/>
    <m/>
    <m/>
    <m/>
    <m/>
    <m/>
    <m/>
    <m/>
    <m/>
    <m/>
    <m/>
    <n v="2023"/>
    <n v="4"/>
    <n v="3"/>
    <n v="0"/>
    <n v="0"/>
    <n v="0"/>
    <n v="3"/>
    <n v="0"/>
    <n v="3"/>
  </r>
  <r>
    <x v="40"/>
    <x v="8"/>
    <n v="41"/>
    <n v="23"/>
    <n v="12"/>
    <n v="6"/>
    <m/>
    <m/>
    <m/>
    <m/>
    <m/>
    <m/>
    <m/>
    <m/>
    <m/>
    <m/>
    <m/>
    <m/>
    <m/>
    <m/>
    <m/>
    <m/>
    <m/>
    <m/>
    <m/>
    <m/>
    <m/>
    <m/>
    <m/>
    <m/>
    <m/>
    <m/>
    <m/>
    <m/>
    <m/>
    <m/>
    <m/>
    <n v="2023"/>
    <n v="4"/>
    <n v="41"/>
    <n v="0"/>
    <n v="0"/>
    <n v="0"/>
    <n v="41"/>
    <n v="0"/>
    <n v="41"/>
  </r>
  <r>
    <x v="40"/>
    <x v="9"/>
    <n v="31"/>
    <n v="22"/>
    <n v="7"/>
    <n v="2"/>
    <m/>
    <m/>
    <m/>
    <m/>
    <m/>
    <m/>
    <m/>
    <m/>
    <m/>
    <m/>
    <m/>
    <m/>
    <m/>
    <m/>
    <m/>
    <m/>
    <m/>
    <m/>
    <m/>
    <m/>
    <m/>
    <m/>
    <m/>
    <m/>
    <m/>
    <m/>
    <m/>
    <m/>
    <m/>
    <m/>
    <m/>
    <n v="2023"/>
    <n v="4"/>
    <n v="31"/>
    <n v="0"/>
    <n v="0"/>
    <n v="0"/>
    <n v="31"/>
    <n v="0"/>
    <n v="31"/>
  </r>
  <r>
    <x v="40"/>
    <x v="25"/>
    <n v="28"/>
    <n v="11"/>
    <n v="13"/>
    <n v="4"/>
    <m/>
    <m/>
    <m/>
    <m/>
    <m/>
    <m/>
    <m/>
    <m/>
    <m/>
    <m/>
    <m/>
    <m/>
    <m/>
    <m/>
    <m/>
    <m/>
    <m/>
    <m/>
    <m/>
    <m/>
    <m/>
    <m/>
    <m/>
    <m/>
    <m/>
    <m/>
    <m/>
    <m/>
    <m/>
    <m/>
    <m/>
    <n v="2023"/>
    <n v="4"/>
    <n v="28"/>
    <n v="0"/>
    <n v="0"/>
    <n v="0"/>
    <n v="28"/>
    <n v="0"/>
    <n v="28"/>
  </r>
  <r>
    <x v="40"/>
    <x v="10"/>
    <n v="20"/>
    <n v="16"/>
    <n v="2"/>
    <n v="2"/>
    <m/>
    <m/>
    <m/>
    <m/>
    <m/>
    <m/>
    <m/>
    <m/>
    <m/>
    <m/>
    <m/>
    <m/>
    <m/>
    <m/>
    <m/>
    <m/>
    <m/>
    <m/>
    <m/>
    <m/>
    <m/>
    <m/>
    <m/>
    <m/>
    <m/>
    <m/>
    <m/>
    <m/>
    <m/>
    <m/>
    <m/>
    <n v="2023"/>
    <n v="4"/>
    <n v="20"/>
    <n v="0"/>
    <n v="0"/>
    <n v="0"/>
    <n v="20"/>
    <n v="0"/>
    <n v="20"/>
  </r>
  <r>
    <x v="40"/>
    <x v="30"/>
    <n v="1"/>
    <n v="1"/>
    <m/>
    <m/>
    <m/>
    <m/>
    <m/>
    <m/>
    <m/>
    <m/>
    <m/>
    <m/>
    <m/>
    <m/>
    <m/>
    <m/>
    <m/>
    <m/>
    <m/>
    <m/>
    <m/>
    <m/>
    <m/>
    <m/>
    <m/>
    <m/>
    <m/>
    <m/>
    <m/>
    <m/>
    <m/>
    <m/>
    <m/>
    <m/>
    <m/>
    <n v="2023"/>
    <n v="4"/>
    <n v="1"/>
    <n v="0"/>
    <n v="0"/>
    <n v="0"/>
    <n v="1"/>
    <n v="0"/>
    <n v="1"/>
  </r>
  <r>
    <x v="40"/>
    <x v="11"/>
    <n v="49"/>
    <n v="16"/>
    <n v="20"/>
    <n v="13"/>
    <m/>
    <m/>
    <m/>
    <m/>
    <m/>
    <m/>
    <m/>
    <m/>
    <m/>
    <m/>
    <m/>
    <m/>
    <m/>
    <m/>
    <m/>
    <m/>
    <m/>
    <m/>
    <m/>
    <m/>
    <m/>
    <m/>
    <m/>
    <m/>
    <m/>
    <m/>
    <m/>
    <m/>
    <m/>
    <m/>
    <m/>
    <n v="2023"/>
    <n v="4"/>
    <n v="49"/>
    <n v="0"/>
    <n v="0"/>
    <n v="0"/>
    <n v="49"/>
    <n v="0"/>
    <n v="49"/>
  </r>
  <r>
    <x v="40"/>
    <x v="18"/>
    <n v="7"/>
    <n v="5"/>
    <n v="2"/>
    <m/>
    <m/>
    <m/>
    <m/>
    <m/>
    <m/>
    <m/>
    <m/>
    <m/>
    <m/>
    <m/>
    <m/>
    <m/>
    <m/>
    <m/>
    <m/>
    <m/>
    <m/>
    <m/>
    <m/>
    <m/>
    <m/>
    <m/>
    <m/>
    <m/>
    <m/>
    <m/>
    <m/>
    <m/>
    <m/>
    <m/>
    <m/>
    <n v="2023"/>
    <n v="4"/>
    <n v="7"/>
    <n v="0"/>
    <n v="0"/>
    <n v="0"/>
    <n v="7"/>
    <n v="0"/>
    <n v="7"/>
  </r>
  <r>
    <x v="40"/>
    <x v="31"/>
    <n v="1"/>
    <n v="1"/>
    <m/>
    <m/>
    <m/>
    <m/>
    <m/>
    <m/>
    <m/>
    <m/>
    <m/>
    <m/>
    <m/>
    <m/>
    <m/>
    <m/>
    <m/>
    <m/>
    <m/>
    <m/>
    <m/>
    <m/>
    <m/>
    <m/>
    <m/>
    <m/>
    <m/>
    <m/>
    <m/>
    <m/>
    <m/>
    <m/>
    <m/>
    <m/>
    <m/>
    <n v="2023"/>
    <n v="4"/>
    <n v="1"/>
    <n v="0"/>
    <n v="0"/>
    <n v="0"/>
    <n v="1"/>
    <n v="0"/>
    <n v="1"/>
  </r>
  <r>
    <x v="40"/>
    <x v="32"/>
    <n v="1"/>
    <n v="1"/>
    <m/>
    <m/>
    <m/>
    <m/>
    <m/>
    <m/>
    <m/>
    <m/>
    <m/>
    <m/>
    <m/>
    <m/>
    <m/>
    <m/>
    <m/>
    <m/>
    <m/>
    <m/>
    <m/>
    <m/>
    <m/>
    <m/>
    <m/>
    <m/>
    <m/>
    <m/>
    <m/>
    <m/>
    <m/>
    <m/>
    <m/>
    <m/>
    <m/>
    <n v="2023"/>
    <n v="4"/>
    <n v="1"/>
    <n v="0"/>
    <n v="0"/>
    <n v="0"/>
    <n v="1"/>
    <n v="0"/>
    <n v="1"/>
  </r>
  <r>
    <x v="40"/>
    <x v="34"/>
    <n v="5"/>
    <n v="5"/>
    <m/>
    <m/>
    <m/>
    <m/>
    <m/>
    <m/>
    <m/>
    <m/>
    <m/>
    <m/>
    <m/>
    <m/>
    <m/>
    <m/>
    <m/>
    <m/>
    <m/>
    <m/>
    <m/>
    <m/>
    <m/>
    <m/>
    <m/>
    <m/>
    <m/>
    <m/>
    <m/>
    <m/>
    <m/>
    <m/>
    <m/>
    <m/>
    <m/>
    <n v="2023"/>
    <n v="4"/>
    <n v="5"/>
    <n v="0"/>
    <n v="0"/>
    <n v="0"/>
    <n v="5"/>
    <n v="0"/>
    <n v="5"/>
  </r>
  <r>
    <x v="40"/>
    <x v="26"/>
    <n v="2"/>
    <n v="2"/>
    <m/>
    <m/>
    <m/>
    <m/>
    <m/>
    <m/>
    <m/>
    <m/>
    <m/>
    <m/>
    <m/>
    <m/>
    <m/>
    <m/>
    <m/>
    <m/>
    <m/>
    <m/>
    <m/>
    <m/>
    <m/>
    <m/>
    <m/>
    <m/>
    <m/>
    <m/>
    <m/>
    <m/>
    <m/>
    <m/>
    <m/>
    <m/>
    <m/>
    <n v="2023"/>
    <n v="4"/>
    <n v="2"/>
    <n v="0"/>
    <n v="0"/>
    <n v="0"/>
    <n v="2"/>
    <n v="0"/>
    <n v="2"/>
  </r>
  <r>
    <x v="40"/>
    <x v="13"/>
    <n v="21"/>
    <n v="12"/>
    <n v="6"/>
    <n v="3"/>
    <m/>
    <m/>
    <m/>
    <m/>
    <m/>
    <m/>
    <m/>
    <m/>
    <m/>
    <m/>
    <m/>
    <m/>
    <m/>
    <m/>
    <m/>
    <m/>
    <m/>
    <m/>
    <m/>
    <m/>
    <m/>
    <m/>
    <m/>
    <m/>
    <m/>
    <m/>
    <m/>
    <m/>
    <m/>
    <m/>
    <m/>
    <n v="2023"/>
    <n v="4"/>
    <n v="21"/>
    <n v="0"/>
    <n v="0"/>
    <n v="0"/>
    <n v="21"/>
    <n v="0"/>
    <n v="21"/>
  </r>
  <r>
    <x v="40"/>
    <x v="14"/>
    <n v="5"/>
    <n v="4"/>
    <m/>
    <n v="1"/>
    <m/>
    <m/>
    <m/>
    <m/>
    <m/>
    <m/>
    <m/>
    <m/>
    <m/>
    <m/>
    <m/>
    <m/>
    <m/>
    <m/>
    <m/>
    <m/>
    <m/>
    <m/>
    <m/>
    <m/>
    <m/>
    <m/>
    <m/>
    <m/>
    <m/>
    <m/>
    <m/>
    <m/>
    <m/>
    <m/>
    <m/>
    <n v="2023"/>
    <n v="4"/>
    <n v="5"/>
    <n v="0"/>
    <n v="0"/>
    <n v="0"/>
    <n v="5"/>
    <n v="0"/>
    <n v="5"/>
  </r>
  <r>
    <x v="41"/>
    <x v="19"/>
    <m/>
    <m/>
    <m/>
    <m/>
    <m/>
    <m/>
    <m/>
    <m/>
    <m/>
    <m/>
    <m/>
    <m/>
    <m/>
    <m/>
    <m/>
    <m/>
    <m/>
    <m/>
    <m/>
    <m/>
    <m/>
    <m/>
    <m/>
    <m/>
    <m/>
    <m/>
    <m/>
    <m/>
    <n v="3"/>
    <m/>
    <m/>
    <m/>
    <m/>
    <m/>
    <m/>
    <n v="2023"/>
    <n v="4"/>
    <n v="0"/>
    <n v="0"/>
    <n v="0"/>
    <n v="0"/>
    <n v="0"/>
    <n v="0"/>
    <n v="0"/>
  </r>
  <r>
    <x v="41"/>
    <x v="15"/>
    <m/>
    <m/>
    <m/>
    <m/>
    <m/>
    <m/>
    <m/>
    <m/>
    <m/>
    <m/>
    <m/>
    <m/>
    <m/>
    <m/>
    <m/>
    <m/>
    <m/>
    <m/>
    <m/>
    <m/>
    <m/>
    <m/>
    <m/>
    <m/>
    <m/>
    <m/>
    <m/>
    <m/>
    <n v="18"/>
    <m/>
    <m/>
    <m/>
    <m/>
    <m/>
    <m/>
    <n v="2023"/>
    <n v="4"/>
    <n v="0"/>
    <n v="0"/>
    <n v="0"/>
    <n v="0"/>
    <n v="0"/>
    <n v="0"/>
    <n v="0"/>
  </r>
  <r>
    <x v="41"/>
    <x v="0"/>
    <m/>
    <m/>
    <m/>
    <m/>
    <m/>
    <m/>
    <m/>
    <m/>
    <m/>
    <m/>
    <m/>
    <m/>
    <m/>
    <m/>
    <m/>
    <m/>
    <m/>
    <m/>
    <m/>
    <m/>
    <m/>
    <m/>
    <m/>
    <m/>
    <m/>
    <m/>
    <m/>
    <m/>
    <n v="59"/>
    <m/>
    <m/>
    <m/>
    <m/>
    <m/>
    <m/>
    <n v="2023"/>
    <n v="4"/>
    <n v="0"/>
    <n v="0"/>
    <n v="0"/>
    <n v="0"/>
    <n v="0"/>
    <n v="0"/>
    <n v="0"/>
  </r>
  <r>
    <x v="41"/>
    <x v="20"/>
    <m/>
    <m/>
    <m/>
    <m/>
    <m/>
    <m/>
    <m/>
    <m/>
    <m/>
    <m/>
    <m/>
    <m/>
    <m/>
    <m/>
    <m/>
    <m/>
    <m/>
    <m/>
    <m/>
    <m/>
    <m/>
    <m/>
    <m/>
    <m/>
    <m/>
    <m/>
    <m/>
    <m/>
    <n v="2"/>
    <m/>
    <m/>
    <m/>
    <m/>
    <m/>
    <m/>
    <n v="2023"/>
    <n v="4"/>
    <n v="0"/>
    <n v="0"/>
    <n v="0"/>
    <n v="0"/>
    <n v="0"/>
    <n v="0"/>
    <n v="0"/>
  </r>
  <r>
    <x v="41"/>
    <x v="3"/>
    <m/>
    <m/>
    <m/>
    <m/>
    <m/>
    <m/>
    <m/>
    <m/>
    <m/>
    <m/>
    <m/>
    <m/>
    <m/>
    <m/>
    <m/>
    <m/>
    <m/>
    <m/>
    <m/>
    <m/>
    <m/>
    <m/>
    <m/>
    <m/>
    <m/>
    <m/>
    <m/>
    <m/>
    <n v="2"/>
    <m/>
    <m/>
    <m/>
    <m/>
    <m/>
    <m/>
    <n v="2023"/>
    <n v="4"/>
    <n v="0"/>
    <n v="0"/>
    <n v="0"/>
    <n v="0"/>
    <n v="0"/>
    <n v="0"/>
    <n v="0"/>
  </r>
  <r>
    <x v="41"/>
    <x v="4"/>
    <m/>
    <m/>
    <m/>
    <m/>
    <m/>
    <m/>
    <m/>
    <m/>
    <m/>
    <m/>
    <m/>
    <m/>
    <m/>
    <m/>
    <m/>
    <m/>
    <m/>
    <m/>
    <m/>
    <m/>
    <m/>
    <m/>
    <m/>
    <m/>
    <m/>
    <m/>
    <m/>
    <m/>
    <n v="8"/>
    <m/>
    <m/>
    <m/>
    <m/>
    <m/>
    <m/>
    <n v="2023"/>
    <n v="4"/>
    <n v="0"/>
    <n v="0"/>
    <n v="0"/>
    <n v="0"/>
    <n v="0"/>
    <n v="0"/>
    <n v="0"/>
  </r>
  <r>
    <x v="41"/>
    <x v="16"/>
    <m/>
    <m/>
    <m/>
    <m/>
    <m/>
    <m/>
    <m/>
    <m/>
    <m/>
    <m/>
    <m/>
    <m/>
    <m/>
    <m/>
    <m/>
    <m/>
    <m/>
    <m/>
    <m/>
    <m/>
    <m/>
    <m/>
    <m/>
    <m/>
    <m/>
    <m/>
    <m/>
    <m/>
    <n v="5"/>
    <m/>
    <m/>
    <m/>
    <m/>
    <m/>
    <m/>
    <n v="2023"/>
    <n v="4"/>
    <n v="0"/>
    <n v="0"/>
    <n v="0"/>
    <n v="0"/>
    <n v="0"/>
    <n v="0"/>
    <n v="0"/>
  </r>
  <r>
    <x v="41"/>
    <x v="23"/>
    <m/>
    <m/>
    <m/>
    <m/>
    <m/>
    <m/>
    <m/>
    <m/>
    <m/>
    <m/>
    <m/>
    <m/>
    <m/>
    <m/>
    <m/>
    <m/>
    <m/>
    <m/>
    <m/>
    <m/>
    <m/>
    <m/>
    <m/>
    <m/>
    <m/>
    <m/>
    <m/>
    <m/>
    <n v="2"/>
    <m/>
    <m/>
    <m/>
    <m/>
    <m/>
    <m/>
    <n v="2023"/>
    <n v="4"/>
    <n v="0"/>
    <n v="0"/>
    <n v="0"/>
    <n v="0"/>
    <n v="0"/>
    <n v="0"/>
    <n v="0"/>
  </r>
  <r>
    <x v="41"/>
    <x v="5"/>
    <m/>
    <m/>
    <m/>
    <m/>
    <m/>
    <m/>
    <m/>
    <m/>
    <m/>
    <m/>
    <m/>
    <m/>
    <m/>
    <m/>
    <m/>
    <m/>
    <m/>
    <m/>
    <m/>
    <m/>
    <m/>
    <m/>
    <m/>
    <m/>
    <m/>
    <m/>
    <m/>
    <m/>
    <n v="20"/>
    <m/>
    <m/>
    <m/>
    <m/>
    <m/>
    <m/>
    <n v="2023"/>
    <n v="4"/>
    <n v="0"/>
    <n v="0"/>
    <n v="0"/>
    <n v="0"/>
    <n v="0"/>
    <n v="0"/>
    <n v="0"/>
  </r>
  <r>
    <x v="41"/>
    <x v="6"/>
    <m/>
    <m/>
    <m/>
    <m/>
    <m/>
    <m/>
    <m/>
    <m/>
    <m/>
    <m/>
    <m/>
    <m/>
    <m/>
    <m/>
    <m/>
    <m/>
    <m/>
    <m/>
    <m/>
    <m/>
    <m/>
    <m/>
    <m/>
    <m/>
    <m/>
    <m/>
    <m/>
    <m/>
    <n v="4"/>
    <m/>
    <m/>
    <m/>
    <m/>
    <m/>
    <m/>
    <n v="2023"/>
    <n v="4"/>
    <n v="0"/>
    <n v="0"/>
    <n v="0"/>
    <n v="0"/>
    <n v="0"/>
    <n v="0"/>
    <n v="0"/>
  </r>
  <r>
    <x v="41"/>
    <x v="7"/>
    <m/>
    <m/>
    <m/>
    <m/>
    <m/>
    <m/>
    <m/>
    <m/>
    <m/>
    <m/>
    <m/>
    <m/>
    <m/>
    <m/>
    <m/>
    <m/>
    <m/>
    <m/>
    <m/>
    <m/>
    <m/>
    <m/>
    <m/>
    <m/>
    <m/>
    <m/>
    <m/>
    <m/>
    <n v="1"/>
    <m/>
    <m/>
    <m/>
    <m/>
    <m/>
    <m/>
    <n v="2023"/>
    <n v="4"/>
    <n v="0"/>
    <n v="0"/>
    <n v="0"/>
    <n v="0"/>
    <n v="0"/>
    <n v="0"/>
    <n v="0"/>
  </r>
  <r>
    <x v="41"/>
    <x v="8"/>
    <m/>
    <m/>
    <m/>
    <m/>
    <m/>
    <m/>
    <m/>
    <m/>
    <m/>
    <m/>
    <m/>
    <m/>
    <m/>
    <m/>
    <m/>
    <m/>
    <m/>
    <m/>
    <m/>
    <m/>
    <m/>
    <m/>
    <m/>
    <m/>
    <m/>
    <m/>
    <m/>
    <m/>
    <n v="33"/>
    <m/>
    <m/>
    <m/>
    <m/>
    <m/>
    <m/>
    <n v="2023"/>
    <n v="4"/>
    <n v="0"/>
    <n v="0"/>
    <n v="0"/>
    <n v="0"/>
    <n v="0"/>
    <n v="0"/>
    <n v="0"/>
  </r>
  <r>
    <x v="41"/>
    <x v="9"/>
    <m/>
    <m/>
    <m/>
    <m/>
    <m/>
    <m/>
    <m/>
    <m/>
    <m/>
    <m/>
    <m/>
    <m/>
    <m/>
    <m/>
    <m/>
    <m/>
    <m/>
    <m/>
    <m/>
    <m/>
    <m/>
    <m/>
    <m/>
    <m/>
    <m/>
    <m/>
    <m/>
    <m/>
    <n v="6"/>
    <m/>
    <m/>
    <m/>
    <m/>
    <m/>
    <m/>
    <n v="2023"/>
    <n v="4"/>
    <n v="0"/>
    <n v="0"/>
    <n v="0"/>
    <n v="0"/>
    <n v="0"/>
    <n v="0"/>
    <n v="0"/>
  </r>
  <r>
    <x v="41"/>
    <x v="25"/>
    <m/>
    <m/>
    <m/>
    <m/>
    <m/>
    <m/>
    <m/>
    <m/>
    <m/>
    <m/>
    <m/>
    <m/>
    <m/>
    <m/>
    <m/>
    <m/>
    <m/>
    <m/>
    <m/>
    <m/>
    <m/>
    <m/>
    <m/>
    <m/>
    <m/>
    <m/>
    <m/>
    <m/>
    <n v="128"/>
    <m/>
    <m/>
    <m/>
    <m/>
    <m/>
    <m/>
    <n v="2023"/>
    <n v="4"/>
    <n v="0"/>
    <n v="0"/>
    <n v="0"/>
    <n v="0"/>
    <n v="0"/>
    <n v="0"/>
    <n v="0"/>
  </r>
  <r>
    <x v="41"/>
    <x v="17"/>
    <m/>
    <m/>
    <m/>
    <m/>
    <m/>
    <m/>
    <m/>
    <m/>
    <m/>
    <m/>
    <m/>
    <m/>
    <m/>
    <m/>
    <m/>
    <m/>
    <m/>
    <m/>
    <m/>
    <m/>
    <m/>
    <m/>
    <m/>
    <m/>
    <m/>
    <m/>
    <m/>
    <m/>
    <n v="8"/>
    <m/>
    <m/>
    <m/>
    <m/>
    <m/>
    <m/>
    <n v="2023"/>
    <n v="4"/>
    <n v="0"/>
    <n v="0"/>
    <n v="0"/>
    <n v="0"/>
    <n v="0"/>
    <n v="0"/>
    <n v="0"/>
  </r>
  <r>
    <x v="41"/>
    <x v="10"/>
    <m/>
    <m/>
    <m/>
    <m/>
    <m/>
    <m/>
    <m/>
    <m/>
    <m/>
    <m/>
    <m/>
    <m/>
    <m/>
    <m/>
    <m/>
    <m/>
    <m/>
    <m/>
    <m/>
    <m/>
    <m/>
    <m/>
    <m/>
    <m/>
    <m/>
    <m/>
    <m/>
    <m/>
    <n v="14"/>
    <m/>
    <m/>
    <m/>
    <m/>
    <m/>
    <m/>
    <n v="2023"/>
    <n v="4"/>
    <n v="0"/>
    <n v="0"/>
    <n v="0"/>
    <n v="0"/>
    <n v="0"/>
    <n v="0"/>
    <n v="0"/>
  </r>
  <r>
    <x v="41"/>
    <x v="11"/>
    <m/>
    <m/>
    <m/>
    <m/>
    <m/>
    <m/>
    <m/>
    <m/>
    <m/>
    <m/>
    <m/>
    <m/>
    <m/>
    <m/>
    <m/>
    <m/>
    <m/>
    <m/>
    <m/>
    <m/>
    <m/>
    <m/>
    <m/>
    <m/>
    <m/>
    <m/>
    <m/>
    <m/>
    <n v="60"/>
    <m/>
    <m/>
    <m/>
    <m/>
    <m/>
    <m/>
    <n v="2023"/>
    <n v="4"/>
    <n v="0"/>
    <n v="0"/>
    <n v="0"/>
    <n v="0"/>
    <n v="0"/>
    <n v="0"/>
    <n v="0"/>
  </r>
  <r>
    <x v="41"/>
    <x v="18"/>
    <m/>
    <m/>
    <m/>
    <m/>
    <m/>
    <m/>
    <m/>
    <m/>
    <m/>
    <m/>
    <m/>
    <m/>
    <m/>
    <m/>
    <m/>
    <m/>
    <m/>
    <m/>
    <m/>
    <m/>
    <m/>
    <m/>
    <m/>
    <m/>
    <m/>
    <m/>
    <m/>
    <m/>
    <n v="8"/>
    <m/>
    <m/>
    <m/>
    <m/>
    <m/>
    <m/>
    <n v="2023"/>
    <n v="4"/>
    <n v="0"/>
    <n v="0"/>
    <n v="0"/>
    <n v="0"/>
    <n v="0"/>
    <n v="0"/>
    <n v="0"/>
  </r>
  <r>
    <x v="41"/>
    <x v="12"/>
    <m/>
    <m/>
    <m/>
    <m/>
    <m/>
    <m/>
    <m/>
    <m/>
    <m/>
    <m/>
    <m/>
    <m/>
    <m/>
    <m/>
    <m/>
    <m/>
    <m/>
    <m/>
    <m/>
    <m/>
    <m/>
    <m/>
    <m/>
    <m/>
    <m/>
    <m/>
    <m/>
    <m/>
    <n v="5"/>
    <m/>
    <m/>
    <m/>
    <m/>
    <m/>
    <m/>
    <n v="2023"/>
    <n v="4"/>
    <n v="0"/>
    <n v="0"/>
    <n v="0"/>
    <n v="0"/>
    <n v="0"/>
    <n v="0"/>
    <n v="0"/>
  </r>
  <r>
    <x v="41"/>
    <x v="32"/>
    <m/>
    <m/>
    <m/>
    <m/>
    <m/>
    <m/>
    <m/>
    <m/>
    <m/>
    <m/>
    <m/>
    <m/>
    <m/>
    <m/>
    <m/>
    <m/>
    <m/>
    <m/>
    <m/>
    <m/>
    <m/>
    <m/>
    <m/>
    <m/>
    <m/>
    <m/>
    <m/>
    <m/>
    <n v="3"/>
    <m/>
    <m/>
    <m/>
    <m/>
    <m/>
    <m/>
    <n v="2023"/>
    <n v="4"/>
    <n v="0"/>
    <n v="0"/>
    <n v="0"/>
    <n v="0"/>
    <n v="0"/>
    <n v="0"/>
    <n v="0"/>
  </r>
  <r>
    <x v="41"/>
    <x v="33"/>
    <m/>
    <m/>
    <m/>
    <m/>
    <m/>
    <m/>
    <m/>
    <m/>
    <m/>
    <m/>
    <m/>
    <m/>
    <m/>
    <m/>
    <m/>
    <m/>
    <m/>
    <m/>
    <m/>
    <m/>
    <m/>
    <m/>
    <m/>
    <m/>
    <m/>
    <m/>
    <m/>
    <m/>
    <n v="2"/>
    <m/>
    <m/>
    <m/>
    <m/>
    <m/>
    <m/>
    <n v="2023"/>
    <n v="4"/>
    <n v="0"/>
    <n v="0"/>
    <n v="0"/>
    <n v="0"/>
    <n v="0"/>
    <n v="0"/>
    <n v="0"/>
  </r>
  <r>
    <x v="41"/>
    <x v="13"/>
    <m/>
    <m/>
    <m/>
    <m/>
    <m/>
    <m/>
    <m/>
    <m/>
    <m/>
    <m/>
    <m/>
    <m/>
    <m/>
    <m/>
    <m/>
    <m/>
    <m/>
    <m/>
    <m/>
    <m/>
    <m/>
    <m/>
    <m/>
    <m/>
    <m/>
    <m/>
    <m/>
    <m/>
    <n v="50"/>
    <m/>
    <m/>
    <m/>
    <m/>
    <m/>
    <m/>
    <n v="2023"/>
    <n v="4"/>
    <n v="0"/>
    <n v="0"/>
    <n v="0"/>
    <n v="0"/>
    <n v="0"/>
    <n v="0"/>
    <n v="0"/>
  </r>
  <r>
    <x v="41"/>
    <x v="14"/>
    <m/>
    <m/>
    <m/>
    <m/>
    <m/>
    <m/>
    <m/>
    <m/>
    <m/>
    <m/>
    <m/>
    <m/>
    <m/>
    <m/>
    <m/>
    <m/>
    <m/>
    <m/>
    <m/>
    <m/>
    <m/>
    <m/>
    <m/>
    <m/>
    <m/>
    <m/>
    <m/>
    <m/>
    <n v="9"/>
    <m/>
    <m/>
    <m/>
    <m/>
    <m/>
    <m/>
    <n v="2023"/>
    <n v="4"/>
    <n v="0"/>
    <n v="0"/>
    <n v="0"/>
    <n v="0"/>
    <n v="0"/>
    <n v="0"/>
    <n v="0"/>
  </r>
  <r>
    <x v="42"/>
    <x v="15"/>
    <m/>
    <m/>
    <m/>
    <m/>
    <m/>
    <m/>
    <m/>
    <m/>
    <m/>
    <m/>
    <m/>
    <m/>
    <m/>
    <m/>
    <m/>
    <m/>
    <m/>
    <m/>
    <m/>
    <m/>
    <m/>
    <m/>
    <m/>
    <m/>
    <m/>
    <m/>
    <m/>
    <m/>
    <n v="21"/>
    <m/>
    <m/>
    <m/>
    <m/>
    <m/>
    <m/>
    <n v="2023"/>
    <n v="4"/>
    <n v="0"/>
    <n v="0"/>
    <n v="0"/>
    <n v="0"/>
    <n v="0"/>
    <n v="0"/>
    <n v="0"/>
  </r>
  <r>
    <x v="42"/>
    <x v="0"/>
    <m/>
    <m/>
    <m/>
    <m/>
    <m/>
    <m/>
    <m/>
    <m/>
    <m/>
    <m/>
    <m/>
    <m/>
    <m/>
    <m/>
    <m/>
    <m/>
    <m/>
    <m/>
    <m/>
    <m/>
    <m/>
    <m/>
    <m/>
    <m/>
    <m/>
    <m/>
    <m/>
    <m/>
    <n v="75"/>
    <m/>
    <m/>
    <m/>
    <m/>
    <m/>
    <m/>
    <n v="2023"/>
    <n v="4"/>
    <n v="0"/>
    <n v="0"/>
    <n v="0"/>
    <n v="0"/>
    <n v="0"/>
    <n v="0"/>
    <n v="0"/>
  </r>
  <r>
    <x v="42"/>
    <x v="1"/>
    <m/>
    <m/>
    <m/>
    <m/>
    <m/>
    <m/>
    <m/>
    <m/>
    <m/>
    <m/>
    <m/>
    <m/>
    <m/>
    <m/>
    <m/>
    <m/>
    <m/>
    <m/>
    <m/>
    <m/>
    <m/>
    <m/>
    <m/>
    <m/>
    <m/>
    <m/>
    <m/>
    <m/>
    <n v="8"/>
    <m/>
    <m/>
    <m/>
    <m/>
    <m/>
    <m/>
    <n v="2023"/>
    <n v="4"/>
    <n v="0"/>
    <n v="0"/>
    <n v="0"/>
    <n v="0"/>
    <n v="0"/>
    <n v="0"/>
    <n v="0"/>
  </r>
  <r>
    <x v="42"/>
    <x v="2"/>
    <m/>
    <m/>
    <m/>
    <m/>
    <m/>
    <m/>
    <m/>
    <m/>
    <m/>
    <m/>
    <m/>
    <m/>
    <m/>
    <m/>
    <m/>
    <m/>
    <m/>
    <m/>
    <m/>
    <m/>
    <m/>
    <m/>
    <m/>
    <m/>
    <m/>
    <m/>
    <m/>
    <m/>
    <n v="4"/>
    <m/>
    <m/>
    <m/>
    <m/>
    <m/>
    <m/>
    <n v="2023"/>
    <n v="4"/>
    <n v="0"/>
    <n v="0"/>
    <n v="0"/>
    <n v="0"/>
    <n v="0"/>
    <n v="0"/>
    <n v="0"/>
  </r>
  <r>
    <x v="42"/>
    <x v="20"/>
    <m/>
    <m/>
    <m/>
    <m/>
    <m/>
    <m/>
    <m/>
    <m/>
    <m/>
    <m/>
    <m/>
    <m/>
    <m/>
    <m/>
    <m/>
    <m/>
    <m/>
    <m/>
    <m/>
    <m/>
    <m/>
    <m/>
    <m/>
    <m/>
    <m/>
    <m/>
    <m/>
    <m/>
    <n v="5"/>
    <m/>
    <m/>
    <m/>
    <m/>
    <m/>
    <m/>
    <n v="2023"/>
    <n v="4"/>
    <n v="0"/>
    <n v="0"/>
    <n v="0"/>
    <n v="0"/>
    <n v="0"/>
    <n v="0"/>
    <n v="0"/>
  </r>
  <r>
    <x v="42"/>
    <x v="3"/>
    <m/>
    <m/>
    <m/>
    <m/>
    <m/>
    <m/>
    <m/>
    <m/>
    <m/>
    <m/>
    <m/>
    <m/>
    <m/>
    <m/>
    <m/>
    <m/>
    <m/>
    <m/>
    <m/>
    <m/>
    <m/>
    <m/>
    <m/>
    <m/>
    <m/>
    <m/>
    <m/>
    <m/>
    <n v="8"/>
    <m/>
    <m/>
    <m/>
    <m/>
    <m/>
    <m/>
    <n v="2023"/>
    <n v="4"/>
    <n v="0"/>
    <n v="0"/>
    <n v="0"/>
    <n v="0"/>
    <n v="0"/>
    <n v="0"/>
    <n v="0"/>
  </r>
  <r>
    <x v="42"/>
    <x v="21"/>
    <m/>
    <m/>
    <m/>
    <m/>
    <m/>
    <m/>
    <m/>
    <m/>
    <m/>
    <m/>
    <m/>
    <m/>
    <m/>
    <m/>
    <m/>
    <m/>
    <m/>
    <m/>
    <m/>
    <m/>
    <m/>
    <m/>
    <m/>
    <m/>
    <m/>
    <m/>
    <m/>
    <m/>
    <n v="12"/>
    <m/>
    <m/>
    <m/>
    <m/>
    <m/>
    <m/>
    <n v="2023"/>
    <n v="4"/>
    <n v="0"/>
    <n v="0"/>
    <n v="0"/>
    <n v="0"/>
    <n v="0"/>
    <n v="0"/>
    <n v="0"/>
  </r>
  <r>
    <x v="42"/>
    <x v="4"/>
    <m/>
    <m/>
    <m/>
    <m/>
    <m/>
    <m/>
    <m/>
    <m/>
    <m/>
    <m/>
    <m/>
    <m/>
    <m/>
    <m/>
    <m/>
    <m/>
    <m/>
    <m/>
    <m/>
    <m/>
    <m/>
    <m/>
    <m/>
    <m/>
    <m/>
    <m/>
    <m/>
    <m/>
    <n v="28"/>
    <m/>
    <m/>
    <m/>
    <m/>
    <m/>
    <m/>
    <n v="2023"/>
    <n v="4"/>
    <n v="0"/>
    <n v="0"/>
    <n v="0"/>
    <n v="0"/>
    <n v="0"/>
    <n v="0"/>
    <n v="0"/>
  </r>
  <r>
    <x v="42"/>
    <x v="16"/>
    <m/>
    <m/>
    <m/>
    <m/>
    <m/>
    <m/>
    <m/>
    <m/>
    <m/>
    <m/>
    <m/>
    <m/>
    <m/>
    <m/>
    <m/>
    <m/>
    <m/>
    <m/>
    <m/>
    <m/>
    <m/>
    <m/>
    <m/>
    <m/>
    <m/>
    <m/>
    <m/>
    <m/>
    <n v="14"/>
    <m/>
    <m/>
    <m/>
    <m/>
    <m/>
    <m/>
    <n v="2023"/>
    <n v="4"/>
    <n v="0"/>
    <n v="0"/>
    <n v="0"/>
    <n v="0"/>
    <n v="0"/>
    <n v="0"/>
    <n v="0"/>
  </r>
  <r>
    <x v="42"/>
    <x v="28"/>
    <m/>
    <m/>
    <m/>
    <m/>
    <m/>
    <m/>
    <m/>
    <m/>
    <m/>
    <m/>
    <m/>
    <m/>
    <m/>
    <m/>
    <m/>
    <m/>
    <m/>
    <m/>
    <m/>
    <m/>
    <m/>
    <m/>
    <m/>
    <m/>
    <m/>
    <m/>
    <m/>
    <m/>
    <n v="2"/>
    <m/>
    <m/>
    <m/>
    <m/>
    <m/>
    <m/>
    <n v="2023"/>
    <n v="4"/>
    <n v="0"/>
    <n v="0"/>
    <n v="0"/>
    <n v="0"/>
    <n v="0"/>
    <n v="0"/>
    <n v="0"/>
  </r>
  <r>
    <x v="42"/>
    <x v="22"/>
    <m/>
    <m/>
    <m/>
    <m/>
    <m/>
    <m/>
    <m/>
    <m/>
    <m/>
    <m/>
    <m/>
    <m/>
    <m/>
    <m/>
    <m/>
    <m/>
    <m/>
    <m/>
    <m/>
    <m/>
    <m/>
    <m/>
    <m/>
    <m/>
    <m/>
    <m/>
    <m/>
    <m/>
    <n v="2"/>
    <m/>
    <m/>
    <m/>
    <m/>
    <m/>
    <m/>
    <n v="2023"/>
    <n v="4"/>
    <n v="0"/>
    <n v="0"/>
    <n v="0"/>
    <n v="0"/>
    <n v="0"/>
    <n v="0"/>
    <n v="0"/>
  </r>
  <r>
    <x v="42"/>
    <x v="23"/>
    <m/>
    <m/>
    <m/>
    <m/>
    <m/>
    <m/>
    <m/>
    <m/>
    <m/>
    <m/>
    <m/>
    <m/>
    <m/>
    <m/>
    <m/>
    <m/>
    <m/>
    <m/>
    <m/>
    <m/>
    <m/>
    <m/>
    <m/>
    <m/>
    <m/>
    <m/>
    <m/>
    <m/>
    <n v="5"/>
    <m/>
    <m/>
    <m/>
    <m/>
    <m/>
    <m/>
    <n v="2023"/>
    <n v="4"/>
    <n v="0"/>
    <n v="0"/>
    <n v="0"/>
    <n v="0"/>
    <n v="0"/>
    <n v="0"/>
    <n v="0"/>
  </r>
  <r>
    <x v="42"/>
    <x v="5"/>
    <m/>
    <m/>
    <m/>
    <m/>
    <m/>
    <m/>
    <m/>
    <m/>
    <m/>
    <m/>
    <m/>
    <m/>
    <m/>
    <m/>
    <m/>
    <m/>
    <m/>
    <m/>
    <m/>
    <m/>
    <m/>
    <m/>
    <m/>
    <m/>
    <m/>
    <m/>
    <m/>
    <m/>
    <n v="33"/>
    <m/>
    <m/>
    <m/>
    <m/>
    <m/>
    <m/>
    <n v="2023"/>
    <n v="4"/>
    <n v="0"/>
    <n v="0"/>
    <n v="0"/>
    <n v="0"/>
    <n v="0"/>
    <n v="0"/>
    <n v="0"/>
  </r>
  <r>
    <x v="42"/>
    <x v="24"/>
    <m/>
    <m/>
    <m/>
    <m/>
    <m/>
    <m/>
    <m/>
    <m/>
    <m/>
    <m/>
    <m/>
    <m/>
    <m/>
    <m/>
    <m/>
    <m/>
    <m/>
    <m/>
    <m/>
    <m/>
    <m/>
    <m/>
    <m/>
    <m/>
    <m/>
    <m/>
    <m/>
    <m/>
    <n v="9"/>
    <m/>
    <m/>
    <m/>
    <m/>
    <m/>
    <m/>
    <n v="2023"/>
    <n v="4"/>
    <n v="0"/>
    <n v="0"/>
    <n v="0"/>
    <n v="0"/>
    <n v="0"/>
    <n v="0"/>
    <n v="0"/>
  </r>
  <r>
    <x v="42"/>
    <x v="6"/>
    <m/>
    <m/>
    <m/>
    <m/>
    <m/>
    <m/>
    <m/>
    <m/>
    <m/>
    <m/>
    <m/>
    <m/>
    <m/>
    <m/>
    <m/>
    <m/>
    <m/>
    <m/>
    <m/>
    <m/>
    <m/>
    <m/>
    <m/>
    <m/>
    <m/>
    <m/>
    <m/>
    <m/>
    <n v="18"/>
    <m/>
    <m/>
    <m/>
    <m/>
    <m/>
    <m/>
    <n v="2023"/>
    <n v="4"/>
    <n v="0"/>
    <n v="0"/>
    <n v="0"/>
    <n v="0"/>
    <n v="0"/>
    <n v="0"/>
    <n v="0"/>
  </r>
  <r>
    <x v="42"/>
    <x v="7"/>
    <m/>
    <m/>
    <m/>
    <m/>
    <m/>
    <m/>
    <m/>
    <m/>
    <m/>
    <m/>
    <m/>
    <m/>
    <m/>
    <m/>
    <m/>
    <m/>
    <m/>
    <m/>
    <m/>
    <m/>
    <m/>
    <m/>
    <m/>
    <m/>
    <m/>
    <m/>
    <m/>
    <m/>
    <n v="26"/>
    <m/>
    <m/>
    <m/>
    <m/>
    <m/>
    <m/>
    <n v="2023"/>
    <n v="4"/>
    <n v="0"/>
    <n v="0"/>
    <n v="0"/>
    <n v="0"/>
    <n v="0"/>
    <n v="0"/>
    <n v="0"/>
  </r>
  <r>
    <x v="42"/>
    <x v="29"/>
    <m/>
    <m/>
    <m/>
    <m/>
    <m/>
    <m/>
    <m/>
    <m/>
    <m/>
    <m/>
    <m/>
    <m/>
    <m/>
    <m/>
    <m/>
    <m/>
    <m/>
    <m/>
    <m/>
    <m/>
    <m/>
    <m/>
    <m/>
    <m/>
    <m/>
    <m/>
    <m/>
    <m/>
    <n v="7"/>
    <m/>
    <m/>
    <m/>
    <m/>
    <m/>
    <m/>
    <n v="2023"/>
    <n v="4"/>
    <n v="0"/>
    <n v="0"/>
    <n v="0"/>
    <n v="0"/>
    <n v="0"/>
    <n v="0"/>
    <n v="0"/>
  </r>
  <r>
    <x v="42"/>
    <x v="8"/>
    <m/>
    <m/>
    <m/>
    <m/>
    <m/>
    <m/>
    <m/>
    <m/>
    <m/>
    <m/>
    <m/>
    <m/>
    <m/>
    <m/>
    <m/>
    <m/>
    <m/>
    <m/>
    <m/>
    <m/>
    <m/>
    <m/>
    <m/>
    <m/>
    <m/>
    <m/>
    <m/>
    <m/>
    <n v="39"/>
    <m/>
    <m/>
    <m/>
    <m/>
    <m/>
    <m/>
    <n v="2023"/>
    <n v="4"/>
    <n v="0"/>
    <n v="0"/>
    <n v="0"/>
    <n v="0"/>
    <n v="0"/>
    <n v="0"/>
    <n v="0"/>
  </r>
  <r>
    <x v="42"/>
    <x v="9"/>
    <m/>
    <m/>
    <m/>
    <m/>
    <m/>
    <m/>
    <m/>
    <m/>
    <m/>
    <m/>
    <m/>
    <m/>
    <m/>
    <m/>
    <m/>
    <m/>
    <m/>
    <m/>
    <m/>
    <m/>
    <m/>
    <m/>
    <m/>
    <m/>
    <m/>
    <m/>
    <m/>
    <m/>
    <n v="1"/>
    <m/>
    <m/>
    <m/>
    <m/>
    <m/>
    <m/>
    <n v="2023"/>
    <n v="4"/>
    <n v="0"/>
    <n v="0"/>
    <n v="0"/>
    <n v="0"/>
    <n v="0"/>
    <n v="0"/>
    <n v="0"/>
  </r>
  <r>
    <x v="42"/>
    <x v="25"/>
    <m/>
    <m/>
    <m/>
    <m/>
    <m/>
    <m/>
    <m/>
    <m/>
    <m/>
    <m/>
    <m/>
    <m/>
    <m/>
    <m/>
    <m/>
    <m/>
    <m/>
    <m/>
    <m/>
    <m/>
    <m/>
    <m/>
    <m/>
    <m/>
    <m/>
    <m/>
    <m/>
    <m/>
    <n v="32"/>
    <m/>
    <m/>
    <m/>
    <m/>
    <m/>
    <m/>
    <n v="2023"/>
    <n v="4"/>
    <n v="0"/>
    <n v="0"/>
    <n v="0"/>
    <n v="0"/>
    <n v="0"/>
    <n v="0"/>
    <n v="0"/>
  </r>
  <r>
    <x v="42"/>
    <x v="17"/>
    <m/>
    <m/>
    <m/>
    <m/>
    <m/>
    <m/>
    <m/>
    <m/>
    <m/>
    <m/>
    <m/>
    <m/>
    <m/>
    <m/>
    <m/>
    <m/>
    <m/>
    <m/>
    <m/>
    <m/>
    <m/>
    <m/>
    <m/>
    <m/>
    <m/>
    <m/>
    <m/>
    <m/>
    <n v="6"/>
    <m/>
    <m/>
    <m/>
    <m/>
    <m/>
    <m/>
    <n v="2023"/>
    <n v="4"/>
    <n v="0"/>
    <n v="0"/>
    <n v="0"/>
    <n v="0"/>
    <n v="0"/>
    <n v="0"/>
    <n v="0"/>
  </r>
  <r>
    <x v="42"/>
    <x v="10"/>
    <m/>
    <m/>
    <m/>
    <m/>
    <m/>
    <m/>
    <m/>
    <m/>
    <m/>
    <m/>
    <m/>
    <m/>
    <m/>
    <m/>
    <m/>
    <m/>
    <m/>
    <m/>
    <m/>
    <m/>
    <m/>
    <m/>
    <m/>
    <m/>
    <m/>
    <m/>
    <m/>
    <m/>
    <n v="31"/>
    <m/>
    <m/>
    <m/>
    <m/>
    <m/>
    <m/>
    <n v="2023"/>
    <n v="4"/>
    <n v="0"/>
    <n v="0"/>
    <n v="0"/>
    <n v="0"/>
    <n v="0"/>
    <n v="0"/>
    <n v="0"/>
  </r>
  <r>
    <x v="42"/>
    <x v="30"/>
    <m/>
    <m/>
    <m/>
    <m/>
    <m/>
    <m/>
    <m/>
    <m/>
    <m/>
    <m/>
    <m/>
    <m/>
    <m/>
    <m/>
    <m/>
    <m/>
    <m/>
    <m/>
    <m/>
    <m/>
    <m/>
    <m/>
    <m/>
    <m/>
    <m/>
    <m/>
    <m/>
    <m/>
    <n v="1"/>
    <m/>
    <m/>
    <m/>
    <m/>
    <m/>
    <m/>
    <n v="2023"/>
    <n v="4"/>
    <n v="0"/>
    <n v="0"/>
    <n v="0"/>
    <n v="0"/>
    <n v="0"/>
    <n v="0"/>
    <n v="0"/>
  </r>
  <r>
    <x v="42"/>
    <x v="11"/>
    <m/>
    <m/>
    <m/>
    <m/>
    <m/>
    <m/>
    <m/>
    <m/>
    <m/>
    <m/>
    <m/>
    <m/>
    <m/>
    <m/>
    <m/>
    <m/>
    <m/>
    <m/>
    <m/>
    <m/>
    <m/>
    <m/>
    <m/>
    <m/>
    <m/>
    <m/>
    <m/>
    <m/>
    <n v="99"/>
    <m/>
    <m/>
    <m/>
    <m/>
    <m/>
    <m/>
    <n v="2023"/>
    <n v="4"/>
    <n v="0"/>
    <n v="0"/>
    <n v="0"/>
    <n v="0"/>
    <n v="0"/>
    <n v="0"/>
    <n v="0"/>
  </r>
  <r>
    <x v="42"/>
    <x v="18"/>
    <m/>
    <m/>
    <m/>
    <m/>
    <m/>
    <m/>
    <m/>
    <m/>
    <m/>
    <m/>
    <m/>
    <m/>
    <m/>
    <m/>
    <m/>
    <m/>
    <m/>
    <m/>
    <m/>
    <m/>
    <m/>
    <m/>
    <m/>
    <m/>
    <m/>
    <m/>
    <m/>
    <m/>
    <n v="7"/>
    <m/>
    <m/>
    <m/>
    <m/>
    <m/>
    <m/>
    <n v="2023"/>
    <n v="4"/>
    <n v="0"/>
    <n v="0"/>
    <n v="0"/>
    <n v="0"/>
    <n v="0"/>
    <n v="0"/>
    <n v="0"/>
  </r>
  <r>
    <x v="42"/>
    <x v="32"/>
    <m/>
    <m/>
    <m/>
    <m/>
    <m/>
    <m/>
    <m/>
    <m/>
    <m/>
    <m/>
    <m/>
    <m/>
    <m/>
    <m/>
    <m/>
    <m/>
    <m/>
    <m/>
    <m/>
    <m/>
    <m/>
    <m/>
    <m/>
    <m/>
    <m/>
    <m/>
    <m/>
    <m/>
    <n v="2"/>
    <m/>
    <m/>
    <m/>
    <m/>
    <m/>
    <m/>
    <n v="2023"/>
    <n v="4"/>
    <n v="0"/>
    <n v="0"/>
    <n v="0"/>
    <n v="0"/>
    <n v="0"/>
    <n v="0"/>
    <n v="0"/>
  </r>
  <r>
    <x v="42"/>
    <x v="33"/>
    <m/>
    <m/>
    <m/>
    <m/>
    <m/>
    <m/>
    <m/>
    <m/>
    <m/>
    <m/>
    <m/>
    <m/>
    <m/>
    <m/>
    <m/>
    <m/>
    <m/>
    <m/>
    <m/>
    <m/>
    <m/>
    <m/>
    <m/>
    <m/>
    <m/>
    <m/>
    <m/>
    <m/>
    <n v="3"/>
    <m/>
    <m/>
    <m/>
    <m/>
    <m/>
    <m/>
    <n v="2023"/>
    <n v="4"/>
    <n v="0"/>
    <n v="0"/>
    <n v="0"/>
    <n v="0"/>
    <n v="0"/>
    <n v="0"/>
    <n v="0"/>
  </r>
  <r>
    <x v="42"/>
    <x v="26"/>
    <m/>
    <m/>
    <m/>
    <m/>
    <m/>
    <m/>
    <m/>
    <m/>
    <m/>
    <m/>
    <m/>
    <m/>
    <m/>
    <m/>
    <m/>
    <m/>
    <m/>
    <m/>
    <m/>
    <m/>
    <m/>
    <m/>
    <m/>
    <m/>
    <m/>
    <m/>
    <m/>
    <m/>
    <n v="2"/>
    <m/>
    <m/>
    <m/>
    <m/>
    <m/>
    <m/>
    <n v="2023"/>
    <n v="4"/>
    <n v="0"/>
    <n v="0"/>
    <n v="0"/>
    <n v="0"/>
    <n v="0"/>
    <n v="0"/>
    <n v="0"/>
  </r>
  <r>
    <x v="42"/>
    <x v="13"/>
    <m/>
    <m/>
    <m/>
    <m/>
    <m/>
    <m/>
    <m/>
    <m/>
    <m/>
    <m/>
    <m/>
    <m/>
    <m/>
    <m/>
    <m/>
    <m/>
    <m/>
    <m/>
    <m/>
    <m/>
    <m/>
    <m/>
    <m/>
    <m/>
    <m/>
    <m/>
    <m/>
    <m/>
    <n v="81"/>
    <m/>
    <m/>
    <m/>
    <m/>
    <m/>
    <m/>
    <n v="2023"/>
    <n v="4"/>
    <n v="0"/>
    <n v="0"/>
    <n v="0"/>
    <n v="0"/>
    <n v="0"/>
    <n v="0"/>
    <n v="0"/>
  </r>
  <r>
    <x v="42"/>
    <x v="35"/>
    <m/>
    <m/>
    <m/>
    <m/>
    <m/>
    <m/>
    <m/>
    <m/>
    <m/>
    <m/>
    <m/>
    <m/>
    <m/>
    <m/>
    <m/>
    <m/>
    <m/>
    <m/>
    <m/>
    <m/>
    <m/>
    <m/>
    <m/>
    <m/>
    <m/>
    <m/>
    <m/>
    <m/>
    <n v="1"/>
    <m/>
    <m/>
    <m/>
    <m/>
    <m/>
    <m/>
    <n v="2023"/>
    <n v="4"/>
    <n v="0"/>
    <n v="0"/>
    <n v="0"/>
    <n v="0"/>
    <n v="0"/>
    <n v="0"/>
    <n v="0"/>
  </r>
  <r>
    <x v="42"/>
    <x v="14"/>
    <m/>
    <m/>
    <m/>
    <m/>
    <m/>
    <m/>
    <m/>
    <m/>
    <m/>
    <m/>
    <m/>
    <m/>
    <m/>
    <m/>
    <m/>
    <m/>
    <m/>
    <m/>
    <m/>
    <m/>
    <m/>
    <m/>
    <m/>
    <m/>
    <m/>
    <m/>
    <m/>
    <m/>
    <n v="11"/>
    <m/>
    <m/>
    <m/>
    <m/>
    <m/>
    <m/>
    <n v="2023"/>
    <n v="4"/>
    <n v="0"/>
    <n v="0"/>
    <n v="0"/>
    <n v="0"/>
    <n v="0"/>
    <n v="0"/>
    <n v="0"/>
  </r>
  <r>
    <x v="43"/>
    <x v="15"/>
    <m/>
    <m/>
    <m/>
    <m/>
    <m/>
    <m/>
    <m/>
    <m/>
    <m/>
    <m/>
    <m/>
    <m/>
    <m/>
    <m/>
    <m/>
    <m/>
    <m/>
    <m/>
    <m/>
    <m/>
    <m/>
    <m/>
    <m/>
    <m/>
    <m/>
    <m/>
    <m/>
    <m/>
    <m/>
    <m/>
    <m/>
    <m/>
    <n v="1103"/>
    <m/>
    <m/>
    <n v="2023"/>
    <n v="4"/>
    <n v="0"/>
    <n v="0"/>
    <n v="0"/>
    <n v="0"/>
    <n v="0"/>
    <n v="0"/>
    <n v="0"/>
  </r>
  <r>
    <x v="43"/>
    <x v="0"/>
    <m/>
    <m/>
    <m/>
    <m/>
    <m/>
    <m/>
    <m/>
    <m/>
    <m/>
    <m/>
    <m/>
    <m/>
    <m/>
    <m/>
    <m/>
    <m/>
    <m/>
    <m/>
    <m/>
    <m/>
    <m/>
    <m/>
    <m/>
    <m/>
    <m/>
    <m/>
    <m/>
    <m/>
    <m/>
    <m/>
    <m/>
    <m/>
    <n v="5640"/>
    <m/>
    <m/>
    <n v="2023"/>
    <n v="4"/>
    <n v="0"/>
    <n v="0"/>
    <n v="0"/>
    <n v="0"/>
    <n v="0"/>
    <n v="0"/>
    <n v="0"/>
  </r>
  <r>
    <x v="43"/>
    <x v="1"/>
    <m/>
    <m/>
    <m/>
    <m/>
    <m/>
    <m/>
    <m/>
    <m/>
    <m/>
    <m/>
    <m/>
    <m/>
    <m/>
    <m/>
    <m/>
    <m/>
    <m/>
    <m/>
    <m/>
    <m/>
    <m/>
    <m/>
    <m/>
    <m/>
    <m/>
    <m/>
    <m/>
    <m/>
    <m/>
    <m/>
    <m/>
    <m/>
    <n v="1"/>
    <m/>
    <m/>
    <n v="2023"/>
    <n v="4"/>
    <n v="0"/>
    <n v="0"/>
    <n v="0"/>
    <n v="0"/>
    <n v="0"/>
    <n v="0"/>
    <n v="0"/>
  </r>
  <r>
    <x v="43"/>
    <x v="2"/>
    <m/>
    <m/>
    <m/>
    <m/>
    <m/>
    <m/>
    <m/>
    <m/>
    <m/>
    <m/>
    <m/>
    <m/>
    <m/>
    <m/>
    <m/>
    <m/>
    <m/>
    <m/>
    <m/>
    <m/>
    <m/>
    <m/>
    <m/>
    <m/>
    <m/>
    <m/>
    <m/>
    <m/>
    <m/>
    <m/>
    <m/>
    <m/>
    <n v="632"/>
    <m/>
    <m/>
    <n v="2023"/>
    <n v="4"/>
    <n v="0"/>
    <n v="0"/>
    <n v="0"/>
    <n v="0"/>
    <n v="0"/>
    <n v="0"/>
    <n v="0"/>
  </r>
  <r>
    <x v="43"/>
    <x v="20"/>
    <m/>
    <m/>
    <m/>
    <m/>
    <m/>
    <m/>
    <m/>
    <m/>
    <m/>
    <m/>
    <m/>
    <m/>
    <m/>
    <m/>
    <m/>
    <m/>
    <m/>
    <m/>
    <m/>
    <m/>
    <m/>
    <m/>
    <m/>
    <m/>
    <m/>
    <m/>
    <m/>
    <m/>
    <m/>
    <m/>
    <m/>
    <m/>
    <n v="1"/>
    <m/>
    <m/>
    <n v="2023"/>
    <n v="4"/>
    <n v="0"/>
    <n v="0"/>
    <n v="0"/>
    <n v="0"/>
    <n v="0"/>
    <n v="0"/>
    <n v="0"/>
  </r>
  <r>
    <x v="43"/>
    <x v="21"/>
    <m/>
    <m/>
    <m/>
    <m/>
    <m/>
    <m/>
    <m/>
    <m/>
    <m/>
    <m/>
    <m/>
    <m/>
    <m/>
    <m/>
    <m/>
    <m/>
    <m/>
    <m/>
    <m/>
    <m/>
    <m/>
    <m/>
    <m/>
    <m/>
    <m/>
    <m/>
    <m/>
    <m/>
    <m/>
    <m/>
    <m/>
    <m/>
    <n v="1"/>
    <m/>
    <m/>
    <n v="2023"/>
    <n v="4"/>
    <n v="0"/>
    <n v="0"/>
    <n v="0"/>
    <n v="0"/>
    <n v="0"/>
    <n v="0"/>
    <n v="0"/>
  </r>
  <r>
    <x v="43"/>
    <x v="4"/>
    <m/>
    <m/>
    <m/>
    <m/>
    <m/>
    <m/>
    <m/>
    <m/>
    <m/>
    <m/>
    <m/>
    <m/>
    <m/>
    <m/>
    <m/>
    <m/>
    <m/>
    <m/>
    <m/>
    <m/>
    <m/>
    <m/>
    <m/>
    <m/>
    <m/>
    <m/>
    <m/>
    <m/>
    <m/>
    <m/>
    <m/>
    <m/>
    <n v="2"/>
    <m/>
    <m/>
    <n v="2023"/>
    <n v="4"/>
    <n v="0"/>
    <n v="0"/>
    <n v="0"/>
    <n v="0"/>
    <n v="0"/>
    <n v="0"/>
    <n v="0"/>
  </r>
  <r>
    <x v="43"/>
    <x v="16"/>
    <m/>
    <m/>
    <m/>
    <m/>
    <m/>
    <m/>
    <m/>
    <m/>
    <m/>
    <m/>
    <m/>
    <m/>
    <m/>
    <m/>
    <m/>
    <m/>
    <m/>
    <m/>
    <m/>
    <m/>
    <m/>
    <m/>
    <m/>
    <m/>
    <m/>
    <m/>
    <m/>
    <m/>
    <m/>
    <m/>
    <m/>
    <m/>
    <n v="3"/>
    <m/>
    <m/>
    <n v="2023"/>
    <n v="4"/>
    <n v="0"/>
    <n v="0"/>
    <n v="0"/>
    <n v="0"/>
    <n v="0"/>
    <n v="0"/>
    <n v="0"/>
  </r>
  <r>
    <x v="43"/>
    <x v="5"/>
    <m/>
    <m/>
    <m/>
    <m/>
    <m/>
    <m/>
    <m/>
    <m/>
    <m/>
    <m/>
    <m/>
    <m/>
    <m/>
    <m/>
    <m/>
    <m/>
    <m/>
    <m/>
    <m/>
    <m/>
    <m/>
    <m/>
    <m/>
    <m/>
    <m/>
    <m/>
    <m/>
    <m/>
    <m/>
    <m/>
    <m/>
    <m/>
    <n v="991"/>
    <m/>
    <m/>
    <n v="2023"/>
    <n v="4"/>
    <n v="0"/>
    <n v="0"/>
    <n v="0"/>
    <n v="0"/>
    <n v="0"/>
    <n v="0"/>
    <n v="0"/>
  </r>
  <r>
    <x v="43"/>
    <x v="6"/>
    <m/>
    <m/>
    <m/>
    <m/>
    <m/>
    <m/>
    <m/>
    <m/>
    <m/>
    <m/>
    <m/>
    <m/>
    <m/>
    <m/>
    <m/>
    <m/>
    <m/>
    <m/>
    <m/>
    <m/>
    <m/>
    <m/>
    <m/>
    <m/>
    <m/>
    <m/>
    <m/>
    <m/>
    <m/>
    <m/>
    <m/>
    <m/>
    <n v="531"/>
    <m/>
    <m/>
    <n v="2023"/>
    <n v="4"/>
    <n v="0"/>
    <n v="0"/>
    <n v="0"/>
    <n v="0"/>
    <n v="0"/>
    <n v="0"/>
    <n v="0"/>
  </r>
  <r>
    <x v="43"/>
    <x v="8"/>
    <m/>
    <m/>
    <m/>
    <m/>
    <m/>
    <m/>
    <m/>
    <m/>
    <m/>
    <m/>
    <m/>
    <m/>
    <m/>
    <m/>
    <m/>
    <m/>
    <m/>
    <m/>
    <m/>
    <m/>
    <m/>
    <m/>
    <m/>
    <m/>
    <m/>
    <m/>
    <m/>
    <m/>
    <m/>
    <m/>
    <m/>
    <m/>
    <n v="14400"/>
    <m/>
    <m/>
    <n v="2023"/>
    <n v="4"/>
    <n v="0"/>
    <n v="0"/>
    <n v="0"/>
    <n v="0"/>
    <n v="0"/>
    <n v="0"/>
    <n v="0"/>
  </r>
  <r>
    <x v="43"/>
    <x v="9"/>
    <m/>
    <m/>
    <m/>
    <m/>
    <m/>
    <m/>
    <m/>
    <m/>
    <m/>
    <m/>
    <m/>
    <m/>
    <m/>
    <m/>
    <m/>
    <m/>
    <m/>
    <m/>
    <m/>
    <m/>
    <m/>
    <m/>
    <m/>
    <m/>
    <m/>
    <m/>
    <m/>
    <m/>
    <m/>
    <m/>
    <m/>
    <m/>
    <n v="29"/>
    <m/>
    <m/>
    <n v="2023"/>
    <n v="4"/>
    <n v="0"/>
    <n v="0"/>
    <n v="0"/>
    <n v="0"/>
    <n v="0"/>
    <n v="0"/>
    <n v="0"/>
  </r>
  <r>
    <x v="43"/>
    <x v="25"/>
    <m/>
    <m/>
    <m/>
    <m/>
    <m/>
    <m/>
    <m/>
    <m/>
    <m/>
    <m/>
    <m/>
    <m/>
    <m/>
    <m/>
    <m/>
    <m/>
    <m/>
    <m/>
    <m/>
    <m/>
    <m/>
    <m/>
    <m/>
    <m/>
    <m/>
    <m/>
    <m/>
    <m/>
    <m/>
    <m/>
    <m/>
    <m/>
    <n v="3152"/>
    <m/>
    <m/>
    <n v="2023"/>
    <n v="4"/>
    <n v="0"/>
    <n v="0"/>
    <n v="0"/>
    <n v="0"/>
    <n v="0"/>
    <n v="0"/>
    <n v="0"/>
  </r>
  <r>
    <x v="43"/>
    <x v="10"/>
    <m/>
    <m/>
    <m/>
    <m/>
    <m/>
    <m/>
    <m/>
    <m/>
    <m/>
    <m/>
    <m/>
    <m/>
    <m/>
    <m/>
    <m/>
    <m/>
    <m/>
    <m/>
    <m/>
    <m/>
    <m/>
    <m/>
    <m/>
    <m/>
    <m/>
    <m/>
    <m/>
    <m/>
    <m/>
    <m/>
    <m/>
    <m/>
    <n v="6583"/>
    <m/>
    <m/>
    <n v="2023"/>
    <n v="4"/>
    <n v="0"/>
    <n v="0"/>
    <n v="0"/>
    <n v="0"/>
    <n v="0"/>
    <n v="0"/>
    <n v="0"/>
  </r>
  <r>
    <x v="43"/>
    <x v="11"/>
    <m/>
    <m/>
    <m/>
    <m/>
    <m/>
    <m/>
    <m/>
    <m/>
    <m/>
    <m/>
    <m/>
    <m/>
    <m/>
    <m/>
    <m/>
    <m/>
    <m/>
    <m/>
    <m/>
    <m/>
    <m/>
    <m/>
    <m/>
    <m/>
    <m/>
    <m/>
    <m/>
    <m/>
    <m/>
    <m/>
    <m/>
    <m/>
    <n v="7714"/>
    <m/>
    <m/>
    <n v="2023"/>
    <n v="4"/>
    <n v="0"/>
    <n v="0"/>
    <n v="0"/>
    <n v="0"/>
    <n v="0"/>
    <n v="0"/>
    <n v="0"/>
  </r>
  <r>
    <x v="43"/>
    <x v="18"/>
    <m/>
    <m/>
    <m/>
    <m/>
    <m/>
    <m/>
    <m/>
    <m/>
    <m/>
    <m/>
    <m/>
    <m/>
    <m/>
    <m/>
    <m/>
    <m/>
    <m/>
    <m/>
    <m/>
    <m/>
    <m/>
    <m/>
    <m/>
    <m/>
    <m/>
    <m/>
    <m/>
    <m/>
    <m/>
    <m/>
    <m/>
    <m/>
    <n v="1226"/>
    <m/>
    <m/>
    <n v="2023"/>
    <n v="4"/>
    <n v="0"/>
    <n v="0"/>
    <n v="0"/>
    <n v="0"/>
    <n v="0"/>
    <n v="0"/>
    <n v="0"/>
  </r>
  <r>
    <x v="43"/>
    <x v="26"/>
    <m/>
    <m/>
    <m/>
    <m/>
    <m/>
    <m/>
    <m/>
    <m/>
    <m/>
    <m/>
    <m/>
    <m/>
    <m/>
    <m/>
    <m/>
    <m/>
    <m/>
    <m/>
    <m/>
    <m/>
    <m/>
    <m/>
    <m/>
    <m/>
    <m/>
    <m/>
    <m/>
    <m/>
    <m/>
    <m/>
    <m/>
    <m/>
    <n v="1"/>
    <m/>
    <m/>
    <n v="2023"/>
    <n v="4"/>
    <n v="0"/>
    <n v="0"/>
    <n v="0"/>
    <n v="0"/>
    <n v="0"/>
    <n v="0"/>
    <n v="0"/>
  </r>
  <r>
    <x v="43"/>
    <x v="13"/>
    <m/>
    <m/>
    <m/>
    <m/>
    <m/>
    <m/>
    <m/>
    <m/>
    <m/>
    <m/>
    <m/>
    <m/>
    <m/>
    <m/>
    <m/>
    <m/>
    <m/>
    <m/>
    <m/>
    <m/>
    <m/>
    <m/>
    <m/>
    <m/>
    <m/>
    <m/>
    <m/>
    <m/>
    <m/>
    <m/>
    <m/>
    <m/>
    <n v="5673"/>
    <m/>
    <m/>
    <n v="2023"/>
    <n v="4"/>
    <n v="0"/>
    <n v="0"/>
    <n v="0"/>
    <n v="0"/>
    <n v="0"/>
    <n v="0"/>
    <n v="0"/>
  </r>
  <r>
    <x v="43"/>
    <x v="14"/>
    <m/>
    <m/>
    <m/>
    <m/>
    <m/>
    <m/>
    <m/>
    <m/>
    <m/>
    <m/>
    <m/>
    <m/>
    <m/>
    <m/>
    <m/>
    <m/>
    <m/>
    <m/>
    <m/>
    <m/>
    <m/>
    <m/>
    <m/>
    <m/>
    <m/>
    <m/>
    <m/>
    <m/>
    <m/>
    <m/>
    <m/>
    <m/>
    <n v="1996"/>
    <m/>
    <m/>
    <n v="2023"/>
    <n v="4"/>
    <n v="0"/>
    <n v="0"/>
    <n v="0"/>
    <n v="0"/>
    <n v="0"/>
    <n v="0"/>
    <n v="0"/>
  </r>
  <r>
    <x v="44"/>
    <x v="0"/>
    <m/>
    <m/>
    <m/>
    <m/>
    <m/>
    <m/>
    <m/>
    <m/>
    <m/>
    <m/>
    <m/>
    <m/>
    <m/>
    <m/>
    <m/>
    <m/>
    <m/>
    <m/>
    <m/>
    <m/>
    <m/>
    <m/>
    <m/>
    <m/>
    <m/>
    <m/>
    <m/>
    <m/>
    <n v="9"/>
    <m/>
    <m/>
    <m/>
    <m/>
    <m/>
    <m/>
    <n v="2023"/>
    <n v="4"/>
    <n v="0"/>
    <n v="0"/>
    <n v="0"/>
    <n v="0"/>
    <n v="0"/>
    <n v="0"/>
    <n v="0"/>
  </r>
  <r>
    <x v="44"/>
    <x v="2"/>
    <m/>
    <m/>
    <m/>
    <m/>
    <m/>
    <m/>
    <m/>
    <m/>
    <m/>
    <m/>
    <m/>
    <m/>
    <m/>
    <m/>
    <m/>
    <m/>
    <m/>
    <m/>
    <m/>
    <m/>
    <m/>
    <m/>
    <m/>
    <m/>
    <m/>
    <m/>
    <m/>
    <m/>
    <n v="1"/>
    <m/>
    <m/>
    <m/>
    <m/>
    <m/>
    <m/>
    <n v="2023"/>
    <n v="4"/>
    <n v="0"/>
    <n v="0"/>
    <n v="0"/>
    <n v="0"/>
    <n v="0"/>
    <n v="0"/>
    <n v="0"/>
  </r>
  <r>
    <x v="44"/>
    <x v="20"/>
    <m/>
    <m/>
    <m/>
    <m/>
    <m/>
    <m/>
    <m/>
    <m/>
    <m/>
    <m/>
    <m/>
    <m/>
    <m/>
    <m/>
    <m/>
    <m/>
    <m/>
    <m/>
    <m/>
    <m/>
    <m/>
    <m/>
    <m/>
    <m/>
    <m/>
    <m/>
    <m/>
    <m/>
    <n v="2"/>
    <m/>
    <m/>
    <m/>
    <m/>
    <m/>
    <m/>
    <n v="2023"/>
    <n v="4"/>
    <n v="0"/>
    <n v="0"/>
    <n v="0"/>
    <n v="0"/>
    <n v="0"/>
    <n v="0"/>
    <n v="0"/>
  </r>
  <r>
    <x v="44"/>
    <x v="3"/>
    <m/>
    <m/>
    <m/>
    <m/>
    <m/>
    <m/>
    <m/>
    <m/>
    <m/>
    <m/>
    <m/>
    <m/>
    <m/>
    <m/>
    <m/>
    <m/>
    <m/>
    <m/>
    <m/>
    <m/>
    <m/>
    <m/>
    <m/>
    <m/>
    <m/>
    <m/>
    <m/>
    <m/>
    <n v="5"/>
    <m/>
    <m/>
    <m/>
    <m/>
    <m/>
    <m/>
    <n v="2023"/>
    <n v="4"/>
    <n v="0"/>
    <n v="0"/>
    <n v="0"/>
    <n v="0"/>
    <n v="0"/>
    <n v="0"/>
    <n v="0"/>
  </r>
  <r>
    <x v="44"/>
    <x v="4"/>
    <m/>
    <m/>
    <m/>
    <m/>
    <m/>
    <m/>
    <m/>
    <m/>
    <m/>
    <m/>
    <m/>
    <m/>
    <m/>
    <m/>
    <m/>
    <m/>
    <m/>
    <m/>
    <m/>
    <m/>
    <m/>
    <m/>
    <m/>
    <m/>
    <m/>
    <m/>
    <m/>
    <m/>
    <n v="16"/>
    <m/>
    <m/>
    <m/>
    <m/>
    <m/>
    <m/>
    <n v="2023"/>
    <n v="4"/>
    <n v="0"/>
    <n v="0"/>
    <n v="0"/>
    <n v="0"/>
    <n v="0"/>
    <n v="0"/>
    <n v="0"/>
  </r>
  <r>
    <x v="44"/>
    <x v="5"/>
    <m/>
    <m/>
    <m/>
    <m/>
    <m/>
    <m/>
    <m/>
    <m/>
    <m/>
    <m/>
    <m/>
    <m/>
    <m/>
    <m/>
    <m/>
    <m/>
    <m/>
    <m/>
    <m/>
    <m/>
    <m/>
    <m/>
    <m/>
    <m/>
    <m/>
    <m/>
    <m/>
    <m/>
    <n v="3"/>
    <m/>
    <m/>
    <m/>
    <m/>
    <m/>
    <m/>
    <n v="2023"/>
    <n v="4"/>
    <n v="0"/>
    <n v="0"/>
    <n v="0"/>
    <n v="0"/>
    <n v="0"/>
    <n v="0"/>
    <n v="0"/>
  </r>
  <r>
    <x v="44"/>
    <x v="24"/>
    <m/>
    <m/>
    <m/>
    <m/>
    <m/>
    <m/>
    <m/>
    <m/>
    <m/>
    <m/>
    <m/>
    <m/>
    <m/>
    <m/>
    <m/>
    <m/>
    <m/>
    <m/>
    <m/>
    <m/>
    <m/>
    <m/>
    <m/>
    <m/>
    <m/>
    <m/>
    <m/>
    <m/>
    <n v="1"/>
    <m/>
    <m/>
    <m/>
    <m/>
    <m/>
    <m/>
    <n v="2023"/>
    <n v="4"/>
    <n v="0"/>
    <n v="0"/>
    <n v="0"/>
    <n v="0"/>
    <n v="0"/>
    <n v="0"/>
    <n v="0"/>
  </r>
  <r>
    <x v="44"/>
    <x v="7"/>
    <m/>
    <m/>
    <m/>
    <m/>
    <m/>
    <m/>
    <m/>
    <m/>
    <m/>
    <m/>
    <m/>
    <m/>
    <m/>
    <m/>
    <m/>
    <m/>
    <m/>
    <m/>
    <m/>
    <m/>
    <m/>
    <m/>
    <m/>
    <m/>
    <m/>
    <m/>
    <m/>
    <m/>
    <n v="1"/>
    <m/>
    <m/>
    <m/>
    <m/>
    <m/>
    <m/>
    <n v="2023"/>
    <n v="4"/>
    <n v="0"/>
    <n v="0"/>
    <n v="0"/>
    <n v="0"/>
    <n v="0"/>
    <n v="0"/>
    <n v="0"/>
  </r>
  <r>
    <x v="44"/>
    <x v="10"/>
    <m/>
    <m/>
    <m/>
    <m/>
    <m/>
    <m/>
    <m/>
    <m/>
    <m/>
    <m/>
    <m/>
    <m/>
    <m/>
    <m/>
    <m/>
    <m/>
    <m/>
    <m/>
    <m/>
    <m/>
    <m/>
    <m/>
    <m/>
    <m/>
    <m/>
    <m/>
    <m/>
    <m/>
    <n v="4"/>
    <m/>
    <m/>
    <m/>
    <m/>
    <m/>
    <m/>
    <n v="2023"/>
    <n v="4"/>
    <n v="0"/>
    <n v="0"/>
    <n v="0"/>
    <n v="0"/>
    <n v="0"/>
    <n v="0"/>
    <n v="0"/>
  </r>
  <r>
    <x v="44"/>
    <x v="11"/>
    <m/>
    <m/>
    <m/>
    <m/>
    <m/>
    <m/>
    <m/>
    <m/>
    <m/>
    <m/>
    <m/>
    <m/>
    <m/>
    <m/>
    <m/>
    <m/>
    <m/>
    <m/>
    <m/>
    <m/>
    <m/>
    <m/>
    <m/>
    <m/>
    <m/>
    <m/>
    <m/>
    <m/>
    <n v="15"/>
    <m/>
    <m/>
    <m/>
    <m/>
    <m/>
    <m/>
    <n v="2023"/>
    <n v="4"/>
    <n v="0"/>
    <n v="0"/>
    <n v="0"/>
    <n v="0"/>
    <n v="0"/>
    <n v="0"/>
    <n v="0"/>
  </r>
  <r>
    <x v="44"/>
    <x v="13"/>
    <m/>
    <m/>
    <m/>
    <m/>
    <m/>
    <m/>
    <m/>
    <m/>
    <m/>
    <m/>
    <m/>
    <m/>
    <m/>
    <m/>
    <m/>
    <m/>
    <m/>
    <m/>
    <m/>
    <m/>
    <m/>
    <m/>
    <m/>
    <m/>
    <m/>
    <m/>
    <m/>
    <m/>
    <n v="5"/>
    <m/>
    <m/>
    <m/>
    <m/>
    <m/>
    <m/>
    <n v="2023"/>
    <n v="4"/>
    <n v="0"/>
    <n v="0"/>
    <n v="0"/>
    <n v="0"/>
    <n v="0"/>
    <n v="0"/>
    <n v="0"/>
  </r>
  <r>
    <x v="45"/>
    <x v="16"/>
    <m/>
    <m/>
    <m/>
    <m/>
    <m/>
    <m/>
    <m/>
    <m/>
    <m/>
    <m/>
    <m/>
    <m/>
    <m/>
    <m/>
    <m/>
    <m/>
    <m/>
    <m/>
    <m/>
    <m/>
    <m/>
    <m/>
    <m/>
    <m/>
    <m/>
    <m/>
    <m/>
    <m/>
    <m/>
    <m/>
    <m/>
    <m/>
    <m/>
    <m/>
    <n v="1"/>
    <n v="2023"/>
    <n v="4"/>
    <n v="0"/>
    <n v="0"/>
    <n v="0"/>
    <n v="0"/>
    <n v="0"/>
    <n v="0"/>
    <n v="0"/>
  </r>
  <r>
    <x v="45"/>
    <x v="6"/>
    <m/>
    <m/>
    <m/>
    <m/>
    <m/>
    <m/>
    <m/>
    <m/>
    <m/>
    <m/>
    <m/>
    <m/>
    <m/>
    <m/>
    <m/>
    <m/>
    <m/>
    <m/>
    <m/>
    <m/>
    <m/>
    <m/>
    <m/>
    <m/>
    <m/>
    <m/>
    <m/>
    <m/>
    <m/>
    <m/>
    <m/>
    <m/>
    <m/>
    <m/>
    <n v="2"/>
    <n v="2023"/>
    <n v="4"/>
    <n v="0"/>
    <n v="0"/>
    <n v="0"/>
    <n v="0"/>
    <n v="0"/>
    <n v="0"/>
    <n v="0"/>
  </r>
  <r>
    <x v="45"/>
    <x v="17"/>
    <m/>
    <m/>
    <m/>
    <m/>
    <m/>
    <m/>
    <m/>
    <m/>
    <m/>
    <m/>
    <m/>
    <m/>
    <m/>
    <m/>
    <m/>
    <m/>
    <m/>
    <m/>
    <m/>
    <m/>
    <m/>
    <m/>
    <m/>
    <m/>
    <m/>
    <m/>
    <m/>
    <m/>
    <m/>
    <m/>
    <m/>
    <m/>
    <m/>
    <m/>
    <n v="1"/>
    <n v="2023"/>
    <n v="4"/>
    <n v="0"/>
    <n v="0"/>
    <n v="0"/>
    <n v="0"/>
    <n v="0"/>
    <n v="0"/>
    <n v="0"/>
  </r>
  <r>
    <x v="46"/>
    <x v="19"/>
    <m/>
    <m/>
    <m/>
    <m/>
    <m/>
    <m/>
    <m/>
    <m/>
    <m/>
    <m/>
    <m/>
    <m/>
    <m/>
    <m/>
    <m/>
    <m/>
    <m/>
    <m/>
    <m/>
    <m/>
    <m/>
    <m/>
    <m/>
    <m/>
    <m/>
    <m/>
    <m/>
    <m/>
    <m/>
    <m/>
    <m/>
    <m/>
    <m/>
    <m/>
    <n v="3"/>
    <n v="2023"/>
    <n v="4"/>
    <n v="0"/>
    <n v="0"/>
    <n v="0"/>
    <n v="0"/>
    <n v="0"/>
    <n v="0"/>
    <n v="0"/>
  </r>
  <r>
    <x v="46"/>
    <x v="0"/>
    <m/>
    <m/>
    <m/>
    <m/>
    <m/>
    <m/>
    <m/>
    <m/>
    <m/>
    <m/>
    <m/>
    <m/>
    <m/>
    <m/>
    <m/>
    <m/>
    <m/>
    <m/>
    <m/>
    <m/>
    <m/>
    <m/>
    <m/>
    <m/>
    <m/>
    <m/>
    <m/>
    <m/>
    <m/>
    <m/>
    <m/>
    <m/>
    <m/>
    <m/>
    <n v="3"/>
    <n v="2023"/>
    <n v="4"/>
    <n v="0"/>
    <n v="0"/>
    <n v="0"/>
    <n v="0"/>
    <n v="0"/>
    <n v="0"/>
    <n v="0"/>
  </r>
  <r>
    <x v="46"/>
    <x v="2"/>
    <m/>
    <m/>
    <m/>
    <m/>
    <m/>
    <m/>
    <m/>
    <m/>
    <m/>
    <m/>
    <m/>
    <m/>
    <m/>
    <m/>
    <m/>
    <m/>
    <m/>
    <m/>
    <m/>
    <m/>
    <m/>
    <m/>
    <m/>
    <m/>
    <m/>
    <m/>
    <m/>
    <m/>
    <m/>
    <m/>
    <m/>
    <m/>
    <m/>
    <m/>
    <n v="3"/>
    <n v="2023"/>
    <n v="4"/>
    <n v="0"/>
    <n v="0"/>
    <n v="0"/>
    <n v="0"/>
    <n v="0"/>
    <n v="0"/>
    <n v="0"/>
  </r>
  <r>
    <x v="46"/>
    <x v="20"/>
    <m/>
    <m/>
    <m/>
    <m/>
    <m/>
    <m/>
    <m/>
    <m/>
    <m/>
    <m/>
    <m/>
    <m/>
    <m/>
    <m/>
    <m/>
    <m/>
    <m/>
    <m/>
    <m/>
    <m/>
    <m/>
    <m/>
    <m/>
    <m/>
    <m/>
    <m/>
    <m/>
    <m/>
    <m/>
    <m/>
    <m/>
    <m/>
    <m/>
    <m/>
    <n v="7"/>
    <n v="2023"/>
    <n v="4"/>
    <n v="0"/>
    <n v="0"/>
    <n v="0"/>
    <n v="0"/>
    <n v="0"/>
    <n v="0"/>
    <n v="0"/>
  </r>
  <r>
    <x v="46"/>
    <x v="3"/>
    <m/>
    <m/>
    <m/>
    <m/>
    <m/>
    <m/>
    <m/>
    <m/>
    <m/>
    <m/>
    <m/>
    <m/>
    <m/>
    <m/>
    <m/>
    <m/>
    <m/>
    <m/>
    <m/>
    <m/>
    <m/>
    <m/>
    <m/>
    <m/>
    <m/>
    <m/>
    <m/>
    <m/>
    <m/>
    <m/>
    <m/>
    <m/>
    <m/>
    <m/>
    <n v="4"/>
    <n v="2023"/>
    <n v="4"/>
    <n v="0"/>
    <n v="0"/>
    <n v="0"/>
    <n v="0"/>
    <n v="0"/>
    <n v="0"/>
    <n v="0"/>
  </r>
  <r>
    <x v="46"/>
    <x v="21"/>
    <m/>
    <m/>
    <m/>
    <m/>
    <m/>
    <m/>
    <m/>
    <m/>
    <m/>
    <m/>
    <m/>
    <m/>
    <m/>
    <m/>
    <m/>
    <m/>
    <m/>
    <m/>
    <m/>
    <m/>
    <m/>
    <m/>
    <m/>
    <m/>
    <m/>
    <m/>
    <m/>
    <m/>
    <m/>
    <m/>
    <m/>
    <m/>
    <m/>
    <m/>
    <n v="5"/>
    <n v="2023"/>
    <n v="4"/>
    <n v="0"/>
    <n v="0"/>
    <n v="0"/>
    <n v="0"/>
    <n v="0"/>
    <n v="0"/>
    <n v="0"/>
  </r>
  <r>
    <x v="46"/>
    <x v="4"/>
    <m/>
    <m/>
    <m/>
    <m/>
    <m/>
    <m/>
    <m/>
    <m/>
    <m/>
    <m/>
    <m/>
    <m/>
    <m/>
    <m/>
    <m/>
    <m/>
    <m/>
    <m/>
    <m/>
    <m/>
    <m/>
    <m/>
    <m/>
    <m/>
    <m/>
    <m/>
    <m/>
    <m/>
    <m/>
    <m/>
    <m/>
    <m/>
    <m/>
    <m/>
    <n v="17"/>
    <n v="2023"/>
    <n v="4"/>
    <n v="0"/>
    <n v="0"/>
    <n v="0"/>
    <n v="0"/>
    <n v="0"/>
    <n v="0"/>
    <n v="0"/>
  </r>
  <r>
    <x v="46"/>
    <x v="16"/>
    <m/>
    <m/>
    <m/>
    <m/>
    <m/>
    <m/>
    <m/>
    <m/>
    <m/>
    <m/>
    <m/>
    <m/>
    <m/>
    <m/>
    <m/>
    <m/>
    <m/>
    <m/>
    <m/>
    <m/>
    <m/>
    <m/>
    <m/>
    <m/>
    <m/>
    <m/>
    <m/>
    <m/>
    <m/>
    <m/>
    <m/>
    <m/>
    <m/>
    <m/>
    <n v="6"/>
    <n v="2023"/>
    <n v="4"/>
    <n v="0"/>
    <n v="0"/>
    <n v="0"/>
    <n v="0"/>
    <n v="0"/>
    <n v="0"/>
    <n v="0"/>
  </r>
  <r>
    <x v="46"/>
    <x v="28"/>
    <m/>
    <m/>
    <m/>
    <m/>
    <m/>
    <m/>
    <m/>
    <m/>
    <m/>
    <m/>
    <m/>
    <m/>
    <m/>
    <m/>
    <m/>
    <m/>
    <m/>
    <m/>
    <m/>
    <m/>
    <m/>
    <m/>
    <m/>
    <m/>
    <m/>
    <m/>
    <m/>
    <m/>
    <m/>
    <m/>
    <m/>
    <m/>
    <m/>
    <m/>
    <n v="2"/>
    <n v="2023"/>
    <n v="4"/>
    <n v="0"/>
    <n v="0"/>
    <n v="0"/>
    <n v="0"/>
    <n v="0"/>
    <n v="0"/>
    <n v="0"/>
  </r>
  <r>
    <x v="46"/>
    <x v="22"/>
    <m/>
    <m/>
    <m/>
    <m/>
    <m/>
    <m/>
    <m/>
    <m/>
    <m/>
    <m/>
    <m/>
    <m/>
    <m/>
    <m/>
    <m/>
    <m/>
    <m/>
    <m/>
    <m/>
    <m/>
    <m/>
    <m/>
    <m/>
    <m/>
    <m/>
    <m/>
    <m/>
    <m/>
    <m/>
    <m/>
    <m/>
    <m/>
    <m/>
    <m/>
    <n v="1"/>
    <n v="2023"/>
    <n v="4"/>
    <n v="0"/>
    <n v="0"/>
    <n v="0"/>
    <n v="0"/>
    <n v="0"/>
    <n v="0"/>
    <n v="0"/>
  </r>
  <r>
    <x v="46"/>
    <x v="5"/>
    <m/>
    <m/>
    <m/>
    <m/>
    <m/>
    <m/>
    <m/>
    <m/>
    <m/>
    <m/>
    <m/>
    <m/>
    <m/>
    <m/>
    <m/>
    <m/>
    <m/>
    <m/>
    <m/>
    <m/>
    <m/>
    <m/>
    <m/>
    <m/>
    <m/>
    <m/>
    <m/>
    <m/>
    <m/>
    <m/>
    <m/>
    <m/>
    <m/>
    <m/>
    <n v="21"/>
    <n v="2023"/>
    <n v="4"/>
    <n v="0"/>
    <n v="0"/>
    <n v="0"/>
    <n v="0"/>
    <n v="0"/>
    <n v="0"/>
    <n v="0"/>
  </r>
  <r>
    <x v="46"/>
    <x v="24"/>
    <m/>
    <m/>
    <m/>
    <m/>
    <m/>
    <m/>
    <m/>
    <m/>
    <m/>
    <m/>
    <m/>
    <m/>
    <m/>
    <m/>
    <m/>
    <m/>
    <m/>
    <m/>
    <m/>
    <m/>
    <m/>
    <m/>
    <m/>
    <m/>
    <m/>
    <m/>
    <m/>
    <m/>
    <m/>
    <m/>
    <m/>
    <m/>
    <m/>
    <m/>
    <n v="2"/>
    <n v="2023"/>
    <n v="4"/>
    <n v="0"/>
    <n v="0"/>
    <n v="0"/>
    <n v="0"/>
    <n v="0"/>
    <n v="0"/>
    <n v="0"/>
  </r>
  <r>
    <x v="46"/>
    <x v="6"/>
    <m/>
    <m/>
    <m/>
    <m/>
    <m/>
    <m/>
    <m/>
    <m/>
    <m/>
    <m/>
    <m/>
    <m/>
    <m/>
    <m/>
    <m/>
    <m/>
    <m/>
    <m/>
    <m/>
    <m/>
    <m/>
    <m/>
    <m/>
    <m/>
    <m/>
    <m/>
    <m/>
    <m/>
    <m/>
    <m/>
    <m/>
    <m/>
    <m/>
    <m/>
    <n v="3"/>
    <n v="2023"/>
    <n v="4"/>
    <n v="0"/>
    <n v="0"/>
    <n v="0"/>
    <n v="0"/>
    <n v="0"/>
    <n v="0"/>
    <n v="0"/>
  </r>
  <r>
    <x v="46"/>
    <x v="7"/>
    <m/>
    <m/>
    <m/>
    <m/>
    <m/>
    <m/>
    <m/>
    <m/>
    <m/>
    <m/>
    <m/>
    <m/>
    <m/>
    <m/>
    <m/>
    <m/>
    <m/>
    <m/>
    <m/>
    <m/>
    <m/>
    <m/>
    <m/>
    <m/>
    <m/>
    <m/>
    <m/>
    <m/>
    <m/>
    <m/>
    <m/>
    <m/>
    <m/>
    <m/>
    <n v="7"/>
    <n v="2023"/>
    <n v="4"/>
    <n v="0"/>
    <n v="0"/>
    <n v="0"/>
    <n v="0"/>
    <n v="0"/>
    <n v="0"/>
    <n v="0"/>
  </r>
  <r>
    <x v="46"/>
    <x v="8"/>
    <m/>
    <m/>
    <m/>
    <m/>
    <m/>
    <m/>
    <m/>
    <m/>
    <m/>
    <m/>
    <m/>
    <m/>
    <m/>
    <m/>
    <m/>
    <m/>
    <m/>
    <m/>
    <m/>
    <m/>
    <m/>
    <m/>
    <m/>
    <m/>
    <m/>
    <m/>
    <m/>
    <m/>
    <m/>
    <m/>
    <m/>
    <m/>
    <m/>
    <m/>
    <n v="13"/>
    <n v="2023"/>
    <n v="4"/>
    <n v="0"/>
    <n v="0"/>
    <n v="0"/>
    <n v="0"/>
    <n v="0"/>
    <n v="0"/>
    <n v="0"/>
  </r>
  <r>
    <x v="46"/>
    <x v="9"/>
    <m/>
    <m/>
    <m/>
    <m/>
    <m/>
    <m/>
    <m/>
    <m/>
    <m/>
    <m/>
    <m/>
    <m/>
    <m/>
    <m/>
    <m/>
    <m/>
    <m/>
    <m/>
    <m/>
    <m/>
    <m/>
    <m/>
    <m/>
    <m/>
    <m/>
    <m/>
    <m/>
    <m/>
    <m/>
    <m/>
    <m/>
    <m/>
    <m/>
    <m/>
    <n v="3"/>
    <n v="2023"/>
    <n v="4"/>
    <n v="0"/>
    <n v="0"/>
    <n v="0"/>
    <n v="0"/>
    <n v="0"/>
    <n v="0"/>
    <n v="0"/>
  </r>
  <r>
    <x v="46"/>
    <x v="25"/>
    <m/>
    <m/>
    <m/>
    <m/>
    <m/>
    <m/>
    <m/>
    <m/>
    <m/>
    <m/>
    <m/>
    <m/>
    <m/>
    <m/>
    <m/>
    <m/>
    <m/>
    <m/>
    <m/>
    <m/>
    <m/>
    <m/>
    <m/>
    <m/>
    <m/>
    <m/>
    <m/>
    <m/>
    <m/>
    <m/>
    <m/>
    <m/>
    <m/>
    <m/>
    <n v="1"/>
    <n v="2023"/>
    <n v="4"/>
    <n v="0"/>
    <n v="0"/>
    <n v="0"/>
    <n v="0"/>
    <n v="0"/>
    <n v="0"/>
    <n v="0"/>
  </r>
  <r>
    <x v="46"/>
    <x v="17"/>
    <m/>
    <m/>
    <m/>
    <m/>
    <m/>
    <m/>
    <m/>
    <m/>
    <m/>
    <m/>
    <m/>
    <m/>
    <m/>
    <m/>
    <m/>
    <m/>
    <m/>
    <m/>
    <m/>
    <m/>
    <m/>
    <m/>
    <m/>
    <m/>
    <m/>
    <m/>
    <m/>
    <m/>
    <m/>
    <m/>
    <m/>
    <m/>
    <m/>
    <m/>
    <n v="5"/>
    <n v="2023"/>
    <n v="4"/>
    <n v="0"/>
    <n v="0"/>
    <n v="0"/>
    <n v="0"/>
    <n v="0"/>
    <n v="0"/>
    <n v="0"/>
  </r>
  <r>
    <x v="46"/>
    <x v="10"/>
    <m/>
    <m/>
    <m/>
    <m/>
    <m/>
    <m/>
    <m/>
    <m/>
    <m/>
    <m/>
    <m/>
    <m/>
    <m/>
    <m/>
    <m/>
    <m/>
    <m/>
    <m/>
    <m/>
    <m/>
    <m/>
    <m/>
    <m/>
    <m/>
    <m/>
    <m/>
    <m/>
    <m/>
    <m/>
    <m/>
    <m/>
    <m/>
    <m/>
    <m/>
    <n v="3"/>
    <n v="2023"/>
    <n v="4"/>
    <n v="0"/>
    <n v="0"/>
    <n v="0"/>
    <n v="0"/>
    <n v="0"/>
    <n v="0"/>
    <n v="0"/>
  </r>
  <r>
    <x v="46"/>
    <x v="11"/>
    <m/>
    <m/>
    <m/>
    <m/>
    <m/>
    <m/>
    <m/>
    <m/>
    <m/>
    <m/>
    <m/>
    <m/>
    <m/>
    <m/>
    <m/>
    <m/>
    <m/>
    <m/>
    <m/>
    <m/>
    <m/>
    <m/>
    <m/>
    <m/>
    <m/>
    <m/>
    <m/>
    <m/>
    <m/>
    <m/>
    <m/>
    <m/>
    <m/>
    <m/>
    <n v="4"/>
    <n v="2023"/>
    <n v="4"/>
    <n v="0"/>
    <n v="0"/>
    <n v="0"/>
    <n v="0"/>
    <n v="0"/>
    <n v="0"/>
    <n v="0"/>
  </r>
  <r>
    <x v="46"/>
    <x v="32"/>
    <m/>
    <m/>
    <m/>
    <m/>
    <m/>
    <m/>
    <m/>
    <m/>
    <m/>
    <m/>
    <m/>
    <m/>
    <m/>
    <m/>
    <m/>
    <m/>
    <m/>
    <m/>
    <m/>
    <m/>
    <m/>
    <m/>
    <m/>
    <m/>
    <m/>
    <m/>
    <m/>
    <m/>
    <m/>
    <m/>
    <m/>
    <m/>
    <m/>
    <m/>
    <n v="2"/>
    <n v="2023"/>
    <n v="4"/>
    <n v="0"/>
    <n v="0"/>
    <n v="0"/>
    <n v="0"/>
    <n v="0"/>
    <n v="0"/>
    <n v="0"/>
  </r>
  <r>
    <x v="46"/>
    <x v="34"/>
    <m/>
    <m/>
    <m/>
    <m/>
    <m/>
    <m/>
    <m/>
    <m/>
    <m/>
    <m/>
    <m/>
    <m/>
    <m/>
    <m/>
    <m/>
    <m/>
    <m/>
    <m/>
    <m/>
    <m/>
    <m/>
    <m/>
    <m/>
    <m/>
    <m/>
    <m/>
    <m/>
    <m/>
    <m/>
    <m/>
    <m/>
    <m/>
    <m/>
    <m/>
    <n v="1"/>
    <n v="2023"/>
    <n v="4"/>
    <n v="0"/>
    <n v="0"/>
    <n v="0"/>
    <n v="0"/>
    <n v="0"/>
    <n v="0"/>
    <n v="0"/>
  </r>
  <r>
    <x v="46"/>
    <x v="13"/>
    <m/>
    <m/>
    <m/>
    <m/>
    <m/>
    <m/>
    <m/>
    <m/>
    <m/>
    <m/>
    <m/>
    <m/>
    <m/>
    <m/>
    <m/>
    <m/>
    <m/>
    <m/>
    <m/>
    <m/>
    <m/>
    <m/>
    <m/>
    <m/>
    <m/>
    <m/>
    <m/>
    <m/>
    <m/>
    <m/>
    <m/>
    <m/>
    <m/>
    <m/>
    <n v="8"/>
    <n v="2023"/>
    <n v="4"/>
    <n v="0"/>
    <n v="0"/>
    <n v="0"/>
    <n v="0"/>
    <n v="0"/>
    <n v="0"/>
    <n v="0"/>
  </r>
  <r>
    <x v="46"/>
    <x v="14"/>
    <m/>
    <m/>
    <m/>
    <m/>
    <m/>
    <m/>
    <m/>
    <m/>
    <m/>
    <m/>
    <m/>
    <m/>
    <m/>
    <m/>
    <m/>
    <m/>
    <m/>
    <m/>
    <m/>
    <m/>
    <m/>
    <m/>
    <m/>
    <m/>
    <m/>
    <m/>
    <m/>
    <m/>
    <m/>
    <m/>
    <m/>
    <m/>
    <m/>
    <m/>
    <n v="3"/>
    <n v="2023"/>
    <n v="4"/>
    <n v="0"/>
    <n v="0"/>
    <n v="0"/>
    <n v="0"/>
    <n v="0"/>
    <n v="0"/>
    <n v="0"/>
  </r>
  <r>
    <x v="47"/>
    <x v="0"/>
    <m/>
    <m/>
    <m/>
    <m/>
    <m/>
    <m/>
    <m/>
    <m/>
    <m/>
    <m/>
    <m/>
    <m/>
    <m/>
    <m/>
    <m/>
    <m/>
    <m/>
    <m/>
    <m/>
    <m/>
    <m/>
    <m/>
    <m/>
    <m/>
    <m/>
    <m/>
    <m/>
    <m/>
    <m/>
    <m/>
    <m/>
    <m/>
    <m/>
    <m/>
    <n v="1"/>
    <n v="2023"/>
    <n v="4"/>
    <n v="0"/>
    <n v="0"/>
    <n v="0"/>
    <n v="0"/>
    <n v="0"/>
    <n v="0"/>
    <n v="0"/>
  </r>
  <r>
    <x v="47"/>
    <x v="14"/>
    <m/>
    <m/>
    <m/>
    <m/>
    <m/>
    <m/>
    <m/>
    <m/>
    <m/>
    <m/>
    <m/>
    <m/>
    <m/>
    <m/>
    <m/>
    <m/>
    <m/>
    <m/>
    <m/>
    <m/>
    <m/>
    <m/>
    <m/>
    <m/>
    <m/>
    <m/>
    <m/>
    <m/>
    <m/>
    <m/>
    <m/>
    <m/>
    <m/>
    <m/>
    <n v="1"/>
    <n v="2023"/>
    <n v="4"/>
    <n v="0"/>
    <n v="0"/>
    <n v="0"/>
    <n v="0"/>
    <n v="0"/>
    <n v="0"/>
    <n v="0"/>
  </r>
  <r>
    <x v="48"/>
    <x v="19"/>
    <m/>
    <m/>
    <m/>
    <m/>
    <m/>
    <m/>
    <m/>
    <m/>
    <m/>
    <m/>
    <m/>
    <m/>
    <m/>
    <m/>
    <m/>
    <m/>
    <m/>
    <m/>
    <m/>
    <m/>
    <m/>
    <m/>
    <m/>
    <m/>
    <m/>
    <m/>
    <n v="11"/>
    <m/>
    <n v="61"/>
    <m/>
    <m/>
    <m/>
    <m/>
    <m/>
    <n v="763"/>
    <n v="2023"/>
    <n v="4"/>
    <n v="0"/>
    <n v="0"/>
    <n v="0"/>
    <n v="0"/>
    <n v="0"/>
    <n v="0"/>
    <n v="11"/>
  </r>
  <r>
    <x v="48"/>
    <x v="15"/>
    <m/>
    <m/>
    <m/>
    <m/>
    <m/>
    <m/>
    <m/>
    <m/>
    <m/>
    <m/>
    <m/>
    <m/>
    <m/>
    <m/>
    <m/>
    <m/>
    <m/>
    <m/>
    <m/>
    <n v="2"/>
    <n v="2"/>
    <m/>
    <m/>
    <m/>
    <m/>
    <m/>
    <n v="162"/>
    <m/>
    <n v="1895"/>
    <m/>
    <m/>
    <m/>
    <m/>
    <m/>
    <n v="556"/>
    <n v="2023"/>
    <n v="4"/>
    <n v="0"/>
    <n v="0"/>
    <n v="2"/>
    <n v="2"/>
    <n v="0"/>
    <n v="2"/>
    <n v="164"/>
  </r>
  <r>
    <x v="48"/>
    <x v="0"/>
    <m/>
    <m/>
    <m/>
    <m/>
    <m/>
    <m/>
    <m/>
    <m/>
    <m/>
    <m/>
    <m/>
    <m/>
    <m/>
    <m/>
    <m/>
    <m/>
    <m/>
    <m/>
    <m/>
    <n v="16"/>
    <n v="16"/>
    <m/>
    <m/>
    <m/>
    <m/>
    <m/>
    <n v="2190"/>
    <m/>
    <n v="9861"/>
    <m/>
    <m/>
    <m/>
    <m/>
    <m/>
    <n v="1405"/>
    <n v="2023"/>
    <n v="4"/>
    <n v="0"/>
    <n v="0"/>
    <n v="16"/>
    <n v="16"/>
    <n v="0"/>
    <n v="16"/>
    <n v="2206"/>
  </r>
  <r>
    <x v="48"/>
    <x v="1"/>
    <m/>
    <m/>
    <m/>
    <m/>
    <m/>
    <m/>
    <m/>
    <m/>
    <m/>
    <m/>
    <m/>
    <m/>
    <m/>
    <m/>
    <m/>
    <m/>
    <m/>
    <m/>
    <m/>
    <n v="1"/>
    <n v="1"/>
    <m/>
    <m/>
    <m/>
    <m/>
    <m/>
    <n v="170"/>
    <m/>
    <n v="683"/>
    <m/>
    <m/>
    <m/>
    <m/>
    <m/>
    <n v="1018"/>
    <n v="2023"/>
    <n v="4"/>
    <n v="0"/>
    <n v="0"/>
    <n v="1"/>
    <n v="1"/>
    <n v="0"/>
    <n v="1"/>
    <n v="171"/>
  </r>
  <r>
    <x v="48"/>
    <x v="2"/>
    <m/>
    <m/>
    <m/>
    <m/>
    <m/>
    <m/>
    <m/>
    <m/>
    <m/>
    <m/>
    <m/>
    <m/>
    <m/>
    <m/>
    <m/>
    <m/>
    <m/>
    <m/>
    <m/>
    <m/>
    <m/>
    <m/>
    <m/>
    <m/>
    <m/>
    <m/>
    <n v="364"/>
    <m/>
    <n v="1198"/>
    <m/>
    <m/>
    <m/>
    <m/>
    <m/>
    <n v="412"/>
    <n v="2023"/>
    <n v="4"/>
    <n v="0"/>
    <n v="0"/>
    <n v="0"/>
    <n v="0"/>
    <n v="0"/>
    <n v="0"/>
    <n v="364"/>
  </r>
  <r>
    <x v="48"/>
    <x v="20"/>
    <m/>
    <m/>
    <m/>
    <m/>
    <m/>
    <m/>
    <m/>
    <m/>
    <m/>
    <m/>
    <m/>
    <m/>
    <m/>
    <m/>
    <m/>
    <m/>
    <m/>
    <m/>
    <m/>
    <m/>
    <m/>
    <m/>
    <m/>
    <m/>
    <m/>
    <m/>
    <n v="72"/>
    <m/>
    <n v="446"/>
    <m/>
    <m/>
    <m/>
    <m/>
    <m/>
    <n v="1504"/>
    <n v="2023"/>
    <n v="4"/>
    <n v="0"/>
    <n v="0"/>
    <n v="0"/>
    <n v="0"/>
    <n v="0"/>
    <n v="0"/>
    <n v="72"/>
  </r>
  <r>
    <x v="48"/>
    <x v="3"/>
    <m/>
    <m/>
    <m/>
    <m/>
    <m/>
    <m/>
    <m/>
    <m/>
    <m/>
    <m/>
    <m/>
    <m/>
    <m/>
    <m/>
    <m/>
    <m/>
    <m/>
    <m/>
    <m/>
    <m/>
    <m/>
    <m/>
    <m/>
    <m/>
    <m/>
    <m/>
    <n v="136"/>
    <m/>
    <n v="379"/>
    <m/>
    <m/>
    <m/>
    <m/>
    <m/>
    <n v="856"/>
    <n v="2023"/>
    <n v="4"/>
    <n v="0"/>
    <n v="0"/>
    <n v="0"/>
    <n v="0"/>
    <n v="0"/>
    <n v="0"/>
    <n v="136"/>
  </r>
  <r>
    <x v="48"/>
    <x v="21"/>
    <m/>
    <m/>
    <m/>
    <m/>
    <m/>
    <m/>
    <m/>
    <m/>
    <m/>
    <m/>
    <m/>
    <m/>
    <m/>
    <m/>
    <m/>
    <m/>
    <m/>
    <m/>
    <m/>
    <m/>
    <m/>
    <m/>
    <m/>
    <m/>
    <m/>
    <m/>
    <n v="19"/>
    <m/>
    <n v="100"/>
    <m/>
    <m/>
    <m/>
    <m/>
    <m/>
    <n v="725"/>
    <n v="2023"/>
    <n v="4"/>
    <n v="0"/>
    <n v="0"/>
    <n v="0"/>
    <n v="0"/>
    <n v="0"/>
    <n v="0"/>
    <n v="19"/>
  </r>
  <r>
    <x v="48"/>
    <x v="4"/>
    <m/>
    <m/>
    <m/>
    <m/>
    <m/>
    <m/>
    <m/>
    <m/>
    <m/>
    <m/>
    <m/>
    <m/>
    <m/>
    <m/>
    <m/>
    <m/>
    <m/>
    <m/>
    <m/>
    <n v="4"/>
    <n v="4"/>
    <m/>
    <m/>
    <m/>
    <m/>
    <m/>
    <n v="1222"/>
    <m/>
    <n v="3992"/>
    <m/>
    <m/>
    <m/>
    <m/>
    <m/>
    <n v="4420"/>
    <n v="2023"/>
    <n v="4"/>
    <n v="0"/>
    <n v="0"/>
    <n v="4"/>
    <n v="4"/>
    <n v="0"/>
    <n v="4"/>
    <n v="1226"/>
  </r>
  <r>
    <x v="48"/>
    <x v="16"/>
    <m/>
    <m/>
    <m/>
    <m/>
    <m/>
    <m/>
    <m/>
    <m/>
    <m/>
    <m/>
    <m/>
    <m/>
    <m/>
    <m/>
    <m/>
    <m/>
    <m/>
    <m/>
    <m/>
    <n v="3"/>
    <n v="3"/>
    <m/>
    <m/>
    <m/>
    <m/>
    <m/>
    <n v="63"/>
    <m/>
    <n v="663"/>
    <m/>
    <m/>
    <m/>
    <m/>
    <m/>
    <n v="1229"/>
    <n v="2023"/>
    <n v="4"/>
    <n v="0"/>
    <n v="0"/>
    <n v="3"/>
    <n v="3"/>
    <n v="0"/>
    <n v="3"/>
    <n v="66"/>
  </r>
  <r>
    <x v="48"/>
    <x v="27"/>
    <m/>
    <m/>
    <m/>
    <m/>
    <m/>
    <m/>
    <m/>
    <m/>
    <m/>
    <m/>
    <m/>
    <m/>
    <m/>
    <m/>
    <m/>
    <m/>
    <m/>
    <m/>
    <m/>
    <m/>
    <m/>
    <m/>
    <m/>
    <m/>
    <m/>
    <m/>
    <n v="18"/>
    <m/>
    <n v="147"/>
    <m/>
    <m/>
    <m/>
    <m/>
    <m/>
    <n v="71"/>
    <n v="2023"/>
    <n v="4"/>
    <n v="0"/>
    <n v="0"/>
    <n v="0"/>
    <n v="0"/>
    <n v="0"/>
    <n v="0"/>
    <n v="18"/>
  </r>
  <r>
    <x v="48"/>
    <x v="28"/>
    <m/>
    <m/>
    <m/>
    <m/>
    <m/>
    <m/>
    <m/>
    <m/>
    <m/>
    <m/>
    <m/>
    <m/>
    <m/>
    <m/>
    <m/>
    <m/>
    <m/>
    <m/>
    <m/>
    <m/>
    <m/>
    <m/>
    <m/>
    <m/>
    <m/>
    <m/>
    <n v="4"/>
    <m/>
    <n v="17"/>
    <m/>
    <m/>
    <m/>
    <m/>
    <m/>
    <n v="242"/>
    <n v="2023"/>
    <n v="4"/>
    <n v="0"/>
    <n v="0"/>
    <n v="0"/>
    <n v="0"/>
    <n v="0"/>
    <n v="0"/>
    <n v="4"/>
  </r>
  <r>
    <x v="48"/>
    <x v="22"/>
    <m/>
    <m/>
    <m/>
    <m/>
    <m/>
    <m/>
    <m/>
    <m/>
    <m/>
    <m/>
    <m/>
    <m/>
    <m/>
    <m/>
    <m/>
    <m/>
    <m/>
    <m/>
    <m/>
    <m/>
    <m/>
    <m/>
    <m/>
    <m/>
    <m/>
    <m/>
    <n v="7"/>
    <m/>
    <n v="49"/>
    <m/>
    <m/>
    <m/>
    <m/>
    <m/>
    <n v="482"/>
    <n v="2023"/>
    <n v="4"/>
    <n v="0"/>
    <n v="0"/>
    <n v="0"/>
    <n v="0"/>
    <n v="0"/>
    <n v="0"/>
    <n v="7"/>
  </r>
  <r>
    <x v="48"/>
    <x v="23"/>
    <m/>
    <m/>
    <m/>
    <m/>
    <m/>
    <m/>
    <m/>
    <m/>
    <m/>
    <m/>
    <m/>
    <m/>
    <m/>
    <m/>
    <m/>
    <m/>
    <m/>
    <m/>
    <m/>
    <n v="8"/>
    <n v="8"/>
    <m/>
    <m/>
    <m/>
    <m/>
    <m/>
    <n v="300"/>
    <m/>
    <n v="317"/>
    <m/>
    <m/>
    <m/>
    <m/>
    <m/>
    <n v="196"/>
    <n v="2023"/>
    <n v="4"/>
    <n v="0"/>
    <n v="0"/>
    <n v="8"/>
    <n v="8"/>
    <n v="0"/>
    <n v="8"/>
    <n v="308"/>
  </r>
  <r>
    <x v="48"/>
    <x v="5"/>
    <m/>
    <m/>
    <m/>
    <m/>
    <m/>
    <m/>
    <m/>
    <m/>
    <m/>
    <m/>
    <m/>
    <m/>
    <m/>
    <m/>
    <m/>
    <m/>
    <m/>
    <m/>
    <m/>
    <n v="3"/>
    <n v="3"/>
    <m/>
    <m/>
    <m/>
    <m/>
    <m/>
    <n v="264"/>
    <m/>
    <n v="2189"/>
    <m/>
    <m/>
    <m/>
    <m/>
    <m/>
    <n v="4363"/>
    <n v="2023"/>
    <n v="4"/>
    <n v="0"/>
    <n v="0"/>
    <n v="3"/>
    <n v="3"/>
    <n v="0"/>
    <n v="3"/>
    <n v="267"/>
  </r>
  <r>
    <x v="48"/>
    <x v="24"/>
    <m/>
    <m/>
    <m/>
    <m/>
    <m/>
    <m/>
    <m/>
    <m/>
    <m/>
    <m/>
    <m/>
    <m/>
    <m/>
    <m/>
    <m/>
    <m/>
    <m/>
    <m/>
    <m/>
    <m/>
    <m/>
    <m/>
    <m/>
    <m/>
    <m/>
    <m/>
    <n v="14"/>
    <m/>
    <n v="340"/>
    <m/>
    <m/>
    <m/>
    <m/>
    <m/>
    <n v="632"/>
    <n v="2023"/>
    <n v="4"/>
    <n v="0"/>
    <n v="0"/>
    <n v="0"/>
    <n v="0"/>
    <n v="0"/>
    <n v="0"/>
    <n v="14"/>
  </r>
  <r>
    <x v="48"/>
    <x v="6"/>
    <m/>
    <m/>
    <m/>
    <m/>
    <m/>
    <m/>
    <m/>
    <m/>
    <m/>
    <m/>
    <m/>
    <m/>
    <m/>
    <m/>
    <m/>
    <m/>
    <m/>
    <m/>
    <m/>
    <n v="8"/>
    <n v="8"/>
    <m/>
    <m/>
    <m/>
    <m/>
    <m/>
    <n v="123"/>
    <m/>
    <n v="478"/>
    <m/>
    <m/>
    <m/>
    <m/>
    <m/>
    <n v="1462"/>
    <n v="2023"/>
    <n v="4"/>
    <n v="0"/>
    <n v="0"/>
    <n v="8"/>
    <n v="8"/>
    <n v="0"/>
    <n v="8"/>
    <n v="131"/>
  </r>
  <r>
    <x v="48"/>
    <x v="7"/>
    <m/>
    <m/>
    <m/>
    <m/>
    <m/>
    <m/>
    <m/>
    <m/>
    <m/>
    <m/>
    <m/>
    <m/>
    <m/>
    <m/>
    <m/>
    <m/>
    <m/>
    <m/>
    <m/>
    <n v="4"/>
    <n v="4"/>
    <m/>
    <m/>
    <m/>
    <m/>
    <m/>
    <n v="59"/>
    <m/>
    <n v="782"/>
    <m/>
    <m/>
    <m/>
    <m/>
    <m/>
    <n v="718"/>
    <n v="2023"/>
    <n v="4"/>
    <n v="0"/>
    <n v="0"/>
    <n v="4"/>
    <n v="4"/>
    <n v="0"/>
    <n v="4"/>
    <n v="63"/>
  </r>
  <r>
    <x v="48"/>
    <x v="29"/>
    <m/>
    <m/>
    <m/>
    <m/>
    <m/>
    <m/>
    <m/>
    <m/>
    <m/>
    <m/>
    <m/>
    <m/>
    <m/>
    <m/>
    <m/>
    <m/>
    <m/>
    <m/>
    <m/>
    <m/>
    <m/>
    <m/>
    <m/>
    <m/>
    <m/>
    <m/>
    <n v="6"/>
    <m/>
    <n v="7"/>
    <m/>
    <m/>
    <m/>
    <m/>
    <m/>
    <n v="303"/>
    <n v="2023"/>
    <n v="4"/>
    <n v="0"/>
    <n v="0"/>
    <n v="0"/>
    <n v="0"/>
    <n v="0"/>
    <n v="0"/>
    <n v="6"/>
  </r>
  <r>
    <x v="48"/>
    <x v="8"/>
    <m/>
    <m/>
    <m/>
    <m/>
    <m/>
    <m/>
    <m/>
    <m/>
    <m/>
    <m/>
    <m/>
    <m/>
    <m/>
    <m/>
    <m/>
    <m/>
    <m/>
    <m/>
    <m/>
    <n v="13"/>
    <n v="13"/>
    <m/>
    <m/>
    <m/>
    <m/>
    <m/>
    <n v="1125"/>
    <m/>
    <n v="4631"/>
    <m/>
    <m/>
    <m/>
    <m/>
    <m/>
    <n v="2436"/>
    <n v="2023"/>
    <n v="4"/>
    <n v="0"/>
    <n v="0"/>
    <n v="13"/>
    <n v="13"/>
    <n v="0"/>
    <n v="13"/>
    <n v="1138"/>
  </r>
  <r>
    <x v="48"/>
    <x v="9"/>
    <m/>
    <m/>
    <m/>
    <m/>
    <m/>
    <m/>
    <m/>
    <m/>
    <m/>
    <m/>
    <m/>
    <m/>
    <m/>
    <m/>
    <m/>
    <m/>
    <m/>
    <m/>
    <m/>
    <m/>
    <m/>
    <m/>
    <m/>
    <m/>
    <m/>
    <m/>
    <n v="58"/>
    <m/>
    <n v="343"/>
    <m/>
    <m/>
    <m/>
    <m/>
    <m/>
    <n v="956"/>
    <n v="2023"/>
    <n v="4"/>
    <n v="0"/>
    <n v="0"/>
    <n v="0"/>
    <n v="0"/>
    <n v="0"/>
    <n v="0"/>
    <n v="58"/>
  </r>
  <r>
    <x v="48"/>
    <x v="25"/>
    <m/>
    <m/>
    <m/>
    <m/>
    <m/>
    <m/>
    <m/>
    <m/>
    <m/>
    <m/>
    <m/>
    <m/>
    <m/>
    <m/>
    <m/>
    <m/>
    <m/>
    <m/>
    <m/>
    <n v="2"/>
    <n v="2"/>
    <m/>
    <m/>
    <m/>
    <m/>
    <m/>
    <n v="249"/>
    <m/>
    <n v="2844"/>
    <m/>
    <m/>
    <m/>
    <m/>
    <m/>
    <n v="935"/>
    <n v="2023"/>
    <n v="4"/>
    <n v="0"/>
    <n v="0"/>
    <n v="2"/>
    <n v="2"/>
    <n v="0"/>
    <n v="2"/>
    <n v="251"/>
  </r>
  <r>
    <x v="48"/>
    <x v="17"/>
    <m/>
    <m/>
    <m/>
    <m/>
    <m/>
    <m/>
    <m/>
    <m/>
    <m/>
    <m/>
    <m/>
    <m/>
    <m/>
    <m/>
    <m/>
    <m/>
    <m/>
    <m/>
    <m/>
    <n v="1"/>
    <n v="1"/>
    <m/>
    <m/>
    <m/>
    <m/>
    <m/>
    <n v="27"/>
    <m/>
    <n v="121"/>
    <m/>
    <m/>
    <m/>
    <m/>
    <m/>
    <n v="1076"/>
    <n v="2023"/>
    <n v="4"/>
    <n v="0"/>
    <n v="0"/>
    <n v="1"/>
    <n v="1"/>
    <n v="0"/>
    <n v="1"/>
    <n v="28"/>
  </r>
  <r>
    <x v="48"/>
    <x v="10"/>
    <m/>
    <m/>
    <m/>
    <m/>
    <m/>
    <m/>
    <m/>
    <m/>
    <m/>
    <m/>
    <m/>
    <m/>
    <m/>
    <m/>
    <m/>
    <m/>
    <m/>
    <m/>
    <m/>
    <n v="4"/>
    <n v="4"/>
    <m/>
    <m/>
    <m/>
    <m/>
    <m/>
    <n v="579"/>
    <m/>
    <n v="5405"/>
    <m/>
    <m/>
    <m/>
    <m/>
    <m/>
    <n v="1086"/>
    <n v="2023"/>
    <n v="4"/>
    <n v="0"/>
    <n v="0"/>
    <n v="4"/>
    <n v="4"/>
    <n v="0"/>
    <n v="4"/>
    <n v="583"/>
  </r>
  <r>
    <x v="48"/>
    <x v="30"/>
    <m/>
    <m/>
    <m/>
    <m/>
    <m/>
    <m/>
    <m/>
    <m/>
    <m/>
    <m/>
    <m/>
    <m/>
    <m/>
    <m/>
    <m/>
    <m/>
    <m/>
    <m/>
    <m/>
    <m/>
    <m/>
    <m/>
    <m/>
    <m/>
    <m/>
    <m/>
    <n v="25"/>
    <m/>
    <n v="190"/>
    <m/>
    <m/>
    <m/>
    <m/>
    <m/>
    <n v="212"/>
    <n v="2023"/>
    <n v="4"/>
    <n v="0"/>
    <n v="0"/>
    <n v="0"/>
    <n v="0"/>
    <n v="0"/>
    <n v="0"/>
    <n v="25"/>
  </r>
  <r>
    <x v="48"/>
    <x v="11"/>
    <m/>
    <m/>
    <m/>
    <m/>
    <m/>
    <m/>
    <m/>
    <m/>
    <m/>
    <m/>
    <m/>
    <m/>
    <m/>
    <m/>
    <m/>
    <m/>
    <m/>
    <m/>
    <m/>
    <n v="42"/>
    <n v="42"/>
    <m/>
    <m/>
    <m/>
    <m/>
    <m/>
    <n v="4332"/>
    <m/>
    <n v="15539"/>
    <m/>
    <m/>
    <m/>
    <m/>
    <m/>
    <n v="1382"/>
    <n v="2023"/>
    <n v="4"/>
    <n v="0"/>
    <n v="0"/>
    <n v="42"/>
    <n v="42"/>
    <n v="0"/>
    <n v="42"/>
    <n v="4374"/>
  </r>
  <r>
    <x v="48"/>
    <x v="18"/>
    <m/>
    <m/>
    <m/>
    <m/>
    <m/>
    <m/>
    <m/>
    <m/>
    <m/>
    <m/>
    <m/>
    <m/>
    <m/>
    <m/>
    <m/>
    <m/>
    <m/>
    <m/>
    <m/>
    <m/>
    <m/>
    <m/>
    <m/>
    <m/>
    <m/>
    <m/>
    <n v="113"/>
    <m/>
    <n v="1525"/>
    <m/>
    <m/>
    <m/>
    <m/>
    <m/>
    <n v="284"/>
    <n v="2023"/>
    <n v="4"/>
    <n v="0"/>
    <n v="0"/>
    <n v="0"/>
    <n v="0"/>
    <n v="0"/>
    <n v="0"/>
    <n v="113"/>
  </r>
  <r>
    <x v="48"/>
    <x v="31"/>
    <m/>
    <m/>
    <m/>
    <m/>
    <m/>
    <m/>
    <m/>
    <m/>
    <m/>
    <m/>
    <m/>
    <m/>
    <m/>
    <m/>
    <m/>
    <m/>
    <m/>
    <m/>
    <m/>
    <m/>
    <m/>
    <m/>
    <m/>
    <m/>
    <m/>
    <m/>
    <n v="3"/>
    <m/>
    <n v="26"/>
    <m/>
    <m/>
    <m/>
    <m/>
    <m/>
    <n v="31"/>
    <n v="2023"/>
    <n v="4"/>
    <n v="0"/>
    <n v="0"/>
    <n v="0"/>
    <n v="0"/>
    <n v="0"/>
    <n v="0"/>
    <n v="3"/>
  </r>
  <r>
    <x v="48"/>
    <x v="12"/>
    <m/>
    <m/>
    <m/>
    <m/>
    <m/>
    <m/>
    <m/>
    <m/>
    <m/>
    <m/>
    <m/>
    <m/>
    <m/>
    <m/>
    <m/>
    <m/>
    <m/>
    <m/>
    <m/>
    <m/>
    <m/>
    <m/>
    <m/>
    <m/>
    <m/>
    <m/>
    <n v="65"/>
    <m/>
    <n v="494"/>
    <m/>
    <m/>
    <m/>
    <m/>
    <m/>
    <n v="586"/>
    <n v="2023"/>
    <n v="4"/>
    <n v="0"/>
    <n v="0"/>
    <n v="0"/>
    <n v="0"/>
    <n v="0"/>
    <n v="0"/>
    <n v="65"/>
  </r>
  <r>
    <x v="48"/>
    <x v="32"/>
    <m/>
    <m/>
    <m/>
    <m/>
    <m/>
    <m/>
    <m/>
    <m/>
    <m/>
    <m/>
    <m/>
    <m/>
    <m/>
    <m/>
    <m/>
    <m/>
    <m/>
    <m/>
    <m/>
    <m/>
    <m/>
    <m/>
    <m/>
    <m/>
    <m/>
    <m/>
    <n v="85"/>
    <m/>
    <n v="983"/>
    <m/>
    <m/>
    <m/>
    <m/>
    <m/>
    <n v="1322"/>
    <n v="2023"/>
    <n v="4"/>
    <n v="0"/>
    <n v="0"/>
    <n v="0"/>
    <n v="0"/>
    <n v="0"/>
    <n v="0"/>
    <n v="85"/>
  </r>
  <r>
    <x v="48"/>
    <x v="33"/>
    <m/>
    <m/>
    <m/>
    <m/>
    <m/>
    <m/>
    <m/>
    <m/>
    <m/>
    <m/>
    <m/>
    <m/>
    <m/>
    <m/>
    <m/>
    <m/>
    <m/>
    <m/>
    <m/>
    <m/>
    <m/>
    <m/>
    <m/>
    <m/>
    <m/>
    <m/>
    <n v="46"/>
    <m/>
    <n v="132"/>
    <m/>
    <m/>
    <m/>
    <m/>
    <m/>
    <n v="2391"/>
    <n v="2023"/>
    <n v="4"/>
    <n v="0"/>
    <n v="0"/>
    <n v="0"/>
    <n v="0"/>
    <n v="0"/>
    <n v="0"/>
    <n v="46"/>
  </r>
  <r>
    <x v="48"/>
    <x v="34"/>
    <m/>
    <m/>
    <m/>
    <m/>
    <m/>
    <m/>
    <m/>
    <m/>
    <m/>
    <m/>
    <m/>
    <m/>
    <m/>
    <m/>
    <m/>
    <m/>
    <m/>
    <m/>
    <m/>
    <m/>
    <m/>
    <m/>
    <m/>
    <m/>
    <m/>
    <m/>
    <n v="1"/>
    <m/>
    <n v="25"/>
    <m/>
    <m/>
    <m/>
    <m/>
    <m/>
    <n v="590"/>
    <n v="2023"/>
    <n v="4"/>
    <n v="0"/>
    <n v="0"/>
    <n v="0"/>
    <n v="0"/>
    <n v="0"/>
    <n v="0"/>
    <n v="1"/>
  </r>
  <r>
    <x v="48"/>
    <x v="26"/>
    <m/>
    <m/>
    <m/>
    <m/>
    <m/>
    <m/>
    <m/>
    <m/>
    <m/>
    <m/>
    <m/>
    <m/>
    <m/>
    <m/>
    <m/>
    <m/>
    <m/>
    <m/>
    <m/>
    <n v="4"/>
    <n v="4"/>
    <m/>
    <m/>
    <m/>
    <m/>
    <m/>
    <n v="428"/>
    <m/>
    <n v="502"/>
    <m/>
    <m/>
    <m/>
    <m/>
    <m/>
    <n v="376"/>
    <n v="2023"/>
    <n v="4"/>
    <n v="0"/>
    <n v="0"/>
    <n v="4"/>
    <n v="4"/>
    <n v="0"/>
    <n v="4"/>
    <n v="432"/>
  </r>
  <r>
    <x v="48"/>
    <x v="13"/>
    <m/>
    <m/>
    <m/>
    <m/>
    <m/>
    <m/>
    <m/>
    <m/>
    <m/>
    <m/>
    <m/>
    <m/>
    <m/>
    <m/>
    <m/>
    <m/>
    <m/>
    <m/>
    <m/>
    <n v="30"/>
    <n v="30"/>
    <m/>
    <m/>
    <m/>
    <m/>
    <m/>
    <n v="4690"/>
    <m/>
    <n v="17161"/>
    <m/>
    <m/>
    <m/>
    <m/>
    <m/>
    <n v="1557"/>
    <n v="2023"/>
    <n v="4"/>
    <n v="0"/>
    <n v="0"/>
    <n v="30"/>
    <n v="30"/>
    <n v="0"/>
    <n v="30"/>
    <n v="4720"/>
  </r>
  <r>
    <x v="48"/>
    <x v="35"/>
    <m/>
    <m/>
    <m/>
    <m/>
    <m/>
    <m/>
    <m/>
    <m/>
    <m/>
    <m/>
    <m/>
    <m/>
    <m/>
    <m/>
    <m/>
    <m/>
    <m/>
    <m/>
    <m/>
    <m/>
    <m/>
    <m/>
    <m/>
    <m/>
    <m/>
    <m/>
    <m/>
    <m/>
    <n v="12"/>
    <m/>
    <m/>
    <m/>
    <m/>
    <m/>
    <n v="58"/>
    <n v="2023"/>
    <n v="4"/>
    <n v="0"/>
    <n v="0"/>
    <n v="0"/>
    <n v="0"/>
    <n v="0"/>
    <n v="0"/>
    <n v="0"/>
  </r>
  <r>
    <x v="48"/>
    <x v="14"/>
    <m/>
    <m/>
    <m/>
    <m/>
    <m/>
    <m/>
    <m/>
    <m/>
    <m/>
    <m/>
    <m/>
    <m/>
    <m/>
    <m/>
    <m/>
    <m/>
    <m/>
    <m/>
    <m/>
    <n v="5"/>
    <n v="5"/>
    <m/>
    <m/>
    <m/>
    <m/>
    <m/>
    <n v="532"/>
    <m/>
    <n v="3357"/>
    <m/>
    <m/>
    <m/>
    <m/>
    <m/>
    <n v="490"/>
    <n v="2023"/>
    <n v="4"/>
    <n v="0"/>
    <n v="0"/>
    <n v="5"/>
    <n v="5"/>
    <n v="0"/>
    <n v="5"/>
    <n v="537"/>
  </r>
  <r>
    <x v="49"/>
    <x v="4"/>
    <m/>
    <m/>
    <m/>
    <m/>
    <m/>
    <m/>
    <m/>
    <m/>
    <m/>
    <m/>
    <m/>
    <m/>
    <m/>
    <m/>
    <m/>
    <m/>
    <m/>
    <m/>
    <m/>
    <m/>
    <m/>
    <m/>
    <m/>
    <m/>
    <m/>
    <m/>
    <m/>
    <m/>
    <m/>
    <m/>
    <m/>
    <m/>
    <m/>
    <n v="1"/>
    <m/>
    <n v="2023"/>
    <n v="4"/>
    <n v="0"/>
    <n v="0"/>
    <n v="0"/>
    <n v="0"/>
    <n v="0"/>
    <n v="0"/>
    <n v="0"/>
  </r>
  <r>
    <x v="49"/>
    <x v="16"/>
    <m/>
    <m/>
    <m/>
    <m/>
    <m/>
    <m/>
    <m/>
    <m/>
    <m/>
    <m/>
    <m/>
    <m/>
    <m/>
    <m/>
    <m/>
    <m/>
    <m/>
    <m/>
    <m/>
    <m/>
    <m/>
    <m/>
    <m/>
    <m/>
    <m/>
    <m/>
    <m/>
    <m/>
    <m/>
    <m/>
    <m/>
    <m/>
    <m/>
    <n v="2"/>
    <m/>
    <n v="2023"/>
    <n v="4"/>
    <n v="0"/>
    <n v="0"/>
    <n v="0"/>
    <n v="0"/>
    <n v="0"/>
    <n v="0"/>
    <n v="0"/>
  </r>
  <r>
    <x v="49"/>
    <x v="5"/>
    <m/>
    <m/>
    <m/>
    <m/>
    <m/>
    <m/>
    <m/>
    <m/>
    <m/>
    <m/>
    <m/>
    <m/>
    <m/>
    <m/>
    <m/>
    <m/>
    <m/>
    <m/>
    <m/>
    <m/>
    <m/>
    <m/>
    <m/>
    <m/>
    <m/>
    <m/>
    <m/>
    <m/>
    <m/>
    <m/>
    <m/>
    <m/>
    <m/>
    <n v="1"/>
    <m/>
    <n v="2023"/>
    <n v="4"/>
    <n v="0"/>
    <n v="0"/>
    <n v="0"/>
    <n v="0"/>
    <n v="0"/>
    <n v="0"/>
    <n v="0"/>
  </r>
  <r>
    <x v="49"/>
    <x v="10"/>
    <m/>
    <m/>
    <m/>
    <m/>
    <m/>
    <m/>
    <m/>
    <m/>
    <m/>
    <m/>
    <m/>
    <m/>
    <m/>
    <m/>
    <m/>
    <m/>
    <m/>
    <m/>
    <m/>
    <m/>
    <m/>
    <m/>
    <m/>
    <m/>
    <m/>
    <m/>
    <m/>
    <m/>
    <m/>
    <m/>
    <m/>
    <m/>
    <m/>
    <n v="1"/>
    <m/>
    <n v="2023"/>
    <n v="4"/>
    <n v="0"/>
    <n v="0"/>
    <n v="0"/>
    <n v="0"/>
    <n v="0"/>
    <n v="0"/>
    <n v="0"/>
  </r>
  <r>
    <x v="49"/>
    <x v="11"/>
    <m/>
    <m/>
    <m/>
    <m/>
    <m/>
    <m/>
    <m/>
    <m/>
    <m/>
    <m/>
    <m/>
    <m/>
    <m/>
    <m/>
    <m/>
    <m/>
    <m/>
    <m/>
    <m/>
    <m/>
    <m/>
    <m/>
    <m/>
    <m/>
    <m/>
    <m/>
    <m/>
    <m/>
    <m/>
    <m/>
    <m/>
    <m/>
    <m/>
    <n v="2"/>
    <m/>
    <n v="2023"/>
    <n v="4"/>
    <n v="0"/>
    <n v="0"/>
    <n v="0"/>
    <n v="0"/>
    <n v="0"/>
    <n v="0"/>
    <n v="0"/>
  </r>
  <r>
    <x v="50"/>
    <x v="15"/>
    <m/>
    <m/>
    <m/>
    <m/>
    <m/>
    <m/>
    <m/>
    <m/>
    <m/>
    <m/>
    <m/>
    <m/>
    <m/>
    <m/>
    <m/>
    <m/>
    <m/>
    <m/>
    <m/>
    <m/>
    <m/>
    <m/>
    <m/>
    <m/>
    <m/>
    <m/>
    <m/>
    <m/>
    <n v="14"/>
    <m/>
    <m/>
    <m/>
    <m/>
    <m/>
    <m/>
    <n v="2023"/>
    <n v="4"/>
    <n v="0"/>
    <n v="0"/>
    <n v="0"/>
    <n v="0"/>
    <n v="0"/>
    <n v="0"/>
    <n v="0"/>
  </r>
  <r>
    <x v="50"/>
    <x v="0"/>
    <m/>
    <m/>
    <m/>
    <m/>
    <m/>
    <m/>
    <m/>
    <m/>
    <m/>
    <m/>
    <m/>
    <m/>
    <m/>
    <m/>
    <m/>
    <m/>
    <m/>
    <m/>
    <m/>
    <m/>
    <m/>
    <m/>
    <m/>
    <m/>
    <m/>
    <m/>
    <m/>
    <m/>
    <n v="2697"/>
    <m/>
    <m/>
    <m/>
    <m/>
    <m/>
    <m/>
    <n v="2023"/>
    <n v="4"/>
    <n v="0"/>
    <n v="0"/>
    <n v="0"/>
    <n v="0"/>
    <n v="0"/>
    <n v="0"/>
    <n v="0"/>
  </r>
  <r>
    <x v="50"/>
    <x v="1"/>
    <m/>
    <m/>
    <m/>
    <m/>
    <m/>
    <m/>
    <m/>
    <m/>
    <m/>
    <m/>
    <m/>
    <m/>
    <m/>
    <m/>
    <m/>
    <m/>
    <m/>
    <m/>
    <m/>
    <m/>
    <m/>
    <m/>
    <m/>
    <m/>
    <m/>
    <m/>
    <m/>
    <m/>
    <n v="19"/>
    <m/>
    <m/>
    <m/>
    <m/>
    <m/>
    <m/>
    <n v="2023"/>
    <n v="4"/>
    <n v="0"/>
    <n v="0"/>
    <n v="0"/>
    <n v="0"/>
    <n v="0"/>
    <n v="0"/>
    <n v="0"/>
  </r>
  <r>
    <x v="50"/>
    <x v="2"/>
    <m/>
    <m/>
    <m/>
    <m/>
    <m/>
    <m/>
    <m/>
    <m/>
    <m/>
    <m/>
    <m/>
    <m/>
    <m/>
    <m/>
    <m/>
    <m/>
    <m/>
    <m/>
    <m/>
    <m/>
    <m/>
    <m/>
    <m/>
    <m/>
    <m/>
    <m/>
    <m/>
    <m/>
    <n v="283"/>
    <m/>
    <m/>
    <m/>
    <m/>
    <m/>
    <m/>
    <n v="2023"/>
    <n v="4"/>
    <n v="0"/>
    <n v="0"/>
    <n v="0"/>
    <n v="0"/>
    <n v="0"/>
    <n v="0"/>
    <n v="0"/>
  </r>
  <r>
    <x v="50"/>
    <x v="20"/>
    <m/>
    <m/>
    <m/>
    <m/>
    <m/>
    <m/>
    <m/>
    <m/>
    <m/>
    <m/>
    <m/>
    <m/>
    <m/>
    <m/>
    <m/>
    <m/>
    <m/>
    <m/>
    <m/>
    <m/>
    <m/>
    <m/>
    <m/>
    <m/>
    <m/>
    <m/>
    <m/>
    <m/>
    <n v="1"/>
    <m/>
    <m/>
    <m/>
    <m/>
    <m/>
    <m/>
    <n v="2023"/>
    <n v="4"/>
    <n v="0"/>
    <n v="0"/>
    <n v="0"/>
    <n v="0"/>
    <n v="0"/>
    <n v="0"/>
    <n v="0"/>
  </r>
  <r>
    <x v="50"/>
    <x v="3"/>
    <m/>
    <m/>
    <m/>
    <m/>
    <m/>
    <m/>
    <m/>
    <m/>
    <m/>
    <m/>
    <m/>
    <m/>
    <m/>
    <m/>
    <m/>
    <m/>
    <m/>
    <m/>
    <m/>
    <m/>
    <m/>
    <m/>
    <m/>
    <m/>
    <m/>
    <m/>
    <m/>
    <m/>
    <n v="8"/>
    <m/>
    <m/>
    <m/>
    <m/>
    <m/>
    <m/>
    <n v="2023"/>
    <n v="4"/>
    <n v="0"/>
    <n v="0"/>
    <n v="0"/>
    <n v="0"/>
    <n v="0"/>
    <n v="0"/>
    <n v="0"/>
  </r>
  <r>
    <x v="50"/>
    <x v="4"/>
    <m/>
    <m/>
    <m/>
    <m/>
    <m/>
    <m/>
    <m/>
    <m/>
    <m/>
    <m/>
    <m/>
    <m/>
    <m/>
    <m/>
    <m/>
    <m/>
    <m/>
    <m/>
    <m/>
    <m/>
    <m/>
    <m/>
    <m/>
    <m/>
    <m/>
    <m/>
    <m/>
    <m/>
    <n v="91"/>
    <m/>
    <m/>
    <m/>
    <m/>
    <m/>
    <m/>
    <n v="2023"/>
    <n v="4"/>
    <n v="0"/>
    <n v="0"/>
    <n v="0"/>
    <n v="0"/>
    <n v="0"/>
    <n v="0"/>
    <n v="0"/>
  </r>
  <r>
    <x v="50"/>
    <x v="16"/>
    <m/>
    <m/>
    <m/>
    <m/>
    <m/>
    <m/>
    <m/>
    <m/>
    <m/>
    <m/>
    <m/>
    <m/>
    <m/>
    <m/>
    <m/>
    <m/>
    <m/>
    <m/>
    <m/>
    <m/>
    <m/>
    <m/>
    <m/>
    <m/>
    <m/>
    <m/>
    <m/>
    <m/>
    <n v="6"/>
    <m/>
    <m/>
    <m/>
    <m/>
    <m/>
    <m/>
    <n v="2023"/>
    <n v="4"/>
    <n v="0"/>
    <n v="0"/>
    <n v="0"/>
    <n v="0"/>
    <n v="0"/>
    <n v="0"/>
    <n v="0"/>
  </r>
  <r>
    <x v="50"/>
    <x v="23"/>
    <m/>
    <m/>
    <m/>
    <m/>
    <m/>
    <m/>
    <m/>
    <m/>
    <m/>
    <m/>
    <m/>
    <m/>
    <m/>
    <m/>
    <m/>
    <m/>
    <m/>
    <m/>
    <m/>
    <m/>
    <m/>
    <m/>
    <m/>
    <m/>
    <m/>
    <m/>
    <m/>
    <m/>
    <n v="42"/>
    <m/>
    <m/>
    <m/>
    <m/>
    <m/>
    <m/>
    <n v="2023"/>
    <n v="4"/>
    <n v="0"/>
    <n v="0"/>
    <n v="0"/>
    <n v="0"/>
    <n v="0"/>
    <n v="0"/>
    <n v="0"/>
  </r>
  <r>
    <x v="50"/>
    <x v="5"/>
    <m/>
    <m/>
    <m/>
    <m/>
    <m/>
    <m/>
    <m/>
    <m/>
    <m/>
    <m/>
    <m/>
    <m/>
    <m/>
    <m/>
    <m/>
    <m/>
    <m/>
    <m/>
    <m/>
    <m/>
    <m/>
    <m/>
    <m/>
    <m/>
    <m/>
    <m/>
    <m/>
    <m/>
    <n v="5"/>
    <m/>
    <m/>
    <m/>
    <m/>
    <m/>
    <m/>
    <n v="2023"/>
    <n v="4"/>
    <n v="0"/>
    <n v="0"/>
    <n v="0"/>
    <n v="0"/>
    <n v="0"/>
    <n v="0"/>
    <n v="0"/>
  </r>
  <r>
    <x v="50"/>
    <x v="24"/>
    <m/>
    <m/>
    <m/>
    <m/>
    <m/>
    <m/>
    <m/>
    <m/>
    <m/>
    <m/>
    <m/>
    <m/>
    <m/>
    <m/>
    <m/>
    <m/>
    <m/>
    <m/>
    <m/>
    <m/>
    <m/>
    <m/>
    <m/>
    <m/>
    <m/>
    <m/>
    <m/>
    <m/>
    <n v="32"/>
    <m/>
    <m/>
    <m/>
    <m/>
    <m/>
    <m/>
    <n v="2023"/>
    <n v="4"/>
    <n v="0"/>
    <n v="0"/>
    <n v="0"/>
    <n v="0"/>
    <n v="0"/>
    <n v="0"/>
    <n v="0"/>
  </r>
  <r>
    <x v="50"/>
    <x v="6"/>
    <m/>
    <m/>
    <m/>
    <m/>
    <m/>
    <m/>
    <m/>
    <m/>
    <m/>
    <m/>
    <m/>
    <m/>
    <m/>
    <m/>
    <m/>
    <m/>
    <m/>
    <m/>
    <m/>
    <m/>
    <m/>
    <m/>
    <m/>
    <m/>
    <m/>
    <m/>
    <m/>
    <m/>
    <n v="2"/>
    <m/>
    <m/>
    <m/>
    <m/>
    <m/>
    <m/>
    <n v="2023"/>
    <n v="4"/>
    <n v="0"/>
    <n v="0"/>
    <n v="0"/>
    <n v="0"/>
    <n v="0"/>
    <n v="0"/>
    <n v="0"/>
  </r>
  <r>
    <x v="50"/>
    <x v="8"/>
    <m/>
    <m/>
    <m/>
    <m/>
    <m/>
    <m/>
    <m/>
    <m/>
    <m/>
    <m/>
    <m/>
    <m/>
    <m/>
    <m/>
    <m/>
    <m/>
    <m/>
    <m/>
    <m/>
    <m/>
    <m/>
    <m/>
    <m/>
    <m/>
    <m/>
    <m/>
    <m/>
    <m/>
    <n v="20"/>
    <m/>
    <m/>
    <m/>
    <m/>
    <m/>
    <m/>
    <n v="2023"/>
    <n v="4"/>
    <n v="0"/>
    <n v="0"/>
    <n v="0"/>
    <n v="0"/>
    <n v="0"/>
    <n v="0"/>
    <n v="0"/>
  </r>
  <r>
    <x v="50"/>
    <x v="9"/>
    <m/>
    <m/>
    <m/>
    <m/>
    <m/>
    <m/>
    <m/>
    <m/>
    <m/>
    <m/>
    <m/>
    <m/>
    <m/>
    <m/>
    <m/>
    <m/>
    <m/>
    <m/>
    <m/>
    <m/>
    <m/>
    <m/>
    <m/>
    <m/>
    <m/>
    <m/>
    <m/>
    <m/>
    <n v="14"/>
    <m/>
    <m/>
    <m/>
    <m/>
    <m/>
    <m/>
    <n v="2023"/>
    <n v="4"/>
    <n v="0"/>
    <n v="0"/>
    <n v="0"/>
    <n v="0"/>
    <n v="0"/>
    <n v="0"/>
    <n v="0"/>
  </r>
  <r>
    <x v="50"/>
    <x v="25"/>
    <m/>
    <m/>
    <m/>
    <m/>
    <m/>
    <m/>
    <m/>
    <m/>
    <m/>
    <m/>
    <m/>
    <m/>
    <m/>
    <m/>
    <m/>
    <m/>
    <m/>
    <m/>
    <m/>
    <m/>
    <m/>
    <m/>
    <m/>
    <m/>
    <m/>
    <m/>
    <m/>
    <m/>
    <n v="24"/>
    <m/>
    <m/>
    <m/>
    <m/>
    <m/>
    <m/>
    <n v="2023"/>
    <n v="4"/>
    <n v="0"/>
    <n v="0"/>
    <n v="0"/>
    <n v="0"/>
    <n v="0"/>
    <n v="0"/>
    <n v="0"/>
  </r>
  <r>
    <x v="50"/>
    <x v="10"/>
    <m/>
    <m/>
    <m/>
    <m/>
    <m/>
    <m/>
    <m/>
    <m/>
    <m/>
    <m/>
    <m/>
    <m/>
    <m/>
    <m/>
    <m/>
    <m/>
    <m/>
    <m/>
    <m/>
    <m/>
    <m/>
    <m/>
    <m/>
    <m/>
    <m/>
    <m/>
    <m/>
    <m/>
    <n v="231"/>
    <m/>
    <m/>
    <m/>
    <m/>
    <m/>
    <m/>
    <n v="2023"/>
    <n v="4"/>
    <n v="0"/>
    <n v="0"/>
    <n v="0"/>
    <n v="0"/>
    <n v="0"/>
    <n v="0"/>
    <n v="0"/>
  </r>
  <r>
    <x v="50"/>
    <x v="11"/>
    <m/>
    <m/>
    <m/>
    <m/>
    <m/>
    <m/>
    <m/>
    <m/>
    <m/>
    <m/>
    <m/>
    <m/>
    <m/>
    <m/>
    <m/>
    <m/>
    <m/>
    <m/>
    <m/>
    <m/>
    <m/>
    <m/>
    <m/>
    <m/>
    <m/>
    <m/>
    <m/>
    <m/>
    <n v="4896"/>
    <m/>
    <m/>
    <m/>
    <m/>
    <m/>
    <m/>
    <n v="2023"/>
    <n v="4"/>
    <n v="0"/>
    <n v="0"/>
    <n v="0"/>
    <n v="0"/>
    <n v="0"/>
    <n v="0"/>
    <n v="0"/>
  </r>
  <r>
    <x v="50"/>
    <x v="18"/>
    <m/>
    <m/>
    <m/>
    <m/>
    <m/>
    <m/>
    <m/>
    <m/>
    <m/>
    <m/>
    <m/>
    <m/>
    <m/>
    <m/>
    <m/>
    <m/>
    <m/>
    <m/>
    <m/>
    <m/>
    <m/>
    <m/>
    <m/>
    <m/>
    <m/>
    <m/>
    <m/>
    <m/>
    <n v="11"/>
    <m/>
    <m/>
    <m/>
    <m/>
    <m/>
    <m/>
    <n v="2023"/>
    <n v="4"/>
    <n v="0"/>
    <n v="0"/>
    <n v="0"/>
    <n v="0"/>
    <n v="0"/>
    <n v="0"/>
    <n v="0"/>
  </r>
  <r>
    <x v="50"/>
    <x v="12"/>
    <m/>
    <m/>
    <m/>
    <m/>
    <m/>
    <m/>
    <m/>
    <m/>
    <m/>
    <m/>
    <m/>
    <m/>
    <m/>
    <m/>
    <m/>
    <m/>
    <m/>
    <m/>
    <m/>
    <m/>
    <m/>
    <m/>
    <m/>
    <m/>
    <m/>
    <m/>
    <m/>
    <m/>
    <n v="14"/>
    <m/>
    <m/>
    <m/>
    <m/>
    <m/>
    <m/>
    <n v="2023"/>
    <n v="4"/>
    <n v="0"/>
    <n v="0"/>
    <n v="0"/>
    <n v="0"/>
    <n v="0"/>
    <n v="0"/>
    <n v="0"/>
  </r>
  <r>
    <x v="50"/>
    <x v="26"/>
    <m/>
    <m/>
    <m/>
    <m/>
    <m/>
    <m/>
    <m/>
    <m/>
    <m/>
    <m/>
    <m/>
    <m/>
    <m/>
    <m/>
    <m/>
    <m/>
    <m/>
    <m/>
    <m/>
    <m/>
    <m/>
    <m/>
    <m/>
    <m/>
    <m/>
    <m/>
    <m/>
    <m/>
    <n v="15"/>
    <m/>
    <m/>
    <m/>
    <m/>
    <m/>
    <m/>
    <n v="2023"/>
    <n v="4"/>
    <n v="0"/>
    <n v="0"/>
    <n v="0"/>
    <n v="0"/>
    <n v="0"/>
    <n v="0"/>
    <n v="0"/>
  </r>
  <r>
    <x v="50"/>
    <x v="13"/>
    <m/>
    <m/>
    <m/>
    <m/>
    <m/>
    <m/>
    <m/>
    <m/>
    <m/>
    <m/>
    <m/>
    <m/>
    <m/>
    <m/>
    <m/>
    <m/>
    <m/>
    <m/>
    <m/>
    <m/>
    <m/>
    <m/>
    <m/>
    <m/>
    <m/>
    <m/>
    <m/>
    <m/>
    <n v="1894"/>
    <m/>
    <m/>
    <m/>
    <m/>
    <m/>
    <m/>
    <n v="2023"/>
    <n v="4"/>
    <n v="0"/>
    <n v="0"/>
    <n v="0"/>
    <n v="0"/>
    <n v="0"/>
    <n v="0"/>
    <n v="0"/>
  </r>
  <r>
    <x v="50"/>
    <x v="14"/>
    <m/>
    <m/>
    <m/>
    <m/>
    <m/>
    <m/>
    <m/>
    <m/>
    <m/>
    <m/>
    <m/>
    <m/>
    <m/>
    <m/>
    <m/>
    <m/>
    <m/>
    <m/>
    <m/>
    <m/>
    <m/>
    <m/>
    <m/>
    <m/>
    <m/>
    <m/>
    <m/>
    <m/>
    <n v="173"/>
    <m/>
    <m/>
    <m/>
    <m/>
    <m/>
    <m/>
    <n v="2023"/>
    <n v="4"/>
    <n v="0"/>
    <n v="0"/>
    <n v="0"/>
    <n v="0"/>
    <n v="0"/>
    <n v="0"/>
    <n v="0"/>
  </r>
  <r>
    <x v="51"/>
    <x v="15"/>
    <m/>
    <m/>
    <m/>
    <m/>
    <m/>
    <m/>
    <m/>
    <m/>
    <m/>
    <m/>
    <m/>
    <m/>
    <m/>
    <m/>
    <m/>
    <m/>
    <m/>
    <m/>
    <m/>
    <m/>
    <m/>
    <m/>
    <m/>
    <m/>
    <m/>
    <m/>
    <m/>
    <m/>
    <n v="28"/>
    <m/>
    <m/>
    <m/>
    <m/>
    <m/>
    <m/>
    <n v="2023"/>
    <n v="4"/>
    <n v="0"/>
    <n v="0"/>
    <n v="0"/>
    <n v="0"/>
    <n v="0"/>
    <n v="0"/>
    <n v="0"/>
  </r>
  <r>
    <x v="51"/>
    <x v="0"/>
    <m/>
    <m/>
    <m/>
    <m/>
    <m/>
    <m/>
    <m/>
    <m/>
    <m/>
    <m/>
    <m/>
    <m/>
    <m/>
    <m/>
    <m/>
    <m/>
    <m/>
    <m/>
    <m/>
    <m/>
    <m/>
    <m/>
    <m/>
    <m/>
    <m/>
    <m/>
    <m/>
    <m/>
    <n v="68"/>
    <m/>
    <m/>
    <m/>
    <m/>
    <m/>
    <m/>
    <n v="2023"/>
    <n v="4"/>
    <n v="0"/>
    <n v="0"/>
    <n v="0"/>
    <n v="0"/>
    <n v="0"/>
    <n v="0"/>
    <n v="0"/>
  </r>
  <r>
    <x v="51"/>
    <x v="4"/>
    <m/>
    <m/>
    <m/>
    <m/>
    <m/>
    <m/>
    <m/>
    <m/>
    <m/>
    <m/>
    <m/>
    <m/>
    <m/>
    <m/>
    <m/>
    <m/>
    <m/>
    <m/>
    <m/>
    <m/>
    <m/>
    <m/>
    <m/>
    <m/>
    <m/>
    <m/>
    <m/>
    <m/>
    <n v="27"/>
    <m/>
    <m/>
    <m/>
    <m/>
    <m/>
    <m/>
    <n v="2023"/>
    <n v="4"/>
    <n v="0"/>
    <n v="0"/>
    <n v="0"/>
    <n v="0"/>
    <n v="0"/>
    <n v="0"/>
    <n v="0"/>
  </r>
  <r>
    <x v="51"/>
    <x v="16"/>
    <m/>
    <m/>
    <m/>
    <m/>
    <m/>
    <m/>
    <m/>
    <m/>
    <m/>
    <m/>
    <m/>
    <m/>
    <m/>
    <m/>
    <m/>
    <m/>
    <m/>
    <m/>
    <m/>
    <m/>
    <m/>
    <m/>
    <m/>
    <m/>
    <m/>
    <m/>
    <m/>
    <m/>
    <n v="4"/>
    <m/>
    <m/>
    <m/>
    <m/>
    <m/>
    <m/>
    <n v="2023"/>
    <n v="4"/>
    <n v="0"/>
    <n v="0"/>
    <n v="0"/>
    <n v="0"/>
    <n v="0"/>
    <n v="0"/>
    <n v="0"/>
  </r>
  <r>
    <x v="51"/>
    <x v="24"/>
    <m/>
    <m/>
    <m/>
    <m/>
    <m/>
    <m/>
    <m/>
    <m/>
    <m/>
    <m/>
    <m/>
    <m/>
    <m/>
    <m/>
    <m/>
    <m/>
    <m/>
    <m/>
    <m/>
    <m/>
    <m/>
    <m/>
    <m/>
    <m/>
    <m/>
    <m/>
    <m/>
    <m/>
    <n v="13"/>
    <m/>
    <m/>
    <m/>
    <m/>
    <m/>
    <m/>
    <n v="2023"/>
    <n v="4"/>
    <n v="0"/>
    <n v="0"/>
    <n v="0"/>
    <n v="0"/>
    <n v="0"/>
    <n v="0"/>
    <n v="0"/>
  </r>
  <r>
    <x v="51"/>
    <x v="8"/>
    <m/>
    <m/>
    <m/>
    <m/>
    <m/>
    <m/>
    <m/>
    <m/>
    <m/>
    <m/>
    <m/>
    <m/>
    <m/>
    <m/>
    <m/>
    <m/>
    <m/>
    <m/>
    <m/>
    <m/>
    <m/>
    <m/>
    <m/>
    <m/>
    <m/>
    <m/>
    <m/>
    <m/>
    <n v="33"/>
    <m/>
    <m/>
    <m/>
    <m/>
    <m/>
    <m/>
    <n v="2023"/>
    <n v="4"/>
    <n v="0"/>
    <n v="0"/>
    <n v="0"/>
    <n v="0"/>
    <n v="0"/>
    <n v="0"/>
    <n v="0"/>
  </r>
  <r>
    <x v="51"/>
    <x v="25"/>
    <m/>
    <m/>
    <m/>
    <m/>
    <m/>
    <m/>
    <m/>
    <m/>
    <m/>
    <m/>
    <m/>
    <m/>
    <m/>
    <m/>
    <m/>
    <m/>
    <m/>
    <m/>
    <m/>
    <m/>
    <m/>
    <m/>
    <m/>
    <m/>
    <m/>
    <m/>
    <m/>
    <m/>
    <n v="248"/>
    <m/>
    <m/>
    <m/>
    <m/>
    <m/>
    <m/>
    <n v="2023"/>
    <n v="4"/>
    <n v="0"/>
    <n v="0"/>
    <n v="0"/>
    <n v="0"/>
    <n v="0"/>
    <n v="0"/>
    <n v="0"/>
  </r>
  <r>
    <x v="51"/>
    <x v="10"/>
    <m/>
    <m/>
    <m/>
    <m/>
    <m/>
    <m/>
    <m/>
    <m/>
    <m/>
    <m/>
    <m/>
    <m/>
    <m/>
    <m/>
    <m/>
    <m/>
    <m/>
    <m/>
    <m/>
    <m/>
    <m/>
    <m/>
    <m/>
    <m/>
    <m/>
    <m/>
    <m/>
    <m/>
    <n v="1477"/>
    <m/>
    <m/>
    <m/>
    <m/>
    <m/>
    <m/>
    <n v="2023"/>
    <n v="4"/>
    <n v="0"/>
    <n v="0"/>
    <n v="0"/>
    <n v="0"/>
    <n v="0"/>
    <n v="0"/>
    <n v="0"/>
  </r>
  <r>
    <x v="51"/>
    <x v="11"/>
    <m/>
    <m/>
    <m/>
    <m/>
    <m/>
    <m/>
    <m/>
    <m/>
    <m/>
    <m/>
    <m/>
    <m/>
    <m/>
    <m/>
    <m/>
    <m/>
    <m/>
    <m/>
    <m/>
    <m/>
    <m/>
    <m/>
    <m/>
    <m/>
    <m/>
    <m/>
    <m/>
    <m/>
    <n v="13"/>
    <m/>
    <m/>
    <m/>
    <m/>
    <m/>
    <m/>
    <n v="2023"/>
    <n v="4"/>
    <n v="0"/>
    <n v="0"/>
    <n v="0"/>
    <n v="0"/>
    <n v="0"/>
    <n v="0"/>
    <n v="0"/>
  </r>
  <r>
    <x v="51"/>
    <x v="18"/>
    <m/>
    <m/>
    <m/>
    <m/>
    <m/>
    <m/>
    <m/>
    <m/>
    <m/>
    <m/>
    <m/>
    <m/>
    <m/>
    <m/>
    <m/>
    <m/>
    <m/>
    <m/>
    <m/>
    <m/>
    <m/>
    <m/>
    <m/>
    <m/>
    <m/>
    <m/>
    <m/>
    <m/>
    <n v="613"/>
    <m/>
    <m/>
    <m/>
    <m/>
    <m/>
    <m/>
    <n v="2023"/>
    <n v="4"/>
    <n v="0"/>
    <n v="0"/>
    <n v="0"/>
    <n v="0"/>
    <n v="0"/>
    <n v="0"/>
    <n v="0"/>
  </r>
  <r>
    <x v="51"/>
    <x v="26"/>
    <m/>
    <m/>
    <m/>
    <m/>
    <m/>
    <m/>
    <m/>
    <m/>
    <m/>
    <m/>
    <m/>
    <m/>
    <m/>
    <m/>
    <m/>
    <m/>
    <m/>
    <m/>
    <m/>
    <m/>
    <m/>
    <m/>
    <m/>
    <m/>
    <m/>
    <m/>
    <m/>
    <m/>
    <n v="4"/>
    <m/>
    <m/>
    <m/>
    <m/>
    <m/>
    <m/>
    <n v="2023"/>
    <n v="4"/>
    <n v="0"/>
    <n v="0"/>
    <n v="0"/>
    <n v="0"/>
    <n v="0"/>
    <n v="0"/>
    <n v="0"/>
  </r>
  <r>
    <x v="51"/>
    <x v="13"/>
    <m/>
    <m/>
    <m/>
    <m/>
    <m/>
    <m/>
    <m/>
    <m/>
    <m/>
    <m/>
    <m/>
    <m/>
    <m/>
    <m/>
    <m/>
    <m/>
    <m/>
    <m/>
    <m/>
    <m/>
    <m/>
    <m/>
    <m/>
    <m/>
    <m/>
    <m/>
    <m/>
    <m/>
    <n v="35"/>
    <m/>
    <m/>
    <m/>
    <m/>
    <m/>
    <m/>
    <n v="2023"/>
    <n v="4"/>
    <n v="0"/>
    <n v="0"/>
    <n v="0"/>
    <n v="0"/>
    <n v="0"/>
    <n v="0"/>
    <n v="0"/>
  </r>
  <r>
    <x v="51"/>
    <x v="14"/>
    <m/>
    <m/>
    <m/>
    <m/>
    <m/>
    <m/>
    <m/>
    <m/>
    <m/>
    <m/>
    <m/>
    <m/>
    <m/>
    <m/>
    <m/>
    <m/>
    <m/>
    <m/>
    <m/>
    <m/>
    <m/>
    <m/>
    <m/>
    <m/>
    <m/>
    <m/>
    <m/>
    <m/>
    <n v="53"/>
    <m/>
    <m/>
    <m/>
    <m/>
    <m/>
    <m/>
    <n v="2023"/>
    <n v="4"/>
    <n v="0"/>
    <n v="0"/>
    <n v="0"/>
    <n v="0"/>
    <n v="0"/>
    <n v="0"/>
    <n v="0"/>
  </r>
  <r>
    <x v="52"/>
    <x v="15"/>
    <m/>
    <m/>
    <m/>
    <m/>
    <m/>
    <m/>
    <m/>
    <m/>
    <m/>
    <m/>
    <m/>
    <m/>
    <m/>
    <m/>
    <m/>
    <m/>
    <m/>
    <m/>
    <m/>
    <m/>
    <m/>
    <m/>
    <m/>
    <m/>
    <m/>
    <m/>
    <m/>
    <m/>
    <n v="2"/>
    <m/>
    <m/>
    <m/>
    <m/>
    <m/>
    <m/>
    <n v="2023"/>
    <n v="4"/>
    <n v="0"/>
    <n v="0"/>
    <n v="0"/>
    <n v="0"/>
    <n v="0"/>
    <n v="0"/>
    <n v="0"/>
  </r>
  <r>
    <x v="52"/>
    <x v="0"/>
    <m/>
    <m/>
    <m/>
    <m/>
    <m/>
    <m/>
    <m/>
    <m/>
    <m/>
    <m/>
    <m/>
    <m/>
    <m/>
    <m/>
    <m/>
    <m/>
    <m/>
    <m/>
    <m/>
    <m/>
    <m/>
    <m/>
    <m/>
    <m/>
    <m/>
    <m/>
    <m/>
    <m/>
    <n v="260"/>
    <m/>
    <m/>
    <m/>
    <m/>
    <m/>
    <m/>
    <n v="2023"/>
    <n v="4"/>
    <n v="0"/>
    <n v="0"/>
    <n v="0"/>
    <n v="0"/>
    <n v="0"/>
    <n v="0"/>
    <n v="0"/>
  </r>
  <r>
    <x v="52"/>
    <x v="1"/>
    <m/>
    <m/>
    <m/>
    <m/>
    <m/>
    <m/>
    <m/>
    <m/>
    <m/>
    <m/>
    <m/>
    <m/>
    <m/>
    <m/>
    <m/>
    <m/>
    <m/>
    <m/>
    <m/>
    <m/>
    <m/>
    <m/>
    <m/>
    <m/>
    <m/>
    <m/>
    <m/>
    <m/>
    <n v="20"/>
    <m/>
    <m/>
    <m/>
    <m/>
    <m/>
    <m/>
    <n v="2023"/>
    <n v="4"/>
    <n v="0"/>
    <n v="0"/>
    <n v="0"/>
    <n v="0"/>
    <n v="0"/>
    <n v="0"/>
    <n v="0"/>
  </r>
  <r>
    <x v="52"/>
    <x v="2"/>
    <m/>
    <m/>
    <m/>
    <m/>
    <m/>
    <m/>
    <m/>
    <m/>
    <m/>
    <m/>
    <m/>
    <m/>
    <m/>
    <m/>
    <m/>
    <m/>
    <m/>
    <m/>
    <m/>
    <m/>
    <m/>
    <m/>
    <m/>
    <m/>
    <m/>
    <m/>
    <m/>
    <m/>
    <n v="80"/>
    <m/>
    <m/>
    <m/>
    <m/>
    <m/>
    <m/>
    <n v="2023"/>
    <n v="4"/>
    <n v="0"/>
    <n v="0"/>
    <n v="0"/>
    <n v="0"/>
    <n v="0"/>
    <n v="0"/>
    <n v="0"/>
  </r>
  <r>
    <x v="52"/>
    <x v="20"/>
    <m/>
    <m/>
    <m/>
    <m/>
    <m/>
    <m/>
    <m/>
    <m/>
    <m/>
    <m/>
    <m/>
    <m/>
    <m/>
    <m/>
    <m/>
    <m/>
    <m/>
    <m/>
    <m/>
    <m/>
    <m/>
    <m/>
    <m/>
    <m/>
    <m/>
    <m/>
    <m/>
    <m/>
    <n v="21"/>
    <m/>
    <m/>
    <m/>
    <m/>
    <m/>
    <m/>
    <n v="2023"/>
    <n v="4"/>
    <n v="0"/>
    <n v="0"/>
    <n v="0"/>
    <n v="0"/>
    <n v="0"/>
    <n v="0"/>
    <n v="0"/>
  </r>
  <r>
    <x v="52"/>
    <x v="3"/>
    <m/>
    <m/>
    <m/>
    <m/>
    <m/>
    <m/>
    <m/>
    <m/>
    <m/>
    <m/>
    <m/>
    <m/>
    <m/>
    <m/>
    <m/>
    <m/>
    <m/>
    <m/>
    <m/>
    <m/>
    <m/>
    <m/>
    <m/>
    <m/>
    <m/>
    <m/>
    <m/>
    <m/>
    <n v="12"/>
    <m/>
    <m/>
    <m/>
    <m/>
    <m/>
    <m/>
    <n v="2023"/>
    <n v="4"/>
    <n v="0"/>
    <n v="0"/>
    <n v="0"/>
    <n v="0"/>
    <n v="0"/>
    <n v="0"/>
    <n v="0"/>
  </r>
  <r>
    <x v="52"/>
    <x v="4"/>
    <m/>
    <m/>
    <m/>
    <m/>
    <m/>
    <m/>
    <m/>
    <m/>
    <m/>
    <m/>
    <m/>
    <m/>
    <m/>
    <m/>
    <m/>
    <m/>
    <m/>
    <m/>
    <m/>
    <m/>
    <m/>
    <m/>
    <m/>
    <m/>
    <m/>
    <m/>
    <m/>
    <m/>
    <n v="8"/>
    <m/>
    <m/>
    <m/>
    <m/>
    <m/>
    <m/>
    <n v="2023"/>
    <n v="4"/>
    <n v="0"/>
    <n v="0"/>
    <n v="0"/>
    <n v="0"/>
    <n v="0"/>
    <n v="0"/>
    <n v="0"/>
  </r>
  <r>
    <x v="52"/>
    <x v="16"/>
    <m/>
    <m/>
    <m/>
    <m/>
    <m/>
    <m/>
    <m/>
    <m/>
    <m/>
    <m/>
    <m/>
    <m/>
    <m/>
    <m/>
    <m/>
    <m/>
    <m/>
    <m/>
    <m/>
    <m/>
    <m/>
    <m/>
    <m/>
    <m/>
    <m/>
    <m/>
    <m/>
    <m/>
    <n v="26"/>
    <m/>
    <m/>
    <m/>
    <m/>
    <m/>
    <m/>
    <n v="2023"/>
    <n v="4"/>
    <n v="0"/>
    <n v="0"/>
    <n v="0"/>
    <n v="0"/>
    <n v="0"/>
    <n v="0"/>
    <n v="0"/>
  </r>
  <r>
    <x v="52"/>
    <x v="23"/>
    <m/>
    <m/>
    <m/>
    <m/>
    <m/>
    <m/>
    <m/>
    <m/>
    <m/>
    <m/>
    <m/>
    <m/>
    <m/>
    <m/>
    <m/>
    <m/>
    <m/>
    <m/>
    <m/>
    <m/>
    <m/>
    <m/>
    <m/>
    <m/>
    <m/>
    <m/>
    <m/>
    <m/>
    <n v="1"/>
    <m/>
    <m/>
    <m/>
    <m/>
    <m/>
    <m/>
    <n v="2023"/>
    <n v="4"/>
    <n v="0"/>
    <n v="0"/>
    <n v="0"/>
    <n v="0"/>
    <n v="0"/>
    <n v="0"/>
    <n v="0"/>
  </r>
  <r>
    <x v="52"/>
    <x v="5"/>
    <m/>
    <m/>
    <m/>
    <m/>
    <m/>
    <m/>
    <m/>
    <m/>
    <m/>
    <m/>
    <m/>
    <m/>
    <m/>
    <m/>
    <m/>
    <m/>
    <m/>
    <m/>
    <m/>
    <m/>
    <m/>
    <m/>
    <m/>
    <m/>
    <m/>
    <m/>
    <m/>
    <m/>
    <n v="264"/>
    <m/>
    <m/>
    <m/>
    <m/>
    <m/>
    <m/>
    <n v="2023"/>
    <n v="4"/>
    <n v="0"/>
    <n v="0"/>
    <n v="0"/>
    <n v="0"/>
    <n v="0"/>
    <n v="0"/>
    <n v="0"/>
  </r>
  <r>
    <x v="52"/>
    <x v="24"/>
    <m/>
    <m/>
    <m/>
    <m/>
    <m/>
    <m/>
    <m/>
    <m/>
    <m/>
    <m/>
    <m/>
    <m/>
    <m/>
    <m/>
    <m/>
    <m/>
    <m/>
    <m/>
    <m/>
    <m/>
    <m/>
    <m/>
    <m/>
    <m/>
    <m/>
    <m/>
    <m/>
    <m/>
    <n v="4"/>
    <m/>
    <m/>
    <m/>
    <m/>
    <m/>
    <m/>
    <n v="2023"/>
    <n v="4"/>
    <n v="0"/>
    <n v="0"/>
    <n v="0"/>
    <n v="0"/>
    <n v="0"/>
    <n v="0"/>
    <n v="0"/>
  </r>
  <r>
    <x v="52"/>
    <x v="6"/>
    <m/>
    <m/>
    <m/>
    <m/>
    <m/>
    <m/>
    <m/>
    <m/>
    <m/>
    <m/>
    <m/>
    <m/>
    <m/>
    <m/>
    <m/>
    <m/>
    <m/>
    <m/>
    <m/>
    <m/>
    <m/>
    <m/>
    <m/>
    <m/>
    <m/>
    <m/>
    <m/>
    <m/>
    <n v="297"/>
    <m/>
    <m/>
    <m/>
    <m/>
    <m/>
    <m/>
    <n v="2023"/>
    <n v="4"/>
    <n v="0"/>
    <n v="0"/>
    <n v="0"/>
    <n v="0"/>
    <n v="0"/>
    <n v="0"/>
    <n v="0"/>
  </r>
  <r>
    <x v="52"/>
    <x v="7"/>
    <m/>
    <m/>
    <m/>
    <m/>
    <m/>
    <m/>
    <m/>
    <m/>
    <m/>
    <m/>
    <m/>
    <m/>
    <m/>
    <m/>
    <m/>
    <m/>
    <m/>
    <m/>
    <m/>
    <m/>
    <m/>
    <m/>
    <m/>
    <m/>
    <m/>
    <m/>
    <m/>
    <m/>
    <n v="6"/>
    <m/>
    <m/>
    <m/>
    <m/>
    <m/>
    <m/>
    <n v="2023"/>
    <n v="4"/>
    <n v="0"/>
    <n v="0"/>
    <n v="0"/>
    <n v="0"/>
    <n v="0"/>
    <n v="0"/>
    <n v="0"/>
  </r>
  <r>
    <x v="52"/>
    <x v="8"/>
    <m/>
    <m/>
    <m/>
    <m/>
    <m/>
    <m/>
    <m/>
    <m/>
    <m/>
    <m/>
    <m/>
    <m/>
    <m/>
    <m/>
    <m/>
    <m/>
    <m/>
    <m/>
    <m/>
    <m/>
    <m/>
    <m/>
    <m/>
    <m/>
    <m/>
    <m/>
    <m/>
    <m/>
    <n v="220"/>
    <m/>
    <m/>
    <m/>
    <m/>
    <m/>
    <m/>
    <n v="2023"/>
    <n v="4"/>
    <n v="0"/>
    <n v="0"/>
    <n v="0"/>
    <n v="0"/>
    <n v="0"/>
    <n v="0"/>
    <n v="0"/>
  </r>
  <r>
    <x v="52"/>
    <x v="9"/>
    <m/>
    <m/>
    <m/>
    <m/>
    <m/>
    <m/>
    <m/>
    <m/>
    <m/>
    <m/>
    <m/>
    <m/>
    <m/>
    <m/>
    <m/>
    <m/>
    <m/>
    <m/>
    <m/>
    <m/>
    <m/>
    <m/>
    <m/>
    <m/>
    <m/>
    <m/>
    <m/>
    <m/>
    <n v="7"/>
    <m/>
    <m/>
    <m/>
    <m/>
    <m/>
    <m/>
    <n v="2023"/>
    <n v="4"/>
    <n v="0"/>
    <n v="0"/>
    <n v="0"/>
    <n v="0"/>
    <n v="0"/>
    <n v="0"/>
    <n v="0"/>
  </r>
  <r>
    <x v="52"/>
    <x v="25"/>
    <m/>
    <m/>
    <m/>
    <m/>
    <m/>
    <m/>
    <m/>
    <m/>
    <m/>
    <m/>
    <m/>
    <m/>
    <m/>
    <m/>
    <m/>
    <m/>
    <m/>
    <m/>
    <m/>
    <m/>
    <m/>
    <m/>
    <m/>
    <m/>
    <m/>
    <m/>
    <m/>
    <m/>
    <n v="23"/>
    <m/>
    <m/>
    <m/>
    <m/>
    <m/>
    <m/>
    <n v="2023"/>
    <n v="4"/>
    <n v="0"/>
    <n v="0"/>
    <n v="0"/>
    <n v="0"/>
    <n v="0"/>
    <n v="0"/>
    <n v="0"/>
  </r>
  <r>
    <x v="52"/>
    <x v="17"/>
    <m/>
    <m/>
    <m/>
    <m/>
    <m/>
    <m/>
    <m/>
    <m/>
    <m/>
    <m/>
    <m/>
    <m/>
    <m/>
    <m/>
    <m/>
    <m/>
    <m/>
    <m/>
    <m/>
    <m/>
    <m/>
    <m/>
    <m/>
    <m/>
    <m/>
    <m/>
    <m/>
    <m/>
    <n v="3"/>
    <m/>
    <m/>
    <m/>
    <m/>
    <m/>
    <m/>
    <n v="2023"/>
    <n v="4"/>
    <n v="0"/>
    <n v="0"/>
    <n v="0"/>
    <n v="0"/>
    <n v="0"/>
    <n v="0"/>
    <n v="0"/>
  </r>
  <r>
    <x v="52"/>
    <x v="10"/>
    <m/>
    <m/>
    <m/>
    <m/>
    <m/>
    <m/>
    <m/>
    <m/>
    <m/>
    <m/>
    <m/>
    <m/>
    <m/>
    <m/>
    <m/>
    <m/>
    <m/>
    <m/>
    <m/>
    <m/>
    <m/>
    <m/>
    <m/>
    <m/>
    <m/>
    <m/>
    <m/>
    <m/>
    <n v="112"/>
    <m/>
    <m/>
    <m/>
    <m/>
    <m/>
    <m/>
    <n v="2023"/>
    <n v="4"/>
    <n v="0"/>
    <n v="0"/>
    <n v="0"/>
    <n v="0"/>
    <n v="0"/>
    <n v="0"/>
    <n v="0"/>
  </r>
  <r>
    <x v="52"/>
    <x v="30"/>
    <m/>
    <m/>
    <m/>
    <m/>
    <m/>
    <m/>
    <m/>
    <m/>
    <m/>
    <m/>
    <m/>
    <m/>
    <m/>
    <m/>
    <m/>
    <m/>
    <m/>
    <m/>
    <m/>
    <m/>
    <m/>
    <m/>
    <m/>
    <m/>
    <m/>
    <m/>
    <m/>
    <m/>
    <n v="10"/>
    <m/>
    <m/>
    <m/>
    <m/>
    <m/>
    <m/>
    <n v="2023"/>
    <n v="4"/>
    <n v="0"/>
    <n v="0"/>
    <n v="0"/>
    <n v="0"/>
    <n v="0"/>
    <n v="0"/>
    <n v="0"/>
  </r>
  <r>
    <x v="52"/>
    <x v="11"/>
    <m/>
    <m/>
    <m/>
    <m/>
    <m/>
    <m/>
    <m/>
    <m/>
    <m/>
    <m/>
    <m/>
    <m/>
    <m/>
    <m/>
    <m/>
    <m/>
    <m/>
    <m/>
    <m/>
    <m/>
    <m/>
    <m/>
    <m/>
    <m/>
    <m/>
    <m/>
    <m/>
    <m/>
    <n v="226"/>
    <m/>
    <m/>
    <m/>
    <m/>
    <m/>
    <m/>
    <n v="2023"/>
    <n v="4"/>
    <n v="0"/>
    <n v="0"/>
    <n v="0"/>
    <n v="0"/>
    <n v="0"/>
    <n v="0"/>
    <n v="0"/>
  </r>
  <r>
    <x v="52"/>
    <x v="18"/>
    <m/>
    <m/>
    <m/>
    <m/>
    <m/>
    <m/>
    <m/>
    <m/>
    <m/>
    <m/>
    <m/>
    <m/>
    <m/>
    <m/>
    <m/>
    <m/>
    <m/>
    <m/>
    <m/>
    <m/>
    <m/>
    <m/>
    <m/>
    <m/>
    <m/>
    <m/>
    <m/>
    <m/>
    <n v="37"/>
    <m/>
    <m/>
    <m/>
    <m/>
    <m/>
    <m/>
    <n v="2023"/>
    <n v="4"/>
    <n v="0"/>
    <n v="0"/>
    <n v="0"/>
    <n v="0"/>
    <n v="0"/>
    <n v="0"/>
    <n v="0"/>
  </r>
  <r>
    <x v="52"/>
    <x v="12"/>
    <m/>
    <m/>
    <m/>
    <m/>
    <m/>
    <m/>
    <m/>
    <m/>
    <m/>
    <m/>
    <m/>
    <m/>
    <m/>
    <m/>
    <m/>
    <m/>
    <m/>
    <m/>
    <m/>
    <m/>
    <m/>
    <m/>
    <m/>
    <m/>
    <m/>
    <m/>
    <m/>
    <m/>
    <n v="4"/>
    <m/>
    <m/>
    <m/>
    <m/>
    <m/>
    <m/>
    <n v="2023"/>
    <n v="4"/>
    <n v="0"/>
    <n v="0"/>
    <n v="0"/>
    <n v="0"/>
    <n v="0"/>
    <n v="0"/>
    <n v="0"/>
  </r>
  <r>
    <x v="52"/>
    <x v="32"/>
    <m/>
    <m/>
    <m/>
    <m/>
    <m/>
    <m/>
    <m/>
    <m/>
    <m/>
    <m/>
    <m/>
    <m/>
    <m/>
    <m/>
    <m/>
    <m/>
    <m/>
    <m/>
    <m/>
    <m/>
    <m/>
    <m/>
    <m/>
    <m/>
    <m/>
    <m/>
    <m/>
    <m/>
    <n v="21"/>
    <m/>
    <m/>
    <m/>
    <m/>
    <m/>
    <m/>
    <n v="2023"/>
    <n v="4"/>
    <n v="0"/>
    <n v="0"/>
    <n v="0"/>
    <n v="0"/>
    <n v="0"/>
    <n v="0"/>
    <n v="0"/>
  </r>
  <r>
    <x v="52"/>
    <x v="33"/>
    <m/>
    <m/>
    <m/>
    <m/>
    <m/>
    <m/>
    <m/>
    <m/>
    <m/>
    <m/>
    <m/>
    <m/>
    <m/>
    <m/>
    <m/>
    <m/>
    <m/>
    <m/>
    <m/>
    <m/>
    <m/>
    <m/>
    <m/>
    <m/>
    <m/>
    <m/>
    <m/>
    <m/>
    <n v="1"/>
    <m/>
    <m/>
    <m/>
    <m/>
    <m/>
    <m/>
    <n v="2023"/>
    <n v="4"/>
    <n v="0"/>
    <n v="0"/>
    <n v="0"/>
    <n v="0"/>
    <n v="0"/>
    <n v="0"/>
    <n v="0"/>
  </r>
  <r>
    <x v="52"/>
    <x v="26"/>
    <m/>
    <m/>
    <m/>
    <m/>
    <m/>
    <m/>
    <m/>
    <m/>
    <m/>
    <m/>
    <m/>
    <m/>
    <m/>
    <m/>
    <m/>
    <m/>
    <m/>
    <m/>
    <m/>
    <m/>
    <m/>
    <m/>
    <m/>
    <m/>
    <m/>
    <m/>
    <m/>
    <m/>
    <n v="2"/>
    <m/>
    <m/>
    <m/>
    <m/>
    <m/>
    <m/>
    <n v="2023"/>
    <n v="4"/>
    <n v="0"/>
    <n v="0"/>
    <n v="0"/>
    <n v="0"/>
    <n v="0"/>
    <n v="0"/>
    <n v="0"/>
  </r>
  <r>
    <x v="52"/>
    <x v="13"/>
    <m/>
    <m/>
    <m/>
    <m/>
    <m/>
    <m/>
    <m/>
    <m/>
    <m/>
    <m/>
    <m/>
    <m/>
    <m/>
    <m/>
    <m/>
    <m/>
    <m/>
    <m/>
    <m/>
    <m/>
    <m/>
    <m/>
    <m/>
    <m/>
    <m/>
    <m/>
    <m/>
    <m/>
    <n v="422"/>
    <m/>
    <m/>
    <m/>
    <m/>
    <m/>
    <m/>
    <n v="2023"/>
    <n v="4"/>
    <n v="0"/>
    <n v="0"/>
    <n v="0"/>
    <n v="0"/>
    <n v="0"/>
    <n v="0"/>
    <n v="0"/>
  </r>
  <r>
    <x v="52"/>
    <x v="14"/>
    <m/>
    <m/>
    <m/>
    <m/>
    <m/>
    <m/>
    <m/>
    <m/>
    <m/>
    <m/>
    <m/>
    <m/>
    <m/>
    <m/>
    <m/>
    <m/>
    <m/>
    <m/>
    <m/>
    <m/>
    <m/>
    <m/>
    <m/>
    <m/>
    <m/>
    <m/>
    <m/>
    <m/>
    <n v="194"/>
    <m/>
    <m/>
    <m/>
    <m/>
    <m/>
    <m/>
    <n v="2023"/>
    <n v="4"/>
    <n v="0"/>
    <n v="0"/>
    <n v="0"/>
    <n v="0"/>
    <n v="0"/>
    <n v="0"/>
    <n v="0"/>
  </r>
  <r>
    <x v="53"/>
    <x v="15"/>
    <m/>
    <m/>
    <m/>
    <m/>
    <m/>
    <m/>
    <m/>
    <m/>
    <m/>
    <m/>
    <m/>
    <m/>
    <m/>
    <m/>
    <m/>
    <m/>
    <m/>
    <m/>
    <m/>
    <m/>
    <m/>
    <m/>
    <m/>
    <m/>
    <m/>
    <m/>
    <m/>
    <m/>
    <n v="17"/>
    <m/>
    <m/>
    <m/>
    <m/>
    <m/>
    <m/>
    <n v="2023"/>
    <n v="4"/>
    <n v="0"/>
    <n v="0"/>
    <n v="0"/>
    <n v="0"/>
    <n v="0"/>
    <n v="0"/>
    <n v="0"/>
  </r>
  <r>
    <x v="53"/>
    <x v="0"/>
    <m/>
    <m/>
    <m/>
    <m/>
    <m/>
    <m/>
    <m/>
    <m/>
    <m/>
    <m/>
    <m/>
    <m/>
    <m/>
    <m/>
    <m/>
    <m/>
    <m/>
    <m/>
    <m/>
    <m/>
    <m/>
    <m/>
    <m/>
    <m/>
    <m/>
    <m/>
    <m/>
    <m/>
    <n v="402"/>
    <m/>
    <m/>
    <m/>
    <m/>
    <m/>
    <m/>
    <n v="2023"/>
    <n v="4"/>
    <n v="0"/>
    <n v="0"/>
    <n v="0"/>
    <n v="0"/>
    <n v="0"/>
    <n v="0"/>
    <n v="0"/>
  </r>
  <r>
    <x v="53"/>
    <x v="1"/>
    <m/>
    <m/>
    <m/>
    <m/>
    <m/>
    <m/>
    <m/>
    <m/>
    <m/>
    <m/>
    <m/>
    <m/>
    <m/>
    <m/>
    <m/>
    <m/>
    <m/>
    <m/>
    <m/>
    <m/>
    <m/>
    <m/>
    <m/>
    <m/>
    <m/>
    <m/>
    <m/>
    <m/>
    <n v="7"/>
    <m/>
    <m/>
    <m/>
    <m/>
    <m/>
    <m/>
    <n v="2023"/>
    <n v="4"/>
    <n v="0"/>
    <n v="0"/>
    <n v="0"/>
    <n v="0"/>
    <n v="0"/>
    <n v="0"/>
    <n v="0"/>
  </r>
  <r>
    <x v="53"/>
    <x v="2"/>
    <m/>
    <m/>
    <m/>
    <m/>
    <m/>
    <m/>
    <m/>
    <m/>
    <m/>
    <m/>
    <m/>
    <m/>
    <m/>
    <m/>
    <m/>
    <m/>
    <m/>
    <m/>
    <m/>
    <m/>
    <m/>
    <m/>
    <m/>
    <m/>
    <m/>
    <m/>
    <m/>
    <m/>
    <n v="10"/>
    <m/>
    <m/>
    <m/>
    <m/>
    <m/>
    <m/>
    <n v="2023"/>
    <n v="4"/>
    <n v="0"/>
    <n v="0"/>
    <n v="0"/>
    <n v="0"/>
    <n v="0"/>
    <n v="0"/>
    <n v="0"/>
  </r>
  <r>
    <x v="53"/>
    <x v="20"/>
    <m/>
    <m/>
    <m/>
    <m/>
    <m/>
    <m/>
    <m/>
    <m/>
    <m/>
    <m/>
    <m/>
    <m/>
    <m/>
    <m/>
    <m/>
    <m/>
    <m/>
    <m/>
    <m/>
    <m/>
    <m/>
    <m/>
    <m/>
    <m/>
    <m/>
    <m/>
    <m/>
    <m/>
    <n v="4"/>
    <m/>
    <m/>
    <m/>
    <m/>
    <m/>
    <m/>
    <n v="2023"/>
    <n v="4"/>
    <n v="0"/>
    <n v="0"/>
    <n v="0"/>
    <n v="0"/>
    <n v="0"/>
    <n v="0"/>
    <n v="0"/>
  </r>
  <r>
    <x v="53"/>
    <x v="3"/>
    <m/>
    <m/>
    <m/>
    <m/>
    <m/>
    <m/>
    <m/>
    <m/>
    <m/>
    <m/>
    <m/>
    <m/>
    <m/>
    <m/>
    <m/>
    <m/>
    <m/>
    <m/>
    <m/>
    <m/>
    <m/>
    <m/>
    <m/>
    <m/>
    <m/>
    <m/>
    <m/>
    <m/>
    <n v="5"/>
    <m/>
    <m/>
    <m/>
    <m/>
    <m/>
    <m/>
    <n v="2023"/>
    <n v="4"/>
    <n v="0"/>
    <n v="0"/>
    <n v="0"/>
    <n v="0"/>
    <n v="0"/>
    <n v="0"/>
    <n v="0"/>
  </r>
  <r>
    <x v="53"/>
    <x v="21"/>
    <m/>
    <m/>
    <m/>
    <m/>
    <m/>
    <m/>
    <m/>
    <m/>
    <m/>
    <m/>
    <m/>
    <m/>
    <m/>
    <m/>
    <m/>
    <m/>
    <m/>
    <m/>
    <m/>
    <m/>
    <m/>
    <m/>
    <m/>
    <m/>
    <m/>
    <m/>
    <m/>
    <m/>
    <n v="4"/>
    <m/>
    <m/>
    <m/>
    <m/>
    <m/>
    <m/>
    <n v="2023"/>
    <n v="4"/>
    <n v="0"/>
    <n v="0"/>
    <n v="0"/>
    <n v="0"/>
    <n v="0"/>
    <n v="0"/>
    <n v="0"/>
  </r>
  <r>
    <x v="53"/>
    <x v="4"/>
    <m/>
    <m/>
    <m/>
    <m/>
    <m/>
    <m/>
    <m/>
    <m/>
    <m/>
    <m/>
    <m/>
    <m/>
    <m/>
    <m/>
    <m/>
    <m/>
    <m/>
    <m/>
    <m/>
    <m/>
    <m/>
    <m/>
    <m/>
    <m/>
    <m/>
    <m/>
    <m/>
    <m/>
    <n v="186"/>
    <m/>
    <m/>
    <m/>
    <m/>
    <m/>
    <m/>
    <n v="2023"/>
    <n v="4"/>
    <n v="0"/>
    <n v="0"/>
    <n v="0"/>
    <n v="0"/>
    <n v="0"/>
    <n v="0"/>
    <n v="0"/>
  </r>
  <r>
    <x v="53"/>
    <x v="16"/>
    <m/>
    <m/>
    <m/>
    <m/>
    <m/>
    <m/>
    <m/>
    <m/>
    <m/>
    <m/>
    <m/>
    <m/>
    <m/>
    <m/>
    <m/>
    <m/>
    <m/>
    <m/>
    <m/>
    <m/>
    <m/>
    <m/>
    <m/>
    <m/>
    <m/>
    <m/>
    <m/>
    <m/>
    <n v="9"/>
    <m/>
    <m/>
    <m/>
    <m/>
    <m/>
    <m/>
    <n v="2023"/>
    <n v="4"/>
    <n v="0"/>
    <n v="0"/>
    <n v="0"/>
    <n v="0"/>
    <n v="0"/>
    <n v="0"/>
    <n v="0"/>
  </r>
  <r>
    <x v="53"/>
    <x v="23"/>
    <m/>
    <m/>
    <m/>
    <m/>
    <m/>
    <m/>
    <m/>
    <m/>
    <m/>
    <m/>
    <m/>
    <m/>
    <m/>
    <m/>
    <m/>
    <m/>
    <m/>
    <m/>
    <m/>
    <m/>
    <m/>
    <m/>
    <m/>
    <m/>
    <m/>
    <m/>
    <m/>
    <m/>
    <n v="3"/>
    <m/>
    <m/>
    <m/>
    <m/>
    <m/>
    <m/>
    <n v="2023"/>
    <n v="4"/>
    <n v="0"/>
    <n v="0"/>
    <n v="0"/>
    <n v="0"/>
    <n v="0"/>
    <n v="0"/>
    <n v="0"/>
  </r>
  <r>
    <x v="53"/>
    <x v="5"/>
    <m/>
    <m/>
    <m/>
    <m/>
    <m/>
    <m/>
    <m/>
    <m/>
    <m/>
    <m/>
    <m/>
    <m/>
    <m/>
    <m/>
    <m/>
    <m/>
    <m/>
    <m/>
    <m/>
    <m/>
    <m/>
    <m/>
    <m/>
    <m/>
    <m/>
    <m/>
    <m/>
    <m/>
    <n v="44"/>
    <m/>
    <m/>
    <m/>
    <m/>
    <m/>
    <m/>
    <n v="2023"/>
    <n v="4"/>
    <n v="0"/>
    <n v="0"/>
    <n v="0"/>
    <n v="0"/>
    <n v="0"/>
    <n v="0"/>
    <n v="0"/>
  </r>
  <r>
    <x v="53"/>
    <x v="24"/>
    <m/>
    <m/>
    <m/>
    <m/>
    <m/>
    <m/>
    <m/>
    <m/>
    <m/>
    <m/>
    <m/>
    <m/>
    <m/>
    <m/>
    <m/>
    <m/>
    <m/>
    <m/>
    <m/>
    <m/>
    <m/>
    <m/>
    <m/>
    <m/>
    <m/>
    <m/>
    <m/>
    <m/>
    <n v="4"/>
    <m/>
    <m/>
    <m/>
    <m/>
    <m/>
    <m/>
    <n v="2023"/>
    <n v="4"/>
    <n v="0"/>
    <n v="0"/>
    <n v="0"/>
    <n v="0"/>
    <n v="0"/>
    <n v="0"/>
    <n v="0"/>
  </r>
  <r>
    <x v="53"/>
    <x v="6"/>
    <m/>
    <m/>
    <m/>
    <m/>
    <m/>
    <m/>
    <m/>
    <m/>
    <m/>
    <m/>
    <m/>
    <m/>
    <m/>
    <m/>
    <m/>
    <m/>
    <m/>
    <m/>
    <m/>
    <m/>
    <m/>
    <m/>
    <m/>
    <m/>
    <m/>
    <m/>
    <m/>
    <m/>
    <n v="17"/>
    <m/>
    <m/>
    <m/>
    <m/>
    <m/>
    <m/>
    <n v="2023"/>
    <n v="4"/>
    <n v="0"/>
    <n v="0"/>
    <n v="0"/>
    <n v="0"/>
    <n v="0"/>
    <n v="0"/>
    <n v="0"/>
  </r>
  <r>
    <x v="53"/>
    <x v="7"/>
    <m/>
    <m/>
    <m/>
    <m/>
    <m/>
    <m/>
    <m/>
    <m/>
    <m/>
    <m/>
    <m/>
    <m/>
    <m/>
    <m/>
    <m/>
    <m/>
    <m/>
    <m/>
    <m/>
    <m/>
    <m/>
    <m/>
    <m/>
    <m/>
    <m/>
    <m/>
    <m/>
    <m/>
    <n v="3"/>
    <m/>
    <m/>
    <m/>
    <m/>
    <m/>
    <m/>
    <n v="2023"/>
    <n v="4"/>
    <n v="0"/>
    <n v="0"/>
    <n v="0"/>
    <n v="0"/>
    <n v="0"/>
    <n v="0"/>
    <n v="0"/>
  </r>
  <r>
    <x v="53"/>
    <x v="8"/>
    <m/>
    <m/>
    <m/>
    <m/>
    <m/>
    <m/>
    <m/>
    <m/>
    <m/>
    <m/>
    <m/>
    <m/>
    <m/>
    <m/>
    <m/>
    <m/>
    <m/>
    <m/>
    <m/>
    <m/>
    <m/>
    <m/>
    <m/>
    <m/>
    <m/>
    <m/>
    <m/>
    <m/>
    <n v="113"/>
    <m/>
    <m/>
    <m/>
    <m/>
    <m/>
    <m/>
    <n v="2023"/>
    <n v="4"/>
    <n v="0"/>
    <n v="0"/>
    <n v="0"/>
    <n v="0"/>
    <n v="0"/>
    <n v="0"/>
    <n v="0"/>
  </r>
  <r>
    <x v="53"/>
    <x v="9"/>
    <m/>
    <m/>
    <m/>
    <m/>
    <m/>
    <m/>
    <m/>
    <m/>
    <m/>
    <m/>
    <m/>
    <m/>
    <m/>
    <m/>
    <m/>
    <m/>
    <m/>
    <m/>
    <m/>
    <m/>
    <m/>
    <m/>
    <m/>
    <m/>
    <m/>
    <m/>
    <m/>
    <m/>
    <n v="17"/>
    <m/>
    <m/>
    <m/>
    <m/>
    <m/>
    <m/>
    <n v="2023"/>
    <n v="4"/>
    <n v="0"/>
    <n v="0"/>
    <n v="0"/>
    <n v="0"/>
    <n v="0"/>
    <n v="0"/>
    <n v="0"/>
  </r>
  <r>
    <x v="53"/>
    <x v="25"/>
    <m/>
    <m/>
    <m/>
    <m/>
    <m/>
    <m/>
    <m/>
    <m/>
    <m/>
    <m/>
    <m/>
    <m/>
    <m/>
    <m/>
    <m/>
    <m/>
    <m/>
    <m/>
    <m/>
    <m/>
    <m/>
    <m/>
    <m/>
    <m/>
    <m/>
    <m/>
    <m/>
    <m/>
    <n v="66"/>
    <m/>
    <m/>
    <m/>
    <m/>
    <m/>
    <m/>
    <n v="2023"/>
    <n v="4"/>
    <n v="0"/>
    <n v="0"/>
    <n v="0"/>
    <n v="0"/>
    <n v="0"/>
    <n v="0"/>
    <n v="0"/>
  </r>
  <r>
    <x v="53"/>
    <x v="17"/>
    <m/>
    <m/>
    <m/>
    <m/>
    <m/>
    <m/>
    <m/>
    <m/>
    <m/>
    <m/>
    <m/>
    <m/>
    <m/>
    <m/>
    <m/>
    <m/>
    <m/>
    <m/>
    <m/>
    <m/>
    <m/>
    <m/>
    <m/>
    <m/>
    <m/>
    <m/>
    <m/>
    <m/>
    <n v="1"/>
    <m/>
    <m/>
    <m/>
    <m/>
    <m/>
    <m/>
    <n v="2023"/>
    <n v="4"/>
    <n v="0"/>
    <n v="0"/>
    <n v="0"/>
    <n v="0"/>
    <n v="0"/>
    <n v="0"/>
    <n v="0"/>
  </r>
  <r>
    <x v="53"/>
    <x v="10"/>
    <m/>
    <m/>
    <m/>
    <m/>
    <m/>
    <m/>
    <m/>
    <m/>
    <m/>
    <m/>
    <m/>
    <m/>
    <m/>
    <m/>
    <m/>
    <m/>
    <m/>
    <m/>
    <m/>
    <m/>
    <m/>
    <m/>
    <m/>
    <m/>
    <m/>
    <m/>
    <m/>
    <m/>
    <n v="94"/>
    <m/>
    <m/>
    <m/>
    <m/>
    <m/>
    <m/>
    <n v="2023"/>
    <n v="4"/>
    <n v="0"/>
    <n v="0"/>
    <n v="0"/>
    <n v="0"/>
    <n v="0"/>
    <n v="0"/>
    <n v="0"/>
  </r>
  <r>
    <x v="53"/>
    <x v="30"/>
    <m/>
    <m/>
    <m/>
    <m/>
    <m/>
    <m/>
    <m/>
    <m/>
    <m/>
    <m/>
    <m/>
    <m/>
    <m/>
    <m/>
    <m/>
    <m/>
    <m/>
    <m/>
    <m/>
    <m/>
    <m/>
    <m/>
    <m/>
    <m/>
    <m/>
    <m/>
    <m/>
    <m/>
    <n v="1"/>
    <m/>
    <m/>
    <m/>
    <m/>
    <m/>
    <m/>
    <n v="2023"/>
    <n v="4"/>
    <n v="0"/>
    <n v="0"/>
    <n v="0"/>
    <n v="0"/>
    <n v="0"/>
    <n v="0"/>
    <n v="0"/>
  </r>
  <r>
    <x v="53"/>
    <x v="11"/>
    <m/>
    <m/>
    <m/>
    <m/>
    <m/>
    <m/>
    <m/>
    <m/>
    <m/>
    <m/>
    <m/>
    <m/>
    <m/>
    <m/>
    <m/>
    <m/>
    <m/>
    <m/>
    <m/>
    <m/>
    <m/>
    <m/>
    <m/>
    <m/>
    <m/>
    <m/>
    <m/>
    <m/>
    <n v="899"/>
    <m/>
    <m/>
    <m/>
    <m/>
    <m/>
    <m/>
    <n v="2023"/>
    <n v="4"/>
    <n v="0"/>
    <n v="0"/>
    <n v="0"/>
    <n v="0"/>
    <n v="0"/>
    <n v="0"/>
    <n v="0"/>
  </r>
  <r>
    <x v="53"/>
    <x v="18"/>
    <m/>
    <m/>
    <m/>
    <m/>
    <m/>
    <m/>
    <m/>
    <m/>
    <m/>
    <m/>
    <m/>
    <m/>
    <m/>
    <m/>
    <m/>
    <m/>
    <m/>
    <m/>
    <m/>
    <m/>
    <m/>
    <m/>
    <m/>
    <m/>
    <m/>
    <m/>
    <m/>
    <m/>
    <n v="45"/>
    <m/>
    <m/>
    <m/>
    <m/>
    <m/>
    <m/>
    <n v="2023"/>
    <n v="4"/>
    <n v="0"/>
    <n v="0"/>
    <n v="0"/>
    <n v="0"/>
    <n v="0"/>
    <n v="0"/>
    <n v="0"/>
  </r>
  <r>
    <x v="53"/>
    <x v="12"/>
    <m/>
    <m/>
    <m/>
    <m/>
    <m/>
    <m/>
    <m/>
    <m/>
    <m/>
    <m/>
    <m/>
    <m/>
    <m/>
    <m/>
    <m/>
    <m/>
    <m/>
    <m/>
    <m/>
    <m/>
    <m/>
    <m/>
    <m/>
    <m/>
    <m/>
    <m/>
    <m/>
    <m/>
    <n v="3"/>
    <m/>
    <m/>
    <m/>
    <m/>
    <m/>
    <m/>
    <n v="2023"/>
    <n v="4"/>
    <n v="0"/>
    <n v="0"/>
    <n v="0"/>
    <n v="0"/>
    <n v="0"/>
    <n v="0"/>
    <n v="0"/>
  </r>
  <r>
    <x v="53"/>
    <x v="32"/>
    <m/>
    <m/>
    <m/>
    <m/>
    <m/>
    <m/>
    <m/>
    <m/>
    <m/>
    <m/>
    <m/>
    <m/>
    <m/>
    <m/>
    <m/>
    <m/>
    <m/>
    <m/>
    <m/>
    <m/>
    <m/>
    <m/>
    <m/>
    <m/>
    <m/>
    <m/>
    <m/>
    <m/>
    <n v="10"/>
    <m/>
    <m/>
    <m/>
    <m/>
    <m/>
    <m/>
    <n v="2023"/>
    <n v="4"/>
    <n v="0"/>
    <n v="0"/>
    <n v="0"/>
    <n v="0"/>
    <n v="0"/>
    <n v="0"/>
    <n v="0"/>
  </r>
  <r>
    <x v="53"/>
    <x v="34"/>
    <m/>
    <m/>
    <m/>
    <m/>
    <m/>
    <m/>
    <m/>
    <m/>
    <m/>
    <m/>
    <m/>
    <m/>
    <m/>
    <m/>
    <m/>
    <m/>
    <m/>
    <m/>
    <m/>
    <m/>
    <m/>
    <m/>
    <m/>
    <m/>
    <m/>
    <m/>
    <m/>
    <m/>
    <n v="2"/>
    <m/>
    <m/>
    <m/>
    <m/>
    <m/>
    <m/>
    <n v="2023"/>
    <n v="4"/>
    <n v="0"/>
    <n v="0"/>
    <n v="0"/>
    <n v="0"/>
    <n v="0"/>
    <n v="0"/>
    <n v="0"/>
  </r>
  <r>
    <x v="53"/>
    <x v="26"/>
    <m/>
    <m/>
    <m/>
    <m/>
    <m/>
    <m/>
    <m/>
    <m/>
    <m/>
    <m/>
    <m/>
    <m/>
    <m/>
    <m/>
    <m/>
    <m/>
    <m/>
    <m/>
    <m/>
    <m/>
    <m/>
    <m/>
    <m/>
    <m/>
    <m/>
    <m/>
    <m/>
    <m/>
    <n v="5"/>
    <m/>
    <m/>
    <m/>
    <m/>
    <m/>
    <m/>
    <n v="2023"/>
    <n v="4"/>
    <n v="0"/>
    <n v="0"/>
    <n v="0"/>
    <n v="0"/>
    <n v="0"/>
    <n v="0"/>
    <n v="0"/>
  </r>
  <r>
    <x v="53"/>
    <x v="13"/>
    <m/>
    <m/>
    <m/>
    <m/>
    <m/>
    <m/>
    <m/>
    <m/>
    <m/>
    <m/>
    <m/>
    <m/>
    <m/>
    <m/>
    <m/>
    <m/>
    <m/>
    <m/>
    <m/>
    <m/>
    <m/>
    <m/>
    <m/>
    <m/>
    <m/>
    <m/>
    <m/>
    <m/>
    <n v="570"/>
    <m/>
    <m/>
    <m/>
    <m/>
    <m/>
    <m/>
    <n v="2023"/>
    <n v="4"/>
    <n v="0"/>
    <n v="0"/>
    <n v="0"/>
    <n v="0"/>
    <n v="0"/>
    <n v="0"/>
    <n v="0"/>
  </r>
  <r>
    <x v="53"/>
    <x v="14"/>
    <m/>
    <m/>
    <m/>
    <m/>
    <m/>
    <m/>
    <m/>
    <m/>
    <m/>
    <m/>
    <m/>
    <m/>
    <m/>
    <m/>
    <m/>
    <m/>
    <m/>
    <m/>
    <m/>
    <m/>
    <m/>
    <m/>
    <m/>
    <m/>
    <m/>
    <m/>
    <m/>
    <m/>
    <n v="49"/>
    <m/>
    <m/>
    <m/>
    <m/>
    <m/>
    <m/>
    <n v="2023"/>
    <n v="4"/>
    <n v="0"/>
    <n v="0"/>
    <n v="0"/>
    <n v="0"/>
    <n v="0"/>
    <n v="0"/>
    <n v="0"/>
  </r>
  <r>
    <x v="54"/>
    <x v="19"/>
    <m/>
    <m/>
    <m/>
    <m/>
    <m/>
    <m/>
    <m/>
    <m/>
    <m/>
    <m/>
    <m/>
    <m/>
    <m/>
    <m/>
    <m/>
    <m/>
    <m/>
    <m/>
    <m/>
    <m/>
    <m/>
    <m/>
    <m/>
    <m/>
    <m/>
    <m/>
    <m/>
    <m/>
    <m/>
    <m/>
    <m/>
    <m/>
    <m/>
    <m/>
    <n v="2"/>
    <n v="2023"/>
    <n v="4"/>
    <n v="0"/>
    <n v="0"/>
    <n v="0"/>
    <n v="0"/>
    <n v="0"/>
    <n v="0"/>
    <n v="0"/>
  </r>
  <r>
    <x v="54"/>
    <x v="15"/>
    <m/>
    <m/>
    <m/>
    <m/>
    <m/>
    <m/>
    <m/>
    <m/>
    <m/>
    <m/>
    <m/>
    <m/>
    <m/>
    <m/>
    <m/>
    <m/>
    <m/>
    <m/>
    <m/>
    <m/>
    <m/>
    <m/>
    <m/>
    <m/>
    <m/>
    <m/>
    <m/>
    <m/>
    <m/>
    <m/>
    <m/>
    <m/>
    <m/>
    <m/>
    <n v="14"/>
    <n v="2023"/>
    <n v="4"/>
    <n v="0"/>
    <n v="0"/>
    <n v="0"/>
    <n v="0"/>
    <n v="0"/>
    <n v="0"/>
    <n v="0"/>
  </r>
  <r>
    <x v="54"/>
    <x v="0"/>
    <m/>
    <m/>
    <m/>
    <m/>
    <m/>
    <m/>
    <m/>
    <m/>
    <m/>
    <m/>
    <m/>
    <m/>
    <m/>
    <m/>
    <m/>
    <m/>
    <m/>
    <m/>
    <m/>
    <m/>
    <m/>
    <m/>
    <m/>
    <m/>
    <m/>
    <m/>
    <m/>
    <m/>
    <m/>
    <m/>
    <m/>
    <m/>
    <m/>
    <m/>
    <n v="145"/>
    <n v="2023"/>
    <n v="4"/>
    <n v="0"/>
    <n v="0"/>
    <n v="0"/>
    <n v="0"/>
    <n v="0"/>
    <n v="0"/>
    <n v="0"/>
  </r>
  <r>
    <x v="54"/>
    <x v="1"/>
    <m/>
    <m/>
    <m/>
    <m/>
    <m/>
    <m/>
    <m/>
    <m/>
    <m/>
    <m/>
    <m/>
    <m/>
    <m/>
    <m/>
    <m/>
    <m/>
    <m/>
    <m/>
    <m/>
    <m/>
    <m/>
    <m/>
    <m/>
    <m/>
    <m/>
    <m/>
    <m/>
    <m/>
    <m/>
    <m/>
    <m/>
    <m/>
    <m/>
    <m/>
    <n v="39"/>
    <n v="2023"/>
    <n v="4"/>
    <n v="0"/>
    <n v="0"/>
    <n v="0"/>
    <n v="0"/>
    <n v="0"/>
    <n v="0"/>
    <n v="0"/>
  </r>
  <r>
    <x v="54"/>
    <x v="2"/>
    <m/>
    <m/>
    <m/>
    <m/>
    <m/>
    <m/>
    <m/>
    <m/>
    <m/>
    <m/>
    <m/>
    <m/>
    <m/>
    <m/>
    <m/>
    <m/>
    <m/>
    <m/>
    <m/>
    <m/>
    <m/>
    <m/>
    <m/>
    <m/>
    <m/>
    <m/>
    <m/>
    <m/>
    <m/>
    <m/>
    <m/>
    <m/>
    <m/>
    <m/>
    <n v="29"/>
    <n v="2023"/>
    <n v="4"/>
    <n v="0"/>
    <n v="0"/>
    <n v="0"/>
    <n v="0"/>
    <n v="0"/>
    <n v="0"/>
    <n v="0"/>
  </r>
  <r>
    <x v="54"/>
    <x v="20"/>
    <m/>
    <m/>
    <m/>
    <m/>
    <m/>
    <m/>
    <m/>
    <m/>
    <m/>
    <m/>
    <m/>
    <m/>
    <m/>
    <m/>
    <m/>
    <m/>
    <m/>
    <m/>
    <m/>
    <m/>
    <m/>
    <m/>
    <m/>
    <m/>
    <m/>
    <m/>
    <m/>
    <m/>
    <m/>
    <m/>
    <m/>
    <m/>
    <m/>
    <m/>
    <n v="18"/>
    <n v="2023"/>
    <n v="4"/>
    <n v="0"/>
    <n v="0"/>
    <n v="0"/>
    <n v="0"/>
    <n v="0"/>
    <n v="0"/>
    <n v="0"/>
  </r>
  <r>
    <x v="54"/>
    <x v="3"/>
    <m/>
    <m/>
    <m/>
    <m/>
    <m/>
    <m/>
    <m/>
    <m/>
    <m/>
    <m/>
    <m/>
    <m/>
    <m/>
    <m/>
    <m/>
    <m/>
    <m/>
    <m/>
    <m/>
    <m/>
    <m/>
    <m/>
    <m/>
    <m/>
    <m/>
    <m/>
    <m/>
    <m/>
    <m/>
    <m/>
    <m/>
    <m/>
    <m/>
    <m/>
    <n v="8"/>
    <n v="2023"/>
    <n v="4"/>
    <n v="0"/>
    <n v="0"/>
    <n v="0"/>
    <n v="0"/>
    <n v="0"/>
    <n v="0"/>
    <n v="0"/>
  </r>
  <r>
    <x v="54"/>
    <x v="21"/>
    <m/>
    <m/>
    <m/>
    <m/>
    <m/>
    <m/>
    <m/>
    <m/>
    <m/>
    <m/>
    <m/>
    <m/>
    <m/>
    <m/>
    <m/>
    <m/>
    <m/>
    <m/>
    <m/>
    <m/>
    <m/>
    <m/>
    <m/>
    <m/>
    <m/>
    <m/>
    <m/>
    <m/>
    <m/>
    <m/>
    <m/>
    <m/>
    <m/>
    <m/>
    <n v="17"/>
    <n v="2023"/>
    <n v="4"/>
    <n v="0"/>
    <n v="0"/>
    <n v="0"/>
    <n v="0"/>
    <n v="0"/>
    <n v="0"/>
    <n v="0"/>
  </r>
  <r>
    <x v="54"/>
    <x v="4"/>
    <m/>
    <m/>
    <m/>
    <m/>
    <m/>
    <m/>
    <m/>
    <m/>
    <m/>
    <m/>
    <m/>
    <m/>
    <m/>
    <m/>
    <m/>
    <m/>
    <m/>
    <m/>
    <m/>
    <m/>
    <m/>
    <m/>
    <m/>
    <m/>
    <m/>
    <m/>
    <m/>
    <m/>
    <m/>
    <m/>
    <m/>
    <m/>
    <m/>
    <m/>
    <n v="40"/>
    <n v="2023"/>
    <n v="4"/>
    <n v="0"/>
    <n v="0"/>
    <n v="0"/>
    <n v="0"/>
    <n v="0"/>
    <n v="0"/>
    <n v="0"/>
  </r>
  <r>
    <x v="54"/>
    <x v="16"/>
    <m/>
    <m/>
    <m/>
    <m/>
    <m/>
    <m/>
    <m/>
    <m/>
    <m/>
    <m/>
    <m/>
    <m/>
    <m/>
    <m/>
    <m/>
    <m/>
    <m/>
    <m/>
    <m/>
    <m/>
    <m/>
    <m/>
    <m/>
    <m/>
    <m/>
    <m/>
    <m/>
    <m/>
    <m/>
    <m/>
    <m/>
    <m/>
    <m/>
    <m/>
    <n v="47"/>
    <n v="2023"/>
    <n v="4"/>
    <n v="0"/>
    <n v="0"/>
    <n v="0"/>
    <n v="0"/>
    <n v="0"/>
    <n v="0"/>
    <n v="0"/>
  </r>
  <r>
    <x v="54"/>
    <x v="28"/>
    <m/>
    <m/>
    <m/>
    <m/>
    <m/>
    <m/>
    <m/>
    <m/>
    <m/>
    <m/>
    <m/>
    <m/>
    <m/>
    <m/>
    <m/>
    <m/>
    <m/>
    <m/>
    <m/>
    <m/>
    <m/>
    <m/>
    <m/>
    <m/>
    <m/>
    <m/>
    <m/>
    <m/>
    <m/>
    <m/>
    <m/>
    <m/>
    <m/>
    <m/>
    <n v="3"/>
    <n v="2023"/>
    <n v="4"/>
    <n v="0"/>
    <n v="0"/>
    <n v="0"/>
    <n v="0"/>
    <n v="0"/>
    <n v="0"/>
    <n v="0"/>
  </r>
  <r>
    <x v="54"/>
    <x v="22"/>
    <m/>
    <m/>
    <m/>
    <m/>
    <m/>
    <m/>
    <m/>
    <m/>
    <m/>
    <m/>
    <m/>
    <m/>
    <m/>
    <m/>
    <m/>
    <m/>
    <m/>
    <m/>
    <m/>
    <m/>
    <m/>
    <m/>
    <m/>
    <m/>
    <m/>
    <m/>
    <m/>
    <m/>
    <m/>
    <m/>
    <m/>
    <m/>
    <m/>
    <m/>
    <n v="1"/>
    <n v="2023"/>
    <n v="4"/>
    <n v="0"/>
    <n v="0"/>
    <n v="0"/>
    <n v="0"/>
    <n v="0"/>
    <n v="0"/>
    <n v="0"/>
  </r>
  <r>
    <x v="54"/>
    <x v="23"/>
    <m/>
    <m/>
    <m/>
    <m/>
    <m/>
    <m/>
    <m/>
    <m/>
    <m/>
    <m/>
    <m/>
    <m/>
    <m/>
    <m/>
    <m/>
    <m/>
    <m/>
    <m/>
    <m/>
    <m/>
    <m/>
    <m/>
    <m/>
    <m/>
    <m/>
    <m/>
    <m/>
    <m/>
    <m/>
    <m/>
    <m/>
    <m/>
    <m/>
    <m/>
    <n v="9"/>
    <n v="2023"/>
    <n v="4"/>
    <n v="0"/>
    <n v="0"/>
    <n v="0"/>
    <n v="0"/>
    <n v="0"/>
    <n v="0"/>
    <n v="0"/>
  </r>
  <r>
    <x v="54"/>
    <x v="5"/>
    <m/>
    <m/>
    <m/>
    <m/>
    <m/>
    <m/>
    <m/>
    <m/>
    <m/>
    <m/>
    <m/>
    <m/>
    <m/>
    <m/>
    <m/>
    <m/>
    <m/>
    <m/>
    <m/>
    <m/>
    <m/>
    <m/>
    <m/>
    <m/>
    <m/>
    <m/>
    <m/>
    <m/>
    <m/>
    <m/>
    <m/>
    <m/>
    <m/>
    <m/>
    <n v="50"/>
    <n v="2023"/>
    <n v="4"/>
    <n v="0"/>
    <n v="0"/>
    <n v="0"/>
    <n v="0"/>
    <n v="0"/>
    <n v="0"/>
    <n v="0"/>
  </r>
  <r>
    <x v="54"/>
    <x v="24"/>
    <m/>
    <m/>
    <m/>
    <m/>
    <m/>
    <m/>
    <m/>
    <m/>
    <m/>
    <m/>
    <m/>
    <m/>
    <m/>
    <m/>
    <m/>
    <m/>
    <m/>
    <m/>
    <m/>
    <m/>
    <m/>
    <m/>
    <m/>
    <m/>
    <m/>
    <m/>
    <m/>
    <m/>
    <m/>
    <m/>
    <m/>
    <m/>
    <m/>
    <m/>
    <n v="7"/>
    <n v="2023"/>
    <n v="4"/>
    <n v="0"/>
    <n v="0"/>
    <n v="0"/>
    <n v="0"/>
    <n v="0"/>
    <n v="0"/>
    <n v="0"/>
  </r>
  <r>
    <x v="54"/>
    <x v="6"/>
    <m/>
    <m/>
    <m/>
    <m/>
    <m/>
    <m/>
    <m/>
    <m/>
    <m/>
    <m/>
    <m/>
    <m/>
    <m/>
    <m/>
    <m/>
    <m/>
    <m/>
    <m/>
    <m/>
    <m/>
    <m/>
    <m/>
    <m/>
    <m/>
    <m/>
    <m/>
    <m/>
    <m/>
    <m/>
    <m/>
    <m/>
    <m/>
    <m/>
    <m/>
    <n v="24"/>
    <n v="2023"/>
    <n v="4"/>
    <n v="0"/>
    <n v="0"/>
    <n v="0"/>
    <n v="0"/>
    <n v="0"/>
    <n v="0"/>
    <n v="0"/>
  </r>
  <r>
    <x v="54"/>
    <x v="7"/>
    <m/>
    <m/>
    <m/>
    <m/>
    <m/>
    <m/>
    <m/>
    <m/>
    <m/>
    <m/>
    <m/>
    <m/>
    <m/>
    <m/>
    <m/>
    <m/>
    <m/>
    <m/>
    <m/>
    <m/>
    <m/>
    <m/>
    <m/>
    <m/>
    <m/>
    <m/>
    <m/>
    <m/>
    <m/>
    <m/>
    <m/>
    <m/>
    <m/>
    <m/>
    <n v="22"/>
    <n v="2023"/>
    <n v="4"/>
    <n v="0"/>
    <n v="0"/>
    <n v="0"/>
    <n v="0"/>
    <n v="0"/>
    <n v="0"/>
    <n v="0"/>
  </r>
  <r>
    <x v="54"/>
    <x v="29"/>
    <m/>
    <m/>
    <m/>
    <m/>
    <m/>
    <m/>
    <m/>
    <m/>
    <m/>
    <m/>
    <m/>
    <m/>
    <m/>
    <m/>
    <m/>
    <m/>
    <m/>
    <m/>
    <m/>
    <m/>
    <m/>
    <m/>
    <m/>
    <m/>
    <m/>
    <m/>
    <m/>
    <m/>
    <m/>
    <m/>
    <m/>
    <m/>
    <m/>
    <m/>
    <n v="4"/>
    <n v="2023"/>
    <n v="4"/>
    <n v="0"/>
    <n v="0"/>
    <n v="0"/>
    <n v="0"/>
    <n v="0"/>
    <n v="0"/>
    <n v="0"/>
  </r>
  <r>
    <x v="54"/>
    <x v="8"/>
    <m/>
    <m/>
    <m/>
    <m/>
    <m/>
    <m/>
    <m/>
    <m/>
    <m/>
    <m/>
    <m/>
    <m/>
    <m/>
    <m/>
    <m/>
    <m/>
    <m/>
    <m/>
    <m/>
    <m/>
    <m/>
    <m/>
    <m/>
    <m/>
    <m/>
    <m/>
    <m/>
    <m/>
    <m/>
    <m/>
    <m/>
    <m/>
    <m/>
    <m/>
    <n v="84"/>
    <n v="2023"/>
    <n v="4"/>
    <n v="0"/>
    <n v="0"/>
    <n v="0"/>
    <n v="0"/>
    <n v="0"/>
    <n v="0"/>
    <n v="0"/>
  </r>
  <r>
    <x v="54"/>
    <x v="9"/>
    <m/>
    <m/>
    <m/>
    <m/>
    <m/>
    <m/>
    <m/>
    <m/>
    <m/>
    <m/>
    <m/>
    <m/>
    <m/>
    <m/>
    <m/>
    <m/>
    <m/>
    <m/>
    <m/>
    <m/>
    <m/>
    <m/>
    <m/>
    <m/>
    <m/>
    <m/>
    <m/>
    <m/>
    <m/>
    <m/>
    <m/>
    <m/>
    <m/>
    <m/>
    <n v="23"/>
    <n v="2023"/>
    <n v="4"/>
    <n v="0"/>
    <n v="0"/>
    <n v="0"/>
    <n v="0"/>
    <n v="0"/>
    <n v="0"/>
    <n v="0"/>
  </r>
  <r>
    <x v="54"/>
    <x v="25"/>
    <m/>
    <m/>
    <m/>
    <m/>
    <m/>
    <m/>
    <m/>
    <m/>
    <m/>
    <m/>
    <m/>
    <m/>
    <m/>
    <m/>
    <m/>
    <m/>
    <m/>
    <m/>
    <m/>
    <m/>
    <m/>
    <m/>
    <m/>
    <m/>
    <m/>
    <m/>
    <m/>
    <m/>
    <m/>
    <m/>
    <m/>
    <m/>
    <m/>
    <m/>
    <n v="32"/>
    <n v="2023"/>
    <n v="4"/>
    <n v="0"/>
    <n v="0"/>
    <n v="0"/>
    <n v="0"/>
    <n v="0"/>
    <n v="0"/>
    <n v="0"/>
  </r>
  <r>
    <x v="54"/>
    <x v="17"/>
    <m/>
    <m/>
    <m/>
    <m/>
    <m/>
    <m/>
    <m/>
    <m/>
    <m/>
    <m/>
    <m/>
    <m/>
    <m/>
    <m/>
    <m/>
    <m/>
    <m/>
    <m/>
    <m/>
    <m/>
    <m/>
    <m/>
    <m/>
    <m/>
    <m/>
    <m/>
    <m/>
    <m/>
    <m/>
    <m/>
    <m/>
    <m/>
    <m/>
    <m/>
    <n v="1"/>
    <n v="2023"/>
    <n v="4"/>
    <n v="0"/>
    <n v="0"/>
    <n v="0"/>
    <n v="0"/>
    <n v="0"/>
    <n v="0"/>
    <n v="0"/>
  </r>
  <r>
    <x v="54"/>
    <x v="10"/>
    <m/>
    <m/>
    <m/>
    <m/>
    <m/>
    <m/>
    <m/>
    <m/>
    <m/>
    <m/>
    <m/>
    <m/>
    <m/>
    <m/>
    <m/>
    <m/>
    <m/>
    <m/>
    <m/>
    <m/>
    <m/>
    <m/>
    <m/>
    <m/>
    <m/>
    <m/>
    <m/>
    <m/>
    <m/>
    <m/>
    <m/>
    <m/>
    <m/>
    <m/>
    <n v="73"/>
    <n v="2023"/>
    <n v="4"/>
    <n v="0"/>
    <n v="0"/>
    <n v="0"/>
    <n v="0"/>
    <n v="0"/>
    <n v="0"/>
    <n v="0"/>
  </r>
  <r>
    <x v="54"/>
    <x v="30"/>
    <m/>
    <m/>
    <m/>
    <m/>
    <m/>
    <m/>
    <m/>
    <m/>
    <m/>
    <m/>
    <m/>
    <m/>
    <m/>
    <m/>
    <m/>
    <m/>
    <m/>
    <m/>
    <m/>
    <m/>
    <m/>
    <m/>
    <m/>
    <m/>
    <m/>
    <m/>
    <m/>
    <m/>
    <m/>
    <m/>
    <m/>
    <m/>
    <m/>
    <m/>
    <n v="5"/>
    <n v="2023"/>
    <n v="4"/>
    <n v="0"/>
    <n v="0"/>
    <n v="0"/>
    <n v="0"/>
    <n v="0"/>
    <n v="0"/>
    <n v="0"/>
  </r>
  <r>
    <x v="54"/>
    <x v="11"/>
    <m/>
    <m/>
    <m/>
    <m/>
    <m/>
    <m/>
    <m/>
    <m/>
    <m/>
    <m/>
    <m/>
    <m/>
    <m/>
    <m/>
    <m/>
    <m/>
    <m/>
    <m/>
    <m/>
    <m/>
    <m/>
    <m/>
    <m/>
    <m/>
    <m/>
    <m/>
    <m/>
    <m/>
    <m/>
    <m/>
    <m/>
    <m/>
    <m/>
    <m/>
    <n v="145"/>
    <n v="2023"/>
    <n v="4"/>
    <n v="0"/>
    <n v="0"/>
    <n v="0"/>
    <n v="0"/>
    <n v="0"/>
    <n v="0"/>
    <n v="0"/>
  </r>
  <r>
    <x v="54"/>
    <x v="18"/>
    <m/>
    <m/>
    <m/>
    <m/>
    <m/>
    <m/>
    <m/>
    <m/>
    <m/>
    <m/>
    <m/>
    <m/>
    <m/>
    <m/>
    <m/>
    <m/>
    <m/>
    <m/>
    <m/>
    <m/>
    <m/>
    <m/>
    <m/>
    <m/>
    <m/>
    <m/>
    <m/>
    <m/>
    <m/>
    <m/>
    <m/>
    <m/>
    <m/>
    <m/>
    <n v="20"/>
    <n v="2023"/>
    <n v="4"/>
    <n v="0"/>
    <n v="0"/>
    <n v="0"/>
    <n v="0"/>
    <n v="0"/>
    <n v="0"/>
    <n v="0"/>
  </r>
  <r>
    <x v="54"/>
    <x v="12"/>
    <m/>
    <m/>
    <m/>
    <m/>
    <m/>
    <m/>
    <m/>
    <m/>
    <m/>
    <m/>
    <m/>
    <m/>
    <m/>
    <m/>
    <m/>
    <m/>
    <m/>
    <m/>
    <m/>
    <m/>
    <m/>
    <m/>
    <m/>
    <m/>
    <m/>
    <m/>
    <m/>
    <m/>
    <m/>
    <m/>
    <m/>
    <m/>
    <m/>
    <m/>
    <n v="22"/>
    <n v="2023"/>
    <n v="4"/>
    <n v="0"/>
    <n v="0"/>
    <n v="0"/>
    <n v="0"/>
    <n v="0"/>
    <n v="0"/>
    <n v="0"/>
  </r>
  <r>
    <x v="54"/>
    <x v="32"/>
    <m/>
    <m/>
    <m/>
    <m/>
    <m/>
    <m/>
    <m/>
    <m/>
    <m/>
    <m/>
    <m/>
    <m/>
    <m/>
    <m/>
    <m/>
    <m/>
    <m/>
    <m/>
    <m/>
    <m/>
    <m/>
    <m/>
    <m/>
    <m/>
    <m/>
    <m/>
    <m/>
    <m/>
    <m/>
    <m/>
    <m/>
    <m/>
    <m/>
    <m/>
    <n v="32"/>
    <n v="2023"/>
    <n v="4"/>
    <n v="0"/>
    <n v="0"/>
    <n v="0"/>
    <n v="0"/>
    <n v="0"/>
    <n v="0"/>
    <n v="0"/>
  </r>
  <r>
    <x v="54"/>
    <x v="33"/>
    <m/>
    <m/>
    <m/>
    <m/>
    <m/>
    <m/>
    <m/>
    <m/>
    <m/>
    <m/>
    <m/>
    <m/>
    <m/>
    <m/>
    <m/>
    <m/>
    <m/>
    <m/>
    <m/>
    <m/>
    <m/>
    <m/>
    <m/>
    <m/>
    <m/>
    <m/>
    <m/>
    <m/>
    <m/>
    <m/>
    <m/>
    <m/>
    <m/>
    <m/>
    <n v="3"/>
    <n v="2023"/>
    <n v="4"/>
    <n v="0"/>
    <n v="0"/>
    <n v="0"/>
    <n v="0"/>
    <n v="0"/>
    <n v="0"/>
    <n v="0"/>
  </r>
  <r>
    <x v="54"/>
    <x v="34"/>
    <m/>
    <m/>
    <m/>
    <m/>
    <m/>
    <m/>
    <m/>
    <m/>
    <m/>
    <m/>
    <m/>
    <m/>
    <m/>
    <m/>
    <m/>
    <m/>
    <m/>
    <m/>
    <m/>
    <m/>
    <m/>
    <m/>
    <m/>
    <m/>
    <m/>
    <m/>
    <m/>
    <m/>
    <m/>
    <m/>
    <m/>
    <m/>
    <m/>
    <m/>
    <n v="1"/>
    <n v="2023"/>
    <n v="4"/>
    <n v="0"/>
    <n v="0"/>
    <n v="0"/>
    <n v="0"/>
    <n v="0"/>
    <n v="0"/>
    <n v="0"/>
  </r>
  <r>
    <x v="54"/>
    <x v="26"/>
    <m/>
    <m/>
    <m/>
    <m/>
    <m/>
    <m/>
    <m/>
    <m/>
    <m/>
    <m/>
    <m/>
    <m/>
    <m/>
    <m/>
    <m/>
    <m/>
    <m/>
    <m/>
    <m/>
    <m/>
    <m/>
    <m/>
    <m/>
    <m/>
    <m/>
    <m/>
    <m/>
    <m/>
    <m/>
    <m/>
    <m/>
    <m/>
    <m/>
    <m/>
    <n v="8"/>
    <n v="2023"/>
    <n v="4"/>
    <n v="0"/>
    <n v="0"/>
    <n v="0"/>
    <n v="0"/>
    <n v="0"/>
    <n v="0"/>
    <n v="0"/>
  </r>
  <r>
    <x v="54"/>
    <x v="13"/>
    <m/>
    <m/>
    <m/>
    <m/>
    <m/>
    <m/>
    <m/>
    <m/>
    <m/>
    <m/>
    <m/>
    <m/>
    <m/>
    <m/>
    <m/>
    <m/>
    <m/>
    <m/>
    <m/>
    <m/>
    <m/>
    <m/>
    <m/>
    <m/>
    <m/>
    <m/>
    <m/>
    <m/>
    <m/>
    <m/>
    <m/>
    <m/>
    <m/>
    <m/>
    <n v="111"/>
    <n v="2023"/>
    <n v="4"/>
    <n v="0"/>
    <n v="0"/>
    <n v="0"/>
    <n v="0"/>
    <n v="0"/>
    <n v="0"/>
    <n v="0"/>
  </r>
  <r>
    <x v="54"/>
    <x v="14"/>
    <m/>
    <m/>
    <m/>
    <m/>
    <m/>
    <m/>
    <m/>
    <m/>
    <m/>
    <m/>
    <m/>
    <m/>
    <m/>
    <m/>
    <m/>
    <m/>
    <m/>
    <m/>
    <m/>
    <m/>
    <m/>
    <m/>
    <m/>
    <m/>
    <m/>
    <m/>
    <m/>
    <m/>
    <m/>
    <m/>
    <m/>
    <m/>
    <m/>
    <m/>
    <n v="41"/>
    <n v="2023"/>
    <n v="4"/>
    <n v="0"/>
    <n v="0"/>
    <n v="0"/>
    <n v="0"/>
    <n v="0"/>
    <n v="0"/>
    <n v="0"/>
  </r>
  <r>
    <x v="55"/>
    <x v="0"/>
    <m/>
    <m/>
    <m/>
    <m/>
    <m/>
    <m/>
    <m/>
    <m/>
    <m/>
    <m/>
    <m/>
    <m/>
    <m/>
    <m/>
    <m/>
    <m/>
    <m/>
    <m/>
    <m/>
    <m/>
    <m/>
    <m/>
    <m/>
    <m/>
    <m/>
    <m/>
    <m/>
    <m/>
    <m/>
    <m/>
    <m/>
    <m/>
    <m/>
    <m/>
    <n v="1"/>
    <n v="2023"/>
    <n v="4"/>
    <n v="0"/>
    <n v="0"/>
    <n v="0"/>
    <n v="0"/>
    <n v="0"/>
    <n v="0"/>
    <n v="0"/>
  </r>
  <r>
    <x v="55"/>
    <x v="5"/>
    <m/>
    <m/>
    <m/>
    <m/>
    <m/>
    <m/>
    <m/>
    <m/>
    <m/>
    <m/>
    <m/>
    <m/>
    <m/>
    <m/>
    <m/>
    <m/>
    <m/>
    <m/>
    <m/>
    <m/>
    <m/>
    <m/>
    <m/>
    <m/>
    <m/>
    <m/>
    <m/>
    <m/>
    <m/>
    <m/>
    <m/>
    <m/>
    <m/>
    <m/>
    <n v="1"/>
    <n v="2023"/>
    <n v="4"/>
    <n v="0"/>
    <n v="0"/>
    <n v="0"/>
    <n v="0"/>
    <n v="0"/>
    <n v="0"/>
    <n v="0"/>
  </r>
  <r>
    <x v="55"/>
    <x v="8"/>
    <m/>
    <m/>
    <m/>
    <m/>
    <m/>
    <m/>
    <m/>
    <m/>
    <m/>
    <m/>
    <m/>
    <m/>
    <m/>
    <m/>
    <m/>
    <m/>
    <m/>
    <m/>
    <m/>
    <m/>
    <m/>
    <m/>
    <m/>
    <m/>
    <m/>
    <m/>
    <m/>
    <m/>
    <m/>
    <m/>
    <m/>
    <m/>
    <m/>
    <m/>
    <n v="1"/>
    <n v="2023"/>
    <n v="4"/>
    <n v="0"/>
    <n v="0"/>
    <n v="0"/>
    <n v="0"/>
    <n v="0"/>
    <n v="0"/>
    <n v="0"/>
  </r>
  <r>
    <x v="55"/>
    <x v="10"/>
    <m/>
    <m/>
    <m/>
    <m/>
    <m/>
    <m/>
    <m/>
    <m/>
    <m/>
    <m/>
    <m/>
    <m/>
    <m/>
    <m/>
    <m/>
    <m/>
    <m/>
    <m/>
    <m/>
    <m/>
    <m/>
    <m/>
    <m/>
    <m/>
    <m/>
    <m/>
    <m/>
    <m/>
    <m/>
    <m/>
    <m/>
    <m/>
    <m/>
    <m/>
    <n v="1"/>
    <n v="2023"/>
    <n v="4"/>
    <n v="0"/>
    <n v="0"/>
    <n v="0"/>
    <n v="0"/>
    <n v="0"/>
    <n v="0"/>
    <n v="0"/>
  </r>
  <r>
    <x v="56"/>
    <x v="19"/>
    <m/>
    <m/>
    <m/>
    <m/>
    <m/>
    <m/>
    <m/>
    <m/>
    <m/>
    <m/>
    <m/>
    <m/>
    <m/>
    <m/>
    <m/>
    <m/>
    <m/>
    <m/>
    <m/>
    <m/>
    <m/>
    <m/>
    <m/>
    <m/>
    <m/>
    <m/>
    <m/>
    <m/>
    <m/>
    <m/>
    <m/>
    <m/>
    <m/>
    <m/>
    <n v="1"/>
    <n v="2023"/>
    <n v="4"/>
    <n v="0"/>
    <n v="0"/>
    <n v="0"/>
    <n v="0"/>
    <n v="0"/>
    <n v="0"/>
    <n v="0"/>
  </r>
  <r>
    <x v="56"/>
    <x v="15"/>
    <m/>
    <m/>
    <m/>
    <m/>
    <m/>
    <m/>
    <m/>
    <m/>
    <m/>
    <m/>
    <m/>
    <m/>
    <m/>
    <m/>
    <m/>
    <m/>
    <m/>
    <m/>
    <m/>
    <m/>
    <m/>
    <m/>
    <m/>
    <m/>
    <m/>
    <m/>
    <m/>
    <m/>
    <m/>
    <m/>
    <m/>
    <m/>
    <m/>
    <m/>
    <n v="4"/>
    <n v="2023"/>
    <n v="4"/>
    <n v="0"/>
    <n v="0"/>
    <n v="0"/>
    <n v="0"/>
    <n v="0"/>
    <n v="0"/>
    <n v="0"/>
  </r>
  <r>
    <x v="56"/>
    <x v="0"/>
    <m/>
    <m/>
    <m/>
    <m/>
    <m/>
    <m/>
    <m/>
    <m/>
    <m/>
    <m/>
    <m/>
    <m/>
    <m/>
    <m/>
    <m/>
    <m/>
    <m/>
    <m/>
    <m/>
    <m/>
    <m/>
    <m/>
    <m/>
    <m/>
    <m/>
    <m/>
    <m/>
    <m/>
    <m/>
    <m/>
    <m/>
    <m/>
    <m/>
    <m/>
    <n v="24"/>
    <n v="2023"/>
    <n v="4"/>
    <n v="0"/>
    <n v="0"/>
    <n v="0"/>
    <n v="0"/>
    <n v="0"/>
    <n v="0"/>
    <n v="0"/>
  </r>
  <r>
    <x v="56"/>
    <x v="1"/>
    <m/>
    <m/>
    <m/>
    <m/>
    <m/>
    <m/>
    <m/>
    <m/>
    <m/>
    <m/>
    <m/>
    <m/>
    <m/>
    <m/>
    <m/>
    <m/>
    <m/>
    <m/>
    <m/>
    <m/>
    <m/>
    <m/>
    <m/>
    <m/>
    <m/>
    <m/>
    <m/>
    <m/>
    <m/>
    <m/>
    <m/>
    <m/>
    <m/>
    <m/>
    <n v="9"/>
    <n v="2023"/>
    <n v="4"/>
    <n v="0"/>
    <n v="0"/>
    <n v="0"/>
    <n v="0"/>
    <n v="0"/>
    <n v="0"/>
    <n v="0"/>
  </r>
  <r>
    <x v="56"/>
    <x v="2"/>
    <m/>
    <m/>
    <m/>
    <m/>
    <m/>
    <m/>
    <m/>
    <m/>
    <m/>
    <m/>
    <m/>
    <m/>
    <m/>
    <m/>
    <m/>
    <m/>
    <m/>
    <m/>
    <m/>
    <m/>
    <m/>
    <m/>
    <m/>
    <m/>
    <m/>
    <m/>
    <m/>
    <m/>
    <m/>
    <m/>
    <m/>
    <m/>
    <m/>
    <m/>
    <n v="10"/>
    <n v="2023"/>
    <n v="4"/>
    <n v="0"/>
    <n v="0"/>
    <n v="0"/>
    <n v="0"/>
    <n v="0"/>
    <n v="0"/>
    <n v="0"/>
  </r>
  <r>
    <x v="56"/>
    <x v="20"/>
    <m/>
    <m/>
    <m/>
    <m/>
    <m/>
    <m/>
    <m/>
    <m/>
    <m/>
    <m/>
    <m/>
    <m/>
    <m/>
    <m/>
    <m/>
    <m/>
    <m/>
    <m/>
    <m/>
    <m/>
    <m/>
    <m/>
    <m/>
    <m/>
    <m/>
    <m/>
    <m/>
    <m/>
    <m/>
    <m/>
    <m/>
    <m/>
    <m/>
    <m/>
    <n v="8"/>
    <n v="2023"/>
    <n v="4"/>
    <n v="0"/>
    <n v="0"/>
    <n v="0"/>
    <n v="0"/>
    <n v="0"/>
    <n v="0"/>
    <n v="0"/>
  </r>
  <r>
    <x v="56"/>
    <x v="3"/>
    <m/>
    <m/>
    <m/>
    <m/>
    <m/>
    <m/>
    <m/>
    <m/>
    <m/>
    <m/>
    <m/>
    <m/>
    <m/>
    <m/>
    <m/>
    <m/>
    <m/>
    <m/>
    <m/>
    <m/>
    <m/>
    <m/>
    <m/>
    <m/>
    <m/>
    <m/>
    <m/>
    <m/>
    <m/>
    <m/>
    <m/>
    <m/>
    <m/>
    <m/>
    <n v="4"/>
    <n v="2023"/>
    <n v="4"/>
    <n v="0"/>
    <n v="0"/>
    <n v="0"/>
    <n v="0"/>
    <n v="0"/>
    <n v="0"/>
    <n v="0"/>
  </r>
  <r>
    <x v="56"/>
    <x v="21"/>
    <m/>
    <m/>
    <m/>
    <m/>
    <m/>
    <m/>
    <m/>
    <m/>
    <m/>
    <m/>
    <m/>
    <m/>
    <m/>
    <m/>
    <m/>
    <m/>
    <m/>
    <m/>
    <m/>
    <m/>
    <m/>
    <m/>
    <m/>
    <m/>
    <m/>
    <m/>
    <m/>
    <m/>
    <m/>
    <m/>
    <m/>
    <m/>
    <m/>
    <m/>
    <n v="8"/>
    <n v="2023"/>
    <n v="4"/>
    <n v="0"/>
    <n v="0"/>
    <n v="0"/>
    <n v="0"/>
    <n v="0"/>
    <n v="0"/>
    <n v="0"/>
  </r>
  <r>
    <x v="56"/>
    <x v="4"/>
    <m/>
    <m/>
    <m/>
    <m/>
    <m/>
    <m/>
    <m/>
    <m/>
    <m/>
    <m/>
    <m/>
    <m/>
    <m/>
    <m/>
    <m/>
    <m/>
    <m/>
    <m/>
    <m/>
    <m/>
    <m/>
    <m/>
    <m/>
    <m/>
    <m/>
    <m/>
    <m/>
    <m/>
    <m/>
    <m/>
    <m/>
    <m/>
    <m/>
    <m/>
    <n v="10"/>
    <n v="2023"/>
    <n v="4"/>
    <n v="0"/>
    <n v="0"/>
    <n v="0"/>
    <n v="0"/>
    <n v="0"/>
    <n v="0"/>
    <n v="0"/>
  </r>
  <r>
    <x v="56"/>
    <x v="16"/>
    <m/>
    <m/>
    <m/>
    <m/>
    <m/>
    <m/>
    <m/>
    <m/>
    <m/>
    <m/>
    <m/>
    <m/>
    <m/>
    <m/>
    <m/>
    <m/>
    <m/>
    <m/>
    <m/>
    <m/>
    <m/>
    <m/>
    <m/>
    <m/>
    <m/>
    <m/>
    <m/>
    <m/>
    <m/>
    <m/>
    <m/>
    <m/>
    <m/>
    <m/>
    <n v="24"/>
    <n v="2023"/>
    <n v="4"/>
    <n v="0"/>
    <n v="0"/>
    <n v="0"/>
    <n v="0"/>
    <n v="0"/>
    <n v="0"/>
    <n v="0"/>
  </r>
  <r>
    <x v="56"/>
    <x v="28"/>
    <m/>
    <m/>
    <m/>
    <m/>
    <m/>
    <m/>
    <m/>
    <m/>
    <m/>
    <m/>
    <m/>
    <m/>
    <m/>
    <m/>
    <m/>
    <m/>
    <m/>
    <m/>
    <m/>
    <m/>
    <m/>
    <m/>
    <m/>
    <m/>
    <m/>
    <m/>
    <m/>
    <m/>
    <m/>
    <m/>
    <m/>
    <m/>
    <m/>
    <m/>
    <n v="2"/>
    <n v="2023"/>
    <n v="4"/>
    <n v="0"/>
    <n v="0"/>
    <n v="0"/>
    <n v="0"/>
    <n v="0"/>
    <n v="0"/>
    <n v="0"/>
  </r>
  <r>
    <x v="56"/>
    <x v="22"/>
    <m/>
    <m/>
    <m/>
    <m/>
    <m/>
    <m/>
    <m/>
    <m/>
    <m/>
    <m/>
    <m/>
    <m/>
    <m/>
    <m/>
    <m/>
    <m/>
    <m/>
    <m/>
    <m/>
    <m/>
    <m/>
    <m/>
    <m/>
    <m/>
    <m/>
    <m/>
    <m/>
    <m/>
    <m/>
    <m/>
    <m/>
    <m/>
    <m/>
    <m/>
    <n v="3"/>
    <n v="2023"/>
    <n v="4"/>
    <n v="0"/>
    <n v="0"/>
    <n v="0"/>
    <n v="0"/>
    <n v="0"/>
    <n v="0"/>
    <n v="0"/>
  </r>
  <r>
    <x v="56"/>
    <x v="23"/>
    <m/>
    <m/>
    <m/>
    <m/>
    <m/>
    <m/>
    <m/>
    <m/>
    <m/>
    <m/>
    <m/>
    <m/>
    <m/>
    <m/>
    <m/>
    <m/>
    <m/>
    <m/>
    <m/>
    <m/>
    <m/>
    <m/>
    <m/>
    <m/>
    <m/>
    <m/>
    <m/>
    <m/>
    <m/>
    <m/>
    <m/>
    <m/>
    <m/>
    <m/>
    <n v="13"/>
    <n v="2023"/>
    <n v="4"/>
    <n v="0"/>
    <n v="0"/>
    <n v="0"/>
    <n v="0"/>
    <n v="0"/>
    <n v="0"/>
    <n v="0"/>
  </r>
  <r>
    <x v="56"/>
    <x v="5"/>
    <m/>
    <m/>
    <m/>
    <m/>
    <m/>
    <m/>
    <m/>
    <m/>
    <m/>
    <m/>
    <m/>
    <m/>
    <m/>
    <m/>
    <m/>
    <m/>
    <m/>
    <m/>
    <m/>
    <m/>
    <m/>
    <m/>
    <m/>
    <m/>
    <m/>
    <m/>
    <m/>
    <m/>
    <m/>
    <m/>
    <m/>
    <m/>
    <m/>
    <m/>
    <n v="15"/>
    <n v="2023"/>
    <n v="4"/>
    <n v="0"/>
    <n v="0"/>
    <n v="0"/>
    <n v="0"/>
    <n v="0"/>
    <n v="0"/>
    <n v="0"/>
  </r>
  <r>
    <x v="56"/>
    <x v="24"/>
    <m/>
    <m/>
    <m/>
    <m/>
    <m/>
    <m/>
    <m/>
    <m/>
    <m/>
    <m/>
    <m/>
    <m/>
    <m/>
    <m/>
    <m/>
    <m/>
    <m/>
    <m/>
    <m/>
    <m/>
    <m/>
    <m/>
    <m/>
    <m/>
    <m/>
    <m/>
    <m/>
    <m/>
    <m/>
    <m/>
    <m/>
    <m/>
    <m/>
    <m/>
    <n v="6"/>
    <n v="2023"/>
    <n v="4"/>
    <n v="0"/>
    <n v="0"/>
    <n v="0"/>
    <n v="0"/>
    <n v="0"/>
    <n v="0"/>
    <n v="0"/>
  </r>
  <r>
    <x v="56"/>
    <x v="6"/>
    <m/>
    <m/>
    <m/>
    <m/>
    <m/>
    <m/>
    <m/>
    <m/>
    <m/>
    <m/>
    <m/>
    <m/>
    <m/>
    <m/>
    <m/>
    <m/>
    <m/>
    <m/>
    <m/>
    <m/>
    <m/>
    <m/>
    <m/>
    <m/>
    <m/>
    <m/>
    <m/>
    <m/>
    <m/>
    <m/>
    <m/>
    <m/>
    <m/>
    <m/>
    <n v="13"/>
    <n v="2023"/>
    <n v="4"/>
    <n v="0"/>
    <n v="0"/>
    <n v="0"/>
    <n v="0"/>
    <n v="0"/>
    <n v="0"/>
    <n v="0"/>
  </r>
  <r>
    <x v="56"/>
    <x v="7"/>
    <m/>
    <m/>
    <m/>
    <m/>
    <m/>
    <m/>
    <m/>
    <m/>
    <m/>
    <m/>
    <m/>
    <m/>
    <m/>
    <m/>
    <m/>
    <m/>
    <m/>
    <m/>
    <m/>
    <m/>
    <m/>
    <m/>
    <m/>
    <m/>
    <m/>
    <m/>
    <m/>
    <m/>
    <m/>
    <m/>
    <m/>
    <m/>
    <m/>
    <m/>
    <n v="4"/>
    <n v="2023"/>
    <n v="4"/>
    <n v="0"/>
    <n v="0"/>
    <n v="0"/>
    <n v="0"/>
    <n v="0"/>
    <n v="0"/>
    <n v="0"/>
  </r>
  <r>
    <x v="56"/>
    <x v="29"/>
    <m/>
    <m/>
    <m/>
    <m/>
    <m/>
    <m/>
    <m/>
    <m/>
    <m/>
    <m/>
    <m/>
    <m/>
    <m/>
    <m/>
    <m/>
    <m/>
    <m/>
    <m/>
    <m/>
    <m/>
    <m/>
    <m/>
    <m/>
    <m/>
    <m/>
    <m/>
    <m/>
    <m/>
    <m/>
    <m/>
    <m/>
    <m/>
    <m/>
    <m/>
    <n v="2"/>
    <n v="2023"/>
    <n v="4"/>
    <n v="0"/>
    <n v="0"/>
    <n v="0"/>
    <n v="0"/>
    <n v="0"/>
    <n v="0"/>
    <n v="0"/>
  </r>
  <r>
    <x v="56"/>
    <x v="8"/>
    <m/>
    <m/>
    <m/>
    <m/>
    <m/>
    <m/>
    <m/>
    <m/>
    <m/>
    <m/>
    <m/>
    <m/>
    <m/>
    <m/>
    <m/>
    <m/>
    <m/>
    <m/>
    <m/>
    <m/>
    <m/>
    <m/>
    <m/>
    <m/>
    <m/>
    <m/>
    <m/>
    <m/>
    <m/>
    <m/>
    <m/>
    <m/>
    <m/>
    <m/>
    <n v="21"/>
    <n v="2023"/>
    <n v="4"/>
    <n v="0"/>
    <n v="0"/>
    <n v="0"/>
    <n v="0"/>
    <n v="0"/>
    <n v="0"/>
    <n v="0"/>
  </r>
  <r>
    <x v="56"/>
    <x v="9"/>
    <m/>
    <m/>
    <m/>
    <m/>
    <m/>
    <m/>
    <m/>
    <m/>
    <m/>
    <m/>
    <m/>
    <m/>
    <m/>
    <m/>
    <m/>
    <m/>
    <m/>
    <m/>
    <m/>
    <m/>
    <m/>
    <m/>
    <m/>
    <m/>
    <m/>
    <m/>
    <m/>
    <m/>
    <m/>
    <m/>
    <m/>
    <m/>
    <m/>
    <m/>
    <n v="10"/>
    <n v="2023"/>
    <n v="4"/>
    <n v="0"/>
    <n v="0"/>
    <n v="0"/>
    <n v="0"/>
    <n v="0"/>
    <n v="0"/>
    <n v="0"/>
  </r>
  <r>
    <x v="56"/>
    <x v="25"/>
    <m/>
    <m/>
    <m/>
    <m/>
    <m/>
    <m/>
    <m/>
    <m/>
    <m/>
    <m/>
    <m/>
    <m/>
    <m/>
    <m/>
    <m/>
    <m/>
    <m/>
    <m/>
    <m/>
    <m/>
    <m/>
    <m/>
    <m/>
    <m/>
    <m/>
    <m/>
    <m/>
    <m/>
    <m/>
    <m/>
    <m/>
    <m/>
    <m/>
    <m/>
    <n v="15"/>
    <n v="2023"/>
    <n v="4"/>
    <n v="0"/>
    <n v="0"/>
    <n v="0"/>
    <n v="0"/>
    <n v="0"/>
    <n v="0"/>
    <n v="0"/>
  </r>
  <r>
    <x v="56"/>
    <x v="10"/>
    <m/>
    <m/>
    <m/>
    <m/>
    <m/>
    <m/>
    <m/>
    <m/>
    <m/>
    <m/>
    <m/>
    <m/>
    <m/>
    <m/>
    <m/>
    <m/>
    <m/>
    <m/>
    <m/>
    <m/>
    <m/>
    <m/>
    <m/>
    <m/>
    <m/>
    <m/>
    <m/>
    <m/>
    <m/>
    <m/>
    <m/>
    <m/>
    <m/>
    <m/>
    <n v="13"/>
    <n v="2023"/>
    <n v="4"/>
    <n v="0"/>
    <n v="0"/>
    <n v="0"/>
    <n v="0"/>
    <n v="0"/>
    <n v="0"/>
    <n v="0"/>
  </r>
  <r>
    <x v="56"/>
    <x v="30"/>
    <m/>
    <m/>
    <m/>
    <m/>
    <m/>
    <m/>
    <m/>
    <m/>
    <m/>
    <m/>
    <m/>
    <m/>
    <m/>
    <m/>
    <m/>
    <m/>
    <m/>
    <m/>
    <m/>
    <m/>
    <m/>
    <m/>
    <m/>
    <m/>
    <m/>
    <m/>
    <m/>
    <m/>
    <m/>
    <m/>
    <m/>
    <m/>
    <m/>
    <m/>
    <n v="5"/>
    <n v="2023"/>
    <n v="4"/>
    <n v="0"/>
    <n v="0"/>
    <n v="0"/>
    <n v="0"/>
    <n v="0"/>
    <n v="0"/>
    <n v="0"/>
  </r>
  <r>
    <x v="56"/>
    <x v="11"/>
    <m/>
    <m/>
    <m/>
    <m/>
    <m/>
    <m/>
    <m/>
    <m/>
    <m/>
    <m/>
    <m/>
    <m/>
    <m/>
    <m/>
    <m/>
    <m/>
    <m/>
    <m/>
    <m/>
    <m/>
    <m/>
    <m/>
    <m/>
    <m/>
    <m/>
    <m/>
    <m/>
    <m/>
    <m/>
    <m/>
    <m/>
    <m/>
    <m/>
    <m/>
    <n v="14"/>
    <n v="2023"/>
    <n v="4"/>
    <n v="0"/>
    <n v="0"/>
    <n v="0"/>
    <n v="0"/>
    <n v="0"/>
    <n v="0"/>
    <n v="0"/>
  </r>
  <r>
    <x v="56"/>
    <x v="18"/>
    <m/>
    <m/>
    <m/>
    <m/>
    <m/>
    <m/>
    <m/>
    <m/>
    <m/>
    <m/>
    <m/>
    <m/>
    <m/>
    <m/>
    <m/>
    <m/>
    <m/>
    <m/>
    <m/>
    <m/>
    <m/>
    <m/>
    <m/>
    <m/>
    <m/>
    <m/>
    <m/>
    <m/>
    <m/>
    <m/>
    <m/>
    <m/>
    <m/>
    <m/>
    <n v="7"/>
    <n v="2023"/>
    <n v="4"/>
    <n v="0"/>
    <n v="0"/>
    <n v="0"/>
    <n v="0"/>
    <n v="0"/>
    <n v="0"/>
    <n v="0"/>
  </r>
  <r>
    <x v="56"/>
    <x v="31"/>
    <m/>
    <m/>
    <m/>
    <m/>
    <m/>
    <m/>
    <m/>
    <m/>
    <m/>
    <m/>
    <m/>
    <m/>
    <m/>
    <m/>
    <m/>
    <m/>
    <m/>
    <m/>
    <m/>
    <m/>
    <m/>
    <m/>
    <m/>
    <m/>
    <m/>
    <m/>
    <m/>
    <m/>
    <m/>
    <m/>
    <m/>
    <m/>
    <m/>
    <m/>
    <n v="3"/>
    <n v="2023"/>
    <n v="4"/>
    <n v="0"/>
    <n v="0"/>
    <n v="0"/>
    <n v="0"/>
    <n v="0"/>
    <n v="0"/>
    <n v="0"/>
  </r>
  <r>
    <x v="56"/>
    <x v="12"/>
    <m/>
    <m/>
    <m/>
    <m/>
    <m/>
    <m/>
    <m/>
    <m/>
    <m/>
    <m/>
    <m/>
    <m/>
    <m/>
    <m/>
    <m/>
    <m/>
    <m/>
    <m/>
    <m/>
    <m/>
    <m/>
    <m/>
    <m/>
    <m/>
    <m/>
    <m/>
    <m/>
    <m/>
    <m/>
    <m/>
    <m/>
    <m/>
    <m/>
    <m/>
    <n v="10"/>
    <n v="2023"/>
    <n v="4"/>
    <n v="0"/>
    <n v="0"/>
    <n v="0"/>
    <n v="0"/>
    <n v="0"/>
    <n v="0"/>
    <n v="0"/>
  </r>
  <r>
    <x v="56"/>
    <x v="32"/>
    <m/>
    <m/>
    <m/>
    <m/>
    <m/>
    <m/>
    <m/>
    <m/>
    <m/>
    <m/>
    <m/>
    <m/>
    <m/>
    <m/>
    <m/>
    <m/>
    <m/>
    <m/>
    <m/>
    <m/>
    <m/>
    <m/>
    <m/>
    <m/>
    <m/>
    <m/>
    <m/>
    <m/>
    <m/>
    <m/>
    <m/>
    <m/>
    <m/>
    <m/>
    <n v="23"/>
    <n v="2023"/>
    <n v="4"/>
    <n v="0"/>
    <n v="0"/>
    <n v="0"/>
    <n v="0"/>
    <n v="0"/>
    <n v="0"/>
    <n v="0"/>
  </r>
  <r>
    <x v="56"/>
    <x v="26"/>
    <m/>
    <m/>
    <m/>
    <m/>
    <m/>
    <m/>
    <m/>
    <m/>
    <m/>
    <m/>
    <m/>
    <m/>
    <m/>
    <m/>
    <m/>
    <m/>
    <m/>
    <m/>
    <m/>
    <m/>
    <m/>
    <m/>
    <m/>
    <m/>
    <m/>
    <m/>
    <m/>
    <m/>
    <m/>
    <m/>
    <m/>
    <m/>
    <m/>
    <m/>
    <n v="10"/>
    <n v="2023"/>
    <n v="4"/>
    <n v="0"/>
    <n v="0"/>
    <n v="0"/>
    <n v="0"/>
    <n v="0"/>
    <n v="0"/>
    <n v="0"/>
  </r>
  <r>
    <x v="56"/>
    <x v="13"/>
    <m/>
    <m/>
    <m/>
    <m/>
    <m/>
    <m/>
    <m/>
    <m/>
    <m/>
    <m/>
    <m/>
    <m/>
    <m/>
    <m/>
    <m/>
    <m/>
    <m/>
    <m/>
    <m/>
    <m/>
    <m/>
    <m/>
    <m/>
    <m/>
    <m/>
    <m/>
    <m/>
    <m/>
    <m/>
    <m/>
    <m/>
    <m/>
    <m/>
    <m/>
    <n v="23"/>
    <n v="2023"/>
    <n v="4"/>
    <n v="0"/>
    <n v="0"/>
    <n v="0"/>
    <n v="0"/>
    <n v="0"/>
    <n v="0"/>
    <n v="0"/>
  </r>
  <r>
    <x v="56"/>
    <x v="35"/>
    <m/>
    <m/>
    <m/>
    <m/>
    <m/>
    <m/>
    <m/>
    <m/>
    <m/>
    <m/>
    <m/>
    <m/>
    <m/>
    <m/>
    <m/>
    <m/>
    <m/>
    <m/>
    <m/>
    <m/>
    <m/>
    <m/>
    <m/>
    <m/>
    <m/>
    <m/>
    <m/>
    <m/>
    <m/>
    <m/>
    <m/>
    <m/>
    <m/>
    <m/>
    <n v="2"/>
    <n v="2023"/>
    <n v="4"/>
    <n v="0"/>
    <n v="0"/>
    <n v="0"/>
    <n v="0"/>
    <n v="0"/>
    <n v="0"/>
    <n v="0"/>
  </r>
  <r>
    <x v="56"/>
    <x v="14"/>
    <m/>
    <m/>
    <m/>
    <m/>
    <m/>
    <m/>
    <m/>
    <m/>
    <m/>
    <m/>
    <m/>
    <m/>
    <m/>
    <m/>
    <m/>
    <m/>
    <m/>
    <m/>
    <m/>
    <m/>
    <m/>
    <m/>
    <m/>
    <m/>
    <m/>
    <m/>
    <m/>
    <m/>
    <m/>
    <m/>
    <m/>
    <m/>
    <m/>
    <m/>
    <n v="14"/>
    <n v="2023"/>
    <n v="4"/>
    <n v="0"/>
    <n v="0"/>
    <n v="0"/>
    <n v="0"/>
    <n v="0"/>
    <n v="0"/>
    <n v="0"/>
  </r>
  <r>
    <x v="57"/>
    <x v="19"/>
    <m/>
    <m/>
    <m/>
    <m/>
    <m/>
    <m/>
    <m/>
    <m/>
    <m/>
    <m/>
    <m/>
    <m/>
    <m/>
    <m/>
    <m/>
    <m/>
    <m/>
    <m/>
    <m/>
    <m/>
    <m/>
    <m/>
    <m/>
    <m/>
    <m/>
    <m/>
    <m/>
    <m/>
    <m/>
    <n v="508"/>
    <m/>
    <m/>
    <m/>
    <m/>
    <m/>
    <n v="2023"/>
    <n v="4"/>
    <n v="0"/>
    <n v="0"/>
    <n v="0"/>
    <n v="0"/>
    <n v="0"/>
    <n v="0"/>
    <n v="0"/>
  </r>
  <r>
    <x v="57"/>
    <x v="15"/>
    <m/>
    <m/>
    <m/>
    <m/>
    <m/>
    <m/>
    <m/>
    <m/>
    <m/>
    <m/>
    <m/>
    <m/>
    <m/>
    <m/>
    <m/>
    <m/>
    <m/>
    <m/>
    <m/>
    <m/>
    <m/>
    <m/>
    <m/>
    <m/>
    <m/>
    <m/>
    <m/>
    <m/>
    <m/>
    <n v="651"/>
    <m/>
    <m/>
    <m/>
    <m/>
    <m/>
    <n v="2023"/>
    <n v="4"/>
    <n v="0"/>
    <n v="0"/>
    <n v="0"/>
    <n v="0"/>
    <n v="0"/>
    <n v="0"/>
    <n v="0"/>
  </r>
  <r>
    <x v="57"/>
    <x v="0"/>
    <m/>
    <m/>
    <m/>
    <m/>
    <m/>
    <m/>
    <m/>
    <m/>
    <m/>
    <m/>
    <m/>
    <m/>
    <m/>
    <m/>
    <m/>
    <m/>
    <m/>
    <m/>
    <m/>
    <m/>
    <m/>
    <m/>
    <m/>
    <m/>
    <m/>
    <m/>
    <m/>
    <m/>
    <m/>
    <n v="6684"/>
    <m/>
    <m/>
    <m/>
    <m/>
    <m/>
    <n v="2023"/>
    <n v="4"/>
    <n v="0"/>
    <n v="0"/>
    <n v="0"/>
    <n v="0"/>
    <n v="0"/>
    <n v="0"/>
    <n v="0"/>
  </r>
  <r>
    <x v="57"/>
    <x v="1"/>
    <m/>
    <m/>
    <m/>
    <m/>
    <m/>
    <m/>
    <m/>
    <m/>
    <m/>
    <m/>
    <m/>
    <m/>
    <m/>
    <m/>
    <m/>
    <m/>
    <m/>
    <m/>
    <m/>
    <m/>
    <m/>
    <m/>
    <m/>
    <m/>
    <m/>
    <m/>
    <m/>
    <m/>
    <m/>
    <n v="1597"/>
    <m/>
    <m/>
    <m/>
    <m/>
    <m/>
    <n v="2023"/>
    <n v="4"/>
    <n v="0"/>
    <n v="0"/>
    <n v="0"/>
    <n v="0"/>
    <n v="0"/>
    <n v="0"/>
    <n v="0"/>
  </r>
  <r>
    <x v="57"/>
    <x v="2"/>
    <m/>
    <m/>
    <m/>
    <m/>
    <m/>
    <m/>
    <m/>
    <m/>
    <m/>
    <m/>
    <m/>
    <m/>
    <m/>
    <m/>
    <m/>
    <m/>
    <m/>
    <m/>
    <m/>
    <m/>
    <m/>
    <m/>
    <m/>
    <m/>
    <m/>
    <m/>
    <m/>
    <m/>
    <m/>
    <n v="1008"/>
    <m/>
    <m/>
    <m/>
    <m/>
    <m/>
    <n v="2023"/>
    <n v="4"/>
    <n v="0"/>
    <n v="0"/>
    <n v="0"/>
    <n v="0"/>
    <n v="0"/>
    <n v="0"/>
    <n v="0"/>
  </r>
  <r>
    <x v="57"/>
    <x v="20"/>
    <m/>
    <m/>
    <m/>
    <m/>
    <m/>
    <m/>
    <m/>
    <m/>
    <m/>
    <m/>
    <m/>
    <m/>
    <m/>
    <m/>
    <m/>
    <m/>
    <m/>
    <m/>
    <m/>
    <m/>
    <m/>
    <m/>
    <m/>
    <m/>
    <m/>
    <m/>
    <m/>
    <m/>
    <m/>
    <n v="2592"/>
    <m/>
    <m/>
    <m/>
    <m/>
    <m/>
    <n v="2023"/>
    <n v="4"/>
    <n v="0"/>
    <n v="0"/>
    <n v="0"/>
    <n v="0"/>
    <n v="0"/>
    <n v="0"/>
    <n v="0"/>
  </r>
  <r>
    <x v="57"/>
    <x v="3"/>
    <m/>
    <m/>
    <m/>
    <m/>
    <m/>
    <m/>
    <m/>
    <m/>
    <m/>
    <m/>
    <m/>
    <m/>
    <m/>
    <m/>
    <m/>
    <m/>
    <m/>
    <m/>
    <m/>
    <m/>
    <m/>
    <m/>
    <m/>
    <m/>
    <m/>
    <m/>
    <m/>
    <m/>
    <m/>
    <n v="1191"/>
    <m/>
    <m/>
    <m/>
    <m/>
    <m/>
    <n v="2023"/>
    <n v="4"/>
    <n v="0"/>
    <n v="0"/>
    <n v="0"/>
    <n v="0"/>
    <n v="0"/>
    <n v="0"/>
    <n v="0"/>
  </r>
  <r>
    <x v="57"/>
    <x v="21"/>
    <m/>
    <m/>
    <m/>
    <m/>
    <m/>
    <m/>
    <m/>
    <m/>
    <m/>
    <m/>
    <m/>
    <m/>
    <m/>
    <m/>
    <m/>
    <m/>
    <m/>
    <m/>
    <m/>
    <m/>
    <m/>
    <m/>
    <m/>
    <m/>
    <m/>
    <m/>
    <m/>
    <m/>
    <m/>
    <n v="552"/>
    <m/>
    <m/>
    <m/>
    <m/>
    <m/>
    <n v="2023"/>
    <n v="4"/>
    <n v="0"/>
    <n v="0"/>
    <n v="0"/>
    <n v="0"/>
    <n v="0"/>
    <n v="0"/>
    <n v="0"/>
  </r>
  <r>
    <x v="57"/>
    <x v="4"/>
    <m/>
    <m/>
    <m/>
    <m/>
    <m/>
    <m/>
    <m/>
    <m/>
    <m/>
    <m/>
    <m/>
    <m/>
    <m/>
    <m/>
    <m/>
    <m/>
    <m/>
    <m/>
    <m/>
    <m/>
    <m/>
    <m/>
    <m/>
    <m/>
    <m/>
    <m/>
    <m/>
    <m/>
    <m/>
    <n v="8864"/>
    <m/>
    <m/>
    <m/>
    <m/>
    <m/>
    <n v="2023"/>
    <n v="4"/>
    <n v="0"/>
    <n v="0"/>
    <n v="0"/>
    <n v="0"/>
    <n v="0"/>
    <n v="0"/>
    <n v="0"/>
  </r>
  <r>
    <x v="57"/>
    <x v="16"/>
    <m/>
    <m/>
    <m/>
    <m/>
    <m/>
    <m/>
    <m/>
    <m/>
    <m/>
    <m/>
    <m/>
    <m/>
    <m/>
    <m/>
    <m/>
    <m/>
    <m/>
    <m/>
    <m/>
    <m/>
    <m/>
    <m/>
    <m/>
    <m/>
    <m/>
    <m/>
    <m/>
    <m/>
    <m/>
    <n v="5638"/>
    <m/>
    <m/>
    <m/>
    <m/>
    <m/>
    <n v="2023"/>
    <n v="4"/>
    <n v="0"/>
    <n v="0"/>
    <n v="0"/>
    <n v="0"/>
    <n v="0"/>
    <n v="0"/>
    <n v="0"/>
  </r>
  <r>
    <x v="57"/>
    <x v="27"/>
    <m/>
    <m/>
    <m/>
    <m/>
    <m/>
    <m/>
    <m/>
    <m/>
    <m/>
    <m/>
    <m/>
    <m/>
    <m/>
    <m/>
    <m/>
    <m/>
    <m/>
    <m/>
    <m/>
    <m/>
    <m/>
    <m/>
    <m/>
    <m/>
    <m/>
    <m/>
    <m/>
    <m/>
    <m/>
    <n v="189"/>
    <m/>
    <m/>
    <m/>
    <m/>
    <m/>
    <n v="2023"/>
    <n v="4"/>
    <n v="0"/>
    <n v="0"/>
    <n v="0"/>
    <n v="0"/>
    <n v="0"/>
    <n v="0"/>
    <n v="0"/>
  </r>
  <r>
    <x v="57"/>
    <x v="28"/>
    <m/>
    <m/>
    <m/>
    <m/>
    <m/>
    <m/>
    <m/>
    <m/>
    <m/>
    <m/>
    <m/>
    <m/>
    <m/>
    <m/>
    <m/>
    <m/>
    <m/>
    <m/>
    <m/>
    <m/>
    <m/>
    <m/>
    <m/>
    <m/>
    <m/>
    <m/>
    <m/>
    <m/>
    <m/>
    <n v="74"/>
    <m/>
    <m/>
    <m/>
    <m/>
    <m/>
    <n v="2023"/>
    <n v="4"/>
    <n v="0"/>
    <n v="0"/>
    <n v="0"/>
    <n v="0"/>
    <n v="0"/>
    <n v="0"/>
    <n v="0"/>
  </r>
  <r>
    <x v="57"/>
    <x v="22"/>
    <m/>
    <m/>
    <m/>
    <m/>
    <m/>
    <m/>
    <m/>
    <m/>
    <m/>
    <m/>
    <m/>
    <m/>
    <m/>
    <m/>
    <m/>
    <m/>
    <m/>
    <m/>
    <m/>
    <m/>
    <m/>
    <m/>
    <m/>
    <m/>
    <m/>
    <m/>
    <m/>
    <m/>
    <m/>
    <n v="212"/>
    <m/>
    <m/>
    <m/>
    <m/>
    <m/>
    <n v="2023"/>
    <n v="4"/>
    <n v="0"/>
    <n v="0"/>
    <n v="0"/>
    <n v="0"/>
    <n v="0"/>
    <n v="0"/>
    <n v="0"/>
  </r>
  <r>
    <x v="57"/>
    <x v="23"/>
    <m/>
    <m/>
    <m/>
    <m/>
    <m/>
    <m/>
    <m/>
    <m/>
    <m/>
    <m/>
    <m/>
    <m/>
    <m/>
    <m/>
    <m/>
    <m/>
    <m/>
    <m/>
    <m/>
    <m/>
    <m/>
    <m/>
    <m/>
    <m/>
    <m/>
    <m/>
    <m/>
    <m/>
    <m/>
    <n v="439"/>
    <m/>
    <m/>
    <m/>
    <m/>
    <m/>
    <n v="2023"/>
    <n v="4"/>
    <n v="0"/>
    <n v="0"/>
    <n v="0"/>
    <n v="0"/>
    <n v="0"/>
    <n v="0"/>
    <n v="0"/>
  </r>
  <r>
    <x v="57"/>
    <x v="5"/>
    <m/>
    <m/>
    <m/>
    <m/>
    <m/>
    <m/>
    <m/>
    <m/>
    <m/>
    <m/>
    <m/>
    <m/>
    <m/>
    <m/>
    <m/>
    <m/>
    <m/>
    <m/>
    <m/>
    <m/>
    <m/>
    <m/>
    <m/>
    <m/>
    <m/>
    <m/>
    <m/>
    <m/>
    <m/>
    <n v="17323"/>
    <m/>
    <m/>
    <m/>
    <m/>
    <m/>
    <n v="2023"/>
    <n v="4"/>
    <n v="0"/>
    <n v="0"/>
    <n v="0"/>
    <n v="0"/>
    <n v="0"/>
    <n v="0"/>
    <n v="0"/>
  </r>
  <r>
    <x v="57"/>
    <x v="24"/>
    <m/>
    <m/>
    <m/>
    <m/>
    <m/>
    <m/>
    <m/>
    <m/>
    <m/>
    <m/>
    <m/>
    <m/>
    <m/>
    <m/>
    <m/>
    <m/>
    <m/>
    <m/>
    <m/>
    <m/>
    <m/>
    <m/>
    <m/>
    <m/>
    <m/>
    <m/>
    <m/>
    <m/>
    <m/>
    <n v="1927"/>
    <m/>
    <m/>
    <m/>
    <m/>
    <m/>
    <n v="2023"/>
    <n v="4"/>
    <n v="0"/>
    <n v="0"/>
    <n v="0"/>
    <n v="0"/>
    <n v="0"/>
    <n v="0"/>
    <n v="0"/>
  </r>
  <r>
    <x v="57"/>
    <x v="6"/>
    <m/>
    <m/>
    <m/>
    <m/>
    <m/>
    <m/>
    <m/>
    <m/>
    <m/>
    <m/>
    <m/>
    <m/>
    <m/>
    <m/>
    <m/>
    <m/>
    <m/>
    <m/>
    <m/>
    <m/>
    <m/>
    <m/>
    <m/>
    <m/>
    <m/>
    <m/>
    <m/>
    <m/>
    <m/>
    <n v="3803"/>
    <m/>
    <m/>
    <m/>
    <m/>
    <m/>
    <n v="2023"/>
    <n v="4"/>
    <n v="0"/>
    <n v="0"/>
    <n v="0"/>
    <n v="0"/>
    <n v="0"/>
    <n v="0"/>
    <n v="0"/>
  </r>
  <r>
    <x v="57"/>
    <x v="7"/>
    <m/>
    <m/>
    <m/>
    <m/>
    <m/>
    <m/>
    <m/>
    <m/>
    <m/>
    <m/>
    <m/>
    <m/>
    <m/>
    <m/>
    <m/>
    <m/>
    <m/>
    <m/>
    <m/>
    <m/>
    <m/>
    <m/>
    <m/>
    <m/>
    <m/>
    <m/>
    <m/>
    <m/>
    <m/>
    <n v="823"/>
    <m/>
    <m/>
    <m/>
    <m/>
    <m/>
    <n v="2023"/>
    <n v="4"/>
    <n v="0"/>
    <n v="0"/>
    <n v="0"/>
    <n v="0"/>
    <n v="0"/>
    <n v="0"/>
    <n v="0"/>
  </r>
  <r>
    <x v="57"/>
    <x v="29"/>
    <m/>
    <m/>
    <m/>
    <m/>
    <m/>
    <m/>
    <m/>
    <m/>
    <m/>
    <m/>
    <m/>
    <m/>
    <m/>
    <m/>
    <m/>
    <m/>
    <m/>
    <m/>
    <m/>
    <m/>
    <m/>
    <m/>
    <m/>
    <m/>
    <m/>
    <m/>
    <m/>
    <m/>
    <m/>
    <n v="141"/>
    <m/>
    <m/>
    <m/>
    <m/>
    <m/>
    <n v="2023"/>
    <n v="4"/>
    <n v="0"/>
    <n v="0"/>
    <n v="0"/>
    <n v="0"/>
    <n v="0"/>
    <n v="0"/>
    <n v="0"/>
  </r>
  <r>
    <x v="57"/>
    <x v="8"/>
    <m/>
    <m/>
    <m/>
    <m/>
    <m/>
    <m/>
    <m/>
    <m/>
    <m/>
    <m/>
    <m/>
    <m/>
    <m/>
    <m/>
    <m/>
    <m/>
    <m/>
    <m/>
    <m/>
    <m/>
    <m/>
    <m/>
    <m/>
    <m/>
    <m/>
    <m/>
    <m/>
    <m/>
    <m/>
    <n v="3997"/>
    <m/>
    <m/>
    <m/>
    <m/>
    <m/>
    <n v="2023"/>
    <n v="4"/>
    <n v="0"/>
    <n v="0"/>
    <n v="0"/>
    <n v="0"/>
    <n v="0"/>
    <n v="0"/>
    <n v="0"/>
  </r>
  <r>
    <x v="57"/>
    <x v="9"/>
    <m/>
    <m/>
    <m/>
    <m/>
    <m/>
    <m/>
    <m/>
    <m/>
    <m/>
    <m/>
    <m/>
    <m/>
    <m/>
    <m/>
    <m/>
    <m/>
    <m/>
    <m/>
    <m/>
    <m/>
    <m/>
    <m/>
    <m/>
    <m/>
    <m/>
    <m/>
    <m/>
    <m/>
    <m/>
    <n v="1732"/>
    <m/>
    <m/>
    <m/>
    <m/>
    <m/>
    <n v="2023"/>
    <n v="4"/>
    <n v="0"/>
    <n v="0"/>
    <n v="0"/>
    <n v="0"/>
    <n v="0"/>
    <n v="0"/>
    <n v="0"/>
  </r>
  <r>
    <x v="57"/>
    <x v="25"/>
    <m/>
    <m/>
    <m/>
    <m/>
    <m/>
    <m/>
    <m/>
    <m/>
    <m/>
    <m/>
    <m/>
    <m/>
    <m/>
    <m/>
    <m/>
    <m/>
    <m/>
    <m/>
    <m/>
    <m/>
    <m/>
    <m/>
    <m/>
    <m/>
    <m/>
    <m/>
    <m/>
    <m/>
    <m/>
    <n v="1546"/>
    <m/>
    <m/>
    <m/>
    <m/>
    <m/>
    <n v="2023"/>
    <n v="4"/>
    <n v="0"/>
    <n v="0"/>
    <n v="0"/>
    <n v="0"/>
    <n v="0"/>
    <n v="0"/>
    <n v="0"/>
  </r>
  <r>
    <x v="57"/>
    <x v="17"/>
    <m/>
    <m/>
    <m/>
    <m/>
    <m/>
    <m/>
    <m/>
    <m/>
    <m/>
    <m/>
    <m/>
    <m/>
    <m/>
    <m/>
    <m/>
    <m/>
    <m/>
    <m/>
    <m/>
    <m/>
    <m/>
    <m/>
    <m/>
    <m/>
    <m/>
    <m/>
    <m/>
    <m/>
    <m/>
    <n v="572"/>
    <m/>
    <m/>
    <m/>
    <m/>
    <m/>
    <n v="2023"/>
    <n v="4"/>
    <n v="0"/>
    <n v="0"/>
    <n v="0"/>
    <n v="0"/>
    <n v="0"/>
    <n v="0"/>
    <n v="0"/>
  </r>
  <r>
    <x v="57"/>
    <x v="10"/>
    <m/>
    <m/>
    <m/>
    <m/>
    <m/>
    <m/>
    <m/>
    <m/>
    <m/>
    <m/>
    <m/>
    <m/>
    <m/>
    <m/>
    <m/>
    <m/>
    <m/>
    <m/>
    <m/>
    <m/>
    <m/>
    <m/>
    <m/>
    <m/>
    <m/>
    <m/>
    <m/>
    <m/>
    <m/>
    <n v="3327"/>
    <m/>
    <m/>
    <m/>
    <m/>
    <m/>
    <n v="2023"/>
    <n v="4"/>
    <n v="0"/>
    <n v="0"/>
    <n v="0"/>
    <n v="0"/>
    <n v="0"/>
    <n v="0"/>
    <n v="0"/>
  </r>
  <r>
    <x v="57"/>
    <x v="30"/>
    <m/>
    <m/>
    <m/>
    <m/>
    <m/>
    <m/>
    <m/>
    <m/>
    <m/>
    <m/>
    <m/>
    <m/>
    <m/>
    <m/>
    <m/>
    <m/>
    <m/>
    <m/>
    <m/>
    <m/>
    <m/>
    <m/>
    <m/>
    <m/>
    <m/>
    <m/>
    <m/>
    <m/>
    <m/>
    <n v="827"/>
    <m/>
    <m/>
    <m/>
    <m/>
    <m/>
    <n v="2023"/>
    <n v="4"/>
    <n v="0"/>
    <n v="0"/>
    <n v="0"/>
    <n v="0"/>
    <n v="0"/>
    <n v="0"/>
    <n v="0"/>
  </r>
  <r>
    <x v="57"/>
    <x v="11"/>
    <m/>
    <m/>
    <m/>
    <m/>
    <m/>
    <m/>
    <m/>
    <m/>
    <m/>
    <m/>
    <m/>
    <m/>
    <m/>
    <m/>
    <m/>
    <m/>
    <m/>
    <m/>
    <m/>
    <m/>
    <m/>
    <m/>
    <m/>
    <m/>
    <m/>
    <m/>
    <m/>
    <m/>
    <m/>
    <n v="8213"/>
    <m/>
    <m/>
    <m/>
    <m/>
    <m/>
    <n v="2023"/>
    <n v="4"/>
    <n v="0"/>
    <n v="0"/>
    <n v="0"/>
    <n v="0"/>
    <n v="0"/>
    <n v="0"/>
    <n v="0"/>
  </r>
  <r>
    <x v="57"/>
    <x v="18"/>
    <m/>
    <m/>
    <m/>
    <m/>
    <m/>
    <m/>
    <m/>
    <m/>
    <m/>
    <m/>
    <m/>
    <m/>
    <m/>
    <m/>
    <m/>
    <m/>
    <m/>
    <m/>
    <m/>
    <m/>
    <m/>
    <m/>
    <m/>
    <m/>
    <m/>
    <m/>
    <m/>
    <m/>
    <m/>
    <n v="1218"/>
    <m/>
    <m/>
    <m/>
    <m/>
    <m/>
    <n v="2023"/>
    <n v="4"/>
    <n v="0"/>
    <n v="0"/>
    <n v="0"/>
    <n v="0"/>
    <n v="0"/>
    <n v="0"/>
    <n v="0"/>
  </r>
  <r>
    <x v="57"/>
    <x v="31"/>
    <m/>
    <m/>
    <m/>
    <m/>
    <m/>
    <m/>
    <m/>
    <m/>
    <m/>
    <m/>
    <m/>
    <m/>
    <m/>
    <m/>
    <m/>
    <m/>
    <m/>
    <m/>
    <m/>
    <m/>
    <m/>
    <m/>
    <m/>
    <m/>
    <m/>
    <m/>
    <m/>
    <m/>
    <m/>
    <n v="158"/>
    <m/>
    <m/>
    <m/>
    <m/>
    <m/>
    <n v="2023"/>
    <n v="4"/>
    <n v="0"/>
    <n v="0"/>
    <n v="0"/>
    <n v="0"/>
    <n v="0"/>
    <n v="0"/>
    <n v="0"/>
  </r>
  <r>
    <x v="57"/>
    <x v="12"/>
    <m/>
    <m/>
    <m/>
    <m/>
    <m/>
    <m/>
    <m/>
    <m/>
    <m/>
    <m/>
    <m/>
    <m/>
    <m/>
    <m/>
    <m/>
    <m/>
    <m/>
    <m/>
    <m/>
    <m/>
    <m/>
    <m/>
    <m/>
    <m/>
    <m/>
    <m/>
    <m/>
    <m/>
    <m/>
    <n v="1845"/>
    <m/>
    <m/>
    <m/>
    <m/>
    <m/>
    <n v="2023"/>
    <n v="4"/>
    <n v="0"/>
    <n v="0"/>
    <n v="0"/>
    <n v="0"/>
    <n v="0"/>
    <n v="0"/>
    <n v="0"/>
  </r>
  <r>
    <x v="57"/>
    <x v="32"/>
    <m/>
    <m/>
    <m/>
    <m/>
    <m/>
    <m/>
    <m/>
    <m/>
    <m/>
    <m/>
    <m/>
    <m/>
    <m/>
    <m/>
    <m/>
    <m/>
    <m/>
    <m/>
    <m/>
    <m/>
    <m/>
    <m/>
    <m/>
    <m/>
    <m/>
    <m/>
    <m/>
    <m/>
    <m/>
    <n v="1778"/>
    <m/>
    <m/>
    <m/>
    <m/>
    <m/>
    <n v="2023"/>
    <n v="4"/>
    <n v="0"/>
    <n v="0"/>
    <n v="0"/>
    <n v="0"/>
    <n v="0"/>
    <n v="0"/>
    <n v="0"/>
  </r>
  <r>
    <x v="57"/>
    <x v="33"/>
    <m/>
    <m/>
    <m/>
    <m/>
    <m/>
    <m/>
    <m/>
    <m/>
    <m/>
    <m/>
    <m/>
    <m/>
    <m/>
    <m/>
    <m/>
    <m/>
    <m/>
    <m/>
    <m/>
    <m/>
    <m/>
    <m/>
    <m/>
    <m/>
    <m/>
    <m/>
    <m/>
    <m/>
    <m/>
    <n v="2243"/>
    <m/>
    <m/>
    <m/>
    <m/>
    <m/>
    <n v="2023"/>
    <n v="4"/>
    <n v="0"/>
    <n v="0"/>
    <n v="0"/>
    <n v="0"/>
    <n v="0"/>
    <n v="0"/>
    <n v="0"/>
  </r>
  <r>
    <x v="57"/>
    <x v="34"/>
    <m/>
    <m/>
    <m/>
    <m/>
    <m/>
    <m/>
    <m/>
    <m/>
    <m/>
    <m/>
    <m/>
    <m/>
    <m/>
    <m/>
    <m/>
    <m/>
    <m/>
    <m/>
    <m/>
    <m/>
    <m/>
    <m/>
    <m/>
    <m/>
    <m/>
    <m/>
    <m/>
    <m/>
    <m/>
    <n v="230"/>
    <m/>
    <m/>
    <m/>
    <m/>
    <m/>
    <n v="2023"/>
    <n v="4"/>
    <n v="0"/>
    <n v="0"/>
    <n v="0"/>
    <n v="0"/>
    <n v="0"/>
    <n v="0"/>
    <n v="0"/>
  </r>
  <r>
    <x v="57"/>
    <x v="26"/>
    <m/>
    <m/>
    <m/>
    <m/>
    <m/>
    <m/>
    <m/>
    <m/>
    <m/>
    <m/>
    <m/>
    <m/>
    <m/>
    <m/>
    <m/>
    <m/>
    <m/>
    <m/>
    <m/>
    <m/>
    <m/>
    <m/>
    <m/>
    <m/>
    <m/>
    <m/>
    <m/>
    <m/>
    <m/>
    <n v="617"/>
    <m/>
    <m/>
    <m/>
    <m/>
    <m/>
    <n v="2023"/>
    <n v="4"/>
    <n v="0"/>
    <n v="0"/>
    <n v="0"/>
    <n v="0"/>
    <n v="0"/>
    <n v="0"/>
    <n v="0"/>
  </r>
  <r>
    <x v="57"/>
    <x v="13"/>
    <m/>
    <m/>
    <m/>
    <m/>
    <m/>
    <m/>
    <m/>
    <m/>
    <m/>
    <m/>
    <m/>
    <m/>
    <m/>
    <m/>
    <m/>
    <m/>
    <m/>
    <m/>
    <m/>
    <m/>
    <m/>
    <m/>
    <m/>
    <m/>
    <m/>
    <m/>
    <m/>
    <m/>
    <m/>
    <n v="8742"/>
    <m/>
    <m/>
    <m/>
    <m/>
    <m/>
    <n v="2023"/>
    <n v="4"/>
    <n v="0"/>
    <n v="0"/>
    <n v="0"/>
    <n v="0"/>
    <n v="0"/>
    <n v="0"/>
    <n v="0"/>
  </r>
  <r>
    <x v="57"/>
    <x v="35"/>
    <m/>
    <m/>
    <m/>
    <m/>
    <m/>
    <m/>
    <m/>
    <m/>
    <m/>
    <m/>
    <m/>
    <m/>
    <m/>
    <m/>
    <m/>
    <m/>
    <m/>
    <m/>
    <m/>
    <m/>
    <m/>
    <m/>
    <m/>
    <m/>
    <m/>
    <m/>
    <m/>
    <m/>
    <m/>
    <n v="59"/>
    <m/>
    <m/>
    <m/>
    <m/>
    <m/>
    <n v="2023"/>
    <n v="4"/>
    <n v="0"/>
    <n v="0"/>
    <n v="0"/>
    <n v="0"/>
    <n v="0"/>
    <n v="0"/>
    <n v="0"/>
  </r>
  <r>
    <x v="57"/>
    <x v="14"/>
    <m/>
    <m/>
    <m/>
    <m/>
    <m/>
    <m/>
    <m/>
    <m/>
    <m/>
    <m/>
    <m/>
    <m/>
    <m/>
    <m/>
    <m/>
    <m/>
    <m/>
    <m/>
    <m/>
    <m/>
    <m/>
    <m/>
    <m/>
    <m/>
    <m/>
    <m/>
    <m/>
    <m/>
    <m/>
    <n v="2834"/>
    <m/>
    <m/>
    <m/>
    <m/>
    <m/>
    <n v="2023"/>
    <n v="4"/>
    <n v="0"/>
    <n v="0"/>
    <n v="0"/>
    <n v="0"/>
    <n v="0"/>
    <n v="0"/>
    <n v="0"/>
  </r>
  <r>
    <x v="58"/>
    <x v="19"/>
    <m/>
    <m/>
    <m/>
    <m/>
    <m/>
    <m/>
    <m/>
    <m/>
    <m/>
    <m/>
    <m/>
    <m/>
    <m/>
    <m/>
    <m/>
    <m/>
    <m/>
    <m/>
    <m/>
    <m/>
    <m/>
    <m/>
    <m/>
    <m/>
    <m/>
    <m/>
    <m/>
    <m/>
    <m/>
    <m/>
    <m/>
    <n v="2"/>
    <m/>
    <m/>
    <m/>
    <n v="2023"/>
    <n v="4"/>
    <n v="0"/>
    <n v="0"/>
    <n v="0"/>
    <n v="0"/>
    <n v="0"/>
    <n v="0"/>
    <n v="0"/>
  </r>
  <r>
    <x v="58"/>
    <x v="15"/>
    <m/>
    <m/>
    <m/>
    <m/>
    <m/>
    <m/>
    <m/>
    <m/>
    <m/>
    <m/>
    <m/>
    <m/>
    <m/>
    <m/>
    <m/>
    <m/>
    <m/>
    <m/>
    <m/>
    <m/>
    <m/>
    <m/>
    <m/>
    <m/>
    <m/>
    <m/>
    <m/>
    <m/>
    <m/>
    <n v="1"/>
    <m/>
    <n v="2"/>
    <m/>
    <m/>
    <m/>
    <n v="2023"/>
    <n v="4"/>
    <n v="0"/>
    <n v="0"/>
    <n v="0"/>
    <n v="0"/>
    <n v="0"/>
    <n v="0"/>
    <n v="0"/>
  </r>
  <r>
    <x v="58"/>
    <x v="0"/>
    <m/>
    <m/>
    <m/>
    <m/>
    <m/>
    <m/>
    <m/>
    <m/>
    <m/>
    <m/>
    <m/>
    <m/>
    <m/>
    <m/>
    <m/>
    <m/>
    <m/>
    <m/>
    <m/>
    <m/>
    <m/>
    <m/>
    <m/>
    <m/>
    <m/>
    <m/>
    <m/>
    <m/>
    <m/>
    <n v="1213"/>
    <m/>
    <n v="41"/>
    <m/>
    <m/>
    <m/>
    <n v="2023"/>
    <n v="4"/>
    <n v="0"/>
    <n v="0"/>
    <n v="0"/>
    <n v="0"/>
    <n v="0"/>
    <n v="0"/>
    <n v="0"/>
  </r>
  <r>
    <x v="58"/>
    <x v="1"/>
    <m/>
    <m/>
    <m/>
    <m/>
    <m/>
    <m/>
    <m/>
    <m/>
    <m/>
    <m/>
    <m/>
    <m/>
    <m/>
    <m/>
    <m/>
    <m/>
    <m/>
    <m/>
    <m/>
    <m/>
    <m/>
    <m/>
    <m/>
    <m/>
    <m/>
    <m/>
    <m/>
    <m/>
    <m/>
    <m/>
    <m/>
    <n v="3"/>
    <m/>
    <m/>
    <m/>
    <n v="2023"/>
    <n v="4"/>
    <n v="0"/>
    <n v="0"/>
    <n v="0"/>
    <n v="0"/>
    <n v="0"/>
    <n v="0"/>
    <n v="0"/>
  </r>
  <r>
    <x v="58"/>
    <x v="2"/>
    <m/>
    <m/>
    <m/>
    <m/>
    <m/>
    <m/>
    <m/>
    <m/>
    <m/>
    <m/>
    <m/>
    <m/>
    <m/>
    <m/>
    <m/>
    <m/>
    <m/>
    <m/>
    <m/>
    <m/>
    <m/>
    <m/>
    <m/>
    <m/>
    <m/>
    <m/>
    <m/>
    <m/>
    <m/>
    <m/>
    <m/>
    <n v="1"/>
    <m/>
    <m/>
    <m/>
    <n v="2023"/>
    <n v="4"/>
    <n v="0"/>
    <n v="0"/>
    <n v="0"/>
    <n v="0"/>
    <n v="0"/>
    <n v="0"/>
    <n v="0"/>
  </r>
  <r>
    <x v="58"/>
    <x v="20"/>
    <m/>
    <m/>
    <m/>
    <m/>
    <m/>
    <m/>
    <m/>
    <m/>
    <m/>
    <m/>
    <m/>
    <m/>
    <m/>
    <m/>
    <m/>
    <m/>
    <m/>
    <m/>
    <m/>
    <m/>
    <m/>
    <m/>
    <m/>
    <m/>
    <m/>
    <m/>
    <m/>
    <m/>
    <m/>
    <m/>
    <m/>
    <n v="2"/>
    <m/>
    <m/>
    <m/>
    <n v="2023"/>
    <n v="4"/>
    <n v="0"/>
    <n v="0"/>
    <n v="0"/>
    <n v="0"/>
    <n v="0"/>
    <n v="0"/>
    <n v="0"/>
  </r>
  <r>
    <x v="58"/>
    <x v="3"/>
    <m/>
    <m/>
    <m/>
    <m/>
    <m/>
    <m/>
    <m/>
    <m/>
    <m/>
    <m/>
    <m/>
    <m/>
    <m/>
    <m/>
    <m/>
    <m/>
    <m/>
    <m/>
    <m/>
    <m/>
    <m/>
    <m/>
    <m/>
    <m/>
    <m/>
    <m/>
    <m/>
    <m/>
    <m/>
    <m/>
    <m/>
    <n v="5"/>
    <m/>
    <m/>
    <m/>
    <n v="2023"/>
    <n v="4"/>
    <n v="0"/>
    <n v="0"/>
    <n v="0"/>
    <n v="0"/>
    <n v="0"/>
    <n v="0"/>
    <n v="0"/>
  </r>
  <r>
    <x v="58"/>
    <x v="4"/>
    <m/>
    <m/>
    <m/>
    <m/>
    <m/>
    <m/>
    <m/>
    <m/>
    <m/>
    <m/>
    <m/>
    <m/>
    <m/>
    <m/>
    <m/>
    <m/>
    <m/>
    <m/>
    <m/>
    <m/>
    <m/>
    <m/>
    <m/>
    <m/>
    <m/>
    <m/>
    <m/>
    <m/>
    <m/>
    <n v="74"/>
    <m/>
    <n v="48"/>
    <m/>
    <m/>
    <m/>
    <n v="2023"/>
    <n v="4"/>
    <n v="0"/>
    <n v="0"/>
    <n v="0"/>
    <n v="0"/>
    <n v="0"/>
    <n v="0"/>
    <n v="0"/>
  </r>
  <r>
    <x v="58"/>
    <x v="16"/>
    <m/>
    <m/>
    <m/>
    <m/>
    <m/>
    <m/>
    <m/>
    <m/>
    <m/>
    <m/>
    <m/>
    <m/>
    <m/>
    <m/>
    <m/>
    <m/>
    <m/>
    <m/>
    <m/>
    <m/>
    <m/>
    <m/>
    <m/>
    <m/>
    <m/>
    <m/>
    <m/>
    <m/>
    <m/>
    <n v="4"/>
    <m/>
    <n v="8"/>
    <m/>
    <m/>
    <m/>
    <n v="2023"/>
    <n v="4"/>
    <n v="0"/>
    <n v="0"/>
    <n v="0"/>
    <n v="0"/>
    <n v="0"/>
    <n v="0"/>
    <n v="0"/>
  </r>
  <r>
    <x v="58"/>
    <x v="27"/>
    <m/>
    <m/>
    <m/>
    <m/>
    <m/>
    <m/>
    <m/>
    <m/>
    <m/>
    <m/>
    <m/>
    <m/>
    <m/>
    <m/>
    <m/>
    <m/>
    <m/>
    <m/>
    <m/>
    <m/>
    <m/>
    <m/>
    <m/>
    <m/>
    <m/>
    <m/>
    <m/>
    <m/>
    <m/>
    <m/>
    <m/>
    <n v="1"/>
    <m/>
    <m/>
    <m/>
    <n v="2023"/>
    <n v="4"/>
    <n v="0"/>
    <n v="0"/>
    <n v="0"/>
    <n v="0"/>
    <n v="0"/>
    <n v="0"/>
    <n v="0"/>
  </r>
  <r>
    <x v="58"/>
    <x v="28"/>
    <m/>
    <m/>
    <m/>
    <m/>
    <m/>
    <m/>
    <m/>
    <m/>
    <m/>
    <m/>
    <m/>
    <m/>
    <m/>
    <m/>
    <m/>
    <m/>
    <m/>
    <m/>
    <m/>
    <m/>
    <m/>
    <m/>
    <m/>
    <m/>
    <m/>
    <m/>
    <m/>
    <m/>
    <m/>
    <m/>
    <m/>
    <n v="5"/>
    <m/>
    <m/>
    <m/>
    <n v="2023"/>
    <n v="4"/>
    <n v="0"/>
    <n v="0"/>
    <n v="0"/>
    <n v="0"/>
    <n v="0"/>
    <n v="0"/>
    <n v="0"/>
  </r>
  <r>
    <x v="58"/>
    <x v="22"/>
    <m/>
    <m/>
    <m/>
    <m/>
    <m/>
    <m/>
    <m/>
    <m/>
    <m/>
    <m/>
    <m/>
    <m/>
    <m/>
    <m/>
    <m/>
    <m/>
    <m/>
    <m/>
    <m/>
    <m/>
    <m/>
    <m/>
    <m/>
    <m/>
    <m/>
    <m/>
    <m/>
    <m/>
    <m/>
    <m/>
    <m/>
    <n v="6"/>
    <m/>
    <m/>
    <m/>
    <n v="2023"/>
    <n v="4"/>
    <n v="0"/>
    <n v="0"/>
    <n v="0"/>
    <n v="0"/>
    <n v="0"/>
    <n v="0"/>
    <n v="0"/>
  </r>
  <r>
    <x v="58"/>
    <x v="23"/>
    <m/>
    <m/>
    <m/>
    <m/>
    <m/>
    <m/>
    <m/>
    <m/>
    <m/>
    <m/>
    <m/>
    <m/>
    <m/>
    <m/>
    <m/>
    <m/>
    <m/>
    <m/>
    <m/>
    <m/>
    <m/>
    <m/>
    <m/>
    <m/>
    <m/>
    <m/>
    <m/>
    <m/>
    <m/>
    <m/>
    <m/>
    <n v="3"/>
    <m/>
    <m/>
    <m/>
    <n v="2023"/>
    <n v="4"/>
    <n v="0"/>
    <n v="0"/>
    <n v="0"/>
    <n v="0"/>
    <n v="0"/>
    <n v="0"/>
    <n v="0"/>
  </r>
  <r>
    <x v="58"/>
    <x v="5"/>
    <m/>
    <m/>
    <m/>
    <m/>
    <m/>
    <m/>
    <m/>
    <m/>
    <m/>
    <m/>
    <m/>
    <m/>
    <m/>
    <m/>
    <m/>
    <m/>
    <m/>
    <m/>
    <m/>
    <m/>
    <m/>
    <m/>
    <m/>
    <m/>
    <m/>
    <m/>
    <m/>
    <m/>
    <m/>
    <n v="14"/>
    <m/>
    <n v="13"/>
    <m/>
    <m/>
    <m/>
    <n v="2023"/>
    <n v="4"/>
    <n v="0"/>
    <n v="0"/>
    <n v="0"/>
    <n v="0"/>
    <n v="0"/>
    <n v="0"/>
    <n v="0"/>
  </r>
  <r>
    <x v="58"/>
    <x v="24"/>
    <m/>
    <m/>
    <m/>
    <m/>
    <m/>
    <m/>
    <m/>
    <m/>
    <m/>
    <m/>
    <m/>
    <m/>
    <m/>
    <m/>
    <m/>
    <m/>
    <m/>
    <m/>
    <m/>
    <m/>
    <m/>
    <m/>
    <m/>
    <m/>
    <m/>
    <m/>
    <m/>
    <m/>
    <m/>
    <n v="1"/>
    <m/>
    <n v="2"/>
    <m/>
    <m/>
    <m/>
    <n v="2023"/>
    <n v="4"/>
    <n v="0"/>
    <n v="0"/>
    <n v="0"/>
    <n v="0"/>
    <n v="0"/>
    <n v="0"/>
    <n v="0"/>
  </r>
  <r>
    <x v="58"/>
    <x v="6"/>
    <m/>
    <m/>
    <m/>
    <m/>
    <m/>
    <m/>
    <m/>
    <m/>
    <m/>
    <m/>
    <m/>
    <m/>
    <m/>
    <m/>
    <m/>
    <m/>
    <m/>
    <m/>
    <m/>
    <m/>
    <m/>
    <m/>
    <m/>
    <m/>
    <m/>
    <m/>
    <m/>
    <m/>
    <m/>
    <n v="418"/>
    <m/>
    <n v="4"/>
    <m/>
    <m/>
    <m/>
    <n v="2023"/>
    <n v="4"/>
    <n v="0"/>
    <n v="0"/>
    <n v="0"/>
    <n v="0"/>
    <n v="0"/>
    <n v="0"/>
    <n v="0"/>
  </r>
  <r>
    <x v="58"/>
    <x v="7"/>
    <m/>
    <m/>
    <m/>
    <m/>
    <m/>
    <m/>
    <m/>
    <m/>
    <m/>
    <m/>
    <m/>
    <m/>
    <m/>
    <m/>
    <m/>
    <m/>
    <m/>
    <m/>
    <m/>
    <m/>
    <m/>
    <m/>
    <m/>
    <m/>
    <m/>
    <m/>
    <m/>
    <m/>
    <m/>
    <m/>
    <m/>
    <n v="4"/>
    <m/>
    <m/>
    <m/>
    <n v="2023"/>
    <n v="4"/>
    <n v="0"/>
    <n v="0"/>
    <n v="0"/>
    <n v="0"/>
    <n v="0"/>
    <n v="0"/>
    <n v="0"/>
  </r>
  <r>
    <x v="58"/>
    <x v="8"/>
    <m/>
    <m/>
    <m/>
    <m/>
    <m/>
    <m/>
    <m/>
    <m/>
    <m/>
    <m/>
    <m/>
    <m/>
    <m/>
    <m/>
    <m/>
    <m/>
    <m/>
    <m/>
    <m/>
    <m/>
    <m/>
    <m/>
    <m/>
    <m/>
    <m/>
    <m/>
    <m/>
    <m/>
    <m/>
    <n v="63"/>
    <m/>
    <n v="43"/>
    <m/>
    <m/>
    <m/>
    <n v="2023"/>
    <n v="4"/>
    <n v="0"/>
    <n v="0"/>
    <n v="0"/>
    <n v="0"/>
    <n v="0"/>
    <n v="0"/>
    <n v="0"/>
  </r>
  <r>
    <x v="58"/>
    <x v="9"/>
    <m/>
    <m/>
    <m/>
    <m/>
    <m/>
    <m/>
    <m/>
    <m/>
    <m/>
    <m/>
    <m/>
    <m/>
    <m/>
    <m/>
    <m/>
    <m/>
    <m/>
    <m/>
    <m/>
    <m/>
    <m/>
    <m/>
    <m/>
    <m/>
    <m/>
    <m/>
    <m/>
    <m/>
    <m/>
    <m/>
    <m/>
    <n v="12"/>
    <m/>
    <m/>
    <m/>
    <n v="2023"/>
    <n v="4"/>
    <n v="0"/>
    <n v="0"/>
    <n v="0"/>
    <n v="0"/>
    <n v="0"/>
    <n v="0"/>
    <n v="0"/>
  </r>
  <r>
    <x v="58"/>
    <x v="25"/>
    <m/>
    <m/>
    <m/>
    <m/>
    <m/>
    <m/>
    <m/>
    <m/>
    <m/>
    <m/>
    <m/>
    <m/>
    <m/>
    <m/>
    <m/>
    <m/>
    <m/>
    <m/>
    <m/>
    <m/>
    <m/>
    <m/>
    <m/>
    <m/>
    <m/>
    <m/>
    <m/>
    <m/>
    <m/>
    <n v="10"/>
    <m/>
    <n v="11"/>
    <m/>
    <m/>
    <m/>
    <n v="2023"/>
    <n v="4"/>
    <n v="0"/>
    <n v="0"/>
    <n v="0"/>
    <n v="0"/>
    <n v="0"/>
    <n v="0"/>
    <n v="0"/>
  </r>
  <r>
    <x v="58"/>
    <x v="17"/>
    <m/>
    <m/>
    <m/>
    <m/>
    <m/>
    <m/>
    <m/>
    <m/>
    <m/>
    <m/>
    <m/>
    <m/>
    <m/>
    <m/>
    <m/>
    <m/>
    <m/>
    <m/>
    <m/>
    <m/>
    <m/>
    <m/>
    <m/>
    <m/>
    <m/>
    <m/>
    <m/>
    <m/>
    <m/>
    <m/>
    <m/>
    <n v="2"/>
    <m/>
    <m/>
    <m/>
    <n v="2023"/>
    <n v="4"/>
    <n v="0"/>
    <n v="0"/>
    <n v="0"/>
    <n v="0"/>
    <n v="0"/>
    <n v="0"/>
    <n v="0"/>
  </r>
  <r>
    <x v="58"/>
    <x v="10"/>
    <m/>
    <m/>
    <m/>
    <m/>
    <m/>
    <m/>
    <m/>
    <m/>
    <m/>
    <m/>
    <m/>
    <m/>
    <m/>
    <m/>
    <m/>
    <m/>
    <m/>
    <m/>
    <m/>
    <m/>
    <m/>
    <m/>
    <m/>
    <m/>
    <m/>
    <m/>
    <m/>
    <m/>
    <m/>
    <n v="58"/>
    <m/>
    <n v="13"/>
    <m/>
    <m/>
    <m/>
    <n v="2023"/>
    <n v="4"/>
    <n v="0"/>
    <n v="0"/>
    <n v="0"/>
    <n v="0"/>
    <n v="0"/>
    <n v="0"/>
    <n v="0"/>
  </r>
  <r>
    <x v="58"/>
    <x v="11"/>
    <m/>
    <m/>
    <m/>
    <m/>
    <m/>
    <m/>
    <m/>
    <m/>
    <m/>
    <m/>
    <m/>
    <m/>
    <m/>
    <m/>
    <m/>
    <m/>
    <m/>
    <m/>
    <m/>
    <m/>
    <m/>
    <m/>
    <m/>
    <m/>
    <m/>
    <m/>
    <m/>
    <m/>
    <m/>
    <n v="1269"/>
    <m/>
    <n v="94"/>
    <m/>
    <m/>
    <m/>
    <n v="2023"/>
    <n v="4"/>
    <n v="0"/>
    <n v="0"/>
    <n v="0"/>
    <n v="0"/>
    <n v="0"/>
    <n v="0"/>
    <n v="0"/>
  </r>
  <r>
    <x v="58"/>
    <x v="18"/>
    <m/>
    <m/>
    <m/>
    <m/>
    <m/>
    <m/>
    <m/>
    <m/>
    <m/>
    <m/>
    <m/>
    <m/>
    <m/>
    <m/>
    <m/>
    <m/>
    <m/>
    <m/>
    <m/>
    <m/>
    <m/>
    <m/>
    <m/>
    <m/>
    <m/>
    <m/>
    <m/>
    <m/>
    <m/>
    <n v="5"/>
    <m/>
    <m/>
    <m/>
    <m/>
    <m/>
    <n v="2023"/>
    <n v="4"/>
    <n v="0"/>
    <n v="0"/>
    <n v="0"/>
    <n v="0"/>
    <n v="0"/>
    <n v="0"/>
    <n v="0"/>
  </r>
  <r>
    <x v="58"/>
    <x v="32"/>
    <m/>
    <m/>
    <m/>
    <m/>
    <m/>
    <m/>
    <m/>
    <m/>
    <m/>
    <m/>
    <m/>
    <m/>
    <m/>
    <m/>
    <m/>
    <m/>
    <m/>
    <m/>
    <m/>
    <m/>
    <m/>
    <m/>
    <m/>
    <m/>
    <m/>
    <m/>
    <m/>
    <m/>
    <m/>
    <m/>
    <m/>
    <n v="2"/>
    <m/>
    <m/>
    <m/>
    <n v="2023"/>
    <n v="4"/>
    <n v="0"/>
    <n v="0"/>
    <n v="0"/>
    <n v="0"/>
    <n v="0"/>
    <n v="0"/>
    <n v="0"/>
  </r>
  <r>
    <x v="58"/>
    <x v="33"/>
    <m/>
    <m/>
    <m/>
    <m/>
    <m/>
    <m/>
    <m/>
    <m/>
    <m/>
    <m/>
    <m/>
    <m/>
    <m/>
    <m/>
    <m/>
    <m/>
    <m/>
    <m/>
    <m/>
    <m/>
    <m/>
    <m/>
    <m/>
    <m/>
    <m/>
    <m/>
    <m/>
    <m/>
    <m/>
    <n v="1"/>
    <m/>
    <n v="1"/>
    <m/>
    <m/>
    <m/>
    <n v="2023"/>
    <n v="4"/>
    <n v="0"/>
    <n v="0"/>
    <n v="0"/>
    <n v="0"/>
    <n v="0"/>
    <n v="0"/>
    <n v="0"/>
  </r>
  <r>
    <x v="58"/>
    <x v="13"/>
    <m/>
    <m/>
    <m/>
    <m/>
    <m/>
    <m/>
    <m/>
    <m/>
    <m/>
    <m/>
    <m/>
    <m/>
    <m/>
    <m/>
    <m/>
    <m/>
    <m/>
    <m/>
    <m/>
    <m/>
    <m/>
    <m/>
    <m/>
    <m/>
    <m/>
    <m/>
    <m/>
    <m/>
    <m/>
    <n v="438"/>
    <m/>
    <n v="51"/>
    <m/>
    <m/>
    <m/>
    <n v="2023"/>
    <n v="4"/>
    <n v="0"/>
    <n v="0"/>
    <n v="0"/>
    <n v="0"/>
    <n v="0"/>
    <n v="0"/>
    <n v="0"/>
  </r>
  <r>
    <x v="58"/>
    <x v="14"/>
    <m/>
    <m/>
    <m/>
    <m/>
    <m/>
    <m/>
    <m/>
    <m/>
    <m/>
    <m/>
    <m/>
    <m/>
    <m/>
    <m/>
    <m/>
    <m/>
    <m/>
    <m/>
    <m/>
    <m/>
    <m/>
    <m/>
    <m/>
    <m/>
    <m/>
    <m/>
    <m/>
    <m/>
    <m/>
    <n v="1"/>
    <m/>
    <n v="3"/>
    <m/>
    <m/>
    <m/>
    <n v="2023"/>
    <n v="4"/>
    <n v="0"/>
    <n v="0"/>
    <n v="0"/>
    <n v="0"/>
    <n v="0"/>
    <n v="0"/>
    <n v="0"/>
  </r>
  <r>
    <x v="59"/>
    <x v="15"/>
    <m/>
    <m/>
    <m/>
    <m/>
    <m/>
    <m/>
    <m/>
    <m/>
    <m/>
    <m/>
    <m/>
    <m/>
    <m/>
    <m/>
    <m/>
    <m/>
    <m/>
    <m/>
    <m/>
    <m/>
    <m/>
    <m/>
    <m/>
    <m/>
    <m/>
    <m/>
    <n v="2"/>
    <m/>
    <m/>
    <m/>
    <m/>
    <m/>
    <m/>
    <m/>
    <m/>
    <n v="2023"/>
    <n v="4"/>
    <n v="0"/>
    <n v="0"/>
    <n v="0"/>
    <n v="0"/>
    <n v="0"/>
    <n v="0"/>
    <n v="2"/>
  </r>
  <r>
    <x v="59"/>
    <x v="0"/>
    <m/>
    <m/>
    <m/>
    <m/>
    <m/>
    <m/>
    <m/>
    <m/>
    <m/>
    <m/>
    <m/>
    <m/>
    <m/>
    <m/>
    <m/>
    <m/>
    <m/>
    <m/>
    <m/>
    <m/>
    <m/>
    <m/>
    <m/>
    <m/>
    <m/>
    <m/>
    <n v="11"/>
    <m/>
    <m/>
    <m/>
    <m/>
    <m/>
    <m/>
    <m/>
    <m/>
    <n v="2023"/>
    <n v="4"/>
    <n v="0"/>
    <n v="0"/>
    <n v="0"/>
    <n v="0"/>
    <n v="0"/>
    <n v="0"/>
    <n v="11"/>
  </r>
  <r>
    <x v="59"/>
    <x v="23"/>
    <m/>
    <m/>
    <m/>
    <m/>
    <m/>
    <m/>
    <m/>
    <m/>
    <m/>
    <m/>
    <m/>
    <m/>
    <m/>
    <m/>
    <m/>
    <m/>
    <m/>
    <m/>
    <m/>
    <m/>
    <m/>
    <m/>
    <m/>
    <m/>
    <m/>
    <m/>
    <n v="1"/>
    <m/>
    <m/>
    <m/>
    <m/>
    <m/>
    <m/>
    <m/>
    <m/>
    <n v="2023"/>
    <n v="4"/>
    <n v="0"/>
    <n v="0"/>
    <n v="0"/>
    <n v="0"/>
    <n v="0"/>
    <n v="0"/>
    <n v="1"/>
  </r>
  <r>
    <x v="59"/>
    <x v="8"/>
    <m/>
    <m/>
    <m/>
    <m/>
    <m/>
    <m/>
    <m/>
    <m/>
    <m/>
    <m/>
    <m/>
    <m/>
    <m/>
    <m/>
    <m/>
    <m/>
    <m/>
    <m/>
    <m/>
    <m/>
    <m/>
    <m/>
    <m/>
    <m/>
    <m/>
    <m/>
    <n v="3"/>
    <m/>
    <m/>
    <m/>
    <m/>
    <m/>
    <m/>
    <m/>
    <m/>
    <n v="2023"/>
    <n v="4"/>
    <n v="0"/>
    <n v="0"/>
    <n v="0"/>
    <n v="0"/>
    <n v="0"/>
    <n v="0"/>
    <n v="3"/>
  </r>
  <r>
    <x v="59"/>
    <x v="10"/>
    <m/>
    <m/>
    <m/>
    <m/>
    <m/>
    <m/>
    <m/>
    <m/>
    <m/>
    <m/>
    <m/>
    <m/>
    <m/>
    <m/>
    <m/>
    <m/>
    <m/>
    <m/>
    <m/>
    <m/>
    <m/>
    <m/>
    <m/>
    <m/>
    <m/>
    <m/>
    <n v="2"/>
    <m/>
    <m/>
    <m/>
    <m/>
    <m/>
    <m/>
    <m/>
    <m/>
    <n v="2023"/>
    <n v="4"/>
    <n v="0"/>
    <n v="0"/>
    <n v="0"/>
    <n v="0"/>
    <n v="0"/>
    <n v="0"/>
    <n v="2"/>
  </r>
  <r>
    <x v="59"/>
    <x v="11"/>
    <m/>
    <m/>
    <m/>
    <m/>
    <m/>
    <m/>
    <m/>
    <m/>
    <m/>
    <m/>
    <m/>
    <m/>
    <m/>
    <m/>
    <m/>
    <m/>
    <m/>
    <m/>
    <m/>
    <m/>
    <m/>
    <m/>
    <m/>
    <m/>
    <m/>
    <m/>
    <n v="26"/>
    <m/>
    <m/>
    <m/>
    <m/>
    <m/>
    <m/>
    <m/>
    <m/>
    <n v="2023"/>
    <n v="4"/>
    <n v="0"/>
    <n v="0"/>
    <n v="0"/>
    <n v="0"/>
    <n v="0"/>
    <n v="0"/>
    <n v="26"/>
  </r>
  <r>
    <x v="60"/>
    <x v="19"/>
    <m/>
    <m/>
    <m/>
    <m/>
    <m/>
    <m/>
    <m/>
    <m/>
    <m/>
    <m/>
    <m/>
    <m/>
    <m/>
    <m/>
    <m/>
    <m/>
    <m/>
    <m/>
    <m/>
    <m/>
    <m/>
    <m/>
    <m/>
    <m/>
    <m/>
    <m/>
    <m/>
    <m/>
    <m/>
    <m/>
    <m/>
    <m/>
    <m/>
    <m/>
    <n v="1"/>
    <n v="2023"/>
    <n v="4"/>
    <n v="0"/>
    <n v="0"/>
    <n v="0"/>
    <n v="0"/>
    <n v="0"/>
    <n v="0"/>
    <n v="0"/>
  </r>
  <r>
    <x v="60"/>
    <x v="15"/>
    <m/>
    <m/>
    <m/>
    <m/>
    <m/>
    <m/>
    <m/>
    <m/>
    <m/>
    <m/>
    <m/>
    <m/>
    <m/>
    <n v="1"/>
    <m/>
    <m/>
    <m/>
    <m/>
    <n v="1"/>
    <m/>
    <m/>
    <m/>
    <m/>
    <m/>
    <m/>
    <m/>
    <m/>
    <m/>
    <m/>
    <m/>
    <m/>
    <m/>
    <m/>
    <m/>
    <n v="1"/>
    <n v="2023"/>
    <n v="4"/>
    <n v="0"/>
    <n v="0"/>
    <n v="0"/>
    <n v="0"/>
    <n v="1"/>
    <n v="0"/>
    <n v="1"/>
  </r>
  <r>
    <x v="60"/>
    <x v="0"/>
    <m/>
    <m/>
    <m/>
    <m/>
    <m/>
    <m/>
    <m/>
    <m/>
    <m/>
    <m/>
    <m/>
    <m/>
    <m/>
    <n v="2"/>
    <m/>
    <m/>
    <m/>
    <m/>
    <n v="2"/>
    <m/>
    <m/>
    <m/>
    <m/>
    <m/>
    <m/>
    <m/>
    <m/>
    <m/>
    <m/>
    <m/>
    <m/>
    <m/>
    <m/>
    <m/>
    <n v="6"/>
    <n v="2023"/>
    <n v="4"/>
    <n v="0"/>
    <n v="0"/>
    <n v="0"/>
    <n v="0"/>
    <n v="2"/>
    <n v="0"/>
    <n v="2"/>
  </r>
  <r>
    <x v="60"/>
    <x v="1"/>
    <m/>
    <m/>
    <m/>
    <m/>
    <m/>
    <m/>
    <m/>
    <m/>
    <m/>
    <m/>
    <m/>
    <m/>
    <m/>
    <n v="1"/>
    <m/>
    <m/>
    <m/>
    <m/>
    <n v="1"/>
    <m/>
    <m/>
    <m/>
    <m/>
    <m/>
    <m/>
    <m/>
    <m/>
    <m/>
    <m/>
    <m/>
    <m/>
    <m/>
    <m/>
    <m/>
    <n v="3"/>
    <n v="2023"/>
    <n v="4"/>
    <n v="0"/>
    <n v="0"/>
    <n v="0"/>
    <n v="0"/>
    <n v="1"/>
    <n v="0"/>
    <n v="1"/>
  </r>
  <r>
    <x v="60"/>
    <x v="2"/>
    <m/>
    <m/>
    <m/>
    <m/>
    <m/>
    <m/>
    <m/>
    <m/>
    <m/>
    <m/>
    <m/>
    <m/>
    <m/>
    <n v="1"/>
    <m/>
    <m/>
    <m/>
    <m/>
    <n v="1"/>
    <m/>
    <m/>
    <m/>
    <m/>
    <m/>
    <m/>
    <m/>
    <m/>
    <m/>
    <m/>
    <m/>
    <m/>
    <m/>
    <m/>
    <m/>
    <m/>
    <n v="2023"/>
    <n v="4"/>
    <n v="0"/>
    <n v="0"/>
    <n v="0"/>
    <n v="0"/>
    <n v="1"/>
    <n v="0"/>
    <n v="1"/>
  </r>
  <r>
    <x v="60"/>
    <x v="20"/>
    <m/>
    <m/>
    <m/>
    <m/>
    <m/>
    <m/>
    <m/>
    <m/>
    <m/>
    <m/>
    <m/>
    <m/>
    <m/>
    <m/>
    <m/>
    <m/>
    <m/>
    <m/>
    <m/>
    <m/>
    <m/>
    <m/>
    <m/>
    <m/>
    <m/>
    <m/>
    <m/>
    <m/>
    <m/>
    <m/>
    <m/>
    <m/>
    <m/>
    <m/>
    <n v="2"/>
    <n v="2023"/>
    <n v="4"/>
    <n v="0"/>
    <n v="0"/>
    <n v="0"/>
    <n v="0"/>
    <n v="0"/>
    <n v="0"/>
    <n v="0"/>
  </r>
  <r>
    <x v="60"/>
    <x v="3"/>
    <m/>
    <m/>
    <m/>
    <m/>
    <m/>
    <m/>
    <m/>
    <m/>
    <m/>
    <m/>
    <m/>
    <m/>
    <m/>
    <m/>
    <m/>
    <m/>
    <m/>
    <m/>
    <m/>
    <m/>
    <m/>
    <m/>
    <m/>
    <m/>
    <m/>
    <m/>
    <m/>
    <m/>
    <m/>
    <m/>
    <m/>
    <m/>
    <m/>
    <m/>
    <n v="1"/>
    <n v="2023"/>
    <n v="4"/>
    <n v="0"/>
    <n v="0"/>
    <n v="0"/>
    <n v="0"/>
    <n v="0"/>
    <n v="0"/>
    <n v="0"/>
  </r>
  <r>
    <x v="60"/>
    <x v="21"/>
    <m/>
    <m/>
    <m/>
    <m/>
    <m/>
    <m/>
    <m/>
    <m/>
    <m/>
    <m/>
    <m/>
    <m/>
    <m/>
    <n v="1"/>
    <m/>
    <m/>
    <m/>
    <m/>
    <n v="1"/>
    <m/>
    <m/>
    <m/>
    <m/>
    <m/>
    <m/>
    <m/>
    <m/>
    <m/>
    <m/>
    <m/>
    <m/>
    <m/>
    <m/>
    <m/>
    <m/>
    <n v="2023"/>
    <n v="4"/>
    <n v="0"/>
    <n v="0"/>
    <n v="0"/>
    <n v="0"/>
    <n v="1"/>
    <n v="0"/>
    <n v="1"/>
  </r>
  <r>
    <x v="60"/>
    <x v="4"/>
    <m/>
    <m/>
    <m/>
    <m/>
    <m/>
    <m/>
    <m/>
    <m/>
    <m/>
    <m/>
    <m/>
    <m/>
    <m/>
    <m/>
    <m/>
    <m/>
    <m/>
    <m/>
    <m/>
    <m/>
    <m/>
    <m/>
    <m/>
    <m/>
    <m/>
    <m/>
    <m/>
    <m/>
    <m/>
    <m/>
    <m/>
    <m/>
    <m/>
    <m/>
    <n v="3"/>
    <n v="2023"/>
    <n v="4"/>
    <n v="0"/>
    <n v="0"/>
    <n v="0"/>
    <n v="0"/>
    <n v="0"/>
    <n v="0"/>
    <n v="0"/>
  </r>
  <r>
    <x v="60"/>
    <x v="16"/>
    <m/>
    <m/>
    <m/>
    <m/>
    <m/>
    <m/>
    <m/>
    <m/>
    <m/>
    <m/>
    <m/>
    <m/>
    <m/>
    <n v="1"/>
    <m/>
    <m/>
    <m/>
    <m/>
    <n v="1"/>
    <m/>
    <m/>
    <m/>
    <m/>
    <m/>
    <m/>
    <m/>
    <m/>
    <m/>
    <m/>
    <m/>
    <m/>
    <m/>
    <m/>
    <m/>
    <n v="3"/>
    <n v="2023"/>
    <n v="4"/>
    <n v="0"/>
    <n v="0"/>
    <n v="0"/>
    <n v="0"/>
    <n v="1"/>
    <n v="0"/>
    <n v="1"/>
  </r>
  <r>
    <x v="60"/>
    <x v="5"/>
    <m/>
    <m/>
    <m/>
    <m/>
    <m/>
    <m/>
    <m/>
    <m/>
    <m/>
    <m/>
    <m/>
    <m/>
    <m/>
    <n v="2"/>
    <m/>
    <m/>
    <m/>
    <m/>
    <n v="2"/>
    <m/>
    <m/>
    <m/>
    <m/>
    <m/>
    <m/>
    <m/>
    <m/>
    <m/>
    <m/>
    <m/>
    <m/>
    <m/>
    <m/>
    <m/>
    <n v="7"/>
    <n v="2023"/>
    <n v="4"/>
    <n v="0"/>
    <n v="0"/>
    <n v="0"/>
    <n v="0"/>
    <n v="2"/>
    <n v="0"/>
    <n v="2"/>
  </r>
  <r>
    <x v="60"/>
    <x v="24"/>
    <m/>
    <m/>
    <m/>
    <m/>
    <m/>
    <m/>
    <m/>
    <m/>
    <m/>
    <m/>
    <m/>
    <m/>
    <m/>
    <m/>
    <m/>
    <m/>
    <m/>
    <m/>
    <m/>
    <m/>
    <m/>
    <m/>
    <m/>
    <m/>
    <m/>
    <m/>
    <m/>
    <m/>
    <m/>
    <m/>
    <m/>
    <m/>
    <m/>
    <m/>
    <n v="1"/>
    <n v="2023"/>
    <n v="4"/>
    <n v="0"/>
    <n v="0"/>
    <n v="0"/>
    <n v="0"/>
    <n v="0"/>
    <n v="0"/>
    <n v="0"/>
  </r>
  <r>
    <x v="60"/>
    <x v="6"/>
    <m/>
    <m/>
    <m/>
    <m/>
    <m/>
    <m/>
    <m/>
    <m/>
    <m/>
    <m/>
    <m/>
    <m/>
    <m/>
    <n v="2"/>
    <m/>
    <m/>
    <m/>
    <m/>
    <n v="2"/>
    <m/>
    <m/>
    <m/>
    <m/>
    <m/>
    <m/>
    <m/>
    <m/>
    <m/>
    <m/>
    <m/>
    <m/>
    <m/>
    <m/>
    <m/>
    <n v="2"/>
    <n v="2023"/>
    <n v="4"/>
    <n v="0"/>
    <n v="0"/>
    <n v="0"/>
    <n v="0"/>
    <n v="2"/>
    <n v="0"/>
    <n v="2"/>
  </r>
  <r>
    <x v="60"/>
    <x v="7"/>
    <m/>
    <m/>
    <m/>
    <m/>
    <m/>
    <m/>
    <m/>
    <m/>
    <m/>
    <m/>
    <m/>
    <m/>
    <m/>
    <n v="1"/>
    <m/>
    <m/>
    <m/>
    <m/>
    <n v="1"/>
    <m/>
    <m/>
    <m/>
    <m/>
    <m/>
    <m/>
    <m/>
    <m/>
    <m/>
    <m/>
    <m/>
    <m/>
    <m/>
    <m/>
    <m/>
    <n v="1"/>
    <n v="2023"/>
    <n v="4"/>
    <n v="0"/>
    <n v="0"/>
    <n v="0"/>
    <n v="0"/>
    <n v="1"/>
    <n v="0"/>
    <n v="1"/>
  </r>
  <r>
    <x v="60"/>
    <x v="8"/>
    <m/>
    <m/>
    <m/>
    <m/>
    <m/>
    <m/>
    <m/>
    <m/>
    <m/>
    <m/>
    <m/>
    <m/>
    <m/>
    <n v="3"/>
    <m/>
    <m/>
    <m/>
    <m/>
    <n v="3"/>
    <m/>
    <m/>
    <m/>
    <m/>
    <m/>
    <m/>
    <m/>
    <m/>
    <m/>
    <m/>
    <m/>
    <m/>
    <m/>
    <m/>
    <m/>
    <n v="1"/>
    <n v="2023"/>
    <n v="4"/>
    <n v="0"/>
    <n v="0"/>
    <n v="0"/>
    <n v="0"/>
    <n v="3"/>
    <n v="0"/>
    <n v="3"/>
  </r>
  <r>
    <x v="60"/>
    <x v="9"/>
    <m/>
    <m/>
    <m/>
    <m/>
    <m/>
    <m/>
    <m/>
    <m/>
    <m/>
    <m/>
    <m/>
    <m/>
    <m/>
    <m/>
    <m/>
    <m/>
    <m/>
    <m/>
    <m/>
    <m/>
    <m/>
    <m/>
    <m/>
    <m/>
    <m/>
    <m/>
    <m/>
    <m/>
    <m/>
    <m/>
    <m/>
    <m/>
    <m/>
    <m/>
    <n v="1"/>
    <n v="2023"/>
    <n v="4"/>
    <n v="0"/>
    <n v="0"/>
    <n v="0"/>
    <n v="0"/>
    <n v="0"/>
    <n v="0"/>
    <n v="0"/>
  </r>
  <r>
    <x v="60"/>
    <x v="25"/>
    <m/>
    <m/>
    <m/>
    <m/>
    <m/>
    <m/>
    <m/>
    <m/>
    <m/>
    <m/>
    <m/>
    <m/>
    <m/>
    <m/>
    <m/>
    <m/>
    <m/>
    <m/>
    <m/>
    <m/>
    <m/>
    <m/>
    <m/>
    <m/>
    <m/>
    <m/>
    <m/>
    <m/>
    <m/>
    <m/>
    <m/>
    <m/>
    <m/>
    <m/>
    <n v="2"/>
    <n v="2023"/>
    <n v="4"/>
    <n v="0"/>
    <n v="0"/>
    <n v="0"/>
    <n v="0"/>
    <n v="0"/>
    <n v="0"/>
    <n v="0"/>
  </r>
  <r>
    <x v="60"/>
    <x v="17"/>
    <m/>
    <m/>
    <m/>
    <m/>
    <m/>
    <m/>
    <m/>
    <m/>
    <m/>
    <m/>
    <m/>
    <m/>
    <m/>
    <n v="1"/>
    <m/>
    <m/>
    <m/>
    <m/>
    <n v="1"/>
    <m/>
    <m/>
    <m/>
    <m/>
    <m/>
    <m/>
    <m/>
    <m/>
    <m/>
    <m/>
    <m/>
    <m/>
    <m/>
    <m/>
    <m/>
    <m/>
    <n v="2023"/>
    <n v="4"/>
    <n v="0"/>
    <n v="0"/>
    <n v="0"/>
    <n v="0"/>
    <n v="1"/>
    <n v="0"/>
    <n v="1"/>
  </r>
  <r>
    <x v="60"/>
    <x v="10"/>
    <m/>
    <m/>
    <m/>
    <m/>
    <m/>
    <m/>
    <m/>
    <m/>
    <m/>
    <m/>
    <m/>
    <m/>
    <m/>
    <n v="1"/>
    <m/>
    <m/>
    <m/>
    <m/>
    <n v="1"/>
    <m/>
    <m/>
    <m/>
    <m/>
    <m/>
    <m/>
    <m/>
    <m/>
    <m/>
    <m/>
    <m/>
    <m/>
    <m/>
    <m/>
    <m/>
    <n v="4"/>
    <n v="2023"/>
    <n v="4"/>
    <n v="0"/>
    <n v="0"/>
    <n v="0"/>
    <n v="0"/>
    <n v="1"/>
    <n v="0"/>
    <n v="1"/>
  </r>
  <r>
    <x v="60"/>
    <x v="11"/>
    <m/>
    <m/>
    <m/>
    <m/>
    <m/>
    <m/>
    <m/>
    <m/>
    <m/>
    <m/>
    <m/>
    <m/>
    <m/>
    <n v="8"/>
    <m/>
    <m/>
    <m/>
    <m/>
    <n v="8"/>
    <m/>
    <m/>
    <m/>
    <m/>
    <m/>
    <m/>
    <m/>
    <m/>
    <m/>
    <m/>
    <m/>
    <m/>
    <m/>
    <m/>
    <m/>
    <n v="5"/>
    <n v="2023"/>
    <n v="4"/>
    <n v="0"/>
    <n v="0"/>
    <n v="0"/>
    <n v="0"/>
    <n v="8"/>
    <n v="0"/>
    <n v="8"/>
  </r>
  <r>
    <x v="60"/>
    <x v="18"/>
    <m/>
    <m/>
    <m/>
    <m/>
    <m/>
    <m/>
    <m/>
    <m/>
    <m/>
    <m/>
    <m/>
    <m/>
    <m/>
    <n v="1"/>
    <m/>
    <m/>
    <m/>
    <m/>
    <n v="1"/>
    <m/>
    <m/>
    <m/>
    <m/>
    <m/>
    <m/>
    <m/>
    <m/>
    <m/>
    <m/>
    <m/>
    <m/>
    <m/>
    <m/>
    <m/>
    <n v="1"/>
    <n v="2023"/>
    <n v="4"/>
    <n v="0"/>
    <n v="0"/>
    <n v="0"/>
    <n v="0"/>
    <n v="1"/>
    <n v="0"/>
    <n v="1"/>
  </r>
  <r>
    <x v="60"/>
    <x v="12"/>
    <m/>
    <m/>
    <m/>
    <m/>
    <m/>
    <m/>
    <m/>
    <m/>
    <m/>
    <m/>
    <m/>
    <m/>
    <m/>
    <m/>
    <m/>
    <m/>
    <m/>
    <m/>
    <m/>
    <m/>
    <m/>
    <m/>
    <m/>
    <m/>
    <m/>
    <m/>
    <m/>
    <m/>
    <m/>
    <m/>
    <m/>
    <m/>
    <m/>
    <m/>
    <n v="1"/>
    <n v="2023"/>
    <n v="4"/>
    <n v="0"/>
    <n v="0"/>
    <n v="0"/>
    <n v="0"/>
    <n v="0"/>
    <n v="0"/>
    <n v="0"/>
  </r>
  <r>
    <x v="60"/>
    <x v="32"/>
    <m/>
    <m/>
    <m/>
    <m/>
    <m/>
    <m/>
    <m/>
    <m/>
    <m/>
    <m/>
    <m/>
    <m/>
    <m/>
    <m/>
    <m/>
    <m/>
    <m/>
    <m/>
    <m/>
    <m/>
    <m/>
    <m/>
    <m/>
    <m/>
    <m/>
    <m/>
    <m/>
    <m/>
    <m/>
    <m/>
    <m/>
    <m/>
    <m/>
    <m/>
    <n v="4"/>
    <n v="2023"/>
    <n v="4"/>
    <n v="0"/>
    <n v="0"/>
    <n v="0"/>
    <n v="0"/>
    <n v="0"/>
    <n v="0"/>
    <n v="0"/>
  </r>
  <r>
    <x v="60"/>
    <x v="34"/>
    <m/>
    <m/>
    <m/>
    <m/>
    <m/>
    <m/>
    <m/>
    <m/>
    <m/>
    <m/>
    <m/>
    <m/>
    <m/>
    <m/>
    <m/>
    <m/>
    <m/>
    <m/>
    <m/>
    <m/>
    <m/>
    <m/>
    <m/>
    <m/>
    <m/>
    <m/>
    <m/>
    <m/>
    <m/>
    <m/>
    <m/>
    <m/>
    <m/>
    <m/>
    <n v="1"/>
    <n v="2023"/>
    <n v="4"/>
    <n v="0"/>
    <n v="0"/>
    <n v="0"/>
    <n v="0"/>
    <n v="0"/>
    <n v="0"/>
    <n v="0"/>
  </r>
  <r>
    <x v="60"/>
    <x v="26"/>
    <m/>
    <m/>
    <m/>
    <m/>
    <m/>
    <m/>
    <m/>
    <m/>
    <m/>
    <m/>
    <m/>
    <m/>
    <m/>
    <m/>
    <m/>
    <m/>
    <m/>
    <m/>
    <m/>
    <m/>
    <m/>
    <m/>
    <m/>
    <m/>
    <m/>
    <m/>
    <m/>
    <m/>
    <m/>
    <m/>
    <m/>
    <m/>
    <m/>
    <m/>
    <n v="1"/>
    <n v="2023"/>
    <n v="4"/>
    <n v="0"/>
    <n v="0"/>
    <n v="0"/>
    <n v="0"/>
    <n v="0"/>
    <n v="0"/>
    <n v="0"/>
  </r>
  <r>
    <x v="60"/>
    <x v="13"/>
    <m/>
    <m/>
    <m/>
    <m/>
    <m/>
    <m/>
    <m/>
    <m/>
    <m/>
    <m/>
    <m/>
    <m/>
    <m/>
    <n v="5"/>
    <m/>
    <m/>
    <m/>
    <m/>
    <n v="5"/>
    <m/>
    <m/>
    <m/>
    <m/>
    <m/>
    <m/>
    <m/>
    <m/>
    <m/>
    <m/>
    <m/>
    <m/>
    <m/>
    <m/>
    <m/>
    <n v="4"/>
    <n v="2023"/>
    <n v="4"/>
    <n v="0"/>
    <n v="0"/>
    <n v="0"/>
    <n v="0"/>
    <n v="5"/>
    <n v="0"/>
    <n v="5"/>
  </r>
  <r>
    <x v="60"/>
    <x v="35"/>
    <m/>
    <m/>
    <m/>
    <m/>
    <m/>
    <m/>
    <m/>
    <m/>
    <m/>
    <m/>
    <m/>
    <m/>
    <m/>
    <m/>
    <m/>
    <m/>
    <m/>
    <m/>
    <m/>
    <m/>
    <m/>
    <m/>
    <m/>
    <m/>
    <m/>
    <m/>
    <m/>
    <m/>
    <m/>
    <m/>
    <m/>
    <m/>
    <m/>
    <m/>
    <n v="1"/>
    <n v="2023"/>
    <n v="4"/>
    <n v="0"/>
    <n v="0"/>
    <n v="0"/>
    <n v="0"/>
    <n v="0"/>
    <n v="0"/>
    <n v="0"/>
  </r>
  <r>
    <x v="60"/>
    <x v="14"/>
    <m/>
    <m/>
    <m/>
    <m/>
    <m/>
    <m/>
    <m/>
    <m/>
    <m/>
    <m/>
    <m/>
    <m/>
    <m/>
    <n v="1"/>
    <m/>
    <m/>
    <m/>
    <m/>
    <n v="1"/>
    <m/>
    <m/>
    <m/>
    <m/>
    <m/>
    <m/>
    <m/>
    <m/>
    <m/>
    <m/>
    <m/>
    <m/>
    <m/>
    <m/>
    <m/>
    <m/>
    <n v="2023"/>
    <n v="4"/>
    <n v="0"/>
    <n v="0"/>
    <n v="0"/>
    <n v="0"/>
    <n v="1"/>
    <n v="0"/>
    <n v="1"/>
  </r>
  <r>
    <x v="61"/>
    <x v="19"/>
    <m/>
    <m/>
    <m/>
    <m/>
    <m/>
    <m/>
    <m/>
    <m/>
    <m/>
    <m/>
    <m/>
    <m/>
    <m/>
    <m/>
    <m/>
    <m/>
    <m/>
    <m/>
    <m/>
    <m/>
    <m/>
    <m/>
    <m/>
    <m/>
    <m/>
    <m/>
    <m/>
    <m/>
    <m/>
    <m/>
    <m/>
    <m/>
    <m/>
    <m/>
    <n v="10"/>
    <n v="2023"/>
    <n v="4"/>
    <n v="0"/>
    <n v="0"/>
    <n v="0"/>
    <n v="0"/>
    <n v="0"/>
    <n v="0"/>
    <n v="0"/>
  </r>
  <r>
    <x v="61"/>
    <x v="15"/>
    <m/>
    <m/>
    <m/>
    <m/>
    <m/>
    <m/>
    <m/>
    <m/>
    <m/>
    <m/>
    <m/>
    <m/>
    <m/>
    <m/>
    <m/>
    <m/>
    <m/>
    <m/>
    <m/>
    <m/>
    <m/>
    <m/>
    <m/>
    <m/>
    <m/>
    <m/>
    <m/>
    <m/>
    <m/>
    <m/>
    <m/>
    <m/>
    <m/>
    <m/>
    <n v="4"/>
    <n v="2023"/>
    <n v="4"/>
    <n v="0"/>
    <n v="0"/>
    <n v="0"/>
    <n v="0"/>
    <n v="0"/>
    <n v="0"/>
    <n v="0"/>
  </r>
  <r>
    <x v="61"/>
    <x v="0"/>
    <m/>
    <m/>
    <m/>
    <m/>
    <m/>
    <m/>
    <m/>
    <m/>
    <m/>
    <m/>
    <m/>
    <m/>
    <m/>
    <m/>
    <m/>
    <m/>
    <m/>
    <m/>
    <m/>
    <m/>
    <m/>
    <m/>
    <m/>
    <m/>
    <m/>
    <m/>
    <m/>
    <m/>
    <m/>
    <m/>
    <m/>
    <m/>
    <m/>
    <m/>
    <n v="29"/>
    <n v="2023"/>
    <n v="4"/>
    <n v="0"/>
    <n v="0"/>
    <n v="0"/>
    <n v="0"/>
    <n v="0"/>
    <n v="0"/>
    <n v="0"/>
  </r>
  <r>
    <x v="61"/>
    <x v="1"/>
    <m/>
    <m/>
    <m/>
    <m/>
    <m/>
    <m/>
    <m/>
    <m/>
    <m/>
    <m/>
    <m/>
    <m/>
    <m/>
    <m/>
    <m/>
    <m/>
    <m/>
    <m/>
    <m/>
    <m/>
    <m/>
    <m/>
    <m/>
    <m/>
    <m/>
    <m/>
    <m/>
    <m/>
    <m/>
    <m/>
    <m/>
    <m/>
    <m/>
    <m/>
    <n v="9"/>
    <n v="2023"/>
    <n v="4"/>
    <n v="0"/>
    <n v="0"/>
    <n v="0"/>
    <n v="0"/>
    <n v="0"/>
    <n v="0"/>
    <n v="0"/>
  </r>
  <r>
    <x v="61"/>
    <x v="2"/>
    <m/>
    <m/>
    <m/>
    <m/>
    <m/>
    <m/>
    <m/>
    <m/>
    <m/>
    <m/>
    <m/>
    <m/>
    <m/>
    <m/>
    <m/>
    <m/>
    <m/>
    <m/>
    <m/>
    <m/>
    <m/>
    <m/>
    <m/>
    <m/>
    <m/>
    <m/>
    <m/>
    <m/>
    <m/>
    <m/>
    <m/>
    <m/>
    <m/>
    <m/>
    <n v="8"/>
    <n v="2023"/>
    <n v="4"/>
    <n v="0"/>
    <n v="0"/>
    <n v="0"/>
    <n v="0"/>
    <n v="0"/>
    <n v="0"/>
    <n v="0"/>
  </r>
  <r>
    <x v="61"/>
    <x v="20"/>
    <m/>
    <m/>
    <m/>
    <m/>
    <m/>
    <m/>
    <m/>
    <m/>
    <m/>
    <m/>
    <m/>
    <m/>
    <m/>
    <m/>
    <m/>
    <m/>
    <m/>
    <m/>
    <m/>
    <m/>
    <m/>
    <m/>
    <m/>
    <m/>
    <m/>
    <m/>
    <m/>
    <m/>
    <m/>
    <m/>
    <m/>
    <m/>
    <m/>
    <m/>
    <n v="34"/>
    <n v="2023"/>
    <n v="4"/>
    <n v="0"/>
    <n v="0"/>
    <n v="0"/>
    <n v="0"/>
    <n v="0"/>
    <n v="0"/>
    <n v="0"/>
  </r>
  <r>
    <x v="61"/>
    <x v="3"/>
    <m/>
    <m/>
    <m/>
    <m/>
    <m/>
    <m/>
    <m/>
    <m/>
    <m/>
    <m/>
    <m/>
    <m/>
    <m/>
    <m/>
    <m/>
    <m/>
    <m/>
    <m/>
    <m/>
    <m/>
    <m/>
    <m/>
    <m/>
    <m/>
    <m/>
    <m/>
    <m/>
    <m/>
    <m/>
    <m/>
    <m/>
    <m/>
    <m/>
    <m/>
    <n v="4"/>
    <n v="2023"/>
    <n v="4"/>
    <n v="0"/>
    <n v="0"/>
    <n v="0"/>
    <n v="0"/>
    <n v="0"/>
    <n v="0"/>
    <n v="0"/>
  </r>
  <r>
    <x v="61"/>
    <x v="21"/>
    <m/>
    <m/>
    <m/>
    <m/>
    <m/>
    <m/>
    <m/>
    <m/>
    <m/>
    <m/>
    <m/>
    <m/>
    <m/>
    <m/>
    <m/>
    <m/>
    <m/>
    <m/>
    <m/>
    <m/>
    <m/>
    <m/>
    <m/>
    <m/>
    <m/>
    <m/>
    <m/>
    <m/>
    <m/>
    <m/>
    <m/>
    <m/>
    <m/>
    <m/>
    <n v="9"/>
    <n v="2023"/>
    <n v="4"/>
    <n v="0"/>
    <n v="0"/>
    <n v="0"/>
    <n v="0"/>
    <n v="0"/>
    <n v="0"/>
    <n v="0"/>
  </r>
  <r>
    <x v="61"/>
    <x v="4"/>
    <m/>
    <m/>
    <m/>
    <m/>
    <m/>
    <m/>
    <m/>
    <m/>
    <m/>
    <m/>
    <m/>
    <m/>
    <m/>
    <m/>
    <m/>
    <m/>
    <m/>
    <m/>
    <m/>
    <m/>
    <m/>
    <m/>
    <m/>
    <m/>
    <m/>
    <m/>
    <m/>
    <m/>
    <m/>
    <m/>
    <m/>
    <m/>
    <m/>
    <m/>
    <n v="37"/>
    <n v="2023"/>
    <n v="4"/>
    <n v="0"/>
    <n v="0"/>
    <n v="0"/>
    <n v="0"/>
    <n v="0"/>
    <n v="0"/>
    <n v="0"/>
  </r>
  <r>
    <x v="61"/>
    <x v="16"/>
    <m/>
    <m/>
    <m/>
    <m/>
    <m/>
    <m/>
    <m/>
    <m/>
    <m/>
    <m/>
    <m/>
    <m/>
    <m/>
    <m/>
    <m/>
    <m/>
    <m/>
    <m/>
    <m/>
    <m/>
    <m/>
    <m/>
    <m/>
    <m/>
    <m/>
    <m/>
    <m/>
    <m/>
    <m/>
    <m/>
    <m/>
    <m/>
    <m/>
    <m/>
    <n v="20"/>
    <n v="2023"/>
    <n v="4"/>
    <n v="0"/>
    <n v="0"/>
    <n v="0"/>
    <n v="0"/>
    <n v="0"/>
    <n v="0"/>
    <n v="0"/>
  </r>
  <r>
    <x v="61"/>
    <x v="27"/>
    <m/>
    <m/>
    <m/>
    <m/>
    <m/>
    <m/>
    <m/>
    <m/>
    <m/>
    <m/>
    <m/>
    <m/>
    <m/>
    <m/>
    <m/>
    <m/>
    <m/>
    <m/>
    <m/>
    <m/>
    <m/>
    <m/>
    <m/>
    <m/>
    <m/>
    <m/>
    <m/>
    <m/>
    <m/>
    <m/>
    <m/>
    <m/>
    <m/>
    <m/>
    <n v="4"/>
    <n v="2023"/>
    <n v="4"/>
    <n v="0"/>
    <n v="0"/>
    <n v="0"/>
    <n v="0"/>
    <n v="0"/>
    <n v="0"/>
    <n v="0"/>
  </r>
  <r>
    <x v="61"/>
    <x v="28"/>
    <m/>
    <m/>
    <m/>
    <m/>
    <m/>
    <m/>
    <m/>
    <m/>
    <m/>
    <m/>
    <m/>
    <m/>
    <m/>
    <m/>
    <m/>
    <m/>
    <m/>
    <m/>
    <m/>
    <m/>
    <m/>
    <m/>
    <m/>
    <m/>
    <m/>
    <m/>
    <m/>
    <m/>
    <m/>
    <m/>
    <m/>
    <m/>
    <m/>
    <m/>
    <n v="8"/>
    <n v="2023"/>
    <n v="4"/>
    <n v="0"/>
    <n v="0"/>
    <n v="0"/>
    <n v="0"/>
    <n v="0"/>
    <n v="0"/>
    <n v="0"/>
  </r>
  <r>
    <x v="61"/>
    <x v="22"/>
    <m/>
    <m/>
    <m/>
    <m/>
    <m/>
    <m/>
    <m/>
    <m/>
    <m/>
    <m/>
    <m/>
    <m/>
    <m/>
    <m/>
    <m/>
    <m/>
    <m/>
    <m/>
    <m/>
    <m/>
    <m/>
    <m/>
    <m/>
    <m/>
    <m/>
    <m/>
    <m/>
    <m/>
    <m/>
    <m/>
    <m/>
    <m/>
    <m/>
    <m/>
    <n v="3"/>
    <n v="2023"/>
    <n v="4"/>
    <n v="0"/>
    <n v="0"/>
    <n v="0"/>
    <n v="0"/>
    <n v="0"/>
    <n v="0"/>
    <n v="0"/>
  </r>
  <r>
    <x v="61"/>
    <x v="23"/>
    <m/>
    <m/>
    <m/>
    <m/>
    <m/>
    <m/>
    <m/>
    <m/>
    <m/>
    <m/>
    <m/>
    <m/>
    <m/>
    <m/>
    <m/>
    <m/>
    <m/>
    <m/>
    <m/>
    <m/>
    <m/>
    <m/>
    <m/>
    <m/>
    <m/>
    <m/>
    <m/>
    <m/>
    <m/>
    <m/>
    <m/>
    <m/>
    <m/>
    <m/>
    <n v="7"/>
    <n v="2023"/>
    <n v="4"/>
    <n v="0"/>
    <n v="0"/>
    <n v="0"/>
    <n v="0"/>
    <n v="0"/>
    <n v="0"/>
    <n v="0"/>
  </r>
  <r>
    <x v="61"/>
    <x v="5"/>
    <m/>
    <m/>
    <m/>
    <m/>
    <m/>
    <m/>
    <m/>
    <m/>
    <m/>
    <m/>
    <m/>
    <m/>
    <m/>
    <m/>
    <m/>
    <m/>
    <m/>
    <m/>
    <m/>
    <m/>
    <m/>
    <m/>
    <m/>
    <m/>
    <m/>
    <m/>
    <m/>
    <m/>
    <m/>
    <m/>
    <m/>
    <m/>
    <m/>
    <m/>
    <n v="38"/>
    <n v="2023"/>
    <n v="4"/>
    <n v="0"/>
    <n v="0"/>
    <n v="0"/>
    <n v="0"/>
    <n v="0"/>
    <n v="0"/>
    <n v="0"/>
  </r>
  <r>
    <x v="61"/>
    <x v="24"/>
    <m/>
    <m/>
    <m/>
    <m/>
    <m/>
    <m/>
    <m/>
    <m/>
    <m/>
    <m/>
    <m/>
    <m/>
    <m/>
    <m/>
    <m/>
    <m/>
    <m/>
    <m/>
    <m/>
    <m/>
    <m/>
    <m/>
    <m/>
    <m/>
    <m/>
    <m/>
    <m/>
    <m/>
    <m/>
    <m/>
    <m/>
    <m/>
    <m/>
    <m/>
    <n v="11"/>
    <n v="2023"/>
    <n v="4"/>
    <n v="0"/>
    <n v="0"/>
    <n v="0"/>
    <n v="0"/>
    <n v="0"/>
    <n v="0"/>
    <n v="0"/>
  </r>
  <r>
    <x v="61"/>
    <x v="6"/>
    <m/>
    <m/>
    <m/>
    <m/>
    <m/>
    <m/>
    <m/>
    <m/>
    <m/>
    <m/>
    <m/>
    <m/>
    <m/>
    <m/>
    <m/>
    <m/>
    <m/>
    <m/>
    <m/>
    <m/>
    <m/>
    <m/>
    <m/>
    <m/>
    <m/>
    <m/>
    <m/>
    <m/>
    <m/>
    <m/>
    <m/>
    <m/>
    <m/>
    <m/>
    <n v="8"/>
    <n v="2023"/>
    <n v="4"/>
    <n v="0"/>
    <n v="0"/>
    <n v="0"/>
    <n v="0"/>
    <n v="0"/>
    <n v="0"/>
    <n v="0"/>
  </r>
  <r>
    <x v="61"/>
    <x v="7"/>
    <m/>
    <m/>
    <m/>
    <m/>
    <m/>
    <m/>
    <m/>
    <m/>
    <m/>
    <m/>
    <m/>
    <m/>
    <m/>
    <m/>
    <m/>
    <m/>
    <m/>
    <m/>
    <m/>
    <m/>
    <m/>
    <m/>
    <m/>
    <m/>
    <m/>
    <m/>
    <m/>
    <m/>
    <m/>
    <m/>
    <m/>
    <m/>
    <m/>
    <m/>
    <n v="13"/>
    <n v="2023"/>
    <n v="4"/>
    <n v="0"/>
    <n v="0"/>
    <n v="0"/>
    <n v="0"/>
    <n v="0"/>
    <n v="0"/>
    <n v="0"/>
  </r>
  <r>
    <x v="61"/>
    <x v="29"/>
    <m/>
    <m/>
    <m/>
    <m/>
    <m/>
    <m/>
    <m/>
    <m/>
    <m/>
    <m/>
    <m/>
    <m/>
    <m/>
    <m/>
    <m/>
    <m/>
    <m/>
    <m/>
    <m/>
    <m/>
    <m/>
    <m/>
    <m/>
    <m/>
    <m/>
    <m/>
    <m/>
    <m/>
    <m/>
    <m/>
    <m/>
    <m/>
    <m/>
    <m/>
    <n v="2"/>
    <n v="2023"/>
    <n v="4"/>
    <n v="0"/>
    <n v="0"/>
    <n v="0"/>
    <n v="0"/>
    <n v="0"/>
    <n v="0"/>
    <n v="0"/>
  </r>
  <r>
    <x v="61"/>
    <x v="8"/>
    <m/>
    <m/>
    <m/>
    <m/>
    <m/>
    <m/>
    <m/>
    <m/>
    <m/>
    <m/>
    <m/>
    <m/>
    <m/>
    <m/>
    <m/>
    <m/>
    <m/>
    <m/>
    <m/>
    <m/>
    <m/>
    <m/>
    <m/>
    <m/>
    <m/>
    <m/>
    <m/>
    <m/>
    <m/>
    <m/>
    <m/>
    <m/>
    <m/>
    <m/>
    <n v="47"/>
    <n v="2023"/>
    <n v="4"/>
    <n v="0"/>
    <n v="0"/>
    <n v="0"/>
    <n v="0"/>
    <n v="0"/>
    <n v="0"/>
    <n v="0"/>
  </r>
  <r>
    <x v="61"/>
    <x v="9"/>
    <m/>
    <m/>
    <m/>
    <m/>
    <m/>
    <m/>
    <m/>
    <m/>
    <m/>
    <m/>
    <m/>
    <m/>
    <m/>
    <m/>
    <m/>
    <m/>
    <m/>
    <m/>
    <m/>
    <m/>
    <m/>
    <m/>
    <m/>
    <m/>
    <m/>
    <m/>
    <m/>
    <m/>
    <m/>
    <m/>
    <m/>
    <m/>
    <m/>
    <m/>
    <n v="26"/>
    <n v="2023"/>
    <n v="4"/>
    <n v="0"/>
    <n v="0"/>
    <n v="0"/>
    <n v="0"/>
    <n v="0"/>
    <n v="0"/>
    <n v="0"/>
  </r>
  <r>
    <x v="61"/>
    <x v="25"/>
    <m/>
    <m/>
    <m/>
    <m/>
    <m/>
    <m/>
    <m/>
    <m/>
    <m/>
    <m/>
    <m/>
    <m/>
    <m/>
    <m/>
    <m/>
    <m/>
    <m/>
    <m/>
    <m/>
    <m/>
    <m/>
    <m/>
    <m/>
    <m/>
    <m/>
    <m/>
    <m/>
    <m/>
    <m/>
    <m/>
    <m/>
    <m/>
    <m/>
    <m/>
    <n v="16"/>
    <n v="2023"/>
    <n v="4"/>
    <n v="0"/>
    <n v="0"/>
    <n v="0"/>
    <n v="0"/>
    <n v="0"/>
    <n v="0"/>
    <n v="0"/>
  </r>
  <r>
    <x v="61"/>
    <x v="17"/>
    <m/>
    <m/>
    <m/>
    <m/>
    <m/>
    <m/>
    <m/>
    <m/>
    <m/>
    <m/>
    <m/>
    <m/>
    <m/>
    <m/>
    <m/>
    <m/>
    <m/>
    <m/>
    <m/>
    <m/>
    <m/>
    <m/>
    <m/>
    <m/>
    <m/>
    <m/>
    <m/>
    <m/>
    <m/>
    <m/>
    <m/>
    <m/>
    <m/>
    <m/>
    <n v="19"/>
    <n v="2023"/>
    <n v="4"/>
    <n v="0"/>
    <n v="0"/>
    <n v="0"/>
    <n v="0"/>
    <n v="0"/>
    <n v="0"/>
    <n v="0"/>
  </r>
  <r>
    <x v="61"/>
    <x v="10"/>
    <m/>
    <m/>
    <m/>
    <m/>
    <m/>
    <m/>
    <m/>
    <m/>
    <m/>
    <m/>
    <m/>
    <m/>
    <m/>
    <m/>
    <m/>
    <m/>
    <m/>
    <m/>
    <m/>
    <m/>
    <m/>
    <m/>
    <m/>
    <m/>
    <m/>
    <m/>
    <m/>
    <m/>
    <m/>
    <m/>
    <m/>
    <m/>
    <m/>
    <m/>
    <n v="31"/>
    <n v="2023"/>
    <n v="4"/>
    <n v="0"/>
    <n v="0"/>
    <n v="0"/>
    <n v="0"/>
    <n v="0"/>
    <n v="0"/>
    <n v="0"/>
  </r>
  <r>
    <x v="61"/>
    <x v="30"/>
    <m/>
    <m/>
    <m/>
    <m/>
    <m/>
    <m/>
    <m/>
    <m/>
    <m/>
    <m/>
    <m/>
    <m/>
    <m/>
    <m/>
    <m/>
    <m/>
    <m/>
    <m/>
    <m/>
    <m/>
    <m/>
    <m/>
    <m/>
    <m/>
    <m/>
    <m/>
    <m/>
    <m/>
    <m/>
    <m/>
    <m/>
    <m/>
    <m/>
    <m/>
    <n v="4"/>
    <n v="2023"/>
    <n v="4"/>
    <n v="0"/>
    <n v="0"/>
    <n v="0"/>
    <n v="0"/>
    <n v="0"/>
    <n v="0"/>
    <n v="0"/>
  </r>
  <r>
    <x v="61"/>
    <x v="11"/>
    <m/>
    <m/>
    <m/>
    <m/>
    <m/>
    <m/>
    <m/>
    <m/>
    <m/>
    <m/>
    <m/>
    <m/>
    <m/>
    <m/>
    <m/>
    <m/>
    <m/>
    <m/>
    <m/>
    <m/>
    <m/>
    <m/>
    <m/>
    <m/>
    <m/>
    <m/>
    <m/>
    <m/>
    <m/>
    <m/>
    <m/>
    <m/>
    <m/>
    <m/>
    <n v="38"/>
    <n v="2023"/>
    <n v="4"/>
    <n v="0"/>
    <n v="0"/>
    <n v="0"/>
    <n v="0"/>
    <n v="0"/>
    <n v="0"/>
    <n v="0"/>
  </r>
  <r>
    <x v="61"/>
    <x v="18"/>
    <m/>
    <m/>
    <m/>
    <m/>
    <m/>
    <m/>
    <m/>
    <m/>
    <m/>
    <m/>
    <m/>
    <m/>
    <m/>
    <m/>
    <m/>
    <m/>
    <m/>
    <m/>
    <m/>
    <m/>
    <m/>
    <m/>
    <m/>
    <m/>
    <m/>
    <m/>
    <m/>
    <m/>
    <m/>
    <m/>
    <m/>
    <m/>
    <m/>
    <m/>
    <n v="3"/>
    <n v="2023"/>
    <n v="4"/>
    <n v="0"/>
    <n v="0"/>
    <n v="0"/>
    <n v="0"/>
    <n v="0"/>
    <n v="0"/>
    <n v="0"/>
  </r>
  <r>
    <x v="61"/>
    <x v="31"/>
    <m/>
    <m/>
    <m/>
    <m/>
    <m/>
    <m/>
    <m/>
    <m/>
    <m/>
    <m/>
    <m/>
    <m/>
    <m/>
    <m/>
    <m/>
    <m/>
    <m/>
    <m/>
    <m/>
    <m/>
    <m/>
    <m/>
    <m/>
    <m/>
    <m/>
    <m/>
    <m/>
    <m/>
    <m/>
    <m/>
    <m/>
    <m/>
    <m/>
    <m/>
    <n v="1"/>
    <n v="2023"/>
    <n v="4"/>
    <n v="0"/>
    <n v="0"/>
    <n v="0"/>
    <n v="0"/>
    <n v="0"/>
    <n v="0"/>
    <n v="0"/>
  </r>
  <r>
    <x v="61"/>
    <x v="12"/>
    <m/>
    <m/>
    <m/>
    <m/>
    <m/>
    <m/>
    <m/>
    <m/>
    <m/>
    <m/>
    <m/>
    <m/>
    <m/>
    <m/>
    <m/>
    <m/>
    <m/>
    <m/>
    <m/>
    <m/>
    <m/>
    <m/>
    <m/>
    <m/>
    <m/>
    <m/>
    <m/>
    <m/>
    <m/>
    <m/>
    <m/>
    <m/>
    <m/>
    <m/>
    <n v="6"/>
    <n v="2023"/>
    <n v="4"/>
    <n v="0"/>
    <n v="0"/>
    <n v="0"/>
    <n v="0"/>
    <n v="0"/>
    <n v="0"/>
    <n v="0"/>
  </r>
  <r>
    <x v="61"/>
    <x v="32"/>
    <m/>
    <m/>
    <m/>
    <m/>
    <m/>
    <m/>
    <m/>
    <m/>
    <m/>
    <m/>
    <m/>
    <m/>
    <m/>
    <m/>
    <m/>
    <m/>
    <m/>
    <m/>
    <m/>
    <m/>
    <m/>
    <m/>
    <m/>
    <m/>
    <m/>
    <m/>
    <m/>
    <m/>
    <m/>
    <m/>
    <m/>
    <m/>
    <m/>
    <m/>
    <n v="18"/>
    <n v="2023"/>
    <n v="4"/>
    <n v="0"/>
    <n v="0"/>
    <n v="0"/>
    <n v="0"/>
    <n v="0"/>
    <n v="0"/>
    <n v="0"/>
  </r>
  <r>
    <x v="61"/>
    <x v="33"/>
    <m/>
    <m/>
    <m/>
    <m/>
    <m/>
    <m/>
    <m/>
    <m/>
    <m/>
    <m/>
    <m/>
    <m/>
    <m/>
    <m/>
    <m/>
    <m/>
    <m/>
    <m/>
    <m/>
    <m/>
    <m/>
    <m/>
    <m/>
    <m/>
    <m/>
    <m/>
    <m/>
    <m/>
    <m/>
    <m/>
    <m/>
    <m/>
    <m/>
    <m/>
    <n v="4"/>
    <n v="2023"/>
    <n v="4"/>
    <n v="0"/>
    <n v="0"/>
    <n v="0"/>
    <n v="0"/>
    <n v="0"/>
    <n v="0"/>
    <n v="0"/>
  </r>
  <r>
    <x v="61"/>
    <x v="34"/>
    <m/>
    <m/>
    <m/>
    <m/>
    <m/>
    <m/>
    <m/>
    <m/>
    <m/>
    <m/>
    <m/>
    <m/>
    <m/>
    <m/>
    <m/>
    <m/>
    <m/>
    <m/>
    <m/>
    <m/>
    <m/>
    <m/>
    <m/>
    <m/>
    <m/>
    <m/>
    <m/>
    <m/>
    <m/>
    <m/>
    <m/>
    <m/>
    <m/>
    <m/>
    <n v="4"/>
    <n v="2023"/>
    <n v="4"/>
    <n v="0"/>
    <n v="0"/>
    <n v="0"/>
    <n v="0"/>
    <n v="0"/>
    <n v="0"/>
    <n v="0"/>
  </r>
  <r>
    <x v="61"/>
    <x v="26"/>
    <m/>
    <m/>
    <m/>
    <m/>
    <m/>
    <m/>
    <m/>
    <m/>
    <m/>
    <m/>
    <m/>
    <m/>
    <m/>
    <m/>
    <m/>
    <m/>
    <m/>
    <m/>
    <m/>
    <m/>
    <m/>
    <m/>
    <m/>
    <m/>
    <m/>
    <m/>
    <m/>
    <m/>
    <m/>
    <m/>
    <m/>
    <m/>
    <m/>
    <m/>
    <n v="3"/>
    <n v="2023"/>
    <n v="4"/>
    <n v="0"/>
    <n v="0"/>
    <n v="0"/>
    <n v="0"/>
    <n v="0"/>
    <n v="0"/>
    <n v="0"/>
  </r>
  <r>
    <x v="61"/>
    <x v="13"/>
    <m/>
    <m/>
    <m/>
    <m/>
    <m/>
    <m/>
    <m/>
    <m/>
    <m/>
    <m/>
    <m/>
    <m/>
    <m/>
    <m/>
    <m/>
    <m/>
    <m/>
    <m/>
    <m/>
    <m/>
    <m/>
    <m/>
    <m/>
    <m/>
    <m/>
    <m/>
    <m/>
    <m/>
    <m/>
    <m/>
    <m/>
    <m/>
    <m/>
    <m/>
    <n v="34"/>
    <n v="2023"/>
    <n v="4"/>
    <n v="0"/>
    <n v="0"/>
    <n v="0"/>
    <n v="0"/>
    <n v="0"/>
    <n v="0"/>
    <n v="0"/>
  </r>
  <r>
    <x v="61"/>
    <x v="14"/>
    <m/>
    <m/>
    <m/>
    <m/>
    <m/>
    <m/>
    <m/>
    <m/>
    <m/>
    <m/>
    <m/>
    <m/>
    <m/>
    <m/>
    <m/>
    <m/>
    <m/>
    <m/>
    <m/>
    <m/>
    <m/>
    <m/>
    <m/>
    <m/>
    <m/>
    <m/>
    <m/>
    <m/>
    <m/>
    <m/>
    <m/>
    <m/>
    <m/>
    <m/>
    <n v="6"/>
    <n v="2023"/>
    <n v="4"/>
    <n v="0"/>
    <n v="0"/>
    <n v="0"/>
    <n v="0"/>
    <n v="0"/>
    <n v="0"/>
    <n v="0"/>
  </r>
  <r>
    <x v="62"/>
    <x v="25"/>
    <m/>
    <m/>
    <m/>
    <m/>
    <m/>
    <m/>
    <m/>
    <m/>
    <m/>
    <m/>
    <m/>
    <m/>
    <m/>
    <m/>
    <m/>
    <m/>
    <m/>
    <m/>
    <m/>
    <m/>
    <m/>
    <m/>
    <m/>
    <m/>
    <m/>
    <m/>
    <m/>
    <m/>
    <m/>
    <m/>
    <m/>
    <m/>
    <m/>
    <m/>
    <n v="1"/>
    <n v="2023"/>
    <n v="4"/>
    <n v="0"/>
    <n v="0"/>
    <n v="0"/>
    <n v="0"/>
    <n v="0"/>
    <n v="0"/>
    <n v="0"/>
  </r>
  <r>
    <x v="62"/>
    <x v="11"/>
    <m/>
    <m/>
    <m/>
    <m/>
    <m/>
    <m/>
    <m/>
    <m/>
    <m/>
    <m/>
    <m/>
    <m/>
    <m/>
    <m/>
    <m/>
    <m/>
    <m/>
    <m/>
    <m/>
    <m/>
    <m/>
    <m/>
    <m/>
    <m/>
    <m/>
    <m/>
    <m/>
    <m/>
    <m/>
    <m/>
    <m/>
    <m/>
    <m/>
    <m/>
    <n v="1"/>
    <n v="2023"/>
    <n v="4"/>
    <n v="0"/>
    <n v="0"/>
    <n v="0"/>
    <n v="0"/>
    <n v="0"/>
    <n v="0"/>
    <n v="0"/>
  </r>
  <r>
    <x v="62"/>
    <x v="13"/>
    <m/>
    <m/>
    <m/>
    <m/>
    <m/>
    <m/>
    <m/>
    <m/>
    <m/>
    <m/>
    <m/>
    <m/>
    <m/>
    <m/>
    <m/>
    <m/>
    <m/>
    <m/>
    <m/>
    <m/>
    <m/>
    <m/>
    <m/>
    <m/>
    <m/>
    <m/>
    <m/>
    <m/>
    <m/>
    <m/>
    <m/>
    <m/>
    <m/>
    <m/>
    <n v="1"/>
    <n v="2023"/>
    <n v="4"/>
    <n v="0"/>
    <n v="0"/>
    <n v="0"/>
    <n v="0"/>
    <n v="0"/>
    <n v="0"/>
    <n v="0"/>
  </r>
  <r>
    <x v="63"/>
    <x v="4"/>
    <m/>
    <m/>
    <m/>
    <m/>
    <m/>
    <m/>
    <m/>
    <m/>
    <m/>
    <m/>
    <m/>
    <m/>
    <m/>
    <m/>
    <m/>
    <m/>
    <m/>
    <m/>
    <m/>
    <m/>
    <m/>
    <m/>
    <m/>
    <m/>
    <m/>
    <m/>
    <m/>
    <m/>
    <m/>
    <m/>
    <m/>
    <m/>
    <m/>
    <m/>
    <n v="1"/>
    <n v="2023"/>
    <n v="4"/>
    <n v="0"/>
    <n v="0"/>
    <n v="0"/>
    <n v="0"/>
    <n v="0"/>
    <n v="0"/>
    <n v="0"/>
  </r>
  <r>
    <x v="63"/>
    <x v="25"/>
    <m/>
    <m/>
    <m/>
    <m/>
    <m/>
    <m/>
    <m/>
    <m/>
    <m/>
    <m/>
    <m/>
    <m/>
    <m/>
    <m/>
    <m/>
    <m/>
    <m/>
    <m/>
    <m/>
    <m/>
    <m/>
    <m/>
    <m/>
    <m/>
    <m/>
    <m/>
    <m/>
    <m/>
    <m/>
    <m/>
    <m/>
    <m/>
    <m/>
    <m/>
    <n v="1"/>
    <n v="2023"/>
    <n v="4"/>
    <n v="0"/>
    <n v="0"/>
    <n v="0"/>
    <n v="0"/>
    <n v="0"/>
    <n v="0"/>
    <n v="0"/>
  </r>
  <r>
    <x v="63"/>
    <x v="10"/>
    <m/>
    <m/>
    <m/>
    <m/>
    <m/>
    <m/>
    <m/>
    <m/>
    <m/>
    <m/>
    <m/>
    <m/>
    <m/>
    <m/>
    <m/>
    <m/>
    <m/>
    <m/>
    <m/>
    <m/>
    <m/>
    <m/>
    <m/>
    <m/>
    <m/>
    <m/>
    <m/>
    <m/>
    <m/>
    <m/>
    <m/>
    <m/>
    <m/>
    <m/>
    <n v="2"/>
    <n v="2023"/>
    <n v="4"/>
    <n v="0"/>
    <n v="0"/>
    <n v="0"/>
    <n v="0"/>
    <n v="0"/>
    <n v="0"/>
    <n v="0"/>
  </r>
  <r>
    <x v="64"/>
    <x v="15"/>
    <m/>
    <m/>
    <m/>
    <m/>
    <m/>
    <m/>
    <m/>
    <m/>
    <m/>
    <m/>
    <m/>
    <m/>
    <m/>
    <m/>
    <m/>
    <m/>
    <m/>
    <m/>
    <m/>
    <m/>
    <m/>
    <m/>
    <m/>
    <m/>
    <m/>
    <m/>
    <m/>
    <m/>
    <n v="116"/>
    <m/>
    <m/>
    <m/>
    <m/>
    <m/>
    <m/>
    <n v="2023"/>
    <n v="4"/>
    <n v="0"/>
    <n v="0"/>
    <n v="0"/>
    <n v="0"/>
    <n v="0"/>
    <n v="0"/>
    <n v="0"/>
  </r>
  <r>
    <x v="64"/>
    <x v="0"/>
    <m/>
    <m/>
    <m/>
    <m/>
    <m/>
    <m/>
    <m/>
    <m/>
    <m/>
    <m/>
    <m/>
    <m/>
    <m/>
    <m/>
    <m/>
    <m/>
    <m/>
    <m/>
    <m/>
    <m/>
    <m/>
    <m/>
    <m/>
    <m/>
    <m/>
    <m/>
    <m/>
    <m/>
    <n v="97"/>
    <m/>
    <m/>
    <m/>
    <m/>
    <m/>
    <m/>
    <n v="2023"/>
    <n v="4"/>
    <n v="0"/>
    <n v="0"/>
    <n v="0"/>
    <n v="0"/>
    <n v="0"/>
    <n v="0"/>
    <n v="0"/>
  </r>
  <r>
    <x v="64"/>
    <x v="1"/>
    <m/>
    <m/>
    <m/>
    <m/>
    <m/>
    <m/>
    <m/>
    <m/>
    <m/>
    <m/>
    <m/>
    <m/>
    <m/>
    <m/>
    <m/>
    <m/>
    <m/>
    <m/>
    <m/>
    <m/>
    <m/>
    <m/>
    <m/>
    <m/>
    <m/>
    <m/>
    <m/>
    <m/>
    <n v="66"/>
    <m/>
    <m/>
    <m/>
    <m/>
    <m/>
    <m/>
    <n v="2023"/>
    <n v="4"/>
    <n v="0"/>
    <n v="0"/>
    <n v="0"/>
    <n v="0"/>
    <n v="0"/>
    <n v="0"/>
    <n v="0"/>
  </r>
  <r>
    <x v="64"/>
    <x v="2"/>
    <m/>
    <m/>
    <m/>
    <m/>
    <m/>
    <m/>
    <m/>
    <m/>
    <m/>
    <m/>
    <m/>
    <m/>
    <m/>
    <m/>
    <m/>
    <m/>
    <m/>
    <m/>
    <m/>
    <m/>
    <m/>
    <m/>
    <m/>
    <m/>
    <m/>
    <m/>
    <m/>
    <m/>
    <n v="20"/>
    <m/>
    <m/>
    <m/>
    <m/>
    <m/>
    <m/>
    <n v="2023"/>
    <n v="4"/>
    <n v="0"/>
    <n v="0"/>
    <n v="0"/>
    <n v="0"/>
    <n v="0"/>
    <n v="0"/>
    <n v="0"/>
  </r>
  <r>
    <x v="64"/>
    <x v="20"/>
    <m/>
    <m/>
    <m/>
    <m/>
    <m/>
    <m/>
    <m/>
    <m/>
    <m/>
    <m/>
    <m/>
    <m/>
    <m/>
    <m/>
    <m/>
    <m/>
    <m/>
    <m/>
    <m/>
    <m/>
    <m/>
    <m/>
    <m/>
    <m/>
    <m/>
    <m/>
    <m/>
    <m/>
    <n v="3"/>
    <m/>
    <m/>
    <m/>
    <m/>
    <m/>
    <m/>
    <n v="2023"/>
    <n v="4"/>
    <n v="0"/>
    <n v="0"/>
    <n v="0"/>
    <n v="0"/>
    <n v="0"/>
    <n v="0"/>
    <n v="0"/>
  </r>
  <r>
    <x v="64"/>
    <x v="3"/>
    <m/>
    <m/>
    <m/>
    <m/>
    <m/>
    <m/>
    <m/>
    <m/>
    <m/>
    <m/>
    <m/>
    <m/>
    <m/>
    <m/>
    <m/>
    <m/>
    <m/>
    <m/>
    <m/>
    <m/>
    <m/>
    <m/>
    <m/>
    <m/>
    <m/>
    <m/>
    <m/>
    <m/>
    <n v="9"/>
    <m/>
    <m/>
    <m/>
    <m/>
    <m/>
    <m/>
    <n v="2023"/>
    <n v="4"/>
    <n v="0"/>
    <n v="0"/>
    <n v="0"/>
    <n v="0"/>
    <n v="0"/>
    <n v="0"/>
    <n v="0"/>
  </r>
  <r>
    <x v="64"/>
    <x v="21"/>
    <m/>
    <m/>
    <m/>
    <m/>
    <m/>
    <m/>
    <m/>
    <m/>
    <m/>
    <m/>
    <m/>
    <m/>
    <m/>
    <m/>
    <m/>
    <m/>
    <m/>
    <m/>
    <m/>
    <m/>
    <m/>
    <m/>
    <m/>
    <m/>
    <m/>
    <m/>
    <m/>
    <m/>
    <n v="3"/>
    <m/>
    <m/>
    <m/>
    <m/>
    <m/>
    <m/>
    <n v="2023"/>
    <n v="4"/>
    <n v="0"/>
    <n v="0"/>
    <n v="0"/>
    <n v="0"/>
    <n v="0"/>
    <n v="0"/>
    <n v="0"/>
  </r>
  <r>
    <x v="64"/>
    <x v="4"/>
    <m/>
    <m/>
    <m/>
    <m/>
    <m/>
    <m/>
    <m/>
    <m/>
    <m/>
    <m/>
    <m/>
    <m/>
    <m/>
    <m/>
    <m/>
    <m/>
    <m/>
    <m/>
    <m/>
    <m/>
    <m/>
    <m/>
    <m/>
    <m/>
    <m/>
    <m/>
    <m/>
    <m/>
    <n v="6"/>
    <m/>
    <m/>
    <m/>
    <m/>
    <m/>
    <m/>
    <n v="2023"/>
    <n v="4"/>
    <n v="0"/>
    <n v="0"/>
    <n v="0"/>
    <n v="0"/>
    <n v="0"/>
    <n v="0"/>
    <n v="0"/>
  </r>
  <r>
    <x v="64"/>
    <x v="16"/>
    <m/>
    <m/>
    <m/>
    <m/>
    <m/>
    <m/>
    <m/>
    <m/>
    <m/>
    <m/>
    <m/>
    <m/>
    <m/>
    <m/>
    <m/>
    <m/>
    <m/>
    <m/>
    <m/>
    <m/>
    <m/>
    <m/>
    <m/>
    <m/>
    <m/>
    <m/>
    <m/>
    <m/>
    <n v="5"/>
    <m/>
    <m/>
    <m/>
    <m/>
    <m/>
    <m/>
    <n v="2023"/>
    <n v="4"/>
    <n v="0"/>
    <n v="0"/>
    <n v="0"/>
    <n v="0"/>
    <n v="0"/>
    <n v="0"/>
    <n v="0"/>
  </r>
  <r>
    <x v="64"/>
    <x v="27"/>
    <m/>
    <m/>
    <m/>
    <m/>
    <m/>
    <m/>
    <m/>
    <m/>
    <m/>
    <m/>
    <m/>
    <m/>
    <m/>
    <m/>
    <m/>
    <m/>
    <m/>
    <m/>
    <m/>
    <m/>
    <m/>
    <m/>
    <m/>
    <m/>
    <m/>
    <m/>
    <m/>
    <m/>
    <n v="7"/>
    <m/>
    <m/>
    <m/>
    <m/>
    <m/>
    <m/>
    <n v="2023"/>
    <n v="4"/>
    <n v="0"/>
    <n v="0"/>
    <n v="0"/>
    <n v="0"/>
    <n v="0"/>
    <n v="0"/>
    <n v="0"/>
  </r>
  <r>
    <x v="64"/>
    <x v="28"/>
    <m/>
    <m/>
    <m/>
    <m/>
    <m/>
    <m/>
    <m/>
    <m/>
    <m/>
    <m/>
    <m/>
    <m/>
    <m/>
    <m/>
    <m/>
    <m/>
    <m/>
    <m/>
    <m/>
    <m/>
    <m/>
    <m/>
    <m/>
    <m/>
    <m/>
    <m/>
    <m/>
    <m/>
    <n v="10"/>
    <m/>
    <m/>
    <m/>
    <m/>
    <m/>
    <m/>
    <n v="2023"/>
    <n v="4"/>
    <n v="0"/>
    <n v="0"/>
    <n v="0"/>
    <n v="0"/>
    <n v="0"/>
    <n v="0"/>
    <n v="0"/>
  </r>
  <r>
    <x v="64"/>
    <x v="22"/>
    <m/>
    <m/>
    <m/>
    <m/>
    <m/>
    <m/>
    <m/>
    <m/>
    <m/>
    <m/>
    <m/>
    <m/>
    <m/>
    <m/>
    <m/>
    <m/>
    <m/>
    <m/>
    <m/>
    <m/>
    <m/>
    <m/>
    <m/>
    <m/>
    <m/>
    <m/>
    <m/>
    <m/>
    <n v="6"/>
    <m/>
    <m/>
    <m/>
    <m/>
    <m/>
    <m/>
    <n v="2023"/>
    <n v="4"/>
    <n v="0"/>
    <n v="0"/>
    <n v="0"/>
    <n v="0"/>
    <n v="0"/>
    <n v="0"/>
    <n v="0"/>
  </r>
  <r>
    <x v="64"/>
    <x v="5"/>
    <m/>
    <m/>
    <m/>
    <m/>
    <m/>
    <m/>
    <m/>
    <m/>
    <m/>
    <m/>
    <m/>
    <m/>
    <m/>
    <m/>
    <m/>
    <m/>
    <m/>
    <m/>
    <m/>
    <m/>
    <m/>
    <m/>
    <m/>
    <m/>
    <m/>
    <m/>
    <m/>
    <m/>
    <n v="222"/>
    <m/>
    <m/>
    <m/>
    <m/>
    <m/>
    <m/>
    <n v="2023"/>
    <n v="4"/>
    <n v="0"/>
    <n v="0"/>
    <n v="0"/>
    <n v="0"/>
    <n v="0"/>
    <n v="0"/>
    <n v="0"/>
  </r>
  <r>
    <x v="64"/>
    <x v="24"/>
    <m/>
    <m/>
    <m/>
    <m/>
    <m/>
    <m/>
    <m/>
    <m/>
    <m/>
    <m/>
    <m/>
    <m/>
    <m/>
    <m/>
    <m/>
    <m/>
    <m/>
    <m/>
    <m/>
    <m/>
    <m/>
    <m/>
    <m/>
    <m/>
    <m/>
    <m/>
    <m/>
    <m/>
    <n v="31"/>
    <m/>
    <m/>
    <m/>
    <m/>
    <m/>
    <m/>
    <n v="2023"/>
    <n v="4"/>
    <n v="0"/>
    <n v="0"/>
    <n v="0"/>
    <n v="0"/>
    <n v="0"/>
    <n v="0"/>
    <n v="0"/>
  </r>
  <r>
    <x v="64"/>
    <x v="6"/>
    <m/>
    <m/>
    <m/>
    <m/>
    <m/>
    <m/>
    <m/>
    <m/>
    <m/>
    <m/>
    <m/>
    <m/>
    <m/>
    <m/>
    <m/>
    <m/>
    <m/>
    <m/>
    <m/>
    <m/>
    <m/>
    <m/>
    <m/>
    <m/>
    <m/>
    <m/>
    <m/>
    <m/>
    <n v="15"/>
    <m/>
    <m/>
    <m/>
    <m/>
    <m/>
    <m/>
    <n v="2023"/>
    <n v="4"/>
    <n v="0"/>
    <n v="0"/>
    <n v="0"/>
    <n v="0"/>
    <n v="0"/>
    <n v="0"/>
    <n v="0"/>
  </r>
  <r>
    <x v="64"/>
    <x v="7"/>
    <m/>
    <m/>
    <m/>
    <m/>
    <m/>
    <m/>
    <m/>
    <m/>
    <m/>
    <m/>
    <m/>
    <m/>
    <m/>
    <m/>
    <m/>
    <m/>
    <m/>
    <m/>
    <m/>
    <m/>
    <m/>
    <m/>
    <m/>
    <m/>
    <m/>
    <m/>
    <m/>
    <m/>
    <n v="3"/>
    <m/>
    <m/>
    <m/>
    <m/>
    <m/>
    <m/>
    <n v="2023"/>
    <n v="4"/>
    <n v="0"/>
    <n v="0"/>
    <n v="0"/>
    <n v="0"/>
    <n v="0"/>
    <n v="0"/>
    <n v="0"/>
  </r>
  <r>
    <x v="64"/>
    <x v="8"/>
    <m/>
    <m/>
    <m/>
    <m/>
    <m/>
    <m/>
    <m/>
    <m/>
    <m/>
    <m/>
    <m/>
    <m/>
    <m/>
    <m/>
    <m/>
    <m/>
    <m/>
    <m/>
    <m/>
    <m/>
    <m/>
    <m/>
    <m/>
    <m/>
    <m/>
    <m/>
    <m/>
    <m/>
    <n v="160"/>
    <m/>
    <m/>
    <m/>
    <m/>
    <m/>
    <m/>
    <n v="2023"/>
    <n v="4"/>
    <n v="0"/>
    <n v="0"/>
    <n v="0"/>
    <n v="0"/>
    <n v="0"/>
    <n v="0"/>
    <n v="0"/>
  </r>
  <r>
    <x v="64"/>
    <x v="9"/>
    <m/>
    <m/>
    <m/>
    <m/>
    <m/>
    <m/>
    <m/>
    <m/>
    <m/>
    <m/>
    <m/>
    <m/>
    <m/>
    <m/>
    <m/>
    <m/>
    <m/>
    <m/>
    <m/>
    <m/>
    <m/>
    <m/>
    <m/>
    <m/>
    <m/>
    <m/>
    <m/>
    <m/>
    <n v="2"/>
    <m/>
    <m/>
    <m/>
    <m/>
    <m/>
    <m/>
    <n v="2023"/>
    <n v="4"/>
    <n v="0"/>
    <n v="0"/>
    <n v="0"/>
    <n v="0"/>
    <n v="0"/>
    <n v="0"/>
    <n v="0"/>
  </r>
  <r>
    <x v="64"/>
    <x v="25"/>
    <m/>
    <m/>
    <m/>
    <m/>
    <m/>
    <m/>
    <m/>
    <m/>
    <m/>
    <m/>
    <m/>
    <m/>
    <m/>
    <m/>
    <m/>
    <m/>
    <m/>
    <m/>
    <m/>
    <m/>
    <m/>
    <m/>
    <m/>
    <m/>
    <m/>
    <m/>
    <m/>
    <m/>
    <n v="341"/>
    <m/>
    <m/>
    <m/>
    <m/>
    <m/>
    <m/>
    <n v="2023"/>
    <n v="4"/>
    <n v="0"/>
    <n v="0"/>
    <n v="0"/>
    <n v="0"/>
    <n v="0"/>
    <n v="0"/>
    <n v="0"/>
  </r>
  <r>
    <x v="64"/>
    <x v="17"/>
    <m/>
    <m/>
    <m/>
    <m/>
    <m/>
    <m/>
    <m/>
    <m/>
    <m/>
    <m/>
    <m/>
    <m/>
    <m/>
    <m/>
    <m/>
    <m/>
    <m/>
    <m/>
    <m/>
    <m/>
    <m/>
    <m/>
    <m/>
    <m/>
    <m/>
    <m/>
    <m/>
    <m/>
    <n v="2"/>
    <m/>
    <m/>
    <m/>
    <m/>
    <m/>
    <m/>
    <n v="2023"/>
    <n v="4"/>
    <n v="0"/>
    <n v="0"/>
    <n v="0"/>
    <n v="0"/>
    <n v="0"/>
    <n v="0"/>
    <n v="0"/>
  </r>
  <r>
    <x v="64"/>
    <x v="10"/>
    <m/>
    <m/>
    <m/>
    <m/>
    <m/>
    <m/>
    <m/>
    <m/>
    <m/>
    <m/>
    <m/>
    <m/>
    <m/>
    <m/>
    <m/>
    <m/>
    <m/>
    <m/>
    <m/>
    <m/>
    <m/>
    <m/>
    <m/>
    <m/>
    <m/>
    <m/>
    <m/>
    <m/>
    <n v="327"/>
    <m/>
    <m/>
    <m/>
    <m/>
    <m/>
    <m/>
    <n v="2023"/>
    <n v="4"/>
    <n v="0"/>
    <n v="0"/>
    <n v="0"/>
    <n v="0"/>
    <n v="0"/>
    <n v="0"/>
    <n v="0"/>
  </r>
  <r>
    <x v="64"/>
    <x v="30"/>
    <m/>
    <m/>
    <m/>
    <m/>
    <m/>
    <m/>
    <m/>
    <m/>
    <m/>
    <m/>
    <m/>
    <m/>
    <m/>
    <m/>
    <m/>
    <m/>
    <m/>
    <m/>
    <m/>
    <m/>
    <m/>
    <m/>
    <m/>
    <m/>
    <m/>
    <m/>
    <m/>
    <m/>
    <n v="62"/>
    <m/>
    <m/>
    <m/>
    <m/>
    <m/>
    <m/>
    <n v="2023"/>
    <n v="4"/>
    <n v="0"/>
    <n v="0"/>
    <n v="0"/>
    <n v="0"/>
    <n v="0"/>
    <n v="0"/>
    <n v="0"/>
  </r>
  <r>
    <x v="64"/>
    <x v="11"/>
    <m/>
    <m/>
    <m/>
    <m/>
    <m/>
    <m/>
    <m/>
    <m/>
    <m/>
    <m/>
    <m/>
    <m/>
    <m/>
    <m/>
    <m/>
    <m/>
    <m/>
    <m/>
    <m/>
    <m/>
    <m/>
    <m/>
    <m/>
    <m/>
    <m/>
    <m/>
    <m/>
    <m/>
    <n v="328"/>
    <m/>
    <m/>
    <m/>
    <m/>
    <m/>
    <m/>
    <n v="2023"/>
    <n v="4"/>
    <n v="0"/>
    <n v="0"/>
    <n v="0"/>
    <n v="0"/>
    <n v="0"/>
    <n v="0"/>
    <n v="0"/>
  </r>
  <r>
    <x v="64"/>
    <x v="18"/>
    <m/>
    <m/>
    <m/>
    <m/>
    <m/>
    <m/>
    <m/>
    <m/>
    <m/>
    <m/>
    <m/>
    <m/>
    <m/>
    <m/>
    <m/>
    <m/>
    <m/>
    <m/>
    <m/>
    <m/>
    <m/>
    <m/>
    <m/>
    <m/>
    <m/>
    <m/>
    <m/>
    <m/>
    <n v="76"/>
    <m/>
    <m/>
    <m/>
    <m/>
    <m/>
    <m/>
    <n v="2023"/>
    <n v="4"/>
    <n v="0"/>
    <n v="0"/>
    <n v="0"/>
    <n v="0"/>
    <n v="0"/>
    <n v="0"/>
    <n v="0"/>
  </r>
  <r>
    <x v="64"/>
    <x v="31"/>
    <m/>
    <m/>
    <m/>
    <m/>
    <m/>
    <m/>
    <m/>
    <m/>
    <m/>
    <m/>
    <m/>
    <m/>
    <m/>
    <m/>
    <m/>
    <m/>
    <m/>
    <m/>
    <m/>
    <m/>
    <m/>
    <m/>
    <m/>
    <m/>
    <m/>
    <m/>
    <m/>
    <m/>
    <n v="3"/>
    <m/>
    <m/>
    <m/>
    <m/>
    <m/>
    <m/>
    <n v="2023"/>
    <n v="4"/>
    <n v="0"/>
    <n v="0"/>
    <n v="0"/>
    <n v="0"/>
    <n v="0"/>
    <n v="0"/>
    <n v="0"/>
  </r>
  <r>
    <x v="64"/>
    <x v="12"/>
    <m/>
    <m/>
    <m/>
    <m/>
    <m/>
    <m/>
    <m/>
    <m/>
    <m/>
    <m/>
    <m/>
    <m/>
    <m/>
    <m/>
    <m/>
    <m/>
    <m/>
    <m/>
    <m/>
    <m/>
    <m/>
    <m/>
    <m/>
    <m/>
    <m/>
    <m/>
    <m/>
    <m/>
    <n v="11"/>
    <m/>
    <m/>
    <m/>
    <m/>
    <m/>
    <m/>
    <n v="2023"/>
    <n v="4"/>
    <n v="0"/>
    <n v="0"/>
    <n v="0"/>
    <n v="0"/>
    <n v="0"/>
    <n v="0"/>
    <n v="0"/>
  </r>
  <r>
    <x v="64"/>
    <x v="32"/>
    <m/>
    <m/>
    <m/>
    <m/>
    <m/>
    <m/>
    <m/>
    <m/>
    <m/>
    <m/>
    <m/>
    <m/>
    <m/>
    <m/>
    <m/>
    <m/>
    <m/>
    <m/>
    <m/>
    <m/>
    <m/>
    <m/>
    <m/>
    <m/>
    <m/>
    <m/>
    <m/>
    <m/>
    <n v="37"/>
    <m/>
    <m/>
    <m/>
    <m/>
    <m/>
    <m/>
    <n v="2023"/>
    <n v="4"/>
    <n v="0"/>
    <n v="0"/>
    <n v="0"/>
    <n v="0"/>
    <n v="0"/>
    <n v="0"/>
    <n v="0"/>
  </r>
  <r>
    <x v="64"/>
    <x v="33"/>
    <m/>
    <m/>
    <m/>
    <m/>
    <m/>
    <m/>
    <m/>
    <m/>
    <m/>
    <m/>
    <m/>
    <m/>
    <m/>
    <m/>
    <m/>
    <m/>
    <m/>
    <m/>
    <m/>
    <m/>
    <m/>
    <m/>
    <m/>
    <m/>
    <m/>
    <m/>
    <m/>
    <m/>
    <n v="5"/>
    <m/>
    <m/>
    <m/>
    <m/>
    <m/>
    <m/>
    <n v="2023"/>
    <n v="4"/>
    <n v="0"/>
    <n v="0"/>
    <n v="0"/>
    <n v="0"/>
    <n v="0"/>
    <n v="0"/>
    <n v="0"/>
  </r>
  <r>
    <x v="64"/>
    <x v="34"/>
    <m/>
    <m/>
    <m/>
    <m/>
    <m/>
    <m/>
    <m/>
    <m/>
    <m/>
    <m/>
    <m/>
    <m/>
    <m/>
    <m/>
    <m/>
    <m/>
    <m/>
    <m/>
    <m/>
    <m/>
    <m/>
    <m/>
    <m/>
    <m/>
    <m/>
    <m/>
    <m/>
    <m/>
    <n v="10"/>
    <m/>
    <m/>
    <m/>
    <m/>
    <m/>
    <m/>
    <n v="2023"/>
    <n v="4"/>
    <n v="0"/>
    <n v="0"/>
    <n v="0"/>
    <n v="0"/>
    <n v="0"/>
    <n v="0"/>
    <n v="0"/>
  </r>
  <r>
    <x v="64"/>
    <x v="26"/>
    <m/>
    <m/>
    <m/>
    <m/>
    <m/>
    <m/>
    <m/>
    <m/>
    <m/>
    <m/>
    <m/>
    <m/>
    <m/>
    <m/>
    <m/>
    <m/>
    <m/>
    <m/>
    <m/>
    <m/>
    <m/>
    <m/>
    <m/>
    <m/>
    <m/>
    <m/>
    <m/>
    <m/>
    <n v="2"/>
    <m/>
    <m/>
    <m/>
    <m/>
    <m/>
    <m/>
    <n v="2023"/>
    <n v="4"/>
    <n v="0"/>
    <n v="0"/>
    <n v="0"/>
    <n v="0"/>
    <n v="0"/>
    <n v="0"/>
    <n v="0"/>
  </r>
  <r>
    <x v="64"/>
    <x v="13"/>
    <m/>
    <m/>
    <m/>
    <m/>
    <m/>
    <m/>
    <m/>
    <m/>
    <m/>
    <m/>
    <m/>
    <m/>
    <m/>
    <m/>
    <m/>
    <m/>
    <m/>
    <m/>
    <m/>
    <m/>
    <m/>
    <m/>
    <m/>
    <m/>
    <m/>
    <m/>
    <m/>
    <m/>
    <n v="173"/>
    <m/>
    <m/>
    <m/>
    <m/>
    <m/>
    <m/>
    <n v="2023"/>
    <n v="4"/>
    <n v="0"/>
    <n v="0"/>
    <n v="0"/>
    <n v="0"/>
    <n v="0"/>
    <n v="0"/>
    <n v="0"/>
  </r>
  <r>
    <x v="64"/>
    <x v="35"/>
    <m/>
    <m/>
    <m/>
    <m/>
    <m/>
    <m/>
    <m/>
    <m/>
    <m/>
    <m/>
    <m/>
    <m/>
    <m/>
    <m/>
    <m/>
    <m/>
    <m/>
    <m/>
    <m/>
    <m/>
    <m/>
    <m/>
    <m/>
    <m/>
    <m/>
    <m/>
    <m/>
    <m/>
    <n v="8"/>
    <m/>
    <m/>
    <m/>
    <m/>
    <m/>
    <m/>
    <n v="2023"/>
    <n v="4"/>
    <n v="0"/>
    <n v="0"/>
    <n v="0"/>
    <n v="0"/>
    <n v="0"/>
    <n v="0"/>
    <n v="0"/>
  </r>
  <r>
    <x v="64"/>
    <x v="14"/>
    <m/>
    <m/>
    <m/>
    <m/>
    <m/>
    <m/>
    <m/>
    <m/>
    <m/>
    <m/>
    <m/>
    <m/>
    <m/>
    <m/>
    <m/>
    <m/>
    <m/>
    <m/>
    <m/>
    <m/>
    <m/>
    <m/>
    <m/>
    <m/>
    <m/>
    <m/>
    <m/>
    <m/>
    <n v="541"/>
    <m/>
    <m/>
    <m/>
    <m/>
    <m/>
    <m/>
    <n v="2023"/>
    <n v="4"/>
    <n v="0"/>
    <n v="0"/>
    <n v="0"/>
    <n v="0"/>
    <n v="0"/>
    <n v="0"/>
    <n v="0"/>
  </r>
  <r>
    <x v="65"/>
    <x v="0"/>
    <m/>
    <m/>
    <m/>
    <m/>
    <m/>
    <m/>
    <m/>
    <m/>
    <m/>
    <m/>
    <m/>
    <m/>
    <m/>
    <m/>
    <m/>
    <m/>
    <m/>
    <m/>
    <m/>
    <m/>
    <m/>
    <m/>
    <m/>
    <m/>
    <m/>
    <m/>
    <m/>
    <m/>
    <m/>
    <m/>
    <m/>
    <m/>
    <n v="463"/>
    <m/>
    <m/>
    <n v="2023"/>
    <n v="4"/>
    <n v="0"/>
    <n v="0"/>
    <n v="0"/>
    <n v="0"/>
    <n v="0"/>
    <n v="0"/>
    <n v="0"/>
  </r>
  <r>
    <x v="65"/>
    <x v="2"/>
    <m/>
    <m/>
    <m/>
    <m/>
    <m/>
    <m/>
    <m/>
    <m/>
    <m/>
    <m/>
    <m/>
    <m/>
    <m/>
    <m/>
    <m/>
    <m/>
    <m/>
    <m/>
    <m/>
    <m/>
    <m/>
    <m/>
    <m/>
    <m/>
    <m/>
    <m/>
    <m/>
    <m/>
    <m/>
    <m/>
    <m/>
    <m/>
    <n v="108"/>
    <m/>
    <m/>
    <n v="2023"/>
    <n v="4"/>
    <n v="0"/>
    <n v="0"/>
    <n v="0"/>
    <n v="0"/>
    <n v="0"/>
    <n v="0"/>
    <n v="0"/>
  </r>
  <r>
    <x v="65"/>
    <x v="10"/>
    <m/>
    <m/>
    <m/>
    <m/>
    <m/>
    <m/>
    <m/>
    <m/>
    <m/>
    <m/>
    <m/>
    <m/>
    <m/>
    <m/>
    <m/>
    <m/>
    <m/>
    <m/>
    <m/>
    <m/>
    <m/>
    <m/>
    <m/>
    <m/>
    <m/>
    <m/>
    <m/>
    <m/>
    <m/>
    <m/>
    <m/>
    <m/>
    <n v="4"/>
    <m/>
    <m/>
    <n v="2023"/>
    <n v="4"/>
    <n v="0"/>
    <n v="0"/>
    <n v="0"/>
    <n v="0"/>
    <n v="0"/>
    <n v="0"/>
    <n v="0"/>
  </r>
  <r>
    <x v="65"/>
    <x v="11"/>
    <m/>
    <m/>
    <m/>
    <m/>
    <m/>
    <m/>
    <m/>
    <m/>
    <m/>
    <m/>
    <m/>
    <m/>
    <m/>
    <m/>
    <m/>
    <m/>
    <m/>
    <m/>
    <m/>
    <m/>
    <m/>
    <m/>
    <m/>
    <m/>
    <m/>
    <m/>
    <m/>
    <m/>
    <m/>
    <m/>
    <m/>
    <m/>
    <n v="875"/>
    <m/>
    <m/>
    <n v="2023"/>
    <n v="4"/>
    <n v="0"/>
    <n v="0"/>
    <n v="0"/>
    <n v="0"/>
    <n v="0"/>
    <n v="0"/>
    <n v="0"/>
  </r>
  <r>
    <x v="65"/>
    <x v="13"/>
    <m/>
    <m/>
    <m/>
    <m/>
    <m/>
    <m/>
    <m/>
    <m/>
    <m/>
    <m/>
    <m/>
    <m/>
    <m/>
    <m/>
    <m/>
    <m/>
    <m/>
    <m/>
    <m/>
    <m/>
    <m/>
    <m/>
    <m/>
    <m/>
    <m/>
    <m/>
    <m/>
    <m/>
    <m/>
    <m/>
    <m/>
    <m/>
    <n v="365"/>
    <m/>
    <m/>
    <n v="2023"/>
    <n v="4"/>
    <n v="0"/>
    <n v="0"/>
    <n v="0"/>
    <n v="0"/>
    <n v="0"/>
    <n v="0"/>
    <n v="0"/>
  </r>
  <r>
    <x v="66"/>
    <x v="6"/>
    <m/>
    <m/>
    <m/>
    <m/>
    <m/>
    <m/>
    <m/>
    <m/>
    <m/>
    <m/>
    <m/>
    <m/>
    <m/>
    <m/>
    <m/>
    <m/>
    <m/>
    <m/>
    <m/>
    <m/>
    <m/>
    <m/>
    <m/>
    <m/>
    <m/>
    <m/>
    <m/>
    <m/>
    <m/>
    <m/>
    <m/>
    <m/>
    <m/>
    <m/>
    <n v="1"/>
    <n v="2023"/>
    <n v="4"/>
    <n v="0"/>
    <n v="0"/>
    <n v="0"/>
    <n v="0"/>
    <n v="0"/>
    <n v="0"/>
    <n v="0"/>
  </r>
  <r>
    <x v="66"/>
    <x v="8"/>
    <m/>
    <m/>
    <m/>
    <m/>
    <m/>
    <m/>
    <m/>
    <m/>
    <m/>
    <m/>
    <m/>
    <m/>
    <m/>
    <m/>
    <m/>
    <m/>
    <m/>
    <m/>
    <m/>
    <m/>
    <m/>
    <m/>
    <m/>
    <m/>
    <m/>
    <m/>
    <m/>
    <m/>
    <m/>
    <m/>
    <m/>
    <m/>
    <m/>
    <m/>
    <n v="2"/>
    <n v="2023"/>
    <n v="4"/>
    <n v="0"/>
    <n v="0"/>
    <n v="0"/>
    <n v="0"/>
    <n v="0"/>
    <n v="0"/>
    <n v="0"/>
  </r>
  <r>
    <x v="66"/>
    <x v="9"/>
    <m/>
    <m/>
    <m/>
    <m/>
    <m/>
    <m/>
    <m/>
    <m/>
    <m/>
    <m/>
    <m/>
    <m/>
    <m/>
    <m/>
    <m/>
    <m/>
    <m/>
    <m/>
    <m/>
    <m/>
    <m/>
    <m/>
    <m/>
    <m/>
    <m/>
    <m/>
    <m/>
    <m/>
    <m/>
    <m/>
    <m/>
    <m/>
    <m/>
    <m/>
    <n v="1"/>
    <n v="2023"/>
    <n v="4"/>
    <n v="0"/>
    <n v="0"/>
    <n v="0"/>
    <n v="0"/>
    <n v="0"/>
    <n v="0"/>
    <n v="0"/>
  </r>
  <r>
    <x v="66"/>
    <x v="13"/>
    <m/>
    <m/>
    <m/>
    <m/>
    <m/>
    <m/>
    <m/>
    <m/>
    <m/>
    <m/>
    <m/>
    <m/>
    <m/>
    <m/>
    <m/>
    <m/>
    <m/>
    <m/>
    <m/>
    <m/>
    <m/>
    <m/>
    <m/>
    <m/>
    <m/>
    <m/>
    <m/>
    <m/>
    <m/>
    <m/>
    <m/>
    <m/>
    <m/>
    <m/>
    <n v="1"/>
    <n v="2023"/>
    <n v="4"/>
    <n v="0"/>
    <n v="0"/>
    <n v="0"/>
    <n v="0"/>
    <n v="0"/>
    <n v="0"/>
    <n v="0"/>
  </r>
  <r>
    <x v="67"/>
    <x v="15"/>
    <m/>
    <m/>
    <m/>
    <m/>
    <m/>
    <m/>
    <m/>
    <m/>
    <m/>
    <m/>
    <m/>
    <m/>
    <m/>
    <m/>
    <m/>
    <m/>
    <m/>
    <m/>
    <m/>
    <m/>
    <m/>
    <m/>
    <m/>
    <m/>
    <m/>
    <m/>
    <m/>
    <m/>
    <n v="53"/>
    <m/>
    <m/>
    <m/>
    <m/>
    <m/>
    <m/>
    <n v="2023"/>
    <n v="4"/>
    <n v="0"/>
    <n v="0"/>
    <n v="0"/>
    <n v="0"/>
    <n v="0"/>
    <n v="0"/>
    <n v="0"/>
  </r>
  <r>
    <x v="67"/>
    <x v="0"/>
    <m/>
    <m/>
    <m/>
    <m/>
    <m/>
    <m/>
    <m/>
    <m/>
    <m/>
    <m/>
    <m/>
    <m/>
    <m/>
    <m/>
    <m/>
    <m/>
    <m/>
    <m/>
    <m/>
    <m/>
    <m/>
    <m/>
    <m/>
    <m/>
    <m/>
    <m/>
    <m/>
    <m/>
    <n v="167"/>
    <m/>
    <m/>
    <m/>
    <m/>
    <m/>
    <m/>
    <n v="2023"/>
    <n v="4"/>
    <n v="0"/>
    <n v="0"/>
    <n v="0"/>
    <n v="0"/>
    <n v="0"/>
    <n v="0"/>
    <n v="0"/>
  </r>
  <r>
    <x v="67"/>
    <x v="1"/>
    <m/>
    <m/>
    <m/>
    <m/>
    <m/>
    <m/>
    <m/>
    <m/>
    <m/>
    <m/>
    <m/>
    <m/>
    <m/>
    <m/>
    <m/>
    <m/>
    <m/>
    <m/>
    <m/>
    <m/>
    <m/>
    <m/>
    <m/>
    <m/>
    <m/>
    <m/>
    <m/>
    <m/>
    <n v="16"/>
    <m/>
    <m/>
    <m/>
    <m/>
    <m/>
    <m/>
    <n v="2023"/>
    <n v="4"/>
    <n v="0"/>
    <n v="0"/>
    <n v="0"/>
    <n v="0"/>
    <n v="0"/>
    <n v="0"/>
    <n v="0"/>
  </r>
  <r>
    <x v="67"/>
    <x v="2"/>
    <m/>
    <m/>
    <m/>
    <m/>
    <m/>
    <m/>
    <m/>
    <m/>
    <m/>
    <m/>
    <m/>
    <m/>
    <m/>
    <m/>
    <m/>
    <m/>
    <m/>
    <m/>
    <m/>
    <m/>
    <m/>
    <m/>
    <m/>
    <m/>
    <m/>
    <m/>
    <m/>
    <m/>
    <n v="87"/>
    <m/>
    <m/>
    <m/>
    <m/>
    <m/>
    <m/>
    <n v="2023"/>
    <n v="4"/>
    <n v="0"/>
    <n v="0"/>
    <n v="0"/>
    <n v="0"/>
    <n v="0"/>
    <n v="0"/>
    <n v="0"/>
  </r>
  <r>
    <x v="67"/>
    <x v="20"/>
    <m/>
    <m/>
    <m/>
    <m/>
    <m/>
    <m/>
    <m/>
    <m/>
    <m/>
    <m/>
    <m/>
    <m/>
    <m/>
    <m/>
    <m/>
    <m/>
    <m/>
    <m/>
    <m/>
    <m/>
    <m/>
    <m/>
    <m/>
    <m/>
    <m/>
    <m/>
    <m/>
    <m/>
    <n v="9"/>
    <m/>
    <m/>
    <m/>
    <m/>
    <m/>
    <m/>
    <n v="2023"/>
    <n v="4"/>
    <n v="0"/>
    <n v="0"/>
    <n v="0"/>
    <n v="0"/>
    <n v="0"/>
    <n v="0"/>
    <n v="0"/>
  </r>
  <r>
    <x v="67"/>
    <x v="3"/>
    <m/>
    <m/>
    <m/>
    <m/>
    <m/>
    <m/>
    <m/>
    <m/>
    <m/>
    <m/>
    <m/>
    <m/>
    <m/>
    <m/>
    <m/>
    <m/>
    <m/>
    <m/>
    <m/>
    <m/>
    <m/>
    <m/>
    <m/>
    <m/>
    <m/>
    <m/>
    <m/>
    <m/>
    <n v="30"/>
    <m/>
    <m/>
    <m/>
    <m/>
    <m/>
    <m/>
    <n v="2023"/>
    <n v="4"/>
    <n v="0"/>
    <n v="0"/>
    <n v="0"/>
    <n v="0"/>
    <n v="0"/>
    <n v="0"/>
    <n v="0"/>
  </r>
  <r>
    <x v="67"/>
    <x v="21"/>
    <m/>
    <m/>
    <m/>
    <m/>
    <m/>
    <m/>
    <m/>
    <m/>
    <m/>
    <m/>
    <m/>
    <m/>
    <m/>
    <m/>
    <m/>
    <m/>
    <m/>
    <m/>
    <m/>
    <m/>
    <m/>
    <m/>
    <m/>
    <m/>
    <m/>
    <m/>
    <m/>
    <m/>
    <n v="518"/>
    <m/>
    <m/>
    <m/>
    <m/>
    <m/>
    <m/>
    <n v="2023"/>
    <n v="4"/>
    <n v="0"/>
    <n v="0"/>
    <n v="0"/>
    <n v="0"/>
    <n v="0"/>
    <n v="0"/>
    <n v="0"/>
  </r>
  <r>
    <x v="67"/>
    <x v="4"/>
    <m/>
    <m/>
    <m/>
    <m/>
    <m/>
    <m/>
    <m/>
    <m/>
    <m/>
    <m/>
    <m/>
    <m/>
    <m/>
    <m/>
    <m/>
    <m/>
    <m/>
    <m/>
    <m/>
    <m/>
    <m/>
    <m/>
    <m/>
    <m/>
    <m/>
    <m/>
    <m/>
    <m/>
    <n v="56"/>
    <m/>
    <m/>
    <m/>
    <m/>
    <m/>
    <m/>
    <n v="2023"/>
    <n v="4"/>
    <n v="0"/>
    <n v="0"/>
    <n v="0"/>
    <n v="0"/>
    <n v="0"/>
    <n v="0"/>
    <n v="0"/>
  </r>
  <r>
    <x v="67"/>
    <x v="16"/>
    <m/>
    <m/>
    <m/>
    <m/>
    <m/>
    <m/>
    <m/>
    <m/>
    <m/>
    <m/>
    <m/>
    <m/>
    <m/>
    <m/>
    <m/>
    <m/>
    <m/>
    <m/>
    <m/>
    <m/>
    <m/>
    <m/>
    <m/>
    <m/>
    <m/>
    <m/>
    <m/>
    <m/>
    <n v="17"/>
    <m/>
    <m/>
    <m/>
    <m/>
    <m/>
    <m/>
    <n v="2023"/>
    <n v="4"/>
    <n v="0"/>
    <n v="0"/>
    <n v="0"/>
    <n v="0"/>
    <n v="0"/>
    <n v="0"/>
    <n v="0"/>
  </r>
  <r>
    <x v="67"/>
    <x v="23"/>
    <m/>
    <m/>
    <m/>
    <m/>
    <m/>
    <m/>
    <m/>
    <m/>
    <m/>
    <m/>
    <m/>
    <m/>
    <m/>
    <m/>
    <m/>
    <m/>
    <m/>
    <m/>
    <m/>
    <m/>
    <m/>
    <m/>
    <m/>
    <m/>
    <m/>
    <m/>
    <m/>
    <m/>
    <n v="2"/>
    <m/>
    <m/>
    <m/>
    <m/>
    <m/>
    <m/>
    <n v="2023"/>
    <n v="4"/>
    <n v="0"/>
    <n v="0"/>
    <n v="0"/>
    <n v="0"/>
    <n v="0"/>
    <n v="0"/>
    <n v="0"/>
  </r>
  <r>
    <x v="67"/>
    <x v="5"/>
    <m/>
    <m/>
    <m/>
    <m/>
    <m/>
    <m/>
    <m/>
    <m/>
    <m/>
    <m/>
    <m/>
    <m/>
    <m/>
    <m/>
    <m/>
    <m/>
    <m/>
    <m/>
    <m/>
    <m/>
    <m/>
    <m/>
    <m/>
    <m/>
    <m/>
    <m/>
    <m/>
    <m/>
    <n v="437"/>
    <m/>
    <m/>
    <m/>
    <m/>
    <m/>
    <m/>
    <n v="2023"/>
    <n v="4"/>
    <n v="0"/>
    <n v="0"/>
    <n v="0"/>
    <n v="0"/>
    <n v="0"/>
    <n v="0"/>
    <n v="0"/>
  </r>
  <r>
    <x v="67"/>
    <x v="24"/>
    <m/>
    <m/>
    <m/>
    <m/>
    <m/>
    <m/>
    <m/>
    <m/>
    <m/>
    <m/>
    <m/>
    <m/>
    <m/>
    <m/>
    <m/>
    <m/>
    <m/>
    <m/>
    <m/>
    <m/>
    <m/>
    <m/>
    <m/>
    <m/>
    <m/>
    <m/>
    <m/>
    <m/>
    <n v="171"/>
    <m/>
    <m/>
    <m/>
    <m/>
    <m/>
    <m/>
    <n v="2023"/>
    <n v="4"/>
    <n v="0"/>
    <n v="0"/>
    <n v="0"/>
    <n v="0"/>
    <n v="0"/>
    <n v="0"/>
    <n v="0"/>
  </r>
  <r>
    <x v="67"/>
    <x v="6"/>
    <m/>
    <m/>
    <m/>
    <m/>
    <m/>
    <m/>
    <m/>
    <m/>
    <m/>
    <m/>
    <m/>
    <m/>
    <m/>
    <m/>
    <m/>
    <m/>
    <m/>
    <m/>
    <m/>
    <m/>
    <m/>
    <m/>
    <m/>
    <m/>
    <m/>
    <m/>
    <m/>
    <m/>
    <n v="45"/>
    <m/>
    <m/>
    <m/>
    <m/>
    <m/>
    <m/>
    <n v="2023"/>
    <n v="4"/>
    <n v="0"/>
    <n v="0"/>
    <n v="0"/>
    <n v="0"/>
    <n v="0"/>
    <n v="0"/>
    <n v="0"/>
  </r>
  <r>
    <x v="67"/>
    <x v="7"/>
    <m/>
    <m/>
    <m/>
    <m/>
    <m/>
    <m/>
    <m/>
    <m/>
    <m/>
    <m/>
    <m/>
    <m/>
    <m/>
    <m/>
    <m/>
    <m/>
    <m/>
    <m/>
    <m/>
    <m/>
    <m/>
    <m/>
    <m/>
    <m/>
    <m/>
    <m/>
    <m/>
    <m/>
    <n v="13"/>
    <m/>
    <m/>
    <m/>
    <m/>
    <m/>
    <m/>
    <n v="2023"/>
    <n v="4"/>
    <n v="0"/>
    <n v="0"/>
    <n v="0"/>
    <n v="0"/>
    <n v="0"/>
    <n v="0"/>
    <n v="0"/>
  </r>
  <r>
    <x v="67"/>
    <x v="8"/>
    <m/>
    <m/>
    <m/>
    <m/>
    <m/>
    <m/>
    <m/>
    <m/>
    <m/>
    <m/>
    <m/>
    <m/>
    <m/>
    <m/>
    <m/>
    <m/>
    <m/>
    <m/>
    <m/>
    <m/>
    <m/>
    <m/>
    <m/>
    <m/>
    <m/>
    <m/>
    <m/>
    <m/>
    <n v="367"/>
    <m/>
    <m/>
    <m/>
    <m/>
    <m/>
    <m/>
    <n v="2023"/>
    <n v="4"/>
    <n v="0"/>
    <n v="0"/>
    <n v="0"/>
    <n v="0"/>
    <n v="0"/>
    <n v="0"/>
    <n v="0"/>
  </r>
  <r>
    <x v="67"/>
    <x v="9"/>
    <m/>
    <m/>
    <m/>
    <m/>
    <m/>
    <m/>
    <m/>
    <m/>
    <m/>
    <m/>
    <m/>
    <m/>
    <m/>
    <m/>
    <m/>
    <m/>
    <m/>
    <m/>
    <m/>
    <m/>
    <m/>
    <m/>
    <m/>
    <m/>
    <m/>
    <m/>
    <m/>
    <m/>
    <n v="2"/>
    <m/>
    <m/>
    <m/>
    <m/>
    <m/>
    <m/>
    <n v="2023"/>
    <n v="4"/>
    <n v="0"/>
    <n v="0"/>
    <n v="0"/>
    <n v="0"/>
    <n v="0"/>
    <n v="0"/>
    <n v="0"/>
  </r>
  <r>
    <x v="67"/>
    <x v="25"/>
    <m/>
    <m/>
    <m/>
    <m/>
    <m/>
    <m/>
    <m/>
    <m/>
    <m/>
    <m/>
    <m/>
    <m/>
    <m/>
    <m/>
    <m/>
    <m/>
    <m/>
    <m/>
    <m/>
    <m/>
    <m/>
    <m/>
    <m/>
    <m/>
    <m/>
    <m/>
    <m/>
    <m/>
    <n v="48"/>
    <m/>
    <m/>
    <m/>
    <m/>
    <m/>
    <m/>
    <n v="2023"/>
    <n v="4"/>
    <n v="0"/>
    <n v="0"/>
    <n v="0"/>
    <n v="0"/>
    <n v="0"/>
    <n v="0"/>
    <n v="0"/>
  </r>
  <r>
    <x v="67"/>
    <x v="17"/>
    <m/>
    <m/>
    <m/>
    <m/>
    <m/>
    <m/>
    <m/>
    <m/>
    <m/>
    <m/>
    <m/>
    <m/>
    <m/>
    <m/>
    <m/>
    <m/>
    <m/>
    <m/>
    <m/>
    <m/>
    <m/>
    <m/>
    <m/>
    <m/>
    <m/>
    <m/>
    <m/>
    <m/>
    <n v="8"/>
    <m/>
    <m/>
    <m/>
    <m/>
    <m/>
    <m/>
    <n v="2023"/>
    <n v="4"/>
    <n v="0"/>
    <n v="0"/>
    <n v="0"/>
    <n v="0"/>
    <n v="0"/>
    <n v="0"/>
    <n v="0"/>
  </r>
  <r>
    <x v="67"/>
    <x v="10"/>
    <m/>
    <m/>
    <m/>
    <m/>
    <m/>
    <m/>
    <m/>
    <m/>
    <m/>
    <m/>
    <m/>
    <m/>
    <m/>
    <m/>
    <m/>
    <m/>
    <m/>
    <m/>
    <m/>
    <m/>
    <m/>
    <m/>
    <m/>
    <m/>
    <m/>
    <m/>
    <m/>
    <m/>
    <n v="92"/>
    <m/>
    <m/>
    <m/>
    <m/>
    <m/>
    <m/>
    <n v="2023"/>
    <n v="4"/>
    <n v="0"/>
    <n v="0"/>
    <n v="0"/>
    <n v="0"/>
    <n v="0"/>
    <n v="0"/>
    <n v="0"/>
  </r>
  <r>
    <x v="67"/>
    <x v="30"/>
    <m/>
    <m/>
    <m/>
    <m/>
    <m/>
    <m/>
    <m/>
    <m/>
    <m/>
    <m/>
    <m/>
    <m/>
    <m/>
    <m/>
    <m/>
    <m/>
    <m/>
    <m/>
    <m/>
    <m/>
    <m/>
    <m/>
    <m/>
    <m/>
    <m/>
    <m/>
    <m/>
    <m/>
    <n v="2"/>
    <m/>
    <m/>
    <m/>
    <m/>
    <m/>
    <m/>
    <n v="2023"/>
    <n v="4"/>
    <n v="0"/>
    <n v="0"/>
    <n v="0"/>
    <n v="0"/>
    <n v="0"/>
    <n v="0"/>
    <n v="0"/>
  </r>
  <r>
    <x v="67"/>
    <x v="11"/>
    <m/>
    <m/>
    <m/>
    <m/>
    <m/>
    <m/>
    <m/>
    <m/>
    <m/>
    <m/>
    <m/>
    <m/>
    <m/>
    <m/>
    <m/>
    <m/>
    <m/>
    <m/>
    <m/>
    <m/>
    <m/>
    <m/>
    <m/>
    <m/>
    <m/>
    <m/>
    <m/>
    <m/>
    <n v="295"/>
    <m/>
    <m/>
    <m/>
    <m/>
    <m/>
    <m/>
    <n v="2023"/>
    <n v="4"/>
    <n v="0"/>
    <n v="0"/>
    <n v="0"/>
    <n v="0"/>
    <n v="0"/>
    <n v="0"/>
    <n v="0"/>
  </r>
  <r>
    <x v="67"/>
    <x v="18"/>
    <m/>
    <m/>
    <m/>
    <m/>
    <m/>
    <m/>
    <m/>
    <m/>
    <m/>
    <m/>
    <m/>
    <m/>
    <m/>
    <m/>
    <m/>
    <m/>
    <m/>
    <m/>
    <m/>
    <m/>
    <m/>
    <m/>
    <m/>
    <m/>
    <m/>
    <m/>
    <m/>
    <m/>
    <n v="14"/>
    <m/>
    <m/>
    <m/>
    <m/>
    <m/>
    <m/>
    <n v="2023"/>
    <n v="4"/>
    <n v="0"/>
    <n v="0"/>
    <n v="0"/>
    <n v="0"/>
    <n v="0"/>
    <n v="0"/>
    <n v="0"/>
  </r>
  <r>
    <x v="67"/>
    <x v="32"/>
    <m/>
    <m/>
    <m/>
    <m/>
    <m/>
    <m/>
    <m/>
    <m/>
    <m/>
    <m/>
    <m/>
    <m/>
    <m/>
    <m/>
    <m/>
    <m/>
    <m/>
    <m/>
    <m/>
    <m/>
    <m/>
    <m/>
    <m/>
    <m/>
    <m/>
    <m/>
    <m/>
    <m/>
    <n v="27"/>
    <m/>
    <m/>
    <m/>
    <m/>
    <m/>
    <m/>
    <n v="2023"/>
    <n v="4"/>
    <n v="0"/>
    <n v="0"/>
    <n v="0"/>
    <n v="0"/>
    <n v="0"/>
    <n v="0"/>
    <n v="0"/>
  </r>
  <r>
    <x v="67"/>
    <x v="33"/>
    <m/>
    <m/>
    <m/>
    <m/>
    <m/>
    <m/>
    <m/>
    <m/>
    <m/>
    <m/>
    <m/>
    <m/>
    <m/>
    <m/>
    <m/>
    <m/>
    <m/>
    <m/>
    <m/>
    <m/>
    <m/>
    <m/>
    <m/>
    <m/>
    <m/>
    <m/>
    <m/>
    <m/>
    <n v="3"/>
    <m/>
    <m/>
    <m/>
    <m/>
    <m/>
    <m/>
    <n v="2023"/>
    <n v="4"/>
    <n v="0"/>
    <n v="0"/>
    <n v="0"/>
    <n v="0"/>
    <n v="0"/>
    <n v="0"/>
    <n v="0"/>
  </r>
  <r>
    <x v="67"/>
    <x v="26"/>
    <m/>
    <m/>
    <m/>
    <m/>
    <m/>
    <m/>
    <m/>
    <m/>
    <m/>
    <m/>
    <m/>
    <m/>
    <m/>
    <m/>
    <m/>
    <m/>
    <m/>
    <m/>
    <m/>
    <m/>
    <m/>
    <m/>
    <m/>
    <m/>
    <m/>
    <m/>
    <m/>
    <m/>
    <n v="2"/>
    <m/>
    <m/>
    <m/>
    <m/>
    <m/>
    <m/>
    <n v="2023"/>
    <n v="4"/>
    <n v="0"/>
    <n v="0"/>
    <n v="0"/>
    <n v="0"/>
    <n v="0"/>
    <n v="0"/>
    <n v="0"/>
  </r>
  <r>
    <x v="67"/>
    <x v="13"/>
    <m/>
    <m/>
    <m/>
    <m/>
    <m/>
    <m/>
    <m/>
    <m/>
    <m/>
    <m/>
    <m/>
    <m/>
    <m/>
    <m/>
    <m/>
    <m/>
    <m/>
    <m/>
    <m/>
    <m/>
    <m/>
    <m/>
    <m/>
    <m/>
    <m/>
    <m/>
    <m/>
    <m/>
    <n v="328"/>
    <m/>
    <m/>
    <m/>
    <m/>
    <m/>
    <m/>
    <n v="2023"/>
    <n v="4"/>
    <n v="0"/>
    <n v="0"/>
    <n v="0"/>
    <n v="0"/>
    <n v="0"/>
    <n v="0"/>
    <n v="0"/>
  </r>
  <r>
    <x v="67"/>
    <x v="35"/>
    <m/>
    <m/>
    <m/>
    <m/>
    <m/>
    <m/>
    <m/>
    <m/>
    <m/>
    <m/>
    <m/>
    <m/>
    <m/>
    <m/>
    <m/>
    <m/>
    <m/>
    <m/>
    <m/>
    <m/>
    <m/>
    <m/>
    <m/>
    <m/>
    <m/>
    <m/>
    <m/>
    <m/>
    <n v="1"/>
    <m/>
    <m/>
    <m/>
    <m/>
    <m/>
    <m/>
    <n v="2023"/>
    <n v="4"/>
    <n v="0"/>
    <n v="0"/>
    <n v="0"/>
    <n v="0"/>
    <n v="0"/>
    <n v="0"/>
    <n v="0"/>
  </r>
  <r>
    <x v="67"/>
    <x v="14"/>
    <m/>
    <m/>
    <m/>
    <m/>
    <m/>
    <m/>
    <m/>
    <m/>
    <m/>
    <m/>
    <m/>
    <m/>
    <m/>
    <m/>
    <m/>
    <m/>
    <m/>
    <m/>
    <m/>
    <m/>
    <m/>
    <m/>
    <m/>
    <m/>
    <m/>
    <m/>
    <m/>
    <m/>
    <n v="18"/>
    <m/>
    <m/>
    <m/>
    <m/>
    <m/>
    <m/>
    <n v="2023"/>
    <n v="4"/>
    <n v="0"/>
    <n v="0"/>
    <n v="0"/>
    <n v="0"/>
    <n v="0"/>
    <n v="0"/>
    <n v="0"/>
  </r>
  <r>
    <x v="68"/>
    <x v="10"/>
    <m/>
    <m/>
    <m/>
    <m/>
    <m/>
    <m/>
    <m/>
    <m/>
    <m/>
    <m/>
    <m/>
    <m/>
    <m/>
    <m/>
    <m/>
    <m/>
    <m/>
    <m/>
    <m/>
    <m/>
    <m/>
    <m/>
    <m/>
    <m/>
    <m/>
    <m/>
    <m/>
    <m/>
    <n v="5"/>
    <m/>
    <m/>
    <m/>
    <m/>
    <m/>
    <m/>
    <n v="2023"/>
    <n v="4"/>
    <n v="0"/>
    <n v="0"/>
    <n v="0"/>
    <n v="0"/>
    <n v="0"/>
    <n v="0"/>
    <n v="0"/>
  </r>
  <r>
    <x v="69"/>
    <x v="0"/>
    <m/>
    <m/>
    <m/>
    <m/>
    <m/>
    <m/>
    <m/>
    <m/>
    <m/>
    <m/>
    <m/>
    <m/>
    <m/>
    <n v="1"/>
    <m/>
    <m/>
    <m/>
    <m/>
    <n v="1"/>
    <m/>
    <m/>
    <m/>
    <m/>
    <m/>
    <m/>
    <m/>
    <m/>
    <m/>
    <m/>
    <m/>
    <m/>
    <m/>
    <m/>
    <m/>
    <m/>
    <n v="2023"/>
    <n v="4"/>
    <n v="0"/>
    <n v="0"/>
    <n v="0"/>
    <n v="0"/>
    <n v="1"/>
    <n v="0"/>
    <n v="1"/>
  </r>
  <r>
    <x v="69"/>
    <x v="4"/>
    <m/>
    <m/>
    <m/>
    <m/>
    <m/>
    <m/>
    <m/>
    <m/>
    <m/>
    <m/>
    <m/>
    <m/>
    <m/>
    <n v="1"/>
    <m/>
    <m/>
    <m/>
    <m/>
    <n v="1"/>
    <m/>
    <m/>
    <m/>
    <m/>
    <m/>
    <m/>
    <m/>
    <m/>
    <m/>
    <m/>
    <m/>
    <m/>
    <m/>
    <m/>
    <m/>
    <m/>
    <n v="2023"/>
    <n v="4"/>
    <n v="0"/>
    <n v="0"/>
    <n v="0"/>
    <n v="0"/>
    <n v="1"/>
    <n v="0"/>
    <n v="1"/>
  </r>
  <r>
    <x v="69"/>
    <x v="5"/>
    <m/>
    <m/>
    <m/>
    <m/>
    <m/>
    <m/>
    <m/>
    <m/>
    <m/>
    <m/>
    <m/>
    <m/>
    <m/>
    <n v="1"/>
    <m/>
    <m/>
    <m/>
    <m/>
    <n v="1"/>
    <m/>
    <m/>
    <m/>
    <m/>
    <m/>
    <m/>
    <m/>
    <m/>
    <m/>
    <m/>
    <m/>
    <m/>
    <m/>
    <m/>
    <m/>
    <m/>
    <n v="2023"/>
    <n v="4"/>
    <n v="0"/>
    <n v="0"/>
    <n v="0"/>
    <n v="0"/>
    <n v="1"/>
    <n v="0"/>
    <n v="1"/>
  </r>
  <r>
    <x v="69"/>
    <x v="8"/>
    <m/>
    <m/>
    <m/>
    <m/>
    <m/>
    <m/>
    <m/>
    <m/>
    <m/>
    <m/>
    <m/>
    <m/>
    <m/>
    <n v="5"/>
    <m/>
    <m/>
    <m/>
    <m/>
    <n v="5"/>
    <m/>
    <m/>
    <m/>
    <m/>
    <m/>
    <m/>
    <m/>
    <m/>
    <m/>
    <m/>
    <m/>
    <m/>
    <m/>
    <m/>
    <m/>
    <m/>
    <n v="2023"/>
    <n v="4"/>
    <n v="0"/>
    <n v="0"/>
    <n v="0"/>
    <n v="0"/>
    <n v="5"/>
    <n v="0"/>
    <n v="5"/>
  </r>
  <r>
    <x v="69"/>
    <x v="17"/>
    <m/>
    <m/>
    <m/>
    <m/>
    <m/>
    <m/>
    <m/>
    <m/>
    <m/>
    <m/>
    <m/>
    <m/>
    <m/>
    <n v="1"/>
    <m/>
    <m/>
    <m/>
    <m/>
    <n v="1"/>
    <m/>
    <m/>
    <m/>
    <m/>
    <m/>
    <m/>
    <m/>
    <m/>
    <m/>
    <m/>
    <m/>
    <m/>
    <m/>
    <m/>
    <m/>
    <m/>
    <n v="2023"/>
    <n v="4"/>
    <n v="0"/>
    <n v="0"/>
    <n v="0"/>
    <n v="0"/>
    <n v="1"/>
    <n v="0"/>
    <n v="1"/>
  </r>
  <r>
    <x v="69"/>
    <x v="10"/>
    <m/>
    <m/>
    <m/>
    <m/>
    <m/>
    <m/>
    <m/>
    <m/>
    <m/>
    <m/>
    <m/>
    <m/>
    <m/>
    <n v="1"/>
    <m/>
    <m/>
    <m/>
    <m/>
    <n v="1"/>
    <m/>
    <m/>
    <m/>
    <m/>
    <m/>
    <m/>
    <m/>
    <m/>
    <m/>
    <m/>
    <m/>
    <m/>
    <m/>
    <m/>
    <m/>
    <m/>
    <n v="2023"/>
    <n v="4"/>
    <n v="0"/>
    <n v="0"/>
    <n v="0"/>
    <n v="0"/>
    <n v="1"/>
    <n v="0"/>
    <n v="1"/>
  </r>
  <r>
    <x v="69"/>
    <x v="11"/>
    <m/>
    <m/>
    <m/>
    <m/>
    <m/>
    <m/>
    <m/>
    <m/>
    <m/>
    <m/>
    <m/>
    <m/>
    <m/>
    <n v="2"/>
    <m/>
    <m/>
    <m/>
    <m/>
    <n v="2"/>
    <m/>
    <m/>
    <m/>
    <m/>
    <m/>
    <m/>
    <m/>
    <m/>
    <m/>
    <m/>
    <m/>
    <m/>
    <m/>
    <m/>
    <m/>
    <m/>
    <n v="2023"/>
    <n v="4"/>
    <n v="0"/>
    <n v="0"/>
    <n v="0"/>
    <n v="0"/>
    <n v="2"/>
    <n v="0"/>
    <n v="2"/>
  </r>
  <r>
    <x v="69"/>
    <x v="13"/>
    <m/>
    <m/>
    <m/>
    <m/>
    <m/>
    <m/>
    <m/>
    <m/>
    <m/>
    <m/>
    <m/>
    <m/>
    <m/>
    <n v="1"/>
    <m/>
    <m/>
    <m/>
    <m/>
    <n v="1"/>
    <m/>
    <m/>
    <m/>
    <m/>
    <m/>
    <m/>
    <m/>
    <m/>
    <m/>
    <m/>
    <m/>
    <m/>
    <m/>
    <m/>
    <m/>
    <m/>
    <n v="2023"/>
    <n v="4"/>
    <n v="0"/>
    <n v="0"/>
    <n v="0"/>
    <n v="0"/>
    <n v="1"/>
    <n v="0"/>
    <n v="1"/>
  </r>
  <r>
    <x v="69"/>
    <x v="14"/>
    <m/>
    <m/>
    <m/>
    <m/>
    <m/>
    <m/>
    <m/>
    <m/>
    <m/>
    <m/>
    <m/>
    <m/>
    <m/>
    <n v="1"/>
    <m/>
    <m/>
    <m/>
    <m/>
    <n v="1"/>
    <m/>
    <m/>
    <m/>
    <m/>
    <m/>
    <m/>
    <m/>
    <m/>
    <m/>
    <m/>
    <m/>
    <m/>
    <m/>
    <m/>
    <m/>
    <m/>
    <n v="2023"/>
    <n v="4"/>
    <n v="0"/>
    <n v="0"/>
    <n v="0"/>
    <n v="0"/>
    <n v="1"/>
    <n v="0"/>
    <n v="1"/>
  </r>
  <r>
    <x v="70"/>
    <x v="15"/>
    <m/>
    <m/>
    <m/>
    <m/>
    <m/>
    <m/>
    <m/>
    <m/>
    <m/>
    <m/>
    <m/>
    <m/>
    <m/>
    <m/>
    <m/>
    <m/>
    <m/>
    <m/>
    <m/>
    <m/>
    <m/>
    <m/>
    <m/>
    <m/>
    <m/>
    <m/>
    <m/>
    <m/>
    <m/>
    <m/>
    <m/>
    <m/>
    <m/>
    <m/>
    <n v="9"/>
    <n v="2023"/>
    <n v="4"/>
    <n v="0"/>
    <n v="0"/>
    <n v="0"/>
    <n v="0"/>
    <n v="0"/>
    <n v="0"/>
    <n v="0"/>
  </r>
  <r>
    <x v="70"/>
    <x v="0"/>
    <m/>
    <m/>
    <m/>
    <m/>
    <m/>
    <m/>
    <m/>
    <m/>
    <m/>
    <m/>
    <m/>
    <m/>
    <m/>
    <m/>
    <m/>
    <m/>
    <m/>
    <m/>
    <m/>
    <m/>
    <m/>
    <m/>
    <m/>
    <m/>
    <m/>
    <m/>
    <m/>
    <m/>
    <m/>
    <m/>
    <m/>
    <m/>
    <m/>
    <m/>
    <n v="18"/>
    <n v="2023"/>
    <n v="4"/>
    <n v="0"/>
    <n v="0"/>
    <n v="0"/>
    <n v="0"/>
    <n v="0"/>
    <n v="0"/>
    <n v="0"/>
  </r>
  <r>
    <x v="70"/>
    <x v="1"/>
    <m/>
    <m/>
    <m/>
    <m/>
    <m/>
    <m/>
    <m/>
    <m/>
    <m/>
    <m/>
    <m/>
    <m/>
    <m/>
    <m/>
    <m/>
    <m/>
    <m/>
    <m/>
    <m/>
    <m/>
    <m/>
    <m/>
    <m/>
    <m/>
    <m/>
    <m/>
    <m/>
    <m/>
    <m/>
    <m/>
    <m/>
    <m/>
    <m/>
    <m/>
    <n v="6"/>
    <n v="2023"/>
    <n v="4"/>
    <n v="0"/>
    <n v="0"/>
    <n v="0"/>
    <n v="0"/>
    <n v="0"/>
    <n v="0"/>
    <n v="0"/>
  </r>
  <r>
    <x v="70"/>
    <x v="2"/>
    <m/>
    <m/>
    <m/>
    <m/>
    <m/>
    <m/>
    <m/>
    <m/>
    <m/>
    <m/>
    <m/>
    <m/>
    <m/>
    <m/>
    <m/>
    <m/>
    <m/>
    <m/>
    <m/>
    <m/>
    <m/>
    <m/>
    <m/>
    <m/>
    <m/>
    <m/>
    <m/>
    <m/>
    <m/>
    <m/>
    <m/>
    <m/>
    <m/>
    <m/>
    <n v="1"/>
    <n v="2023"/>
    <n v="4"/>
    <n v="0"/>
    <n v="0"/>
    <n v="0"/>
    <n v="0"/>
    <n v="0"/>
    <n v="0"/>
    <n v="0"/>
  </r>
  <r>
    <x v="70"/>
    <x v="20"/>
    <m/>
    <m/>
    <m/>
    <m/>
    <m/>
    <m/>
    <m/>
    <m/>
    <m/>
    <m/>
    <m/>
    <m/>
    <m/>
    <m/>
    <m/>
    <m/>
    <m/>
    <m/>
    <m/>
    <m/>
    <m/>
    <m/>
    <m/>
    <m/>
    <m/>
    <m/>
    <m/>
    <m/>
    <m/>
    <m/>
    <m/>
    <m/>
    <m/>
    <m/>
    <n v="2"/>
    <n v="2023"/>
    <n v="4"/>
    <n v="0"/>
    <n v="0"/>
    <n v="0"/>
    <n v="0"/>
    <n v="0"/>
    <n v="0"/>
    <n v="0"/>
  </r>
  <r>
    <x v="70"/>
    <x v="4"/>
    <m/>
    <m/>
    <m/>
    <m/>
    <m/>
    <m/>
    <m/>
    <m/>
    <m/>
    <m/>
    <m/>
    <m/>
    <m/>
    <m/>
    <m/>
    <m/>
    <m/>
    <m/>
    <m/>
    <m/>
    <m/>
    <m/>
    <m/>
    <m/>
    <m/>
    <m/>
    <m/>
    <m/>
    <m/>
    <m/>
    <m/>
    <m/>
    <m/>
    <m/>
    <n v="11"/>
    <n v="2023"/>
    <n v="4"/>
    <n v="0"/>
    <n v="0"/>
    <n v="0"/>
    <n v="0"/>
    <n v="0"/>
    <n v="0"/>
    <n v="0"/>
  </r>
  <r>
    <x v="70"/>
    <x v="16"/>
    <m/>
    <m/>
    <m/>
    <m/>
    <m/>
    <m/>
    <m/>
    <m/>
    <m/>
    <m/>
    <m/>
    <m/>
    <m/>
    <m/>
    <m/>
    <m/>
    <m/>
    <m/>
    <m/>
    <m/>
    <m/>
    <m/>
    <m/>
    <m/>
    <m/>
    <m/>
    <m/>
    <m/>
    <m/>
    <m/>
    <m/>
    <m/>
    <m/>
    <m/>
    <n v="2"/>
    <n v="2023"/>
    <n v="4"/>
    <n v="0"/>
    <n v="0"/>
    <n v="0"/>
    <n v="0"/>
    <n v="0"/>
    <n v="0"/>
    <n v="0"/>
  </r>
  <r>
    <x v="70"/>
    <x v="23"/>
    <m/>
    <m/>
    <m/>
    <m/>
    <m/>
    <m/>
    <m/>
    <m/>
    <m/>
    <m/>
    <m/>
    <m/>
    <m/>
    <m/>
    <m/>
    <m/>
    <m/>
    <m/>
    <m/>
    <m/>
    <m/>
    <m/>
    <m/>
    <m/>
    <m/>
    <m/>
    <m/>
    <m/>
    <m/>
    <m/>
    <m/>
    <m/>
    <m/>
    <m/>
    <n v="2"/>
    <n v="2023"/>
    <n v="4"/>
    <n v="0"/>
    <n v="0"/>
    <n v="0"/>
    <n v="0"/>
    <n v="0"/>
    <n v="0"/>
    <n v="0"/>
  </r>
  <r>
    <x v="70"/>
    <x v="5"/>
    <m/>
    <m/>
    <m/>
    <m/>
    <m/>
    <m/>
    <m/>
    <m/>
    <m/>
    <m/>
    <m/>
    <m/>
    <m/>
    <m/>
    <m/>
    <m/>
    <m/>
    <m/>
    <m/>
    <m/>
    <m/>
    <m/>
    <m/>
    <m/>
    <m/>
    <m/>
    <m/>
    <m/>
    <m/>
    <m/>
    <m/>
    <m/>
    <m/>
    <m/>
    <n v="8"/>
    <n v="2023"/>
    <n v="4"/>
    <n v="0"/>
    <n v="0"/>
    <n v="0"/>
    <n v="0"/>
    <n v="0"/>
    <n v="0"/>
    <n v="0"/>
  </r>
  <r>
    <x v="70"/>
    <x v="6"/>
    <m/>
    <m/>
    <m/>
    <m/>
    <m/>
    <m/>
    <m/>
    <m/>
    <m/>
    <m/>
    <m/>
    <m/>
    <m/>
    <m/>
    <m/>
    <m/>
    <m/>
    <m/>
    <m/>
    <m/>
    <m/>
    <m/>
    <m/>
    <m/>
    <m/>
    <m/>
    <m/>
    <m/>
    <m/>
    <m/>
    <m/>
    <m/>
    <m/>
    <m/>
    <n v="6"/>
    <n v="2023"/>
    <n v="4"/>
    <n v="0"/>
    <n v="0"/>
    <n v="0"/>
    <n v="0"/>
    <n v="0"/>
    <n v="0"/>
    <n v="0"/>
  </r>
  <r>
    <x v="70"/>
    <x v="7"/>
    <m/>
    <m/>
    <m/>
    <m/>
    <m/>
    <m/>
    <m/>
    <m/>
    <m/>
    <m/>
    <m/>
    <m/>
    <m/>
    <m/>
    <m/>
    <m/>
    <m/>
    <m/>
    <m/>
    <m/>
    <m/>
    <m/>
    <m/>
    <m/>
    <m/>
    <m/>
    <m/>
    <m/>
    <m/>
    <m/>
    <m/>
    <m/>
    <m/>
    <m/>
    <n v="5"/>
    <n v="2023"/>
    <n v="4"/>
    <n v="0"/>
    <n v="0"/>
    <n v="0"/>
    <n v="0"/>
    <n v="0"/>
    <n v="0"/>
    <n v="0"/>
  </r>
  <r>
    <x v="70"/>
    <x v="29"/>
    <m/>
    <m/>
    <m/>
    <m/>
    <m/>
    <m/>
    <m/>
    <m/>
    <m/>
    <m/>
    <m/>
    <m/>
    <m/>
    <m/>
    <m/>
    <m/>
    <m/>
    <m/>
    <m/>
    <m/>
    <m/>
    <m/>
    <m/>
    <m/>
    <m/>
    <m/>
    <m/>
    <m/>
    <m/>
    <m/>
    <m/>
    <m/>
    <m/>
    <m/>
    <n v="1"/>
    <n v="2023"/>
    <n v="4"/>
    <n v="0"/>
    <n v="0"/>
    <n v="0"/>
    <n v="0"/>
    <n v="0"/>
    <n v="0"/>
    <n v="0"/>
  </r>
  <r>
    <x v="70"/>
    <x v="8"/>
    <m/>
    <m/>
    <m/>
    <m/>
    <m/>
    <m/>
    <m/>
    <m/>
    <m/>
    <m/>
    <m/>
    <m/>
    <m/>
    <m/>
    <m/>
    <m/>
    <m/>
    <m/>
    <m/>
    <m/>
    <m/>
    <m/>
    <m/>
    <m/>
    <m/>
    <m/>
    <m/>
    <m/>
    <m/>
    <m/>
    <m/>
    <m/>
    <m/>
    <m/>
    <n v="13"/>
    <n v="2023"/>
    <n v="4"/>
    <n v="0"/>
    <n v="0"/>
    <n v="0"/>
    <n v="0"/>
    <n v="0"/>
    <n v="0"/>
    <n v="0"/>
  </r>
  <r>
    <x v="70"/>
    <x v="9"/>
    <m/>
    <m/>
    <m/>
    <m/>
    <m/>
    <m/>
    <m/>
    <m/>
    <m/>
    <m/>
    <m/>
    <m/>
    <m/>
    <m/>
    <m/>
    <m/>
    <m/>
    <m/>
    <m/>
    <m/>
    <m/>
    <m/>
    <m/>
    <m/>
    <m/>
    <m/>
    <m/>
    <m/>
    <m/>
    <m/>
    <m/>
    <m/>
    <m/>
    <m/>
    <n v="4"/>
    <n v="2023"/>
    <n v="4"/>
    <n v="0"/>
    <n v="0"/>
    <n v="0"/>
    <n v="0"/>
    <n v="0"/>
    <n v="0"/>
    <n v="0"/>
  </r>
  <r>
    <x v="70"/>
    <x v="25"/>
    <m/>
    <m/>
    <m/>
    <m/>
    <m/>
    <m/>
    <m/>
    <m/>
    <m/>
    <m/>
    <m/>
    <m/>
    <m/>
    <m/>
    <m/>
    <m/>
    <m/>
    <m/>
    <m/>
    <m/>
    <m/>
    <m/>
    <m/>
    <m/>
    <m/>
    <m/>
    <m/>
    <m/>
    <m/>
    <m/>
    <m/>
    <m/>
    <m/>
    <m/>
    <n v="28"/>
    <n v="2023"/>
    <n v="4"/>
    <n v="0"/>
    <n v="0"/>
    <n v="0"/>
    <n v="0"/>
    <n v="0"/>
    <n v="0"/>
    <n v="0"/>
  </r>
  <r>
    <x v="70"/>
    <x v="17"/>
    <m/>
    <m/>
    <m/>
    <m/>
    <m/>
    <m/>
    <m/>
    <m/>
    <m/>
    <m/>
    <m/>
    <m/>
    <m/>
    <m/>
    <m/>
    <m/>
    <m/>
    <m/>
    <m/>
    <m/>
    <m/>
    <m/>
    <m/>
    <m/>
    <m/>
    <m/>
    <m/>
    <m/>
    <m/>
    <m/>
    <m/>
    <m/>
    <m/>
    <m/>
    <n v="1"/>
    <n v="2023"/>
    <n v="4"/>
    <n v="0"/>
    <n v="0"/>
    <n v="0"/>
    <n v="0"/>
    <n v="0"/>
    <n v="0"/>
    <n v="0"/>
  </r>
  <r>
    <x v="70"/>
    <x v="10"/>
    <m/>
    <m/>
    <m/>
    <m/>
    <m/>
    <m/>
    <m/>
    <m/>
    <m/>
    <m/>
    <m/>
    <m/>
    <m/>
    <m/>
    <m/>
    <m/>
    <m/>
    <m/>
    <m/>
    <m/>
    <m/>
    <m/>
    <m/>
    <m/>
    <m/>
    <m/>
    <m/>
    <m/>
    <m/>
    <m/>
    <m/>
    <m/>
    <m/>
    <m/>
    <n v="16"/>
    <n v="2023"/>
    <n v="4"/>
    <n v="0"/>
    <n v="0"/>
    <n v="0"/>
    <n v="0"/>
    <n v="0"/>
    <n v="0"/>
    <n v="0"/>
  </r>
  <r>
    <x v="70"/>
    <x v="30"/>
    <m/>
    <m/>
    <m/>
    <m/>
    <m/>
    <m/>
    <m/>
    <m/>
    <m/>
    <m/>
    <m/>
    <m/>
    <m/>
    <m/>
    <m/>
    <m/>
    <m/>
    <m/>
    <m/>
    <m/>
    <m/>
    <m/>
    <m/>
    <m/>
    <m/>
    <m/>
    <m/>
    <m/>
    <m/>
    <m/>
    <m/>
    <m/>
    <m/>
    <m/>
    <n v="2"/>
    <n v="2023"/>
    <n v="4"/>
    <n v="0"/>
    <n v="0"/>
    <n v="0"/>
    <n v="0"/>
    <n v="0"/>
    <n v="0"/>
    <n v="0"/>
  </r>
  <r>
    <x v="70"/>
    <x v="11"/>
    <m/>
    <m/>
    <m/>
    <m/>
    <m/>
    <m/>
    <m/>
    <m/>
    <m/>
    <m/>
    <m/>
    <m/>
    <m/>
    <m/>
    <m/>
    <m/>
    <m/>
    <m/>
    <m/>
    <m/>
    <m/>
    <m/>
    <m/>
    <m/>
    <m/>
    <m/>
    <m/>
    <m/>
    <m/>
    <m/>
    <m/>
    <m/>
    <m/>
    <m/>
    <n v="36"/>
    <n v="2023"/>
    <n v="4"/>
    <n v="0"/>
    <n v="0"/>
    <n v="0"/>
    <n v="0"/>
    <n v="0"/>
    <n v="0"/>
    <n v="0"/>
  </r>
  <r>
    <x v="70"/>
    <x v="18"/>
    <m/>
    <m/>
    <m/>
    <m/>
    <m/>
    <m/>
    <m/>
    <m/>
    <m/>
    <m/>
    <m/>
    <m/>
    <m/>
    <m/>
    <m/>
    <m/>
    <m/>
    <m/>
    <m/>
    <m/>
    <m/>
    <m/>
    <m/>
    <m/>
    <m/>
    <m/>
    <m/>
    <m/>
    <m/>
    <m/>
    <m/>
    <m/>
    <m/>
    <m/>
    <n v="6"/>
    <n v="2023"/>
    <n v="4"/>
    <n v="0"/>
    <n v="0"/>
    <n v="0"/>
    <n v="0"/>
    <n v="0"/>
    <n v="0"/>
    <n v="0"/>
  </r>
  <r>
    <x v="70"/>
    <x v="31"/>
    <m/>
    <m/>
    <m/>
    <m/>
    <m/>
    <m/>
    <m/>
    <m/>
    <m/>
    <m/>
    <m/>
    <m/>
    <m/>
    <m/>
    <m/>
    <m/>
    <m/>
    <m/>
    <m/>
    <m/>
    <m/>
    <m/>
    <m/>
    <m/>
    <m/>
    <m/>
    <m/>
    <m/>
    <m/>
    <m/>
    <m/>
    <m/>
    <m/>
    <m/>
    <n v="1"/>
    <n v="2023"/>
    <n v="4"/>
    <n v="0"/>
    <n v="0"/>
    <n v="0"/>
    <n v="0"/>
    <n v="0"/>
    <n v="0"/>
    <n v="0"/>
  </r>
  <r>
    <x v="70"/>
    <x v="32"/>
    <m/>
    <m/>
    <m/>
    <m/>
    <m/>
    <m/>
    <m/>
    <m/>
    <m/>
    <m/>
    <m/>
    <m/>
    <m/>
    <m/>
    <m/>
    <m/>
    <m/>
    <m/>
    <m/>
    <m/>
    <m/>
    <m/>
    <m/>
    <m/>
    <m/>
    <m/>
    <m/>
    <m/>
    <m/>
    <m/>
    <m/>
    <m/>
    <m/>
    <m/>
    <n v="10"/>
    <n v="2023"/>
    <n v="4"/>
    <n v="0"/>
    <n v="0"/>
    <n v="0"/>
    <n v="0"/>
    <n v="0"/>
    <n v="0"/>
    <n v="0"/>
  </r>
  <r>
    <x v="70"/>
    <x v="34"/>
    <m/>
    <m/>
    <m/>
    <m/>
    <m/>
    <m/>
    <m/>
    <m/>
    <m/>
    <m/>
    <m/>
    <m/>
    <m/>
    <m/>
    <m/>
    <m/>
    <m/>
    <m/>
    <m/>
    <m/>
    <m/>
    <m/>
    <m/>
    <m/>
    <m/>
    <m/>
    <m/>
    <m/>
    <m/>
    <m/>
    <m/>
    <m/>
    <m/>
    <m/>
    <n v="5"/>
    <n v="2023"/>
    <n v="4"/>
    <n v="0"/>
    <n v="0"/>
    <n v="0"/>
    <n v="0"/>
    <n v="0"/>
    <n v="0"/>
    <n v="0"/>
  </r>
  <r>
    <x v="70"/>
    <x v="26"/>
    <m/>
    <m/>
    <m/>
    <m/>
    <m/>
    <m/>
    <m/>
    <m/>
    <m/>
    <m/>
    <m/>
    <m/>
    <m/>
    <m/>
    <m/>
    <m/>
    <m/>
    <m/>
    <m/>
    <m/>
    <m/>
    <m/>
    <m/>
    <m/>
    <m/>
    <m/>
    <m/>
    <m/>
    <m/>
    <m/>
    <m/>
    <m/>
    <m/>
    <m/>
    <n v="2"/>
    <n v="2023"/>
    <n v="4"/>
    <n v="0"/>
    <n v="0"/>
    <n v="0"/>
    <n v="0"/>
    <n v="0"/>
    <n v="0"/>
    <n v="0"/>
  </r>
  <r>
    <x v="70"/>
    <x v="13"/>
    <m/>
    <m/>
    <m/>
    <m/>
    <m/>
    <m/>
    <m/>
    <m/>
    <m/>
    <m/>
    <m/>
    <m/>
    <m/>
    <m/>
    <m/>
    <m/>
    <m/>
    <m/>
    <m/>
    <m/>
    <m/>
    <m/>
    <m/>
    <m/>
    <m/>
    <m/>
    <m/>
    <m/>
    <m/>
    <m/>
    <m/>
    <m/>
    <m/>
    <m/>
    <n v="17"/>
    <n v="2023"/>
    <n v="4"/>
    <n v="0"/>
    <n v="0"/>
    <n v="0"/>
    <n v="0"/>
    <n v="0"/>
    <n v="0"/>
    <n v="0"/>
  </r>
  <r>
    <x v="70"/>
    <x v="14"/>
    <m/>
    <m/>
    <m/>
    <m/>
    <m/>
    <m/>
    <m/>
    <m/>
    <m/>
    <m/>
    <m/>
    <m/>
    <m/>
    <m/>
    <m/>
    <m/>
    <m/>
    <m/>
    <m/>
    <m/>
    <m/>
    <m/>
    <m/>
    <m/>
    <m/>
    <m/>
    <m/>
    <m/>
    <m/>
    <m/>
    <m/>
    <m/>
    <m/>
    <m/>
    <n v="17"/>
    <n v="2023"/>
    <n v="4"/>
    <n v="0"/>
    <n v="0"/>
    <n v="0"/>
    <n v="0"/>
    <n v="0"/>
    <n v="0"/>
    <n v="0"/>
  </r>
  <r>
    <x v="71"/>
    <x v="19"/>
    <m/>
    <m/>
    <m/>
    <m/>
    <m/>
    <m/>
    <m/>
    <m/>
    <m/>
    <m/>
    <m/>
    <m/>
    <m/>
    <m/>
    <m/>
    <m/>
    <m/>
    <m/>
    <m/>
    <m/>
    <m/>
    <m/>
    <m/>
    <m/>
    <m/>
    <m/>
    <m/>
    <m/>
    <m/>
    <m/>
    <m/>
    <n v="2"/>
    <m/>
    <m/>
    <m/>
    <n v="2023"/>
    <n v="4"/>
    <n v="0"/>
    <n v="0"/>
    <n v="0"/>
    <n v="0"/>
    <n v="0"/>
    <n v="0"/>
    <n v="0"/>
  </r>
  <r>
    <x v="71"/>
    <x v="0"/>
    <m/>
    <m/>
    <m/>
    <m/>
    <m/>
    <m/>
    <m/>
    <m/>
    <m/>
    <m/>
    <m/>
    <m/>
    <m/>
    <m/>
    <m/>
    <m/>
    <m/>
    <m/>
    <m/>
    <m/>
    <m/>
    <m/>
    <m/>
    <m/>
    <m/>
    <m/>
    <m/>
    <m/>
    <m/>
    <m/>
    <m/>
    <n v="45"/>
    <m/>
    <m/>
    <m/>
    <n v="2023"/>
    <n v="4"/>
    <n v="0"/>
    <n v="0"/>
    <n v="0"/>
    <n v="0"/>
    <n v="0"/>
    <n v="0"/>
    <n v="0"/>
  </r>
  <r>
    <x v="71"/>
    <x v="20"/>
    <m/>
    <m/>
    <m/>
    <m/>
    <m/>
    <m/>
    <m/>
    <m/>
    <m/>
    <m/>
    <m/>
    <m/>
    <m/>
    <m/>
    <m/>
    <m/>
    <m/>
    <m/>
    <m/>
    <m/>
    <m/>
    <m/>
    <m/>
    <m/>
    <m/>
    <m/>
    <m/>
    <m/>
    <m/>
    <m/>
    <m/>
    <n v="1"/>
    <m/>
    <m/>
    <m/>
    <n v="2023"/>
    <n v="4"/>
    <n v="0"/>
    <n v="0"/>
    <n v="0"/>
    <n v="0"/>
    <n v="0"/>
    <n v="0"/>
    <n v="0"/>
  </r>
  <r>
    <x v="71"/>
    <x v="3"/>
    <m/>
    <m/>
    <m/>
    <m/>
    <m/>
    <m/>
    <m/>
    <m/>
    <m/>
    <m/>
    <m/>
    <m/>
    <m/>
    <m/>
    <m/>
    <m/>
    <m/>
    <m/>
    <m/>
    <m/>
    <m/>
    <m/>
    <m/>
    <m/>
    <m/>
    <m/>
    <m/>
    <m/>
    <m/>
    <n v="3"/>
    <m/>
    <m/>
    <m/>
    <m/>
    <m/>
    <n v="2023"/>
    <n v="4"/>
    <n v="0"/>
    <n v="0"/>
    <n v="0"/>
    <n v="0"/>
    <n v="0"/>
    <n v="0"/>
    <n v="0"/>
  </r>
  <r>
    <x v="71"/>
    <x v="4"/>
    <m/>
    <m/>
    <m/>
    <m/>
    <m/>
    <m/>
    <m/>
    <m/>
    <m/>
    <m/>
    <m/>
    <m/>
    <m/>
    <m/>
    <m/>
    <m/>
    <m/>
    <m/>
    <m/>
    <m/>
    <m/>
    <m/>
    <m/>
    <m/>
    <m/>
    <m/>
    <m/>
    <m/>
    <m/>
    <n v="63"/>
    <m/>
    <n v="37"/>
    <m/>
    <m/>
    <m/>
    <n v="2023"/>
    <n v="4"/>
    <n v="0"/>
    <n v="0"/>
    <n v="0"/>
    <n v="0"/>
    <n v="0"/>
    <n v="0"/>
    <n v="0"/>
  </r>
  <r>
    <x v="71"/>
    <x v="16"/>
    <m/>
    <m/>
    <m/>
    <m/>
    <m/>
    <m/>
    <m/>
    <m/>
    <m/>
    <m/>
    <m/>
    <m/>
    <m/>
    <m/>
    <m/>
    <m/>
    <m/>
    <m/>
    <m/>
    <m/>
    <m/>
    <m/>
    <m/>
    <m/>
    <m/>
    <m/>
    <m/>
    <m/>
    <m/>
    <m/>
    <m/>
    <n v="11"/>
    <m/>
    <m/>
    <m/>
    <n v="2023"/>
    <n v="4"/>
    <n v="0"/>
    <n v="0"/>
    <n v="0"/>
    <n v="0"/>
    <n v="0"/>
    <n v="0"/>
    <n v="0"/>
  </r>
  <r>
    <x v="71"/>
    <x v="22"/>
    <m/>
    <m/>
    <m/>
    <m/>
    <m/>
    <m/>
    <m/>
    <m/>
    <m/>
    <m/>
    <m/>
    <m/>
    <m/>
    <m/>
    <m/>
    <m/>
    <m/>
    <m/>
    <m/>
    <m/>
    <m/>
    <m/>
    <m/>
    <m/>
    <m/>
    <m/>
    <m/>
    <m/>
    <m/>
    <m/>
    <m/>
    <n v="1"/>
    <m/>
    <m/>
    <m/>
    <n v="2023"/>
    <n v="4"/>
    <n v="0"/>
    <n v="0"/>
    <n v="0"/>
    <n v="0"/>
    <n v="0"/>
    <n v="0"/>
    <n v="0"/>
  </r>
  <r>
    <x v="71"/>
    <x v="23"/>
    <m/>
    <m/>
    <m/>
    <m/>
    <m/>
    <m/>
    <m/>
    <m/>
    <m/>
    <m/>
    <m/>
    <m/>
    <m/>
    <m/>
    <m/>
    <m/>
    <m/>
    <m/>
    <m/>
    <m/>
    <m/>
    <m/>
    <m/>
    <m/>
    <m/>
    <m/>
    <m/>
    <m/>
    <m/>
    <m/>
    <m/>
    <n v="8"/>
    <m/>
    <m/>
    <m/>
    <n v="2023"/>
    <n v="4"/>
    <n v="0"/>
    <n v="0"/>
    <n v="0"/>
    <n v="0"/>
    <n v="0"/>
    <n v="0"/>
    <n v="0"/>
  </r>
  <r>
    <x v="71"/>
    <x v="5"/>
    <m/>
    <m/>
    <m/>
    <m/>
    <m/>
    <m/>
    <m/>
    <m/>
    <m/>
    <m/>
    <m/>
    <m/>
    <m/>
    <m/>
    <m/>
    <m/>
    <m/>
    <m/>
    <m/>
    <m/>
    <m/>
    <m/>
    <m/>
    <m/>
    <m/>
    <m/>
    <m/>
    <m/>
    <m/>
    <m/>
    <m/>
    <n v="23"/>
    <m/>
    <m/>
    <m/>
    <n v="2023"/>
    <n v="4"/>
    <n v="0"/>
    <n v="0"/>
    <n v="0"/>
    <n v="0"/>
    <n v="0"/>
    <n v="0"/>
    <n v="0"/>
  </r>
  <r>
    <x v="71"/>
    <x v="6"/>
    <m/>
    <m/>
    <m/>
    <m/>
    <m/>
    <m/>
    <m/>
    <m/>
    <m/>
    <m/>
    <m/>
    <m/>
    <m/>
    <m/>
    <m/>
    <m/>
    <m/>
    <m/>
    <m/>
    <m/>
    <m/>
    <m/>
    <m/>
    <m/>
    <m/>
    <m/>
    <m/>
    <m/>
    <m/>
    <m/>
    <m/>
    <n v="4"/>
    <m/>
    <m/>
    <m/>
    <n v="2023"/>
    <n v="4"/>
    <n v="0"/>
    <n v="0"/>
    <n v="0"/>
    <n v="0"/>
    <n v="0"/>
    <n v="0"/>
    <n v="0"/>
  </r>
  <r>
    <x v="71"/>
    <x v="7"/>
    <m/>
    <m/>
    <m/>
    <m/>
    <m/>
    <m/>
    <m/>
    <m/>
    <m/>
    <m/>
    <m/>
    <m/>
    <m/>
    <m/>
    <m/>
    <m/>
    <m/>
    <m/>
    <m/>
    <m/>
    <m/>
    <m/>
    <m/>
    <m/>
    <m/>
    <m/>
    <m/>
    <m/>
    <m/>
    <m/>
    <m/>
    <n v="6"/>
    <m/>
    <m/>
    <m/>
    <n v="2023"/>
    <n v="4"/>
    <n v="0"/>
    <n v="0"/>
    <n v="0"/>
    <n v="0"/>
    <n v="0"/>
    <n v="0"/>
    <n v="0"/>
  </r>
  <r>
    <x v="71"/>
    <x v="8"/>
    <m/>
    <m/>
    <m/>
    <m/>
    <m/>
    <m/>
    <m/>
    <m/>
    <m/>
    <m/>
    <m/>
    <m/>
    <m/>
    <m/>
    <m/>
    <m/>
    <m/>
    <m/>
    <m/>
    <m/>
    <m/>
    <m/>
    <m/>
    <m/>
    <m/>
    <m/>
    <m/>
    <m/>
    <m/>
    <n v="9"/>
    <m/>
    <n v="35"/>
    <m/>
    <m/>
    <m/>
    <n v="2023"/>
    <n v="4"/>
    <n v="0"/>
    <n v="0"/>
    <n v="0"/>
    <n v="0"/>
    <n v="0"/>
    <n v="0"/>
    <n v="0"/>
  </r>
  <r>
    <x v="71"/>
    <x v="9"/>
    <m/>
    <m/>
    <m/>
    <m/>
    <m/>
    <m/>
    <m/>
    <m/>
    <m/>
    <m/>
    <m/>
    <m/>
    <m/>
    <m/>
    <m/>
    <m/>
    <m/>
    <m/>
    <m/>
    <m/>
    <m/>
    <m/>
    <m/>
    <m/>
    <m/>
    <m/>
    <m/>
    <m/>
    <m/>
    <m/>
    <m/>
    <n v="4"/>
    <m/>
    <m/>
    <m/>
    <n v="2023"/>
    <n v="4"/>
    <n v="0"/>
    <n v="0"/>
    <n v="0"/>
    <n v="0"/>
    <n v="0"/>
    <n v="0"/>
    <n v="0"/>
  </r>
  <r>
    <x v="71"/>
    <x v="25"/>
    <m/>
    <m/>
    <m/>
    <m/>
    <m/>
    <m/>
    <m/>
    <m/>
    <m/>
    <m/>
    <m/>
    <m/>
    <m/>
    <m/>
    <m/>
    <m/>
    <m/>
    <m/>
    <m/>
    <m/>
    <m/>
    <m/>
    <m/>
    <m/>
    <m/>
    <m/>
    <m/>
    <m/>
    <m/>
    <m/>
    <m/>
    <n v="3"/>
    <m/>
    <m/>
    <m/>
    <n v="2023"/>
    <n v="4"/>
    <n v="0"/>
    <n v="0"/>
    <n v="0"/>
    <n v="0"/>
    <n v="0"/>
    <n v="0"/>
    <n v="0"/>
  </r>
  <r>
    <x v="71"/>
    <x v="10"/>
    <m/>
    <m/>
    <m/>
    <m/>
    <m/>
    <m/>
    <m/>
    <m/>
    <m/>
    <m/>
    <m/>
    <m/>
    <m/>
    <m/>
    <m/>
    <m/>
    <m/>
    <m/>
    <m/>
    <m/>
    <m/>
    <m/>
    <m/>
    <m/>
    <m/>
    <m/>
    <m/>
    <m/>
    <m/>
    <m/>
    <m/>
    <n v="18"/>
    <m/>
    <m/>
    <m/>
    <n v="2023"/>
    <n v="4"/>
    <n v="0"/>
    <n v="0"/>
    <n v="0"/>
    <n v="0"/>
    <n v="0"/>
    <n v="0"/>
    <n v="0"/>
  </r>
  <r>
    <x v="71"/>
    <x v="11"/>
    <m/>
    <m/>
    <m/>
    <m/>
    <m/>
    <m/>
    <m/>
    <m/>
    <m/>
    <m/>
    <m/>
    <m/>
    <m/>
    <m/>
    <m/>
    <m/>
    <m/>
    <m/>
    <m/>
    <m/>
    <m/>
    <m/>
    <m/>
    <m/>
    <m/>
    <m/>
    <m/>
    <m/>
    <m/>
    <n v="5"/>
    <m/>
    <n v="79"/>
    <m/>
    <m/>
    <m/>
    <n v="2023"/>
    <n v="4"/>
    <n v="0"/>
    <n v="0"/>
    <n v="0"/>
    <n v="0"/>
    <n v="0"/>
    <n v="0"/>
    <n v="0"/>
  </r>
  <r>
    <x v="71"/>
    <x v="18"/>
    <m/>
    <m/>
    <m/>
    <m/>
    <m/>
    <m/>
    <m/>
    <m/>
    <m/>
    <m/>
    <m/>
    <m/>
    <m/>
    <m/>
    <m/>
    <m/>
    <m/>
    <m/>
    <m/>
    <m/>
    <m/>
    <m/>
    <m/>
    <m/>
    <m/>
    <m/>
    <m/>
    <m/>
    <m/>
    <m/>
    <m/>
    <n v="6"/>
    <m/>
    <m/>
    <m/>
    <n v="2023"/>
    <n v="4"/>
    <n v="0"/>
    <n v="0"/>
    <n v="0"/>
    <n v="0"/>
    <n v="0"/>
    <n v="0"/>
    <n v="0"/>
  </r>
  <r>
    <x v="71"/>
    <x v="12"/>
    <m/>
    <m/>
    <m/>
    <m/>
    <m/>
    <m/>
    <m/>
    <m/>
    <m/>
    <m/>
    <m/>
    <m/>
    <m/>
    <m/>
    <m/>
    <m/>
    <m/>
    <m/>
    <m/>
    <m/>
    <m/>
    <m/>
    <m/>
    <m/>
    <m/>
    <m/>
    <m/>
    <m/>
    <m/>
    <m/>
    <m/>
    <n v="4"/>
    <m/>
    <m/>
    <m/>
    <n v="2023"/>
    <n v="4"/>
    <n v="0"/>
    <n v="0"/>
    <n v="0"/>
    <n v="0"/>
    <n v="0"/>
    <n v="0"/>
    <n v="0"/>
  </r>
  <r>
    <x v="71"/>
    <x v="32"/>
    <m/>
    <m/>
    <m/>
    <m/>
    <m/>
    <m/>
    <m/>
    <m/>
    <m/>
    <m/>
    <m/>
    <m/>
    <m/>
    <m/>
    <m/>
    <m/>
    <m/>
    <m/>
    <m/>
    <m/>
    <m/>
    <m/>
    <m/>
    <m/>
    <m/>
    <m/>
    <m/>
    <m/>
    <m/>
    <m/>
    <m/>
    <n v="5"/>
    <m/>
    <m/>
    <m/>
    <n v="2023"/>
    <n v="4"/>
    <n v="0"/>
    <n v="0"/>
    <n v="0"/>
    <n v="0"/>
    <n v="0"/>
    <n v="0"/>
    <n v="0"/>
  </r>
  <r>
    <x v="71"/>
    <x v="13"/>
    <m/>
    <m/>
    <m/>
    <m/>
    <m/>
    <m/>
    <m/>
    <m/>
    <m/>
    <m/>
    <m/>
    <m/>
    <m/>
    <m/>
    <m/>
    <m/>
    <m/>
    <m/>
    <m/>
    <m/>
    <m/>
    <m/>
    <m/>
    <m/>
    <m/>
    <m/>
    <m/>
    <m/>
    <m/>
    <n v="9"/>
    <m/>
    <n v="52"/>
    <m/>
    <m/>
    <m/>
    <n v="2023"/>
    <n v="4"/>
    <n v="0"/>
    <n v="0"/>
    <n v="0"/>
    <n v="0"/>
    <n v="0"/>
    <n v="0"/>
    <n v="0"/>
  </r>
  <r>
    <x v="71"/>
    <x v="14"/>
    <m/>
    <m/>
    <m/>
    <m/>
    <m/>
    <m/>
    <m/>
    <m/>
    <m/>
    <m/>
    <m/>
    <m/>
    <m/>
    <m/>
    <m/>
    <m/>
    <m/>
    <m/>
    <m/>
    <m/>
    <m/>
    <m/>
    <m/>
    <m/>
    <m/>
    <m/>
    <m/>
    <m/>
    <m/>
    <m/>
    <m/>
    <n v="8"/>
    <m/>
    <m/>
    <m/>
    <n v="2023"/>
    <n v="4"/>
    <n v="0"/>
    <n v="0"/>
    <n v="0"/>
    <n v="0"/>
    <n v="0"/>
    <n v="0"/>
    <n v="0"/>
  </r>
  <r>
    <x v="72"/>
    <x v="15"/>
    <m/>
    <m/>
    <m/>
    <m/>
    <m/>
    <m/>
    <m/>
    <m/>
    <m/>
    <m/>
    <m/>
    <m/>
    <m/>
    <m/>
    <m/>
    <m/>
    <m/>
    <m/>
    <m/>
    <m/>
    <m/>
    <m/>
    <m/>
    <m/>
    <m/>
    <m/>
    <m/>
    <m/>
    <n v="1"/>
    <m/>
    <m/>
    <m/>
    <m/>
    <m/>
    <m/>
    <n v="2023"/>
    <n v="4"/>
    <n v="0"/>
    <n v="0"/>
    <n v="0"/>
    <n v="0"/>
    <n v="0"/>
    <n v="0"/>
    <n v="0"/>
  </r>
  <r>
    <x v="72"/>
    <x v="0"/>
    <m/>
    <m/>
    <m/>
    <m/>
    <m/>
    <m/>
    <m/>
    <m/>
    <m/>
    <m/>
    <m/>
    <m/>
    <m/>
    <m/>
    <m/>
    <m/>
    <m/>
    <m/>
    <m/>
    <m/>
    <m/>
    <m/>
    <m/>
    <m/>
    <m/>
    <m/>
    <m/>
    <m/>
    <n v="2"/>
    <m/>
    <m/>
    <m/>
    <m/>
    <m/>
    <n v="3"/>
    <n v="2023"/>
    <n v="4"/>
    <n v="0"/>
    <n v="0"/>
    <n v="0"/>
    <n v="0"/>
    <n v="0"/>
    <n v="0"/>
    <n v="0"/>
  </r>
  <r>
    <x v="72"/>
    <x v="2"/>
    <m/>
    <m/>
    <m/>
    <m/>
    <m/>
    <m/>
    <m/>
    <m/>
    <m/>
    <m/>
    <m/>
    <m/>
    <m/>
    <m/>
    <m/>
    <m/>
    <m/>
    <m/>
    <m/>
    <m/>
    <m/>
    <m/>
    <m/>
    <m/>
    <m/>
    <m/>
    <m/>
    <m/>
    <m/>
    <m/>
    <m/>
    <m/>
    <m/>
    <m/>
    <n v="1"/>
    <n v="2023"/>
    <n v="4"/>
    <n v="0"/>
    <n v="0"/>
    <n v="0"/>
    <n v="0"/>
    <n v="0"/>
    <n v="0"/>
    <n v="0"/>
  </r>
  <r>
    <x v="72"/>
    <x v="21"/>
    <m/>
    <m/>
    <m/>
    <m/>
    <m/>
    <m/>
    <m/>
    <m/>
    <m/>
    <m/>
    <m/>
    <m/>
    <m/>
    <m/>
    <m/>
    <m/>
    <m/>
    <m/>
    <m/>
    <m/>
    <m/>
    <m/>
    <m/>
    <m/>
    <m/>
    <m/>
    <m/>
    <m/>
    <m/>
    <m/>
    <m/>
    <m/>
    <m/>
    <m/>
    <n v="1"/>
    <n v="2023"/>
    <n v="4"/>
    <n v="0"/>
    <n v="0"/>
    <n v="0"/>
    <n v="0"/>
    <n v="0"/>
    <n v="0"/>
    <n v="0"/>
  </r>
  <r>
    <x v="72"/>
    <x v="4"/>
    <m/>
    <m/>
    <m/>
    <m/>
    <m/>
    <m/>
    <m/>
    <m/>
    <m/>
    <m/>
    <m/>
    <m/>
    <m/>
    <m/>
    <m/>
    <m/>
    <m/>
    <m/>
    <m/>
    <m/>
    <m/>
    <m/>
    <m/>
    <m/>
    <m/>
    <m/>
    <m/>
    <m/>
    <n v="1"/>
    <m/>
    <m/>
    <m/>
    <m/>
    <m/>
    <n v="3"/>
    <n v="2023"/>
    <n v="4"/>
    <n v="0"/>
    <n v="0"/>
    <n v="0"/>
    <n v="0"/>
    <n v="0"/>
    <n v="0"/>
    <n v="0"/>
  </r>
  <r>
    <x v="72"/>
    <x v="5"/>
    <m/>
    <m/>
    <m/>
    <m/>
    <m/>
    <m/>
    <m/>
    <m/>
    <m/>
    <m/>
    <m/>
    <m/>
    <m/>
    <m/>
    <m/>
    <m/>
    <m/>
    <m/>
    <m/>
    <m/>
    <m/>
    <m/>
    <m/>
    <m/>
    <m/>
    <m/>
    <m/>
    <m/>
    <n v="6"/>
    <m/>
    <m/>
    <m/>
    <m/>
    <m/>
    <n v="4"/>
    <n v="2023"/>
    <n v="4"/>
    <n v="0"/>
    <n v="0"/>
    <n v="0"/>
    <n v="0"/>
    <n v="0"/>
    <n v="0"/>
    <n v="0"/>
  </r>
  <r>
    <x v="72"/>
    <x v="24"/>
    <m/>
    <m/>
    <m/>
    <m/>
    <m/>
    <m/>
    <m/>
    <m/>
    <m/>
    <m/>
    <m/>
    <m/>
    <m/>
    <m/>
    <m/>
    <m/>
    <m/>
    <m/>
    <m/>
    <m/>
    <m/>
    <m/>
    <m/>
    <m/>
    <m/>
    <m/>
    <m/>
    <m/>
    <m/>
    <m/>
    <m/>
    <m/>
    <m/>
    <m/>
    <n v="2"/>
    <n v="2023"/>
    <n v="4"/>
    <n v="0"/>
    <n v="0"/>
    <n v="0"/>
    <n v="0"/>
    <n v="0"/>
    <n v="0"/>
    <n v="0"/>
  </r>
  <r>
    <x v="72"/>
    <x v="7"/>
    <m/>
    <m/>
    <m/>
    <m/>
    <m/>
    <m/>
    <m/>
    <m/>
    <m/>
    <m/>
    <m/>
    <m/>
    <m/>
    <m/>
    <m/>
    <m/>
    <m/>
    <m/>
    <m/>
    <m/>
    <m/>
    <m/>
    <m/>
    <m/>
    <m/>
    <m/>
    <m/>
    <m/>
    <n v="3"/>
    <m/>
    <m/>
    <m/>
    <m/>
    <m/>
    <m/>
    <n v="2023"/>
    <n v="4"/>
    <n v="0"/>
    <n v="0"/>
    <n v="0"/>
    <n v="0"/>
    <n v="0"/>
    <n v="0"/>
    <n v="0"/>
  </r>
  <r>
    <x v="72"/>
    <x v="10"/>
    <m/>
    <m/>
    <m/>
    <m/>
    <m/>
    <m/>
    <m/>
    <m/>
    <m/>
    <m/>
    <m/>
    <m/>
    <m/>
    <m/>
    <m/>
    <m/>
    <m/>
    <m/>
    <m/>
    <m/>
    <m/>
    <m/>
    <m/>
    <m/>
    <m/>
    <m/>
    <m/>
    <m/>
    <n v="2"/>
    <m/>
    <m/>
    <m/>
    <m/>
    <m/>
    <n v="1"/>
    <n v="2023"/>
    <n v="4"/>
    <n v="0"/>
    <n v="0"/>
    <n v="0"/>
    <n v="0"/>
    <n v="0"/>
    <n v="0"/>
    <n v="0"/>
  </r>
  <r>
    <x v="72"/>
    <x v="30"/>
    <m/>
    <m/>
    <m/>
    <m/>
    <m/>
    <m/>
    <m/>
    <m/>
    <m/>
    <m/>
    <m/>
    <m/>
    <m/>
    <m/>
    <m/>
    <m/>
    <m/>
    <m/>
    <m/>
    <m/>
    <m/>
    <m/>
    <m/>
    <m/>
    <m/>
    <m/>
    <m/>
    <m/>
    <n v="2"/>
    <m/>
    <m/>
    <m/>
    <m/>
    <m/>
    <m/>
    <n v="2023"/>
    <n v="4"/>
    <n v="0"/>
    <n v="0"/>
    <n v="0"/>
    <n v="0"/>
    <n v="0"/>
    <n v="0"/>
    <n v="0"/>
  </r>
  <r>
    <x v="72"/>
    <x v="11"/>
    <m/>
    <m/>
    <m/>
    <m/>
    <m/>
    <m/>
    <m/>
    <m/>
    <m/>
    <m/>
    <m/>
    <m/>
    <m/>
    <m/>
    <m/>
    <m/>
    <m/>
    <m/>
    <m/>
    <m/>
    <m/>
    <m/>
    <m/>
    <m/>
    <m/>
    <m/>
    <m/>
    <m/>
    <n v="4"/>
    <m/>
    <m/>
    <m/>
    <m/>
    <m/>
    <n v="1"/>
    <n v="2023"/>
    <n v="4"/>
    <n v="0"/>
    <n v="0"/>
    <n v="0"/>
    <n v="0"/>
    <n v="0"/>
    <n v="0"/>
    <n v="0"/>
  </r>
  <r>
    <x v="72"/>
    <x v="18"/>
    <m/>
    <m/>
    <m/>
    <m/>
    <m/>
    <m/>
    <m/>
    <m/>
    <m/>
    <m/>
    <m/>
    <m/>
    <m/>
    <m/>
    <m/>
    <m/>
    <m/>
    <m/>
    <m/>
    <m/>
    <m/>
    <m/>
    <m/>
    <m/>
    <m/>
    <m/>
    <m/>
    <m/>
    <n v="1"/>
    <m/>
    <m/>
    <m/>
    <m/>
    <m/>
    <m/>
    <n v="2023"/>
    <n v="4"/>
    <n v="0"/>
    <n v="0"/>
    <n v="0"/>
    <n v="0"/>
    <n v="0"/>
    <n v="0"/>
    <n v="0"/>
  </r>
  <r>
    <x v="72"/>
    <x v="26"/>
    <m/>
    <m/>
    <m/>
    <m/>
    <m/>
    <m/>
    <m/>
    <m/>
    <m/>
    <m/>
    <m/>
    <m/>
    <m/>
    <m/>
    <m/>
    <m/>
    <m/>
    <m/>
    <m/>
    <m/>
    <m/>
    <m/>
    <m/>
    <m/>
    <m/>
    <m/>
    <m/>
    <m/>
    <n v="9"/>
    <m/>
    <m/>
    <m/>
    <m/>
    <m/>
    <m/>
    <n v="2023"/>
    <n v="4"/>
    <n v="0"/>
    <n v="0"/>
    <n v="0"/>
    <n v="0"/>
    <n v="0"/>
    <n v="0"/>
    <n v="0"/>
  </r>
  <r>
    <x v="72"/>
    <x v="13"/>
    <m/>
    <m/>
    <m/>
    <m/>
    <m/>
    <m/>
    <m/>
    <m/>
    <m/>
    <m/>
    <m/>
    <m/>
    <m/>
    <m/>
    <m/>
    <m/>
    <m/>
    <m/>
    <m/>
    <m/>
    <m/>
    <m/>
    <m/>
    <m/>
    <m/>
    <m/>
    <m/>
    <m/>
    <n v="3"/>
    <m/>
    <m/>
    <m/>
    <m/>
    <m/>
    <m/>
    <n v="2023"/>
    <n v="4"/>
    <n v="0"/>
    <n v="0"/>
    <n v="0"/>
    <n v="0"/>
    <n v="0"/>
    <n v="0"/>
    <n v="0"/>
  </r>
  <r>
    <x v="73"/>
    <x v="0"/>
    <m/>
    <m/>
    <m/>
    <m/>
    <m/>
    <m/>
    <m/>
    <m/>
    <m/>
    <m/>
    <m/>
    <m/>
    <m/>
    <m/>
    <m/>
    <m/>
    <m/>
    <m/>
    <m/>
    <m/>
    <m/>
    <m/>
    <m/>
    <m/>
    <m/>
    <m/>
    <m/>
    <m/>
    <n v="29"/>
    <m/>
    <m/>
    <m/>
    <m/>
    <m/>
    <m/>
    <n v="2023"/>
    <n v="4"/>
    <n v="0"/>
    <n v="0"/>
    <n v="0"/>
    <n v="0"/>
    <n v="0"/>
    <n v="0"/>
    <n v="0"/>
  </r>
  <r>
    <x v="73"/>
    <x v="1"/>
    <m/>
    <m/>
    <m/>
    <m/>
    <m/>
    <m/>
    <m/>
    <m/>
    <m/>
    <m/>
    <m/>
    <m/>
    <m/>
    <m/>
    <m/>
    <m/>
    <m/>
    <m/>
    <m/>
    <m/>
    <m/>
    <m/>
    <m/>
    <m/>
    <m/>
    <m/>
    <m/>
    <m/>
    <n v="2"/>
    <m/>
    <m/>
    <m/>
    <m/>
    <m/>
    <m/>
    <n v="2023"/>
    <n v="4"/>
    <n v="0"/>
    <n v="0"/>
    <n v="0"/>
    <n v="0"/>
    <n v="0"/>
    <n v="0"/>
    <n v="0"/>
  </r>
  <r>
    <x v="73"/>
    <x v="2"/>
    <m/>
    <m/>
    <m/>
    <m/>
    <m/>
    <m/>
    <m/>
    <m/>
    <m/>
    <m/>
    <m/>
    <m/>
    <m/>
    <m/>
    <m/>
    <m/>
    <m/>
    <m/>
    <m/>
    <m/>
    <m/>
    <m/>
    <m/>
    <m/>
    <m/>
    <m/>
    <m/>
    <m/>
    <n v="13"/>
    <m/>
    <m/>
    <m/>
    <m/>
    <m/>
    <m/>
    <n v="2023"/>
    <n v="4"/>
    <n v="0"/>
    <n v="0"/>
    <n v="0"/>
    <n v="0"/>
    <n v="0"/>
    <n v="0"/>
    <n v="0"/>
  </r>
  <r>
    <x v="73"/>
    <x v="20"/>
    <m/>
    <m/>
    <m/>
    <m/>
    <m/>
    <m/>
    <m/>
    <m/>
    <m/>
    <m/>
    <m/>
    <m/>
    <m/>
    <m/>
    <m/>
    <m/>
    <m/>
    <m/>
    <m/>
    <m/>
    <m/>
    <m/>
    <m/>
    <m/>
    <m/>
    <m/>
    <m/>
    <m/>
    <n v="1"/>
    <m/>
    <m/>
    <m/>
    <m/>
    <m/>
    <m/>
    <n v="2023"/>
    <n v="4"/>
    <n v="0"/>
    <n v="0"/>
    <n v="0"/>
    <n v="0"/>
    <n v="0"/>
    <n v="0"/>
    <n v="0"/>
  </r>
  <r>
    <x v="73"/>
    <x v="4"/>
    <m/>
    <m/>
    <m/>
    <m/>
    <m/>
    <m/>
    <m/>
    <m/>
    <m/>
    <m/>
    <m/>
    <m/>
    <m/>
    <m/>
    <m/>
    <m/>
    <m/>
    <m/>
    <m/>
    <m/>
    <m/>
    <m/>
    <m/>
    <m/>
    <m/>
    <m/>
    <m/>
    <m/>
    <n v="1"/>
    <m/>
    <m/>
    <m/>
    <m/>
    <m/>
    <m/>
    <n v="2023"/>
    <n v="4"/>
    <n v="0"/>
    <n v="0"/>
    <n v="0"/>
    <n v="0"/>
    <n v="0"/>
    <n v="0"/>
    <n v="0"/>
  </r>
  <r>
    <x v="73"/>
    <x v="16"/>
    <m/>
    <m/>
    <m/>
    <m/>
    <m/>
    <m/>
    <m/>
    <m/>
    <m/>
    <m/>
    <m/>
    <m/>
    <m/>
    <m/>
    <m/>
    <m/>
    <m/>
    <m/>
    <m/>
    <m/>
    <m/>
    <m/>
    <m/>
    <m/>
    <m/>
    <m/>
    <m/>
    <m/>
    <n v="2"/>
    <m/>
    <m/>
    <m/>
    <m/>
    <m/>
    <m/>
    <n v="2023"/>
    <n v="4"/>
    <n v="0"/>
    <n v="0"/>
    <n v="0"/>
    <n v="0"/>
    <n v="0"/>
    <n v="0"/>
    <n v="0"/>
  </r>
  <r>
    <x v="73"/>
    <x v="27"/>
    <m/>
    <m/>
    <m/>
    <m/>
    <m/>
    <m/>
    <m/>
    <m/>
    <m/>
    <m/>
    <m/>
    <m/>
    <m/>
    <m/>
    <m/>
    <m/>
    <m/>
    <m/>
    <m/>
    <m/>
    <m/>
    <m/>
    <m/>
    <m/>
    <m/>
    <m/>
    <m/>
    <m/>
    <n v="3"/>
    <m/>
    <m/>
    <m/>
    <m/>
    <m/>
    <m/>
    <n v="2023"/>
    <n v="4"/>
    <n v="0"/>
    <n v="0"/>
    <n v="0"/>
    <n v="0"/>
    <n v="0"/>
    <n v="0"/>
    <n v="0"/>
  </r>
  <r>
    <x v="73"/>
    <x v="5"/>
    <m/>
    <m/>
    <m/>
    <m/>
    <m/>
    <m/>
    <m/>
    <m/>
    <m/>
    <m/>
    <m/>
    <m/>
    <m/>
    <m/>
    <m/>
    <m/>
    <m/>
    <m/>
    <m/>
    <m/>
    <m/>
    <m/>
    <m/>
    <m/>
    <m/>
    <m/>
    <m/>
    <m/>
    <n v="12"/>
    <m/>
    <m/>
    <m/>
    <m/>
    <m/>
    <m/>
    <n v="2023"/>
    <n v="4"/>
    <n v="0"/>
    <n v="0"/>
    <n v="0"/>
    <n v="0"/>
    <n v="0"/>
    <n v="0"/>
    <n v="0"/>
  </r>
  <r>
    <x v="73"/>
    <x v="6"/>
    <m/>
    <m/>
    <m/>
    <m/>
    <m/>
    <m/>
    <m/>
    <m/>
    <m/>
    <m/>
    <m/>
    <m/>
    <m/>
    <m/>
    <m/>
    <m/>
    <m/>
    <m/>
    <m/>
    <m/>
    <m/>
    <m/>
    <m/>
    <m/>
    <m/>
    <m/>
    <m/>
    <m/>
    <n v="6"/>
    <m/>
    <m/>
    <m/>
    <m/>
    <m/>
    <m/>
    <n v="2023"/>
    <n v="4"/>
    <n v="0"/>
    <n v="0"/>
    <n v="0"/>
    <n v="0"/>
    <n v="0"/>
    <n v="0"/>
    <n v="0"/>
  </r>
  <r>
    <x v="73"/>
    <x v="8"/>
    <m/>
    <m/>
    <m/>
    <m/>
    <m/>
    <m/>
    <m/>
    <m/>
    <m/>
    <m/>
    <m/>
    <m/>
    <m/>
    <m/>
    <m/>
    <m/>
    <m/>
    <m/>
    <m/>
    <m/>
    <m/>
    <m/>
    <m/>
    <m/>
    <m/>
    <m/>
    <m/>
    <m/>
    <n v="9"/>
    <m/>
    <m/>
    <m/>
    <m/>
    <m/>
    <m/>
    <n v="2023"/>
    <n v="4"/>
    <n v="0"/>
    <n v="0"/>
    <n v="0"/>
    <n v="0"/>
    <n v="0"/>
    <n v="0"/>
    <n v="0"/>
  </r>
  <r>
    <x v="73"/>
    <x v="25"/>
    <m/>
    <m/>
    <m/>
    <m/>
    <m/>
    <m/>
    <m/>
    <m/>
    <m/>
    <m/>
    <m/>
    <m/>
    <m/>
    <m/>
    <m/>
    <m/>
    <m/>
    <m/>
    <m/>
    <m/>
    <m/>
    <m/>
    <m/>
    <m/>
    <m/>
    <m/>
    <m/>
    <m/>
    <n v="2"/>
    <m/>
    <m/>
    <m/>
    <m/>
    <m/>
    <m/>
    <n v="2023"/>
    <n v="4"/>
    <n v="0"/>
    <n v="0"/>
    <n v="0"/>
    <n v="0"/>
    <n v="0"/>
    <n v="0"/>
    <n v="0"/>
  </r>
  <r>
    <x v="73"/>
    <x v="10"/>
    <m/>
    <m/>
    <m/>
    <m/>
    <m/>
    <m/>
    <m/>
    <m/>
    <m/>
    <m/>
    <m/>
    <m/>
    <m/>
    <m/>
    <m/>
    <m/>
    <m/>
    <m/>
    <m/>
    <m/>
    <m/>
    <m/>
    <m/>
    <m/>
    <m/>
    <m/>
    <m/>
    <m/>
    <n v="13"/>
    <m/>
    <m/>
    <m/>
    <m/>
    <m/>
    <m/>
    <n v="2023"/>
    <n v="4"/>
    <n v="0"/>
    <n v="0"/>
    <n v="0"/>
    <n v="0"/>
    <n v="0"/>
    <n v="0"/>
    <n v="0"/>
  </r>
  <r>
    <x v="73"/>
    <x v="11"/>
    <m/>
    <m/>
    <m/>
    <m/>
    <m/>
    <m/>
    <m/>
    <m/>
    <m/>
    <m/>
    <m/>
    <m/>
    <m/>
    <m/>
    <m/>
    <m/>
    <m/>
    <m/>
    <m/>
    <m/>
    <m/>
    <m/>
    <m/>
    <m/>
    <m/>
    <m/>
    <m/>
    <m/>
    <n v="23"/>
    <m/>
    <m/>
    <m/>
    <m/>
    <m/>
    <m/>
    <n v="2023"/>
    <n v="4"/>
    <n v="0"/>
    <n v="0"/>
    <n v="0"/>
    <n v="0"/>
    <n v="0"/>
    <n v="0"/>
    <n v="0"/>
  </r>
  <r>
    <x v="73"/>
    <x v="18"/>
    <m/>
    <m/>
    <m/>
    <m/>
    <m/>
    <m/>
    <m/>
    <m/>
    <m/>
    <m/>
    <m/>
    <m/>
    <m/>
    <m/>
    <m/>
    <m/>
    <m/>
    <m/>
    <m/>
    <m/>
    <m/>
    <m/>
    <m/>
    <m/>
    <m/>
    <m/>
    <m/>
    <m/>
    <n v="9"/>
    <m/>
    <m/>
    <m/>
    <m/>
    <m/>
    <m/>
    <n v="2023"/>
    <n v="4"/>
    <n v="0"/>
    <n v="0"/>
    <n v="0"/>
    <n v="0"/>
    <n v="0"/>
    <n v="0"/>
    <n v="0"/>
  </r>
  <r>
    <x v="73"/>
    <x v="31"/>
    <m/>
    <m/>
    <m/>
    <m/>
    <m/>
    <m/>
    <m/>
    <m/>
    <m/>
    <m/>
    <m/>
    <m/>
    <m/>
    <m/>
    <m/>
    <m/>
    <m/>
    <m/>
    <m/>
    <m/>
    <m/>
    <m/>
    <m/>
    <m/>
    <m/>
    <m/>
    <m/>
    <m/>
    <n v="2"/>
    <m/>
    <m/>
    <m/>
    <m/>
    <m/>
    <m/>
    <n v="2023"/>
    <n v="4"/>
    <n v="0"/>
    <n v="0"/>
    <n v="0"/>
    <n v="0"/>
    <n v="0"/>
    <n v="0"/>
    <n v="0"/>
  </r>
  <r>
    <x v="73"/>
    <x v="32"/>
    <m/>
    <m/>
    <m/>
    <m/>
    <m/>
    <m/>
    <m/>
    <m/>
    <m/>
    <m/>
    <m/>
    <m/>
    <m/>
    <m/>
    <m/>
    <m/>
    <m/>
    <m/>
    <m/>
    <m/>
    <m/>
    <m/>
    <m/>
    <m/>
    <m/>
    <m/>
    <m/>
    <m/>
    <n v="2"/>
    <m/>
    <m/>
    <m/>
    <m/>
    <m/>
    <m/>
    <n v="2023"/>
    <n v="4"/>
    <n v="0"/>
    <n v="0"/>
    <n v="0"/>
    <n v="0"/>
    <n v="0"/>
    <n v="0"/>
    <n v="0"/>
  </r>
  <r>
    <x v="73"/>
    <x v="33"/>
    <m/>
    <m/>
    <m/>
    <m/>
    <m/>
    <m/>
    <m/>
    <m/>
    <m/>
    <m/>
    <m/>
    <m/>
    <m/>
    <m/>
    <m/>
    <m/>
    <m/>
    <m/>
    <m/>
    <m/>
    <m/>
    <m/>
    <m/>
    <m/>
    <m/>
    <m/>
    <m/>
    <m/>
    <n v="2"/>
    <m/>
    <m/>
    <m/>
    <m/>
    <m/>
    <m/>
    <n v="2023"/>
    <n v="4"/>
    <n v="0"/>
    <n v="0"/>
    <n v="0"/>
    <n v="0"/>
    <n v="0"/>
    <n v="0"/>
    <n v="0"/>
  </r>
  <r>
    <x v="73"/>
    <x v="26"/>
    <m/>
    <m/>
    <m/>
    <m/>
    <m/>
    <m/>
    <m/>
    <m/>
    <m/>
    <m/>
    <m/>
    <m/>
    <m/>
    <m/>
    <m/>
    <m/>
    <m/>
    <m/>
    <m/>
    <m/>
    <m/>
    <m/>
    <m/>
    <m/>
    <m/>
    <m/>
    <m/>
    <m/>
    <n v="18"/>
    <m/>
    <m/>
    <m/>
    <m/>
    <m/>
    <m/>
    <n v="2023"/>
    <n v="4"/>
    <n v="0"/>
    <n v="0"/>
    <n v="0"/>
    <n v="0"/>
    <n v="0"/>
    <n v="0"/>
    <n v="0"/>
  </r>
  <r>
    <x v="73"/>
    <x v="13"/>
    <m/>
    <m/>
    <m/>
    <m/>
    <m/>
    <m/>
    <m/>
    <m/>
    <m/>
    <m/>
    <m/>
    <m/>
    <m/>
    <m/>
    <m/>
    <m/>
    <m/>
    <m/>
    <m/>
    <m/>
    <m/>
    <m/>
    <m/>
    <m/>
    <m/>
    <m/>
    <m/>
    <m/>
    <n v="30"/>
    <m/>
    <m/>
    <m/>
    <m/>
    <m/>
    <m/>
    <n v="2023"/>
    <n v="4"/>
    <n v="0"/>
    <n v="0"/>
    <n v="0"/>
    <n v="0"/>
    <n v="0"/>
    <n v="0"/>
    <n v="0"/>
  </r>
  <r>
    <x v="73"/>
    <x v="14"/>
    <m/>
    <m/>
    <m/>
    <m/>
    <m/>
    <m/>
    <m/>
    <m/>
    <m/>
    <m/>
    <m/>
    <m/>
    <m/>
    <m/>
    <m/>
    <m/>
    <m/>
    <m/>
    <m/>
    <m/>
    <m/>
    <m/>
    <m/>
    <m/>
    <m/>
    <m/>
    <m/>
    <m/>
    <n v="2"/>
    <m/>
    <m/>
    <m/>
    <m/>
    <m/>
    <m/>
    <n v="2023"/>
    <n v="4"/>
    <n v="0"/>
    <n v="0"/>
    <n v="0"/>
    <n v="0"/>
    <n v="0"/>
    <n v="0"/>
    <n v="0"/>
  </r>
  <r>
    <x v="74"/>
    <x v="0"/>
    <m/>
    <m/>
    <m/>
    <m/>
    <m/>
    <m/>
    <m/>
    <m/>
    <m/>
    <m/>
    <m/>
    <m/>
    <m/>
    <m/>
    <m/>
    <m/>
    <m/>
    <m/>
    <m/>
    <m/>
    <m/>
    <m/>
    <m/>
    <m/>
    <m/>
    <m/>
    <m/>
    <m/>
    <m/>
    <n v="5"/>
    <m/>
    <m/>
    <m/>
    <m/>
    <m/>
    <n v="2023"/>
    <n v="4"/>
    <n v="0"/>
    <n v="0"/>
    <n v="0"/>
    <n v="0"/>
    <n v="0"/>
    <n v="0"/>
    <n v="0"/>
  </r>
  <r>
    <x v="74"/>
    <x v="2"/>
    <m/>
    <m/>
    <m/>
    <m/>
    <m/>
    <m/>
    <m/>
    <m/>
    <m/>
    <m/>
    <m/>
    <m/>
    <m/>
    <m/>
    <m/>
    <m/>
    <m/>
    <m/>
    <m/>
    <m/>
    <m/>
    <m/>
    <m/>
    <m/>
    <m/>
    <m/>
    <m/>
    <m/>
    <m/>
    <n v="1"/>
    <m/>
    <m/>
    <m/>
    <m/>
    <m/>
    <n v="2023"/>
    <n v="4"/>
    <n v="0"/>
    <n v="0"/>
    <n v="0"/>
    <n v="0"/>
    <n v="0"/>
    <n v="0"/>
    <n v="0"/>
  </r>
  <r>
    <x v="74"/>
    <x v="4"/>
    <m/>
    <m/>
    <m/>
    <m/>
    <m/>
    <m/>
    <m/>
    <m/>
    <m/>
    <m/>
    <m/>
    <m/>
    <m/>
    <m/>
    <m/>
    <m/>
    <m/>
    <m/>
    <m/>
    <m/>
    <m/>
    <m/>
    <m/>
    <m/>
    <m/>
    <m/>
    <m/>
    <m/>
    <m/>
    <n v="2"/>
    <m/>
    <m/>
    <m/>
    <m/>
    <m/>
    <n v="2023"/>
    <n v="4"/>
    <n v="0"/>
    <n v="0"/>
    <n v="0"/>
    <n v="0"/>
    <n v="0"/>
    <n v="0"/>
    <n v="0"/>
  </r>
  <r>
    <x v="74"/>
    <x v="5"/>
    <m/>
    <m/>
    <m/>
    <m/>
    <m/>
    <m/>
    <m/>
    <m/>
    <m/>
    <m/>
    <m/>
    <m/>
    <m/>
    <m/>
    <m/>
    <m/>
    <m/>
    <m/>
    <m/>
    <m/>
    <m/>
    <m/>
    <m/>
    <m/>
    <m/>
    <m/>
    <m/>
    <m/>
    <m/>
    <n v="1"/>
    <m/>
    <m/>
    <m/>
    <m/>
    <m/>
    <n v="2023"/>
    <n v="4"/>
    <n v="0"/>
    <n v="0"/>
    <n v="0"/>
    <n v="0"/>
    <n v="0"/>
    <n v="0"/>
    <n v="0"/>
  </r>
  <r>
    <x v="74"/>
    <x v="17"/>
    <m/>
    <m/>
    <m/>
    <m/>
    <m/>
    <m/>
    <m/>
    <m/>
    <m/>
    <m/>
    <m/>
    <m/>
    <m/>
    <m/>
    <m/>
    <m/>
    <m/>
    <m/>
    <m/>
    <m/>
    <m/>
    <m/>
    <m/>
    <m/>
    <m/>
    <m/>
    <m/>
    <m/>
    <m/>
    <n v="1"/>
    <m/>
    <m/>
    <m/>
    <m/>
    <m/>
    <n v="2023"/>
    <n v="4"/>
    <n v="0"/>
    <n v="0"/>
    <n v="0"/>
    <n v="0"/>
    <n v="0"/>
    <n v="0"/>
    <n v="0"/>
  </r>
  <r>
    <x v="74"/>
    <x v="11"/>
    <m/>
    <m/>
    <m/>
    <m/>
    <m/>
    <m/>
    <m/>
    <m/>
    <m/>
    <m/>
    <m/>
    <m/>
    <m/>
    <m/>
    <m/>
    <m/>
    <m/>
    <m/>
    <m/>
    <m/>
    <m/>
    <m/>
    <m/>
    <m/>
    <m/>
    <m/>
    <m/>
    <m/>
    <m/>
    <n v="47"/>
    <m/>
    <m/>
    <m/>
    <m/>
    <m/>
    <n v="2023"/>
    <n v="4"/>
    <n v="0"/>
    <n v="0"/>
    <n v="0"/>
    <n v="0"/>
    <n v="0"/>
    <n v="0"/>
    <n v="0"/>
  </r>
  <r>
    <x v="74"/>
    <x v="26"/>
    <m/>
    <m/>
    <m/>
    <m/>
    <m/>
    <m/>
    <m/>
    <m/>
    <m/>
    <m/>
    <m/>
    <m/>
    <m/>
    <m/>
    <m/>
    <m/>
    <m/>
    <m/>
    <m/>
    <m/>
    <m/>
    <m/>
    <m/>
    <m/>
    <m/>
    <m/>
    <m/>
    <m/>
    <m/>
    <n v="1"/>
    <m/>
    <m/>
    <m/>
    <m/>
    <m/>
    <n v="2023"/>
    <n v="4"/>
    <n v="0"/>
    <n v="0"/>
    <n v="0"/>
    <n v="0"/>
    <n v="0"/>
    <n v="0"/>
    <n v="0"/>
  </r>
  <r>
    <x v="74"/>
    <x v="13"/>
    <m/>
    <m/>
    <m/>
    <m/>
    <m/>
    <m/>
    <m/>
    <m/>
    <m/>
    <m/>
    <m/>
    <m/>
    <m/>
    <m/>
    <m/>
    <m/>
    <m/>
    <m/>
    <m/>
    <m/>
    <m/>
    <m/>
    <m/>
    <m/>
    <m/>
    <m/>
    <m/>
    <m/>
    <m/>
    <n v="12"/>
    <m/>
    <m/>
    <m/>
    <m/>
    <m/>
    <n v="2023"/>
    <n v="4"/>
    <n v="0"/>
    <n v="0"/>
    <n v="0"/>
    <n v="0"/>
    <n v="0"/>
    <n v="0"/>
    <n v="0"/>
  </r>
  <r>
    <x v="75"/>
    <x v="0"/>
    <m/>
    <m/>
    <m/>
    <m/>
    <m/>
    <m/>
    <m/>
    <m/>
    <m/>
    <m/>
    <m/>
    <m/>
    <m/>
    <m/>
    <m/>
    <m/>
    <m/>
    <m/>
    <m/>
    <m/>
    <m/>
    <m/>
    <m/>
    <m/>
    <m/>
    <m/>
    <m/>
    <m/>
    <n v="5"/>
    <m/>
    <m/>
    <m/>
    <m/>
    <m/>
    <m/>
    <n v="2023"/>
    <n v="4"/>
    <n v="0"/>
    <n v="0"/>
    <n v="0"/>
    <n v="0"/>
    <n v="0"/>
    <n v="0"/>
    <n v="0"/>
  </r>
  <r>
    <x v="75"/>
    <x v="1"/>
    <m/>
    <m/>
    <m/>
    <m/>
    <m/>
    <m/>
    <m/>
    <m/>
    <m/>
    <m/>
    <m/>
    <m/>
    <m/>
    <m/>
    <m/>
    <m/>
    <m/>
    <m/>
    <m/>
    <m/>
    <m/>
    <m/>
    <m/>
    <m/>
    <m/>
    <m/>
    <m/>
    <m/>
    <n v="6"/>
    <m/>
    <m/>
    <m/>
    <m/>
    <m/>
    <m/>
    <n v="2023"/>
    <n v="4"/>
    <n v="0"/>
    <n v="0"/>
    <n v="0"/>
    <n v="0"/>
    <n v="0"/>
    <n v="0"/>
    <n v="0"/>
  </r>
  <r>
    <x v="75"/>
    <x v="2"/>
    <m/>
    <m/>
    <m/>
    <m/>
    <m/>
    <m/>
    <m/>
    <m/>
    <m/>
    <m/>
    <m/>
    <m/>
    <m/>
    <m/>
    <m/>
    <m/>
    <m/>
    <m/>
    <m/>
    <m/>
    <m/>
    <m/>
    <m/>
    <m/>
    <m/>
    <m/>
    <m/>
    <m/>
    <n v="4"/>
    <m/>
    <m/>
    <m/>
    <m/>
    <m/>
    <m/>
    <n v="2023"/>
    <n v="4"/>
    <n v="0"/>
    <n v="0"/>
    <n v="0"/>
    <n v="0"/>
    <n v="0"/>
    <n v="0"/>
    <n v="0"/>
  </r>
  <r>
    <x v="75"/>
    <x v="20"/>
    <m/>
    <m/>
    <m/>
    <m/>
    <m/>
    <m/>
    <m/>
    <m/>
    <m/>
    <m/>
    <m/>
    <m/>
    <m/>
    <m/>
    <m/>
    <m/>
    <m/>
    <m/>
    <m/>
    <m/>
    <m/>
    <m/>
    <m/>
    <m/>
    <m/>
    <m/>
    <m/>
    <m/>
    <n v="2"/>
    <m/>
    <m/>
    <m/>
    <m/>
    <m/>
    <m/>
    <n v="2023"/>
    <n v="4"/>
    <n v="0"/>
    <n v="0"/>
    <n v="0"/>
    <n v="0"/>
    <n v="0"/>
    <n v="0"/>
    <n v="0"/>
  </r>
  <r>
    <x v="75"/>
    <x v="3"/>
    <m/>
    <m/>
    <m/>
    <m/>
    <m/>
    <m/>
    <m/>
    <m/>
    <m/>
    <m/>
    <m/>
    <m/>
    <m/>
    <m/>
    <m/>
    <m/>
    <m/>
    <m/>
    <m/>
    <m/>
    <m/>
    <m/>
    <m/>
    <m/>
    <m/>
    <m/>
    <m/>
    <m/>
    <n v="25"/>
    <m/>
    <m/>
    <m/>
    <m/>
    <m/>
    <m/>
    <n v="2023"/>
    <n v="4"/>
    <n v="0"/>
    <n v="0"/>
    <n v="0"/>
    <n v="0"/>
    <n v="0"/>
    <n v="0"/>
    <n v="0"/>
  </r>
  <r>
    <x v="75"/>
    <x v="4"/>
    <m/>
    <m/>
    <m/>
    <m/>
    <m/>
    <m/>
    <m/>
    <m/>
    <m/>
    <m/>
    <m/>
    <m/>
    <m/>
    <m/>
    <m/>
    <m/>
    <m/>
    <m/>
    <m/>
    <m/>
    <m/>
    <m/>
    <m/>
    <m/>
    <m/>
    <m/>
    <m/>
    <m/>
    <n v="453"/>
    <m/>
    <m/>
    <m/>
    <m/>
    <m/>
    <m/>
    <n v="2023"/>
    <n v="4"/>
    <n v="0"/>
    <n v="0"/>
    <n v="0"/>
    <n v="0"/>
    <n v="0"/>
    <n v="0"/>
    <n v="0"/>
  </r>
  <r>
    <x v="75"/>
    <x v="28"/>
    <m/>
    <m/>
    <m/>
    <m/>
    <m/>
    <m/>
    <m/>
    <m/>
    <m/>
    <m/>
    <m/>
    <m/>
    <m/>
    <m/>
    <m/>
    <m/>
    <m/>
    <m/>
    <m/>
    <m/>
    <m/>
    <m/>
    <m/>
    <m/>
    <m/>
    <m/>
    <m/>
    <m/>
    <n v="5"/>
    <m/>
    <m/>
    <m/>
    <m/>
    <m/>
    <m/>
    <n v="2023"/>
    <n v="4"/>
    <n v="0"/>
    <n v="0"/>
    <n v="0"/>
    <n v="0"/>
    <n v="0"/>
    <n v="0"/>
    <n v="0"/>
  </r>
  <r>
    <x v="75"/>
    <x v="23"/>
    <m/>
    <m/>
    <m/>
    <m/>
    <m/>
    <m/>
    <m/>
    <m/>
    <m/>
    <m/>
    <m/>
    <m/>
    <m/>
    <m/>
    <m/>
    <m/>
    <m/>
    <m/>
    <m/>
    <m/>
    <m/>
    <m/>
    <m/>
    <m/>
    <m/>
    <m/>
    <m/>
    <m/>
    <n v="3"/>
    <m/>
    <m/>
    <m/>
    <m/>
    <m/>
    <m/>
    <n v="2023"/>
    <n v="4"/>
    <n v="0"/>
    <n v="0"/>
    <n v="0"/>
    <n v="0"/>
    <n v="0"/>
    <n v="0"/>
    <n v="0"/>
  </r>
  <r>
    <x v="75"/>
    <x v="24"/>
    <m/>
    <m/>
    <m/>
    <m/>
    <m/>
    <m/>
    <m/>
    <m/>
    <m/>
    <m/>
    <m/>
    <m/>
    <m/>
    <m/>
    <m/>
    <m/>
    <m/>
    <m/>
    <m/>
    <m/>
    <m/>
    <m/>
    <m/>
    <m/>
    <m/>
    <m/>
    <m/>
    <m/>
    <n v="18"/>
    <m/>
    <m/>
    <m/>
    <m/>
    <m/>
    <m/>
    <n v="2023"/>
    <n v="4"/>
    <n v="0"/>
    <n v="0"/>
    <n v="0"/>
    <n v="0"/>
    <n v="0"/>
    <n v="0"/>
    <n v="0"/>
  </r>
  <r>
    <x v="75"/>
    <x v="7"/>
    <m/>
    <m/>
    <m/>
    <m/>
    <m/>
    <m/>
    <m/>
    <m/>
    <m/>
    <m/>
    <m/>
    <m/>
    <m/>
    <m/>
    <m/>
    <m/>
    <m/>
    <m/>
    <m/>
    <m/>
    <m/>
    <m/>
    <m/>
    <m/>
    <m/>
    <m/>
    <m/>
    <m/>
    <n v="3"/>
    <m/>
    <m/>
    <m/>
    <m/>
    <m/>
    <m/>
    <n v="2023"/>
    <n v="4"/>
    <n v="0"/>
    <n v="0"/>
    <n v="0"/>
    <n v="0"/>
    <n v="0"/>
    <n v="0"/>
    <n v="0"/>
  </r>
  <r>
    <x v="75"/>
    <x v="8"/>
    <m/>
    <m/>
    <m/>
    <m/>
    <m/>
    <m/>
    <m/>
    <m/>
    <m/>
    <m/>
    <m/>
    <m/>
    <m/>
    <m/>
    <m/>
    <m/>
    <m/>
    <m/>
    <m/>
    <m/>
    <m/>
    <m/>
    <m/>
    <m/>
    <m/>
    <m/>
    <m/>
    <m/>
    <n v="8"/>
    <m/>
    <m/>
    <m/>
    <m/>
    <m/>
    <m/>
    <n v="2023"/>
    <n v="4"/>
    <n v="0"/>
    <n v="0"/>
    <n v="0"/>
    <n v="0"/>
    <n v="0"/>
    <n v="0"/>
    <n v="0"/>
  </r>
  <r>
    <x v="75"/>
    <x v="10"/>
    <m/>
    <m/>
    <m/>
    <m/>
    <m/>
    <m/>
    <m/>
    <m/>
    <m/>
    <m/>
    <m/>
    <m/>
    <m/>
    <m/>
    <m/>
    <m/>
    <m/>
    <m/>
    <m/>
    <m/>
    <m/>
    <m/>
    <m/>
    <m/>
    <m/>
    <m/>
    <m/>
    <m/>
    <n v="7"/>
    <m/>
    <m/>
    <m/>
    <m/>
    <m/>
    <m/>
    <n v="2023"/>
    <n v="4"/>
    <n v="0"/>
    <n v="0"/>
    <n v="0"/>
    <n v="0"/>
    <n v="0"/>
    <n v="0"/>
    <n v="0"/>
  </r>
  <r>
    <x v="75"/>
    <x v="30"/>
    <m/>
    <m/>
    <m/>
    <m/>
    <m/>
    <m/>
    <m/>
    <m/>
    <m/>
    <m/>
    <m/>
    <m/>
    <m/>
    <m/>
    <m/>
    <m/>
    <m/>
    <m/>
    <m/>
    <m/>
    <m/>
    <m/>
    <m/>
    <m/>
    <m/>
    <m/>
    <m/>
    <m/>
    <n v="93"/>
    <m/>
    <m/>
    <m/>
    <m/>
    <m/>
    <m/>
    <n v="2023"/>
    <n v="4"/>
    <n v="0"/>
    <n v="0"/>
    <n v="0"/>
    <n v="0"/>
    <n v="0"/>
    <n v="0"/>
    <n v="0"/>
  </r>
  <r>
    <x v="75"/>
    <x v="11"/>
    <m/>
    <m/>
    <m/>
    <m/>
    <m/>
    <m/>
    <m/>
    <m/>
    <m/>
    <m/>
    <m/>
    <m/>
    <m/>
    <m/>
    <m/>
    <m/>
    <m/>
    <m/>
    <m/>
    <m/>
    <m/>
    <m/>
    <m/>
    <m/>
    <m/>
    <m/>
    <m/>
    <m/>
    <n v="59"/>
    <m/>
    <m/>
    <m/>
    <m/>
    <m/>
    <m/>
    <n v="2023"/>
    <n v="4"/>
    <n v="0"/>
    <n v="0"/>
    <n v="0"/>
    <n v="0"/>
    <n v="0"/>
    <n v="0"/>
    <n v="0"/>
  </r>
  <r>
    <x v="75"/>
    <x v="18"/>
    <m/>
    <m/>
    <m/>
    <m/>
    <m/>
    <m/>
    <m/>
    <m/>
    <m/>
    <m/>
    <m/>
    <m/>
    <m/>
    <m/>
    <m/>
    <m/>
    <m/>
    <m/>
    <m/>
    <m/>
    <m/>
    <m/>
    <m/>
    <m/>
    <m/>
    <m/>
    <m/>
    <m/>
    <n v="4"/>
    <m/>
    <m/>
    <m/>
    <m/>
    <m/>
    <m/>
    <n v="2023"/>
    <n v="4"/>
    <n v="0"/>
    <n v="0"/>
    <n v="0"/>
    <n v="0"/>
    <n v="0"/>
    <n v="0"/>
    <n v="0"/>
  </r>
  <r>
    <x v="75"/>
    <x v="32"/>
    <m/>
    <m/>
    <m/>
    <m/>
    <m/>
    <m/>
    <m/>
    <m/>
    <m/>
    <m/>
    <m/>
    <m/>
    <m/>
    <m/>
    <m/>
    <m/>
    <m/>
    <m/>
    <m/>
    <m/>
    <m/>
    <m/>
    <m/>
    <m/>
    <m/>
    <m/>
    <m/>
    <m/>
    <n v="887"/>
    <m/>
    <m/>
    <m/>
    <m/>
    <m/>
    <m/>
    <n v="2023"/>
    <n v="4"/>
    <n v="0"/>
    <n v="0"/>
    <n v="0"/>
    <n v="0"/>
    <n v="0"/>
    <n v="0"/>
    <n v="0"/>
  </r>
  <r>
    <x v="75"/>
    <x v="34"/>
    <m/>
    <m/>
    <m/>
    <m/>
    <m/>
    <m/>
    <m/>
    <m/>
    <m/>
    <m/>
    <m/>
    <m/>
    <m/>
    <m/>
    <m/>
    <m/>
    <m/>
    <m/>
    <m/>
    <m/>
    <m/>
    <m/>
    <m/>
    <m/>
    <m/>
    <m/>
    <m/>
    <m/>
    <n v="1"/>
    <m/>
    <m/>
    <m/>
    <m/>
    <m/>
    <m/>
    <n v="2023"/>
    <n v="4"/>
    <n v="0"/>
    <n v="0"/>
    <n v="0"/>
    <n v="0"/>
    <n v="0"/>
    <n v="0"/>
    <n v="0"/>
  </r>
  <r>
    <x v="75"/>
    <x v="13"/>
    <m/>
    <m/>
    <m/>
    <m/>
    <m/>
    <m/>
    <m/>
    <m/>
    <m/>
    <m/>
    <m/>
    <m/>
    <m/>
    <m/>
    <m/>
    <m/>
    <m/>
    <m/>
    <m/>
    <m/>
    <m/>
    <m/>
    <m/>
    <m/>
    <m/>
    <m/>
    <m/>
    <m/>
    <n v="20"/>
    <m/>
    <m/>
    <m/>
    <m/>
    <m/>
    <m/>
    <n v="2023"/>
    <n v="4"/>
    <n v="0"/>
    <n v="0"/>
    <n v="0"/>
    <n v="0"/>
    <n v="0"/>
    <n v="0"/>
    <n v="0"/>
  </r>
  <r>
    <x v="75"/>
    <x v="35"/>
    <m/>
    <m/>
    <m/>
    <m/>
    <m/>
    <m/>
    <m/>
    <m/>
    <m/>
    <m/>
    <m/>
    <m/>
    <m/>
    <m/>
    <m/>
    <m/>
    <m/>
    <m/>
    <m/>
    <m/>
    <m/>
    <m/>
    <m/>
    <m/>
    <m/>
    <m/>
    <m/>
    <m/>
    <n v="3"/>
    <m/>
    <m/>
    <m/>
    <m/>
    <m/>
    <m/>
    <n v="2023"/>
    <n v="4"/>
    <n v="0"/>
    <n v="0"/>
    <n v="0"/>
    <n v="0"/>
    <n v="0"/>
    <n v="0"/>
    <n v="0"/>
  </r>
  <r>
    <x v="75"/>
    <x v="14"/>
    <m/>
    <m/>
    <m/>
    <m/>
    <m/>
    <m/>
    <m/>
    <m/>
    <m/>
    <m/>
    <m/>
    <m/>
    <m/>
    <m/>
    <m/>
    <m/>
    <m/>
    <m/>
    <m/>
    <m/>
    <m/>
    <m/>
    <m/>
    <m/>
    <m/>
    <m/>
    <m/>
    <m/>
    <n v="2"/>
    <m/>
    <m/>
    <m/>
    <m/>
    <m/>
    <m/>
    <n v="2023"/>
    <n v="4"/>
    <n v="0"/>
    <n v="0"/>
    <n v="0"/>
    <n v="0"/>
    <n v="0"/>
    <n v="0"/>
    <n v="0"/>
  </r>
  <r>
    <x v="76"/>
    <x v="19"/>
    <m/>
    <m/>
    <m/>
    <m/>
    <m/>
    <m/>
    <m/>
    <m/>
    <m/>
    <m/>
    <m/>
    <m/>
    <m/>
    <m/>
    <m/>
    <m/>
    <m/>
    <m/>
    <m/>
    <m/>
    <m/>
    <m/>
    <m/>
    <m/>
    <m/>
    <m/>
    <m/>
    <m/>
    <m/>
    <m/>
    <m/>
    <m/>
    <m/>
    <m/>
    <n v="1"/>
    <n v="2023"/>
    <n v="4"/>
    <n v="0"/>
    <n v="0"/>
    <n v="0"/>
    <n v="0"/>
    <n v="0"/>
    <n v="0"/>
    <n v="0"/>
  </r>
  <r>
    <x v="76"/>
    <x v="15"/>
    <m/>
    <m/>
    <m/>
    <m/>
    <m/>
    <m/>
    <m/>
    <m/>
    <m/>
    <m/>
    <m/>
    <m/>
    <m/>
    <m/>
    <m/>
    <m/>
    <m/>
    <m/>
    <m/>
    <m/>
    <m/>
    <m/>
    <m/>
    <m/>
    <m/>
    <m/>
    <m/>
    <m/>
    <m/>
    <m/>
    <m/>
    <m/>
    <m/>
    <m/>
    <n v="9"/>
    <n v="2023"/>
    <n v="4"/>
    <n v="0"/>
    <n v="0"/>
    <n v="0"/>
    <n v="0"/>
    <n v="0"/>
    <n v="0"/>
    <n v="0"/>
  </r>
  <r>
    <x v="76"/>
    <x v="0"/>
    <m/>
    <m/>
    <m/>
    <m/>
    <m/>
    <m/>
    <m/>
    <m/>
    <m/>
    <m/>
    <m/>
    <m/>
    <m/>
    <m/>
    <m/>
    <m/>
    <m/>
    <m/>
    <m/>
    <m/>
    <m/>
    <m/>
    <m/>
    <m/>
    <m/>
    <m/>
    <m/>
    <m/>
    <m/>
    <m/>
    <m/>
    <m/>
    <n v="164"/>
    <m/>
    <n v="16"/>
    <n v="2023"/>
    <n v="4"/>
    <n v="0"/>
    <n v="0"/>
    <n v="0"/>
    <n v="0"/>
    <n v="0"/>
    <n v="0"/>
    <n v="0"/>
  </r>
  <r>
    <x v="76"/>
    <x v="1"/>
    <m/>
    <m/>
    <m/>
    <m/>
    <m/>
    <m/>
    <m/>
    <m/>
    <m/>
    <m/>
    <m/>
    <m/>
    <m/>
    <m/>
    <m/>
    <m/>
    <m/>
    <m/>
    <m/>
    <m/>
    <m/>
    <m/>
    <m/>
    <m/>
    <m/>
    <m/>
    <m/>
    <m/>
    <m/>
    <m/>
    <m/>
    <m/>
    <m/>
    <m/>
    <n v="1"/>
    <n v="2023"/>
    <n v="4"/>
    <n v="0"/>
    <n v="0"/>
    <n v="0"/>
    <n v="0"/>
    <n v="0"/>
    <n v="0"/>
    <n v="0"/>
  </r>
  <r>
    <x v="76"/>
    <x v="2"/>
    <m/>
    <m/>
    <m/>
    <m/>
    <m/>
    <m/>
    <m/>
    <m/>
    <m/>
    <m/>
    <m/>
    <m/>
    <m/>
    <m/>
    <m/>
    <m/>
    <m/>
    <m/>
    <m/>
    <m/>
    <m/>
    <m/>
    <m/>
    <m/>
    <m/>
    <m/>
    <m/>
    <m/>
    <m/>
    <m/>
    <m/>
    <m/>
    <n v="8"/>
    <m/>
    <n v="1"/>
    <n v="2023"/>
    <n v="4"/>
    <n v="0"/>
    <n v="0"/>
    <n v="0"/>
    <n v="0"/>
    <n v="0"/>
    <n v="0"/>
    <n v="0"/>
  </r>
  <r>
    <x v="76"/>
    <x v="20"/>
    <m/>
    <m/>
    <m/>
    <m/>
    <m/>
    <m/>
    <m/>
    <m/>
    <m/>
    <m/>
    <m/>
    <m/>
    <m/>
    <m/>
    <m/>
    <m/>
    <m/>
    <m/>
    <m/>
    <m/>
    <m/>
    <m/>
    <m/>
    <m/>
    <m/>
    <m/>
    <m/>
    <m/>
    <m/>
    <m/>
    <m/>
    <m/>
    <m/>
    <m/>
    <n v="6"/>
    <n v="2023"/>
    <n v="4"/>
    <n v="0"/>
    <n v="0"/>
    <n v="0"/>
    <n v="0"/>
    <n v="0"/>
    <n v="0"/>
    <n v="0"/>
  </r>
  <r>
    <x v="76"/>
    <x v="3"/>
    <m/>
    <m/>
    <m/>
    <m/>
    <m/>
    <m/>
    <m/>
    <m/>
    <m/>
    <m/>
    <m/>
    <m/>
    <m/>
    <m/>
    <m/>
    <m/>
    <m/>
    <m/>
    <m/>
    <m/>
    <m/>
    <m/>
    <m/>
    <m/>
    <m/>
    <m/>
    <m/>
    <m/>
    <m/>
    <m/>
    <m/>
    <m/>
    <m/>
    <m/>
    <n v="1"/>
    <n v="2023"/>
    <n v="4"/>
    <n v="0"/>
    <n v="0"/>
    <n v="0"/>
    <n v="0"/>
    <n v="0"/>
    <n v="0"/>
    <n v="0"/>
  </r>
  <r>
    <x v="76"/>
    <x v="21"/>
    <m/>
    <m/>
    <m/>
    <m/>
    <m/>
    <m/>
    <m/>
    <m/>
    <m/>
    <m/>
    <m/>
    <m/>
    <m/>
    <m/>
    <m/>
    <m/>
    <m/>
    <m/>
    <m/>
    <m/>
    <m/>
    <m/>
    <m/>
    <m/>
    <m/>
    <m/>
    <m/>
    <m/>
    <m/>
    <m/>
    <m/>
    <m/>
    <m/>
    <m/>
    <n v="3"/>
    <n v="2023"/>
    <n v="4"/>
    <n v="0"/>
    <n v="0"/>
    <n v="0"/>
    <n v="0"/>
    <n v="0"/>
    <n v="0"/>
    <n v="0"/>
  </r>
  <r>
    <x v="76"/>
    <x v="4"/>
    <m/>
    <m/>
    <m/>
    <m/>
    <m/>
    <m/>
    <m/>
    <m/>
    <m/>
    <m/>
    <m/>
    <m/>
    <m/>
    <m/>
    <m/>
    <m/>
    <m/>
    <m/>
    <m/>
    <m/>
    <m/>
    <m/>
    <m/>
    <m/>
    <m/>
    <m/>
    <m/>
    <m/>
    <m/>
    <m/>
    <m/>
    <m/>
    <m/>
    <m/>
    <n v="20"/>
    <n v="2023"/>
    <n v="4"/>
    <n v="0"/>
    <n v="0"/>
    <n v="0"/>
    <n v="0"/>
    <n v="0"/>
    <n v="0"/>
    <n v="0"/>
  </r>
  <r>
    <x v="76"/>
    <x v="16"/>
    <m/>
    <m/>
    <m/>
    <m/>
    <m/>
    <m/>
    <m/>
    <m/>
    <m/>
    <m/>
    <m/>
    <m/>
    <m/>
    <m/>
    <m/>
    <m/>
    <m/>
    <m/>
    <m/>
    <m/>
    <m/>
    <m/>
    <m/>
    <m/>
    <m/>
    <m/>
    <m/>
    <m/>
    <m/>
    <m/>
    <m/>
    <m/>
    <m/>
    <m/>
    <n v="9"/>
    <n v="2023"/>
    <n v="4"/>
    <n v="0"/>
    <n v="0"/>
    <n v="0"/>
    <n v="0"/>
    <n v="0"/>
    <n v="0"/>
    <n v="0"/>
  </r>
  <r>
    <x v="76"/>
    <x v="28"/>
    <m/>
    <m/>
    <m/>
    <m/>
    <m/>
    <m/>
    <m/>
    <m/>
    <m/>
    <m/>
    <m/>
    <m/>
    <m/>
    <m/>
    <m/>
    <m/>
    <m/>
    <m/>
    <m/>
    <m/>
    <m/>
    <m/>
    <m/>
    <m/>
    <m/>
    <m/>
    <m/>
    <m/>
    <m/>
    <m/>
    <m/>
    <m/>
    <m/>
    <m/>
    <n v="1"/>
    <n v="2023"/>
    <n v="4"/>
    <n v="0"/>
    <n v="0"/>
    <n v="0"/>
    <n v="0"/>
    <n v="0"/>
    <n v="0"/>
    <n v="0"/>
  </r>
  <r>
    <x v="76"/>
    <x v="5"/>
    <m/>
    <m/>
    <m/>
    <m/>
    <m/>
    <m/>
    <m/>
    <m/>
    <m/>
    <m/>
    <m/>
    <m/>
    <m/>
    <m/>
    <m/>
    <m/>
    <m/>
    <m/>
    <m/>
    <m/>
    <m/>
    <m/>
    <m/>
    <m/>
    <m/>
    <m/>
    <m/>
    <m/>
    <m/>
    <m/>
    <m/>
    <m/>
    <n v="1220"/>
    <m/>
    <n v="12"/>
    <n v="2023"/>
    <n v="4"/>
    <n v="0"/>
    <n v="0"/>
    <n v="0"/>
    <n v="0"/>
    <n v="0"/>
    <n v="0"/>
    <n v="0"/>
  </r>
  <r>
    <x v="76"/>
    <x v="24"/>
    <m/>
    <m/>
    <m/>
    <m/>
    <m/>
    <m/>
    <m/>
    <m/>
    <m/>
    <m/>
    <m/>
    <m/>
    <m/>
    <m/>
    <m/>
    <m/>
    <m/>
    <m/>
    <m/>
    <m/>
    <m/>
    <m/>
    <m/>
    <m/>
    <m/>
    <m/>
    <m/>
    <m/>
    <m/>
    <m/>
    <m/>
    <m/>
    <m/>
    <m/>
    <n v="4"/>
    <n v="2023"/>
    <n v="4"/>
    <n v="0"/>
    <n v="0"/>
    <n v="0"/>
    <n v="0"/>
    <n v="0"/>
    <n v="0"/>
    <n v="0"/>
  </r>
  <r>
    <x v="76"/>
    <x v="6"/>
    <m/>
    <m/>
    <m/>
    <m/>
    <m/>
    <m/>
    <m/>
    <m/>
    <m/>
    <m/>
    <m/>
    <m/>
    <m/>
    <m/>
    <m/>
    <m/>
    <m/>
    <m/>
    <m/>
    <m/>
    <m/>
    <m/>
    <m/>
    <m/>
    <m/>
    <m/>
    <m/>
    <m/>
    <m/>
    <m/>
    <m/>
    <m/>
    <n v="297"/>
    <m/>
    <n v="14"/>
    <n v="2023"/>
    <n v="4"/>
    <n v="0"/>
    <n v="0"/>
    <n v="0"/>
    <n v="0"/>
    <n v="0"/>
    <n v="0"/>
    <n v="0"/>
  </r>
  <r>
    <x v="76"/>
    <x v="7"/>
    <m/>
    <m/>
    <m/>
    <m/>
    <m/>
    <m/>
    <m/>
    <m/>
    <m/>
    <m/>
    <m/>
    <m/>
    <m/>
    <m/>
    <m/>
    <m/>
    <m/>
    <m/>
    <m/>
    <m/>
    <m/>
    <m/>
    <m/>
    <m/>
    <m/>
    <m/>
    <m/>
    <m/>
    <m/>
    <m/>
    <m/>
    <m/>
    <m/>
    <m/>
    <n v="5"/>
    <n v="2023"/>
    <n v="4"/>
    <n v="0"/>
    <n v="0"/>
    <n v="0"/>
    <n v="0"/>
    <n v="0"/>
    <n v="0"/>
    <n v="0"/>
  </r>
  <r>
    <x v="76"/>
    <x v="8"/>
    <m/>
    <m/>
    <m/>
    <m/>
    <m/>
    <m/>
    <m/>
    <m/>
    <m/>
    <m/>
    <m/>
    <m/>
    <m/>
    <m/>
    <m/>
    <m/>
    <m/>
    <m/>
    <m/>
    <m/>
    <m/>
    <m/>
    <m/>
    <m/>
    <m/>
    <m/>
    <m/>
    <m/>
    <m/>
    <m/>
    <m/>
    <m/>
    <m/>
    <m/>
    <n v="12"/>
    <n v="2023"/>
    <n v="4"/>
    <n v="0"/>
    <n v="0"/>
    <n v="0"/>
    <n v="0"/>
    <n v="0"/>
    <n v="0"/>
    <n v="0"/>
  </r>
  <r>
    <x v="76"/>
    <x v="9"/>
    <m/>
    <m/>
    <m/>
    <m/>
    <m/>
    <m/>
    <m/>
    <m/>
    <m/>
    <m/>
    <m/>
    <m/>
    <m/>
    <m/>
    <m/>
    <m/>
    <m/>
    <m/>
    <m/>
    <m/>
    <m/>
    <m/>
    <m/>
    <m/>
    <m/>
    <m/>
    <m/>
    <m/>
    <m/>
    <m/>
    <m/>
    <m/>
    <m/>
    <m/>
    <n v="4"/>
    <n v="2023"/>
    <n v="4"/>
    <n v="0"/>
    <n v="0"/>
    <n v="0"/>
    <n v="0"/>
    <n v="0"/>
    <n v="0"/>
    <n v="0"/>
  </r>
  <r>
    <x v="76"/>
    <x v="25"/>
    <m/>
    <m/>
    <m/>
    <m/>
    <m/>
    <m/>
    <m/>
    <m/>
    <m/>
    <m/>
    <m/>
    <m/>
    <m/>
    <m/>
    <m/>
    <m/>
    <m/>
    <m/>
    <m/>
    <m/>
    <m/>
    <m/>
    <m/>
    <m/>
    <m/>
    <m/>
    <m/>
    <m/>
    <m/>
    <m/>
    <m/>
    <m/>
    <n v="1"/>
    <m/>
    <n v="6"/>
    <n v="2023"/>
    <n v="4"/>
    <n v="0"/>
    <n v="0"/>
    <n v="0"/>
    <n v="0"/>
    <n v="0"/>
    <n v="0"/>
    <n v="0"/>
  </r>
  <r>
    <x v="76"/>
    <x v="17"/>
    <m/>
    <m/>
    <m/>
    <m/>
    <m/>
    <m/>
    <m/>
    <m/>
    <m/>
    <m/>
    <m/>
    <m/>
    <m/>
    <m/>
    <m/>
    <m/>
    <m/>
    <m/>
    <m/>
    <m/>
    <m/>
    <m/>
    <m/>
    <m/>
    <m/>
    <m/>
    <m/>
    <m/>
    <m/>
    <m/>
    <m/>
    <m/>
    <m/>
    <m/>
    <n v="2"/>
    <n v="2023"/>
    <n v="4"/>
    <n v="0"/>
    <n v="0"/>
    <n v="0"/>
    <n v="0"/>
    <n v="0"/>
    <n v="0"/>
    <n v="0"/>
  </r>
  <r>
    <x v="76"/>
    <x v="10"/>
    <m/>
    <m/>
    <m/>
    <m/>
    <m/>
    <m/>
    <m/>
    <m/>
    <m/>
    <m/>
    <m/>
    <m/>
    <m/>
    <m/>
    <m/>
    <m/>
    <m/>
    <m/>
    <m/>
    <m/>
    <m/>
    <m/>
    <m/>
    <m/>
    <m/>
    <m/>
    <m/>
    <m/>
    <m/>
    <m/>
    <m/>
    <m/>
    <n v="149"/>
    <m/>
    <n v="13"/>
    <n v="2023"/>
    <n v="4"/>
    <n v="0"/>
    <n v="0"/>
    <n v="0"/>
    <n v="0"/>
    <n v="0"/>
    <n v="0"/>
    <n v="0"/>
  </r>
  <r>
    <x v="76"/>
    <x v="11"/>
    <m/>
    <m/>
    <m/>
    <m/>
    <m/>
    <m/>
    <m/>
    <m/>
    <m/>
    <m/>
    <m/>
    <m/>
    <m/>
    <m/>
    <m/>
    <m/>
    <m/>
    <m/>
    <m/>
    <m/>
    <m/>
    <m/>
    <m/>
    <m/>
    <m/>
    <m/>
    <m/>
    <m/>
    <m/>
    <m/>
    <m/>
    <m/>
    <n v="223"/>
    <m/>
    <n v="4"/>
    <n v="2023"/>
    <n v="4"/>
    <n v="0"/>
    <n v="0"/>
    <n v="0"/>
    <n v="0"/>
    <n v="0"/>
    <n v="0"/>
    <n v="0"/>
  </r>
  <r>
    <x v="76"/>
    <x v="18"/>
    <m/>
    <m/>
    <m/>
    <m/>
    <m/>
    <m/>
    <m/>
    <m/>
    <m/>
    <m/>
    <m/>
    <m/>
    <m/>
    <m/>
    <m/>
    <m/>
    <m/>
    <m/>
    <m/>
    <m/>
    <m/>
    <m/>
    <m/>
    <m/>
    <m/>
    <m/>
    <m/>
    <m/>
    <m/>
    <m/>
    <m/>
    <m/>
    <n v="47"/>
    <m/>
    <n v="6"/>
    <n v="2023"/>
    <n v="4"/>
    <n v="0"/>
    <n v="0"/>
    <n v="0"/>
    <n v="0"/>
    <n v="0"/>
    <n v="0"/>
    <n v="0"/>
  </r>
  <r>
    <x v="76"/>
    <x v="12"/>
    <m/>
    <m/>
    <m/>
    <m/>
    <m/>
    <m/>
    <m/>
    <m/>
    <m/>
    <m/>
    <m/>
    <m/>
    <m/>
    <m/>
    <m/>
    <m/>
    <m/>
    <m/>
    <m/>
    <m/>
    <m/>
    <m/>
    <m/>
    <m/>
    <m/>
    <m/>
    <m/>
    <m/>
    <m/>
    <m/>
    <m/>
    <m/>
    <m/>
    <m/>
    <n v="2"/>
    <n v="2023"/>
    <n v="4"/>
    <n v="0"/>
    <n v="0"/>
    <n v="0"/>
    <n v="0"/>
    <n v="0"/>
    <n v="0"/>
    <n v="0"/>
  </r>
  <r>
    <x v="76"/>
    <x v="32"/>
    <m/>
    <m/>
    <m/>
    <m/>
    <m/>
    <m/>
    <m/>
    <m/>
    <m/>
    <m/>
    <m/>
    <m/>
    <m/>
    <m/>
    <m/>
    <m/>
    <m/>
    <m/>
    <m/>
    <m/>
    <m/>
    <m/>
    <m/>
    <m/>
    <m/>
    <m/>
    <m/>
    <m/>
    <m/>
    <m/>
    <m/>
    <m/>
    <m/>
    <m/>
    <n v="29"/>
    <n v="2023"/>
    <n v="4"/>
    <n v="0"/>
    <n v="0"/>
    <n v="0"/>
    <n v="0"/>
    <n v="0"/>
    <n v="0"/>
    <n v="0"/>
  </r>
  <r>
    <x v="76"/>
    <x v="33"/>
    <m/>
    <m/>
    <m/>
    <m/>
    <m/>
    <m/>
    <m/>
    <m/>
    <m/>
    <m/>
    <m/>
    <m/>
    <m/>
    <m/>
    <m/>
    <m/>
    <m/>
    <m/>
    <m/>
    <m/>
    <m/>
    <m/>
    <m/>
    <m/>
    <m/>
    <m/>
    <m/>
    <m/>
    <m/>
    <m/>
    <m/>
    <m/>
    <m/>
    <m/>
    <n v="5"/>
    <n v="2023"/>
    <n v="4"/>
    <n v="0"/>
    <n v="0"/>
    <n v="0"/>
    <n v="0"/>
    <n v="0"/>
    <n v="0"/>
    <n v="0"/>
  </r>
  <r>
    <x v="76"/>
    <x v="34"/>
    <m/>
    <m/>
    <m/>
    <m/>
    <m/>
    <m/>
    <m/>
    <m/>
    <m/>
    <m/>
    <m/>
    <m/>
    <m/>
    <m/>
    <m/>
    <m/>
    <m/>
    <m/>
    <m/>
    <m/>
    <m/>
    <m/>
    <m/>
    <m/>
    <m/>
    <m/>
    <m/>
    <m/>
    <m/>
    <m/>
    <m/>
    <m/>
    <m/>
    <m/>
    <n v="6"/>
    <n v="2023"/>
    <n v="4"/>
    <n v="0"/>
    <n v="0"/>
    <n v="0"/>
    <n v="0"/>
    <n v="0"/>
    <n v="0"/>
    <n v="0"/>
  </r>
  <r>
    <x v="76"/>
    <x v="13"/>
    <m/>
    <m/>
    <m/>
    <m/>
    <m/>
    <m/>
    <m/>
    <m/>
    <m/>
    <m/>
    <m/>
    <m/>
    <m/>
    <m/>
    <m/>
    <m/>
    <m/>
    <m/>
    <m/>
    <m/>
    <m/>
    <m/>
    <m/>
    <m/>
    <m/>
    <m/>
    <m/>
    <m/>
    <m/>
    <m/>
    <m/>
    <m/>
    <n v="168"/>
    <m/>
    <n v="2"/>
    <n v="2023"/>
    <n v="4"/>
    <n v="0"/>
    <n v="0"/>
    <n v="0"/>
    <n v="0"/>
    <n v="0"/>
    <n v="0"/>
    <n v="0"/>
  </r>
  <r>
    <x v="76"/>
    <x v="14"/>
    <m/>
    <m/>
    <m/>
    <m/>
    <m/>
    <m/>
    <m/>
    <m/>
    <m/>
    <m/>
    <m/>
    <m/>
    <m/>
    <m/>
    <m/>
    <m/>
    <m/>
    <m/>
    <m/>
    <m/>
    <m/>
    <m/>
    <m/>
    <m/>
    <m/>
    <m/>
    <m/>
    <m/>
    <m/>
    <m/>
    <m/>
    <m/>
    <n v="93"/>
    <m/>
    <n v="1"/>
    <n v="2023"/>
    <n v="4"/>
    <n v="0"/>
    <n v="0"/>
    <n v="0"/>
    <n v="0"/>
    <n v="0"/>
    <n v="0"/>
    <n v="0"/>
  </r>
  <r>
    <x v="77"/>
    <x v="8"/>
    <m/>
    <m/>
    <m/>
    <m/>
    <m/>
    <m/>
    <m/>
    <m/>
    <m/>
    <m/>
    <m/>
    <m/>
    <m/>
    <m/>
    <m/>
    <m/>
    <m/>
    <m/>
    <m/>
    <m/>
    <m/>
    <m/>
    <m/>
    <m/>
    <m/>
    <m/>
    <m/>
    <m/>
    <m/>
    <m/>
    <m/>
    <m/>
    <m/>
    <m/>
    <n v="2"/>
    <n v="2023"/>
    <n v="4"/>
    <n v="0"/>
    <n v="0"/>
    <n v="0"/>
    <n v="0"/>
    <n v="0"/>
    <n v="0"/>
    <n v="0"/>
  </r>
  <r>
    <x v="77"/>
    <x v="25"/>
    <m/>
    <m/>
    <m/>
    <m/>
    <m/>
    <m/>
    <m/>
    <m/>
    <m/>
    <m/>
    <m/>
    <m/>
    <m/>
    <m/>
    <m/>
    <m/>
    <m/>
    <m/>
    <m/>
    <m/>
    <m/>
    <m/>
    <m/>
    <m/>
    <m/>
    <m/>
    <m/>
    <m/>
    <m/>
    <m/>
    <m/>
    <m/>
    <m/>
    <m/>
    <n v="1"/>
    <n v="2023"/>
    <n v="4"/>
    <n v="0"/>
    <n v="0"/>
    <n v="0"/>
    <n v="0"/>
    <n v="0"/>
    <n v="0"/>
    <n v="0"/>
  </r>
  <r>
    <x v="78"/>
    <x v="19"/>
    <m/>
    <m/>
    <m/>
    <m/>
    <m/>
    <m/>
    <m/>
    <m/>
    <m/>
    <m/>
    <m/>
    <m/>
    <m/>
    <m/>
    <m/>
    <m/>
    <m/>
    <m/>
    <m/>
    <m/>
    <m/>
    <m/>
    <m/>
    <m/>
    <m/>
    <m/>
    <m/>
    <m/>
    <n v="2"/>
    <m/>
    <m/>
    <m/>
    <m/>
    <m/>
    <m/>
    <n v="2023"/>
    <n v="4"/>
    <n v="0"/>
    <n v="0"/>
    <n v="0"/>
    <n v="0"/>
    <n v="0"/>
    <n v="0"/>
    <n v="0"/>
  </r>
  <r>
    <x v="78"/>
    <x v="15"/>
    <m/>
    <m/>
    <m/>
    <m/>
    <m/>
    <m/>
    <m/>
    <m/>
    <m/>
    <m/>
    <m/>
    <m/>
    <m/>
    <m/>
    <m/>
    <m/>
    <m/>
    <m/>
    <m/>
    <m/>
    <m/>
    <m/>
    <m/>
    <m/>
    <m/>
    <m/>
    <m/>
    <m/>
    <n v="19"/>
    <m/>
    <m/>
    <m/>
    <m/>
    <m/>
    <m/>
    <n v="2023"/>
    <n v="4"/>
    <n v="0"/>
    <n v="0"/>
    <n v="0"/>
    <n v="0"/>
    <n v="0"/>
    <n v="0"/>
    <n v="0"/>
  </r>
  <r>
    <x v="78"/>
    <x v="0"/>
    <m/>
    <m/>
    <m/>
    <m/>
    <m/>
    <m/>
    <m/>
    <m/>
    <m/>
    <m/>
    <m/>
    <m/>
    <m/>
    <m/>
    <m/>
    <m/>
    <m/>
    <m/>
    <m/>
    <m/>
    <m/>
    <m/>
    <m/>
    <m/>
    <m/>
    <m/>
    <m/>
    <m/>
    <n v="17"/>
    <m/>
    <m/>
    <m/>
    <m/>
    <m/>
    <m/>
    <n v="2023"/>
    <n v="4"/>
    <n v="0"/>
    <n v="0"/>
    <n v="0"/>
    <n v="0"/>
    <n v="0"/>
    <n v="0"/>
    <n v="0"/>
  </r>
  <r>
    <x v="78"/>
    <x v="2"/>
    <m/>
    <m/>
    <m/>
    <m/>
    <m/>
    <m/>
    <m/>
    <m/>
    <m/>
    <m/>
    <m/>
    <m/>
    <m/>
    <m/>
    <m/>
    <m/>
    <m/>
    <m/>
    <m/>
    <m/>
    <m/>
    <m/>
    <m/>
    <m/>
    <m/>
    <m/>
    <m/>
    <m/>
    <n v="2"/>
    <m/>
    <m/>
    <m/>
    <m/>
    <m/>
    <m/>
    <n v="2023"/>
    <n v="4"/>
    <n v="0"/>
    <n v="0"/>
    <n v="0"/>
    <n v="0"/>
    <n v="0"/>
    <n v="0"/>
    <n v="0"/>
  </r>
  <r>
    <x v="78"/>
    <x v="20"/>
    <m/>
    <m/>
    <m/>
    <m/>
    <m/>
    <m/>
    <m/>
    <m/>
    <m/>
    <m/>
    <m/>
    <m/>
    <m/>
    <m/>
    <m/>
    <m/>
    <m/>
    <m/>
    <m/>
    <m/>
    <m/>
    <m/>
    <m/>
    <m/>
    <m/>
    <m/>
    <m/>
    <m/>
    <n v="1"/>
    <m/>
    <m/>
    <m/>
    <m/>
    <m/>
    <m/>
    <n v="2023"/>
    <n v="4"/>
    <n v="0"/>
    <n v="0"/>
    <n v="0"/>
    <n v="0"/>
    <n v="0"/>
    <n v="0"/>
    <n v="0"/>
  </r>
  <r>
    <x v="78"/>
    <x v="3"/>
    <m/>
    <m/>
    <m/>
    <m/>
    <m/>
    <m/>
    <m/>
    <m/>
    <m/>
    <m/>
    <m/>
    <m/>
    <m/>
    <m/>
    <m/>
    <m/>
    <m/>
    <m/>
    <m/>
    <m/>
    <m/>
    <m/>
    <m/>
    <m/>
    <m/>
    <m/>
    <m/>
    <m/>
    <n v="4"/>
    <m/>
    <m/>
    <m/>
    <m/>
    <m/>
    <m/>
    <n v="2023"/>
    <n v="4"/>
    <n v="0"/>
    <n v="0"/>
    <n v="0"/>
    <n v="0"/>
    <n v="0"/>
    <n v="0"/>
    <n v="0"/>
  </r>
  <r>
    <x v="78"/>
    <x v="4"/>
    <m/>
    <m/>
    <m/>
    <m/>
    <m/>
    <m/>
    <m/>
    <m/>
    <m/>
    <m/>
    <m/>
    <m/>
    <m/>
    <m/>
    <m/>
    <m/>
    <m/>
    <m/>
    <m/>
    <m/>
    <m/>
    <m/>
    <m/>
    <m/>
    <m/>
    <m/>
    <m/>
    <m/>
    <n v="33"/>
    <m/>
    <m/>
    <m/>
    <m/>
    <m/>
    <m/>
    <n v="2023"/>
    <n v="4"/>
    <n v="0"/>
    <n v="0"/>
    <n v="0"/>
    <n v="0"/>
    <n v="0"/>
    <n v="0"/>
    <n v="0"/>
  </r>
  <r>
    <x v="78"/>
    <x v="16"/>
    <m/>
    <m/>
    <m/>
    <m/>
    <m/>
    <m/>
    <m/>
    <m/>
    <m/>
    <m/>
    <m/>
    <m/>
    <m/>
    <m/>
    <m/>
    <m/>
    <m/>
    <m/>
    <m/>
    <m/>
    <m/>
    <m/>
    <m/>
    <m/>
    <m/>
    <m/>
    <m/>
    <m/>
    <n v="61"/>
    <m/>
    <m/>
    <m/>
    <m/>
    <m/>
    <m/>
    <n v="2023"/>
    <n v="4"/>
    <n v="0"/>
    <n v="0"/>
    <n v="0"/>
    <n v="0"/>
    <n v="0"/>
    <n v="0"/>
    <n v="0"/>
  </r>
  <r>
    <x v="78"/>
    <x v="5"/>
    <m/>
    <m/>
    <m/>
    <m/>
    <m/>
    <m/>
    <m/>
    <m/>
    <m/>
    <m/>
    <m/>
    <m/>
    <m/>
    <m/>
    <m/>
    <m/>
    <m/>
    <m/>
    <m/>
    <m/>
    <m/>
    <m/>
    <m/>
    <m/>
    <m/>
    <m/>
    <m/>
    <m/>
    <n v="15"/>
    <m/>
    <m/>
    <m/>
    <m/>
    <m/>
    <m/>
    <n v="2023"/>
    <n v="4"/>
    <n v="0"/>
    <n v="0"/>
    <n v="0"/>
    <n v="0"/>
    <n v="0"/>
    <n v="0"/>
    <n v="0"/>
  </r>
  <r>
    <x v="78"/>
    <x v="24"/>
    <m/>
    <m/>
    <m/>
    <m/>
    <m/>
    <m/>
    <m/>
    <m/>
    <m/>
    <m/>
    <m/>
    <m/>
    <m/>
    <m/>
    <m/>
    <m/>
    <m/>
    <m/>
    <m/>
    <m/>
    <m/>
    <m/>
    <m/>
    <m/>
    <m/>
    <m/>
    <m/>
    <m/>
    <n v="6"/>
    <m/>
    <m/>
    <m/>
    <m/>
    <m/>
    <m/>
    <n v="2023"/>
    <n v="4"/>
    <n v="0"/>
    <n v="0"/>
    <n v="0"/>
    <n v="0"/>
    <n v="0"/>
    <n v="0"/>
    <n v="0"/>
  </r>
  <r>
    <x v="78"/>
    <x v="6"/>
    <m/>
    <m/>
    <m/>
    <m/>
    <m/>
    <m/>
    <m/>
    <m/>
    <m/>
    <m/>
    <m/>
    <m/>
    <m/>
    <m/>
    <m/>
    <m/>
    <m/>
    <m/>
    <m/>
    <m/>
    <m/>
    <m/>
    <m/>
    <m/>
    <m/>
    <m/>
    <m/>
    <m/>
    <n v="5"/>
    <m/>
    <m/>
    <m/>
    <m/>
    <m/>
    <m/>
    <n v="2023"/>
    <n v="4"/>
    <n v="0"/>
    <n v="0"/>
    <n v="0"/>
    <n v="0"/>
    <n v="0"/>
    <n v="0"/>
    <n v="0"/>
  </r>
  <r>
    <x v="78"/>
    <x v="8"/>
    <m/>
    <m/>
    <m/>
    <m/>
    <m/>
    <m/>
    <m/>
    <m/>
    <m/>
    <m/>
    <m/>
    <m/>
    <m/>
    <m/>
    <m/>
    <m/>
    <m/>
    <m/>
    <m/>
    <m/>
    <m/>
    <m/>
    <m/>
    <m/>
    <m/>
    <m/>
    <m/>
    <m/>
    <n v="222"/>
    <m/>
    <m/>
    <m/>
    <m/>
    <m/>
    <m/>
    <n v="2023"/>
    <n v="4"/>
    <n v="0"/>
    <n v="0"/>
    <n v="0"/>
    <n v="0"/>
    <n v="0"/>
    <n v="0"/>
    <n v="0"/>
  </r>
  <r>
    <x v="78"/>
    <x v="9"/>
    <m/>
    <m/>
    <m/>
    <m/>
    <m/>
    <m/>
    <m/>
    <m/>
    <m/>
    <m/>
    <m/>
    <m/>
    <m/>
    <m/>
    <m/>
    <m/>
    <m/>
    <m/>
    <m/>
    <m/>
    <m/>
    <m/>
    <m/>
    <m/>
    <m/>
    <m/>
    <m/>
    <m/>
    <n v="10"/>
    <m/>
    <m/>
    <m/>
    <m/>
    <m/>
    <m/>
    <n v="2023"/>
    <n v="4"/>
    <n v="0"/>
    <n v="0"/>
    <n v="0"/>
    <n v="0"/>
    <n v="0"/>
    <n v="0"/>
    <n v="0"/>
  </r>
  <r>
    <x v="78"/>
    <x v="25"/>
    <m/>
    <m/>
    <m/>
    <m/>
    <m/>
    <m/>
    <m/>
    <m/>
    <m/>
    <m/>
    <m/>
    <m/>
    <m/>
    <m/>
    <m/>
    <m/>
    <m/>
    <m/>
    <m/>
    <m/>
    <m/>
    <m/>
    <m/>
    <m/>
    <m/>
    <m/>
    <m/>
    <m/>
    <n v="82"/>
    <m/>
    <m/>
    <m/>
    <m/>
    <m/>
    <m/>
    <n v="2023"/>
    <n v="4"/>
    <n v="0"/>
    <n v="0"/>
    <n v="0"/>
    <n v="0"/>
    <n v="0"/>
    <n v="0"/>
    <n v="0"/>
  </r>
  <r>
    <x v="78"/>
    <x v="17"/>
    <m/>
    <m/>
    <m/>
    <m/>
    <m/>
    <m/>
    <m/>
    <m/>
    <m/>
    <m/>
    <m/>
    <m/>
    <m/>
    <m/>
    <m/>
    <m/>
    <m/>
    <m/>
    <m/>
    <m/>
    <m/>
    <m/>
    <m/>
    <m/>
    <m/>
    <m/>
    <m/>
    <m/>
    <n v="4"/>
    <m/>
    <m/>
    <m/>
    <m/>
    <m/>
    <m/>
    <n v="2023"/>
    <n v="4"/>
    <n v="0"/>
    <n v="0"/>
    <n v="0"/>
    <n v="0"/>
    <n v="0"/>
    <n v="0"/>
    <n v="0"/>
  </r>
  <r>
    <x v="78"/>
    <x v="10"/>
    <m/>
    <m/>
    <m/>
    <m/>
    <m/>
    <m/>
    <m/>
    <m/>
    <m/>
    <m/>
    <m/>
    <m/>
    <m/>
    <m/>
    <m/>
    <m/>
    <m/>
    <m/>
    <m/>
    <m/>
    <m/>
    <m/>
    <m/>
    <m/>
    <m/>
    <m/>
    <m/>
    <m/>
    <n v="71"/>
    <m/>
    <m/>
    <m/>
    <m/>
    <m/>
    <m/>
    <n v="2023"/>
    <n v="4"/>
    <n v="0"/>
    <n v="0"/>
    <n v="0"/>
    <n v="0"/>
    <n v="0"/>
    <n v="0"/>
    <n v="0"/>
  </r>
  <r>
    <x v="78"/>
    <x v="11"/>
    <m/>
    <m/>
    <m/>
    <m/>
    <m/>
    <m/>
    <m/>
    <m/>
    <m/>
    <m/>
    <m/>
    <m/>
    <m/>
    <m/>
    <m/>
    <m/>
    <m/>
    <m/>
    <m/>
    <m/>
    <m/>
    <m/>
    <m/>
    <m/>
    <m/>
    <m/>
    <m/>
    <m/>
    <n v="37"/>
    <m/>
    <m/>
    <m/>
    <m/>
    <m/>
    <m/>
    <n v="2023"/>
    <n v="4"/>
    <n v="0"/>
    <n v="0"/>
    <n v="0"/>
    <n v="0"/>
    <n v="0"/>
    <n v="0"/>
    <n v="0"/>
  </r>
  <r>
    <x v="78"/>
    <x v="18"/>
    <m/>
    <m/>
    <m/>
    <m/>
    <m/>
    <m/>
    <m/>
    <m/>
    <m/>
    <m/>
    <m/>
    <m/>
    <m/>
    <m/>
    <m/>
    <m/>
    <m/>
    <m/>
    <m/>
    <m/>
    <m/>
    <m/>
    <m/>
    <m/>
    <m/>
    <m/>
    <m/>
    <m/>
    <n v="13"/>
    <m/>
    <m/>
    <m/>
    <m/>
    <m/>
    <m/>
    <n v="2023"/>
    <n v="4"/>
    <n v="0"/>
    <n v="0"/>
    <n v="0"/>
    <n v="0"/>
    <n v="0"/>
    <n v="0"/>
    <n v="0"/>
  </r>
  <r>
    <x v="78"/>
    <x v="32"/>
    <m/>
    <m/>
    <m/>
    <m/>
    <m/>
    <m/>
    <m/>
    <m/>
    <m/>
    <m/>
    <m/>
    <m/>
    <m/>
    <m/>
    <m/>
    <m/>
    <m/>
    <m/>
    <m/>
    <m/>
    <m/>
    <m/>
    <m/>
    <m/>
    <m/>
    <m/>
    <m/>
    <m/>
    <n v="6"/>
    <m/>
    <m/>
    <m/>
    <m/>
    <m/>
    <m/>
    <n v="2023"/>
    <n v="4"/>
    <n v="0"/>
    <n v="0"/>
    <n v="0"/>
    <n v="0"/>
    <n v="0"/>
    <n v="0"/>
    <n v="0"/>
  </r>
  <r>
    <x v="78"/>
    <x v="33"/>
    <m/>
    <m/>
    <m/>
    <m/>
    <m/>
    <m/>
    <m/>
    <m/>
    <m/>
    <m/>
    <m/>
    <m/>
    <m/>
    <m/>
    <m/>
    <m/>
    <m/>
    <m/>
    <m/>
    <m/>
    <m/>
    <m/>
    <m/>
    <m/>
    <m/>
    <m/>
    <m/>
    <m/>
    <n v="3"/>
    <m/>
    <m/>
    <m/>
    <m/>
    <m/>
    <m/>
    <n v="2023"/>
    <n v="4"/>
    <n v="0"/>
    <n v="0"/>
    <n v="0"/>
    <n v="0"/>
    <n v="0"/>
    <n v="0"/>
    <n v="0"/>
  </r>
  <r>
    <x v="78"/>
    <x v="13"/>
    <m/>
    <m/>
    <m/>
    <m/>
    <m/>
    <m/>
    <m/>
    <m/>
    <m/>
    <m/>
    <m/>
    <m/>
    <m/>
    <m/>
    <m/>
    <m/>
    <m/>
    <m/>
    <m/>
    <m/>
    <m/>
    <m/>
    <m/>
    <m/>
    <m/>
    <m/>
    <m/>
    <m/>
    <n v="45"/>
    <m/>
    <m/>
    <m/>
    <m/>
    <m/>
    <m/>
    <n v="2023"/>
    <n v="4"/>
    <n v="0"/>
    <n v="0"/>
    <n v="0"/>
    <n v="0"/>
    <n v="0"/>
    <n v="0"/>
    <n v="0"/>
  </r>
  <r>
    <x v="78"/>
    <x v="14"/>
    <m/>
    <m/>
    <m/>
    <m/>
    <m/>
    <m/>
    <m/>
    <m/>
    <m/>
    <m/>
    <m/>
    <m/>
    <m/>
    <m/>
    <m/>
    <m/>
    <m/>
    <m/>
    <m/>
    <m/>
    <m/>
    <m/>
    <m/>
    <m/>
    <m/>
    <m/>
    <m/>
    <m/>
    <n v="17"/>
    <m/>
    <m/>
    <m/>
    <m/>
    <m/>
    <m/>
    <n v="2023"/>
    <n v="4"/>
    <n v="0"/>
    <n v="0"/>
    <n v="0"/>
    <n v="0"/>
    <n v="0"/>
    <n v="0"/>
    <n v="0"/>
  </r>
  <r>
    <x v="79"/>
    <x v="15"/>
    <m/>
    <m/>
    <m/>
    <m/>
    <m/>
    <m/>
    <m/>
    <m/>
    <m/>
    <m/>
    <m/>
    <m/>
    <m/>
    <m/>
    <m/>
    <m/>
    <m/>
    <m/>
    <m/>
    <m/>
    <m/>
    <m/>
    <m/>
    <m/>
    <m/>
    <m/>
    <m/>
    <m/>
    <m/>
    <m/>
    <m/>
    <m/>
    <m/>
    <m/>
    <n v="2"/>
    <n v="2023"/>
    <n v="4"/>
    <n v="0"/>
    <n v="0"/>
    <n v="0"/>
    <n v="0"/>
    <n v="0"/>
    <n v="0"/>
    <n v="0"/>
  </r>
  <r>
    <x v="79"/>
    <x v="0"/>
    <m/>
    <m/>
    <m/>
    <m/>
    <m/>
    <m/>
    <m/>
    <m/>
    <m/>
    <m/>
    <m/>
    <m/>
    <m/>
    <m/>
    <m/>
    <m/>
    <m/>
    <m/>
    <m/>
    <m/>
    <m/>
    <m/>
    <m/>
    <m/>
    <m/>
    <m/>
    <m/>
    <m/>
    <m/>
    <m/>
    <m/>
    <m/>
    <m/>
    <m/>
    <n v="7"/>
    <n v="2023"/>
    <n v="4"/>
    <n v="0"/>
    <n v="0"/>
    <n v="0"/>
    <n v="0"/>
    <n v="0"/>
    <n v="0"/>
    <n v="0"/>
  </r>
  <r>
    <x v="79"/>
    <x v="1"/>
    <m/>
    <m/>
    <m/>
    <m/>
    <m/>
    <m/>
    <m/>
    <m/>
    <m/>
    <m/>
    <m/>
    <m/>
    <m/>
    <m/>
    <m/>
    <m/>
    <m/>
    <m/>
    <m/>
    <m/>
    <m/>
    <m/>
    <m/>
    <m/>
    <m/>
    <m/>
    <m/>
    <m/>
    <m/>
    <m/>
    <m/>
    <m/>
    <m/>
    <m/>
    <n v="15"/>
    <n v="2023"/>
    <n v="4"/>
    <n v="0"/>
    <n v="0"/>
    <n v="0"/>
    <n v="0"/>
    <n v="0"/>
    <n v="0"/>
    <n v="0"/>
  </r>
  <r>
    <x v="79"/>
    <x v="2"/>
    <m/>
    <m/>
    <m/>
    <m/>
    <m/>
    <m/>
    <m/>
    <m/>
    <m/>
    <m/>
    <m/>
    <m/>
    <m/>
    <m/>
    <m/>
    <m/>
    <m/>
    <m/>
    <m/>
    <m/>
    <m/>
    <m/>
    <m/>
    <m/>
    <m/>
    <m/>
    <m/>
    <m/>
    <m/>
    <m/>
    <m/>
    <m/>
    <m/>
    <m/>
    <n v="5"/>
    <n v="2023"/>
    <n v="4"/>
    <n v="0"/>
    <n v="0"/>
    <n v="0"/>
    <n v="0"/>
    <n v="0"/>
    <n v="0"/>
    <n v="0"/>
  </r>
  <r>
    <x v="79"/>
    <x v="20"/>
    <m/>
    <m/>
    <m/>
    <m/>
    <m/>
    <m/>
    <m/>
    <m/>
    <m/>
    <m/>
    <m/>
    <m/>
    <m/>
    <m/>
    <m/>
    <m/>
    <m/>
    <m/>
    <m/>
    <m/>
    <m/>
    <m/>
    <m/>
    <m/>
    <m/>
    <m/>
    <m/>
    <m/>
    <m/>
    <m/>
    <m/>
    <m/>
    <m/>
    <m/>
    <n v="10"/>
    <n v="2023"/>
    <n v="4"/>
    <n v="0"/>
    <n v="0"/>
    <n v="0"/>
    <n v="0"/>
    <n v="0"/>
    <n v="0"/>
    <n v="0"/>
  </r>
  <r>
    <x v="79"/>
    <x v="3"/>
    <m/>
    <m/>
    <m/>
    <m/>
    <m/>
    <m/>
    <m/>
    <m/>
    <m/>
    <m/>
    <m/>
    <m/>
    <m/>
    <m/>
    <m/>
    <m/>
    <m/>
    <m/>
    <m/>
    <m/>
    <m/>
    <m/>
    <m/>
    <m/>
    <m/>
    <m/>
    <m/>
    <m/>
    <m/>
    <m/>
    <m/>
    <m/>
    <m/>
    <m/>
    <n v="2"/>
    <n v="2023"/>
    <n v="4"/>
    <n v="0"/>
    <n v="0"/>
    <n v="0"/>
    <n v="0"/>
    <n v="0"/>
    <n v="0"/>
    <n v="0"/>
  </r>
  <r>
    <x v="79"/>
    <x v="21"/>
    <m/>
    <m/>
    <m/>
    <m/>
    <m/>
    <m/>
    <m/>
    <m/>
    <m/>
    <m/>
    <m/>
    <m/>
    <m/>
    <m/>
    <m/>
    <m/>
    <m/>
    <m/>
    <m/>
    <m/>
    <m/>
    <m/>
    <m/>
    <m/>
    <m/>
    <m/>
    <m/>
    <m/>
    <m/>
    <m/>
    <m/>
    <m/>
    <m/>
    <m/>
    <n v="1"/>
    <n v="2023"/>
    <n v="4"/>
    <n v="0"/>
    <n v="0"/>
    <n v="0"/>
    <n v="0"/>
    <n v="0"/>
    <n v="0"/>
    <n v="0"/>
  </r>
  <r>
    <x v="79"/>
    <x v="4"/>
    <m/>
    <m/>
    <m/>
    <m/>
    <m/>
    <m/>
    <m/>
    <m/>
    <m/>
    <m/>
    <m/>
    <m/>
    <m/>
    <m/>
    <m/>
    <m/>
    <m/>
    <m/>
    <m/>
    <m/>
    <m/>
    <m/>
    <m/>
    <m/>
    <m/>
    <m/>
    <m/>
    <m/>
    <m/>
    <m/>
    <m/>
    <m/>
    <m/>
    <m/>
    <n v="10"/>
    <n v="2023"/>
    <n v="4"/>
    <n v="0"/>
    <n v="0"/>
    <n v="0"/>
    <n v="0"/>
    <n v="0"/>
    <n v="0"/>
    <n v="0"/>
  </r>
  <r>
    <x v="79"/>
    <x v="16"/>
    <m/>
    <m/>
    <m/>
    <m/>
    <m/>
    <m/>
    <m/>
    <m/>
    <m/>
    <m/>
    <m/>
    <m/>
    <m/>
    <m/>
    <m/>
    <m/>
    <m/>
    <m/>
    <m/>
    <m/>
    <m/>
    <m/>
    <m/>
    <m/>
    <m/>
    <m/>
    <m/>
    <m/>
    <m/>
    <m/>
    <m/>
    <m/>
    <m/>
    <m/>
    <n v="12"/>
    <n v="2023"/>
    <n v="4"/>
    <n v="0"/>
    <n v="0"/>
    <n v="0"/>
    <n v="0"/>
    <n v="0"/>
    <n v="0"/>
    <n v="0"/>
  </r>
  <r>
    <x v="79"/>
    <x v="22"/>
    <m/>
    <m/>
    <m/>
    <m/>
    <m/>
    <m/>
    <m/>
    <m/>
    <m/>
    <m/>
    <m/>
    <m/>
    <m/>
    <m/>
    <m/>
    <m/>
    <m/>
    <m/>
    <m/>
    <m/>
    <m/>
    <m/>
    <m/>
    <m/>
    <m/>
    <m/>
    <m/>
    <m/>
    <m/>
    <m/>
    <m/>
    <m/>
    <m/>
    <m/>
    <n v="1"/>
    <n v="2023"/>
    <n v="4"/>
    <n v="0"/>
    <n v="0"/>
    <n v="0"/>
    <n v="0"/>
    <n v="0"/>
    <n v="0"/>
    <n v="0"/>
  </r>
  <r>
    <x v="79"/>
    <x v="23"/>
    <m/>
    <m/>
    <m/>
    <m/>
    <m/>
    <m/>
    <m/>
    <m/>
    <m/>
    <m/>
    <m/>
    <m/>
    <m/>
    <m/>
    <m/>
    <m/>
    <m/>
    <m/>
    <m/>
    <m/>
    <m/>
    <m/>
    <m/>
    <m/>
    <m/>
    <m/>
    <m/>
    <m/>
    <m/>
    <m/>
    <m/>
    <m/>
    <m/>
    <m/>
    <n v="1"/>
    <n v="2023"/>
    <n v="4"/>
    <n v="0"/>
    <n v="0"/>
    <n v="0"/>
    <n v="0"/>
    <n v="0"/>
    <n v="0"/>
    <n v="0"/>
  </r>
  <r>
    <x v="79"/>
    <x v="5"/>
    <m/>
    <m/>
    <m/>
    <m/>
    <m/>
    <m/>
    <m/>
    <m/>
    <m/>
    <m/>
    <m/>
    <m/>
    <m/>
    <m/>
    <m/>
    <m/>
    <m/>
    <m/>
    <m/>
    <m/>
    <m/>
    <m/>
    <m/>
    <m/>
    <m/>
    <m/>
    <m/>
    <m/>
    <m/>
    <m/>
    <m/>
    <m/>
    <m/>
    <m/>
    <n v="31"/>
    <n v="2023"/>
    <n v="4"/>
    <n v="0"/>
    <n v="0"/>
    <n v="0"/>
    <n v="0"/>
    <n v="0"/>
    <n v="0"/>
    <n v="0"/>
  </r>
  <r>
    <x v="79"/>
    <x v="24"/>
    <m/>
    <m/>
    <m/>
    <m/>
    <m/>
    <m/>
    <m/>
    <m/>
    <m/>
    <m/>
    <m/>
    <m/>
    <m/>
    <m/>
    <m/>
    <m/>
    <m/>
    <m/>
    <m/>
    <m/>
    <m/>
    <m/>
    <m/>
    <m/>
    <m/>
    <m/>
    <m/>
    <m/>
    <m/>
    <m/>
    <m/>
    <m/>
    <m/>
    <m/>
    <n v="2"/>
    <n v="2023"/>
    <n v="4"/>
    <n v="0"/>
    <n v="0"/>
    <n v="0"/>
    <n v="0"/>
    <n v="0"/>
    <n v="0"/>
    <n v="0"/>
  </r>
  <r>
    <x v="79"/>
    <x v="6"/>
    <m/>
    <m/>
    <m/>
    <m/>
    <m/>
    <m/>
    <m/>
    <m/>
    <m/>
    <m/>
    <m/>
    <m/>
    <m/>
    <m/>
    <m/>
    <m/>
    <m/>
    <m/>
    <m/>
    <m/>
    <m/>
    <m/>
    <m/>
    <m/>
    <m/>
    <m/>
    <m/>
    <m/>
    <m/>
    <m/>
    <m/>
    <m/>
    <m/>
    <m/>
    <n v="4"/>
    <n v="2023"/>
    <n v="4"/>
    <n v="0"/>
    <n v="0"/>
    <n v="0"/>
    <n v="0"/>
    <n v="0"/>
    <n v="0"/>
    <n v="0"/>
  </r>
  <r>
    <x v="79"/>
    <x v="7"/>
    <m/>
    <m/>
    <m/>
    <m/>
    <m/>
    <m/>
    <m/>
    <m/>
    <m/>
    <m/>
    <m/>
    <m/>
    <m/>
    <m/>
    <m/>
    <m/>
    <m/>
    <m/>
    <m/>
    <m/>
    <m/>
    <m/>
    <m/>
    <m/>
    <m/>
    <m/>
    <m/>
    <m/>
    <m/>
    <m/>
    <m/>
    <m/>
    <m/>
    <m/>
    <n v="1"/>
    <n v="2023"/>
    <n v="4"/>
    <n v="0"/>
    <n v="0"/>
    <n v="0"/>
    <n v="0"/>
    <n v="0"/>
    <n v="0"/>
    <n v="0"/>
  </r>
  <r>
    <x v="79"/>
    <x v="8"/>
    <m/>
    <m/>
    <m/>
    <m/>
    <m/>
    <m/>
    <m/>
    <m/>
    <m/>
    <m/>
    <m/>
    <m/>
    <m/>
    <m/>
    <m/>
    <m/>
    <m/>
    <m/>
    <m/>
    <m/>
    <m/>
    <m/>
    <m/>
    <m/>
    <m/>
    <m/>
    <m/>
    <m/>
    <m/>
    <m/>
    <m/>
    <m/>
    <m/>
    <m/>
    <n v="15"/>
    <n v="2023"/>
    <n v="4"/>
    <n v="0"/>
    <n v="0"/>
    <n v="0"/>
    <n v="0"/>
    <n v="0"/>
    <n v="0"/>
    <n v="0"/>
  </r>
  <r>
    <x v="79"/>
    <x v="9"/>
    <m/>
    <m/>
    <m/>
    <m/>
    <m/>
    <m/>
    <m/>
    <m/>
    <m/>
    <m/>
    <m/>
    <m/>
    <m/>
    <m/>
    <m/>
    <m/>
    <m/>
    <m/>
    <m/>
    <m/>
    <m/>
    <m/>
    <m/>
    <m/>
    <m/>
    <m/>
    <m/>
    <m/>
    <m/>
    <m/>
    <m/>
    <m/>
    <m/>
    <m/>
    <n v="3"/>
    <n v="2023"/>
    <n v="4"/>
    <n v="0"/>
    <n v="0"/>
    <n v="0"/>
    <n v="0"/>
    <n v="0"/>
    <n v="0"/>
    <n v="0"/>
  </r>
  <r>
    <x v="79"/>
    <x v="25"/>
    <m/>
    <m/>
    <m/>
    <m/>
    <m/>
    <m/>
    <m/>
    <m/>
    <m/>
    <m/>
    <m/>
    <m/>
    <m/>
    <m/>
    <m/>
    <m/>
    <m/>
    <m/>
    <m/>
    <m/>
    <m/>
    <m/>
    <m/>
    <m/>
    <m/>
    <m/>
    <m/>
    <m/>
    <m/>
    <m/>
    <m/>
    <m/>
    <m/>
    <m/>
    <n v="5"/>
    <n v="2023"/>
    <n v="4"/>
    <n v="0"/>
    <n v="0"/>
    <n v="0"/>
    <n v="0"/>
    <n v="0"/>
    <n v="0"/>
    <n v="0"/>
  </r>
  <r>
    <x v="79"/>
    <x v="17"/>
    <m/>
    <m/>
    <m/>
    <m/>
    <m/>
    <m/>
    <m/>
    <m/>
    <m/>
    <m/>
    <m/>
    <m/>
    <m/>
    <m/>
    <m/>
    <m/>
    <m/>
    <m/>
    <m/>
    <m/>
    <m/>
    <m/>
    <m/>
    <m/>
    <m/>
    <m/>
    <m/>
    <m/>
    <m/>
    <m/>
    <m/>
    <m/>
    <m/>
    <m/>
    <n v="1"/>
    <n v="2023"/>
    <n v="4"/>
    <n v="0"/>
    <n v="0"/>
    <n v="0"/>
    <n v="0"/>
    <n v="0"/>
    <n v="0"/>
    <n v="0"/>
  </r>
  <r>
    <x v="79"/>
    <x v="10"/>
    <m/>
    <m/>
    <m/>
    <m/>
    <m/>
    <m/>
    <m/>
    <m/>
    <m/>
    <m/>
    <m/>
    <m/>
    <m/>
    <m/>
    <m/>
    <m/>
    <m/>
    <m/>
    <m/>
    <m/>
    <m/>
    <m/>
    <m/>
    <m/>
    <m/>
    <m/>
    <m/>
    <m/>
    <m/>
    <m/>
    <m/>
    <m/>
    <m/>
    <m/>
    <n v="10"/>
    <n v="2023"/>
    <n v="4"/>
    <n v="0"/>
    <n v="0"/>
    <n v="0"/>
    <n v="0"/>
    <n v="0"/>
    <n v="0"/>
    <n v="0"/>
  </r>
  <r>
    <x v="79"/>
    <x v="11"/>
    <m/>
    <m/>
    <m/>
    <m/>
    <m/>
    <m/>
    <m/>
    <m/>
    <m/>
    <m/>
    <m/>
    <m/>
    <m/>
    <m/>
    <m/>
    <m/>
    <m/>
    <m/>
    <m/>
    <m/>
    <m/>
    <m/>
    <m/>
    <m/>
    <m/>
    <m/>
    <m/>
    <m/>
    <m/>
    <m/>
    <m/>
    <m/>
    <m/>
    <m/>
    <n v="13"/>
    <n v="2023"/>
    <n v="4"/>
    <n v="0"/>
    <n v="0"/>
    <n v="0"/>
    <n v="0"/>
    <n v="0"/>
    <n v="0"/>
    <n v="0"/>
  </r>
  <r>
    <x v="79"/>
    <x v="18"/>
    <m/>
    <m/>
    <m/>
    <m/>
    <m/>
    <m/>
    <m/>
    <m/>
    <m/>
    <m/>
    <m/>
    <m/>
    <m/>
    <m/>
    <m/>
    <m/>
    <m/>
    <m/>
    <m/>
    <m/>
    <m/>
    <m/>
    <m/>
    <m/>
    <m/>
    <m/>
    <m/>
    <m/>
    <m/>
    <m/>
    <m/>
    <m/>
    <m/>
    <m/>
    <n v="3"/>
    <n v="2023"/>
    <n v="4"/>
    <n v="0"/>
    <n v="0"/>
    <n v="0"/>
    <n v="0"/>
    <n v="0"/>
    <n v="0"/>
    <n v="0"/>
  </r>
  <r>
    <x v="79"/>
    <x v="32"/>
    <m/>
    <m/>
    <m/>
    <m/>
    <m/>
    <m/>
    <m/>
    <m/>
    <m/>
    <m/>
    <m/>
    <m/>
    <m/>
    <m/>
    <m/>
    <m/>
    <m/>
    <m/>
    <m/>
    <m/>
    <m/>
    <m/>
    <m/>
    <m/>
    <m/>
    <m/>
    <m/>
    <m/>
    <m/>
    <m/>
    <m/>
    <m/>
    <m/>
    <m/>
    <n v="14"/>
    <n v="2023"/>
    <n v="4"/>
    <n v="0"/>
    <n v="0"/>
    <n v="0"/>
    <n v="0"/>
    <n v="0"/>
    <n v="0"/>
    <n v="0"/>
  </r>
  <r>
    <x v="79"/>
    <x v="33"/>
    <m/>
    <m/>
    <m/>
    <m/>
    <m/>
    <m/>
    <m/>
    <m/>
    <m/>
    <m/>
    <m/>
    <m/>
    <m/>
    <m/>
    <m/>
    <m/>
    <m/>
    <m/>
    <m/>
    <m/>
    <m/>
    <m/>
    <m/>
    <m/>
    <m/>
    <m/>
    <m/>
    <m/>
    <m/>
    <m/>
    <m/>
    <m/>
    <m/>
    <m/>
    <n v="2"/>
    <n v="2023"/>
    <n v="4"/>
    <n v="0"/>
    <n v="0"/>
    <n v="0"/>
    <n v="0"/>
    <n v="0"/>
    <n v="0"/>
    <n v="0"/>
  </r>
  <r>
    <x v="79"/>
    <x v="34"/>
    <m/>
    <m/>
    <m/>
    <m/>
    <m/>
    <m/>
    <m/>
    <m/>
    <m/>
    <m/>
    <m/>
    <m/>
    <m/>
    <m/>
    <m/>
    <m/>
    <m/>
    <m/>
    <m/>
    <m/>
    <m/>
    <m/>
    <m/>
    <m/>
    <m/>
    <m/>
    <m/>
    <m/>
    <m/>
    <m/>
    <m/>
    <m/>
    <m/>
    <m/>
    <n v="24"/>
    <n v="2023"/>
    <n v="4"/>
    <n v="0"/>
    <n v="0"/>
    <n v="0"/>
    <n v="0"/>
    <n v="0"/>
    <n v="0"/>
    <n v="0"/>
  </r>
  <r>
    <x v="79"/>
    <x v="26"/>
    <m/>
    <m/>
    <m/>
    <m/>
    <m/>
    <m/>
    <m/>
    <m/>
    <m/>
    <m/>
    <m/>
    <m/>
    <m/>
    <m/>
    <m/>
    <m/>
    <m/>
    <m/>
    <m/>
    <m/>
    <m/>
    <m/>
    <m/>
    <m/>
    <m/>
    <m/>
    <m/>
    <m/>
    <m/>
    <m/>
    <m/>
    <m/>
    <m/>
    <m/>
    <n v="1"/>
    <n v="2023"/>
    <n v="4"/>
    <n v="0"/>
    <n v="0"/>
    <n v="0"/>
    <n v="0"/>
    <n v="0"/>
    <n v="0"/>
    <n v="0"/>
  </r>
  <r>
    <x v="79"/>
    <x v="13"/>
    <m/>
    <m/>
    <m/>
    <m/>
    <m/>
    <m/>
    <m/>
    <m/>
    <m/>
    <m/>
    <m/>
    <m/>
    <m/>
    <m/>
    <m/>
    <m/>
    <m/>
    <m/>
    <m/>
    <m/>
    <m/>
    <m/>
    <m/>
    <m/>
    <m/>
    <m/>
    <m/>
    <m/>
    <m/>
    <m/>
    <m/>
    <m/>
    <m/>
    <m/>
    <n v="21"/>
    <n v="2023"/>
    <n v="4"/>
    <n v="0"/>
    <n v="0"/>
    <n v="0"/>
    <n v="0"/>
    <n v="0"/>
    <n v="0"/>
    <n v="0"/>
  </r>
  <r>
    <x v="79"/>
    <x v="14"/>
    <m/>
    <m/>
    <m/>
    <m/>
    <m/>
    <m/>
    <m/>
    <m/>
    <m/>
    <m/>
    <m/>
    <m/>
    <m/>
    <m/>
    <m/>
    <m/>
    <m/>
    <m/>
    <m/>
    <m/>
    <m/>
    <m/>
    <m/>
    <m/>
    <m/>
    <m/>
    <m/>
    <m/>
    <m/>
    <m/>
    <m/>
    <m/>
    <m/>
    <m/>
    <n v="3"/>
    <n v="2023"/>
    <n v="4"/>
    <n v="0"/>
    <n v="0"/>
    <n v="0"/>
    <n v="0"/>
    <n v="0"/>
    <n v="0"/>
    <n v="0"/>
  </r>
  <r>
    <x v="80"/>
    <x v="19"/>
    <m/>
    <m/>
    <m/>
    <m/>
    <m/>
    <m/>
    <m/>
    <m/>
    <m/>
    <m/>
    <m/>
    <m/>
    <m/>
    <m/>
    <m/>
    <m/>
    <m/>
    <m/>
    <m/>
    <m/>
    <m/>
    <m/>
    <m/>
    <m/>
    <m/>
    <m/>
    <m/>
    <m/>
    <m/>
    <m/>
    <m/>
    <m/>
    <m/>
    <m/>
    <n v="1"/>
    <n v="2023"/>
    <n v="4"/>
    <n v="0"/>
    <n v="0"/>
    <n v="0"/>
    <n v="0"/>
    <n v="0"/>
    <n v="0"/>
    <n v="0"/>
  </r>
  <r>
    <x v="80"/>
    <x v="0"/>
    <m/>
    <m/>
    <m/>
    <m/>
    <m/>
    <m/>
    <m/>
    <m/>
    <m/>
    <m/>
    <m/>
    <m/>
    <m/>
    <m/>
    <m/>
    <m/>
    <m/>
    <m/>
    <m/>
    <m/>
    <m/>
    <m/>
    <m/>
    <m/>
    <m/>
    <m/>
    <m/>
    <m/>
    <m/>
    <m/>
    <m/>
    <m/>
    <m/>
    <m/>
    <n v="4"/>
    <n v="2023"/>
    <n v="4"/>
    <n v="0"/>
    <n v="0"/>
    <n v="0"/>
    <n v="0"/>
    <n v="0"/>
    <n v="0"/>
    <n v="0"/>
  </r>
  <r>
    <x v="80"/>
    <x v="20"/>
    <m/>
    <m/>
    <m/>
    <m/>
    <m/>
    <m/>
    <m/>
    <m/>
    <m/>
    <m/>
    <m/>
    <m/>
    <m/>
    <m/>
    <m/>
    <m/>
    <m/>
    <m/>
    <m/>
    <m/>
    <m/>
    <m/>
    <m/>
    <m/>
    <m/>
    <m/>
    <m/>
    <m/>
    <m/>
    <m/>
    <m/>
    <m/>
    <m/>
    <m/>
    <n v="2"/>
    <n v="2023"/>
    <n v="4"/>
    <n v="0"/>
    <n v="0"/>
    <n v="0"/>
    <n v="0"/>
    <n v="0"/>
    <n v="0"/>
    <n v="0"/>
  </r>
  <r>
    <x v="80"/>
    <x v="16"/>
    <m/>
    <m/>
    <m/>
    <m/>
    <m/>
    <m/>
    <m/>
    <m/>
    <m/>
    <m/>
    <m/>
    <m/>
    <m/>
    <m/>
    <m/>
    <m/>
    <m/>
    <m/>
    <m/>
    <m/>
    <m/>
    <m/>
    <m/>
    <m/>
    <m/>
    <m/>
    <m/>
    <m/>
    <m/>
    <m/>
    <m/>
    <m/>
    <m/>
    <m/>
    <n v="3"/>
    <n v="2023"/>
    <n v="4"/>
    <n v="0"/>
    <n v="0"/>
    <n v="0"/>
    <n v="0"/>
    <n v="0"/>
    <n v="0"/>
    <n v="0"/>
  </r>
  <r>
    <x v="80"/>
    <x v="23"/>
    <m/>
    <m/>
    <m/>
    <m/>
    <m/>
    <m/>
    <m/>
    <m/>
    <m/>
    <m/>
    <m/>
    <m/>
    <m/>
    <m/>
    <m/>
    <m/>
    <m/>
    <m/>
    <m/>
    <m/>
    <m/>
    <m/>
    <m/>
    <m/>
    <m/>
    <m/>
    <m/>
    <m/>
    <m/>
    <m/>
    <m/>
    <m/>
    <m/>
    <m/>
    <n v="2"/>
    <n v="2023"/>
    <n v="4"/>
    <n v="0"/>
    <n v="0"/>
    <n v="0"/>
    <n v="0"/>
    <n v="0"/>
    <n v="0"/>
    <n v="0"/>
  </r>
  <r>
    <x v="80"/>
    <x v="5"/>
    <m/>
    <m/>
    <m/>
    <m/>
    <m/>
    <m/>
    <m/>
    <m/>
    <m/>
    <m/>
    <m/>
    <m/>
    <m/>
    <m/>
    <m/>
    <m/>
    <m/>
    <m/>
    <m/>
    <m/>
    <m/>
    <m/>
    <m/>
    <m/>
    <m/>
    <m/>
    <m/>
    <m/>
    <m/>
    <m/>
    <m/>
    <m/>
    <m/>
    <m/>
    <n v="2"/>
    <n v="2023"/>
    <n v="4"/>
    <n v="0"/>
    <n v="0"/>
    <n v="0"/>
    <n v="0"/>
    <n v="0"/>
    <n v="0"/>
    <n v="0"/>
  </r>
  <r>
    <x v="80"/>
    <x v="6"/>
    <m/>
    <m/>
    <m/>
    <m/>
    <m/>
    <m/>
    <m/>
    <m/>
    <m/>
    <m/>
    <m/>
    <m/>
    <m/>
    <m/>
    <m/>
    <m/>
    <m/>
    <m/>
    <m/>
    <m/>
    <m/>
    <m/>
    <m/>
    <m/>
    <m/>
    <m/>
    <m/>
    <m/>
    <m/>
    <m/>
    <m/>
    <m/>
    <m/>
    <m/>
    <n v="2"/>
    <n v="2023"/>
    <n v="4"/>
    <n v="0"/>
    <n v="0"/>
    <n v="0"/>
    <n v="0"/>
    <n v="0"/>
    <n v="0"/>
    <n v="0"/>
  </r>
  <r>
    <x v="80"/>
    <x v="8"/>
    <m/>
    <m/>
    <m/>
    <m/>
    <m/>
    <m/>
    <m/>
    <m/>
    <m/>
    <m/>
    <m/>
    <m/>
    <m/>
    <m/>
    <m/>
    <m/>
    <m/>
    <m/>
    <m/>
    <m/>
    <m/>
    <m/>
    <m/>
    <m/>
    <m/>
    <m/>
    <m/>
    <m/>
    <m/>
    <m/>
    <m/>
    <m/>
    <m/>
    <m/>
    <n v="2"/>
    <n v="2023"/>
    <n v="4"/>
    <n v="0"/>
    <n v="0"/>
    <n v="0"/>
    <n v="0"/>
    <n v="0"/>
    <n v="0"/>
    <n v="0"/>
  </r>
  <r>
    <x v="80"/>
    <x v="11"/>
    <m/>
    <m/>
    <m/>
    <m/>
    <m/>
    <m/>
    <m/>
    <m/>
    <m/>
    <m/>
    <m/>
    <m/>
    <m/>
    <m/>
    <m/>
    <m/>
    <m/>
    <m/>
    <m/>
    <m/>
    <m/>
    <m/>
    <m/>
    <m/>
    <m/>
    <m/>
    <m/>
    <m/>
    <m/>
    <m/>
    <m/>
    <m/>
    <m/>
    <m/>
    <n v="1"/>
    <n v="2023"/>
    <n v="4"/>
    <n v="0"/>
    <n v="0"/>
    <n v="0"/>
    <n v="0"/>
    <n v="0"/>
    <n v="0"/>
    <n v="0"/>
  </r>
  <r>
    <x v="81"/>
    <x v="0"/>
    <m/>
    <m/>
    <m/>
    <m/>
    <m/>
    <m/>
    <m/>
    <m/>
    <m/>
    <m/>
    <m/>
    <m/>
    <m/>
    <m/>
    <m/>
    <m/>
    <m/>
    <m/>
    <m/>
    <m/>
    <m/>
    <m/>
    <m/>
    <m/>
    <m/>
    <m/>
    <m/>
    <m/>
    <m/>
    <m/>
    <m/>
    <m/>
    <m/>
    <m/>
    <n v="2"/>
    <n v="2023"/>
    <n v="4"/>
    <n v="0"/>
    <n v="0"/>
    <n v="0"/>
    <n v="0"/>
    <n v="0"/>
    <n v="0"/>
    <n v="0"/>
  </r>
  <r>
    <x v="81"/>
    <x v="20"/>
    <m/>
    <m/>
    <m/>
    <m/>
    <m/>
    <m/>
    <m/>
    <m/>
    <m/>
    <m/>
    <m/>
    <m/>
    <m/>
    <m/>
    <m/>
    <m/>
    <m/>
    <m/>
    <m/>
    <m/>
    <m/>
    <m/>
    <m/>
    <m/>
    <m/>
    <m/>
    <m/>
    <m/>
    <m/>
    <m/>
    <m/>
    <m/>
    <m/>
    <m/>
    <n v="1"/>
    <n v="2023"/>
    <n v="4"/>
    <n v="0"/>
    <n v="0"/>
    <n v="0"/>
    <n v="0"/>
    <n v="0"/>
    <n v="0"/>
    <n v="0"/>
  </r>
  <r>
    <x v="81"/>
    <x v="16"/>
    <m/>
    <m/>
    <m/>
    <m/>
    <m/>
    <m/>
    <m/>
    <m/>
    <m/>
    <m/>
    <m/>
    <m/>
    <m/>
    <m/>
    <m/>
    <m/>
    <m/>
    <m/>
    <m/>
    <m/>
    <m/>
    <m/>
    <m/>
    <m/>
    <m/>
    <m/>
    <m/>
    <m/>
    <m/>
    <m/>
    <m/>
    <m/>
    <m/>
    <m/>
    <n v="2"/>
    <n v="2023"/>
    <n v="4"/>
    <n v="0"/>
    <n v="0"/>
    <n v="0"/>
    <n v="0"/>
    <n v="0"/>
    <n v="0"/>
    <n v="0"/>
  </r>
  <r>
    <x v="81"/>
    <x v="29"/>
    <m/>
    <m/>
    <m/>
    <m/>
    <m/>
    <m/>
    <m/>
    <m/>
    <m/>
    <m/>
    <m/>
    <m/>
    <m/>
    <m/>
    <m/>
    <m/>
    <m/>
    <m/>
    <m/>
    <m/>
    <m/>
    <m/>
    <m/>
    <m/>
    <m/>
    <m/>
    <m/>
    <m/>
    <m/>
    <m/>
    <m/>
    <m/>
    <m/>
    <m/>
    <n v="1"/>
    <n v="2023"/>
    <n v="4"/>
    <n v="0"/>
    <n v="0"/>
    <n v="0"/>
    <n v="0"/>
    <n v="0"/>
    <n v="0"/>
    <n v="0"/>
  </r>
  <r>
    <x v="81"/>
    <x v="25"/>
    <m/>
    <m/>
    <m/>
    <m/>
    <m/>
    <m/>
    <m/>
    <m/>
    <m/>
    <m/>
    <m/>
    <m/>
    <m/>
    <m/>
    <m/>
    <m/>
    <m/>
    <m/>
    <m/>
    <m/>
    <m/>
    <m/>
    <m/>
    <m/>
    <m/>
    <m/>
    <m/>
    <m/>
    <m/>
    <n v="339"/>
    <m/>
    <m/>
    <m/>
    <m/>
    <m/>
    <n v="2023"/>
    <n v="4"/>
    <n v="0"/>
    <n v="0"/>
    <n v="0"/>
    <n v="0"/>
    <n v="0"/>
    <n v="0"/>
    <n v="0"/>
  </r>
  <r>
    <x v="81"/>
    <x v="10"/>
    <m/>
    <m/>
    <m/>
    <m/>
    <m/>
    <m/>
    <m/>
    <m/>
    <m/>
    <m/>
    <m/>
    <m/>
    <m/>
    <m/>
    <m/>
    <m/>
    <m/>
    <m/>
    <m/>
    <m/>
    <m/>
    <m/>
    <m/>
    <m/>
    <m/>
    <m/>
    <m/>
    <m/>
    <m/>
    <m/>
    <m/>
    <m/>
    <m/>
    <m/>
    <n v="1"/>
    <n v="2023"/>
    <n v="4"/>
    <n v="0"/>
    <n v="0"/>
    <n v="0"/>
    <n v="0"/>
    <n v="0"/>
    <n v="0"/>
    <n v="0"/>
  </r>
  <r>
    <x v="81"/>
    <x v="11"/>
    <m/>
    <m/>
    <m/>
    <m/>
    <m/>
    <m/>
    <m/>
    <m/>
    <m/>
    <m/>
    <m/>
    <m/>
    <m/>
    <m/>
    <m/>
    <m/>
    <m/>
    <m/>
    <m/>
    <m/>
    <m/>
    <m/>
    <m/>
    <m/>
    <m/>
    <m/>
    <m/>
    <m/>
    <m/>
    <m/>
    <m/>
    <m/>
    <m/>
    <m/>
    <n v="3"/>
    <n v="2023"/>
    <n v="4"/>
    <n v="0"/>
    <n v="0"/>
    <n v="0"/>
    <n v="0"/>
    <n v="0"/>
    <n v="0"/>
    <n v="0"/>
  </r>
  <r>
    <x v="81"/>
    <x v="12"/>
    <m/>
    <m/>
    <m/>
    <m/>
    <m/>
    <m/>
    <m/>
    <m/>
    <m/>
    <m/>
    <m/>
    <m/>
    <m/>
    <m/>
    <m/>
    <m/>
    <m/>
    <m/>
    <m/>
    <m/>
    <m/>
    <m/>
    <m/>
    <m/>
    <m/>
    <m/>
    <m/>
    <m/>
    <m/>
    <m/>
    <m/>
    <m/>
    <m/>
    <m/>
    <n v="1"/>
    <n v="2023"/>
    <n v="4"/>
    <n v="0"/>
    <n v="0"/>
    <n v="0"/>
    <n v="0"/>
    <n v="0"/>
    <n v="0"/>
    <n v="0"/>
  </r>
  <r>
    <x v="81"/>
    <x v="26"/>
    <m/>
    <m/>
    <m/>
    <m/>
    <m/>
    <m/>
    <m/>
    <m/>
    <m/>
    <m/>
    <m/>
    <m/>
    <m/>
    <m/>
    <m/>
    <m/>
    <m/>
    <m/>
    <m/>
    <m/>
    <m/>
    <m/>
    <m/>
    <m/>
    <m/>
    <m/>
    <m/>
    <m/>
    <m/>
    <m/>
    <m/>
    <m/>
    <m/>
    <m/>
    <n v="1"/>
    <n v="2023"/>
    <n v="4"/>
    <n v="0"/>
    <n v="0"/>
    <n v="0"/>
    <n v="0"/>
    <n v="0"/>
    <n v="0"/>
    <n v="0"/>
  </r>
  <r>
    <x v="81"/>
    <x v="13"/>
    <m/>
    <m/>
    <m/>
    <m/>
    <m/>
    <m/>
    <m/>
    <m/>
    <m/>
    <m/>
    <m/>
    <m/>
    <m/>
    <m/>
    <m/>
    <m/>
    <m/>
    <m/>
    <m/>
    <m/>
    <m/>
    <m/>
    <m/>
    <m/>
    <m/>
    <m/>
    <m/>
    <m/>
    <m/>
    <m/>
    <m/>
    <m/>
    <m/>
    <m/>
    <n v="2"/>
    <n v="2023"/>
    <n v="4"/>
    <n v="0"/>
    <n v="0"/>
    <n v="0"/>
    <n v="0"/>
    <n v="0"/>
    <n v="0"/>
    <n v="0"/>
  </r>
  <r>
    <x v="82"/>
    <x v="19"/>
    <m/>
    <m/>
    <m/>
    <m/>
    <m/>
    <m/>
    <m/>
    <m/>
    <m/>
    <m/>
    <m/>
    <m/>
    <m/>
    <m/>
    <m/>
    <m/>
    <m/>
    <m/>
    <m/>
    <m/>
    <m/>
    <m/>
    <m/>
    <m/>
    <m/>
    <m/>
    <m/>
    <m/>
    <m/>
    <m/>
    <m/>
    <m/>
    <m/>
    <m/>
    <n v="5"/>
    <n v="2023"/>
    <n v="4"/>
    <n v="0"/>
    <n v="0"/>
    <n v="0"/>
    <n v="0"/>
    <n v="0"/>
    <n v="0"/>
    <n v="0"/>
  </r>
  <r>
    <x v="82"/>
    <x v="15"/>
    <m/>
    <m/>
    <m/>
    <m/>
    <m/>
    <m/>
    <m/>
    <m/>
    <m/>
    <m/>
    <m/>
    <m/>
    <m/>
    <m/>
    <m/>
    <m/>
    <m/>
    <m/>
    <m/>
    <m/>
    <m/>
    <m/>
    <m/>
    <m/>
    <m/>
    <m/>
    <m/>
    <m/>
    <m/>
    <m/>
    <m/>
    <m/>
    <m/>
    <m/>
    <n v="2"/>
    <n v="2023"/>
    <n v="4"/>
    <n v="0"/>
    <n v="0"/>
    <n v="0"/>
    <n v="0"/>
    <n v="0"/>
    <n v="0"/>
    <n v="0"/>
  </r>
  <r>
    <x v="82"/>
    <x v="0"/>
    <m/>
    <m/>
    <m/>
    <m/>
    <m/>
    <m/>
    <m/>
    <m/>
    <m/>
    <m/>
    <m/>
    <m/>
    <m/>
    <m/>
    <m/>
    <m/>
    <m/>
    <m/>
    <m/>
    <m/>
    <m/>
    <m/>
    <m/>
    <m/>
    <m/>
    <m/>
    <m/>
    <m/>
    <m/>
    <m/>
    <m/>
    <m/>
    <m/>
    <m/>
    <n v="11"/>
    <n v="2023"/>
    <n v="4"/>
    <n v="0"/>
    <n v="0"/>
    <n v="0"/>
    <n v="0"/>
    <n v="0"/>
    <n v="0"/>
    <n v="0"/>
  </r>
  <r>
    <x v="82"/>
    <x v="1"/>
    <m/>
    <m/>
    <m/>
    <m/>
    <m/>
    <m/>
    <m/>
    <m/>
    <m/>
    <m/>
    <m/>
    <m/>
    <m/>
    <m/>
    <m/>
    <m/>
    <m/>
    <m/>
    <m/>
    <m/>
    <m/>
    <m/>
    <m/>
    <m/>
    <m/>
    <m/>
    <m/>
    <m/>
    <m/>
    <m/>
    <m/>
    <m/>
    <m/>
    <m/>
    <n v="3"/>
    <n v="2023"/>
    <n v="4"/>
    <n v="0"/>
    <n v="0"/>
    <n v="0"/>
    <n v="0"/>
    <n v="0"/>
    <n v="0"/>
    <n v="0"/>
  </r>
  <r>
    <x v="82"/>
    <x v="2"/>
    <m/>
    <m/>
    <m/>
    <m/>
    <m/>
    <m/>
    <m/>
    <m/>
    <m/>
    <m/>
    <m/>
    <m/>
    <m/>
    <m/>
    <m/>
    <m/>
    <m/>
    <m/>
    <m/>
    <m/>
    <m/>
    <m/>
    <m/>
    <m/>
    <m/>
    <m/>
    <m/>
    <m/>
    <m/>
    <m/>
    <m/>
    <m/>
    <m/>
    <m/>
    <n v="1"/>
    <n v="2023"/>
    <n v="4"/>
    <n v="0"/>
    <n v="0"/>
    <n v="0"/>
    <n v="0"/>
    <n v="0"/>
    <n v="0"/>
    <n v="0"/>
  </r>
  <r>
    <x v="82"/>
    <x v="21"/>
    <m/>
    <m/>
    <m/>
    <m/>
    <m/>
    <m/>
    <m/>
    <m/>
    <m/>
    <m/>
    <m/>
    <m/>
    <m/>
    <m/>
    <m/>
    <m/>
    <m/>
    <m/>
    <m/>
    <m/>
    <m/>
    <m/>
    <m/>
    <m/>
    <m/>
    <m/>
    <m/>
    <m/>
    <m/>
    <m/>
    <m/>
    <m/>
    <m/>
    <m/>
    <n v="2"/>
    <n v="2023"/>
    <n v="4"/>
    <n v="0"/>
    <n v="0"/>
    <n v="0"/>
    <n v="0"/>
    <n v="0"/>
    <n v="0"/>
    <n v="0"/>
  </r>
  <r>
    <x v="82"/>
    <x v="4"/>
    <m/>
    <m/>
    <m/>
    <m/>
    <m/>
    <m/>
    <m/>
    <m/>
    <m/>
    <m/>
    <m/>
    <m/>
    <m/>
    <m/>
    <m/>
    <m/>
    <m/>
    <m/>
    <m/>
    <m/>
    <m/>
    <m/>
    <m/>
    <m/>
    <m/>
    <m/>
    <m/>
    <m/>
    <m/>
    <m/>
    <m/>
    <m/>
    <m/>
    <m/>
    <n v="8"/>
    <n v="2023"/>
    <n v="4"/>
    <n v="0"/>
    <n v="0"/>
    <n v="0"/>
    <n v="0"/>
    <n v="0"/>
    <n v="0"/>
    <n v="0"/>
  </r>
  <r>
    <x v="82"/>
    <x v="16"/>
    <m/>
    <m/>
    <m/>
    <m/>
    <m/>
    <m/>
    <m/>
    <m/>
    <m/>
    <m/>
    <m/>
    <m/>
    <m/>
    <m/>
    <m/>
    <m/>
    <m/>
    <m/>
    <m/>
    <m/>
    <m/>
    <m/>
    <m/>
    <m/>
    <m/>
    <m/>
    <m/>
    <m/>
    <m/>
    <m/>
    <m/>
    <m/>
    <m/>
    <m/>
    <n v="5"/>
    <n v="2023"/>
    <n v="4"/>
    <n v="0"/>
    <n v="0"/>
    <n v="0"/>
    <n v="0"/>
    <n v="0"/>
    <n v="0"/>
    <n v="0"/>
  </r>
  <r>
    <x v="82"/>
    <x v="28"/>
    <m/>
    <m/>
    <m/>
    <m/>
    <m/>
    <m/>
    <m/>
    <m/>
    <m/>
    <m/>
    <m/>
    <m/>
    <m/>
    <m/>
    <m/>
    <m/>
    <m/>
    <m/>
    <m/>
    <m/>
    <m/>
    <m/>
    <m/>
    <m/>
    <m/>
    <m/>
    <m/>
    <m/>
    <m/>
    <m/>
    <m/>
    <m/>
    <m/>
    <m/>
    <n v="4"/>
    <n v="2023"/>
    <n v="4"/>
    <n v="0"/>
    <n v="0"/>
    <n v="0"/>
    <n v="0"/>
    <n v="0"/>
    <n v="0"/>
    <n v="0"/>
  </r>
  <r>
    <x v="82"/>
    <x v="22"/>
    <m/>
    <m/>
    <m/>
    <m/>
    <m/>
    <m/>
    <m/>
    <m/>
    <m/>
    <m/>
    <m/>
    <m/>
    <m/>
    <m/>
    <m/>
    <m/>
    <m/>
    <m/>
    <m/>
    <m/>
    <m/>
    <m/>
    <m/>
    <m/>
    <m/>
    <m/>
    <m/>
    <m/>
    <m/>
    <m/>
    <m/>
    <m/>
    <m/>
    <m/>
    <n v="1"/>
    <n v="2023"/>
    <n v="4"/>
    <n v="0"/>
    <n v="0"/>
    <n v="0"/>
    <n v="0"/>
    <n v="0"/>
    <n v="0"/>
    <n v="0"/>
  </r>
  <r>
    <x v="82"/>
    <x v="5"/>
    <m/>
    <m/>
    <m/>
    <m/>
    <m/>
    <m/>
    <m/>
    <m/>
    <m/>
    <m/>
    <m/>
    <m/>
    <m/>
    <m/>
    <m/>
    <m/>
    <m/>
    <m/>
    <m/>
    <m/>
    <m/>
    <m/>
    <m/>
    <m/>
    <m/>
    <m/>
    <m/>
    <m/>
    <m/>
    <m/>
    <m/>
    <m/>
    <m/>
    <m/>
    <n v="9"/>
    <n v="2023"/>
    <n v="4"/>
    <n v="0"/>
    <n v="0"/>
    <n v="0"/>
    <n v="0"/>
    <n v="0"/>
    <n v="0"/>
    <n v="0"/>
  </r>
  <r>
    <x v="82"/>
    <x v="24"/>
    <m/>
    <m/>
    <m/>
    <m/>
    <m/>
    <m/>
    <m/>
    <m/>
    <m/>
    <m/>
    <m/>
    <m/>
    <m/>
    <m/>
    <m/>
    <m/>
    <m/>
    <m/>
    <m/>
    <m/>
    <m/>
    <m/>
    <m/>
    <m/>
    <m/>
    <m/>
    <m/>
    <m/>
    <m/>
    <m/>
    <m/>
    <m/>
    <m/>
    <m/>
    <n v="1"/>
    <n v="2023"/>
    <n v="4"/>
    <n v="0"/>
    <n v="0"/>
    <n v="0"/>
    <n v="0"/>
    <n v="0"/>
    <n v="0"/>
    <n v="0"/>
  </r>
  <r>
    <x v="82"/>
    <x v="7"/>
    <m/>
    <m/>
    <m/>
    <m/>
    <m/>
    <m/>
    <m/>
    <m/>
    <m/>
    <m/>
    <m/>
    <m/>
    <m/>
    <m/>
    <m/>
    <m/>
    <m/>
    <m/>
    <m/>
    <m/>
    <m/>
    <m/>
    <m/>
    <m/>
    <m/>
    <m/>
    <m/>
    <m/>
    <m/>
    <m/>
    <m/>
    <m/>
    <m/>
    <m/>
    <n v="1"/>
    <n v="2023"/>
    <n v="4"/>
    <n v="0"/>
    <n v="0"/>
    <n v="0"/>
    <n v="0"/>
    <n v="0"/>
    <n v="0"/>
    <n v="0"/>
  </r>
  <r>
    <x v="82"/>
    <x v="8"/>
    <m/>
    <m/>
    <m/>
    <m/>
    <m/>
    <m/>
    <m/>
    <m/>
    <m/>
    <m/>
    <m/>
    <m/>
    <m/>
    <m/>
    <m/>
    <m/>
    <m/>
    <m/>
    <m/>
    <m/>
    <m/>
    <m/>
    <m/>
    <m/>
    <m/>
    <m/>
    <m/>
    <m/>
    <m/>
    <m/>
    <m/>
    <m/>
    <m/>
    <m/>
    <n v="9"/>
    <n v="2023"/>
    <n v="4"/>
    <n v="0"/>
    <n v="0"/>
    <n v="0"/>
    <n v="0"/>
    <n v="0"/>
    <n v="0"/>
    <n v="0"/>
  </r>
  <r>
    <x v="82"/>
    <x v="9"/>
    <m/>
    <m/>
    <m/>
    <m/>
    <m/>
    <m/>
    <m/>
    <m/>
    <m/>
    <m/>
    <m/>
    <m/>
    <m/>
    <m/>
    <m/>
    <m/>
    <m/>
    <m/>
    <m/>
    <m/>
    <m/>
    <m/>
    <m/>
    <m/>
    <m/>
    <m/>
    <m/>
    <m/>
    <m/>
    <m/>
    <m/>
    <m/>
    <m/>
    <m/>
    <n v="3"/>
    <n v="2023"/>
    <n v="4"/>
    <n v="0"/>
    <n v="0"/>
    <n v="0"/>
    <n v="0"/>
    <n v="0"/>
    <n v="0"/>
    <n v="0"/>
  </r>
  <r>
    <x v="82"/>
    <x v="25"/>
    <m/>
    <m/>
    <m/>
    <m/>
    <m/>
    <m/>
    <m/>
    <m/>
    <m/>
    <m/>
    <m/>
    <m/>
    <m/>
    <m/>
    <m/>
    <m/>
    <m/>
    <m/>
    <m/>
    <m/>
    <m/>
    <m/>
    <m/>
    <m/>
    <m/>
    <m/>
    <m/>
    <m/>
    <m/>
    <m/>
    <m/>
    <m/>
    <m/>
    <m/>
    <n v="2"/>
    <n v="2023"/>
    <n v="4"/>
    <n v="0"/>
    <n v="0"/>
    <n v="0"/>
    <n v="0"/>
    <n v="0"/>
    <n v="0"/>
    <n v="0"/>
  </r>
  <r>
    <x v="82"/>
    <x v="17"/>
    <m/>
    <m/>
    <m/>
    <m/>
    <m/>
    <m/>
    <m/>
    <m/>
    <m/>
    <m/>
    <m/>
    <m/>
    <m/>
    <m/>
    <m/>
    <m/>
    <m/>
    <m/>
    <m/>
    <m/>
    <m/>
    <m/>
    <m/>
    <m/>
    <m/>
    <m/>
    <m/>
    <m/>
    <m/>
    <m/>
    <m/>
    <m/>
    <m/>
    <m/>
    <n v="2"/>
    <n v="2023"/>
    <n v="4"/>
    <n v="0"/>
    <n v="0"/>
    <n v="0"/>
    <n v="0"/>
    <n v="0"/>
    <n v="0"/>
    <n v="0"/>
  </r>
  <r>
    <x v="82"/>
    <x v="10"/>
    <m/>
    <m/>
    <m/>
    <m/>
    <m/>
    <m/>
    <m/>
    <m/>
    <m/>
    <m/>
    <m/>
    <m/>
    <m/>
    <m/>
    <m/>
    <m/>
    <m/>
    <m/>
    <m/>
    <m/>
    <m/>
    <m/>
    <m/>
    <m/>
    <m/>
    <m/>
    <m/>
    <m/>
    <m/>
    <m/>
    <m/>
    <m/>
    <m/>
    <m/>
    <n v="6"/>
    <n v="2023"/>
    <n v="4"/>
    <n v="0"/>
    <n v="0"/>
    <n v="0"/>
    <n v="0"/>
    <n v="0"/>
    <n v="0"/>
    <n v="0"/>
  </r>
  <r>
    <x v="82"/>
    <x v="30"/>
    <m/>
    <m/>
    <m/>
    <m/>
    <m/>
    <m/>
    <m/>
    <m/>
    <m/>
    <m/>
    <m/>
    <m/>
    <m/>
    <m/>
    <m/>
    <m/>
    <m/>
    <m/>
    <m/>
    <m/>
    <m/>
    <m/>
    <m/>
    <m/>
    <m/>
    <m/>
    <m/>
    <m/>
    <m/>
    <m/>
    <m/>
    <m/>
    <m/>
    <m/>
    <n v="1"/>
    <n v="2023"/>
    <n v="4"/>
    <n v="0"/>
    <n v="0"/>
    <n v="0"/>
    <n v="0"/>
    <n v="0"/>
    <n v="0"/>
    <n v="0"/>
  </r>
  <r>
    <x v="82"/>
    <x v="11"/>
    <m/>
    <m/>
    <m/>
    <m/>
    <m/>
    <m/>
    <m/>
    <m/>
    <m/>
    <m/>
    <m/>
    <m/>
    <m/>
    <m/>
    <m/>
    <m/>
    <m/>
    <m/>
    <m/>
    <m/>
    <m/>
    <m/>
    <m/>
    <m/>
    <m/>
    <m/>
    <m/>
    <m/>
    <m/>
    <m/>
    <m/>
    <m/>
    <m/>
    <m/>
    <n v="9"/>
    <n v="2023"/>
    <n v="4"/>
    <n v="0"/>
    <n v="0"/>
    <n v="0"/>
    <n v="0"/>
    <n v="0"/>
    <n v="0"/>
    <n v="0"/>
  </r>
  <r>
    <x v="82"/>
    <x v="18"/>
    <m/>
    <m/>
    <m/>
    <m/>
    <m/>
    <m/>
    <m/>
    <m/>
    <m/>
    <m/>
    <m/>
    <m/>
    <m/>
    <m/>
    <m/>
    <m/>
    <m/>
    <m/>
    <m/>
    <m/>
    <m/>
    <m/>
    <m/>
    <m/>
    <m/>
    <m/>
    <m/>
    <m/>
    <m/>
    <m/>
    <m/>
    <m/>
    <m/>
    <m/>
    <n v="4"/>
    <n v="2023"/>
    <n v="4"/>
    <n v="0"/>
    <n v="0"/>
    <n v="0"/>
    <n v="0"/>
    <n v="0"/>
    <n v="0"/>
    <n v="0"/>
  </r>
  <r>
    <x v="82"/>
    <x v="31"/>
    <m/>
    <m/>
    <m/>
    <m/>
    <m/>
    <m/>
    <m/>
    <m/>
    <m/>
    <m/>
    <m/>
    <m/>
    <m/>
    <m/>
    <m/>
    <m/>
    <m/>
    <m/>
    <m/>
    <m/>
    <m/>
    <m/>
    <m/>
    <m/>
    <m/>
    <m/>
    <m/>
    <m/>
    <m/>
    <m/>
    <m/>
    <m/>
    <m/>
    <m/>
    <n v="1"/>
    <n v="2023"/>
    <n v="4"/>
    <n v="0"/>
    <n v="0"/>
    <n v="0"/>
    <n v="0"/>
    <n v="0"/>
    <n v="0"/>
    <n v="0"/>
  </r>
  <r>
    <x v="82"/>
    <x v="12"/>
    <m/>
    <m/>
    <m/>
    <m/>
    <m/>
    <m/>
    <m/>
    <m/>
    <m/>
    <m/>
    <m/>
    <m/>
    <m/>
    <m/>
    <m/>
    <m/>
    <m/>
    <m/>
    <m/>
    <m/>
    <m/>
    <m/>
    <m/>
    <m/>
    <m/>
    <m/>
    <m/>
    <m/>
    <m/>
    <m/>
    <m/>
    <m/>
    <m/>
    <m/>
    <n v="4"/>
    <n v="2023"/>
    <n v="4"/>
    <n v="0"/>
    <n v="0"/>
    <n v="0"/>
    <n v="0"/>
    <n v="0"/>
    <n v="0"/>
    <n v="0"/>
  </r>
  <r>
    <x v="82"/>
    <x v="32"/>
    <m/>
    <m/>
    <m/>
    <m/>
    <m/>
    <m/>
    <m/>
    <m/>
    <m/>
    <m/>
    <m/>
    <m/>
    <m/>
    <m/>
    <m/>
    <m/>
    <m/>
    <m/>
    <m/>
    <m/>
    <m/>
    <m/>
    <m/>
    <m/>
    <m/>
    <m/>
    <m/>
    <m/>
    <m/>
    <m/>
    <m/>
    <m/>
    <m/>
    <m/>
    <n v="3"/>
    <n v="2023"/>
    <n v="4"/>
    <n v="0"/>
    <n v="0"/>
    <n v="0"/>
    <n v="0"/>
    <n v="0"/>
    <n v="0"/>
    <n v="0"/>
  </r>
  <r>
    <x v="82"/>
    <x v="33"/>
    <m/>
    <m/>
    <m/>
    <m/>
    <m/>
    <m/>
    <m/>
    <m/>
    <m/>
    <m/>
    <m/>
    <m/>
    <m/>
    <m/>
    <m/>
    <m/>
    <m/>
    <m/>
    <m/>
    <m/>
    <m/>
    <m/>
    <m/>
    <m/>
    <m/>
    <m/>
    <m/>
    <m/>
    <m/>
    <m/>
    <m/>
    <m/>
    <m/>
    <m/>
    <n v="1"/>
    <n v="2023"/>
    <n v="4"/>
    <n v="0"/>
    <n v="0"/>
    <n v="0"/>
    <n v="0"/>
    <n v="0"/>
    <n v="0"/>
    <n v="0"/>
  </r>
  <r>
    <x v="82"/>
    <x v="26"/>
    <m/>
    <m/>
    <m/>
    <m/>
    <m/>
    <m/>
    <m/>
    <m/>
    <m/>
    <m/>
    <m/>
    <m/>
    <m/>
    <m/>
    <m/>
    <m/>
    <m/>
    <m/>
    <m/>
    <m/>
    <m/>
    <m/>
    <m/>
    <m/>
    <m/>
    <m/>
    <m/>
    <m/>
    <m/>
    <m/>
    <m/>
    <m/>
    <m/>
    <m/>
    <n v="3"/>
    <n v="2023"/>
    <n v="4"/>
    <n v="0"/>
    <n v="0"/>
    <n v="0"/>
    <n v="0"/>
    <n v="0"/>
    <n v="0"/>
    <n v="0"/>
  </r>
  <r>
    <x v="82"/>
    <x v="13"/>
    <m/>
    <m/>
    <m/>
    <m/>
    <m/>
    <m/>
    <m/>
    <m/>
    <m/>
    <m/>
    <m/>
    <m/>
    <m/>
    <m/>
    <m/>
    <m/>
    <m/>
    <m/>
    <m/>
    <m/>
    <m/>
    <m/>
    <m/>
    <m/>
    <m/>
    <m/>
    <m/>
    <m/>
    <m/>
    <m/>
    <m/>
    <m/>
    <m/>
    <m/>
    <n v="3"/>
    <n v="2023"/>
    <n v="4"/>
    <n v="0"/>
    <n v="0"/>
    <n v="0"/>
    <n v="0"/>
    <n v="0"/>
    <n v="0"/>
    <n v="0"/>
  </r>
  <r>
    <x v="82"/>
    <x v="14"/>
    <m/>
    <m/>
    <m/>
    <m/>
    <m/>
    <m/>
    <m/>
    <m/>
    <m/>
    <m/>
    <m/>
    <m/>
    <m/>
    <m/>
    <m/>
    <m/>
    <m/>
    <m/>
    <m/>
    <m/>
    <m/>
    <m/>
    <m/>
    <m/>
    <m/>
    <m/>
    <m/>
    <m/>
    <m/>
    <m/>
    <m/>
    <m/>
    <m/>
    <m/>
    <n v="1"/>
    <n v="2023"/>
    <n v="4"/>
    <n v="0"/>
    <n v="0"/>
    <n v="0"/>
    <n v="0"/>
    <n v="0"/>
    <n v="0"/>
    <n v="0"/>
  </r>
  <r>
    <x v="83"/>
    <x v="0"/>
    <m/>
    <m/>
    <m/>
    <m/>
    <m/>
    <m/>
    <m/>
    <m/>
    <m/>
    <m/>
    <m/>
    <m/>
    <m/>
    <m/>
    <m/>
    <m/>
    <m/>
    <m/>
    <m/>
    <m/>
    <m/>
    <m/>
    <m/>
    <m/>
    <m/>
    <m/>
    <m/>
    <m/>
    <m/>
    <m/>
    <m/>
    <m/>
    <m/>
    <m/>
    <n v="1"/>
    <n v="2023"/>
    <n v="4"/>
    <n v="0"/>
    <n v="0"/>
    <n v="0"/>
    <n v="0"/>
    <n v="0"/>
    <n v="0"/>
    <n v="0"/>
  </r>
  <r>
    <x v="83"/>
    <x v="5"/>
    <m/>
    <m/>
    <m/>
    <m/>
    <m/>
    <m/>
    <m/>
    <m/>
    <m/>
    <m/>
    <m/>
    <m/>
    <m/>
    <m/>
    <m/>
    <m/>
    <m/>
    <m/>
    <m/>
    <m/>
    <m/>
    <m/>
    <m/>
    <m/>
    <m/>
    <m/>
    <m/>
    <m/>
    <m/>
    <m/>
    <m/>
    <n v="3"/>
    <m/>
    <m/>
    <m/>
    <n v="2023"/>
    <n v="4"/>
    <n v="0"/>
    <n v="0"/>
    <n v="0"/>
    <n v="0"/>
    <n v="0"/>
    <n v="0"/>
    <n v="0"/>
  </r>
  <r>
    <x v="83"/>
    <x v="11"/>
    <m/>
    <m/>
    <m/>
    <m/>
    <m/>
    <m/>
    <m/>
    <m/>
    <m/>
    <m/>
    <m/>
    <m/>
    <m/>
    <m/>
    <m/>
    <m/>
    <m/>
    <m/>
    <m/>
    <m/>
    <m/>
    <m/>
    <m/>
    <m/>
    <m/>
    <m/>
    <m/>
    <m/>
    <m/>
    <m/>
    <m/>
    <m/>
    <m/>
    <m/>
    <n v="1"/>
    <n v="2023"/>
    <n v="4"/>
    <n v="0"/>
    <n v="0"/>
    <n v="0"/>
    <n v="0"/>
    <n v="0"/>
    <n v="0"/>
    <n v="0"/>
  </r>
  <r>
    <x v="84"/>
    <x v="0"/>
    <m/>
    <m/>
    <m/>
    <m/>
    <m/>
    <m/>
    <m/>
    <m/>
    <m/>
    <m/>
    <m/>
    <m/>
    <m/>
    <m/>
    <m/>
    <m/>
    <m/>
    <m/>
    <m/>
    <m/>
    <m/>
    <m/>
    <m/>
    <m/>
    <m/>
    <m/>
    <m/>
    <m/>
    <m/>
    <m/>
    <m/>
    <m/>
    <m/>
    <m/>
    <n v="1"/>
    <n v="2023"/>
    <n v="4"/>
    <n v="0"/>
    <n v="0"/>
    <n v="0"/>
    <n v="0"/>
    <n v="0"/>
    <n v="0"/>
    <n v="0"/>
  </r>
  <r>
    <x v="84"/>
    <x v="1"/>
    <m/>
    <m/>
    <m/>
    <m/>
    <m/>
    <m/>
    <m/>
    <m/>
    <m/>
    <m/>
    <m/>
    <m/>
    <m/>
    <m/>
    <m/>
    <m/>
    <m/>
    <m/>
    <m/>
    <m/>
    <m/>
    <m/>
    <m/>
    <m/>
    <m/>
    <m/>
    <m/>
    <m/>
    <m/>
    <m/>
    <m/>
    <m/>
    <m/>
    <m/>
    <n v="2"/>
    <n v="2023"/>
    <n v="4"/>
    <n v="0"/>
    <n v="0"/>
    <n v="0"/>
    <n v="0"/>
    <n v="0"/>
    <n v="0"/>
    <n v="0"/>
  </r>
  <r>
    <x v="84"/>
    <x v="20"/>
    <m/>
    <m/>
    <m/>
    <m/>
    <m/>
    <m/>
    <m/>
    <m/>
    <m/>
    <m/>
    <m/>
    <m/>
    <m/>
    <m/>
    <m/>
    <m/>
    <m/>
    <m/>
    <m/>
    <m/>
    <m/>
    <m/>
    <m/>
    <m/>
    <m/>
    <m/>
    <m/>
    <m/>
    <m/>
    <m/>
    <m/>
    <m/>
    <m/>
    <m/>
    <n v="5"/>
    <n v="2023"/>
    <n v="4"/>
    <n v="0"/>
    <n v="0"/>
    <n v="0"/>
    <n v="0"/>
    <n v="0"/>
    <n v="0"/>
    <n v="0"/>
  </r>
  <r>
    <x v="84"/>
    <x v="21"/>
    <m/>
    <m/>
    <m/>
    <m/>
    <m/>
    <m/>
    <m/>
    <m/>
    <m/>
    <m/>
    <m/>
    <m/>
    <m/>
    <m/>
    <m/>
    <m/>
    <m/>
    <m/>
    <m/>
    <m/>
    <m/>
    <m/>
    <m/>
    <m/>
    <m/>
    <m/>
    <m/>
    <m/>
    <m/>
    <m/>
    <m/>
    <m/>
    <m/>
    <m/>
    <n v="1"/>
    <n v="2023"/>
    <n v="4"/>
    <n v="0"/>
    <n v="0"/>
    <n v="0"/>
    <n v="0"/>
    <n v="0"/>
    <n v="0"/>
    <n v="0"/>
  </r>
  <r>
    <x v="84"/>
    <x v="4"/>
    <m/>
    <m/>
    <m/>
    <m/>
    <m/>
    <m/>
    <m/>
    <m/>
    <m/>
    <m/>
    <m/>
    <m/>
    <m/>
    <m/>
    <m/>
    <m/>
    <m/>
    <m/>
    <m/>
    <m/>
    <m/>
    <m/>
    <m/>
    <m/>
    <m/>
    <m/>
    <m/>
    <m/>
    <m/>
    <m/>
    <m/>
    <m/>
    <m/>
    <m/>
    <n v="5"/>
    <n v="2023"/>
    <n v="4"/>
    <n v="0"/>
    <n v="0"/>
    <n v="0"/>
    <n v="0"/>
    <n v="0"/>
    <n v="0"/>
    <n v="0"/>
  </r>
  <r>
    <x v="84"/>
    <x v="16"/>
    <m/>
    <m/>
    <m/>
    <m/>
    <m/>
    <m/>
    <m/>
    <m/>
    <m/>
    <m/>
    <m/>
    <m/>
    <m/>
    <m/>
    <m/>
    <m/>
    <m/>
    <m/>
    <m/>
    <m/>
    <m/>
    <m/>
    <m/>
    <m/>
    <m/>
    <m/>
    <m/>
    <m/>
    <m/>
    <m/>
    <m/>
    <m/>
    <m/>
    <m/>
    <n v="4"/>
    <n v="2023"/>
    <n v="4"/>
    <n v="0"/>
    <n v="0"/>
    <n v="0"/>
    <n v="0"/>
    <n v="0"/>
    <n v="0"/>
    <n v="0"/>
  </r>
  <r>
    <x v="84"/>
    <x v="23"/>
    <m/>
    <m/>
    <m/>
    <m/>
    <m/>
    <m/>
    <m/>
    <m/>
    <m/>
    <m/>
    <m/>
    <m/>
    <m/>
    <m/>
    <m/>
    <m/>
    <m/>
    <m/>
    <m/>
    <m/>
    <m/>
    <m/>
    <m/>
    <m/>
    <m/>
    <m/>
    <m/>
    <m/>
    <m/>
    <m/>
    <m/>
    <m/>
    <m/>
    <m/>
    <n v="1"/>
    <n v="2023"/>
    <n v="4"/>
    <n v="0"/>
    <n v="0"/>
    <n v="0"/>
    <n v="0"/>
    <n v="0"/>
    <n v="0"/>
    <n v="0"/>
  </r>
  <r>
    <x v="84"/>
    <x v="5"/>
    <m/>
    <m/>
    <m/>
    <m/>
    <m/>
    <m/>
    <m/>
    <m/>
    <m/>
    <m/>
    <m/>
    <m/>
    <m/>
    <m/>
    <m/>
    <m/>
    <m/>
    <m/>
    <m/>
    <m/>
    <m/>
    <m/>
    <m/>
    <m/>
    <m/>
    <m/>
    <m/>
    <m/>
    <m/>
    <m/>
    <m/>
    <m/>
    <m/>
    <m/>
    <n v="2"/>
    <n v="2023"/>
    <n v="4"/>
    <n v="0"/>
    <n v="0"/>
    <n v="0"/>
    <n v="0"/>
    <n v="0"/>
    <n v="0"/>
    <n v="0"/>
  </r>
  <r>
    <x v="84"/>
    <x v="7"/>
    <m/>
    <m/>
    <m/>
    <m/>
    <m/>
    <m/>
    <m/>
    <m/>
    <m/>
    <m/>
    <m/>
    <m/>
    <m/>
    <m/>
    <m/>
    <m/>
    <m/>
    <m/>
    <m/>
    <m/>
    <m/>
    <m/>
    <m/>
    <m/>
    <m/>
    <m/>
    <m/>
    <m/>
    <m/>
    <m/>
    <m/>
    <m/>
    <m/>
    <m/>
    <n v="1"/>
    <n v="2023"/>
    <n v="4"/>
    <n v="0"/>
    <n v="0"/>
    <n v="0"/>
    <n v="0"/>
    <n v="0"/>
    <n v="0"/>
    <n v="0"/>
  </r>
  <r>
    <x v="84"/>
    <x v="8"/>
    <m/>
    <m/>
    <m/>
    <m/>
    <m/>
    <m/>
    <m/>
    <m/>
    <m/>
    <m/>
    <m/>
    <m/>
    <m/>
    <m/>
    <m/>
    <m/>
    <m/>
    <m/>
    <m/>
    <m/>
    <m/>
    <m/>
    <m/>
    <m/>
    <m/>
    <m/>
    <m/>
    <m/>
    <m/>
    <m/>
    <m/>
    <m/>
    <m/>
    <m/>
    <n v="1"/>
    <n v="2023"/>
    <n v="4"/>
    <n v="0"/>
    <n v="0"/>
    <n v="0"/>
    <n v="0"/>
    <n v="0"/>
    <n v="0"/>
    <n v="0"/>
  </r>
  <r>
    <x v="84"/>
    <x v="10"/>
    <m/>
    <m/>
    <m/>
    <m/>
    <m/>
    <m/>
    <m/>
    <m/>
    <m/>
    <m/>
    <m/>
    <m/>
    <m/>
    <m/>
    <m/>
    <m/>
    <m/>
    <m/>
    <m/>
    <m/>
    <m/>
    <m/>
    <m/>
    <m/>
    <m/>
    <m/>
    <m/>
    <m/>
    <m/>
    <m/>
    <m/>
    <m/>
    <m/>
    <m/>
    <n v="5"/>
    <n v="2023"/>
    <n v="4"/>
    <n v="0"/>
    <n v="0"/>
    <n v="0"/>
    <n v="0"/>
    <n v="0"/>
    <n v="0"/>
    <n v="0"/>
  </r>
  <r>
    <x v="84"/>
    <x v="30"/>
    <m/>
    <m/>
    <m/>
    <m/>
    <m/>
    <m/>
    <m/>
    <m/>
    <m/>
    <m/>
    <m/>
    <m/>
    <m/>
    <m/>
    <m/>
    <m/>
    <m/>
    <m/>
    <m/>
    <m/>
    <m/>
    <m/>
    <m/>
    <m/>
    <m/>
    <m/>
    <m/>
    <m/>
    <m/>
    <m/>
    <m/>
    <m/>
    <m/>
    <m/>
    <n v="1"/>
    <n v="2023"/>
    <n v="4"/>
    <n v="0"/>
    <n v="0"/>
    <n v="0"/>
    <n v="0"/>
    <n v="0"/>
    <n v="0"/>
    <n v="0"/>
  </r>
  <r>
    <x v="84"/>
    <x v="11"/>
    <m/>
    <m/>
    <m/>
    <m/>
    <m/>
    <m/>
    <m/>
    <m/>
    <m/>
    <m/>
    <m/>
    <m/>
    <m/>
    <m/>
    <m/>
    <m/>
    <m/>
    <m/>
    <m/>
    <m/>
    <m/>
    <m/>
    <m/>
    <m/>
    <m/>
    <m/>
    <m/>
    <m/>
    <m/>
    <m/>
    <m/>
    <m/>
    <m/>
    <m/>
    <n v="6"/>
    <n v="2023"/>
    <n v="4"/>
    <n v="0"/>
    <n v="0"/>
    <n v="0"/>
    <n v="0"/>
    <n v="0"/>
    <n v="0"/>
    <n v="0"/>
  </r>
  <r>
    <x v="84"/>
    <x v="33"/>
    <m/>
    <m/>
    <m/>
    <m/>
    <m/>
    <m/>
    <m/>
    <m/>
    <m/>
    <m/>
    <m/>
    <m/>
    <m/>
    <m/>
    <m/>
    <m/>
    <m/>
    <m/>
    <m/>
    <m/>
    <m/>
    <m/>
    <m/>
    <m/>
    <m/>
    <m/>
    <m/>
    <m/>
    <m/>
    <m/>
    <m/>
    <m/>
    <m/>
    <m/>
    <n v="1"/>
    <n v="2023"/>
    <n v="4"/>
    <n v="0"/>
    <n v="0"/>
    <n v="0"/>
    <n v="0"/>
    <n v="0"/>
    <n v="0"/>
    <n v="0"/>
  </r>
  <r>
    <x v="84"/>
    <x v="13"/>
    <m/>
    <m/>
    <m/>
    <m/>
    <m/>
    <m/>
    <m/>
    <m/>
    <m/>
    <m/>
    <m/>
    <m/>
    <m/>
    <m/>
    <m/>
    <m/>
    <m/>
    <m/>
    <m/>
    <m/>
    <m/>
    <m/>
    <m/>
    <m/>
    <m/>
    <m/>
    <m/>
    <m/>
    <m/>
    <m/>
    <m/>
    <m/>
    <m/>
    <m/>
    <n v="1"/>
    <n v="2023"/>
    <n v="4"/>
    <n v="0"/>
    <n v="0"/>
    <n v="0"/>
    <n v="0"/>
    <n v="0"/>
    <n v="0"/>
    <n v="0"/>
  </r>
  <r>
    <x v="85"/>
    <x v="19"/>
    <m/>
    <m/>
    <m/>
    <m/>
    <m/>
    <m/>
    <m/>
    <m/>
    <m/>
    <m/>
    <m/>
    <m/>
    <m/>
    <m/>
    <m/>
    <m/>
    <m/>
    <m/>
    <m/>
    <m/>
    <m/>
    <m/>
    <m/>
    <m/>
    <m/>
    <m/>
    <m/>
    <m/>
    <m/>
    <m/>
    <m/>
    <m/>
    <m/>
    <m/>
    <n v="3"/>
    <n v="2023"/>
    <n v="4"/>
    <n v="0"/>
    <n v="0"/>
    <n v="0"/>
    <n v="0"/>
    <n v="0"/>
    <n v="0"/>
    <n v="0"/>
  </r>
  <r>
    <x v="85"/>
    <x v="15"/>
    <m/>
    <m/>
    <m/>
    <m/>
    <m/>
    <m/>
    <m/>
    <m/>
    <m/>
    <m/>
    <m/>
    <m/>
    <m/>
    <m/>
    <m/>
    <m/>
    <m/>
    <m/>
    <m/>
    <m/>
    <m/>
    <m/>
    <m/>
    <m/>
    <m/>
    <m/>
    <m/>
    <m/>
    <m/>
    <m/>
    <m/>
    <m/>
    <m/>
    <m/>
    <n v="4"/>
    <n v="2023"/>
    <n v="4"/>
    <n v="0"/>
    <n v="0"/>
    <n v="0"/>
    <n v="0"/>
    <n v="0"/>
    <n v="0"/>
    <n v="0"/>
  </r>
  <r>
    <x v="85"/>
    <x v="0"/>
    <m/>
    <m/>
    <m/>
    <m/>
    <m/>
    <m/>
    <m/>
    <m/>
    <m/>
    <m/>
    <m/>
    <m/>
    <m/>
    <m/>
    <m/>
    <m/>
    <m/>
    <m/>
    <m/>
    <m/>
    <m/>
    <m/>
    <m/>
    <m/>
    <m/>
    <m/>
    <m/>
    <m/>
    <m/>
    <m/>
    <m/>
    <m/>
    <m/>
    <m/>
    <n v="13"/>
    <n v="2023"/>
    <n v="4"/>
    <n v="0"/>
    <n v="0"/>
    <n v="0"/>
    <n v="0"/>
    <n v="0"/>
    <n v="0"/>
    <n v="0"/>
  </r>
  <r>
    <x v="85"/>
    <x v="1"/>
    <m/>
    <m/>
    <m/>
    <m/>
    <m/>
    <m/>
    <m/>
    <m/>
    <m/>
    <m/>
    <m/>
    <m/>
    <m/>
    <m/>
    <m/>
    <m/>
    <m/>
    <m/>
    <m/>
    <m/>
    <m/>
    <m/>
    <m/>
    <m/>
    <m/>
    <m/>
    <m/>
    <m/>
    <m/>
    <m/>
    <m/>
    <m/>
    <m/>
    <m/>
    <n v="8"/>
    <n v="2023"/>
    <n v="4"/>
    <n v="0"/>
    <n v="0"/>
    <n v="0"/>
    <n v="0"/>
    <n v="0"/>
    <n v="0"/>
    <n v="0"/>
  </r>
  <r>
    <x v="85"/>
    <x v="20"/>
    <m/>
    <m/>
    <m/>
    <m/>
    <m/>
    <m/>
    <m/>
    <m/>
    <m/>
    <m/>
    <m/>
    <m/>
    <m/>
    <m/>
    <m/>
    <m/>
    <m/>
    <m/>
    <m/>
    <m/>
    <m/>
    <m/>
    <m/>
    <m/>
    <m/>
    <m/>
    <m/>
    <m/>
    <m/>
    <m/>
    <m/>
    <m/>
    <m/>
    <m/>
    <n v="13"/>
    <n v="2023"/>
    <n v="4"/>
    <n v="0"/>
    <n v="0"/>
    <n v="0"/>
    <n v="0"/>
    <n v="0"/>
    <n v="0"/>
    <n v="0"/>
  </r>
  <r>
    <x v="85"/>
    <x v="3"/>
    <m/>
    <m/>
    <m/>
    <m/>
    <m/>
    <m/>
    <m/>
    <m/>
    <m/>
    <m/>
    <m/>
    <m/>
    <m/>
    <m/>
    <m/>
    <m/>
    <m/>
    <m/>
    <m/>
    <m/>
    <m/>
    <m/>
    <m/>
    <m/>
    <m/>
    <m/>
    <m/>
    <m/>
    <m/>
    <m/>
    <m/>
    <m/>
    <m/>
    <m/>
    <n v="3"/>
    <n v="2023"/>
    <n v="4"/>
    <n v="0"/>
    <n v="0"/>
    <n v="0"/>
    <n v="0"/>
    <n v="0"/>
    <n v="0"/>
    <n v="0"/>
  </r>
  <r>
    <x v="85"/>
    <x v="21"/>
    <m/>
    <m/>
    <m/>
    <m/>
    <m/>
    <m/>
    <m/>
    <m/>
    <m/>
    <m/>
    <m/>
    <m/>
    <m/>
    <m/>
    <m/>
    <m/>
    <m/>
    <m/>
    <m/>
    <m/>
    <m/>
    <m/>
    <m/>
    <m/>
    <m/>
    <m/>
    <m/>
    <m/>
    <m/>
    <m/>
    <m/>
    <m/>
    <m/>
    <m/>
    <n v="2"/>
    <n v="2023"/>
    <n v="4"/>
    <n v="0"/>
    <n v="0"/>
    <n v="0"/>
    <n v="0"/>
    <n v="0"/>
    <n v="0"/>
    <n v="0"/>
  </r>
  <r>
    <x v="85"/>
    <x v="4"/>
    <m/>
    <m/>
    <m/>
    <m/>
    <m/>
    <m/>
    <m/>
    <m/>
    <m/>
    <m/>
    <m/>
    <m/>
    <m/>
    <m/>
    <m/>
    <m/>
    <m/>
    <m/>
    <m/>
    <m/>
    <m/>
    <m/>
    <m/>
    <m/>
    <m/>
    <m/>
    <m/>
    <m/>
    <m/>
    <m/>
    <m/>
    <m/>
    <m/>
    <m/>
    <n v="13"/>
    <n v="2023"/>
    <n v="4"/>
    <n v="0"/>
    <n v="0"/>
    <n v="0"/>
    <n v="0"/>
    <n v="0"/>
    <n v="0"/>
    <n v="0"/>
  </r>
  <r>
    <x v="85"/>
    <x v="16"/>
    <m/>
    <m/>
    <m/>
    <m/>
    <m/>
    <m/>
    <m/>
    <m/>
    <m/>
    <m/>
    <m/>
    <m/>
    <m/>
    <m/>
    <m/>
    <m/>
    <m/>
    <m/>
    <m/>
    <m/>
    <m/>
    <m/>
    <m/>
    <m/>
    <m/>
    <m/>
    <m/>
    <m/>
    <m/>
    <m/>
    <m/>
    <m/>
    <m/>
    <m/>
    <n v="6"/>
    <n v="2023"/>
    <n v="4"/>
    <n v="0"/>
    <n v="0"/>
    <n v="0"/>
    <n v="0"/>
    <n v="0"/>
    <n v="0"/>
    <n v="0"/>
  </r>
  <r>
    <x v="85"/>
    <x v="22"/>
    <m/>
    <m/>
    <m/>
    <m/>
    <m/>
    <m/>
    <m/>
    <m/>
    <m/>
    <m/>
    <m/>
    <m/>
    <m/>
    <m/>
    <m/>
    <m/>
    <m/>
    <m/>
    <m/>
    <m/>
    <m/>
    <m/>
    <m/>
    <m/>
    <m/>
    <m/>
    <m/>
    <m/>
    <m/>
    <m/>
    <m/>
    <m/>
    <m/>
    <m/>
    <n v="3"/>
    <n v="2023"/>
    <n v="4"/>
    <n v="0"/>
    <n v="0"/>
    <n v="0"/>
    <n v="0"/>
    <n v="0"/>
    <n v="0"/>
    <n v="0"/>
  </r>
  <r>
    <x v="85"/>
    <x v="5"/>
    <m/>
    <m/>
    <m/>
    <m/>
    <m/>
    <m/>
    <m/>
    <m/>
    <m/>
    <m/>
    <m/>
    <m/>
    <m/>
    <m/>
    <m/>
    <m/>
    <m/>
    <m/>
    <m/>
    <m/>
    <m/>
    <m/>
    <m/>
    <m/>
    <m/>
    <m/>
    <m/>
    <m/>
    <m/>
    <m/>
    <m/>
    <m/>
    <m/>
    <m/>
    <n v="21"/>
    <n v="2023"/>
    <n v="4"/>
    <n v="0"/>
    <n v="0"/>
    <n v="0"/>
    <n v="0"/>
    <n v="0"/>
    <n v="0"/>
    <n v="0"/>
  </r>
  <r>
    <x v="85"/>
    <x v="24"/>
    <m/>
    <m/>
    <m/>
    <m/>
    <m/>
    <m/>
    <m/>
    <m/>
    <m/>
    <m/>
    <m/>
    <m/>
    <m/>
    <m/>
    <m/>
    <m/>
    <m/>
    <m/>
    <m/>
    <m/>
    <m/>
    <m/>
    <m/>
    <m/>
    <m/>
    <m/>
    <m/>
    <m/>
    <m/>
    <m/>
    <m/>
    <m/>
    <m/>
    <m/>
    <n v="1"/>
    <n v="2023"/>
    <n v="4"/>
    <n v="0"/>
    <n v="0"/>
    <n v="0"/>
    <n v="0"/>
    <n v="0"/>
    <n v="0"/>
    <n v="0"/>
  </r>
  <r>
    <x v="85"/>
    <x v="6"/>
    <m/>
    <m/>
    <m/>
    <m/>
    <m/>
    <m/>
    <m/>
    <m/>
    <m/>
    <m/>
    <m/>
    <m/>
    <m/>
    <m/>
    <m/>
    <m/>
    <m/>
    <m/>
    <m/>
    <m/>
    <m/>
    <m/>
    <m/>
    <m/>
    <m/>
    <m/>
    <m/>
    <m/>
    <m/>
    <m/>
    <m/>
    <m/>
    <m/>
    <m/>
    <n v="6"/>
    <n v="2023"/>
    <n v="4"/>
    <n v="0"/>
    <n v="0"/>
    <n v="0"/>
    <n v="0"/>
    <n v="0"/>
    <n v="0"/>
    <n v="0"/>
  </r>
  <r>
    <x v="85"/>
    <x v="7"/>
    <m/>
    <m/>
    <m/>
    <m/>
    <m/>
    <m/>
    <m/>
    <m/>
    <m/>
    <m/>
    <m/>
    <m/>
    <m/>
    <m/>
    <m/>
    <m/>
    <m/>
    <m/>
    <m/>
    <m/>
    <m/>
    <m/>
    <m/>
    <m/>
    <m/>
    <m/>
    <m/>
    <m/>
    <m/>
    <m/>
    <m/>
    <m/>
    <m/>
    <m/>
    <n v="10"/>
    <n v="2023"/>
    <n v="4"/>
    <n v="0"/>
    <n v="0"/>
    <n v="0"/>
    <n v="0"/>
    <n v="0"/>
    <n v="0"/>
    <n v="0"/>
  </r>
  <r>
    <x v="85"/>
    <x v="29"/>
    <m/>
    <m/>
    <m/>
    <m/>
    <m/>
    <m/>
    <m/>
    <m/>
    <m/>
    <m/>
    <m/>
    <m/>
    <m/>
    <m/>
    <m/>
    <m/>
    <m/>
    <m/>
    <m/>
    <m/>
    <m/>
    <m/>
    <m/>
    <m/>
    <m/>
    <m/>
    <m/>
    <m/>
    <m/>
    <m/>
    <m/>
    <m/>
    <m/>
    <m/>
    <n v="1"/>
    <n v="2023"/>
    <n v="4"/>
    <n v="0"/>
    <n v="0"/>
    <n v="0"/>
    <n v="0"/>
    <n v="0"/>
    <n v="0"/>
    <n v="0"/>
  </r>
  <r>
    <x v="85"/>
    <x v="8"/>
    <m/>
    <m/>
    <m/>
    <m/>
    <m/>
    <m/>
    <m/>
    <m/>
    <m/>
    <m/>
    <m/>
    <m/>
    <m/>
    <m/>
    <m/>
    <m/>
    <m/>
    <m/>
    <m/>
    <m/>
    <m/>
    <m/>
    <m/>
    <m/>
    <m/>
    <m/>
    <m/>
    <m/>
    <m/>
    <m/>
    <m/>
    <m/>
    <m/>
    <m/>
    <n v="32"/>
    <n v="2023"/>
    <n v="4"/>
    <n v="0"/>
    <n v="0"/>
    <n v="0"/>
    <n v="0"/>
    <n v="0"/>
    <n v="0"/>
    <n v="0"/>
  </r>
  <r>
    <x v="85"/>
    <x v="9"/>
    <m/>
    <m/>
    <m/>
    <m/>
    <m/>
    <m/>
    <m/>
    <m/>
    <m/>
    <m/>
    <m/>
    <m/>
    <m/>
    <m/>
    <m/>
    <m/>
    <m/>
    <m/>
    <m/>
    <m/>
    <m/>
    <m/>
    <m/>
    <m/>
    <m/>
    <m/>
    <m/>
    <m/>
    <m/>
    <m/>
    <m/>
    <m/>
    <m/>
    <m/>
    <n v="9"/>
    <n v="2023"/>
    <n v="4"/>
    <n v="0"/>
    <n v="0"/>
    <n v="0"/>
    <n v="0"/>
    <n v="0"/>
    <n v="0"/>
    <n v="0"/>
  </r>
  <r>
    <x v="85"/>
    <x v="25"/>
    <m/>
    <m/>
    <m/>
    <m/>
    <m/>
    <m/>
    <m/>
    <m/>
    <m/>
    <m/>
    <m/>
    <m/>
    <m/>
    <m/>
    <m/>
    <m/>
    <m/>
    <m/>
    <m/>
    <m/>
    <m/>
    <m/>
    <m/>
    <m/>
    <m/>
    <m/>
    <m/>
    <m/>
    <m/>
    <m/>
    <m/>
    <m/>
    <m/>
    <m/>
    <n v="11"/>
    <n v="2023"/>
    <n v="4"/>
    <n v="0"/>
    <n v="0"/>
    <n v="0"/>
    <n v="0"/>
    <n v="0"/>
    <n v="0"/>
    <n v="0"/>
  </r>
  <r>
    <x v="85"/>
    <x v="17"/>
    <m/>
    <m/>
    <m/>
    <m/>
    <m/>
    <m/>
    <m/>
    <m/>
    <m/>
    <m/>
    <m/>
    <m/>
    <m/>
    <m/>
    <m/>
    <m/>
    <m/>
    <m/>
    <m/>
    <m/>
    <m/>
    <m/>
    <m/>
    <m/>
    <m/>
    <m/>
    <m/>
    <m/>
    <m/>
    <m/>
    <m/>
    <m/>
    <m/>
    <m/>
    <n v="5"/>
    <n v="2023"/>
    <n v="4"/>
    <n v="0"/>
    <n v="0"/>
    <n v="0"/>
    <n v="0"/>
    <n v="0"/>
    <n v="0"/>
    <n v="0"/>
  </r>
  <r>
    <x v="85"/>
    <x v="10"/>
    <m/>
    <m/>
    <m/>
    <m/>
    <m/>
    <m/>
    <m/>
    <m/>
    <m/>
    <m/>
    <m/>
    <m/>
    <m/>
    <m/>
    <m/>
    <m/>
    <m/>
    <m/>
    <m/>
    <m/>
    <m/>
    <m/>
    <m/>
    <m/>
    <m/>
    <m/>
    <m/>
    <m/>
    <m/>
    <m/>
    <m/>
    <m/>
    <m/>
    <m/>
    <n v="9"/>
    <n v="2023"/>
    <n v="4"/>
    <n v="0"/>
    <n v="0"/>
    <n v="0"/>
    <n v="0"/>
    <n v="0"/>
    <n v="0"/>
    <n v="0"/>
  </r>
  <r>
    <x v="85"/>
    <x v="11"/>
    <m/>
    <m/>
    <m/>
    <m/>
    <m/>
    <m/>
    <m/>
    <m/>
    <m/>
    <m/>
    <m/>
    <m/>
    <m/>
    <m/>
    <m/>
    <m/>
    <m/>
    <m/>
    <m/>
    <m/>
    <m/>
    <m/>
    <m/>
    <m/>
    <m/>
    <m/>
    <m/>
    <m/>
    <m/>
    <m/>
    <m/>
    <m/>
    <m/>
    <m/>
    <n v="11"/>
    <n v="2023"/>
    <n v="4"/>
    <n v="0"/>
    <n v="0"/>
    <n v="0"/>
    <n v="0"/>
    <n v="0"/>
    <n v="0"/>
    <n v="0"/>
  </r>
  <r>
    <x v="85"/>
    <x v="18"/>
    <m/>
    <m/>
    <m/>
    <m/>
    <m/>
    <m/>
    <m/>
    <m/>
    <m/>
    <m/>
    <m/>
    <m/>
    <m/>
    <m/>
    <m/>
    <m/>
    <m/>
    <m/>
    <m/>
    <m/>
    <m/>
    <m/>
    <m/>
    <m/>
    <m/>
    <m/>
    <m/>
    <m/>
    <m/>
    <m/>
    <m/>
    <m/>
    <m/>
    <m/>
    <n v="6"/>
    <n v="2023"/>
    <n v="4"/>
    <n v="0"/>
    <n v="0"/>
    <n v="0"/>
    <n v="0"/>
    <n v="0"/>
    <n v="0"/>
    <n v="0"/>
  </r>
  <r>
    <x v="85"/>
    <x v="12"/>
    <m/>
    <m/>
    <m/>
    <m/>
    <m/>
    <m/>
    <m/>
    <m/>
    <m/>
    <m/>
    <m/>
    <m/>
    <m/>
    <m/>
    <m/>
    <m/>
    <m/>
    <m/>
    <m/>
    <m/>
    <m/>
    <m/>
    <m/>
    <m/>
    <m/>
    <m/>
    <m/>
    <m/>
    <m/>
    <m/>
    <m/>
    <m/>
    <m/>
    <m/>
    <n v="3"/>
    <n v="2023"/>
    <n v="4"/>
    <n v="0"/>
    <n v="0"/>
    <n v="0"/>
    <n v="0"/>
    <n v="0"/>
    <n v="0"/>
    <n v="0"/>
  </r>
  <r>
    <x v="85"/>
    <x v="32"/>
    <m/>
    <m/>
    <m/>
    <m/>
    <m/>
    <m/>
    <m/>
    <m/>
    <m/>
    <m/>
    <m/>
    <m/>
    <m/>
    <m/>
    <m/>
    <m/>
    <m/>
    <m/>
    <m/>
    <m/>
    <m/>
    <m/>
    <m/>
    <m/>
    <m/>
    <m/>
    <m/>
    <m/>
    <m/>
    <m/>
    <m/>
    <m/>
    <m/>
    <m/>
    <n v="4"/>
    <n v="2023"/>
    <n v="4"/>
    <n v="0"/>
    <n v="0"/>
    <n v="0"/>
    <n v="0"/>
    <n v="0"/>
    <n v="0"/>
    <n v="0"/>
  </r>
  <r>
    <x v="85"/>
    <x v="33"/>
    <m/>
    <m/>
    <m/>
    <m/>
    <m/>
    <m/>
    <m/>
    <m/>
    <m/>
    <m/>
    <m/>
    <m/>
    <m/>
    <m/>
    <m/>
    <m/>
    <m/>
    <m/>
    <m/>
    <m/>
    <m/>
    <m/>
    <m/>
    <m/>
    <m/>
    <m/>
    <m/>
    <m/>
    <m/>
    <m/>
    <m/>
    <m/>
    <m/>
    <m/>
    <n v="3"/>
    <n v="2023"/>
    <n v="4"/>
    <n v="0"/>
    <n v="0"/>
    <n v="0"/>
    <n v="0"/>
    <n v="0"/>
    <n v="0"/>
    <n v="0"/>
  </r>
  <r>
    <x v="85"/>
    <x v="26"/>
    <m/>
    <m/>
    <m/>
    <m/>
    <m/>
    <m/>
    <m/>
    <m/>
    <m/>
    <m/>
    <m/>
    <m/>
    <m/>
    <m/>
    <m/>
    <m/>
    <m/>
    <m/>
    <m/>
    <m/>
    <m/>
    <m/>
    <m/>
    <m/>
    <m/>
    <m/>
    <m/>
    <m/>
    <m/>
    <m/>
    <m/>
    <m/>
    <m/>
    <m/>
    <n v="2"/>
    <n v="2023"/>
    <n v="4"/>
    <n v="0"/>
    <n v="0"/>
    <n v="0"/>
    <n v="0"/>
    <n v="0"/>
    <n v="0"/>
    <n v="0"/>
  </r>
  <r>
    <x v="85"/>
    <x v="13"/>
    <m/>
    <m/>
    <m/>
    <m/>
    <m/>
    <m/>
    <m/>
    <m/>
    <m/>
    <m/>
    <m/>
    <m/>
    <m/>
    <m/>
    <m/>
    <m/>
    <m/>
    <m/>
    <m/>
    <m/>
    <m/>
    <m/>
    <m/>
    <m/>
    <m/>
    <m/>
    <m/>
    <m/>
    <m/>
    <m/>
    <m/>
    <m/>
    <m/>
    <m/>
    <n v="13"/>
    <n v="2023"/>
    <n v="4"/>
    <n v="0"/>
    <n v="0"/>
    <n v="0"/>
    <n v="0"/>
    <n v="0"/>
    <n v="0"/>
    <n v="0"/>
  </r>
  <r>
    <x v="85"/>
    <x v="14"/>
    <m/>
    <m/>
    <m/>
    <m/>
    <m/>
    <m/>
    <m/>
    <m/>
    <m/>
    <m/>
    <m/>
    <m/>
    <m/>
    <m/>
    <m/>
    <m/>
    <m/>
    <m/>
    <m/>
    <m/>
    <m/>
    <m/>
    <m/>
    <m/>
    <m/>
    <m/>
    <m/>
    <m/>
    <m/>
    <m/>
    <m/>
    <m/>
    <m/>
    <m/>
    <n v="5"/>
    <n v="2023"/>
    <n v="4"/>
    <n v="0"/>
    <n v="0"/>
    <n v="0"/>
    <n v="0"/>
    <n v="0"/>
    <n v="0"/>
    <n v="0"/>
  </r>
  <r>
    <x v="86"/>
    <x v="10"/>
    <m/>
    <m/>
    <m/>
    <m/>
    <m/>
    <m/>
    <m/>
    <m/>
    <m/>
    <m/>
    <m/>
    <m/>
    <m/>
    <m/>
    <m/>
    <m/>
    <m/>
    <m/>
    <m/>
    <m/>
    <m/>
    <m/>
    <m/>
    <m/>
    <m/>
    <m/>
    <m/>
    <m/>
    <m/>
    <n v="1086"/>
    <m/>
    <m/>
    <m/>
    <m/>
    <m/>
    <n v="2023"/>
    <n v="4"/>
    <n v="0"/>
    <n v="0"/>
    <n v="0"/>
    <n v="0"/>
    <n v="0"/>
    <n v="0"/>
    <n v="0"/>
  </r>
  <r>
    <x v="86"/>
    <x v="11"/>
    <m/>
    <m/>
    <m/>
    <m/>
    <m/>
    <m/>
    <m/>
    <m/>
    <m/>
    <m/>
    <m/>
    <m/>
    <m/>
    <m/>
    <m/>
    <m/>
    <m/>
    <m/>
    <m/>
    <m/>
    <m/>
    <m/>
    <m/>
    <m/>
    <m/>
    <m/>
    <m/>
    <m/>
    <m/>
    <n v="524"/>
    <m/>
    <m/>
    <m/>
    <m/>
    <m/>
    <n v="2023"/>
    <n v="4"/>
    <n v="0"/>
    <n v="0"/>
    <n v="0"/>
    <n v="0"/>
    <n v="0"/>
    <n v="0"/>
    <n v="0"/>
  </r>
  <r>
    <x v="86"/>
    <x v="14"/>
    <m/>
    <m/>
    <m/>
    <m/>
    <m/>
    <m/>
    <m/>
    <m/>
    <m/>
    <m/>
    <m/>
    <m/>
    <m/>
    <m/>
    <m/>
    <m/>
    <m/>
    <m/>
    <m/>
    <m/>
    <m/>
    <m/>
    <m/>
    <m/>
    <m/>
    <m/>
    <m/>
    <m/>
    <m/>
    <n v="463"/>
    <m/>
    <m/>
    <m/>
    <m/>
    <m/>
    <n v="2023"/>
    <n v="4"/>
    <n v="0"/>
    <n v="0"/>
    <n v="0"/>
    <n v="0"/>
    <n v="0"/>
    <n v="0"/>
    <n v="0"/>
  </r>
  <r>
    <x v="87"/>
    <x v="32"/>
    <m/>
    <m/>
    <m/>
    <m/>
    <m/>
    <m/>
    <m/>
    <m/>
    <m/>
    <m/>
    <m/>
    <m/>
    <m/>
    <m/>
    <m/>
    <m/>
    <m/>
    <m/>
    <m/>
    <m/>
    <m/>
    <m/>
    <m/>
    <m/>
    <m/>
    <m/>
    <m/>
    <m/>
    <m/>
    <m/>
    <m/>
    <m/>
    <m/>
    <m/>
    <n v="4"/>
    <n v="2023"/>
    <n v="4"/>
    <n v="0"/>
    <n v="0"/>
    <n v="0"/>
    <n v="0"/>
    <n v="0"/>
    <n v="0"/>
    <n v="0"/>
  </r>
  <r>
    <x v="88"/>
    <x v="21"/>
    <m/>
    <m/>
    <m/>
    <m/>
    <m/>
    <m/>
    <m/>
    <m/>
    <m/>
    <m/>
    <m/>
    <m/>
    <m/>
    <m/>
    <m/>
    <m/>
    <m/>
    <m/>
    <m/>
    <m/>
    <m/>
    <m/>
    <m/>
    <m/>
    <m/>
    <m/>
    <m/>
    <m/>
    <m/>
    <m/>
    <m/>
    <m/>
    <m/>
    <m/>
    <n v="1"/>
    <n v="2023"/>
    <n v="4"/>
    <n v="0"/>
    <n v="0"/>
    <n v="0"/>
    <n v="0"/>
    <n v="0"/>
    <n v="0"/>
    <n v="0"/>
  </r>
  <r>
    <x v="88"/>
    <x v="4"/>
    <m/>
    <m/>
    <m/>
    <m/>
    <m/>
    <m/>
    <m/>
    <m/>
    <m/>
    <m/>
    <m/>
    <m/>
    <m/>
    <m/>
    <m/>
    <m/>
    <m/>
    <m/>
    <m/>
    <m/>
    <m/>
    <m/>
    <m/>
    <m/>
    <m/>
    <m/>
    <m/>
    <m/>
    <m/>
    <m/>
    <m/>
    <m/>
    <m/>
    <m/>
    <n v="2"/>
    <n v="2023"/>
    <n v="4"/>
    <n v="0"/>
    <n v="0"/>
    <n v="0"/>
    <n v="0"/>
    <n v="0"/>
    <n v="0"/>
    <n v="0"/>
  </r>
  <r>
    <x v="88"/>
    <x v="11"/>
    <m/>
    <m/>
    <m/>
    <m/>
    <m/>
    <m/>
    <m/>
    <m/>
    <m/>
    <m/>
    <m/>
    <m/>
    <m/>
    <m/>
    <m/>
    <m/>
    <m/>
    <m/>
    <m/>
    <m/>
    <m/>
    <m/>
    <m/>
    <m/>
    <m/>
    <m/>
    <m/>
    <m/>
    <m/>
    <m/>
    <m/>
    <m/>
    <m/>
    <m/>
    <n v="1"/>
    <n v="2023"/>
    <n v="4"/>
    <n v="0"/>
    <n v="0"/>
    <n v="0"/>
    <n v="0"/>
    <n v="0"/>
    <n v="0"/>
    <n v="0"/>
  </r>
  <r>
    <x v="88"/>
    <x v="13"/>
    <m/>
    <m/>
    <m/>
    <m/>
    <m/>
    <m/>
    <m/>
    <m/>
    <m/>
    <m/>
    <m/>
    <m/>
    <m/>
    <m/>
    <m/>
    <m/>
    <m/>
    <m/>
    <m/>
    <m/>
    <m/>
    <m/>
    <m/>
    <m/>
    <m/>
    <m/>
    <m/>
    <m/>
    <m/>
    <m/>
    <m/>
    <m/>
    <m/>
    <m/>
    <n v="1"/>
    <n v="2023"/>
    <n v="4"/>
    <n v="0"/>
    <n v="0"/>
    <n v="0"/>
    <n v="0"/>
    <n v="0"/>
    <n v="0"/>
    <n v="0"/>
  </r>
  <r>
    <x v="89"/>
    <x v="0"/>
    <m/>
    <m/>
    <m/>
    <m/>
    <m/>
    <m/>
    <m/>
    <m/>
    <m/>
    <m/>
    <m/>
    <m/>
    <m/>
    <m/>
    <m/>
    <m/>
    <m/>
    <m/>
    <m/>
    <m/>
    <m/>
    <m/>
    <m/>
    <m/>
    <m/>
    <m/>
    <m/>
    <m/>
    <m/>
    <m/>
    <m/>
    <m/>
    <m/>
    <m/>
    <n v="1"/>
    <n v="2023"/>
    <n v="4"/>
    <n v="0"/>
    <n v="0"/>
    <n v="0"/>
    <n v="0"/>
    <n v="0"/>
    <n v="0"/>
    <n v="0"/>
  </r>
  <r>
    <x v="89"/>
    <x v="8"/>
    <m/>
    <m/>
    <m/>
    <m/>
    <m/>
    <m/>
    <m/>
    <m/>
    <m/>
    <m/>
    <m/>
    <m/>
    <m/>
    <m/>
    <m/>
    <m/>
    <m/>
    <m/>
    <m/>
    <m/>
    <m/>
    <m/>
    <m/>
    <m/>
    <m/>
    <m/>
    <m/>
    <m/>
    <m/>
    <m/>
    <m/>
    <m/>
    <m/>
    <m/>
    <n v="1"/>
    <n v="2023"/>
    <n v="4"/>
    <n v="0"/>
    <n v="0"/>
    <n v="0"/>
    <n v="0"/>
    <n v="0"/>
    <n v="0"/>
    <n v="0"/>
  </r>
  <r>
    <x v="89"/>
    <x v="25"/>
    <m/>
    <m/>
    <m/>
    <m/>
    <m/>
    <m/>
    <m/>
    <m/>
    <m/>
    <m/>
    <m/>
    <m/>
    <m/>
    <m/>
    <m/>
    <m/>
    <m/>
    <m/>
    <m/>
    <m/>
    <m/>
    <m/>
    <m/>
    <m/>
    <m/>
    <m/>
    <m/>
    <m/>
    <m/>
    <m/>
    <m/>
    <m/>
    <m/>
    <m/>
    <n v="1"/>
    <n v="2023"/>
    <n v="4"/>
    <n v="0"/>
    <n v="0"/>
    <n v="0"/>
    <n v="0"/>
    <n v="0"/>
    <n v="0"/>
    <n v="0"/>
  </r>
  <r>
    <x v="89"/>
    <x v="33"/>
    <m/>
    <m/>
    <m/>
    <m/>
    <m/>
    <m/>
    <m/>
    <m/>
    <m/>
    <m/>
    <m/>
    <m/>
    <m/>
    <m/>
    <m/>
    <m/>
    <m/>
    <m/>
    <m/>
    <m/>
    <m/>
    <m/>
    <m/>
    <m/>
    <m/>
    <m/>
    <m/>
    <m/>
    <m/>
    <m/>
    <m/>
    <m/>
    <m/>
    <m/>
    <n v="1"/>
    <n v="2023"/>
    <n v="4"/>
    <n v="0"/>
    <n v="0"/>
    <n v="0"/>
    <n v="0"/>
    <n v="0"/>
    <n v="0"/>
    <n v="0"/>
  </r>
  <r>
    <x v="89"/>
    <x v="34"/>
    <m/>
    <m/>
    <m/>
    <m/>
    <m/>
    <m/>
    <m/>
    <m/>
    <m/>
    <m/>
    <m/>
    <m/>
    <m/>
    <m/>
    <m/>
    <m/>
    <m/>
    <m/>
    <m/>
    <m/>
    <m/>
    <m/>
    <m/>
    <m/>
    <m/>
    <m/>
    <m/>
    <m/>
    <m/>
    <m/>
    <m/>
    <m/>
    <m/>
    <m/>
    <n v="3"/>
    <n v="2023"/>
    <n v="4"/>
    <n v="0"/>
    <n v="0"/>
    <n v="0"/>
    <n v="0"/>
    <n v="0"/>
    <n v="0"/>
    <n v="0"/>
  </r>
  <r>
    <x v="89"/>
    <x v="26"/>
    <m/>
    <m/>
    <m/>
    <m/>
    <m/>
    <m/>
    <m/>
    <m/>
    <m/>
    <m/>
    <m/>
    <m/>
    <m/>
    <m/>
    <m/>
    <m/>
    <m/>
    <m/>
    <m/>
    <m/>
    <m/>
    <m/>
    <m/>
    <m/>
    <m/>
    <m/>
    <m/>
    <m/>
    <m/>
    <m/>
    <m/>
    <m/>
    <m/>
    <m/>
    <n v="1"/>
    <n v="2023"/>
    <n v="4"/>
    <n v="0"/>
    <n v="0"/>
    <n v="0"/>
    <n v="0"/>
    <n v="0"/>
    <n v="0"/>
    <n v="0"/>
  </r>
  <r>
    <x v="90"/>
    <x v="15"/>
    <m/>
    <m/>
    <m/>
    <m/>
    <m/>
    <m/>
    <m/>
    <m/>
    <m/>
    <m/>
    <m/>
    <m/>
    <m/>
    <m/>
    <m/>
    <m/>
    <m/>
    <m/>
    <m/>
    <m/>
    <m/>
    <m/>
    <m/>
    <m/>
    <m/>
    <m/>
    <m/>
    <m/>
    <m/>
    <n v="309"/>
    <m/>
    <m/>
    <m/>
    <m/>
    <m/>
    <n v="2023"/>
    <n v="4"/>
    <n v="0"/>
    <n v="0"/>
    <n v="0"/>
    <n v="0"/>
    <n v="0"/>
    <n v="0"/>
    <n v="0"/>
  </r>
  <r>
    <x v="90"/>
    <x v="4"/>
    <m/>
    <m/>
    <m/>
    <m/>
    <m/>
    <m/>
    <m/>
    <m/>
    <m/>
    <m/>
    <m/>
    <m/>
    <m/>
    <m/>
    <m/>
    <m/>
    <m/>
    <m/>
    <m/>
    <m/>
    <m/>
    <m/>
    <m/>
    <m/>
    <m/>
    <m/>
    <m/>
    <m/>
    <m/>
    <n v="235"/>
    <m/>
    <m/>
    <m/>
    <m/>
    <m/>
    <n v="2023"/>
    <n v="4"/>
    <n v="0"/>
    <n v="0"/>
    <n v="0"/>
    <n v="0"/>
    <n v="0"/>
    <n v="0"/>
    <n v="0"/>
  </r>
  <r>
    <x v="90"/>
    <x v="16"/>
    <m/>
    <m/>
    <m/>
    <m/>
    <m/>
    <m/>
    <m/>
    <m/>
    <m/>
    <m/>
    <m/>
    <m/>
    <m/>
    <m/>
    <m/>
    <m/>
    <m/>
    <m/>
    <m/>
    <m/>
    <m/>
    <m/>
    <m/>
    <m/>
    <m/>
    <m/>
    <m/>
    <m/>
    <m/>
    <n v="325"/>
    <m/>
    <m/>
    <m/>
    <m/>
    <m/>
    <n v="2023"/>
    <n v="4"/>
    <n v="0"/>
    <n v="0"/>
    <n v="0"/>
    <n v="0"/>
    <n v="0"/>
    <n v="0"/>
    <n v="0"/>
  </r>
  <r>
    <x v="90"/>
    <x v="5"/>
    <m/>
    <m/>
    <m/>
    <m/>
    <m/>
    <m/>
    <m/>
    <m/>
    <m/>
    <m/>
    <m/>
    <m/>
    <m/>
    <m/>
    <m/>
    <m/>
    <m/>
    <m/>
    <m/>
    <m/>
    <m/>
    <m/>
    <m/>
    <m/>
    <m/>
    <m/>
    <m/>
    <m/>
    <m/>
    <n v="1219"/>
    <m/>
    <m/>
    <m/>
    <m/>
    <m/>
    <n v="2023"/>
    <n v="4"/>
    <n v="0"/>
    <n v="0"/>
    <n v="0"/>
    <n v="0"/>
    <n v="0"/>
    <n v="0"/>
    <n v="0"/>
  </r>
  <r>
    <x v="90"/>
    <x v="24"/>
    <m/>
    <m/>
    <m/>
    <m/>
    <m/>
    <m/>
    <m/>
    <m/>
    <m/>
    <m/>
    <m/>
    <m/>
    <m/>
    <m/>
    <m/>
    <m/>
    <m/>
    <m/>
    <m/>
    <m/>
    <m/>
    <m/>
    <m/>
    <m/>
    <m/>
    <m/>
    <m/>
    <m/>
    <m/>
    <n v="367"/>
    <m/>
    <m/>
    <m/>
    <m/>
    <m/>
    <n v="2023"/>
    <n v="4"/>
    <n v="0"/>
    <n v="0"/>
    <n v="0"/>
    <n v="0"/>
    <n v="0"/>
    <n v="0"/>
    <n v="0"/>
  </r>
  <r>
    <x v="90"/>
    <x v="8"/>
    <m/>
    <m/>
    <m/>
    <m/>
    <m/>
    <m/>
    <m/>
    <m/>
    <m/>
    <m/>
    <m/>
    <m/>
    <m/>
    <m/>
    <m/>
    <m/>
    <m/>
    <m/>
    <m/>
    <m/>
    <m/>
    <m/>
    <m/>
    <m/>
    <m/>
    <m/>
    <m/>
    <m/>
    <m/>
    <n v="3723"/>
    <m/>
    <m/>
    <m/>
    <m/>
    <m/>
    <n v="2023"/>
    <n v="4"/>
    <n v="0"/>
    <n v="0"/>
    <n v="0"/>
    <n v="0"/>
    <n v="0"/>
    <n v="0"/>
    <n v="0"/>
  </r>
  <r>
    <x v="90"/>
    <x v="25"/>
    <m/>
    <m/>
    <m/>
    <m/>
    <m/>
    <m/>
    <m/>
    <m/>
    <m/>
    <m/>
    <m/>
    <m/>
    <m/>
    <m/>
    <m/>
    <m/>
    <m/>
    <m/>
    <m/>
    <m/>
    <m/>
    <m/>
    <m/>
    <m/>
    <m/>
    <m/>
    <m/>
    <m/>
    <m/>
    <n v="840"/>
    <m/>
    <m/>
    <m/>
    <m/>
    <m/>
    <n v="2023"/>
    <n v="4"/>
    <n v="0"/>
    <n v="0"/>
    <n v="0"/>
    <n v="0"/>
    <n v="0"/>
    <n v="0"/>
    <n v="0"/>
  </r>
  <r>
    <x v="90"/>
    <x v="10"/>
    <m/>
    <m/>
    <m/>
    <m/>
    <m/>
    <m/>
    <m/>
    <m/>
    <m/>
    <m/>
    <m/>
    <m/>
    <m/>
    <m/>
    <m/>
    <m/>
    <m/>
    <m/>
    <m/>
    <m/>
    <m/>
    <m/>
    <m/>
    <m/>
    <m/>
    <m/>
    <m/>
    <m/>
    <m/>
    <n v="1377"/>
    <m/>
    <m/>
    <m/>
    <m/>
    <m/>
    <n v="2023"/>
    <n v="4"/>
    <n v="0"/>
    <n v="0"/>
    <n v="0"/>
    <n v="0"/>
    <n v="0"/>
    <n v="0"/>
    <n v="0"/>
  </r>
  <r>
    <x v="90"/>
    <x v="30"/>
    <m/>
    <m/>
    <m/>
    <m/>
    <m/>
    <m/>
    <m/>
    <m/>
    <m/>
    <m/>
    <m/>
    <m/>
    <m/>
    <m/>
    <m/>
    <m/>
    <m/>
    <m/>
    <m/>
    <m/>
    <m/>
    <m/>
    <m/>
    <m/>
    <m/>
    <m/>
    <m/>
    <m/>
    <m/>
    <n v="287"/>
    <m/>
    <m/>
    <m/>
    <m/>
    <m/>
    <n v="2023"/>
    <n v="4"/>
    <n v="0"/>
    <n v="0"/>
    <n v="0"/>
    <n v="0"/>
    <n v="0"/>
    <n v="0"/>
    <n v="0"/>
  </r>
  <r>
    <x v="90"/>
    <x v="11"/>
    <m/>
    <m/>
    <m/>
    <m/>
    <m/>
    <m/>
    <m/>
    <m/>
    <m/>
    <m/>
    <m/>
    <m/>
    <m/>
    <m/>
    <m/>
    <m/>
    <m/>
    <m/>
    <m/>
    <m/>
    <m/>
    <m/>
    <m/>
    <m/>
    <m/>
    <m/>
    <m/>
    <m/>
    <m/>
    <n v="8736"/>
    <m/>
    <m/>
    <m/>
    <m/>
    <m/>
    <n v="2023"/>
    <n v="4"/>
    <n v="0"/>
    <n v="0"/>
    <n v="0"/>
    <n v="0"/>
    <n v="0"/>
    <n v="0"/>
    <n v="0"/>
  </r>
  <r>
    <x v="90"/>
    <x v="18"/>
    <m/>
    <m/>
    <m/>
    <m/>
    <m/>
    <m/>
    <m/>
    <m/>
    <m/>
    <m/>
    <m/>
    <m/>
    <m/>
    <m/>
    <m/>
    <m/>
    <m/>
    <m/>
    <m/>
    <m/>
    <m/>
    <m/>
    <m/>
    <m/>
    <m/>
    <m/>
    <m/>
    <m/>
    <m/>
    <n v="367"/>
    <m/>
    <m/>
    <m/>
    <m/>
    <m/>
    <n v="2023"/>
    <n v="4"/>
    <n v="0"/>
    <n v="0"/>
    <n v="0"/>
    <n v="0"/>
    <n v="0"/>
    <n v="0"/>
    <n v="0"/>
  </r>
  <r>
    <x v="90"/>
    <x v="13"/>
    <m/>
    <m/>
    <m/>
    <m/>
    <m/>
    <m/>
    <m/>
    <m/>
    <m/>
    <m/>
    <m/>
    <m/>
    <m/>
    <m/>
    <m/>
    <m/>
    <m/>
    <m/>
    <m/>
    <m/>
    <m/>
    <m/>
    <m/>
    <m/>
    <m/>
    <m/>
    <m/>
    <m/>
    <m/>
    <n v="616"/>
    <m/>
    <m/>
    <m/>
    <m/>
    <m/>
    <n v="2023"/>
    <n v="4"/>
    <n v="0"/>
    <n v="0"/>
    <n v="0"/>
    <n v="0"/>
    <n v="0"/>
    <n v="0"/>
    <n v="0"/>
  </r>
  <r>
    <x v="90"/>
    <x v="14"/>
    <m/>
    <m/>
    <m/>
    <m/>
    <m/>
    <m/>
    <m/>
    <m/>
    <m/>
    <m/>
    <m/>
    <m/>
    <m/>
    <m/>
    <m/>
    <m/>
    <m/>
    <m/>
    <m/>
    <m/>
    <m/>
    <m/>
    <m/>
    <m/>
    <m/>
    <m/>
    <m/>
    <m/>
    <m/>
    <n v="771"/>
    <m/>
    <m/>
    <m/>
    <m/>
    <m/>
    <n v="2023"/>
    <n v="4"/>
    <n v="0"/>
    <n v="0"/>
    <n v="0"/>
    <n v="0"/>
    <n v="0"/>
    <n v="0"/>
    <n v="0"/>
  </r>
  <r>
    <x v="91"/>
    <x v="19"/>
    <m/>
    <m/>
    <m/>
    <m/>
    <m/>
    <m/>
    <m/>
    <m/>
    <m/>
    <m/>
    <m/>
    <m/>
    <m/>
    <m/>
    <m/>
    <m/>
    <m/>
    <m/>
    <m/>
    <m/>
    <m/>
    <m/>
    <m/>
    <m/>
    <m/>
    <m/>
    <n v="14"/>
    <m/>
    <n v="86"/>
    <m/>
    <m/>
    <m/>
    <m/>
    <m/>
    <n v="2"/>
    <n v="2023"/>
    <n v="4"/>
    <n v="0"/>
    <n v="0"/>
    <n v="0"/>
    <n v="0"/>
    <n v="0"/>
    <n v="0"/>
    <n v="14"/>
  </r>
  <r>
    <x v="91"/>
    <x v="15"/>
    <m/>
    <m/>
    <m/>
    <m/>
    <m/>
    <m/>
    <m/>
    <m/>
    <m/>
    <m/>
    <m/>
    <m/>
    <m/>
    <n v="3"/>
    <m/>
    <n v="1"/>
    <m/>
    <m/>
    <n v="2"/>
    <m/>
    <m/>
    <m/>
    <m/>
    <m/>
    <m/>
    <m/>
    <n v="106"/>
    <m/>
    <n v="342"/>
    <m/>
    <m/>
    <m/>
    <m/>
    <m/>
    <n v="5"/>
    <n v="2023"/>
    <n v="4"/>
    <n v="1"/>
    <n v="1"/>
    <n v="0"/>
    <n v="0"/>
    <n v="3"/>
    <n v="0"/>
    <n v="109"/>
  </r>
  <r>
    <x v="91"/>
    <x v="0"/>
    <m/>
    <m/>
    <m/>
    <m/>
    <m/>
    <m/>
    <m/>
    <m/>
    <m/>
    <m/>
    <m/>
    <m/>
    <m/>
    <n v="5"/>
    <m/>
    <n v="5"/>
    <m/>
    <m/>
    <m/>
    <m/>
    <m/>
    <m/>
    <m/>
    <m/>
    <m/>
    <m/>
    <n v="798"/>
    <m/>
    <n v="5890"/>
    <m/>
    <m/>
    <m/>
    <m/>
    <m/>
    <n v="26"/>
    <n v="2023"/>
    <n v="4"/>
    <n v="5"/>
    <n v="5"/>
    <n v="0"/>
    <n v="0"/>
    <n v="5"/>
    <n v="0"/>
    <n v="803"/>
  </r>
  <r>
    <x v="91"/>
    <x v="1"/>
    <m/>
    <m/>
    <m/>
    <m/>
    <m/>
    <m/>
    <m/>
    <m/>
    <m/>
    <m/>
    <m/>
    <m/>
    <m/>
    <m/>
    <m/>
    <m/>
    <m/>
    <m/>
    <m/>
    <m/>
    <m/>
    <m/>
    <m/>
    <m/>
    <m/>
    <m/>
    <n v="23"/>
    <m/>
    <n v="206"/>
    <m/>
    <m/>
    <m/>
    <m/>
    <m/>
    <n v="1"/>
    <n v="2023"/>
    <n v="4"/>
    <n v="0"/>
    <n v="0"/>
    <n v="0"/>
    <n v="0"/>
    <n v="0"/>
    <n v="0"/>
    <n v="23"/>
  </r>
  <r>
    <x v="91"/>
    <x v="2"/>
    <m/>
    <m/>
    <m/>
    <m/>
    <m/>
    <m/>
    <m/>
    <m/>
    <m/>
    <m/>
    <m/>
    <m/>
    <m/>
    <m/>
    <m/>
    <m/>
    <m/>
    <m/>
    <m/>
    <m/>
    <m/>
    <m/>
    <m/>
    <m/>
    <m/>
    <m/>
    <n v="60"/>
    <m/>
    <n v="887"/>
    <m/>
    <m/>
    <m/>
    <m/>
    <m/>
    <n v="2"/>
    <n v="2023"/>
    <n v="4"/>
    <n v="0"/>
    <n v="0"/>
    <n v="0"/>
    <n v="0"/>
    <n v="0"/>
    <n v="0"/>
    <n v="60"/>
  </r>
  <r>
    <x v="91"/>
    <x v="20"/>
    <m/>
    <m/>
    <m/>
    <m/>
    <m/>
    <m/>
    <m/>
    <m/>
    <m/>
    <m/>
    <m/>
    <m/>
    <m/>
    <m/>
    <m/>
    <m/>
    <m/>
    <m/>
    <m/>
    <m/>
    <m/>
    <m/>
    <m/>
    <m/>
    <m/>
    <m/>
    <n v="34"/>
    <m/>
    <n v="440"/>
    <m/>
    <m/>
    <m/>
    <m/>
    <m/>
    <n v="4"/>
    <n v="2023"/>
    <n v="4"/>
    <n v="0"/>
    <n v="0"/>
    <n v="0"/>
    <n v="0"/>
    <n v="0"/>
    <n v="0"/>
    <n v="34"/>
  </r>
  <r>
    <x v="91"/>
    <x v="3"/>
    <m/>
    <m/>
    <m/>
    <m/>
    <m/>
    <m/>
    <m/>
    <m/>
    <m/>
    <m/>
    <m/>
    <m/>
    <m/>
    <n v="1"/>
    <n v="1"/>
    <m/>
    <m/>
    <m/>
    <m/>
    <m/>
    <m/>
    <m/>
    <m/>
    <m/>
    <m/>
    <m/>
    <n v="27"/>
    <m/>
    <n v="314"/>
    <m/>
    <m/>
    <m/>
    <m/>
    <m/>
    <n v="2"/>
    <n v="2023"/>
    <n v="4"/>
    <n v="1"/>
    <n v="1"/>
    <n v="0"/>
    <n v="0"/>
    <n v="1"/>
    <n v="0"/>
    <n v="28"/>
  </r>
  <r>
    <x v="91"/>
    <x v="21"/>
    <m/>
    <m/>
    <m/>
    <m/>
    <m/>
    <m/>
    <m/>
    <m/>
    <m/>
    <m/>
    <m/>
    <m/>
    <m/>
    <m/>
    <m/>
    <m/>
    <m/>
    <m/>
    <m/>
    <m/>
    <m/>
    <m/>
    <m/>
    <m/>
    <m/>
    <m/>
    <n v="6"/>
    <m/>
    <n v="221"/>
    <m/>
    <m/>
    <m/>
    <m/>
    <m/>
    <n v="7"/>
    <n v="2023"/>
    <n v="4"/>
    <n v="0"/>
    <n v="0"/>
    <n v="0"/>
    <n v="0"/>
    <n v="0"/>
    <n v="0"/>
    <n v="6"/>
  </r>
  <r>
    <x v="91"/>
    <x v="4"/>
    <m/>
    <m/>
    <m/>
    <m/>
    <m/>
    <m/>
    <m/>
    <m/>
    <m/>
    <m/>
    <m/>
    <m/>
    <m/>
    <n v="2"/>
    <n v="1"/>
    <n v="1"/>
    <m/>
    <m/>
    <m/>
    <m/>
    <m/>
    <m/>
    <m/>
    <m/>
    <m/>
    <m/>
    <n v="464"/>
    <m/>
    <n v="2784"/>
    <m/>
    <m/>
    <m/>
    <m/>
    <m/>
    <n v="21"/>
    <n v="2023"/>
    <n v="4"/>
    <n v="2"/>
    <n v="2"/>
    <n v="0"/>
    <n v="0"/>
    <n v="2"/>
    <n v="0"/>
    <n v="466"/>
  </r>
  <r>
    <x v="91"/>
    <x v="16"/>
    <m/>
    <m/>
    <m/>
    <m/>
    <m/>
    <m/>
    <m/>
    <m/>
    <m/>
    <m/>
    <m/>
    <m/>
    <m/>
    <m/>
    <m/>
    <m/>
    <m/>
    <m/>
    <m/>
    <m/>
    <m/>
    <m/>
    <m/>
    <m/>
    <m/>
    <m/>
    <n v="29"/>
    <m/>
    <n v="2569"/>
    <m/>
    <m/>
    <m/>
    <m/>
    <m/>
    <n v="5"/>
    <n v="2023"/>
    <n v="4"/>
    <n v="0"/>
    <n v="0"/>
    <n v="0"/>
    <n v="0"/>
    <n v="0"/>
    <n v="0"/>
    <n v="29"/>
  </r>
  <r>
    <x v="91"/>
    <x v="27"/>
    <m/>
    <m/>
    <m/>
    <m/>
    <m/>
    <m/>
    <m/>
    <m/>
    <m/>
    <m/>
    <m/>
    <m/>
    <m/>
    <m/>
    <m/>
    <m/>
    <m/>
    <m/>
    <m/>
    <m/>
    <m/>
    <m/>
    <m/>
    <m/>
    <m/>
    <m/>
    <m/>
    <m/>
    <n v="11"/>
    <m/>
    <m/>
    <m/>
    <m/>
    <m/>
    <m/>
    <n v="2023"/>
    <n v="4"/>
    <n v="0"/>
    <n v="0"/>
    <n v="0"/>
    <n v="0"/>
    <n v="0"/>
    <n v="0"/>
    <n v="0"/>
  </r>
  <r>
    <x v="91"/>
    <x v="28"/>
    <m/>
    <m/>
    <m/>
    <m/>
    <m/>
    <m/>
    <m/>
    <m/>
    <m/>
    <m/>
    <m/>
    <m/>
    <m/>
    <m/>
    <m/>
    <m/>
    <m/>
    <m/>
    <m/>
    <m/>
    <m/>
    <m/>
    <m/>
    <m/>
    <m/>
    <m/>
    <n v="1"/>
    <m/>
    <n v="43"/>
    <m/>
    <m/>
    <m/>
    <m/>
    <m/>
    <m/>
    <n v="2023"/>
    <n v="4"/>
    <n v="0"/>
    <n v="0"/>
    <n v="0"/>
    <n v="0"/>
    <n v="0"/>
    <n v="0"/>
    <n v="1"/>
  </r>
  <r>
    <x v="91"/>
    <x v="22"/>
    <m/>
    <m/>
    <m/>
    <m/>
    <m/>
    <m/>
    <m/>
    <m/>
    <m/>
    <m/>
    <m/>
    <m/>
    <m/>
    <m/>
    <m/>
    <m/>
    <m/>
    <m/>
    <m/>
    <m/>
    <m/>
    <m/>
    <m/>
    <m/>
    <m/>
    <m/>
    <n v="5"/>
    <m/>
    <n v="18"/>
    <m/>
    <m/>
    <m/>
    <m/>
    <m/>
    <m/>
    <n v="2023"/>
    <n v="4"/>
    <n v="0"/>
    <n v="0"/>
    <n v="0"/>
    <n v="0"/>
    <n v="0"/>
    <n v="0"/>
    <n v="5"/>
  </r>
  <r>
    <x v="91"/>
    <x v="23"/>
    <m/>
    <m/>
    <m/>
    <m/>
    <m/>
    <m/>
    <m/>
    <m/>
    <m/>
    <m/>
    <m/>
    <m/>
    <m/>
    <m/>
    <m/>
    <m/>
    <m/>
    <m/>
    <m/>
    <m/>
    <m/>
    <m/>
    <m/>
    <m/>
    <m/>
    <m/>
    <n v="32"/>
    <m/>
    <n v="160"/>
    <m/>
    <m/>
    <m/>
    <m/>
    <m/>
    <n v="2"/>
    <n v="2023"/>
    <n v="4"/>
    <n v="0"/>
    <n v="0"/>
    <n v="0"/>
    <n v="0"/>
    <n v="0"/>
    <n v="0"/>
    <n v="32"/>
  </r>
  <r>
    <x v="91"/>
    <x v="5"/>
    <m/>
    <m/>
    <m/>
    <m/>
    <m/>
    <m/>
    <m/>
    <m/>
    <m/>
    <m/>
    <m/>
    <m/>
    <m/>
    <n v="3"/>
    <n v="1"/>
    <m/>
    <m/>
    <m/>
    <n v="2"/>
    <m/>
    <m/>
    <m/>
    <m/>
    <m/>
    <m/>
    <m/>
    <n v="244"/>
    <m/>
    <n v="1417"/>
    <m/>
    <m/>
    <m/>
    <m/>
    <m/>
    <n v="14"/>
    <n v="2023"/>
    <n v="4"/>
    <n v="1"/>
    <n v="1"/>
    <n v="0"/>
    <n v="0"/>
    <n v="3"/>
    <n v="0"/>
    <n v="247"/>
  </r>
  <r>
    <x v="91"/>
    <x v="24"/>
    <m/>
    <m/>
    <m/>
    <m/>
    <m/>
    <m/>
    <m/>
    <m/>
    <m/>
    <m/>
    <m/>
    <m/>
    <m/>
    <m/>
    <m/>
    <m/>
    <m/>
    <m/>
    <m/>
    <m/>
    <m/>
    <m/>
    <m/>
    <m/>
    <m/>
    <m/>
    <n v="19"/>
    <m/>
    <n v="294"/>
    <m/>
    <m/>
    <m/>
    <m/>
    <m/>
    <m/>
    <n v="2023"/>
    <n v="4"/>
    <n v="0"/>
    <n v="0"/>
    <n v="0"/>
    <n v="0"/>
    <n v="0"/>
    <n v="0"/>
    <n v="19"/>
  </r>
  <r>
    <x v="91"/>
    <x v="6"/>
    <m/>
    <m/>
    <m/>
    <m/>
    <m/>
    <m/>
    <m/>
    <m/>
    <m/>
    <m/>
    <m/>
    <m/>
    <m/>
    <n v="2"/>
    <n v="1"/>
    <n v="1"/>
    <m/>
    <m/>
    <m/>
    <m/>
    <m/>
    <m/>
    <m/>
    <m/>
    <m/>
    <m/>
    <n v="69"/>
    <m/>
    <n v="1190"/>
    <m/>
    <m/>
    <m/>
    <m/>
    <m/>
    <m/>
    <n v="2023"/>
    <n v="4"/>
    <n v="2"/>
    <n v="2"/>
    <n v="0"/>
    <n v="0"/>
    <n v="2"/>
    <n v="0"/>
    <n v="71"/>
  </r>
  <r>
    <x v="91"/>
    <x v="7"/>
    <m/>
    <m/>
    <m/>
    <m/>
    <m/>
    <m/>
    <m/>
    <m/>
    <m/>
    <m/>
    <m/>
    <m/>
    <m/>
    <m/>
    <m/>
    <m/>
    <m/>
    <m/>
    <m/>
    <m/>
    <m/>
    <m/>
    <m/>
    <m/>
    <m/>
    <m/>
    <n v="28"/>
    <m/>
    <n v="390"/>
    <m/>
    <m/>
    <m/>
    <m/>
    <m/>
    <n v="2"/>
    <n v="2023"/>
    <n v="4"/>
    <n v="0"/>
    <n v="0"/>
    <n v="0"/>
    <n v="0"/>
    <n v="0"/>
    <n v="0"/>
    <n v="28"/>
  </r>
  <r>
    <x v="91"/>
    <x v="29"/>
    <m/>
    <m/>
    <m/>
    <m/>
    <m/>
    <m/>
    <m/>
    <m/>
    <m/>
    <m/>
    <m/>
    <m/>
    <m/>
    <m/>
    <m/>
    <m/>
    <m/>
    <m/>
    <m/>
    <m/>
    <m/>
    <m/>
    <m/>
    <m/>
    <m/>
    <m/>
    <n v="6"/>
    <m/>
    <n v="42"/>
    <m/>
    <m/>
    <m/>
    <m/>
    <m/>
    <m/>
    <n v="2023"/>
    <n v="4"/>
    <n v="0"/>
    <n v="0"/>
    <n v="0"/>
    <n v="0"/>
    <n v="0"/>
    <n v="0"/>
    <n v="6"/>
  </r>
  <r>
    <x v="91"/>
    <x v="8"/>
    <m/>
    <m/>
    <m/>
    <m/>
    <m/>
    <m/>
    <m/>
    <m/>
    <m/>
    <m/>
    <m/>
    <m/>
    <m/>
    <n v="4"/>
    <m/>
    <n v="3"/>
    <n v="1"/>
    <m/>
    <m/>
    <m/>
    <m/>
    <m/>
    <m/>
    <m/>
    <m/>
    <m/>
    <n v="702"/>
    <m/>
    <n v="2011"/>
    <m/>
    <m/>
    <m/>
    <m/>
    <m/>
    <n v="17"/>
    <n v="2023"/>
    <n v="4"/>
    <n v="4"/>
    <n v="4"/>
    <n v="0"/>
    <n v="0"/>
    <n v="4"/>
    <n v="0"/>
    <n v="706"/>
  </r>
  <r>
    <x v="91"/>
    <x v="9"/>
    <m/>
    <m/>
    <m/>
    <m/>
    <m/>
    <m/>
    <m/>
    <m/>
    <m/>
    <m/>
    <m/>
    <m/>
    <m/>
    <n v="2"/>
    <n v="1"/>
    <n v="1"/>
    <m/>
    <m/>
    <m/>
    <m/>
    <m/>
    <m/>
    <m/>
    <m/>
    <m/>
    <m/>
    <n v="22"/>
    <m/>
    <n v="261"/>
    <m/>
    <m/>
    <m/>
    <m/>
    <m/>
    <n v="3"/>
    <n v="2023"/>
    <n v="4"/>
    <n v="2"/>
    <n v="2"/>
    <n v="0"/>
    <n v="0"/>
    <n v="2"/>
    <n v="0"/>
    <n v="24"/>
  </r>
  <r>
    <x v="91"/>
    <x v="25"/>
    <m/>
    <m/>
    <m/>
    <m/>
    <m/>
    <m/>
    <m/>
    <m/>
    <m/>
    <m/>
    <m/>
    <m/>
    <m/>
    <m/>
    <m/>
    <m/>
    <m/>
    <m/>
    <m/>
    <m/>
    <m/>
    <m/>
    <m/>
    <m/>
    <m/>
    <m/>
    <n v="169"/>
    <m/>
    <n v="886"/>
    <m/>
    <m/>
    <m/>
    <m/>
    <m/>
    <n v="6"/>
    <n v="2023"/>
    <n v="4"/>
    <n v="0"/>
    <n v="0"/>
    <n v="0"/>
    <n v="0"/>
    <n v="0"/>
    <n v="0"/>
    <n v="169"/>
  </r>
  <r>
    <x v="91"/>
    <x v="17"/>
    <m/>
    <m/>
    <m/>
    <m/>
    <m/>
    <m/>
    <m/>
    <m/>
    <m/>
    <m/>
    <m/>
    <m/>
    <m/>
    <m/>
    <m/>
    <m/>
    <m/>
    <m/>
    <m/>
    <m/>
    <m/>
    <m/>
    <m/>
    <m/>
    <m/>
    <m/>
    <n v="14"/>
    <m/>
    <n v="271"/>
    <m/>
    <m/>
    <m/>
    <m/>
    <m/>
    <m/>
    <n v="2023"/>
    <n v="4"/>
    <n v="0"/>
    <n v="0"/>
    <n v="0"/>
    <n v="0"/>
    <n v="0"/>
    <n v="0"/>
    <n v="14"/>
  </r>
  <r>
    <x v="91"/>
    <x v="10"/>
    <m/>
    <m/>
    <m/>
    <m/>
    <m/>
    <m/>
    <m/>
    <m/>
    <m/>
    <m/>
    <m/>
    <m/>
    <m/>
    <n v="4"/>
    <m/>
    <n v="4"/>
    <m/>
    <m/>
    <m/>
    <m/>
    <m/>
    <m/>
    <m/>
    <m/>
    <m/>
    <m/>
    <n v="368"/>
    <m/>
    <n v="2691"/>
    <m/>
    <m/>
    <m/>
    <m/>
    <m/>
    <n v="7"/>
    <n v="2023"/>
    <n v="4"/>
    <n v="4"/>
    <n v="4"/>
    <n v="0"/>
    <n v="0"/>
    <n v="4"/>
    <n v="0"/>
    <n v="372"/>
  </r>
  <r>
    <x v="91"/>
    <x v="30"/>
    <m/>
    <m/>
    <m/>
    <m/>
    <m/>
    <m/>
    <m/>
    <m/>
    <m/>
    <m/>
    <m/>
    <m/>
    <m/>
    <m/>
    <m/>
    <m/>
    <m/>
    <m/>
    <m/>
    <m/>
    <m/>
    <m/>
    <m/>
    <m/>
    <m/>
    <m/>
    <n v="3"/>
    <m/>
    <n v="173"/>
    <m/>
    <m/>
    <m/>
    <m/>
    <m/>
    <n v="2"/>
    <n v="2023"/>
    <n v="4"/>
    <n v="0"/>
    <n v="0"/>
    <n v="0"/>
    <n v="0"/>
    <n v="0"/>
    <n v="0"/>
    <n v="3"/>
  </r>
  <r>
    <x v="91"/>
    <x v="11"/>
    <m/>
    <m/>
    <m/>
    <m/>
    <m/>
    <m/>
    <m/>
    <m/>
    <m/>
    <m/>
    <m/>
    <m/>
    <m/>
    <n v="8"/>
    <n v="3"/>
    <n v="3"/>
    <n v="1"/>
    <m/>
    <n v="1"/>
    <m/>
    <m/>
    <m/>
    <m/>
    <m/>
    <m/>
    <m/>
    <n v="1424"/>
    <m/>
    <n v="7439"/>
    <m/>
    <m/>
    <m/>
    <m/>
    <m/>
    <n v="29"/>
    <n v="2023"/>
    <n v="4"/>
    <n v="7"/>
    <n v="7"/>
    <n v="0"/>
    <n v="0"/>
    <n v="8"/>
    <n v="0"/>
    <n v="1432"/>
  </r>
  <r>
    <x v="91"/>
    <x v="18"/>
    <m/>
    <m/>
    <m/>
    <m/>
    <m/>
    <m/>
    <m/>
    <m/>
    <m/>
    <m/>
    <m/>
    <m/>
    <m/>
    <m/>
    <m/>
    <m/>
    <m/>
    <m/>
    <m/>
    <m/>
    <m/>
    <m/>
    <m/>
    <m/>
    <m/>
    <m/>
    <n v="100"/>
    <m/>
    <n v="683"/>
    <m/>
    <m/>
    <m/>
    <m/>
    <m/>
    <n v="4"/>
    <n v="2023"/>
    <n v="4"/>
    <n v="0"/>
    <n v="0"/>
    <n v="0"/>
    <n v="0"/>
    <n v="0"/>
    <n v="0"/>
    <n v="100"/>
  </r>
  <r>
    <x v="91"/>
    <x v="31"/>
    <m/>
    <m/>
    <m/>
    <m/>
    <m/>
    <m/>
    <m/>
    <m/>
    <m/>
    <m/>
    <m/>
    <m/>
    <m/>
    <m/>
    <m/>
    <m/>
    <m/>
    <m/>
    <m/>
    <m/>
    <m/>
    <m/>
    <m/>
    <m/>
    <m/>
    <m/>
    <n v="1"/>
    <m/>
    <n v="14"/>
    <m/>
    <m/>
    <m/>
    <m/>
    <m/>
    <m/>
    <n v="2023"/>
    <n v="4"/>
    <n v="0"/>
    <n v="0"/>
    <n v="0"/>
    <n v="0"/>
    <n v="0"/>
    <n v="0"/>
    <n v="1"/>
  </r>
  <r>
    <x v="91"/>
    <x v="12"/>
    <m/>
    <m/>
    <m/>
    <m/>
    <m/>
    <m/>
    <m/>
    <m/>
    <m/>
    <m/>
    <m/>
    <m/>
    <m/>
    <m/>
    <m/>
    <m/>
    <m/>
    <m/>
    <m/>
    <m/>
    <m/>
    <m/>
    <m/>
    <m/>
    <m/>
    <m/>
    <n v="22"/>
    <m/>
    <n v="113"/>
    <m/>
    <m/>
    <m/>
    <m/>
    <m/>
    <n v="4"/>
    <n v="2023"/>
    <n v="4"/>
    <n v="0"/>
    <n v="0"/>
    <n v="0"/>
    <n v="0"/>
    <n v="0"/>
    <n v="0"/>
    <n v="22"/>
  </r>
  <r>
    <x v="91"/>
    <x v="32"/>
    <m/>
    <m/>
    <m/>
    <m/>
    <m/>
    <m/>
    <m/>
    <m/>
    <m/>
    <m/>
    <m/>
    <m/>
    <m/>
    <m/>
    <m/>
    <m/>
    <m/>
    <m/>
    <m/>
    <m/>
    <m/>
    <m/>
    <m/>
    <m/>
    <m/>
    <m/>
    <n v="45"/>
    <m/>
    <n v="1169"/>
    <m/>
    <m/>
    <m/>
    <m/>
    <m/>
    <n v="1"/>
    <n v="2023"/>
    <n v="4"/>
    <n v="0"/>
    <n v="0"/>
    <n v="0"/>
    <n v="0"/>
    <n v="0"/>
    <n v="0"/>
    <n v="45"/>
  </r>
  <r>
    <x v="91"/>
    <x v="33"/>
    <m/>
    <m/>
    <m/>
    <m/>
    <m/>
    <m/>
    <m/>
    <m/>
    <m/>
    <m/>
    <m/>
    <m/>
    <m/>
    <m/>
    <m/>
    <m/>
    <m/>
    <m/>
    <m/>
    <m/>
    <m/>
    <m/>
    <m/>
    <m/>
    <m/>
    <m/>
    <n v="38"/>
    <m/>
    <n v="82"/>
    <m/>
    <m/>
    <m/>
    <m/>
    <m/>
    <n v="2"/>
    <n v="2023"/>
    <n v="4"/>
    <n v="0"/>
    <n v="0"/>
    <n v="0"/>
    <n v="0"/>
    <n v="0"/>
    <n v="0"/>
    <n v="38"/>
  </r>
  <r>
    <x v="91"/>
    <x v="34"/>
    <m/>
    <m/>
    <m/>
    <m/>
    <m/>
    <m/>
    <m/>
    <m/>
    <m/>
    <m/>
    <m/>
    <m/>
    <m/>
    <n v="1"/>
    <m/>
    <m/>
    <n v="1"/>
    <m/>
    <m/>
    <m/>
    <m/>
    <m/>
    <m/>
    <m/>
    <m/>
    <m/>
    <n v="5"/>
    <m/>
    <n v="6"/>
    <m/>
    <m/>
    <m/>
    <m/>
    <m/>
    <m/>
    <n v="2023"/>
    <n v="4"/>
    <n v="1"/>
    <n v="1"/>
    <n v="0"/>
    <n v="0"/>
    <n v="1"/>
    <n v="0"/>
    <n v="6"/>
  </r>
  <r>
    <x v="91"/>
    <x v="26"/>
    <m/>
    <m/>
    <m/>
    <m/>
    <m/>
    <m/>
    <m/>
    <m/>
    <m/>
    <m/>
    <m/>
    <m/>
    <m/>
    <m/>
    <m/>
    <m/>
    <m/>
    <m/>
    <m/>
    <m/>
    <m/>
    <m/>
    <m/>
    <m/>
    <m/>
    <m/>
    <n v="31"/>
    <m/>
    <n v="221"/>
    <m/>
    <m/>
    <m/>
    <m/>
    <m/>
    <n v="1"/>
    <n v="2023"/>
    <n v="4"/>
    <n v="0"/>
    <n v="0"/>
    <n v="0"/>
    <n v="0"/>
    <n v="0"/>
    <n v="0"/>
    <n v="31"/>
  </r>
  <r>
    <x v="91"/>
    <x v="13"/>
    <m/>
    <m/>
    <m/>
    <m/>
    <m/>
    <m/>
    <m/>
    <m/>
    <m/>
    <m/>
    <m/>
    <m/>
    <m/>
    <n v="3"/>
    <m/>
    <n v="2"/>
    <m/>
    <m/>
    <n v="1"/>
    <m/>
    <m/>
    <m/>
    <m/>
    <m/>
    <m/>
    <m/>
    <n v="1262"/>
    <m/>
    <n v="6591"/>
    <m/>
    <m/>
    <m/>
    <m/>
    <m/>
    <n v="33"/>
    <n v="2023"/>
    <n v="4"/>
    <n v="2"/>
    <n v="2"/>
    <n v="0"/>
    <n v="0"/>
    <n v="3"/>
    <n v="0"/>
    <n v="1265"/>
  </r>
  <r>
    <x v="91"/>
    <x v="35"/>
    <m/>
    <m/>
    <m/>
    <m/>
    <m/>
    <m/>
    <m/>
    <m/>
    <m/>
    <m/>
    <m/>
    <m/>
    <m/>
    <m/>
    <m/>
    <m/>
    <m/>
    <m/>
    <m/>
    <m/>
    <m/>
    <m/>
    <m/>
    <m/>
    <m/>
    <m/>
    <m/>
    <m/>
    <n v="4"/>
    <m/>
    <m/>
    <m/>
    <m/>
    <m/>
    <m/>
    <n v="2023"/>
    <n v="4"/>
    <n v="0"/>
    <n v="0"/>
    <n v="0"/>
    <n v="0"/>
    <n v="0"/>
    <n v="0"/>
    <n v="0"/>
  </r>
  <r>
    <x v="91"/>
    <x v="14"/>
    <m/>
    <m/>
    <m/>
    <m/>
    <m/>
    <m/>
    <m/>
    <m/>
    <m/>
    <m/>
    <m/>
    <m/>
    <m/>
    <m/>
    <m/>
    <m/>
    <m/>
    <m/>
    <m/>
    <m/>
    <m/>
    <m/>
    <m/>
    <m/>
    <m/>
    <m/>
    <n v="112"/>
    <m/>
    <n v="878"/>
    <m/>
    <m/>
    <m/>
    <m/>
    <m/>
    <n v="9"/>
    <n v="2023"/>
    <n v="4"/>
    <n v="0"/>
    <n v="0"/>
    <n v="0"/>
    <n v="0"/>
    <n v="0"/>
    <n v="0"/>
    <n v="112"/>
  </r>
  <r>
    <x v="92"/>
    <x v="19"/>
    <m/>
    <m/>
    <m/>
    <m/>
    <m/>
    <m/>
    <m/>
    <m/>
    <m/>
    <m/>
    <m/>
    <m/>
    <m/>
    <m/>
    <m/>
    <m/>
    <m/>
    <m/>
    <m/>
    <m/>
    <m/>
    <m/>
    <m/>
    <m/>
    <m/>
    <m/>
    <m/>
    <m/>
    <m/>
    <m/>
    <m/>
    <m/>
    <m/>
    <m/>
    <n v="1"/>
    <n v="2023"/>
    <n v="4"/>
    <n v="0"/>
    <n v="0"/>
    <n v="0"/>
    <n v="0"/>
    <n v="0"/>
    <n v="0"/>
    <n v="0"/>
  </r>
  <r>
    <x v="92"/>
    <x v="15"/>
    <m/>
    <m/>
    <m/>
    <m/>
    <m/>
    <m/>
    <m/>
    <m/>
    <m/>
    <m/>
    <m/>
    <m/>
    <m/>
    <m/>
    <m/>
    <m/>
    <m/>
    <m/>
    <m/>
    <n v="58"/>
    <n v="2"/>
    <n v="6"/>
    <n v="21"/>
    <n v="29"/>
    <m/>
    <n v="39"/>
    <n v="14"/>
    <m/>
    <m/>
    <m/>
    <m/>
    <m/>
    <n v="253"/>
    <m/>
    <n v="10"/>
    <n v="2023"/>
    <n v="4"/>
    <n v="0"/>
    <n v="0"/>
    <n v="58"/>
    <n v="58"/>
    <n v="0"/>
    <n v="58"/>
    <n v="111"/>
  </r>
  <r>
    <x v="92"/>
    <x v="0"/>
    <m/>
    <m/>
    <m/>
    <m/>
    <m/>
    <m/>
    <m/>
    <m/>
    <m/>
    <m/>
    <m/>
    <m/>
    <m/>
    <m/>
    <m/>
    <m/>
    <m/>
    <m/>
    <m/>
    <n v="515"/>
    <n v="21"/>
    <n v="86"/>
    <n v="248"/>
    <n v="160"/>
    <m/>
    <n v="458"/>
    <n v="247"/>
    <m/>
    <m/>
    <m/>
    <m/>
    <m/>
    <n v="2081"/>
    <m/>
    <n v="48"/>
    <n v="2023"/>
    <n v="4"/>
    <n v="0"/>
    <n v="0"/>
    <n v="515"/>
    <n v="515"/>
    <n v="0"/>
    <n v="515"/>
    <n v="1220"/>
  </r>
  <r>
    <x v="92"/>
    <x v="1"/>
    <m/>
    <m/>
    <m/>
    <m/>
    <m/>
    <m/>
    <m/>
    <m/>
    <m/>
    <m/>
    <m/>
    <m/>
    <m/>
    <m/>
    <m/>
    <m/>
    <m/>
    <m/>
    <m/>
    <n v="30"/>
    <n v="6"/>
    <n v="1"/>
    <n v="23"/>
    <m/>
    <m/>
    <n v="9"/>
    <n v="2"/>
    <m/>
    <m/>
    <m/>
    <m/>
    <m/>
    <n v="2"/>
    <m/>
    <n v="6"/>
    <n v="2023"/>
    <n v="4"/>
    <n v="0"/>
    <n v="0"/>
    <n v="30"/>
    <n v="30"/>
    <n v="0"/>
    <n v="30"/>
    <n v="41"/>
  </r>
  <r>
    <x v="92"/>
    <x v="2"/>
    <m/>
    <m/>
    <m/>
    <m/>
    <m/>
    <m/>
    <m/>
    <m/>
    <m/>
    <m/>
    <m/>
    <m/>
    <m/>
    <m/>
    <m/>
    <m/>
    <m/>
    <m/>
    <m/>
    <n v="37"/>
    <m/>
    <n v="5"/>
    <n v="21"/>
    <n v="11"/>
    <m/>
    <n v="32"/>
    <n v="12"/>
    <m/>
    <m/>
    <m/>
    <m/>
    <m/>
    <n v="53"/>
    <m/>
    <n v="10"/>
    <n v="2023"/>
    <n v="4"/>
    <n v="0"/>
    <n v="0"/>
    <n v="37"/>
    <n v="37"/>
    <n v="0"/>
    <n v="37"/>
    <n v="81"/>
  </r>
  <r>
    <x v="92"/>
    <x v="20"/>
    <m/>
    <m/>
    <m/>
    <m/>
    <m/>
    <m/>
    <m/>
    <m/>
    <m/>
    <m/>
    <m/>
    <m/>
    <m/>
    <m/>
    <m/>
    <m/>
    <m/>
    <m/>
    <m/>
    <n v="10"/>
    <m/>
    <n v="2"/>
    <n v="8"/>
    <m/>
    <m/>
    <n v="18"/>
    <m/>
    <m/>
    <m/>
    <m/>
    <m/>
    <m/>
    <n v="1355"/>
    <m/>
    <n v="8"/>
    <n v="2023"/>
    <n v="4"/>
    <n v="0"/>
    <n v="0"/>
    <n v="10"/>
    <n v="10"/>
    <n v="0"/>
    <n v="10"/>
    <n v="28"/>
  </r>
  <r>
    <x v="92"/>
    <x v="3"/>
    <m/>
    <m/>
    <m/>
    <m/>
    <m/>
    <m/>
    <m/>
    <m/>
    <m/>
    <m/>
    <m/>
    <m/>
    <m/>
    <m/>
    <m/>
    <m/>
    <m/>
    <m/>
    <m/>
    <n v="7"/>
    <m/>
    <n v="4"/>
    <n v="1"/>
    <n v="2"/>
    <m/>
    <n v="6"/>
    <n v="7"/>
    <m/>
    <m/>
    <m/>
    <m/>
    <m/>
    <n v="242"/>
    <m/>
    <n v="2"/>
    <n v="2023"/>
    <n v="4"/>
    <n v="0"/>
    <n v="0"/>
    <n v="7"/>
    <n v="7"/>
    <n v="0"/>
    <n v="7"/>
    <n v="20"/>
  </r>
  <r>
    <x v="92"/>
    <x v="21"/>
    <m/>
    <m/>
    <m/>
    <m/>
    <m/>
    <m/>
    <m/>
    <m/>
    <m/>
    <m/>
    <m/>
    <m/>
    <m/>
    <m/>
    <m/>
    <m/>
    <m/>
    <m/>
    <m/>
    <m/>
    <m/>
    <m/>
    <m/>
    <m/>
    <m/>
    <m/>
    <m/>
    <m/>
    <m/>
    <m/>
    <m/>
    <m/>
    <n v="2"/>
    <m/>
    <n v="3"/>
    <n v="2023"/>
    <n v="4"/>
    <n v="0"/>
    <n v="0"/>
    <n v="0"/>
    <n v="0"/>
    <n v="0"/>
    <n v="0"/>
    <n v="0"/>
  </r>
  <r>
    <x v="92"/>
    <x v="4"/>
    <m/>
    <m/>
    <m/>
    <m/>
    <m/>
    <m/>
    <m/>
    <m/>
    <m/>
    <m/>
    <m/>
    <m/>
    <m/>
    <m/>
    <m/>
    <m/>
    <m/>
    <m/>
    <m/>
    <n v="56"/>
    <n v="1"/>
    <n v="3"/>
    <n v="42"/>
    <n v="10"/>
    <m/>
    <n v="141"/>
    <n v="30"/>
    <m/>
    <m/>
    <m/>
    <m/>
    <m/>
    <n v="663"/>
    <m/>
    <n v="16"/>
    <n v="2023"/>
    <n v="4"/>
    <n v="0"/>
    <n v="0"/>
    <n v="56"/>
    <n v="56"/>
    <n v="0"/>
    <n v="56"/>
    <n v="227"/>
  </r>
  <r>
    <x v="92"/>
    <x v="16"/>
    <m/>
    <m/>
    <m/>
    <m/>
    <m/>
    <m/>
    <m/>
    <m/>
    <m/>
    <m/>
    <m/>
    <m/>
    <m/>
    <m/>
    <m/>
    <m/>
    <m/>
    <m/>
    <m/>
    <n v="50"/>
    <n v="1"/>
    <n v="4"/>
    <n v="36"/>
    <n v="9"/>
    <m/>
    <n v="11"/>
    <n v="3"/>
    <m/>
    <m/>
    <m/>
    <m/>
    <m/>
    <n v="524"/>
    <m/>
    <n v="21"/>
    <n v="2023"/>
    <n v="4"/>
    <n v="0"/>
    <n v="0"/>
    <n v="50"/>
    <n v="50"/>
    <n v="0"/>
    <n v="50"/>
    <n v="64"/>
  </r>
  <r>
    <x v="92"/>
    <x v="28"/>
    <m/>
    <m/>
    <m/>
    <m/>
    <m/>
    <m/>
    <m/>
    <m/>
    <m/>
    <m/>
    <m/>
    <m/>
    <m/>
    <m/>
    <m/>
    <m/>
    <m/>
    <m/>
    <m/>
    <n v="6"/>
    <m/>
    <m/>
    <m/>
    <n v="6"/>
    <m/>
    <m/>
    <m/>
    <m/>
    <m/>
    <m/>
    <m/>
    <m/>
    <m/>
    <m/>
    <m/>
    <n v="2023"/>
    <n v="4"/>
    <n v="0"/>
    <n v="0"/>
    <n v="6"/>
    <n v="6"/>
    <n v="0"/>
    <n v="6"/>
    <n v="6"/>
  </r>
  <r>
    <x v="92"/>
    <x v="22"/>
    <m/>
    <m/>
    <m/>
    <m/>
    <m/>
    <m/>
    <m/>
    <m/>
    <m/>
    <m/>
    <m/>
    <m/>
    <m/>
    <m/>
    <m/>
    <m/>
    <m/>
    <m/>
    <m/>
    <m/>
    <m/>
    <m/>
    <m/>
    <m/>
    <m/>
    <m/>
    <m/>
    <m/>
    <m/>
    <m/>
    <m/>
    <m/>
    <m/>
    <m/>
    <n v="3"/>
    <n v="2023"/>
    <n v="4"/>
    <n v="0"/>
    <n v="0"/>
    <n v="0"/>
    <n v="0"/>
    <n v="0"/>
    <n v="0"/>
    <n v="0"/>
  </r>
  <r>
    <x v="92"/>
    <x v="23"/>
    <m/>
    <m/>
    <m/>
    <m/>
    <m/>
    <m/>
    <m/>
    <m/>
    <m/>
    <m/>
    <m/>
    <m/>
    <m/>
    <m/>
    <m/>
    <m/>
    <m/>
    <m/>
    <m/>
    <n v="3"/>
    <m/>
    <m/>
    <n v="3"/>
    <m/>
    <m/>
    <n v="8"/>
    <m/>
    <m/>
    <m/>
    <m/>
    <m/>
    <m/>
    <n v="1"/>
    <m/>
    <n v="9"/>
    <n v="2023"/>
    <n v="4"/>
    <n v="0"/>
    <n v="0"/>
    <n v="3"/>
    <n v="3"/>
    <n v="0"/>
    <n v="3"/>
    <n v="11"/>
  </r>
  <r>
    <x v="92"/>
    <x v="5"/>
    <m/>
    <m/>
    <m/>
    <m/>
    <m/>
    <m/>
    <m/>
    <m/>
    <m/>
    <m/>
    <m/>
    <m/>
    <m/>
    <m/>
    <m/>
    <m/>
    <m/>
    <m/>
    <m/>
    <n v="238"/>
    <n v="4"/>
    <n v="20"/>
    <n v="170"/>
    <n v="44"/>
    <m/>
    <n v="182"/>
    <n v="96"/>
    <m/>
    <m/>
    <m/>
    <m/>
    <m/>
    <n v="621"/>
    <m/>
    <n v="19"/>
    <n v="2023"/>
    <n v="4"/>
    <n v="0"/>
    <n v="0"/>
    <n v="238"/>
    <n v="238"/>
    <n v="0"/>
    <n v="238"/>
    <n v="516"/>
  </r>
  <r>
    <x v="92"/>
    <x v="24"/>
    <m/>
    <m/>
    <m/>
    <m/>
    <m/>
    <m/>
    <m/>
    <m/>
    <m/>
    <m/>
    <m/>
    <m/>
    <m/>
    <m/>
    <m/>
    <m/>
    <m/>
    <m/>
    <m/>
    <n v="5"/>
    <m/>
    <m/>
    <n v="4"/>
    <n v="1"/>
    <m/>
    <n v="22"/>
    <n v="7"/>
    <m/>
    <m/>
    <m/>
    <m/>
    <m/>
    <n v="161"/>
    <m/>
    <n v="1"/>
    <n v="2023"/>
    <n v="4"/>
    <n v="0"/>
    <n v="0"/>
    <n v="5"/>
    <n v="5"/>
    <n v="0"/>
    <n v="5"/>
    <n v="34"/>
  </r>
  <r>
    <x v="92"/>
    <x v="6"/>
    <m/>
    <m/>
    <m/>
    <m/>
    <m/>
    <m/>
    <m/>
    <m/>
    <m/>
    <m/>
    <m/>
    <m/>
    <m/>
    <m/>
    <m/>
    <m/>
    <m/>
    <m/>
    <m/>
    <n v="36"/>
    <m/>
    <n v="8"/>
    <n v="28"/>
    <m/>
    <m/>
    <n v="5"/>
    <n v="8"/>
    <m/>
    <m/>
    <m/>
    <m/>
    <m/>
    <n v="486"/>
    <m/>
    <n v="12"/>
    <n v="2023"/>
    <n v="4"/>
    <n v="0"/>
    <n v="0"/>
    <n v="36"/>
    <n v="36"/>
    <n v="0"/>
    <n v="36"/>
    <n v="49"/>
  </r>
  <r>
    <x v="92"/>
    <x v="7"/>
    <m/>
    <m/>
    <m/>
    <m/>
    <m/>
    <m/>
    <m/>
    <m/>
    <m/>
    <m/>
    <m/>
    <m/>
    <m/>
    <m/>
    <m/>
    <m/>
    <m/>
    <m/>
    <m/>
    <n v="7"/>
    <m/>
    <m/>
    <n v="7"/>
    <m/>
    <m/>
    <n v="2"/>
    <n v="1"/>
    <m/>
    <m/>
    <m/>
    <m/>
    <m/>
    <m/>
    <m/>
    <n v="1"/>
    <n v="2023"/>
    <n v="4"/>
    <n v="0"/>
    <n v="0"/>
    <n v="7"/>
    <n v="7"/>
    <n v="0"/>
    <n v="7"/>
    <n v="10"/>
  </r>
  <r>
    <x v="92"/>
    <x v="29"/>
    <m/>
    <m/>
    <m/>
    <m/>
    <m/>
    <m/>
    <m/>
    <m/>
    <m/>
    <m/>
    <m/>
    <m/>
    <m/>
    <m/>
    <m/>
    <m/>
    <m/>
    <m/>
    <m/>
    <m/>
    <m/>
    <m/>
    <m/>
    <m/>
    <m/>
    <m/>
    <m/>
    <m/>
    <m/>
    <m/>
    <m/>
    <m/>
    <n v="2"/>
    <m/>
    <m/>
    <n v="2023"/>
    <n v="4"/>
    <n v="0"/>
    <n v="0"/>
    <n v="0"/>
    <n v="0"/>
    <n v="0"/>
    <n v="0"/>
    <n v="0"/>
  </r>
  <r>
    <x v="92"/>
    <x v="8"/>
    <m/>
    <m/>
    <m/>
    <m/>
    <m/>
    <m/>
    <m/>
    <m/>
    <m/>
    <m/>
    <m/>
    <m/>
    <m/>
    <m/>
    <m/>
    <m/>
    <m/>
    <m/>
    <m/>
    <n v="139"/>
    <n v="20"/>
    <n v="28"/>
    <n v="44"/>
    <n v="47"/>
    <m/>
    <n v="160"/>
    <n v="16"/>
    <m/>
    <m/>
    <m/>
    <m/>
    <m/>
    <n v="795"/>
    <m/>
    <n v="26"/>
    <n v="2023"/>
    <n v="4"/>
    <n v="0"/>
    <n v="0"/>
    <n v="139"/>
    <n v="139"/>
    <n v="0"/>
    <n v="139"/>
    <n v="315"/>
  </r>
  <r>
    <x v="92"/>
    <x v="9"/>
    <m/>
    <m/>
    <m/>
    <m/>
    <m/>
    <m/>
    <m/>
    <m/>
    <m/>
    <m/>
    <m/>
    <m/>
    <m/>
    <m/>
    <m/>
    <m/>
    <m/>
    <m/>
    <m/>
    <n v="28"/>
    <n v="1"/>
    <n v="3"/>
    <n v="24"/>
    <m/>
    <m/>
    <n v="6"/>
    <n v="12"/>
    <m/>
    <m/>
    <m/>
    <m/>
    <m/>
    <n v="10"/>
    <m/>
    <n v="3"/>
    <n v="2023"/>
    <n v="4"/>
    <n v="0"/>
    <n v="0"/>
    <n v="28"/>
    <n v="28"/>
    <n v="0"/>
    <n v="28"/>
    <n v="46"/>
  </r>
  <r>
    <x v="92"/>
    <x v="25"/>
    <m/>
    <m/>
    <m/>
    <m/>
    <m/>
    <m/>
    <m/>
    <m/>
    <m/>
    <m/>
    <m/>
    <m/>
    <m/>
    <m/>
    <m/>
    <m/>
    <m/>
    <m/>
    <m/>
    <n v="99"/>
    <m/>
    <n v="1"/>
    <n v="60"/>
    <n v="38"/>
    <m/>
    <n v="46"/>
    <n v="217"/>
    <m/>
    <m/>
    <m/>
    <m/>
    <m/>
    <n v="2030"/>
    <m/>
    <n v="14"/>
    <n v="2023"/>
    <n v="4"/>
    <n v="0"/>
    <n v="0"/>
    <n v="99"/>
    <n v="99"/>
    <n v="0"/>
    <n v="99"/>
    <n v="362"/>
  </r>
  <r>
    <x v="92"/>
    <x v="17"/>
    <m/>
    <m/>
    <m/>
    <m/>
    <m/>
    <m/>
    <m/>
    <m/>
    <m/>
    <m/>
    <m/>
    <m/>
    <m/>
    <m/>
    <m/>
    <m/>
    <m/>
    <m/>
    <m/>
    <m/>
    <m/>
    <m/>
    <m/>
    <m/>
    <m/>
    <m/>
    <m/>
    <m/>
    <m/>
    <m/>
    <m/>
    <m/>
    <m/>
    <m/>
    <n v="2"/>
    <n v="2023"/>
    <n v="4"/>
    <n v="0"/>
    <n v="0"/>
    <n v="0"/>
    <n v="0"/>
    <n v="0"/>
    <n v="0"/>
    <n v="0"/>
  </r>
  <r>
    <x v="92"/>
    <x v="10"/>
    <m/>
    <m/>
    <m/>
    <m/>
    <m/>
    <m/>
    <m/>
    <m/>
    <m/>
    <m/>
    <m/>
    <m/>
    <m/>
    <m/>
    <m/>
    <m/>
    <m/>
    <m/>
    <m/>
    <n v="281"/>
    <n v="22"/>
    <n v="32"/>
    <n v="176"/>
    <n v="51"/>
    <m/>
    <n v="248"/>
    <n v="782"/>
    <m/>
    <m/>
    <m/>
    <m/>
    <m/>
    <n v="3836"/>
    <m/>
    <n v="21"/>
    <n v="2023"/>
    <n v="4"/>
    <n v="0"/>
    <n v="0"/>
    <n v="281"/>
    <n v="281"/>
    <n v="0"/>
    <n v="281"/>
    <n v="1311"/>
  </r>
  <r>
    <x v="92"/>
    <x v="30"/>
    <m/>
    <m/>
    <m/>
    <m/>
    <m/>
    <m/>
    <m/>
    <m/>
    <m/>
    <m/>
    <m/>
    <m/>
    <m/>
    <m/>
    <m/>
    <m/>
    <m/>
    <m/>
    <m/>
    <m/>
    <m/>
    <m/>
    <m/>
    <m/>
    <m/>
    <n v="5"/>
    <m/>
    <m/>
    <m/>
    <m/>
    <m/>
    <m/>
    <m/>
    <m/>
    <m/>
    <n v="2023"/>
    <n v="4"/>
    <n v="0"/>
    <n v="0"/>
    <n v="0"/>
    <n v="0"/>
    <n v="0"/>
    <n v="0"/>
    <n v="5"/>
  </r>
  <r>
    <x v="92"/>
    <x v="11"/>
    <m/>
    <m/>
    <m/>
    <m/>
    <m/>
    <m/>
    <m/>
    <m/>
    <m/>
    <m/>
    <m/>
    <m/>
    <m/>
    <m/>
    <m/>
    <m/>
    <m/>
    <m/>
    <m/>
    <n v="604"/>
    <n v="15"/>
    <n v="40"/>
    <n v="324"/>
    <n v="225"/>
    <m/>
    <n v="522"/>
    <n v="282"/>
    <m/>
    <m/>
    <m/>
    <m/>
    <m/>
    <n v="2358"/>
    <m/>
    <n v="58"/>
    <n v="2023"/>
    <n v="4"/>
    <n v="0"/>
    <n v="0"/>
    <n v="604"/>
    <n v="604"/>
    <n v="0"/>
    <n v="604"/>
    <n v="1408"/>
  </r>
  <r>
    <x v="92"/>
    <x v="18"/>
    <m/>
    <m/>
    <m/>
    <m/>
    <m/>
    <m/>
    <m/>
    <m/>
    <m/>
    <m/>
    <m/>
    <m/>
    <m/>
    <m/>
    <m/>
    <m/>
    <m/>
    <m/>
    <m/>
    <n v="75"/>
    <m/>
    <n v="20"/>
    <n v="47"/>
    <n v="8"/>
    <m/>
    <n v="44"/>
    <n v="70"/>
    <m/>
    <m/>
    <m/>
    <m/>
    <m/>
    <n v="1114"/>
    <m/>
    <n v="7"/>
    <n v="2023"/>
    <n v="4"/>
    <n v="0"/>
    <n v="0"/>
    <n v="75"/>
    <n v="75"/>
    <n v="0"/>
    <n v="75"/>
    <n v="189"/>
  </r>
  <r>
    <x v="92"/>
    <x v="31"/>
    <m/>
    <m/>
    <m/>
    <m/>
    <m/>
    <m/>
    <m/>
    <m/>
    <m/>
    <m/>
    <m/>
    <m/>
    <m/>
    <m/>
    <m/>
    <m/>
    <m/>
    <m/>
    <m/>
    <m/>
    <m/>
    <m/>
    <m/>
    <m/>
    <m/>
    <m/>
    <m/>
    <m/>
    <m/>
    <m/>
    <m/>
    <m/>
    <m/>
    <m/>
    <n v="1"/>
    <n v="2023"/>
    <n v="4"/>
    <n v="0"/>
    <n v="0"/>
    <n v="0"/>
    <n v="0"/>
    <n v="0"/>
    <n v="0"/>
    <n v="0"/>
  </r>
  <r>
    <x v="92"/>
    <x v="12"/>
    <m/>
    <m/>
    <m/>
    <m/>
    <m/>
    <m/>
    <m/>
    <m/>
    <m/>
    <m/>
    <m/>
    <m/>
    <m/>
    <m/>
    <m/>
    <m/>
    <m/>
    <m/>
    <m/>
    <n v="17"/>
    <n v="4"/>
    <n v="12"/>
    <m/>
    <n v="1"/>
    <m/>
    <m/>
    <m/>
    <m/>
    <m/>
    <m/>
    <m/>
    <m/>
    <n v="3"/>
    <m/>
    <n v="12"/>
    <n v="2023"/>
    <n v="4"/>
    <n v="0"/>
    <n v="0"/>
    <n v="17"/>
    <n v="17"/>
    <n v="0"/>
    <n v="17"/>
    <n v="17"/>
  </r>
  <r>
    <x v="92"/>
    <x v="32"/>
    <m/>
    <m/>
    <m/>
    <m/>
    <m/>
    <m/>
    <m/>
    <m/>
    <m/>
    <m/>
    <m/>
    <m/>
    <m/>
    <m/>
    <m/>
    <m/>
    <m/>
    <m/>
    <m/>
    <n v="3"/>
    <m/>
    <m/>
    <n v="3"/>
    <m/>
    <m/>
    <n v="15"/>
    <n v="1"/>
    <m/>
    <m/>
    <m/>
    <m/>
    <m/>
    <m/>
    <m/>
    <n v="1"/>
    <n v="2023"/>
    <n v="4"/>
    <n v="0"/>
    <n v="0"/>
    <n v="3"/>
    <n v="3"/>
    <n v="0"/>
    <n v="3"/>
    <n v="19"/>
  </r>
  <r>
    <x v="92"/>
    <x v="33"/>
    <m/>
    <m/>
    <m/>
    <m/>
    <m/>
    <m/>
    <m/>
    <m/>
    <m/>
    <m/>
    <m/>
    <m/>
    <m/>
    <m/>
    <m/>
    <m/>
    <m/>
    <m/>
    <m/>
    <m/>
    <m/>
    <m/>
    <m/>
    <m/>
    <m/>
    <n v="10"/>
    <m/>
    <m/>
    <m/>
    <m/>
    <m/>
    <m/>
    <n v="1"/>
    <m/>
    <m/>
    <n v="2023"/>
    <n v="4"/>
    <n v="0"/>
    <n v="0"/>
    <n v="0"/>
    <n v="0"/>
    <n v="0"/>
    <n v="0"/>
    <n v="10"/>
  </r>
  <r>
    <x v="92"/>
    <x v="26"/>
    <m/>
    <m/>
    <m/>
    <m/>
    <m/>
    <m/>
    <m/>
    <m/>
    <m/>
    <m/>
    <m/>
    <m/>
    <m/>
    <m/>
    <m/>
    <m/>
    <m/>
    <m/>
    <m/>
    <n v="2"/>
    <m/>
    <n v="1"/>
    <n v="1"/>
    <m/>
    <m/>
    <n v="3"/>
    <m/>
    <m/>
    <m/>
    <m/>
    <m/>
    <m/>
    <m/>
    <m/>
    <n v="6"/>
    <n v="2023"/>
    <n v="4"/>
    <n v="0"/>
    <n v="0"/>
    <n v="2"/>
    <n v="2"/>
    <n v="0"/>
    <n v="2"/>
    <n v="5"/>
  </r>
  <r>
    <x v="92"/>
    <x v="13"/>
    <m/>
    <m/>
    <m/>
    <m/>
    <m/>
    <m/>
    <m/>
    <m/>
    <m/>
    <m/>
    <m/>
    <m/>
    <m/>
    <m/>
    <m/>
    <m/>
    <m/>
    <m/>
    <m/>
    <n v="378"/>
    <n v="10"/>
    <n v="58"/>
    <n v="195"/>
    <n v="115"/>
    <m/>
    <n v="358"/>
    <n v="225"/>
    <m/>
    <m/>
    <m/>
    <m/>
    <m/>
    <n v="1088"/>
    <m/>
    <n v="30"/>
    <n v="2023"/>
    <n v="4"/>
    <n v="0"/>
    <n v="0"/>
    <n v="378"/>
    <n v="378"/>
    <n v="0"/>
    <n v="378"/>
    <n v="961"/>
  </r>
  <r>
    <x v="92"/>
    <x v="35"/>
    <m/>
    <m/>
    <m/>
    <m/>
    <m/>
    <m/>
    <m/>
    <m/>
    <m/>
    <m/>
    <m/>
    <m/>
    <m/>
    <m/>
    <m/>
    <m/>
    <m/>
    <m/>
    <m/>
    <m/>
    <m/>
    <m/>
    <m/>
    <m/>
    <m/>
    <m/>
    <m/>
    <m/>
    <m/>
    <m/>
    <m/>
    <m/>
    <n v="1"/>
    <m/>
    <m/>
    <n v="2023"/>
    <n v="4"/>
    <n v="0"/>
    <n v="0"/>
    <n v="0"/>
    <n v="0"/>
    <n v="0"/>
    <n v="0"/>
    <n v="0"/>
  </r>
  <r>
    <x v="92"/>
    <x v="14"/>
    <m/>
    <m/>
    <m/>
    <m/>
    <m/>
    <m/>
    <m/>
    <m/>
    <m/>
    <m/>
    <m/>
    <m/>
    <m/>
    <m/>
    <m/>
    <m/>
    <m/>
    <m/>
    <m/>
    <n v="46"/>
    <m/>
    <n v="8"/>
    <n v="27"/>
    <n v="11"/>
    <m/>
    <n v="24"/>
    <n v="88"/>
    <m/>
    <m/>
    <m/>
    <m/>
    <m/>
    <n v="559"/>
    <m/>
    <n v="28"/>
    <n v="2023"/>
    <n v="4"/>
    <n v="0"/>
    <n v="0"/>
    <n v="46"/>
    <n v="46"/>
    <n v="0"/>
    <n v="46"/>
    <n v="158"/>
  </r>
  <r>
    <x v="93"/>
    <x v="19"/>
    <m/>
    <m/>
    <m/>
    <m/>
    <m/>
    <m/>
    <m/>
    <m/>
    <m/>
    <m/>
    <m/>
    <m/>
    <m/>
    <m/>
    <m/>
    <m/>
    <m/>
    <m/>
    <m/>
    <m/>
    <m/>
    <m/>
    <m/>
    <m/>
    <m/>
    <m/>
    <m/>
    <m/>
    <m/>
    <m/>
    <m/>
    <m/>
    <n v="1"/>
    <m/>
    <m/>
    <n v="2023"/>
    <n v="4"/>
    <n v="0"/>
    <n v="0"/>
    <n v="0"/>
    <n v="0"/>
    <n v="0"/>
    <n v="0"/>
    <n v="0"/>
  </r>
  <r>
    <x v="93"/>
    <x v="15"/>
    <m/>
    <m/>
    <m/>
    <m/>
    <m/>
    <m/>
    <m/>
    <m/>
    <m/>
    <m/>
    <m/>
    <m/>
    <m/>
    <m/>
    <m/>
    <m/>
    <m/>
    <m/>
    <m/>
    <m/>
    <m/>
    <m/>
    <m/>
    <m/>
    <m/>
    <m/>
    <m/>
    <m/>
    <m/>
    <m/>
    <m/>
    <m/>
    <n v="133"/>
    <m/>
    <m/>
    <n v="2023"/>
    <n v="4"/>
    <n v="0"/>
    <n v="0"/>
    <n v="0"/>
    <n v="0"/>
    <n v="0"/>
    <n v="0"/>
    <n v="0"/>
  </r>
  <r>
    <x v="93"/>
    <x v="0"/>
    <m/>
    <m/>
    <m/>
    <m/>
    <m/>
    <m/>
    <m/>
    <m/>
    <m/>
    <m/>
    <m/>
    <m/>
    <m/>
    <m/>
    <m/>
    <m/>
    <m/>
    <m/>
    <m/>
    <m/>
    <m/>
    <m/>
    <m/>
    <m/>
    <m/>
    <m/>
    <m/>
    <m/>
    <m/>
    <m/>
    <m/>
    <m/>
    <n v="1318"/>
    <m/>
    <m/>
    <n v="2023"/>
    <n v="4"/>
    <n v="0"/>
    <n v="0"/>
    <n v="0"/>
    <n v="0"/>
    <n v="0"/>
    <n v="0"/>
    <n v="0"/>
  </r>
  <r>
    <x v="93"/>
    <x v="1"/>
    <m/>
    <m/>
    <m/>
    <m/>
    <m/>
    <m/>
    <m/>
    <m/>
    <m/>
    <m/>
    <m/>
    <m/>
    <m/>
    <m/>
    <m/>
    <m/>
    <m/>
    <m/>
    <m/>
    <m/>
    <m/>
    <m/>
    <m/>
    <m/>
    <m/>
    <m/>
    <m/>
    <m/>
    <m/>
    <m/>
    <m/>
    <m/>
    <n v="1"/>
    <m/>
    <m/>
    <n v="2023"/>
    <n v="4"/>
    <n v="0"/>
    <n v="0"/>
    <n v="0"/>
    <n v="0"/>
    <n v="0"/>
    <n v="0"/>
    <n v="0"/>
  </r>
  <r>
    <x v="93"/>
    <x v="2"/>
    <m/>
    <m/>
    <m/>
    <m/>
    <m/>
    <m/>
    <m/>
    <m/>
    <m/>
    <m/>
    <m/>
    <m/>
    <m/>
    <m/>
    <m/>
    <m/>
    <m/>
    <m/>
    <m/>
    <m/>
    <m/>
    <m/>
    <m/>
    <m/>
    <m/>
    <m/>
    <m/>
    <m/>
    <m/>
    <m/>
    <m/>
    <m/>
    <n v="2"/>
    <m/>
    <m/>
    <n v="2023"/>
    <n v="4"/>
    <n v="0"/>
    <n v="0"/>
    <n v="0"/>
    <n v="0"/>
    <n v="0"/>
    <n v="0"/>
    <n v="0"/>
  </r>
  <r>
    <x v="93"/>
    <x v="20"/>
    <m/>
    <m/>
    <m/>
    <m/>
    <m/>
    <m/>
    <m/>
    <m/>
    <m/>
    <m/>
    <m/>
    <m/>
    <m/>
    <m/>
    <m/>
    <m/>
    <m/>
    <m/>
    <m/>
    <m/>
    <m/>
    <m/>
    <m/>
    <m/>
    <m/>
    <m/>
    <m/>
    <m/>
    <m/>
    <m/>
    <m/>
    <m/>
    <n v="3"/>
    <m/>
    <m/>
    <n v="2023"/>
    <n v="4"/>
    <n v="0"/>
    <n v="0"/>
    <n v="0"/>
    <n v="0"/>
    <n v="0"/>
    <n v="0"/>
    <n v="0"/>
  </r>
  <r>
    <x v="93"/>
    <x v="3"/>
    <m/>
    <m/>
    <m/>
    <m/>
    <m/>
    <m/>
    <m/>
    <m/>
    <m/>
    <m/>
    <m/>
    <m/>
    <m/>
    <m/>
    <m/>
    <m/>
    <m/>
    <m/>
    <m/>
    <m/>
    <m/>
    <m/>
    <m/>
    <m/>
    <m/>
    <m/>
    <m/>
    <m/>
    <m/>
    <m/>
    <m/>
    <m/>
    <n v="1"/>
    <m/>
    <m/>
    <n v="2023"/>
    <n v="4"/>
    <n v="0"/>
    <n v="0"/>
    <n v="0"/>
    <n v="0"/>
    <n v="0"/>
    <n v="0"/>
    <n v="0"/>
  </r>
  <r>
    <x v="93"/>
    <x v="21"/>
    <m/>
    <m/>
    <m/>
    <m/>
    <m/>
    <m/>
    <m/>
    <m/>
    <m/>
    <m/>
    <m/>
    <m/>
    <m/>
    <m/>
    <m/>
    <m/>
    <m/>
    <m/>
    <m/>
    <m/>
    <m/>
    <m/>
    <m/>
    <m/>
    <m/>
    <m/>
    <m/>
    <m/>
    <m/>
    <m/>
    <m/>
    <m/>
    <n v="2"/>
    <m/>
    <m/>
    <n v="2023"/>
    <n v="4"/>
    <n v="0"/>
    <n v="0"/>
    <n v="0"/>
    <n v="0"/>
    <n v="0"/>
    <n v="0"/>
    <n v="0"/>
  </r>
  <r>
    <x v="93"/>
    <x v="4"/>
    <m/>
    <m/>
    <m/>
    <m/>
    <m/>
    <m/>
    <m/>
    <m/>
    <m/>
    <m/>
    <m/>
    <m/>
    <m/>
    <m/>
    <m/>
    <m/>
    <m/>
    <m/>
    <m/>
    <m/>
    <m/>
    <m/>
    <m/>
    <m/>
    <m/>
    <m/>
    <m/>
    <m/>
    <m/>
    <m/>
    <m/>
    <m/>
    <n v="6"/>
    <m/>
    <m/>
    <n v="2023"/>
    <n v="4"/>
    <n v="0"/>
    <n v="0"/>
    <n v="0"/>
    <n v="0"/>
    <n v="0"/>
    <n v="0"/>
    <n v="0"/>
  </r>
  <r>
    <x v="93"/>
    <x v="16"/>
    <m/>
    <m/>
    <m/>
    <m/>
    <m/>
    <m/>
    <m/>
    <m/>
    <m/>
    <m/>
    <m/>
    <m/>
    <m/>
    <m/>
    <m/>
    <m/>
    <m/>
    <m/>
    <m/>
    <m/>
    <m/>
    <m/>
    <m/>
    <m/>
    <m/>
    <m/>
    <m/>
    <m/>
    <m/>
    <m/>
    <m/>
    <m/>
    <n v="1931"/>
    <m/>
    <m/>
    <n v="2023"/>
    <n v="4"/>
    <n v="0"/>
    <n v="0"/>
    <n v="0"/>
    <n v="0"/>
    <n v="0"/>
    <n v="0"/>
    <n v="0"/>
  </r>
  <r>
    <x v="93"/>
    <x v="5"/>
    <m/>
    <m/>
    <m/>
    <m/>
    <m/>
    <m/>
    <m/>
    <m/>
    <m/>
    <m/>
    <m/>
    <m/>
    <m/>
    <m/>
    <m/>
    <m/>
    <m/>
    <m/>
    <m/>
    <m/>
    <m/>
    <m/>
    <m/>
    <m/>
    <m/>
    <m/>
    <m/>
    <m/>
    <m/>
    <m/>
    <m/>
    <m/>
    <n v="2042"/>
    <m/>
    <m/>
    <n v="2023"/>
    <n v="4"/>
    <n v="0"/>
    <n v="0"/>
    <n v="0"/>
    <n v="0"/>
    <n v="0"/>
    <n v="0"/>
    <n v="0"/>
  </r>
  <r>
    <x v="93"/>
    <x v="24"/>
    <m/>
    <m/>
    <m/>
    <m/>
    <m/>
    <m/>
    <m/>
    <m/>
    <m/>
    <m/>
    <m/>
    <m/>
    <m/>
    <m/>
    <m/>
    <m/>
    <m/>
    <m/>
    <m/>
    <m/>
    <m/>
    <m/>
    <m/>
    <m/>
    <m/>
    <m/>
    <m/>
    <m/>
    <m/>
    <m/>
    <m/>
    <m/>
    <n v="1"/>
    <m/>
    <m/>
    <n v="2023"/>
    <n v="4"/>
    <n v="0"/>
    <n v="0"/>
    <n v="0"/>
    <n v="0"/>
    <n v="0"/>
    <n v="0"/>
    <n v="0"/>
  </r>
  <r>
    <x v="93"/>
    <x v="6"/>
    <m/>
    <m/>
    <m/>
    <m/>
    <m/>
    <m/>
    <m/>
    <m/>
    <m/>
    <m/>
    <m/>
    <m/>
    <m/>
    <m/>
    <m/>
    <m/>
    <m/>
    <m/>
    <m/>
    <m/>
    <m/>
    <m/>
    <m/>
    <m/>
    <m/>
    <m/>
    <m/>
    <m/>
    <m/>
    <m/>
    <m/>
    <m/>
    <n v="1975"/>
    <m/>
    <m/>
    <n v="2023"/>
    <n v="4"/>
    <n v="0"/>
    <n v="0"/>
    <n v="0"/>
    <n v="0"/>
    <n v="0"/>
    <n v="0"/>
    <n v="0"/>
  </r>
  <r>
    <x v="93"/>
    <x v="7"/>
    <m/>
    <m/>
    <m/>
    <m/>
    <m/>
    <m/>
    <m/>
    <m/>
    <m/>
    <m/>
    <m/>
    <m/>
    <m/>
    <m/>
    <m/>
    <m/>
    <m/>
    <m/>
    <m/>
    <m/>
    <m/>
    <m/>
    <m/>
    <m/>
    <m/>
    <m/>
    <m/>
    <m/>
    <m/>
    <m/>
    <m/>
    <m/>
    <n v="2"/>
    <m/>
    <m/>
    <n v="2023"/>
    <n v="4"/>
    <n v="0"/>
    <n v="0"/>
    <n v="0"/>
    <n v="0"/>
    <n v="0"/>
    <n v="0"/>
    <n v="0"/>
  </r>
  <r>
    <x v="93"/>
    <x v="29"/>
    <m/>
    <m/>
    <m/>
    <m/>
    <m/>
    <m/>
    <m/>
    <m/>
    <m/>
    <m/>
    <m/>
    <m/>
    <m/>
    <m/>
    <m/>
    <m/>
    <m/>
    <m/>
    <m/>
    <m/>
    <m/>
    <m/>
    <m/>
    <m/>
    <m/>
    <m/>
    <m/>
    <m/>
    <m/>
    <m/>
    <m/>
    <m/>
    <n v="1"/>
    <m/>
    <m/>
    <n v="2023"/>
    <n v="4"/>
    <n v="0"/>
    <n v="0"/>
    <n v="0"/>
    <n v="0"/>
    <n v="0"/>
    <n v="0"/>
    <n v="0"/>
  </r>
  <r>
    <x v="93"/>
    <x v="8"/>
    <m/>
    <m/>
    <m/>
    <m/>
    <m/>
    <m/>
    <m/>
    <m/>
    <m/>
    <m/>
    <m/>
    <m/>
    <m/>
    <m/>
    <m/>
    <m/>
    <m/>
    <m/>
    <m/>
    <m/>
    <m/>
    <m/>
    <m/>
    <m/>
    <m/>
    <m/>
    <m/>
    <m/>
    <m/>
    <m/>
    <m/>
    <m/>
    <n v="1605"/>
    <m/>
    <m/>
    <n v="2023"/>
    <n v="4"/>
    <n v="0"/>
    <n v="0"/>
    <n v="0"/>
    <n v="0"/>
    <n v="0"/>
    <n v="0"/>
    <n v="0"/>
  </r>
  <r>
    <x v="93"/>
    <x v="9"/>
    <m/>
    <m/>
    <m/>
    <m/>
    <m/>
    <m/>
    <m/>
    <m/>
    <m/>
    <m/>
    <m/>
    <m/>
    <m/>
    <m/>
    <m/>
    <m/>
    <m/>
    <m/>
    <m/>
    <m/>
    <m/>
    <m/>
    <m/>
    <m/>
    <m/>
    <m/>
    <m/>
    <m/>
    <m/>
    <m/>
    <m/>
    <m/>
    <n v="7"/>
    <m/>
    <m/>
    <n v="2023"/>
    <n v="4"/>
    <n v="0"/>
    <n v="0"/>
    <n v="0"/>
    <n v="0"/>
    <n v="0"/>
    <n v="0"/>
    <n v="0"/>
  </r>
  <r>
    <x v="93"/>
    <x v="25"/>
    <m/>
    <m/>
    <m/>
    <m/>
    <m/>
    <m/>
    <m/>
    <m/>
    <m/>
    <m/>
    <m/>
    <m/>
    <m/>
    <m/>
    <m/>
    <m/>
    <m/>
    <m/>
    <m/>
    <m/>
    <m/>
    <m/>
    <m/>
    <m/>
    <m/>
    <m/>
    <m/>
    <m/>
    <m/>
    <m/>
    <m/>
    <m/>
    <n v="549"/>
    <m/>
    <m/>
    <n v="2023"/>
    <n v="4"/>
    <n v="0"/>
    <n v="0"/>
    <n v="0"/>
    <n v="0"/>
    <n v="0"/>
    <n v="0"/>
    <n v="0"/>
  </r>
  <r>
    <x v="93"/>
    <x v="10"/>
    <m/>
    <m/>
    <m/>
    <m/>
    <m/>
    <m/>
    <m/>
    <m/>
    <m/>
    <m/>
    <m/>
    <m/>
    <m/>
    <m/>
    <m/>
    <m/>
    <m/>
    <m/>
    <m/>
    <m/>
    <m/>
    <m/>
    <m/>
    <m/>
    <m/>
    <m/>
    <m/>
    <m/>
    <m/>
    <m/>
    <m/>
    <m/>
    <n v="738"/>
    <m/>
    <m/>
    <n v="2023"/>
    <n v="4"/>
    <n v="0"/>
    <n v="0"/>
    <n v="0"/>
    <n v="0"/>
    <n v="0"/>
    <n v="0"/>
    <n v="0"/>
  </r>
  <r>
    <x v="93"/>
    <x v="11"/>
    <m/>
    <m/>
    <m/>
    <m/>
    <m/>
    <m/>
    <m/>
    <m/>
    <m/>
    <m/>
    <m/>
    <m/>
    <m/>
    <m/>
    <m/>
    <m/>
    <m/>
    <m/>
    <m/>
    <m/>
    <m/>
    <m/>
    <m/>
    <m/>
    <m/>
    <m/>
    <m/>
    <m/>
    <m/>
    <m/>
    <m/>
    <m/>
    <n v="1332"/>
    <m/>
    <m/>
    <n v="2023"/>
    <n v="4"/>
    <n v="0"/>
    <n v="0"/>
    <n v="0"/>
    <n v="0"/>
    <n v="0"/>
    <n v="0"/>
    <n v="0"/>
  </r>
  <r>
    <x v="93"/>
    <x v="18"/>
    <m/>
    <m/>
    <m/>
    <m/>
    <m/>
    <m/>
    <m/>
    <m/>
    <m/>
    <m/>
    <m/>
    <m/>
    <m/>
    <m/>
    <m/>
    <m/>
    <m/>
    <m/>
    <m/>
    <m/>
    <m/>
    <m/>
    <m/>
    <m/>
    <m/>
    <m/>
    <m/>
    <m/>
    <m/>
    <m/>
    <m/>
    <m/>
    <n v="236"/>
    <m/>
    <m/>
    <n v="2023"/>
    <n v="4"/>
    <n v="0"/>
    <n v="0"/>
    <n v="0"/>
    <n v="0"/>
    <n v="0"/>
    <n v="0"/>
    <n v="0"/>
  </r>
  <r>
    <x v="93"/>
    <x v="12"/>
    <m/>
    <m/>
    <m/>
    <m/>
    <m/>
    <m/>
    <m/>
    <m/>
    <m/>
    <m/>
    <m/>
    <m/>
    <m/>
    <m/>
    <m/>
    <m/>
    <m/>
    <m/>
    <m/>
    <m/>
    <m/>
    <m/>
    <m/>
    <m/>
    <m/>
    <m/>
    <m/>
    <m/>
    <m/>
    <m/>
    <m/>
    <m/>
    <n v="3"/>
    <m/>
    <m/>
    <n v="2023"/>
    <n v="4"/>
    <n v="0"/>
    <n v="0"/>
    <n v="0"/>
    <n v="0"/>
    <n v="0"/>
    <n v="0"/>
    <n v="0"/>
  </r>
  <r>
    <x v="93"/>
    <x v="32"/>
    <m/>
    <m/>
    <m/>
    <m/>
    <m/>
    <m/>
    <m/>
    <m/>
    <m/>
    <m/>
    <m/>
    <m/>
    <m/>
    <m/>
    <m/>
    <m/>
    <m/>
    <m/>
    <m/>
    <m/>
    <m/>
    <m/>
    <m/>
    <m/>
    <m/>
    <m/>
    <m/>
    <m/>
    <m/>
    <m/>
    <m/>
    <m/>
    <n v="1"/>
    <m/>
    <m/>
    <n v="2023"/>
    <n v="4"/>
    <n v="0"/>
    <n v="0"/>
    <n v="0"/>
    <n v="0"/>
    <n v="0"/>
    <n v="0"/>
    <n v="0"/>
  </r>
  <r>
    <x v="93"/>
    <x v="13"/>
    <m/>
    <m/>
    <m/>
    <m/>
    <m/>
    <m/>
    <m/>
    <m/>
    <m/>
    <m/>
    <m/>
    <m/>
    <m/>
    <m/>
    <m/>
    <m/>
    <m/>
    <m/>
    <m/>
    <m/>
    <m/>
    <m/>
    <m/>
    <m/>
    <m/>
    <m/>
    <m/>
    <m/>
    <m/>
    <m/>
    <m/>
    <m/>
    <n v="845"/>
    <m/>
    <m/>
    <n v="2023"/>
    <n v="4"/>
    <n v="0"/>
    <n v="0"/>
    <n v="0"/>
    <n v="0"/>
    <n v="0"/>
    <n v="0"/>
    <n v="0"/>
  </r>
  <r>
    <x v="93"/>
    <x v="14"/>
    <m/>
    <m/>
    <m/>
    <m/>
    <m/>
    <m/>
    <m/>
    <m/>
    <m/>
    <m/>
    <m/>
    <m/>
    <m/>
    <m/>
    <m/>
    <m/>
    <m/>
    <m/>
    <m/>
    <m/>
    <m/>
    <m/>
    <m/>
    <m/>
    <m/>
    <m/>
    <m/>
    <m/>
    <m/>
    <m/>
    <m/>
    <m/>
    <n v="342"/>
    <m/>
    <m/>
    <n v="2023"/>
    <n v="4"/>
    <n v="0"/>
    <n v="0"/>
    <n v="0"/>
    <n v="0"/>
    <n v="0"/>
    <n v="0"/>
    <n v="0"/>
  </r>
  <r>
    <x v="94"/>
    <x v="0"/>
    <m/>
    <m/>
    <m/>
    <m/>
    <m/>
    <m/>
    <m/>
    <m/>
    <m/>
    <m/>
    <m/>
    <m/>
    <m/>
    <m/>
    <m/>
    <m/>
    <m/>
    <m/>
    <m/>
    <m/>
    <m/>
    <m/>
    <m/>
    <m/>
    <m/>
    <m/>
    <m/>
    <m/>
    <m/>
    <m/>
    <m/>
    <m/>
    <n v="2215"/>
    <m/>
    <m/>
    <n v="2023"/>
    <n v="4"/>
    <n v="0"/>
    <n v="0"/>
    <n v="0"/>
    <n v="0"/>
    <n v="0"/>
    <n v="0"/>
    <n v="0"/>
  </r>
  <r>
    <x v="94"/>
    <x v="1"/>
    <m/>
    <m/>
    <m/>
    <m/>
    <m/>
    <m/>
    <m/>
    <m/>
    <m/>
    <m/>
    <m/>
    <m/>
    <m/>
    <m/>
    <m/>
    <m/>
    <m/>
    <m/>
    <m/>
    <m/>
    <m/>
    <m/>
    <m/>
    <m/>
    <m/>
    <m/>
    <m/>
    <m/>
    <m/>
    <m/>
    <m/>
    <m/>
    <n v="5"/>
    <m/>
    <m/>
    <n v="2023"/>
    <n v="4"/>
    <n v="0"/>
    <n v="0"/>
    <n v="0"/>
    <n v="0"/>
    <n v="0"/>
    <n v="0"/>
    <n v="0"/>
  </r>
  <r>
    <x v="94"/>
    <x v="2"/>
    <m/>
    <m/>
    <m/>
    <m/>
    <m/>
    <m/>
    <m/>
    <m/>
    <m/>
    <m/>
    <m/>
    <m/>
    <m/>
    <m/>
    <m/>
    <m/>
    <m/>
    <m/>
    <m/>
    <m/>
    <m/>
    <m/>
    <m/>
    <m/>
    <m/>
    <m/>
    <m/>
    <m/>
    <m/>
    <m/>
    <m/>
    <m/>
    <n v="513"/>
    <m/>
    <m/>
    <n v="2023"/>
    <n v="4"/>
    <n v="0"/>
    <n v="0"/>
    <n v="0"/>
    <n v="0"/>
    <n v="0"/>
    <n v="0"/>
    <n v="0"/>
  </r>
  <r>
    <x v="94"/>
    <x v="20"/>
    <m/>
    <m/>
    <m/>
    <m/>
    <m/>
    <m/>
    <m/>
    <m/>
    <m/>
    <m/>
    <m/>
    <m/>
    <m/>
    <m/>
    <m/>
    <m/>
    <m/>
    <m/>
    <m/>
    <m/>
    <m/>
    <m/>
    <m/>
    <m/>
    <m/>
    <m/>
    <m/>
    <m/>
    <m/>
    <m/>
    <m/>
    <m/>
    <n v="1"/>
    <m/>
    <m/>
    <n v="2023"/>
    <n v="4"/>
    <n v="0"/>
    <n v="0"/>
    <n v="0"/>
    <n v="0"/>
    <n v="0"/>
    <n v="0"/>
    <n v="0"/>
  </r>
  <r>
    <x v="94"/>
    <x v="3"/>
    <m/>
    <m/>
    <m/>
    <m/>
    <m/>
    <m/>
    <m/>
    <m/>
    <m/>
    <m/>
    <m/>
    <m/>
    <m/>
    <m/>
    <m/>
    <m/>
    <m/>
    <m/>
    <m/>
    <m/>
    <m/>
    <m/>
    <m/>
    <m/>
    <m/>
    <m/>
    <m/>
    <m/>
    <m/>
    <m/>
    <m/>
    <m/>
    <n v="1"/>
    <m/>
    <m/>
    <n v="2023"/>
    <n v="4"/>
    <n v="0"/>
    <n v="0"/>
    <n v="0"/>
    <n v="0"/>
    <n v="0"/>
    <n v="0"/>
    <n v="0"/>
  </r>
  <r>
    <x v="94"/>
    <x v="16"/>
    <m/>
    <m/>
    <m/>
    <m/>
    <m/>
    <m/>
    <m/>
    <m/>
    <m/>
    <m/>
    <m/>
    <m/>
    <m/>
    <m/>
    <m/>
    <m/>
    <m/>
    <m/>
    <m/>
    <m/>
    <m/>
    <m/>
    <m/>
    <m/>
    <m/>
    <m/>
    <m/>
    <m/>
    <m/>
    <m/>
    <m/>
    <m/>
    <n v="3"/>
    <m/>
    <m/>
    <n v="2023"/>
    <n v="4"/>
    <n v="0"/>
    <n v="0"/>
    <n v="0"/>
    <n v="0"/>
    <n v="0"/>
    <n v="0"/>
    <n v="0"/>
  </r>
  <r>
    <x v="94"/>
    <x v="5"/>
    <m/>
    <m/>
    <m/>
    <m/>
    <m/>
    <m/>
    <m/>
    <m/>
    <m/>
    <m/>
    <m/>
    <m/>
    <m/>
    <m/>
    <m/>
    <m/>
    <m/>
    <m/>
    <m/>
    <m/>
    <m/>
    <m/>
    <m/>
    <m/>
    <m/>
    <m/>
    <m/>
    <m/>
    <m/>
    <m/>
    <m/>
    <m/>
    <n v="1939"/>
    <m/>
    <m/>
    <n v="2023"/>
    <n v="4"/>
    <n v="0"/>
    <n v="0"/>
    <n v="0"/>
    <n v="0"/>
    <n v="0"/>
    <n v="0"/>
    <n v="0"/>
  </r>
  <r>
    <x v="94"/>
    <x v="6"/>
    <m/>
    <m/>
    <m/>
    <m/>
    <m/>
    <m/>
    <m/>
    <m/>
    <m/>
    <m/>
    <m/>
    <m/>
    <m/>
    <m/>
    <m/>
    <m/>
    <m/>
    <m/>
    <m/>
    <m/>
    <m/>
    <m/>
    <m/>
    <m/>
    <m/>
    <m/>
    <m/>
    <m/>
    <m/>
    <m/>
    <m/>
    <m/>
    <n v="12"/>
    <m/>
    <m/>
    <n v="2023"/>
    <n v="4"/>
    <n v="0"/>
    <n v="0"/>
    <n v="0"/>
    <n v="0"/>
    <n v="0"/>
    <n v="0"/>
    <n v="0"/>
  </r>
  <r>
    <x v="94"/>
    <x v="29"/>
    <m/>
    <m/>
    <m/>
    <m/>
    <m/>
    <m/>
    <m/>
    <m/>
    <m/>
    <m/>
    <m/>
    <m/>
    <m/>
    <m/>
    <m/>
    <m/>
    <m/>
    <m/>
    <m/>
    <m/>
    <m/>
    <m/>
    <m/>
    <m/>
    <m/>
    <m/>
    <m/>
    <m/>
    <m/>
    <m/>
    <m/>
    <m/>
    <n v="1"/>
    <m/>
    <m/>
    <n v="2023"/>
    <n v="4"/>
    <n v="0"/>
    <n v="0"/>
    <n v="0"/>
    <n v="0"/>
    <n v="0"/>
    <n v="0"/>
    <n v="0"/>
  </r>
  <r>
    <x v="94"/>
    <x v="8"/>
    <m/>
    <m/>
    <m/>
    <m/>
    <m/>
    <m/>
    <m/>
    <m/>
    <m/>
    <m/>
    <m/>
    <m/>
    <m/>
    <m/>
    <m/>
    <m/>
    <m/>
    <m/>
    <m/>
    <m/>
    <m/>
    <m/>
    <m/>
    <m/>
    <m/>
    <m/>
    <m/>
    <m/>
    <m/>
    <m/>
    <m/>
    <m/>
    <n v="6"/>
    <m/>
    <m/>
    <n v="2023"/>
    <n v="4"/>
    <n v="0"/>
    <n v="0"/>
    <n v="0"/>
    <n v="0"/>
    <n v="0"/>
    <n v="0"/>
    <n v="0"/>
  </r>
  <r>
    <x v="94"/>
    <x v="9"/>
    <m/>
    <m/>
    <m/>
    <m/>
    <m/>
    <m/>
    <m/>
    <m/>
    <m/>
    <m/>
    <m/>
    <m/>
    <m/>
    <m/>
    <m/>
    <m/>
    <m/>
    <m/>
    <m/>
    <m/>
    <m/>
    <m/>
    <m/>
    <m/>
    <m/>
    <m/>
    <m/>
    <m/>
    <m/>
    <m/>
    <m/>
    <m/>
    <n v="4"/>
    <m/>
    <m/>
    <n v="2023"/>
    <n v="4"/>
    <n v="0"/>
    <n v="0"/>
    <n v="0"/>
    <n v="0"/>
    <n v="0"/>
    <n v="0"/>
    <n v="0"/>
  </r>
  <r>
    <x v="94"/>
    <x v="25"/>
    <m/>
    <m/>
    <m/>
    <m/>
    <m/>
    <m/>
    <m/>
    <m/>
    <m/>
    <m/>
    <m/>
    <m/>
    <m/>
    <m/>
    <m/>
    <m/>
    <m/>
    <m/>
    <m/>
    <m/>
    <m/>
    <m/>
    <m/>
    <m/>
    <m/>
    <m/>
    <m/>
    <m/>
    <m/>
    <m/>
    <m/>
    <m/>
    <n v="4"/>
    <m/>
    <m/>
    <n v="2023"/>
    <n v="4"/>
    <n v="0"/>
    <n v="0"/>
    <n v="0"/>
    <n v="0"/>
    <n v="0"/>
    <n v="0"/>
    <n v="0"/>
  </r>
  <r>
    <x v="94"/>
    <x v="10"/>
    <m/>
    <m/>
    <m/>
    <m/>
    <m/>
    <m/>
    <m/>
    <m/>
    <m/>
    <m/>
    <m/>
    <m/>
    <m/>
    <m/>
    <m/>
    <m/>
    <m/>
    <m/>
    <m/>
    <m/>
    <m/>
    <m/>
    <m/>
    <m/>
    <m/>
    <m/>
    <m/>
    <m/>
    <m/>
    <m/>
    <m/>
    <m/>
    <n v="20"/>
    <m/>
    <m/>
    <n v="2023"/>
    <n v="4"/>
    <n v="0"/>
    <n v="0"/>
    <n v="0"/>
    <n v="0"/>
    <n v="0"/>
    <n v="0"/>
    <n v="0"/>
  </r>
  <r>
    <x v="94"/>
    <x v="30"/>
    <m/>
    <m/>
    <m/>
    <m/>
    <m/>
    <m/>
    <m/>
    <m/>
    <m/>
    <m/>
    <m/>
    <m/>
    <m/>
    <m/>
    <m/>
    <m/>
    <m/>
    <m/>
    <m/>
    <m/>
    <m/>
    <m/>
    <m/>
    <m/>
    <m/>
    <m/>
    <m/>
    <m/>
    <m/>
    <m/>
    <m/>
    <m/>
    <n v="2"/>
    <m/>
    <m/>
    <n v="2023"/>
    <n v="4"/>
    <n v="0"/>
    <n v="0"/>
    <n v="0"/>
    <n v="0"/>
    <n v="0"/>
    <n v="0"/>
    <n v="0"/>
  </r>
  <r>
    <x v="94"/>
    <x v="11"/>
    <m/>
    <m/>
    <m/>
    <m/>
    <m/>
    <m/>
    <m/>
    <m/>
    <m/>
    <m/>
    <m/>
    <m/>
    <m/>
    <m/>
    <m/>
    <m/>
    <m/>
    <m/>
    <m/>
    <m/>
    <m/>
    <m/>
    <m/>
    <m/>
    <m/>
    <m/>
    <m/>
    <m/>
    <m/>
    <m/>
    <m/>
    <m/>
    <n v="8384"/>
    <m/>
    <m/>
    <n v="2023"/>
    <n v="4"/>
    <n v="0"/>
    <n v="0"/>
    <n v="0"/>
    <n v="0"/>
    <n v="0"/>
    <n v="0"/>
    <n v="0"/>
  </r>
  <r>
    <x v="94"/>
    <x v="18"/>
    <m/>
    <m/>
    <m/>
    <m/>
    <m/>
    <m/>
    <m/>
    <m/>
    <m/>
    <m/>
    <m/>
    <m/>
    <m/>
    <m/>
    <m/>
    <m/>
    <m/>
    <m/>
    <m/>
    <m/>
    <m/>
    <m/>
    <m/>
    <m/>
    <m/>
    <m/>
    <m/>
    <m/>
    <m/>
    <m/>
    <m/>
    <m/>
    <n v="1"/>
    <m/>
    <m/>
    <n v="2023"/>
    <n v="4"/>
    <n v="0"/>
    <n v="0"/>
    <n v="0"/>
    <n v="0"/>
    <n v="0"/>
    <n v="0"/>
    <n v="0"/>
  </r>
  <r>
    <x v="94"/>
    <x v="12"/>
    <m/>
    <m/>
    <m/>
    <m/>
    <m/>
    <m/>
    <m/>
    <m/>
    <m/>
    <m/>
    <m/>
    <m/>
    <m/>
    <m/>
    <m/>
    <m/>
    <m/>
    <m/>
    <m/>
    <m/>
    <m/>
    <m/>
    <m/>
    <m/>
    <m/>
    <m/>
    <m/>
    <m/>
    <m/>
    <m/>
    <m/>
    <m/>
    <n v="483"/>
    <m/>
    <m/>
    <n v="2023"/>
    <n v="4"/>
    <n v="0"/>
    <n v="0"/>
    <n v="0"/>
    <n v="0"/>
    <n v="0"/>
    <n v="0"/>
    <n v="0"/>
  </r>
  <r>
    <x v="94"/>
    <x v="32"/>
    <m/>
    <m/>
    <m/>
    <m/>
    <m/>
    <m/>
    <m/>
    <m/>
    <m/>
    <m/>
    <m/>
    <m/>
    <m/>
    <m/>
    <m/>
    <m/>
    <m/>
    <m/>
    <m/>
    <m/>
    <m/>
    <m/>
    <m/>
    <m/>
    <m/>
    <m/>
    <m/>
    <m/>
    <m/>
    <m/>
    <m/>
    <m/>
    <n v="2"/>
    <m/>
    <m/>
    <n v="2023"/>
    <n v="4"/>
    <n v="0"/>
    <n v="0"/>
    <n v="0"/>
    <n v="0"/>
    <n v="0"/>
    <n v="0"/>
    <n v="0"/>
  </r>
  <r>
    <x v="94"/>
    <x v="26"/>
    <m/>
    <m/>
    <m/>
    <m/>
    <m/>
    <m/>
    <m/>
    <m/>
    <m/>
    <m/>
    <m/>
    <m/>
    <m/>
    <m/>
    <m/>
    <m/>
    <m/>
    <m/>
    <m/>
    <m/>
    <m/>
    <m/>
    <m/>
    <m/>
    <m/>
    <m/>
    <m/>
    <m/>
    <m/>
    <m/>
    <m/>
    <m/>
    <n v="1"/>
    <m/>
    <m/>
    <n v="2023"/>
    <n v="4"/>
    <n v="0"/>
    <n v="0"/>
    <n v="0"/>
    <n v="0"/>
    <n v="0"/>
    <n v="0"/>
    <n v="0"/>
  </r>
  <r>
    <x v="94"/>
    <x v="13"/>
    <m/>
    <m/>
    <m/>
    <m/>
    <m/>
    <m/>
    <m/>
    <m/>
    <m/>
    <m/>
    <m/>
    <m/>
    <m/>
    <m/>
    <m/>
    <m/>
    <m/>
    <m/>
    <m/>
    <m/>
    <m/>
    <m/>
    <m/>
    <m/>
    <m/>
    <m/>
    <m/>
    <m/>
    <m/>
    <m/>
    <m/>
    <m/>
    <n v="2898"/>
    <m/>
    <m/>
    <n v="2023"/>
    <n v="4"/>
    <n v="0"/>
    <n v="0"/>
    <n v="0"/>
    <n v="0"/>
    <n v="0"/>
    <n v="0"/>
    <n v="0"/>
  </r>
  <r>
    <x v="94"/>
    <x v="14"/>
    <m/>
    <m/>
    <m/>
    <m/>
    <m/>
    <m/>
    <m/>
    <m/>
    <m/>
    <m/>
    <m/>
    <m/>
    <m/>
    <m/>
    <m/>
    <m/>
    <m/>
    <m/>
    <m/>
    <m/>
    <m/>
    <m/>
    <m/>
    <m/>
    <m/>
    <m/>
    <m/>
    <m/>
    <m/>
    <m/>
    <m/>
    <m/>
    <n v="6"/>
    <m/>
    <m/>
    <n v="2023"/>
    <n v="4"/>
    <n v="0"/>
    <n v="0"/>
    <n v="0"/>
    <n v="0"/>
    <n v="0"/>
    <n v="0"/>
    <n v="0"/>
  </r>
  <r>
    <x v="95"/>
    <x v="19"/>
    <m/>
    <m/>
    <m/>
    <m/>
    <m/>
    <m/>
    <m/>
    <m/>
    <m/>
    <m/>
    <m/>
    <m/>
    <m/>
    <m/>
    <m/>
    <m/>
    <m/>
    <m/>
    <m/>
    <m/>
    <m/>
    <m/>
    <m/>
    <m/>
    <m/>
    <m/>
    <m/>
    <m/>
    <n v="17"/>
    <m/>
    <m/>
    <m/>
    <m/>
    <m/>
    <m/>
    <n v="2023"/>
    <n v="4"/>
    <n v="0"/>
    <n v="0"/>
    <n v="0"/>
    <n v="0"/>
    <n v="0"/>
    <n v="0"/>
    <n v="0"/>
  </r>
  <r>
    <x v="95"/>
    <x v="15"/>
    <m/>
    <m/>
    <m/>
    <m/>
    <m/>
    <m/>
    <m/>
    <m/>
    <m/>
    <m/>
    <m/>
    <m/>
    <m/>
    <m/>
    <m/>
    <m/>
    <m/>
    <m/>
    <m/>
    <m/>
    <m/>
    <m/>
    <m/>
    <m/>
    <m/>
    <m/>
    <m/>
    <m/>
    <n v="806"/>
    <m/>
    <m/>
    <m/>
    <m/>
    <m/>
    <m/>
    <n v="2023"/>
    <n v="4"/>
    <n v="0"/>
    <n v="0"/>
    <n v="0"/>
    <n v="0"/>
    <n v="0"/>
    <n v="0"/>
    <n v="0"/>
  </r>
  <r>
    <x v="95"/>
    <x v="0"/>
    <m/>
    <m/>
    <m/>
    <m/>
    <m/>
    <m/>
    <m/>
    <m/>
    <m/>
    <m/>
    <m/>
    <m/>
    <m/>
    <m/>
    <m/>
    <m/>
    <m/>
    <m/>
    <m/>
    <m/>
    <m/>
    <m/>
    <m/>
    <m/>
    <m/>
    <m/>
    <m/>
    <m/>
    <n v="5004"/>
    <m/>
    <m/>
    <m/>
    <m/>
    <m/>
    <m/>
    <n v="2023"/>
    <n v="4"/>
    <n v="0"/>
    <n v="0"/>
    <n v="0"/>
    <n v="0"/>
    <n v="0"/>
    <n v="0"/>
    <n v="0"/>
  </r>
  <r>
    <x v="95"/>
    <x v="1"/>
    <m/>
    <m/>
    <m/>
    <m/>
    <m/>
    <m/>
    <m/>
    <m/>
    <m/>
    <m/>
    <m/>
    <m/>
    <m/>
    <m/>
    <m/>
    <m/>
    <m/>
    <m/>
    <m/>
    <m/>
    <m/>
    <m/>
    <m/>
    <m/>
    <m/>
    <m/>
    <m/>
    <m/>
    <n v="413"/>
    <m/>
    <m/>
    <m/>
    <m/>
    <m/>
    <m/>
    <n v="2023"/>
    <n v="4"/>
    <n v="0"/>
    <n v="0"/>
    <n v="0"/>
    <n v="0"/>
    <n v="0"/>
    <n v="0"/>
    <n v="0"/>
  </r>
  <r>
    <x v="95"/>
    <x v="2"/>
    <m/>
    <m/>
    <m/>
    <m/>
    <m/>
    <m/>
    <m/>
    <m/>
    <m/>
    <m/>
    <m/>
    <m/>
    <m/>
    <m/>
    <m/>
    <m/>
    <m/>
    <m/>
    <m/>
    <m/>
    <m/>
    <m/>
    <m/>
    <m/>
    <m/>
    <m/>
    <m/>
    <m/>
    <n v="472"/>
    <m/>
    <m/>
    <m/>
    <m/>
    <m/>
    <m/>
    <n v="2023"/>
    <n v="4"/>
    <n v="0"/>
    <n v="0"/>
    <n v="0"/>
    <n v="0"/>
    <n v="0"/>
    <n v="0"/>
    <n v="0"/>
  </r>
  <r>
    <x v="95"/>
    <x v="20"/>
    <m/>
    <m/>
    <m/>
    <m/>
    <m/>
    <m/>
    <m/>
    <m/>
    <m/>
    <m/>
    <m/>
    <m/>
    <m/>
    <m/>
    <m/>
    <m/>
    <m/>
    <m/>
    <m/>
    <m/>
    <m/>
    <m/>
    <m/>
    <m/>
    <m/>
    <m/>
    <m/>
    <m/>
    <n v="629"/>
    <m/>
    <m/>
    <m/>
    <m/>
    <m/>
    <m/>
    <n v="2023"/>
    <n v="4"/>
    <n v="0"/>
    <n v="0"/>
    <n v="0"/>
    <n v="0"/>
    <n v="0"/>
    <n v="0"/>
    <n v="0"/>
  </r>
  <r>
    <x v="95"/>
    <x v="3"/>
    <m/>
    <m/>
    <m/>
    <m/>
    <m/>
    <m/>
    <m/>
    <m/>
    <m/>
    <m/>
    <m/>
    <m/>
    <m/>
    <m/>
    <m/>
    <m/>
    <m/>
    <m/>
    <m/>
    <m/>
    <m/>
    <m/>
    <m/>
    <m/>
    <m/>
    <m/>
    <m/>
    <m/>
    <n v="140"/>
    <m/>
    <m/>
    <m/>
    <m/>
    <m/>
    <m/>
    <n v="2023"/>
    <n v="4"/>
    <n v="0"/>
    <n v="0"/>
    <n v="0"/>
    <n v="0"/>
    <n v="0"/>
    <n v="0"/>
    <n v="0"/>
  </r>
  <r>
    <x v="95"/>
    <x v="21"/>
    <m/>
    <m/>
    <m/>
    <m/>
    <m/>
    <m/>
    <m/>
    <m/>
    <m/>
    <m/>
    <m/>
    <m/>
    <m/>
    <m/>
    <m/>
    <m/>
    <m/>
    <m/>
    <m/>
    <m/>
    <m/>
    <m/>
    <m/>
    <m/>
    <m/>
    <m/>
    <m/>
    <m/>
    <n v="35"/>
    <m/>
    <m/>
    <m/>
    <m/>
    <m/>
    <m/>
    <n v="2023"/>
    <n v="4"/>
    <n v="0"/>
    <n v="0"/>
    <n v="0"/>
    <n v="0"/>
    <n v="0"/>
    <n v="0"/>
    <n v="0"/>
  </r>
  <r>
    <x v="95"/>
    <x v="4"/>
    <m/>
    <m/>
    <m/>
    <m/>
    <m/>
    <m/>
    <m/>
    <m/>
    <m/>
    <m/>
    <m/>
    <m/>
    <m/>
    <m/>
    <m/>
    <m/>
    <m/>
    <m/>
    <m/>
    <m/>
    <m/>
    <m/>
    <m/>
    <m/>
    <m/>
    <m/>
    <m/>
    <m/>
    <n v="1414"/>
    <m/>
    <m/>
    <m/>
    <m/>
    <m/>
    <m/>
    <n v="2023"/>
    <n v="4"/>
    <n v="0"/>
    <n v="0"/>
    <n v="0"/>
    <n v="0"/>
    <n v="0"/>
    <n v="0"/>
    <n v="0"/>
  </r>
  <r>
    <x v="95"/>
    <x v="16"/>
    <m/>
    <m/>
    <m/>
    <m/>
    <m/>
    <m/>
    <m/>
    <m/>
    <m/>
    <m/>
    <m/>
    <m/>
    <m/>
    <m/>
    <m/>
    <m/>
    <m/>
    <m/>
    <m/>
    <m/>
    <m/>
    <m/>
    <m/>
    <m/>
    <m/>
    <m/>
    <m/>
    <m/>
    <n v="1499"/>
    <m/>
    <m/>
    <m/>
    <m/>
    <m/>
    <m/>
    <n v="2023"/>
    <n v="4"/>
    <n v="0"/>
    <n v="0"/>
    <n v="0"/>
    <n v="0"/>
    <n v="0"/>
    <n v="0"/>
    <n v="0"/>
  </r>
  <r>
    <x v="95"/>
    <x v="28"/>
    <m/>
    <m/>
    <m/>
    <m/>
    <m/>
    <m/>
    <m/>
    <m/>
    <m/>
    <m/>
    <m/>
    <m/>
    <m/>
    <m/>
    <m/>
    <m/>
    <m/>
    <m/>
    <m/>
    <m/>
    <m/>
    <m/>
    <m/>
    <m/>
    <m/>
    <m/>
    <m/>
    <m/>
    <n v="13"/>
    <m/>
    <m/>
    <m/>
    <m/>
    <m/>
    <m/>
    <n v="2023"/>
    <n v="4"/>
    <n v="0"/>
    <n v="0"/>
    <n v="0"/>
    <n v="0"/>
    <n v="0"/>
    <n v="0"/>
    <n v="0"/>
  </r>
  <r>
    <x v="95"/>
    <x v="22"/>
    <m/>
    <m/>
    <m/>
    <m/>
    <m/>
    <m/>
    <m/>
    <m/>
    <m/>
    <m/>
    <m/>
    <m/>
    <m/>
    <m/>
    <m/>
    <m/>
    <m/>
    <m/>
    <m/>
    <m/>
    <m/>
    <m/>
    <m/>
    <m/>
    <m/>
    <m/>
    <m/>
    <m/>
    <n v="4"/>
    <m/>
    <m/>
    <m/>
    <m/>
    <m/>
    <m/>
    <n v="2023"/>
    <n v="4"/>
    <n v="0"/>
    <n v="0"/>
    <n v="0"/>
    <n v="0"/>
    <n v="0"/>
    <n v="0"/>
    <n v="0"/>
  </r>
  <r>
    <x v="95"/>
    <x v="23"/>
    <m/>
    <m/>
    <m/>
    <m/>
    <m/>
    <m/>
    <m/>
    <m/>
    <m/>
    <m/>
    <m/>
    <m/>
    <m/>
    <m/>
    <m/>
    <m/>
    <m/>
    <m/>
    <m/>
    <m/>
    <m/>
    <m/>
    <m/>
    <m/>
    <m/>
    <m/>
    <m/>
    <m/>
    <n v="105"/>
    <m/>
    <m/>
    <m/>
    <m/>
    <m/>
    <m/>
    <n v="2023"/>
    <n v="4"/>
    <n v="0"/>
    <n v="0"/>
    <n v="0"/>
    <n v="0"/>
    <n v="0"/>
    <n v="0"/>
    <n v="0"/>
  </r>
  <r>
    <x v="95"/>
    <x v="5"/>
    <m/>
    <m/>
    <m/>
    <m/>
    <m/>
    <m/>
    <m/>
    <m/>
    <m/>
    <m/>
    <m/>
    <m/>
    <m/>
    <m/>
    <m/>
    <m/>
    <m/>
    <m/>
    <m/>
    <m/>
    <m/>
    <m/>
    <m/>
    <m/>
    <m/>
    <m/>
    <m/>
    <m/>
    <n v="3005"/>
    <m/>
    <m/>
    <m/>
    <m/>
    <m/>
    <m/>
    <n v="2023"/>
    <n v="4"/>
    <n v="0"/>
    <n v="0"/>
    <n v="0"/>
    <n v="0"/>
    <n v="0"/>
    <n v="0"/>
    <n v="0"/>
  </r>
  <r>
    <x v="95"/>
    <x v="24"/>
    <m/>
    <m/>
    <m/>
    <m/>
    <m/>
    <m/>
    <m/>
    <m/>
    <m/>
    <m/>
    <m/>
    <m/>
    <m/>
    <m/>
    <m/>
    <m/>
    <m/>
    <m/>
    <m/>
    <m/>
    <m/>
    <m/>
    <m/>
    <m/>
    <m/>
    <m/>
    <m/>
    <m/>
    <n v="126"/>
    <m/>
    <m/>
    <m/>
    <m/>
    <m/>
    <m/>
    <n v="2023"/>
    <n v="4"/>
    <n v="0"/>
    <n v="0"/>
    <n v="0"/>
    <n v="0"/>
    <n v="0"/>
    <n v="0"/>
    <n v="0"/>
  </r>
  <r>
    <x v="95"/>
    <x v="6"/>
    <m/>
    <m/>
    <m/>
    <m/>
    <m/>
    <m/>
    <m/>
    <m/>
    <m/>
    <m/>
    <m/>
    <m/>
    <m/>
    <m/>
    <m/>
    <m/>
    <m/>
    <m/>
    <m/>
    <m/>
    <m/>
    <m/>
    <m/>
    <m/>
    <m/>
    <m/>
    <m/>
    <m/>
    <n v="608"/>
    <m/>
    <m/>
    <m/>
    <m/>
    <m/>
    <m/>
    <n v="2023"/>
    <n v="4"/>
    <n v="0"/>
    <n v="0"/>
    <n v="0"/>
    <n v="0"/>
    <n v="0"/>
    <n v="0"/>
    <n v="0"/>
  </r>
  <r>
    <x v="95"/>
    <x v="7"/>
    <m/>
    <m/>
    <m/>
    <m/>
    <m/>
    <m/>
    <m/>
    <m/>
    <m/>
    <m/>
    <m/>
    <m/>
    <m/>
    <m/>
    <m/>
    <m/>
    <m/>
    <m/>
    <m/>
    <m/>
    <m/>
    <m/>
    <m/>
    <m/>
    <m/>
    <m/>
    <m/>
    <m/>
    <n v="1095"/>
    <m/>
    <m/>
    <m/>
    <m/>
    <m/>
    <m/>
    <n v="2023"/>
    <n v="4"/>
    <n v="0"/>
    <n v="0"/>
    <n v="0"/>
    <n v="0"/>
    <n v="0"/>
    <n v="0"/>
    <n v="0"/>
  </r>
  <r>
    <x v="95"/>
    <x v="29"/>
    <m/>
    <m/>
    <m/>
    <m/>
    <m/>
    <m/>
    <m/>
    <m/>
    <m/>
    <m/>
    <m/>
    <m/>
    <m/>
    <m/>
    <m/>
    <m/>
    <m/>
    <m/>
    <m/>
    <m/>
    <m/>
    <m/>
    <m/>
    <m/>
    <m/>
    <m/>
    <m/>
    <m/>
    <n v="23"/>
    <m/>
    <m/>
    <m/>
    <m/>
    <m/>
    <m/>
    <n v="2023"/>
    <n v="4"/>
    <n v="0"/>
    <n v="0"/>
    <n v="0"/>
    <n v="0"/>
    <n v="0"/>
    <n v="0"/>
    <n v="0"/>
  </r>
  <r>
    <x v="95"/>
    <x v="8"/>
    <m/>
    <m/>
    <m/>
    <m/>
    <m/>
    <m/>
    <m/>
    <m/>
    <m/>
    <m/>
    <m/>
    <m/>
    <m/>
    <m/>
    <m/>
    <m/>
    <m/>
    <m/>
    <m/>
    <m/>
    <m/>
    <m/>
    <m/>
    <m/>
    <m/>
    <m/>
    <m/>
    <m/>
    <n v="4488"/>
    <m/>
    <m/>
    <m/>
    <m/>
    <m/>
    <m/>
    <n v="2023"/>
    <n v="4"/>
    <n v="0"/>
    <n v="0"/>
    <n v="0"/>
    <n v="0"/>
    <n v="0"/>
    <n v="0"/>
    <n v="0"/>
  </r>
  <r>
    <x v="95"/>
    <x v="9"/>
    <m/>
    <m/>
    <m/>
    <m/>
    <m/>
    <m/>
    <m/>
    <m/>
    <m/>
    <m/>
    <m/>
    <m/>
    <m/>
    <m/>
    <m/>
    <m/>
    <m/>
    <m/>
    <m/>
    <m/>
    <m/>
    <m/>
    <m/>
    <m/>
    <m/>
    <m/>
    <m/>
    <m/>
    <n v="381"/>
    <m/>
    <m/>
    <m/>
    <m/>
    <m/>
    <m/>
    <n v="2023"/>
    <n v="4"/>
    <n v="0"/>
    <n v="0"/>
    <n v="0"/>
    <n v="0"/>
    <n v="0"/>
    <n v="0"/>
    <n v="0"/>
  </r>
  <r>
    <x v="95"/>
    <x v="25"/>
    <m/>
    <m/>
    <m/>
    <m/>
    <m/>
    <m/>
    <m/>
    <m/>
    <m/>
    <m/>
    <m/>
    <m/>
    <m/>
    <m/>
    <m/>
    <m/>
    <m/>
    <m/>
    <m/>
    <m/>
    <m/>
    <m/>
    <m/>
    <m/>
    <m/>
    <m/>
    <m/>
    <m/>
    <n v="1293"/>
    <m/>
    <m/>
    <m/>
    <m/>
    <m/>
    <m/>
    <n v="2023"/>
    <n v="4"/>
    <n v="0"/>
    <n v="0"/>
    <n v="0"/>
    <n v="0"/>
    <n v="0"/>
    <n v="0"/>
    <n v="0"/>
  </r>
  <r>
    <x v="95"/>
    <x v="17"/>
    <m/>
    <m/>
    <m/>
    <m/>
    <m/>
    <m/>
    <m/>
    <m/>
    <m/>
    <m/>
    <m/>
    <m/>
    <m/>
    <m/>
    <m/>
    <m/>
    <m/>
    <m/>
    <m/>
    <m/>
    <m/>
    <m/>
    <m/>
    <m/>
    <m/>
    <m/>
    <m/>
    <m/>
    <n v="52"/>
    <m/>
    <m/>
    <m/>
    <m/>
    <m/>
    <m/>
    <n v="2023"/>
    <n v="4"/>
    <n v="0"/>
    <n v="0"/>
    <n v="0"/>
    <n v="0"/>
    <n v="0"/>
    <n v="0"/>
    <n v="0"/>
  </r>
  <r>
    <x v="95"/>
    <x v="10"/>
    <m/>
    <m/>
    <m/>
    <m/>
    <m/>
    <m/>
    <m/>
    <m/>
    <m/>
    <m/>
    <m/>
    <m/>
    <m/>
    <m/>
    <m/>
    <m/>
    <m/>
    <m/>
    <m/>
    <m/>
    <m/>
    <m/>
    <m/>
    <m/>
    <m/>
    <m/>
    <m/>
    <m/>
    <n v="1767"/>
    <m/>
    <m/>
    <m/>
    <m/>
    <m/>
    <m/>
    <n v="2023"/>
    <n v="4"/>
    <n v="0"/>
    <n v="0"/>
    <n v="0"/>
    <n v="0"/>
    <n v="0"/>
    <n v="0"/>
    <n v="0"/>
  </r>
  <r>
    <x v="95"/>
    <x v="30"/>
    <m/>
    <m/>
    <m/>
    <m/>
    <m/>
    <m/>
    <m/>
    <m/>
    <m/>
    <m/>
    <m/>
    <m/>
    <m/>
    <m/>
    <m/>
    <m/>
    <m/>
    <m/>
    <m/>
    <m/>
    <m/>
    <m/>
    <m/>
    <m/>
    <m/>
    <m/>
    <m/>
    <m/>
    <n v="35"/>
    <m/>
    <m/>
    <m/>
    <m/>
    <m/>
    <m/>
    <n v="2023"/>
    <n v="4"/>
    <n v="0"/>
    <n v="0"/>
    <n v="0"/>
    <n v="0"/>
    <n v="0"/>
    <n v="0"/>
    <n v="0"/>
  </r>
  <r>
    <x v="95"/>
    <x v="11"/>
    <m/>
    <m/>
    <m/>
    <m/>
    <m/>
    <m/>
    <m/>
    <m/>
    <m/>
    <m/>
    <m/>
    <m/>
    <m/>
    <m/>
    <m/>
    <m/>
    <m/>
    <m/>
    <m/>
    <m/>
    <m/>
    <m/>
    <m/>
    <m/>
    <m/>
    <m/>
    <m/>
    <m/>
    <n v="4857"/>
    <m/>
    <m/>
    <m/>
    <m/>
    <m/>
    <m/>
    <n v="2023"/>
    <n v="4"/>
    <n v="0"/>
    <n v="0"/>
    <n v="0"/>
    <n v="0"/>
    <n v="0"/>
    <n v="0"/>
    <n v="0"/>
  </r>
  <r>
    <x v="95"/>
    <x v="18"/>
    <m/>
    <m/>
    <m/>
    <m/>
    <m/>
    <m/>
    <m/>
    <m/>
    <m/>
    <m/>
    <m/>
    <m/>
    <m/>
    <m/>
    <m/>
    <m/>
    <m/>
    <m/>
    <m/>
    <m/>
    <m/>
    <m/>
    <m/>
    <m/>
    <m/>
    <m/>
    <m/>
    <m/>
    <n v="700"/>
    <m/>
    <m/>
    <m/>
    <m/>
    <m/>
    <m/>
    <n v="2023"/>
    <n v="4"/>
    <n v="0"/>
    <n v="0"/>
    <n v="0"/>
    <n v="0"/>
    <n v="0"/>
    <n v="0"/>
    <n v="0"/>
  </r>
  <r>
    <x v="95"/>
    <x v="31"/>
    <m/>
    <m/>
    <m/>
    <m/>
    <m/>
    <m/>
    <m/>
    <m/>
    <m/>
    <m/>
    <m/>
    <m/>
    <m/>
    <m/>
    <m/>
    <m/>
    <m/>
    <m/>
    <m/>
    <m/>
    <m/>
    <m/>
    <m/>
    <m/>
    <m/>
    <m/>
    <m/>
    <m/>
    <n v="18"/>
    <m/>
    <m/>
    <m/>
    <m/>
    <m/>
    <m/>
    <n v="2023"/>
    <n v="4"/>
    <n v="0"/>
    <n v="0"/>
    <n v="0"/>
    <n v="0"/>
    <n v="0"/>
    <n v="0"/>
    <n v="0"/>
  </r>
  <r>
    <x v="95"/>
    <x v="12"/>
    <m/>
    <m/>
    <m/>
    <m/>
    <m/>
    <m/>
    <m/>
    <m/>
    <m/>
    <m/>
    <m/>
    <m/>
    <m/>
    <m/>
    <m/>
    <m/>
    <m/>
    <m/>
    <m/>
    <m/>
    <m/>
    <m/>
    <m/>
    <m/>
    <m/>
    <m/>
    <m/>
    <m/>
    <n v="270"/>
    <m/>
    <m/>
    <m/>
    <m/>
    <m/>
    <m/>
    <n v="2023"/>
    <n v="4"/>
    <n v="0"/>
    <n v="0"/>
    <n v="0"/>
    <n v="0"/>
    <n v="0"/>
    <n v="0"/>
    <n v="0"/>
  </r>
  <r>
    <x v="95"/>
    <x v="32"/>
    <m/>
    <m/>
    <m/>
    <m/>
    <m/>
    <m/>
    <m/>
    <m/>
    <m/>
    <m/>
    <m/>
    <m/>
    <m/>
    <m/>
    <m/>
    <m/>
    <m/>
    <m/>
    <m/>
    <m/>
    <m/>
    <m/>
    <m/>
    <m/>
    <m/>
    <m/>
    <m/>
    <m/>
    <n v="943"/>
    <m/>
    <m/>
    <m/>
    <m/>
    <m/>
    <m/>
    <n v="2023"/>
    <n v="4"/>
    <n v="0"/>
    <n v="0"/>
    <n v="0"/>
    <n v="0"/>
    <n v="0"/>
    <n v="0"/>
    <n v="0"/>
  </r>
  <r>
    <x v="95"/>
    <x v="33"/>
    <m/>
    <m/>
    <m/>
    <m/>
    <m/>
    <m/>
    <m/>
    <m/>
    <m/>
    <m/>
    <m/>
    <m/>
    <m/>
    <m/>
    <m/>
    <m/>
    <m/>
    <m/>
    <m/>
    <m/>
    <m/>
    <m/>
    <m/>
    <m/>
    <m/>
    <m/>
    <m/>
    <m/>
    <n v="111"/>
    <m/>
    <m/>
    <m/>
    <m/>
    <m/>
    <m/>
    <n v="2023"/>
    <n v="4"/>
    <n v="0"/>
    <n v="0"/>
    <n v="0"/>
    <n v="0"/>
    <n v="0"/>
    <n v="0"/>
    <n v="0"/>
  </r>
  <r>
    <x v="95"/>
    <x v="34"/>
    <m/>
    <m/>
    <m/>
    <m/>
    <m/>
    <m/>
    <m/>
    <m/>
    <m/>
    <m/>
    <m/>
    <m/>
    <m/>
    <m/>
    <m/>
    <m/>
    <m/>
    <m/>
    <m/>
    <m/>
    <m/>
    <m/>
    <m/>
    <m/>
    <m/>
    <m/>
    <m/>
    <m/>
    <n v="7"/>
    <m/>
    <m/>
    <m/>
    <m/>
    <m/>
    <m/>
    <n v="2023"/>
    <n v="4"/>
    <n v="0"/>
    <n v="0"/>
    <n v="0"/>
    <n v="0"/>
    <n v="0"/>
    <n v="0"/>
    <n v="0"/>
  </r>
  <r>
    <x v="95"/>
    <x v="26"/>
    <m/>
    <m/>
    <m/>
    <m/>
    <m/>
    <m/>
    <m/>
    <m/>
    <m/>
    <m/>
    <m/>
    <m/>
    <m/>
    <m/>
    <m/>
    <m/>
    <m/>
    <m/>
    <m/>
    <m/>
    <m/>
    <m/>
    <m/>
    <m/>
    <m/>
    <m/>
    <m/>
    <m/>
    <n v="82"/>
    <m/>
    <m/>
    <m/>
    <m/>
    <m/>
    <m/>
    <n v="2023"/>
    <n v="4"/>
    <n v="0"/>
    <n v="0"/>
    <n v="0"/>
    <n v="0"/>
    <n v="0"/>
    <n v="0"/>
    <n v="0"/>
  </r>
  <r>
    <x v="95"/>
    <x v="13"/>
    <m/>
    <m/>
    <m/>
    <m/>
    <m/>
    <m/>
    <m/>
    <m/>
    <m/>
    <m/>
    <m/>
    <m/>
    <m/>
    <m/>
    <m/>
    <m/>
    <m/>
    <m/>
    <m/>
    <m/>
    <m/>
    <m/>
    <m/>
    <m/>
    <m/>
    <m/>
    <m/>
    <m/>
    <n v="3990"/>
    <m/>
    <m/>
    <m/>
    <m/>
    <m/>
    <m/>
    <n v="2023"/>
    <n v="4"/>
    <n v="0"/>
    <n v="0"/>
    <n v="0"/>
    <n v="0"/>
    <n v="0"/>
    <n v="0"/>
    <n v="0"/>
  </r>
  <r>
    <x v="95"/>
    <x v="35"/>
    <m/>
    <m/>
    <m/>
    <m/>
    <m/>
    <m/>
    <m/>
    <m/>
    <m/>
    <m/>
    <m/>
    <m/>
    <m/>
    <m/>
    <m/>
    <m/>
    <m/>
    <m/>
    <m/>
    <m/>
    <m/>
    <m/>
    <m/>
    <m/>
    <m/>
    <m/>
    <m/>
    <m/>
    <n v="6"/>
    <m/>
    <m/>
    <m/>
    <m/>
    <m/>
    <m/>
    <n v="2023"/>
    <n v="4"/>
    <n v="0"/>
    <n v="0"/>
    <n v="0"/>
    <n v="0"/>
    <n v="0"/>
    <n v="0"/>
    <n v="0"/>
  </r>
  <r>
    <x v="95"/>
    <x v="14"/>
    <m/>
    <m/>
    <m/>
    <m/>
    <m/>
    <m/>
    <m/>
    <m/>
    <m/>
    <m/>
    <m/>
    <m/>
    <m/>
    <m/>
    <m/>
    <m/>
    <m/>
    <m/>
    <m/>
    <m/>
    <m/>
    <m/>
    <m/>
    <m/>
    <m/>
    <m/>
    <m/>
    <m/>
    <n v="464"/>
    <m/>
    <m/>
    <m/>
    <m/>
    <m/>
    <m/>
    <n v="2023"/>
    <n v="4"/>
    <n v="0"/>
    <n v="0"/>
    <n v="0"/>
    <n v="0"/>
    <n v="0"/>
    <n v="0"/>
    <n v="0"/>
  </r>
  <r>
    <x v="96"/>
    <x v="15"/>
    <m/>
    <m/>
    <m/>
    <m/>
    <m/>
    <m/>
    <m/>
    <m/>
    <m/>
    <m/>
    <m/>
    <m/>
    <m/>
    <m/>
    <m/>
    <m/>
    <m/>
    <m/>
    <m/>
    <m/>
    <m/>
    <m/>
    <m/>
    <m/>
    <m/>
    <m/>
    <m/>
    <m/>
    <n v="93"/>
    <m/>
    <m/>
    <m/>
    <m/>
    <m/>
    <m/>
    <n v="2023"/>
    <n v="4"/>
    <n v="0"/>
    <n v="0"/>
    <n v="0"/>
    <n v="0"/>
    <n v="0"/>
    <n v="0"/>
    <n v="0"/>
  </r>
  <r>
    <x v="96"/>
    <x v="0"/>
    <m/>
    <m/>
    <m/>
    <m/>
    <m/>
    <m/>
    <m/>
    <m/>
    <m/>
    <m/>
    <m/>
    <m/>
    <m/>
    <m/>
    <m/>
    <m/>
    <m/>
    <m/>
    <m/>
    <m/>
    <m/>
    <m/>
    <m/>
    <m/>
    <m/>
    <m/>
    <m/>
    <m/>
    <n v="211"/>
    <m/>
    <m/>
    <m/>
    <m/>
    <m/>
    <m/>
    <n v="2023"/>
    <n v="4"/>
    <n v="0"/>
    <n v="0"/>
    <n v="0"/>
    <n v="0"/>
    <n v="0"/>
    <n v="0"/>
    <n v="0"/>
  </r>
  <r>
    <x v="96"/>
    <x v="1"/>
    <m/>
    <m/>
    <m/>
    <m/>
    <m/>
    <m/>
    <m/>
    <m/>
    <m/>
    <m/>
    <m/>
    <m/>
    <m/>
    <m/>
    <m/>
    <m/>
    <m/>
    <m/>
    <m/>
    <m/>
    <m/>
    <m/>
    <m/>
    <m/>
    <m/>
    <m/>
    <m/>
    <m/>
    <n v="4"/>
    <m/>
    <m/>
    <m/>
    <m/>
    <m/>
    <m/>
    <n v="2023"/>
    <n v="4"/>
    <n v="0"/>
    <n v="0"/>
    <n v="0"/>
    <n v="0"/>
    <n v="0"/>
    <n v="0"/>
    <n v="0"/>
  </r>
  <r>
    <x v="96"/>
    <x v="2"/>
    <m/>
    <m/>
    <m/>
    <m/>
    <m/>
    <m/>
    <m/>
    <m/>
    <m/>
    <m/>
    <m/>
    <m/>
    <m/>
    <m/>
    <m/>
    <m/>
    <m/>
    <m/>
    <m/>
    <m/>
    <m/>
    <m/>
    <m/>
    <m/>
    <m/>
    <m/>
    <m/>
    <m/>
    <n v="2"/>
    <m/>
    <m/>
    <m/>
    <m/>
    <m/>
    <m/>
    <n v="2023"/>
    <n v="4"/>
    <n v="0"/>
    <n v="0"/>
    <n v="0"/>
    <n v="0"/>
    <n v="0"/>
    <n v="0"/>
    <n v="0"/>
  </r>
  <r>
    <x v="96"/>
    <x v="3"/>
    <m/>
    <m/>
    <m/>
    <m/>
    <m/>
    <m/>
    <m/>
    <m/>
    <m/>
    <m/>
    <m/>
    <m/>
    <m/>
    <m/>
    <m/>
    <m/>
    <m/>
    <m/>
    <m/>
    <m/>
    <m/>
    <m/>
    <m/>
    <m/>
    <m/>
    <m/>
    <m/>
    <m/>
    <n v="2"/>
    <m/>
    <m/>
    <m/>
    <m/>
    <m/>
    <m/>
    <n v="2023"/>
    <n v="4"/>
    <n v="0"/>
    <n v="0"/>
    <n v="0"/>
    <n v="0"/>
    <n v="0"/>
    <n v="0"/>
    <n v="0"/>
  </r>
  <r>
    <x v="96"/>
    <x v="4"/>
    <m/>
    <m/>
    <m/>
    <m/>
    <m/>
    <m/>
    <m/>
    <m/>
    <m/>
    <m/>
    <m/>
    <m/>
    <m/>
    <m/>
    <m/>
    <m/>
    <m/>
    <m/>
    <m/>
    <m/>
    <m/>
    <m/>
    <m/>
    <m/>
    <m/>
    <m/>
    <m/>
    <m/>
    <n v="48"/>
    <m/>
    <m/>
    <m/>
    <m/>
    <m/>
    <m/>
    <n v="2023"/>
    <n v="4"/>
    <n v="0"/>
    <n v="0"/>
    <n v="0"/>
    <n v="0"/>
    <n v="0"/>
    <n v="0"/>
    <n v="0"/>
  </r>
  <r>
    <x v="96"/>
    <x v="16"/>
    <m/>
    <m/>
    <m/>
    <m/>
    <m/>
    <m/>
    <m/>
    <m/>
    <m/>
    <m/>
    <m/>
    <m/>
    <m/>
    <m/>
    <m/>
    <m/>
    <m/>
    <m/>
    <m/>
    <m/>
    <m/>
    <m/>
    <m/>
    <m/>
    <m/>
    <m/>
    <m/>
    <m/>
    <n v="3"/>
    <m/>
    <m/>
    <m/>
    <m/>
    <m/>
    <m/>
    <n v="2023"/>
    <n v="4"/>
    <n v="0"/>
    <n v="0"/>
    <n v="0"/>
    <n v="0"/>
    <n v="0"/>
    <n v="0"/>
    <n v="0"/>
  </r>
  <r>
    <x v="96"/>
    <x v="22"/>
    <m/>
    <m/>
    <m/>
    <m/>
    <m/>
    <m/>
    <m/>
    <m/>
    <m/>
    <m/>
    <m/>
    <m/>
    <m/>
    <m/>
    <m/>
    <m/>
    <m/>
    <m/>
    <m/>
    <m/>
    <m/>
    <m/>
    <m/>
    <m/>
    <m/>
    <m/>
    <m/>
    <m/>
    <n v="2"/>
    <m/>
    <m/>
    <m/>
    <m/>
    <m/>
    <m/>
    <n v="2023"/>
    <n v="4"/>
    <n v="0"/>
    <n v="0"/>
    <n v="0"/>
    <n v="0"/>
    <n v="0"/>
    <n v="0"/>
    <n v="0"/>
  </r>
  <r>
    <x v="96"/>
    <x v="23"/>
    <m/>
    <m/>
    <m/>
    <m/>
    <m/>
    <m/>
    <m/>
    <m/>
    <m/>
    <m/>
    <m/>
    <m/>
    <m/>
    <m/>
    <m/>
    <m/>
    <m/>
    <m/>
    <m/>
    <m/>
    <m/>
    <m/>
    <m/>
    <m/>
    <m/>
    <m/>
    <m/>
    <m/>
    <n v="2"/>
    <m/>
    <m/>
    <m/>
    <m/>
    <m/>
    <m/>
    <n v="2023"/>
    <n v="4"/>
    <n v="0"/>
    <n v="0"/>
    <n v="0"/>
    <n v="0"/>
    <n v="0"/>
    <n v="0"/>
    <n v="0"/>
  </r>
  <r>
    <x v="96"/>
    <x v="5"/>
    <m/>
    <m/>
    <m/>
    <m/>
    <m/>
    <m/>
    <m/>
    <m/>
    <m/>
    <m/>
    <m/>
    <m/>
    <m/>
    <m/>
    <m/>
    <m/>
    <m/>
    <m/>
    <m/>
    <m/>
    <m/>
    <m/>
    <m/>
    <m/>
    <m/>
    <m/>
    <m/>
    <m/>
    <n v="6"/>
    <m/>
    <m/>
    <m/>
    <m/>
    <m/>
    <m/>
    <n v="2023"/>
    <n v="4"/>
    <n v="0"/>
    <n v="0"/>
    <n v="0"/>
    <n v="0"/>
    <n v="0"/>
    <n v="0"/>
    <n v="0"/>
  </r>
  <r>
    <x v="96"/>
    <x v="8"/>
    <m/>
    <m/>
    <m/>
    <m/>
    <m/>
    <m/>
    <m/>
    <m/>
    <m/>
    <m/>
    <m/>
    <m/>
    <m/>
    <m/>
    <m/>
    <m/>
    <m/>
    <m/>
    <m/>
    <m/>
    <m/>
    <m/>
    <m/>
    <m/>
    <m/>
    <m/>
    <m/>
    <m/>
    <n v="10"/>
    <m/>
    <m/>
    <m/>
    <m/>
    <m/>
    <m/>
    <n v="2023"/>
    <n v="4"/>
    <n v="0"/>
    <n v="0"/>
    <n v="0"/>
    <n v="0"/>
    <n v="0"/>
    <n v="0"/>
    <n v="0"/>
  </r>
  <r>
    <x v="96"/>
    <x v="9"/>
    <m/>
    <m/>
    <m/>
    <m/>
    <m/>
    <m/>
    <m/>
    <m/>
    <m/>
    <m/>
    <m/>
    <m/>
    <m/>
    <m/>
    <m/>
    <m/>
    <m/>
    <m/>
    <m/>
    <m/>
    <m/>
    <m/>
    <m/>
    <m/>
    <m/>
    <m/>
    <m/>
    <m/>
    <n v="2"/>
    <m/>
    <m/>
    <m/>
    <m/>
    <m/>
    <m/>
    <n v="2023"/>
    <n v="4"/>
    <n v="0"/>
    <n v="0"/>
    <n v="0"/>
    <n v="0"/>
    <n v="0"/>
    <n v="0"/>
    <n v="0"/>
  </r>
  <r>
    <x v="96"/>
    <x v="25"/>
    <m/>
    <m/>
    <m/>
    <m/>
    <m/>
    <m/>
    <m/>
    <m/>
    <m/>
    <m/>
    <m/>
    <m/>
    <m/>
    <m/>
    <m/>
    <m/>
    <m/>
    <m/>
    <m/>
    <m/>
    <m/>
    <m/>
    <m/>
    <m/>
    <m/>
    <m/>
    <m/>
    <m/>
    <n v="76"/>
    <m/>
    <m/>
    <m/>
    <m/>
    <m/>
    <m/>
    <n v="2023"/>
    <n v="4"/>
    <n v="0"/>
    <n v="0"/>
    <n v="0"/>
    <n v="0"/>
    <n v="0"/>
    <n v="0"/>
    <n v="0"/>
  </r>
  <r>
    <x v="96"/>
    <x v="10"/>
    <m/>
    <m/>
    <m/>
    <m/>
    <m/>
    <m/>
    <m/>
    <m/>
    <m/>
    <m/>
    <m/>
    <m/>
    <m/>
    <m/>
    <m/>
    <m/>
    <m/>
    <m/>
    <m/>
    <m/>
    <m/>
    <m/>
    <m/>
    <m/>
    <m/>
    <m/>
    <m/>
    <m/>
    <n v="21"/>
    <m/>
    <m/>
    <m/>
    <m/>
    <m/>
    <m/>
    <n v="2023"/>
    <n v="4"/>
    <n v="0"/>
    <n v="0"/>
    <n v="0"/>
    <n v="0"/>
    <n v="0"/>
    <n v="0"/>
    <n v="0"/>
  </r>
  <r>
    <x v="96"/>
    <x v="11"/>
    <m/>
    <m/>
    <m/>
    <m/>
    <m/>
    <m/>
    <m/>
    <m/>
    <m/>
    <m/>
    <m/>
    <m/>
    <m/>
    <m/>
    <m/>
    <m/>
    <m/>
    <m/>
    <m/>
    <m/>
    <m/>
    <m/>
    <m/>
    <m/>
    <m/>
    <m/>
    <m/>
    <m/>
    <n v="793"/>
    <m/>
    <m/>
    <m/>
    <m/>
    <m/>
    <m/>
    <n v="2023"/>
    <n v="4"/>
    <n v="0"/>
    <n v="0"/>
    <n v="0"/>
    <n v="0"/>
    <n v="0"/>
    <n v="0"/>
    <n v="0"/>
  </r>
  <r>
    <x v="96"/>
    <x v="18"/>
    <m/>
    <m/>
    <m/>
    <m/>
    <m/>
    <m/>
    <m/>
    <m/>
    <m/>
    <m/>
    <m/>
    <m/>
    <m/>
    <m/>
    <m/>
    <m/>
    <m/>
    <m/>
    <m/>
    <m/>
    <m/>
    <m/>
    <m/>
    <m/>
    <m/>
    <m/>
    <m/>
    <m/>
    <n v="10"/>
    <m/>
    <m/>
    <m/>
    <m/>
    <m/>
    <m/>
    <n v="2023"/>
    <n v="4"/>
    <n v="0"/>
    <n v="0"/>
    <n v="0"/>
    <n v="0"/>
    <n v="0"/>
    <n v="0"/>
    <n v="0"/>
  </r>
  <r>
    <x v="96"/>
    <x v="26"/>
    <m/>
    <m/>
    <m/>
    <m/>
    <m/>
    <m/>
    <m/>
    <m/>
    <m/>
    <m/>
    <m/>
    <m/>
    <m/>
    <m/>
    <m/>
    <m/>
    <m/>
    <m/>
    <m/>
    <m/>
    <m/>
    <m/>
    <m/>
    <m/>
    <m/>
    <m/>
    <m/>
    <m/>
    <n v="2"/>
    <m/>
    <m/>
    <m/>
    <m/>
    <m/>
    <m/>
    <n v="2023"/>
    <n v="4"/>
    <n v="0"/>
    <n v="0"/>
    <n v="0"/>
    <n v="0"/>
    <n v="0"/>
    <n v="0"/>
    <n v="0"/>
  </r>
  <r>
    <x v="96"/>
    <x v="13"/>
    <m/>
    <m/>
    <m/>
    <m/>
    <m/>
    <m/>
    <m/>
    <m/>
    <m/>
    <m/>
    <m/>
    <m/>
    <m/>
    <m/>
    <m/>
    <m/>
    <m/>
    <m/>
    <m/>
    <m/>
    <m/>
    <m/>
    <m/>
    <m/>
    <m/>
    <m/>
    <m/>
    <m/>
    <n v="60"/>
    <m/>
    <m/>
    <m/>
    <m/>
    <m/>
    <m/>
    <n v="2023"/>
    <n v="4"/>
    <n v="0"/>
    <n v="0"/>
    <n v="0"/>
    <n v="0"/>
    <n v="0"/>
    <n v="0"/>
    <n v="0"/>
  </r>
  <r>
    <x v="96"/>
    <x v="14"/>
    <m/>
    <m/>
    <m/>
    <m/>
    <m/>
    <m/>
    <m/>
    <m/>
    <m/>
    <m/>
    <m/>
    <m/>
    <m/>
    <m/>
    <m/>
    <m/>
    <m/>
    <m/>
    <m/>
    <m/>
    <m/>
    <m/>
    <m/>
    <m/>
    <m/>
    <m/>
    <m/>
    <m/>
    <n v="7"/>
    <m/>
    <m/>
    <m/>
    <m/>
    <m/>
    <m/>
    <n v="2023"/>
    <n v="4"/>
    <n v="0"/>
    <n v="0"/>
    <n v="0"/>
    <n v="0"/>
    <n v="0"/>
    <n v="0"/>
    <n v="0"/>
  </r>
  <r>
    <x v="97"/>
    <x v="15"/>
    <m/>
    <m/>
    <m/>
    <m/>
    <m/>
    <m/>
    <m/>
    <m/>
    <m/>
    <m/>
    <m/>
    <m/>
    <m/>
    <m/>
    <m/>
    <m/>
    <m/>
    <m/>
    <m/>
    <m/>
    <m/>
    <m/>
    <m/>
    <m/>
    <m/>
    <m/>
    <m/>
    <m/>
    <n v="50"/>
    <m/>
    <m/>
    <m/>
    <m/>
    <m/>
    <m/>
    <n v="2023"/>
    <n v="4"/>
    <n v="0"/>
    <n v="0"/>
    <n v="0"/>
    <n v="0"/>
    <n v="0"/>
    <n v="0"/>
    <n v="0"/>
  </r>
  <r>
    <x v="97"/>
    <x v="0"/>
    <m/>
    <m/>
    <m/>
    <m/>
    <m/>
    <m/>
    <m/>
    <m/>
    <m/>
    <m/>
    <m/>
    <m/>
    <m/>
    <m/>
    <m/>
    <m/>
    <m/>
    <m/>
    <m/>
    <m/>
    <m/>
    <m/>
    <m/>
    <m/>
    <m/>
    <m/>
    <m/>
    <m/>
    <n v="396"/>
    <m/>
    <m/>
    <m/>
    <m/>
    <m/>
    <m/>
    <n v="2023"/>
    <n v="4"/>
    <n v="0"/>
    <n v="0"/>
    <n v="0"/>
    <n v="0"/>
    <n v="0"/>
    <n v="0"/>
    <n v="0"/>
  </r>
  <r>
    <x v="97"/>
    <x v="1"/>
    <m/>
    <m/>
    <m/>
    <m/>
    <m/>
    <m/>
    <m/>
    <m/>
    <m/>
    <m/>
    <m/>
    <m/>
    <m/>
    <m/>
    <m/>
    <m/>
    <m/>
    <m/>
    <m/>
    <m/>
    <m/>
    <m/>
    <m/>
    <m/>
    <m/>
    <m/>
    <m/>
    <m/>
    <n v="6"/>
    <m/>
    <m/>
    <m/>
    <m/>
    <m/>
    <m/>
    <n v="2023"/>
    <n v="4"/>
    <n v="0"/>
    <n v="0"/>
    <n v="0"/>
    <n v="0"/>
    <n v="0"/>
    <n v="0"/>
    <n v="0"/>
  </r>
  <r>
    <x v="97"/>
    <x v="2"/>
    <m/>
    <m/>
    <m/>
    <m/>
    <m/>
    <m/>
    <m/>
    <m/>
    <m/>
    <m/>
    <m/>
    <m/>
    <m/>
    <m/>
    <m/>
    <m/>
    <m/>
    <m/>
    <m/>
    <m/>
    <m/>
    <m/>
    <m/>
    <m/>
    <m/>
    <m/>
    <m/>
    <m/>
    <n v="78"/>
    <m/>
    <m/>
    <m/>
    <m/>
    <m/>
    <m/>
    <n v="2023"/>
    <n v="4"/>
    <n v="0"/>
    <n v="0"/>
    <n v="0"/>
    <n v="0"/>
    <n v="0"/>
    <n v="0"/>
    <n v="0"/>
  </r>
  <r>
    <x v="97"/>
    <x v="20"/>
    <m/>
    <m/>
    <m/>
    <m/>
    <m/>
    <m/>
    <m/>
    <m/>
    <m/>
    <m/>
    <m/>
    <m/>
    <m/>
    <m/>
    <m/>
    <m/>
    <m/>
    <m/>
    <m/>
    <m/>
    <m/>
    <m/>
    <m/>
    <m/>
    <m/>
    <m/>
    <m/>
    <m/>
    <n v="35"/>
    <m/>
    <m/>
    <m/>
    <m/>
    <m/>
    <m/>
    <n v="2023"/>
    <n v="4"/>
    <n v="0"/>
    <n v="0"/>
    <n v="0"/>
    <n v="0"/>
    <n v="0"/>
    <n v="0"/>
    <n v="0"/>
  </r>
  <r>
    <x v="97"/>
    <x v="3"/>
    <m/>
    <m/>
    <m/>
    <m/>
    <m/>
    <m/>
    <m/>
    <m/>
    <m/>
    <m/>
    <m/>
    <m/>
    <m/>
    <m/>
    <m/>
    <m/>
    <m/>
    <m/>
    <m/>
    <m/>
    <m/>
    <m/>
    <m/>
    <m/>
    <m/>
    <m/>
    <m/>
    <m/>
    <n v="38"/>
    <m/>
    <m/>
    <m/>
    <m/>
    <m/>
    <m/>
    <n v="2023"/>
    <n v="4"/>
    <n v="0"/>
    <n v="0"/>
    <n v="0"/>
    <n v="0"/>
    <n v="0"/>
    <n v="0"/>
    <n v="0"/>
  </r>
  <r>
    <x v="97"/>
    <x v="21"/>
    <m/>
    <m/>
    <m/>
    <m/>
    <m/>
    <m/>
    <m/>
    <m/>
    <m/>
    <m/>
    <m/>
    <m/>
    <m/>
    <m/>
    <m/>
    <m/>
    <m/>
    <m/>
    <m/>
    <m/>
    <m/>
    <m/>
    <m/>
    <m/>
    <m/>
    <m/>
    <m/>
    <m/>
    <n v="13"/>
    <m/>
    <m/>
    <m/>
    <m/>
    <m/>
    <m/>
    <n v="2023"/>
    <n v="4"/>
    <n v="0"/>
    <n v="0"/>
    <n v="0"/>
    <n v="0"/>
    <n v="0"/>
    <n v="0"/>
    <n v="0"/>
  </r>
  <r>
    <x v="97"/>
    <x v="4"/>
    <m/>
    <m/>
    <m/>
    <m/>
    <m/>
    <m/>
    <m/>
    <m/>
    <m/>
    <m/>
    <m/>
    <m/>
    <m/>
    <m/>
    <m/>
    <m/>
    <m/>
    <m/>
    <m/>
    <m/>
    <m/>
    <m/>
    <m/>
    <m/>
    <m/>
    <m/>
    <m/>
    <m/>
    <n v="366"/>
    <m/>
    <m/>
    <m/>
    <m/>
    <m/>
    <m/>
    <n v="2023"/>
    <n v="4"/>
    <n v="0"/>
    <n v="0"/>
    <n v="0"/>
    <n v="0"/>
    <n v="0"/>
    <n v="0"/>
    <n v="0"/>
  </r>
  <r>
    <x v="97"/>
    <x v="16"/>
    <m/>
    <m/>
    <m/>
    <m/>
    <m/>
    <m/>
    <m/>
    <m/>
    <m/>
    <m/>
    <m/>
    <m/>
    <m/>
    <m/>
    <m/>
    <m/>
    <m/>
    <m/>
    <m/>
    <m/>
    <m/>
    <m/>
    <m/>
    <m/>
    <m/>
    <m/>
    <m/>
    <m/>
    <n v="17"/>
    <m/>
    <m/>
    <m/>
    <m/>
    <m/>
    <m/>
    <n v="2023"/>
    <n v="4"/>
    <n v="0"/>
    <n v="0"/>
    <n v="0"/>
    <n v="0"/>
    <n v="0"/>
    <n v="0"/>
    <n v="0"/>
  </r>
  <r>
    <x v="97"/>
    <x v="28"/>
    <m/>
    <m/>
    <m/>
    <m/>
    <m/>
    <m/>
    <m/>
    <m/>
    <m/>
    <m/>
    <m/>
    <m/>
    <m/>
    <m/>
    <m/>
    <m/>
    <m/>
    <m/>
    <m/>
    <m/>
    <m/>
    <m/>
    <m/>
    <m/>
    <m/>
    <m/>
    <m/>
    <m/>
    <n v="21"/>
    <m/>
    <m/>
    <m/>
    <m/>
    <m/>
    <m/>
    <n v="2023"/>
    <n v="4"/>
    <n v="0"/>
    <n v="0"/>
    <n v="0"/>
    <n v="0"/>
    <n v="0"/>
    <n v="0"/>
    <n v="0"/>
  </r>
  <r>
    <x v="97"/>
    <x v="22"/>
    <m/>
    <m/>
    <m/>
    <m/>
    <m/>
    <m/>
    <m/>
    <m/>
    <m/>
    <m/>
    <m/>
    <m/>
    <m/>
    <m/>
    <m/>
    <m/>
    <m/>
    <m/>
    <m/>
    <m/>
    <m/>
    <m/>
    <m/>
    <m/>
    <m/>
    <m/>
    <m/>
    <m/>
    <n v="3"/>
    <m/>
    <m/>
    <m/>
    <m/>
    <m/>
    <m/>
    <n v="2023"/>
    <n v="4"/>
    <n v="0"/>
    <n v="0"/>
    <n v="0"/>
    <n v="0"/>
    <n v="0"/>
    <n v="0"/>
    <n v="0"/>
  </r>
  <r>
    <x v="97"/>
    <x v="23"/>
    <m/>
    <m/>
    <m/>
    <m/>
    <m/>
    <m/>
    <m/>
    <m/>
    <m/>
    <m/>
    <m/>
    <m/>
    <m/>
    <m/>
    <m/>
    <m/>
    <m/>
    <m/>
    <m/>
    <m/>
    <m/>
    <m/>
    <m/>
    <m/>
    <m/>
    <m/>
    <m/>
    <m/>
    <n v="8"/>
    <m/>
    <m/>
    <m/>
    <m/>
    <m/>
    <m/>
    <n v="2023"/>
    <n v="4"/>
    <n v="0"/>
    <n v="0"/>
    <n v="0"/>
    <n v="0"/>
    <n v="0"/>
    <n v="0"/>
    <n v="0"/>
  </r>
  <r>
    <x v="97"/>
    <x v="5"/>
    <m/>
    <m/>
    <m/>
    <m/>
    <m/>
    <m/>
    <m/>
    <m/>
    <m/>
    <m/>
    <m/>
    <m/>
    <m/>
    <m/>
    <m/>
    <m/>
    <m/>
    <m/>
    <m/>
    <m/>
    <m/>
    <m/>
    <m/>
    <m/>
    <m/>
    <m/>
    <m/>
    <m/>
    <n v="177"/>
    <m/>
    <m/>
    <m/>
    <m/>
    <m/>
    <m/>
    <n v="2023"/>
    <n v="4"/>
    <n v="0"/>
    <n v="0"/>
    <n v="0"/>
    <n v="0"/>
    <n v="0"/>
    <n v="0"/>
    <n v="0"/>
  </r>
  <r>
    <x v="97"/>
    <x v="24"/>
    <m/>
    <m/>
    <m/>
    <m/>
    <m/>
    <m/>
    <m/>
    <m/>
    <m/>
    <m/>
    <m/>
    <m/>
    <m/>
    <m/>
    <m/>
    <m/>
    <m/>
    <m/>
    <m/>
    <m/>
    <m/>
    <m/>
    <m/>
    <m/>
    <m/>
    <m/>
    <m/>
    <m/>
    <n v="837"/>
    <m/>
    <m/>
    <m/>
    <m/>
    <m/>
    <m/>
    <n v="2023"/>
    <n v="4"/>
    <n v="0"/>
    <n v="0"/>
    <n v="0"/>
    <n v="0"/>
    <n v="0"/>
    <n v="0"/>
    <n v="0"/>
  </r>
  <r>
    <x v="97"/>
    <x v="6"/>
    <m/>
    <m/>
    <m/>
    <m/>
    <m/>
    <m/>
    <m/>
    <m/>
    <m/>
    <m/>
    <m/>
    <m/>
    <m/>
    <m/>
    <m/>
    <m/>
    <m/>
    <m/>
    <m/>
    <m/>
    <m/>
    <m/>
    <m/>
    <m/>
    <m/>
    <m/>
    <m/>
    <m/>
    <n v="35"/>
    <m/>
    <m/>
    <m/>
    <m/>
    <m/>
    <m/>
    <n v="2023"/>
    <n v="4"/>
    <n v="0"/>
    <n v="0"/>
    <n v="0"/>
    <n v="0"/>
    <n v="0"/>
    <n v="0"/>
    <n v="0"/>
  </r>
  <r>
    <x v="97"/>
    <x v="7"/>
    <m/>
    <m/>
    <m/>
    <m/>
    <m/>
    <m/>
    <m/>
    <m/>
    <m/>
    <m/>
    <m/>
    <m/>
    <m/>
    <m/>
    <m/>
    <m/>
    <m/>
    <m/>
    <m/>
    <m/>
    <m/>
    <m/>
    <m/>
    <m/>
    <m/>
    <m/>
    <m/>
    <m/>
    <n v="58"/>
    <m/>
    <m/>
    <m/>
    <m/>
    <m/>
    <m/>
    <n v="2023"/>
    <n v="4"/>
    <n v="0"/>
    <n v="0"/>
    <n v="0"/>
    <n v="0"/>
    <n v="0"/>
    <n v="0"/>
    <n v="0"/>
  </r>
  <r>
    <x v="97"/>
    <x v="8"/>
    <m/>
    <m/>
    <m/>
    <m/>
    <m/>
    <m/>
    <m/>
    <m/>
    <m/>
    <m/>
    <m/>
    <m/>
    <m/>
    <m/>
    <m/>
    <m/>
    <m/>
    <m/>
    <m/>
    <m/>
    <m/>
    <m/>
    <m/>
    <m/>
    <m/>
    <m/>
    <m/>
    <m/>
    <n v="384"/>
    <m/>
    <m/>
    <m/>
    <m/>
    <m/>
    <m/>
    <n v="2023"/>
    <n v="4"/>
    <n v="0"/>
    <n v="0"/>
    <n v="0"/>
    <n v="0"/>
    <n v="0"/>
    <n v="0"/>
    <n v="0"/>
  </r>
  <r>
    <x v="97"/>
    <x v="9"/>
    <m/>
    <m/>
    <m/>
    <m/>
    <m/>
    <m/>
    <m/>
    <m/>
    <m/>
    <m/>
    <m/>
    <m/>
    <m/>
    <m/>
    <m/>
    <m/>
    <m/>
    <m/>
    <m/>
    <m/>
    <m/>
    <m/>
    <m/>
    <m/>
    <m/>
    <m/>
    <m/>
    <m/>
    <n v="12"/>
    <m/>
    <m/>
    <m/>
    <m/>
    <m/>
    <m/>
    <n v="2023"/>
    <n v="4"/>
    <n v="0"/>
    <n v="0"/>
    <n v="0"/>
    <n v="0"/>
    <n v="0"/>
    <n v="0"/>
    <n v="0"/>
  </r>
  <r>
    <x v="97"/>
    <x v="25"/>
    <m/>
    <m/>
    <m/>
    <m/>
    <m/>
    <m/>
    <m/>
    <m/>
    <m/>
    <m/>
    <m/>
    <m/>
    <m/>
    <m/>
    <m/>
    <m/>
    <m/>
    <m/>
    <m/>
    <m/>
    <m/>
    <m/>
    <m/>
    <m/>
    <m/>
    <m/>
    <m/>
    <m/>
    <n v="419"/>
    <m/>
    <m/>
    <m/>
    <m/>
    <m/>
    <m/>
    <n v="2023"/>
    <n v="4"/>
    <n v="0"/>
    <n v="0"/>
    <n v="0"/>
    <n v="0"/>
    <n v="0"/>
    <n v="0"/>
    <n v="0"/>
  </r>
  <r>
    <x v="97"/>
    <x v="17"/>
    <m/>
    <m/>
    <m/>
    <m/>
    <m/>
    <m/>
    <m/>
    <m/>
    <m/>
    <m/>
    <m/>
    <m/>
    <m/>
    <m/>
    <m/>
    <m/>
    <m/>
    <m/>
    <m/>
    <m/>
    <m/>
    <m/>
    <m/>
    <m/>
    <m/>
    <m/>
    <m/>
    <m/>
    <n v="20"/>
    <m/>
    <m/>
    <m/>
    <m/>
    <m/>
    <m/>
    <n v="2023"/>
    <n v="4"/>
    <n v="0"/>
    <n v="0"/>
    <n v="0"/>
    <n v="0"/>
    <n v="0"/>
    <n v="0"/>
    <n v="0"/>
  </r>
  <r>
    <x v="97"/>
    <x v="10"/>
    <m/>
    <m/>
    <m/>
    <m/>
    <m/>
    <m/>
    <m/>
    <m/>
    <m/>
    <m/>
    <m/>
    <m/>
    <m/>
    <m/>
    <m/>
    <m/>
    <m/>
    <m/>
    <m/>
    <m/>
    <m/>
    <m/>
    <m/>
    <m/>
    <m/>
    <m/>
    <m/>
    <m/>
    <n v="493"/>
    <m/>
    <m/>
    <m/>
    <m/>
    <m/>
    <m/>
    <n v="2023"/>
    <n v="4"/>
    <n v="0"/>
    <n v="0"/>
    <n v="0"/>
    <n v="0"/>
    <n v="0"/>
    <n v="0"/>
    <n v="0"/>
  </r>
  <r>
    <x v="97"/>
    <x v="11"/>
    <m/>
    <m/>
    <m/>
    <m/>
    <m/>
    <m/>
    <m/>
    <m/>
    <m/>
    <m/>
    <m/>
    <m/>
    <m/>
    <m/>
    <m/>
    <m/>
    <m/>
    <m/>
    <m/>
    <m/>
    <m/>
    <m/>
    <m/>
    <m/>
    <m/>
    <m/>
    <m/>
    <m/>
    <n v="803"/>
    <m/>
    <m/>
    <m/>
    <m/>
    <m/>
    <m/>
    <n v="2023"/>
    <n v="4"/>
    <n v="0"/>
    <n v="0"/>
    <n v="0"/>
    <n v="0"/>
    <n v="0"/>
    <n v="0"/>
    <n v="0"/>
  </r>
  <r>
    <x v="97"/>
    <x v="18"/>
    <m/>
    <m/>
    <m/>
    <m/>
    <m/>
    <m/>
    <m/>
    <m/>
    <m/>
    <m/>
    <m/>
    <m/>
    <m/>
    <m/>
    <m/>
    <m/>
    <m/>
    <m/>
    <m/>
    <m/>
    <m/>
    <m/>
    <m/>
    <m/>
    <m/>
    <m/>
    <m/>
    <m/>
    <n v="103"/>
    <m/>
    <m/>
    <m/>
    <m/>
    <m/>
    <m/>
    <n v="2023"/>
    <n v="4"/>
    <n v="0"/>
    <n v="0"/>
    <n v="0"/>
    <n v="0"/>
    <n v="0"/>
    <n v="0"/>
    <n v="0"/>
  </r>
  <r>
    <x v="97"/>
    <x v="31"/>
    <m/>
    <m/>
    <m/>
    <m/>
    <m/>
    <m/>
    <m/>
    <m/>
    <m/>
    <m/>
    <m/>
    <m/>
    <m/>
    <m/>
    <m/>
    <m/>
    <m/>
    <m/>
    <m/>
    <m/>
    <m/>
    <m/>
    <m/>
    <m/>
    <m/>
    <m/>
    <m/>
    <m/>
    <n v="1"/>
    <m/>
    <m/>
    <m/>
    <m/>
    <m/>
    <m/>
    <n v="2023"/>
    <n v="4"/>
    <n v="0"/>
    <n v="0"/>
    <n v="0"/>
    <n v="0"/>
    <n v="0"/>
    <n v="0"/>
    <n v="0"/>
  </r>
  <r>
    <x v="97"/>
    <x v="12"/>
    <m/>
    <m/>
    <m/>
    <m/>
    <m/>
    <m/>
    <m/>
    <m/>
    <m/>
    <m/>
    <m/>
    <m/>
    <m/>
    <m/>
    <m/>
    <m/>
    <m/>
    <m/>
    <m/>
    <m/>
    <m/>
    <m/>
    <m/>
    <m/>
    <m/>
    <m/>
    <m/>
    <m/>
    <n v="4"/>
    <m/>
    <m/>
    <m/>
    <m/>
    <m/>
    <m/>
    <n v="2023"/>
    <n v="4"/>
    <n v="0"/>
    <n v="0"/>
    <n v="0"/>
    <n v="0"/>
    <n v="0"/>
    <n v="0"/>
    <n v="0"/>
  </r>
  <r>
    <x v="97"/>
    <x v="32"/>
    <m/>
    <m/>
    <m/>
    <m/>
    <m/>
    <m/>
    <m/>
    <m/>
    <m/>
    <m/>
    <m/>
    <m/>
    <m/>
    <m/>
    <m/>
    <m/>
    <m/>
    <m/>
    <m/>
    <m/>
    <m/>
    <m/>
    <m/>
    <m/>
    <m/>
    <m/>
    <m/>
    <m/>
    <n v="19"/>
    <m/>
    <m/>
    <m/>
    <m/>
    <m/>
    <m/>
    <n v="2023"/>
    <n v="4"/>
    <n v="0"/>
    <n v="0"/>
    <n v="0"/>
    <n v="0"/>
    <n v="0"/>
    <n v="0"/>
    <n v="0"/>
  </r>
  <r>
    <x v="97"/>
    <x v="33"/>
    <m/>
    <m/>
    <m/>
    <m/>
    <m/>
    <m/>
    <m/>
    <m/>
    <m/>
    <m/>
    <m/>
    <m/>
    <m/>
    <m/>
    <m/>
    <m/>
    <m/>
    <m/>
    <m/>
    <m/>
    <m/>
    <m/>
    <m/>
    <m/>
    <m/>
    <m/>
    <m/>
    <m/>
    <n v="9"/>
    <m/>
    <m/>
    <m/>
    <m/>
    <m/>
    <m/>
    <n v="2023"/>
    <n v="4"/>
    <n v="0"/>
    <n v="0"/>
    <n v="0"/>
    <n v="0"/>
    <n v="0"/>
    <n v="0"/>
    <n v="0"/>
  </r>
  <r>
    <x v="97"/>
    <x v="26"/>
    <m/>
    <m/>
    <m/>
    <m/>
    <m/>
    <m/>
    <m/>
    <m/>
    <m/>
    <m/>
    <m/>
    <m/>
    <m/>
    <m/>
    <m/>
    <m/>
    <m/>
    <m/>
    <m/>
    <m/>
    <m/>
    <m/>
    <m/>
    <m/>
    <m/>
    <m/>
    <m/>
    <m/>
    <n v="34"/>
    <m/>
    <m/>
    <m/>
    <m/>
    <m/>
    <m/>
    <n v="2023"/>
    <n v="4"/>
    <n v="0"/>
    <n v="0"/>
    <n v="0"/>
    <n v="0"/>
    <n v="0"/>
    <n v="0"/>
    <n v="0"/>
  </r>
  <r>
    <x v="97"/>
    <x v="13"/>
    <m/>
    <m/>
    <m/>
    <m/>
    <m/>
    <m/>
    <m/>
    <m/>
    <m/>
    <m/>
    <m/>
    <m/>
    <m/>
    <m/>
    <m/>
    <m/>
    <m/>
    <m/>
    <m/>
    <m/>
    <m/>
    <m/>
    <m/>
    <m/>
    <m/>
    <m/>
    <m/>
    <m/>
    <n v="804"/>
    <m/>
    <m/>
    <m/>
    <m/>
    <m/>
    <m/>
    <n v="2023"/>
    <n v="4"/>
    <n v="0"/>
    <n v="0"/>
    <n v="0"/>
    <n v="0"/>
    <n v="0"/>
    <n v="0"/>
    <n v="0"/>
  </r>
  <r>
    <x v="97"/>
    <x v="35"/>
    <m/>
    <m/>
    <m/>
    <m/>
    <m/>
    <m/>
    <m/>
    <m/>
    <m/>
    <m/>
    <m/>
    <m/>
    <m/>
    <m/>
    <m/>
    <m/>
    <m/>
    <m/>
    <m/>
    <m/>
    <m/>
    <m/>
    <m/>
    <m/>
    <m/>
    <m/>
    <m/>
    <m/>
    <n v="1"/>
    <m/>
    <m/>
    <m/>
    <m/>
    <m/>
    <m/>
    <n v="2023"/>
    <n v="4"/>
    <n v="0"/>
    <n v="0"/>
    <n v="0"/>
    <n v="0"/>
    <n v="0"/>
    <n v="0"/>
    <n v="0"/>
  </r>
  <r>
    <x v="97"/>
    <x v="14"/>
    <m/>
    <m/>
    <m/>
    <m/>
    <m/>
    <m/>
    <m/>
    <m/>
    <m/>
    <m/>
    <m/>
    <m/>
    <m/>
    <m/>
    <m/>
    <m/>
    <m/>
    <m/>
    <m/>
    <m/>
    <m/>
    <m/>
    <m/>
    <m/>
    <m/>
    <m/>
    <m/>
    <m/>
    <n v="244"/>
    <m/>
    <m/>
    <m/>
    <m/>
    <m/>
    <m/>
    <n v="2023"/>
    <n v="4"/>
    <n v="0"/>
    <n v="0"/>
    <n v="0"/>
    <n v="0"/>
    <n v="0"/>
    <n v="0"/>
    <n v="0"/>
  </r>
  <r>
    <x v="98"/>
    <x v="15"/>
    <m/>
    <m/>
    <m/>
    <m/>
    <m/>
    <m/>
    <m/>
    <m/>
    <m/>
    <m/>
    <m/>
    <m/>
    <m/>
    <m/>
    <m/>
    <m/>
    <m/>
    <m/>
    <m/>
    <m/>
    <m/>
    <m/>
    <m/>
    <m/>
    <m/>
    <m/>
    <m/>
    <m/>
    <n v="49"/>
    <m/>
    <m/>
    <m/>
    <m/>
    <m/>
    <m/>
    <n v="2023"/>
    <n v="4"/>
    <n v="0"/>
    <n v="0"/>
    <n v="0"/>
    <n v="0"/>
    <n v="0"/>
    <n v="0"/>
    <n v="0"/>
  </r>
  <r>
    <x v="98"/>
    <x v="0"/>
    <m/>
    <m/>
    <m/>
    <m/>
    <m/>
    <m/>
    <m/>
    <m/>
    <m/>
    <m/>
    <m/>
    <m/>
    <m/>
    <m/>
    <m/>
    <m/>
    <m/>
    <m/>
    <m/>
    <m/>
    <m/>
    <m/>
    <m/>
    <m/>
    <m/>
    <m/>
    <m/>
    <m/>
    <n v="1266"/>
    <m/>
    <m/>
    <m/>
    <m/>
    <m/>
    <m/>
    <n v="2023"/>
    <n v="4"/>
    <n v="0"/>
    <n v="0"/>
    <n v="0"/>
    <n v="0"/>
    <n v="0"/>
    <n v="0"/>
    <n v="0"/>
  </r>
  <r>
    <x v="98"/>
    <x v="1"/>
    <m/>
    <m/>
    <m/>
    <m/>
    <m/>
    <m/>
    <m/>
    <m/>
    <m/>
    <m/>
    <m/>
    <m/>
    <m/>
    <m/>
    <m/>
    <m/>
    <m/>
    <m/>
    <m/>
    <m/>
    <m/>
    <m/>
    <m/>
    <m/>
    <m/>
    <m/>
    <m/>
    <m/>
    <n v="7"/>
    <m/>
    <m/>
    <m/>
    <m/>
    <m/>
    <m/>
    <n v="2023"/>
    <n v="4"/>
    <n v="0"/>
    <n v="0"/>
    <n v="0"/>
    <n v="0"/>
    <n v="0"/>
    <n v="0"/>
    <n v="0"/>
  </r>
  <r>
    <x v="98"/>
    <x v="2"/>
    <m/>
    <m/>
    <m/>
    <m/>
    <m/>
    <m/>
    <m/>
    <m/>
    <m/>
    <m/>
    <m/>
    <m/>
    <m/>
    <m/>
    <m/>
    <m/>
    <m/>
    <m/>
    <m/>
    <m/>
    <m/>
    <m/>
    <m/>
    <m/>
    <m/>
    <m/>
    <m/>
    <m/>
    <n v="410"/>
    <m/>
    <m/>
    <m/>
    <m/>
    <m/>
    <m/>
    <n v="2023"/>
    <n v="4"/>
    <n v="0"/>
    <n v="0"/>
    <n v="0"/>
    <n v="0"/>
    <n v="0"/>
    <n v="0"/>
    <n v="0"/>
  </r>
  <r>
    <x v="98"/>
    <x v="20"/>
    <m/>
    <m/>
    <m/>
    <m/>
    <m/>
    <m/>
    <m/>
    <m/>
    <m/>
    <m/>
    <m/>
    <m/>
    <m/>
    <m/>
    <m/>
    <m/>
    <m/>
    <m/>
    <m/>
    <m/>
    <m/>
    <m/>
    <m/>
    <m/>
    <m/>
    <m/>
    <m/>
    <m/>
    <n v="2"/>
    <m/>
    <m/>
    <m/>
    <m/>
    <m/>
    <m/>
    <n v="2023"/>
    <n v="4"/>
    <n v="0"/>
    <n v="0"/>
    <n v="0"/>
    <n v="0"/>
    <n v="0"/>
    <n v="0"/>
    <n v="0"/>
  </r>
  <r>
    <x v="98"/>
    <x v="3"/>
    <m/>
    <m/>
    <m/>
    <m/>
    <m/>
    <m/>
    <m/>
    <m/>
    <m/>
    <m/>
    <m/>
    <m/>
    <m/>
    <m/>
    <m/>
    <m/>
    <m/>
    <m/>
    <m/>
    <m/>
    <m/>
    <m/>
    <m/>
    <m/>
    <m/>
    <m/>
    <m/>
    <m/>
    <n v="4"/>
    <m/>
    <m/>
    <m/>
    <m/>
    <m/>
    <m/>
    <n v="2023"/>
    <n v="4"/>
    <n v="0"/>
    <n v="0"/>
    <n v="0"/>
    <n v="0"/>
    <n v="0"/>
    <n v="0"/>
    <n v="0"/>
  </r>
  <r>
    <x v="98"/>
    <x v="21"/>
    <m/>
    <m/>
    <m/>
    <m/>
    <m/>
    <m/>
    <m/>
    <m/>
    <m/>
    <m/>
    <m/>
    <m/>
    <m/>
    <m/>
    <m/>
    <m/>
    <m/>
    <m/>
    <m/>
    <m/>
    <m/>
    <m/>
    <m/>
    <m/>
    <m/>
    <m/>
    <m/>
    <m/>
    <n v="2"/>
    <m/>
    <m/>
    <m/>
    <m/>
    <m/>
    <m/>
    <n v="2023"/>
    <n v="4"/>
    <n v="0"/>
    <n v="0"/>
    <n v="0"/>
    <n v="0"/>
    <n v="0"/>
    <n v="0"/>
    <n v="0"/>
  </r>
  <r>
    <x v="98"/>
    <x v="4"/>
    <m/>
    <m/>
    <m/>
    <m/>
    <m/>
    <m/>
    <m/>
    <m/>
    <m/>
    <m/>
    <m/>
    <m/>
    <m/>
    <m/>
    <m/>
    <m/>
    <m/>
    <m/>
    <m/>
    <m/>
    <m/>
    <m/>
    <m/>
    <m/>
    <m/>
    <m/>
    <m/>
    <m/>
    <n v="20"/>
    <m/>
    <m/>
    <m/>
    <m/>
    <m/>
    <m/>
    <n v="2023"/>
    <n v="4"/>
    <n v="0"/>
    <n v="0"/>
    <n v="0"/>
    <n v="0"/>
    <n v="0"/>
    <n v="0"/>
    <n v="0"/>
  </r>
  <r>
    <x v="98"/>
    <x v="16"/>
    <m/>
    <m/>
    <m/>
    <m/>
    <m/>
    <m/>
    <m/>
    <m/>
    <m/>
    <m/>
    <m/>
    <m/>
    <m/>
    <m/>
    <m/>
    <m/>
    <m/>
    <m/>
    <m/>
    <m/>
    <m/>
    <m/>
    <m/>
    <m/>
    <m/>
    <m/>
    <m/>
    <m/>
    <n v="3"/>
    <m/>
    <m/>
    <m/>
    <m/>
    <m/>
    <m/>
    <n v="2023"/>
    <n v="4"/>
    <n v="0"/>
    <n v="0"/>
    <n v="0"/>
    <n v="0"/>
    <n v="0"/>
    <n v="0"/>
    <n v="0"/>
  </r>
  <r>
    <x v="98"/>
    <x v="23"/>
    <m/>
    <m/>
    <m/>
    <m/>
    <m/>
    <m/>
    <m/>
    <m/>
    <m/>
    <m/>
    <m/>
    <m/>
    <m/>
    <m/>
    <m/>
    <m/>
    <m/>
    <m/>
    <m/>
    <m/>
    <m/>
    <m/>
    <m/>
    <m/>
    <m/>
    <m/>
    <m/>
    <m/>
    <n v="3"/>
    <m/>
    <m/>
    <m/>
    <m/>
    <m/>
    <m/>
    <n v="2023"/>
    <n v="4"/>
    <n v="0"/>
    <n v="0"/>
    <n v="0"/>
    <n v="0"/>
    <n v="0"/>
    <n v="0"/>
    <n v="0"/>
  </r>
  <r>
    <x v="98"/>
    <x v="5"/>
    <m/>
    <m/>
    <m/>
    <m/>
    <m/>
    <m/>
    <m/>
    <m/>
    <m/>
    <m/>
    <m/>
    <m/>
    <m/>
    <m/>
    <m/>
    <m/>
    <m/>
    <m/>
    <m/>
    <m/>
    <m/>
    <m/>
    <m/>
    <m/>
    <m/>
    <m/>
    <m/>
    <m/>
    <n v="2"/>
    <m/>
    <m/>
    <m/>
    <m/>
    <m/>
    <m/>
    <n v="2023"/>
    <n v="4"/>
    <n v="0"/>
    <n v="0"/>
    <n v="0"/>
    <n v="0"/>
    <n v="0"/>
    <n v="0"/>
    <n v="0"/>
  </r>
  <r>
    <x v="98"/>
    <x v="24"/>
    <m/>
    <m/>
    <m/>
    <m/>
    <m/>
    <m/>
    <m/>
    <m/>
    <m/>
    <m/>
    <m/>
    <m/>
    <m/>
    <m/>
    <m/>
    <m/>
    <m/>
    <m/>
    <m/>
    <m/>
    <m/>
    <m/>
    <m/>
    <m/>
    <m/>
    <m/>
    <m/>
    <m/>
    <n v="4"/>
    <m/>
    <m/>
    <m/>
    <m/>
    <m/>
    <m/>
    <n v="2023"/>
    <n v="4"/>
    <n v="0"/>
    <n v="0"/>
    <n v="0"/>
    <n v="0"/>
    <n v="0"/>
    <n v="0"/>
    <n v="0"/>
  </r>
  <r>
    <x v="98"/>
    <x v="8"/>
    <m/>
    <m/>
    <m/>
    <m/>
    <m/>
    <m/>
    <m/>
    <m/>
    <m/>
    <m/>
    <m/>
    <m/>
    <m/>
    <m/>
    <m/>
    <m/>
    <m/>
    <m/>
    <m/>
    <m/>
    <m/>
    <m/>
    <m/>
    <m/>
    <m/>
    <m/>
    <m/>
    <m/>
    <n v="101"/>
    <m/>
    <m/>
    <m/>
    <m/>
    <m/>
    <m/>
    <n v="2023"/>
    <n v="4"/>
    <n v="0"/>
    <n v="0"/>
    <n v="0"/>
    <n v="0"/>
    <n v="0"/>
    <n v="0"/>
    <n v="0"/>
  </r>
  <r>
    <x v="98"/>
    <x v="9"/>
    <m/>
    <m/>
    <m/>
    <m/>
    <m/>
    <m/>
    <m/>
    <m/>
    <m/>
    <m/>
    <m/>
    <m/>
    <m/>
    <m/>
    <m/>
    <m/>
    <m/>
    <m/>
    <m/>
    <m/>
    <m/>
    <m/>
    <m/>
    <m/>
    <m/>
    <m/>
    <m/>
    <m/>
    <n v="12"/>
    <m/>
    <m/>
    <m/>
    <m/>
    <m/>
    <m/>
    <n v="2023"/>
    <n v="4"/>
    <n v="0"/>
    <n v="0"/>
    <n v="0"/>
    <n v="0"/>
    <n v="0"/>
    <n v="0"/>
    <n v="0"/>
  </r>
  <r>
    <x v="98"/>
    <x v="25"/>
    <m/>
    <m/>
    <m/>
    <m/>
    <m/>
    <m/>
    <m/>
    <m/>
    <m/>
    <m/>
    <m/>
    <m/>
    <m/>
    <m/>
    <m/>
    <m/>
    <m/>
    <m/>
    <m/>
    <m/>
    <m/>
    <m/>
    <m/>
    <m/>
    <m/>
    <m/>
    <m/>
    <m/>
    <n v="195"/>
    <m/>
    <m/>
    <m/>
    <m/>
    <m/>
    <m/>
    <n v="2023"/>
    <n v="4"/>
    <n v="0"/>
    <n v="0"/>
    <n v="0"/>
    <n v="0"/>
    <n v="0"/>
    <n v="0"/>
    <n v="0"/>
  </r>
  <r>
    <x v="98"/>
    <x v="10"/>
    <m/>
    <m/>
    <m/>
    <m/>
    <m/>
    <m/>
    <m/>
    <m/>
    <m/>
    <m/>
    <m/>
    <m/>
    <m/>
    <m/>
    <m/>
    <m/>
    <m/>
    <m/>
    <m/>
    <m/>
    <m/>
    <m/>
    <m/>
    <m/>
    <m/>
    <m/>
    <m/>
    <m/>
    <n v="522"/>
    <m/>
    <m/>
    <m/>
    <m/>
    <m/>
    <m/>
    <n v="2023"/>
    <n v="4"/>
    <n v="0"/>
    <n v="0"/>
    <n v="0"/>
    <n v="0"/>
    <n v="0"/>
    <n v="0"/>
    <n v="0"/>
  </r>
  <r>
    <x v="98"/>
    <x v="11"/>
    <m/>
    <m/>
    <m/>
    <m/>
    <m/>
    <m/>
    <m/>
    <m/>
    <m/>
    <m/>
    <m/>
    <m/>
    <m/>
    <m/>
    <m/>
    <m/>
    <m/>
    <m/>
    <m/>
    <m/>
    <m/>
    <m/>
    <m/>
    <m/>
    <m/>
    <m/>
    <m/>
    <m/>
    <n v="2584"/>
    <m/>
    <m/>
    <m/>
    <m/>
    <m/>
    <m/>
    <n v="2023"/>
    <n v="4"/>
    <n v="0"/>
    <n v="0"/>
    <n v="0"/>
    <n v="0"/>
    <n v="0"/>
    <n v="0"/>
    <n v="0"/>
  </r>
  <r>
    <x v="98"/>
    <x v="18"/>
    <m/>
    <m/>
    <m/>
    <m/>
    <m/>
    <m/>
    <m/>
    <m/>
    <m/>
    <m/>
    <m/>
    <m/>
    <m/>
    <m/>
    <m/>
    <m/>
    <m/>
    <m/>
    <m/>
    <m/>
    <m/>
    <m/>
    <m/>
    <m/>
    <m/>
    <m/>
    <m/>
    <m/>
    <n v="104"/>
    <m/>
    <m/>
    <m/>
    <m/>
    <m/>
    <m/>
    <n v="2023"/>
    <n v="4"/>
    <n v="0"/>
    <n v="0"/>
    <n v="0"/>
    <n v="0"/>
    <n v="0"/>
    <n v="0"/>
    <n v="0"/>
  </r>
  <r>
    <x v="98"/>
    <x v="12"/>
    <m/>
    <m/>
    <m/>
    <m/>
    <m/>
    <m/>
    <m/>
    <m/>
    <m/>
    <m/>
    <m/>
    <m/>
    <m/>
    <m/>
    <m/>
    <m/>
    <m/>
    <m/>
    <m/>
    <m/>
    <m/>
    <m/>
    <m/>
    <m/>
    <m/>
    <m/>
    <m/>
    <m/>
    <n v="10"/>
    <m/>
    <m/>
    <m/>
    <m/>
    <m/>
    <m/>
    <n v="2023"/>
    <n v="4"/>
    <n v="0"/>
    <n v="0"/>
    <n v="0"/>
    <n v="0"/>
    <n v="0"/>
    <n v="0"/>
    <n v="0"/>
  </r>
  <r>
    <x v="98"/>
    <x v="32"/>
    <m/>
    <m/>
    <m/>
    <m/>
    <m/>
    <m/>
    <m/>
    <m/>
    <m/>
    <m/>
    <m/>
    <m/>
    <m/>
    <m/>
    <m/>
    <m/>
    <m/>
    <m/>
    <m/>
    <m/>
    <m/>
    <m/>
    <m/>
    <m/>
    <m/>
    <m/>
    <m/>
    <m/>
    <n v="1"/>
    <m/>
    <m/>
    <m/>
    <m/>
    <m/>
    <m/>
    <n v="2023"/>
    <n v="4"/>
    <n v="0"/>
    <n v="0"/>
    <n v="0"/>
    <n v="0"/>
    <n v="0"/>
    <n v="0"/>
    <n v="0"/>
  </r>
  <r>
    <x v="98"/>
    <x v="33"/>
    <m/>
    <m/>
    <m/>
    <m/>
    <m/>
    <m/>
    <m/>
    <m/>
    <m/>
    <m/>
    <m/>
    <m/>
    <m/>
    <m/>
    <m/>
    <m/>
    <m/>
    <m/>
    <m/>
    <m/>
    <m/>
    <m/>
    <m/>
    <m/>
    <m/>
    <m/>
    <m/>
    <m/>
    <n v="3"/>
    <m/>
    <m/>
    <m/>
    <m/>
    <m/>
    <m/>
    <n v="2023"/>
    <n v="4"/>
    <n v="0"/>
    <n v="0"/>
    <n v="0"/>
    <n v="0"/>
    <n v="0"/>
    <n v="0"/>
    <n v="0"/>
  </r>
  <r>
    <x v="98"/>
    <x v="26"/>
    <m/>
    <m/>
    <m/>
    <m/>
    <m/>
    <m/>
    <m/>
    <m/>
    <m/>
    <m/>
    <m/>
    <m/>
    <m/>
    <m/>
    <m/>
    <m/>
    <m/>
    <m/>
    <m/>
    <m/>
    <m/>
    <m/>
    <m/>
    <m/>
    <m/>
    <m/>
    <m/>
    <m/>
    <n v="3"/>
    <m/>
    <m/>
    <m/>
    <m/>
    <m/>
    <m/>
    <n v="2023"/>
    <n v="4"/>
    <n v="0"/>
    <n v="0"/>
    <n v="0"/>
    <n v="0"/>
    <n v="0"/>
    <n v="0"/>
    <n v="0"/>
  </r>
  <r>
    <x v="98"/>
    <x v="13"/>
    <m/>
    <m/>
    <m/>
    <m/>
    <m/>
    <m/>
    <m/>
    <m/>
    <m/>
    <m/>
    <m/>
    <m/>
    <m/>
    <m/>
    <m/>
    <m/>
    <m/>
    <m/>
    <m/>
    <m/>
    <m/>
    <m/>
    <m/>
    <m/>
    <m/>
    <m/>
    <m/>
    <m/>
    <n v="13283"/>
    <m/>
    <m/>
    <m/>
    <m/>
    <m/>
    <m/>
    <n v="2023"/>
    <n v="4"/>
    <n v="0"/>
    <n v="0"/>
    <n v="0"/>
    <n v="0"/>
    <n v="0"/>
    <n v="0"/>
    <n v="0"/>
  </r>
  <r>
    <x v="98"/>
    <x v="35"/>
    <m/>
    <m/>
    <m/>
    <m/>
    <m/>
    <m/>
    <m/>
    <m/>
    <m/>
    <m/>
    <m/>
    <m/>
    <m/>
    <m/>
    <m/>
    <m/>
    <m/>
    <m/>
    <m/>
    <m/>
    <m/>
    <m/>
    <m/>
    <m/>
    <m/>
    <m/>
    <m/>
    <m/>
    <n v="4"/>
    <m/>
    <m/>
    <m/>
    <m/>
    <m/>
    <m/>
    <n v="2023"/>
    <n v="4"/>
    <n v="0"/>
    <n v="0"/>
    <n v="0"/>
    <n v="0"/>
    <n v="0"/>
    <n v="0"/>
    <n v="0"/>
  </r>
  <r>
    <x v="98"/>
    <x v="14"/>
    <m/>
    <m/>
    <m/>
    <m/>
    <m/>
    <m/>
    <m/>
    <m/>
    <m/>
    <m/>
    <m/>
    <m/>
    <m/>
    <m/>
    <m/>
    <m/>
    <m/>
    <m/>
    <m/>
    <m/>
    <m/>
    <m/>
    <m/>
    <m/>
    <m/>
    <m/>
    <m/>
    <m/>
    <n v="189"/>
    <m/>
    <m/>
    <m/>
    <m/>
    <m/>
    <m/>
    <n v="2023"/>
    <n v="4"/>
    <n v="0"/>
    <n v="0"/>
    <n v="0"/>
    <n v="0"/>
    <n v="0"/>
    <n v="0"/>
    <n v="0"/>
  </r>
  <r>
    <x v="99"/>
    <x v="0"/>
    <m/>
    <m/>
    <m/>
    <m/>
    <m/>
    <m/>
    <m/>
    <m/>
    <m/>
    <m/>
    <m/>
    <m/>
    <m/>
    <m/>
    <m/>
    <m/>
    <m/>
    <m/>
    <m/>
    <m/>
    <m/>
    <m/>
    <m/>
    <m/>
    <m/>
    <m/>
    <m/>
    <m/>
    <n v="3"/>
    <m/>
    <m/>
    <m/>
    <m/>
    <m/>
    <m/>
    <n v="2023"/>
    <n v="4"/>
    <n v="0"/>
    <n v="0"/>
    <n v="0"/>
    <n v="0"/>
    <n v="0"/>
    <n v="0"/>
    <n v="0"/>
  </r>
  <r>
    <x v="99"/>
    <x v="2"/>
    <m/>
    <m/>
    <m/>
    <m/>
    <m/>
    <m/>
    <m/>
    <m/>
    <m/>
    <m/>
    <m/>
    <m/>
    <m/>
    <m/>
    <m/>
    <m/>
    <m/>
    <m/>
    <m/>
    <m/>
    <m/>
    <m/>
    <m/>
    <m/>
    <m/>
    <m/>
    <m/>
    <m/>
    <n v="2"/>
    <m/>
    <m/>
    <m/>
    <m/>
    <m/>
    <m/>
    <n v="2023"/>
    <n v="4"/>
    <n v="0"/>
    <n v="0"/>
    <n v="0"/>
    <n v="0"/>
    <n v="0"/>
    <n v="0"/>
    <n v="0"/>
  </r>
  <r>
    <x v="99"/>
    <x v="4"/>
    <m/>
    <m/>
    <m/>
    <m/>
    <m/>
    <m/>
    <m/>
    <m/>
    <m/>
    <m/>
    <m/>
    <m/>
    <m/>
    <m/>
    <m/>
    <m/>
    <m/>
    <m/>
    <m/>
    <m/>
    <m/>
    <m/>
    <m/>
    <m/>
    <m/>
    <m/>
    <m/>
    <m/>
    <n v="3"/>
    <m/>
    <m/>
    <m/>
    <m/>
    <m/>
    <m/>
    <n v="2023"/>
    <n v="4"/>
    <n v="0"/>
    <n v="0"/>
    <n v="0"/>
    <n v="0"/>
    <n v="0"/>
    <n v="0"/>
    <n v="0"/>
  </r>
  <r>
    <x v="99"/>
    <x v="16"/>
    <m/>
    <m/>
    <m/>
    <m/>
    <m/>
    <m/>
    <m/>
    <m/>
    <m/>
    <m/>
    <m/>
    <m/>
    <m/>
    <m/>
    <m/>
    <m/>
    <m/>
    <m/>
    <m/>
    <m/>
    <m/>
    <m/>
    <m/>
    <m/>
    <m/>
    <m/>
    <m/>
    <m/>
    <n v="1"/>
    <m/>
    <m/>
    <m/>
    <m/>
    <m/>
    <m/>
    <n v="2023"/>
    <n v="4"/>
    <n v="0"/>
    <n v="0"/>
    <n v="0"/>
    <n v="0"/>
    <n v="0"/>
    <n v="0"/>
    <n v="0"/>
  </r>
  <r>
    <x v="99"/>
    <x v="27"/>
    <m/>
    <m/>
    <m/>
    <m/>
    <m/>
    <m/>
    <m/>
    <m/>
    <m/>
    <m/>
    <m/>
    <m/>
    <m/>
    <m/>
    <m/>
    <m/>
    <m/>
    <m/>
    <m/>
    <m/>
    <m/>
    <m/>
    <m/>
    <m/>
    <m/>
    <m/>
    <m/>
    <m/>
    <n v="2"/>
    <m/>
    <m/>
    <m/>
    <m/>
    <m/>
    <m/>
    <n v="2023"/>
    <n v="4"/>
    <n v="0"/>
    <n v="0"/>
    <n v="0"/>
    <n v="0"/>
    <n v="0"/>
    <n v="0"/>
    <n v="0"/>
  </r>
  <r>
    <x v="99"/>
    <x v="23"/>
    <m/>
    <m/>
    <m/>
    <m/>
    <m/>
    <m/>
    <m/>
    <m/>
    <m/>
    <m/>
    <m/>
    <m/>
    <m/>
    <m/>
    <m/>
    <m/>
    <m/>
    <m/>
    <m/>
    <m/>
    <m/>
    <m/>
    <m/>
    <m/>
    <m/>
    <m/>
    <m/>
    <m/>
    <n v="2"/>
    <m/>
    <m/>
    <m/>
    <m/>
    <m/>
    <m/>
    <n v="2023"/>
    <n v="4"/>
    <n v="0"/>
    <n v="0"/>
    <n v="0"/>
    <n v="0"/>
    <n v="0"/>
    <n v="0"/>
    <n v="0"/>
  </r>
  <r>
    <x v="99"/>
    <x v="5"/>
    <m/>
    <m/>
    <m/>
    <m/>
    <m/>
    <m/>
    <m/>
    <m/>
    <m/>
    <m/>
    <m/>
    <m/>
    <m/>
    <m/>
    <m/>
    <m/>
    <m/>
    <m/>
    <m/>
    <m/>
    <m/>
    <m/>
    <m/>
    <m/>
    <m/>
    <m/>
    <m/>
    <m/>
    <n v="5"/>
    <m/>
    <m/>
    <m/>
    <m/>
    <m/>
    <m/>
    <n v="2023"/>
    <n v="4"/>
    <n v="0"/>
    <n v="0"/>
    <n v="0"/>
    <n v="0"/>
    <n v="0"/>
    <n v="0"/>
    <n v="0"/>
  </r>
  <r>
    <x v="99"/>
    <x v="6"/>
    <m/>
    <m/>
    <m/>
    <m/>
    <m/>
    <m/>
    <m/>
    <m/>
    <m/>
    <m/>
    <m/>
    <m/>
    <m/>
    <m/>
    <m/>
    <m/>
    <m/>
    <m/>
    <m/>
    <m/>
    <m/>
    <m/>
    <m/>
    <m/>
    <m/>
    <m/>
    <m/>
    <m/>
    <n v="4"/>
    <m/>
    <m/>
    <m/>
    <m/>
    <m/>
    <m/>
    <n v="2023"/>
    <n v="4"/>
    <n v="0"/>
    <n v="0"/>
    <n v="0"/>
    <n v="0"/>
    <n v="0"/>
    <n v="0"/>
    <n v="0"/>
  </r>
  <r>
    <x v="99"/>
    <x v="7"/>
    <m/>
    <m/>
    <m/>
    <m/>
    <m/>
    <m/>
    <m/>
    <m/>
    <m/>
    <m/>
    <m/>
    <m/>
    <m/>
    <m/>
    <m/>
    <m/>
    <m/>
    <m/>
    <m/>
    <m/>
    <m/>
    <m/>
    <m/>
    <m/>
    <m/>
    <m/>
    <m/>
    <m/>
    <n v="7"/>
    <m/>
    <m/>
    <m/>
    <m/>
    <m/>
    <m/>
    <n v="2023"/>
    <n v="4"/>
    <n v="0"/>
    <n v="0"/>
    <n v="0"/>
    <n v="0"/>
    <n v="0"/>
    <n v="0"/>
    <n v="0"/>
  </r>
  <r>
    <x v="99"/>
    <x v="8"/>
    <m/>
    <m/>
    <m/>
    <m/>
    <m/>
    <m/>
    <m/>
    <m/>
    <m/>
    <m/>
    <m/>
    <m/>
    <m/>
    <m/>
    <m/>
    <m/>
    <m/>
    <m/>
    <m/>
    <m/>
    <m/>
    <m/>
    <m/>
    <m/>
    <m/>
    <m/>
    <m/>
    <m/>
    <n v="1"/>
    <m/>
    <m/>
    <m/>
    <m/>
    <m/>
    <m/>
    <n v="2023"/>
    <n v="4"/>
    <n v="0"/>
    <n v="0"/>
    <n v="0"/>
    <n v="0"/>
    <n v="0"/>
    <n v="0"/>
    <n v="0"/>
  </r>
  <r>
    <x v="99"/>
    <x v="25"/>
    <m/>
    <m/>
    <m/>
    <m/>
    <m/>
    <m/>
    <m/>
    <m/>
    <m/>
    <m/>
    <m/>
    <m/>
    <m/>
    <m/>
    <m/>
    <m/>
    <m/>
    <m/>
    <m/>
    <m/>
    <m/>
    <m/>
    <m/>
    <m/>
    <m/>
    <m/>
    <m/>
    <m/>
    <n v="4"/>
    <m/>
    <m/>
    <m/>
    <m/>
    <m/>
    <m/>
    <n v="2023"/>
    <n v="4"/>
    <n v="0"/>
    <n v="0"/>
    <n v="0"/>
    <n v="0"/>
    <n v="0"/>
    <n v="0"/>
    <n v="0"/>
  </r>
  <r>
    <x v="99"/>
    <x v="17"/>
    <m/>
    <m/>
    <m/>
    <m/>
    <m/>
    <m/>
    <m/>
    <m/>
    <m/>
    <m/>
    <m/>
    <m/>
    <m/>
    <m/>
    <m/>
    <m/>
    <m/>
    <m/>
    <m/>
    <m/>
    <m/>
    <m/>
    <m/>
    <m/>
    <m/>
    <m/>
    <m/>
    <m/>
    <n v="2"/>
    <m/>
    <m/>
    <m/>
    <m/>
    <m/>
    <m/>
    <n v="2023"/>
    <n v="4"/>
    <n v="0"/>
    <n v="0"/>
    <n v="0"/>
    <n v="0"/>
    <n v="0"/>
    <n v="0"/>
    <n v="0"/>
  </r>
  <r>
    <x v="99"/>
    <x v="10"/>
    <m/>
    <m/>
    <m/>
    <m/>
    <m/>
    <m/>
    <m/>
    <m/>
    <m/>
    <m/>
    <m/>
    <m/>
    <m/>
    <m/>
    <m/>
    <m/>
    <m/>
    <m/>
    <m/>
    <m/>
    <m/>
    <m/>
    <m/>
    <m/>
    <m/>
    <m/>
    <m/>
    <m/>
    <n v="2"/>
    <m/>
    <m/>
    <m/>
    <m/>
    <m/>
    <m/>
    <n v="2023"/>
    <n v="4"/>
    <n v="0"/>
    <n v="0"/>
    <n v="0"/>
    <n v="0"/>
    <n v="0"/>
    <n v="0"/>
    <n v="0"/>
  </r>
  <r>
    <x v="99"/>
    <x v="30"/>
    <m/>
    <m/>
    <m/>
    <m/>
    <m/>
    <m/>
    <m/>
    <m/>
    <m/>
    <m/>
    <m/>
    <m/>
    <m/>
    <m/>
    <m/>
    <m/>
    <m/>
    <m/>
    <m/>
    <m/>
    <m/>
    <m/>
    <m/>
    <m/>
    <m/>
    <m/>
    <m/>
    <m/>
    <n v="5"/>
    <m/>
    <m/>
    <m/>
    <m/>
    <m/>
    <m/>
    <n v="2023"/>
    <n v="4"/>
    <n v="0"/>
    <n v="0"/>
    <n v="0"/>
    <n v="0"/>
    <n v="0"/>
    <n v="0"/>
    <n v="0"/>
  </r>
  <r>
    <x v="99"/>
    <x v="11"/>
    <m/>
    <m/>
    <m/>
    <m/>
    <m/>
    <m/>
    <m/>
    <m/>
    <m/>
    <m/>
    <m/>
    <m/>
    <m/>
    <m/>
    <m/>
    <m/>
    <m/>
    <m/>
    <m/>
    <m/>
    <m/>
    <m/>
    <m/>
    <m/>
    <m/>
    <m/>
    <m/>
    <m/>
    <n v="8"/>
    <m/>
    <m/>
    <m/>
    <m/>
    <m/>
    <m/>
    <n v="2023"/>
    <n v="4"/>
    <n v="0"/>
    <n v="0"/>
    <n v="0"/>
    <n v="0"/>
    <n v="0"/>
    <n v="0"/>
    <n v="0"/>
  </r>
  <r>
    <x v="99"/>
    <x v="18"/>
    <m/>
    <m/>
    <m/>
    <m/>
    <m/>
    <m/>
    <m/>
    <m/>
    <m/>
    <m/>
    <m/>
    <m/>
    <m/>
    <m/>
    <m/>
    <m/>
    <m/>
    <m/>
    <m/>
    <m/>
    <m/>
    <m/>
    <m/>
    <m/>
    <m/>
    <m/>
    <m/>
    <m/>
    <n v="2"/>
    <m/>
    <m/>
    <m/>
    <m/>
    <m/>
    <m/>
    <n v="2023"/>
    <n v="4"/>
    <n v="0"/>
    <n v="0"/>
    <n v="0"/>
    <n v="0"/>
    <n v="0"/>
    <n v="0"/>
    <n v="0"/>
  </r>
  <r>
    <x v="99"/>
    <x v="32"/>
    <m/>
    <m/>
    <m/>
    <m/>
    <m/>
    <m/>
    <m/>
    <m/>
    <m/>
    <m/>
    <m/>
    <m/>
    <m/>
    <m/>
    <m/>
    <m/>
    <m/>
    <m/>
    <m/>
    <m/>
    <m/>
    <m/>
    <m/>
    <m/>
    <m/>
    <m/>
    <m/>
    <m/>
    <n v="56"/>
    <m/>
    <m/>
    <m/>
    <m/>
    <m/>
    <m/>
    <n v="2023"/>
    <n v="4"/>
    <n v="0"/>
    <n v="0"/>
    <n v="0"/>
    <n v="0"/>
    <n v="0"/>
    <n v="0"/>
    <n v="0"/>
  </r>
  <r>
    <x v="99"/>
    <x v="33"/>
    <m/>
    <m/>
    <m/>
    <m/>
    <m/>
    <m/>
    <m/>
    <m/>
    <m/>
    <m/>
    <m/>
    <m/>
    <m/>
    <m/>
    <m/>
    <m/>
    <m/>
    <m/>
    <m/>
    <m/>
    <m/>
    <m/>
    <m/>
    <m/>
    <m/>
    <m/>
    <m/>
    <m/>
    <n v="10"/>
    <m/>
    <m/>
    <m/>
    <m/>
    <m/>
    <m/>
    <n v="2023"/>
    <n v="4"/>
    <n v="0"/>
    <n v="0"/>
    <n v="0"/>
    <n v="0"/>
    <n v="0"/>
    <n v="0"/>
    <n v="0"/>
  </r>
  <r>
    <x v="99"/>
    <x v="26"/>
    <m/>
    <m/>
    <m/>
    <m/>
    <m/>
    <m/>
    <m/>
    <m/>
    <m/>
    <m/>
    <m/>
    <m/>
    <m/>
    <m/>
    <m/>
    <m/>
    <m/>
    <m/>
    <m/>
    <m/>
    <m/>
    <m/>
    <m/>
    <m/>
    <m/>
    <m/>
    <m/>
    <m/>
    <n v="5"/>
    <m/>
    <m/>
    <m/>
    <m/>
    <m/>
    <m/>
    <n v="2023"/>
    <n v="4"/>
    <n v="0"/>
    <n v="0"/>
    <n v="0"/>
    <n v="0"/>
    <n v="0"/>
    <n v="0"/>
    <n v="0"/>
  </r>
  <r>
    <x v="99"/>
    <x v="13"/>
    <m/>
    <m/>
    <m/>
    <m/>
    <m/>
    <m/>
    <m/>
    <m/>
    <m/>
    <m/>
    <m/>
    <m/>
    <m/>
    <m/>
    <m/>
    <m/>
    <m/>
    <m/>
    <m/>
    <m/>
    <m/>
    <m/>
    <m/>
    <m/>
    <m/>
    <m/>
    <m/>
    <m/>
    <n v="5"/>
    <m/>
    <m/>
    <m/>
    <m/>
    <m/>
    <m/>
    <n v="2023"/>
    <n v="4"/>
    <n v="0"/>
    <n v="0"/>
    <n v="0"/>
    <n v="0"/>
    <n v="0"/>
    <n v="0"/>
    <n v="0"/>
  </r>
  <r>
    <x v="100"/>
    <x v="15"/>
    <m/>
    <m/>
    <m/>
    <m/>
    <m/>
    <m/>
    <m/>
    <m/>
    <m/>
    <m/>
    <m/>
    <m/>
    <m/>
    <m/>
    <m/>
    <m/>
    <m/>
    <m/>
    <m/>
    <m/>
    <m/>
    <m/>
    <m/>
    <m/>
    <m/>
    <m/>
    <m/>
    <m/>
    <n v="1"/>
    <m/>
    <m/>
    <m/>
    <m/>
    <m/>
    <m/>
    <n v="2023"/>
    <n v="4"/>
    <n v="0"/>
    <n v="0"/>
    <n v="0"/>
    <n v="0"/>
    <n v="0"/>
    <n v="0"/>
    <n v="0"/>
  </r>
  <r>
    <x v="100"/>
    <x v="20"/>
    <m/>
    <m/>
    <m/>
    <m/>
    <m/>
    <m/>
    <m/>
    <m/>
    <m/>
    <m/>
    <m/>
    <m/>
    <m/>
    <m/>
    <m/>
    <m/>
    <m/>
    <m/>
    <m/>
    <m/>
    <m/>
    <m/>
    <m/>
    <m/>
    <m/>
    <m/>
    <m/>
    <m/>
    <n v="1"/>
    <m/>
    <m/>
    <m/>
    <m/>
    <m/>
    <m/>
    <n v="2023"/>
    <n v="4"/>
    <n v="0"/>
    <n v="0"/>
    <n v="0"/>
    <n v="0"/>
    <n v="0"/>
    <n v="0"/>
    <n v="0"/>
  </r>
  <r>
    <x v="100"/>
    <x v="4"/>
    <m/>
    <m/>
    <m/>
    <m/>
    <m/>
    <m/>
    <m/>
    <m/>
    <m/>
    <m/>
    <m/>
    <m/>
    <m/>
    <m/>
    <m/>
    <m/>
    <m/>
    <m/>
    <m/>
    <m/>
    <m/>
    <m/>
    <m/>
    <m/>
    <m/>
    <m/>
    <m/>
    <m/>
    <n v="3"/>
    <m/>
    <m/>
    <m/>
    <m/>
    <m/>
    <m/>
    <n v="2023"/>
    <n v="4"/>
    <n v="0"/>
    <n v="0"/>
    <n v="0"/>
    <n v="0"/>
    <n v="0"/>
    <n v="0"/>
    <n v="0"/>
  </r>
  <r>
    <x v="100"/>
    <x v="7"/>
    <m/>
    <m/>
    <m/>
    <m/>
    <m/>
    <m/>
    <m/>
    <m/>
    <m/>
    <m/>
    <m/>
    <m/>
    <m/>
    <m/>
    <m/>
    <m/>
    <m/>
    <m/>
    <m/>
    <m/>
    <m/>
    <m/>
    <m/>
    <m/>
    <m/>
    <m/>
    <m/>
    <m/>
    <n v="9"/>
    <m/>
    <m/>
    <m/>
    <m/>
    <m/>
    <m/>
    <n v="2023"/>
    <n v="4"/>
    <n v="0"/>
    <n v="0"/>
    <n v="0"/>
    <n v="0"/>
    <n v="0"/>
    <n v="0"/>
    <n v="0"/>
  </r>
  <r>
    <x v="100"/>
    <x v="8"/>
    <m/>
    <m/>
    <m/>
    <m/>
    <m/>
    <m/>
    <m/>
    <m/>
    <m/>
    <m/>
    <m/>
    <m/>
    <m/>
    <m/>
    <m/>
    <m/>
    <m/>
    <m/>
    <m/>
    <m/>
    <m/>
    <m/>
    <m/>
    <m/>
    <m/>
    <m/>
    <m/>
    <m/>
    <n v="2"/>
    <m/>
    <m/>
    <m/>
    <m/>
    <m/>
    <m/>
    <n v="2023"/>
    <n v="4"/>
    <n v="0"/>
    <n v="0"/>
    <n v="0"/>
    <n v="0"/>
    <n v="0"/>
    <n v="0"/>
    <n v="0"/>
  </r>
  <r>
    <x v="100"/>
    <x v="10"/>
    <m/>
    <m/>
    <m/>
    <m/>
    <m/>
    <m/>
    <m/>
    <m/>
    <m/>
    <m/>
    <m/>
    <m/>
    <m/>
    <m/>
    <m/>
    <m/>
    <m/>
    <m/>
    <m/>
    <m/>
    <m/>
    <m/>
    <m/>
    <m/>
    <m/>
    <m/>
    <m/>
    <m/>
    <n v="1"/>
    <m/>
    <m/>
    <m/>
    <m/>
    <m/>
    <m/>
    <n v="2023"/>
    <n v="4"/>
    <n v="0"/>
    <n v="0"/>
    <n v="0"/>
    <n v="0"/>
    <n v="0"/>
    <n v="0"/>
    <n v="0"/>
  </r>
  <r>
    <x v="100"/>
    <x v="11"/>
    <m/>
    <m/>
    <m/>
    <m/>
    <m/>
    <m/>
    <m/>
    <m/>
    <m/>
    <m/>
    <m/>
    <m/>
    <m/>
    <m/>
    <m/>
    <m/>
    <m/>
    <m/>
    <m/>
    <m/>
    <m/>
    <m/>
    <m/>
    <m/>
    <m/>
    <m/>
    <m/>
    <m/>
    <n v="3"/>
    <m/>
    <m/>
    <m/>
    <m/>
    <m/>
    <m/>
    <n v="2023"/>
    <n v="4"/>
    <n v="0"/>
    <n v="0"/>
    <n v="0"/>
    <n v="0"/>
    <n v="0"/>
    <n v="0"/>
    <n v="0"/>
  </r>
  <r>
    <x v="100"/>
    <x v="33"/>
    <m/>
    <m/>
    <m/>
    <m/>
    <m/>
    <m/>
    <m/>
    <m/>
    <m/>
    <m/>
    <m/>
    <m/>
    <m/>
    <m/>
    <m/>
    <m/>
    <m/>
    <m/>
    <m/>
    <m/>
    <m/>
    <m/>
    <m/>
    <m/>
    <m/>
    <m/>
    <m/>
    <m/>
    <n v="4"/>
    <m/>
    <m/>
    <m/>
    <m/>
    <m/>
    <m/>
    <n v="2023"/>
    <n v="4"/>
    <n v="0"/>
    <n v="0"/>
    <n v="0"/>
    <n v="0"/>
    <n v="0"/>
    <n v="0"/>
    <n v="0"/>
  </r>
  <r>
    <x v="100"/>
    <x v="13"/>
    <m/>
    <m/>
    <m/>
    <m/>
    <m/>
    <m/>
    <m/>
    <m/>
    <m/>
    <m/>
    <m/>
    <m/>
    <m/>
    <m/>
    <m/>
    <m/>
    <m/>
    <m/>
    <m/>
    <m/>
    <m/>
    <m/>
    <m/>
    <m/>
    <m/>
    <m/>
    <m/>
    <m/>
    <n v="1"/>
    <m/>
    <m/>
    <m/>
    <m/>
    <m/>
    <m/>
    <n v="2023"/>
    <n v="4"/>
    <n v="0"/>
    <n v="0"/>
    <n v="0"/>
    <n v="0"/>
    <n v="0"/>
    <n v="0"/>
    <n v="0"/>
  </r>
  <r>
    <x v="100"/>
    <x v="14"/>
    <m/>
    <m/>
    <m/>
    <m/>
    <m/>
    <m/>
    <m/>
    <m/>
    <m/>
    <m/>
    <m/>
    <m/>
    <m/>
    <m/>
    <m/>
    <m/>
    <m/>
    <m/>
    <m/>
    <m/>
    <m/>
    <m/>
    <m/>
    <m/>
    <m/>
    <m/>
    <m/>
    <m/>
    <n v="1"/>
    <m/>
    <m/>
    <m/>
    <m/>
    <m/>
    <m/>
    <n v="2023"/>
    <n v="4"/>
    <n v="0"/>
    <n v="0"/>
    <n v="0"/>
    <n v="0"/>
    <n v="0"/>
    <n v="0"/>
    <n v="0"/>
  </r>
  <r>
    <x v="101"/>
    <x v="0"/>
    <m/>
    <m/>
    <m/>
    <m/>
    <m/>
    <m/>
    <m/>
    <m/>
    <m/>
    <m/>
    <m/>
    <m/>
    <m/>
    <m/>
    <m/>
    <m/>
    <m/>
    <m/>
    <m/>
    <m/>
    <m/>
    <m/>
    <m/>
    <m/>
    <m/>
    <m/>
    <m/>
    <m/>
    <m/>
    <m/>
    <m/>
    <m/>
    <m/>
    <m/>
    <n v="1"/>
    <n v="2023"/>
    <n v="4"/>
    <n v="0"/>
    <n v="0"/>
    <n v="0"/>
    <n v="0"/>
    <n v="0"/>
    <n v="0"/>
    <n v="0"/>
  </r>
  <r>
    <x v="101"/>
    <x v="4"/>
    <m/>
    <m/>
    <m/>
    <m/>
    <m/>
    <m/>
    <m/>
    <m/>
    <m/>
    <m/>
    <m/>
    <m/>
    <m/>
    <m/>
    <m/>
    <m/>
    <m/>
    <m/>
    <m/>
    <m/>
    <m/>
    <m/>
    <m/>
    <m/>
    <m/>
    <m/>
    <m/>
    <m/>
    <m/>
    <m/>
    <m/>
    <m/>
    <m/>
    <m/>
    <n v="1"/>
    <n v="2023"/>
    <n v="4"/>
    <n v="0"/>
    <n v="0"/>
    <n v="0"/>
    <n v="0"/>
    <n v="0"/>
    <n v="0"/>
    <n v="0"/>
  </r>
  <r>
    <x v="101"/>
    <x v="9"/>
    <m/>
    <m/>
    <m/>
    <m/>
    <m/>
    <m/>
    <m/>
    <m/>
    <m/>
    <m/>
    <m/>
    <m/>
    <m/>
    <m/>
    <m/>
    <m/>
    <m/>
    <m/>
    <m/>
    <m/>
    <m/>
    <m/>
    <m/>
    <m/>
    <m/>
    <m/>
    <m/>
    <m/>
    <m/>
    <m/>
    <m/>
    <m/>
    <m/>
    <m/>
    <n v="1"/>
    <n v="2023"/>
    <n v="4"/>
    <n v="0"/>
    <n v="0"/>
    <n v="0"/>
    <n v="0"/>
    <n v="0"/>
    <n v="0"/>
    <n v="0"/>
  </r>
  <r>
    <x v="102"/>
    <x v="19"/>
    <m/>
    <m/>
    <m/>
    <m/>
    <m/>
    <m/>
    <m/>
    <m/>
    <m/>
    <m/>
    <m/>
    <m/>
    <m/>
    <m/>
    <m/>
    <m/>
    <m/>
    <m/>
    <m/>
    <m/>
    <m/>
    <m/>
    <m/>
    <m/>
    <m/>
    <m/>
    <m/>
    <m/>
    <m/>
    <m/>
    <m/>
    <m/>
    <n v="188"/>
    <m/>
    <m/>
    <n v="2023"/>
    <n v="4"/>
    <n v="0"/>
    <n v="0"/>
    <n v="0"/>
    <n v="0"/>
    <n v="0"/>
    <n v="0"/>
    <n v="0"/>
  </r>
  <r>
    <x v="102"/>
    <x v="20"/>
    <m/>
    <m/>
    <m/>
    <m/>
    <m/>
    <m/>
    <m/>
    <m/>
    <m/>
    <m/>
    <m/>
    <m/>
    <m/>
    <m/>
    <m/>
    <m/>
    <m/>
    <m/>
    <m/>
    <m/>
    <m/>
    <m/>
    <m/>
    <m/>
    <m/>
    <m/>
    <m/>
    <m/>
    <m/>
    <m/>
    <m/>
    <m/>
    <n v="1"/>
    <m/>
    <m/>
    <n v="2023"/>
    <n v="4"/>
    <n v="0"/>
    <n v="0"/>
    <n v="0"/>
    <n v="0"/>
    <n v="0"/>
    <n v="0"/>
    <n v="0"/>
  </r>
  <r>
    <x v="102"/>
    <x v="4"/>
    <m/>
    <m/>
    <m/>
    <m/>
    <m/>
    <m/>
    <m/>
    <m/>
    <m/>
    <m/>
    <m/>
    <m/>
    <m/>
    <m/>
    <m/>
    <m/>
    <m/>
    <m/>
    <m/>
    <m/>
    <m/>
    <m/>
    <m/>
    <m/>
    <m/>
    <m/>
    <m/>
    <m/>
    <m/>
    <m/>
    <m/>
    <m/>
    <m/>
    <m/>
    <n v="1"/>
    <n v="2023"/>
    <n v="4"/>
    <n v="0"/>
    <n v="0"/>
    <n v="0"/>
    <n v="0"/>
    <n v="0"/>
    <n v="0"/>
    <n v="0"/>
  </r>
  <r>
    <x v="102"/>
    <x v="28"/>
    <m/>
    <m/>
    <m/>
    <m/>
    <m/>
    <m/>
    <m/>
    <m/>
    <m/>
    <m/>
    <m/>
    <m/>
    <m/>
    <m/>
    <m/>
    <m/>
    <m/>
    <m/>
    <m/>
    <m/>
    <m/>
    <m/>
    <m/>
    <m/>
    <m/>
    <m/>
    <m/>
    <m/>
    <m/>
    <m/>
    <m/>
    <m/>
    <n v="2"/>
    <m/>
    <m/>
    <n v="2023"/>
    <n v="4"/>
    <n v="0"/>
    <n v="0"/>
    <n v="0"/>
    <n v="0"/>
    <n v="0"/>
    <n v="0"/>
    <n v="0"/>
  </r>
  <r>
    <x v="102"/>
    <x v="22"/>
    <m/>
    <m/>
    <m/>
    <m/>
    <m/>
    <m/>
    <m/>
    <m/>
    <m/>
    <m/>
    <m/>
    <m/>
    <m/>
    <m/>
    <m/>
    <m/>
    <m/>
    <m/>
    <m/>
    <m/>
    <m/>
    <m/>
    <m/>
    <m/>
    <m/>
    <m/>
    <m/>
    <m/>
    <m/>
    <m/>
    <m/>
    <m/>
    <n v="1"/>
    <m/>
    <m/>
    <n v="2023"/>
    <n v="4"/>
    <n v="0"/>
    <n v="0"/>
    <n v="0"/>
    <n v="0"/>
    <n v="0"/>
    <n v="0"/>
    <n v="0"/>
  </r>
  <r>
    <x v="102"/>
    <x v="5"/>
    <m/>
    <m/>
    <m/>
    <m/>
    <m/>
    <m/>
    <m/>
    <m/>
    <m/>
    <m/>
    <m/>
    <m/>
    <m/>
    <m/>
    <m/>
    <m/>
    <m/>
    <m/>
    <m/>
    <m/>
    <m/>
    <m/>
    <m/>
    <m/>
    <m/>
    <m/>
    <m/>
    <m/>
    <m/>
    <m/>
    <m/>
    <m/>
    <n v="1"/>
    <m/>
    <m/>
    <n v="2023"/>
    <n v="4"/>
    <n v="0"/>
    <n v="0"/>
    <n v="0"/>
    <n v="0"/>
    <n v="0"/>
    <n v="0"/>
    <n v="0"/>
  </r>
  <r>
    <x v="102"/>
    <x v="6"/>
    <m/>
    <m/>
    <m/>
    <m/>
    <m/>
    <m/>
    <m/>
    <m/>
    <m/>
    <m/>
    <m/>
    <m/>
    <m/>
    <m/>
    <m/>
    <m/>
    <m/>
    <m/>
    <m/>
    <m/>
    <m/>
    <m/>
    <m/>
    <m/>
    <m/>
    <m/>
    <m/>
    <m/>
    <m/>
    <m/>
    <m/>
    <m/>
    <m/>
    <m/>
    <n v="1"/>
    <n v="2023"/>
    <n v="4"/>
    <n v="0"/>
    <n v="0"/>
    <n v="0"/>
    <n v="0"/>
    <n v="0"/>
    <n v="0"/>
    <n v="0"/>
  </r>
  <r>
    <x v="102"/>
    <x v="25"/>
    <m/>
    <m/>
    <m/>
    <m/>
    <m/>
    <m/>
    <m/>
    <m/>
    <m/>
    <m/>
    <m/>
    <m/>
    <m/>
    <m/>
    <m/>
    <m/>
    <m/>
    <m/>
    <m/>
    <m/>
    <m/>
    <m/>
    <m/>
    <m/>
    <m/>
    <m/>
    <m/>
    <m/>
    <m/>
    <m/>
    <m/>
    <m/>
    <n v="1"/>
    <m/>
    <m/>
    <n v="2023"/>
    <n v="4"/>
    <n v="0"/>
    <n v="0"/>
    <n v="0"/>
    <n v="0"/>
    <n v="0"/>
    <n v="0"/>
    <n v="0"/>
  </r>
  <r>
    <x v="102"/>
    <x v="17"/>
    <m/>
    <m/>
    <m/>
    <m/>
    <m/>
    <m/>
    <m/>
    <m/>
    <m/>
    <m/>
    <m/>
    <m/>
    <m/>
    <m/>
    <m/>
    <m/>
    <m/>
    <m/>
    <m/>
    <m/>
    <m/>
    <m/>
    <m/>
    <m/>
    <m/>
    <m/>
    <m/>
    <m/>
    <m/>
    <m/>
    <m/>
    <m/>
    <n v="18"/>
    <m/>
    <m/>
    <n v="2023"/>
    <n v="4"/>
    <n v="0"/>
    <n v="0"/>
    <n v="0"/>
    <n v="0"/>
    <n v="0"/>
    <n v="0"/>
    <n v="0"/>
  </r>
  <r>
    <x v="102"/>
    <x v="11"/>
    <m/>
    <m/>
    <m/>
    <m/>
    <m/>
    <m/>
    <m/>
    <m/>
    <m/>
    <m/>
    <m/>
    <m/>
    <m/>
    <m/>
    <m/>
    <m/>
    <m/>
    <m/>
    <m/>
    <m/>
    <m/>
    <m/>
    <m/>
    <m/>
    <m/>
    <m/>
    <m/>
    <m/>
    <m/>
    <m/>
    <m/>
    <m/>
    <n v="2"/>
    <m/>
    <m/>
    <n v="2023"/>
    <n v="4"/>
    <n v="0"/>
    <n v="0"/>
    <n v="0"/>
    <n v="0"/>
    <n v="0"/>
    <n v="0"/>
    <n v="0"/>
  </r>
  <r>
    <x v="102"/>
    <x v="33"/>
    <m/>
    <m/>
    <m/>
    <m/>
    <m/>
    <m/>
    <m/>
    <m/>
    <m/>
    <m/>
    <m/>
    <m/>
    <m/>
    <m/>
    <m/>
    <m/>
    <m/>
    <m/>
    <m/>
    <m/>
    <m/>
    <m/>
    <m/>
    <m/>
    <m/>
    <m/>
    <m/>
    <m/>
    <m/>
    <m/>
    <m/>
    <m/>
    <n v="1"/>
    <m/>
    <m/>
    <n v="2023"/>
    <n v="4"/>
    <n v="0"/>
    <n v="0"/>
    <n v="0"/>
    <n v="0"/>
    <n v="0"/>
    <n v="0"/>
    <n v="0"/>
  </r>
  <r>
    <x v="102"/>
    <x v="34"/>
    <m/>
    <m/>
    <m/>
    <m/>
    <m/>
    <m/>
    <m/>
    <m/>
    <m/>
    <m/>
    <m/>
    <m/>
    <m/>
    <m/>
    <m/>
    <m/>
    <m/>
    <m/>
    <m/>
    <m/>
    <m/>
    <m/>
    <m/>
    <m/>
    <m/>
    <m/>
    <m/>
    <m/>
    <m/>
    <m/>
    <m/>
    <m/>
    <n v="31"/>
    <m/>
    <m/>
    <n v="2023"/>
    <n v="4"/>
    <n v="0"/>
    <n v="0"/>
    <n v="0"/>
    <n v="0"/>
    <n v="0"/>
    <n v="0"/>
    <n v="0"/>
  </r>
  <r>
    <x v="102"/>
    <x v="14"/>
    <m/>
    <m/>
    <m/>
    <m/>
    <m/>
    <m/>
    <m/>
    <m/>
    <m/>
    <m/>
    <m/>
    <m/>
    <m/>
    <m/>
    <m/>
    <m/>
    <m/>
    <m/>
    <m/>
    <m/>
    <m/>
    <m/>
    <m/>
    <m/>
    <m/>
    <m/>
    <m/>
    <m/>
    <m/>
    <m/>
    <m/>
    <m/>
    <n v="1"/>
    <m/>
    <m/>
    <n v="2023"/>
    <n v="4"/>
    <n v="0"/>
    <n v="0"/>
    <n v="0"/>
    <n v="0"/>
    <n v="0"/>
    <n v="0"/>
    <n v="0"/>
  </r>
  <r>
    <x v="103"/>
    <x v="20"/>
    <m/>
    <m/>
    <m/>
    <m/>
    <m/>
    <m/>
    <m/>
    <m/>
    <m/>
    <m/>
    <m/>
    <m/>
    <m/>
    <m/>
    <m/>
    <m/>
    <m/>
    <m/>
    <m/>
    <m/>
    <m/>
    <m/>
    <m/>
    <m/>
    <m/>
    <m/>
    <m/>
    <m/>
    <n v="4"/>
    <m/>
    <m/>
    <m/>
    <m/>
    <m/>
    <m/>
    <n v="2023"/>
    <n v="4"/>
    <n v="0"/>
    <n v="0"/>
    <n v="0"/>
    <n v="0"/>
    <n v="0"/>
    <n v="0"/>
    <n v="0"/>
  </r>
  <r>
    <x v="103"/>
    <x v="4"/>
    <m/>
    <m/>
    <m/>
    <m/>
    <m/>
    <m/>
    <m/>
    <m/>
    <m/>
    <m/>
    <m/>
    <m/>
    <m/>
    <m/>
    <m/>
    <m/>
    <m/>
    <m/>
    <m/>
    <m/>
    <m/>
    <m/>
    <m/>
    <m/>
    <m/>
    <m/>
    <m/>
    <m/>
    <n v="2"/>
    <m/>
    <m/>
    <m/>
    <m/>
    <m/>
    <m/>
    <n v="2023"/>
    <n v="4"/>
    <n v="0"/>
    <n v="0"/>
    <n v="0"/>
    <n v="0"/>
    <n v="0"/>
    <n v="0"/>
    <n v="0"/>
  </r>
  <r>
    <x v="103"/>
    <x v="9"/>
    <m/>
    <m/>
    <m/>
    <m/>
    <m/>
    <m/>
    <m/>
    <m/>
    <m/>
    <m/>
    <m/>
    <m/>
    <m/>
    <m/>
    <m/>
    <m/>
    <m/>
    <m/>
    <m/>
    <m/>
    <m/>
    <m/>
    <m/>
    <m/>
    <m/>
    <m/>
    <m/>
    <m/>
    <n v="2"/>
    <m/>
    <m/>
    <m/>
    <m/>
    <m/>
    <m/>
    <n v="2023"/>
    <n v="4"/>
    <n v="0"/>
    <n v="0"/>
    <n v="0"/>
    <n v="0"/>
    <n v="0"/>
    <n v="0"/>
    <n v="0"/>
  </r>
  <r>
    <x v="103"/>
    <x v="11"/>
    <m/>
    <m/>
    <m/>
    <m/>
    <m/>
    <m/>
    <m/>
    <m/>
    <m/>
    <m/>
    <m/>
    <m/>
    <m/>
    <m/>
    <m/>
    <m/>
    <m/>
    <m/>
    <m/>
    <m/>
    <m/>
    <m/>
    <m/>
    <m/>
    <m/>
    <m/>
    <m/>
    <m/>
    <n v="1"/>
    <m/>
    <m/>
    <m/>
    <m/>
    <m/>
    <m/>
    <n v="2023"/>
    <n v="4"/>
    <n v="0"/>
    <n v="0"/>
    <n v="0"/>
    <n v="0"/>
    <n v="0"/>
    <n v="0"/>
    <n v="0"/>
  </r>
  <r>
    <x v="103"/>
    <x v="32"/>
    <m/>
    <m/>
    <m/>
    <m/>
    <m/>
    <m/>
    <m/>
    <m/>
    <m/>
    <m/>
    <m/>
    <m/>
    <m/>
    <m/>
    <m/>
    <m/>
    <m/>
    <m/>
    <m/>
    <m/>
    <m/>
    <m/>
    <m/>
    <m/>
    <m/>
    <m/>
    <m/>
    <m/>
    <n v="1"/>
    <m/>
    <m/>
    <m/>
    <m/>
    <m/>
    <m/>
    <n v="2023"/>
    <n v="4"/>
    <n v="0"/>
    <n v="0"/>
    <n v="0"/>
    <n v="0"/>
    <n v="0"/>
    <n v="0"/>
    <n v="0"/>
  </r>
  <r>
    <x v="103"/>
    <x v="13"/>
    <m/>
    <m/>
    <m/>
    <m/>
    <m/>
    <m/>
    <m/>
    <m/>
    <m/>
    <m/>
    <m/>
    <m/>
    <m/>
    <m/>
    <m/>
    <m/>
    <m/>
    <m/>
    <m/>
    <m/>
    <m/>
    <m/>
    <m/>
    <m/>
    <m/>
    <m/>
    <m/>
    <m/>
    <n v="3"/>
    <m/>
    <m/>
    <m/>
    <m/>
    <m/>
    <m/>
    <n v="2023"/>
    <n v="4"/>
    <n v="0"/>
    <n v="0"/>
    <n v="0"/>
    <n v="0"/>
    <n v="0"/>
    <n v="0"/>
    <n v="0"/>
  </r>
  <r>
    <x v="103"/>
    <x v="14"/>
    <m/>
    <m/>
    <m/>
    <m/>
    <m/>
    <m/>
    <m/>
    <m/>
    <m/>
    <m/>
    <m/>
    <m/>
    <m/>
    <m/>
    <m/>
    <m/>
    <m/>
    <m/>
    <m/>
    <m/>
    <m/>
    <m/>
    <m/>
    <m/>
    <m/>
    <m/>
    <m/>
    <m/>
    <n v="1"/>
    <m/>
    <m/>
    <m/>
    <m/>
    <m/>
    <m/>
    <n v="2023"/>
    <n v="4"/>
    <n v="0"/>
    <n v="0"/>
    <n v="0"/>
    <n v="0"/>
    <n v="0"/>
    <n v="0"/>
    <n v="0"/>
  </r>
  <r>
    <x v="104"/>
    <x v="19"/>
    <m/>
    <m/>
    <m/>
    <m/>
    <m/>
    <m/>
    <m/>
    <m/>
    <m/>
    <m/>
    <m/>
    <m/>
    <m/>
    <m/>
    <m/>
    <m/>
    <m/>
    <m/>
    <m/>
    <m/>
    <m/>
    <m/>
    <m/>
    <m/>
    <m/>
    <m/>
    <m/>
    <m/>
    <m/>
    <m/>
    <m/>
    <m/>
    <n v="6"/>
    <m/>
    <n v="28"/>
    <n v="2023"/>
    <n v="4"/>
    <n v="0"/>
    <n v="0"/>
    <n v="0"/>
    <n v="0"/>
    <n v="0"/>
    <n v="0"/>
    <n v="0"/>
  </r>
  <r>
    <x v="104"/>
    <x v="15"/>
    <m/>
    <m/>
    <m/>
    <m/>
    <m/>
    <m/>
    <m/>
    <m/>
    <m/>
    <m/>
    <m/>
    <m/>
    <m/>
    <m/>
    <m/>
    <m/>
    <m/>
    <m/>
    <m/>
    <m/>
    <m/>
    <m/>
    <m/>
    <m/>
    <m/>
    <m/>
    <m/>
    <m/>
    <m/>
    <m/>
    <m/>
    <m/>
    <n v="25"/>
    <m/>
    <n v="31"/>
    <n v="2023"/>
    <n v="4"/>
    <n v="0"/>
    <n v="0"/>
    <n v="0"/>
    <n v="0"/>
    <n v="0"/>
    <n v="0"/>
    <n v="0"/>
  </r>
  <r>
    <x v="104"/>
    <x v="0"/>
    <m/>
    <m/>
    <m/>
    <m/>
    <m/>
    <m/>
    <m/>
    <m/>
    <m/>
    <m/>
    <m/>
    <m/>
    <m/>
    <m/>
    <m/>
    <m/>
    <m/>
    <m/>
    <m/>
    <n v="2"/>
    <m/>
    <m/>
    <m/>
    <m/>
    <n v="2"/>
    <m/>
    <m/>
    <m/>
    <m/>
    <m/>
    <m/>
    <m/>
    <n v="861"/>
    <m/>
    <n v="99"/>
    <n v="2023"/>
    <n v="4"/>
    <n v="0"/>
    <n v="0"/>
    <n v="0"/>
    <n v="0"/>
    <n v="0"/>
    <n v="2"/>
    <n v="2"/>
  </r>
  <r>
    <x v="104"/>
    <x v="1"/>
    <m/>
    <m/>
    <m/>
    <m/>
    <m/>
    <m/>
    <m/>
    <m/>
    <m/>
    <m/>
    <m/>
    <m/>
    <m/>
    <m/>
    <m/>
    <m/>
    <m/>
    <m/>
    <m/>
    <m/>
    <m/>
    <m/>
    <m/>
    <m/>
    <m/>
    <m/>
    <m/>
    <m/>
    <m/>
    <m/>
    <m/>
    <m/>
    <n v="22"/>
    <m/>
    <n v="69"/>
    <n v="2023"/>
    <n v="4"/>
    <n v="0"/>
    <n v="0"/>
    <n v="0"/>
    <n v="0"/>
    <n v="0"/>
    <n v="0"/>
    <n v="0"/>
  </r>
  <r>
    <x v="104"/>
    <x v="2"/>
    <m/>
    <m/>
    <m/>
    <m/>
    <m/>
    <m/>
    <m/>
    <m/>
    <m/>
    <m/>
    <m/>
    <m/>
    <m/>
    <m/>
    <m/>
    <m/>
    <m/>
    <m/>
    <m/>
    <m/>
    <m/>
    <m/>
    <m/>
    <m/>
    <m/>
    <m/>
    <m/>
    <m/>
    <m/>
    <m/>
    <m/>
    <m/>
    <n v="388"/>
    <m/>
    <n v="24"/>
    <n v="2023"/>
    <n v="4"/>
    <n v="0"/>
    <n v="0"/>
    <n v="0"/>
    <n v="0"/>
    <n v="0"/>
    <n v="0"/>
    <n v="0"/>
  </r>
  <r>
    <x v="104"/>
    <x v="20"/>
    <m/>
    <m/>
    <m/>
    <m/>
    <m/>
    <m/>
    <m/>
    <m/>
    <m/>
    <m/>
    <m/>
    <m/>
    <m/>
    <m/>
    <m/>
    <m/>
    <m/>
    <m/>
    <m/>
    <m/>
    <m/>
    <m/>
    <m/>
    <m/>
    <m/>
    <m/>
    <m/>
    <m/>
    <n v="2"/>
    <m/>
    <m/>
    <m/>
    <n v="20"/>
    <m/>
    <n v="66"/>
    <n v="2023"/>
    <n v="4"/>
    <n v="0"/>
    <n v="0"/>
    <n v="0"/>
    <n v="0"/>
    <n v="0"/>
    <n v="0"/>
    <n v="0"/>
  </r>
  <r>
    <x v="104"/>
    <x v="3"/>
    <m/>
    <m/>
    <m/>
    <m/>
    <m/>
    <m/>
    <m/>
    <m/>
    <m/>
    <m/>
    <m/>
    <m/>
    <m/>
    <m/>
    <m/>
    <m/>
    <m/>
    <m/>
    <m/>
    <m/>
    <m/>
    <m/>
    <m/>
    <m/>
    <m/>
    <m/>
    <m/>
    <m/>
    <m/>
    <m/>
    <m/>
    <m/>
    <n v="839"/>
    <m/>
    <n v="21"/>
    <n v="2023"/>
    <n v="4"/>
    <n v="0"/>
    <n v="0"/>
    <n v="0"/>
    <n v="0"/>
    <n v="0"/>
    <n v="0"/>
    <n v="0"/>
  </r>
  <r>
    <x v="104"/>
    <x v="21"/>
    <m/>
    <m/>
    <m/>
    <m/>
    <m/>
    <m/>
    <m/>
    <m/>
    <m/>
    <m/>
    <m/>
    <m/>
    <m/>
    <m/>
    <m/>
    <m/>
    <m/>
    <m/>
    <m/>
    <m/>
    <m/>
    <m/>
    <m/>
    <m/>
    <m/>
    <m/>
    <m/>
    <m/>
    <m/>
    <m/>
    <m/>
    <m/>
    <n v="14"/>
    <m/>
    <n v="32"/>
    <n v="2023"/>
    <n v="4"/>
    <n v="0"/>
    <n v="0"/>
    <n v="0"/>
    <n v="0"/>
    <n v="0"/>
    <n v="0"/>
    <n v="0"/>
  </r>
  <r>
    <x v="104"/>
    <x v="4"/>
    <m/>
    <m/>
    <m/>
    <m/>
    <m/>
    <m/>
    <m/>
    <m/>
    <m/>
    <m/>
    <m/>
    <m/>
    <m/>
    <m/>
    <m/>
    <m/>
    <m/>
    <m/>
    <m/>
    <n v="4"/>
    <m/>
    <n v="2"/>
    <m/>
    <m/>
    <n v="2"/>
    <m/>
    <m/>
    <m/>
    <m/>
    <m/>
    <m/>
    <m/>
    <n v="2502"/>
    <m/>
    <n v="119"/>
    <n v="2023"/>
    <n v="4"/>
    <n v="0"/>
    <n v="0"/>
    <n v="2"/>
    <n v="2"/>
    <n v="0"/>
    <n v="4"/>
    <n v="4"/>
  </r>
  <r>
    <x v="104"/>
    <x v="16"/>
    <m/>
    <m/>
    <m/>
    <m/>
    <m/>
    <m/>
    <m/>
    <m/>
    <m/>
    <m/>
    <m/>
    <m/>
    <m/>
    <m/>
    <m/>
    <m/>
    <m/>
    <m/>
    <m/>
    <m/>
    <m/>
    <m/>
    <m/>
    <m/>
    <m/>
    <m/>
    <m/>
    <m/>
    <m/>
    <m/>
    <m/>
    <m/>
    <n v="21"/>
    <m/>
    <n v="57"/>
    <n v="2023"/>
    <n v="4"/>
    <n v="0"/>
    <n v="0"/>
    <n v="0"/>
    <n v="0"/>
    <n v="0"/>
    <n v="0"/>
    <n v="0"/>
  </r>
  <r>
    <x v="104"/>
    <x v="27"/>
    <m/>
    <m/>
    <m/>
    <m/>
    <m/>
    <m/>
    <m/>
    <m/>
    <m/>
    <m/>
    <m/>
    <m/>
    <m/>
    <m/>
    <m/>
    <m/>
    <m/>
    <m/>
    <m/>
    <m/>
    <m/>
    <m/>
    <m/>
    <m/>
    <m/>
    <m/>
    <m/>
    <m/>
    <m/>
    <m/>
    <m/>
    <m/>
    <m/>
    <m/>
    <n v="2"/>
    <n v="2023"/>
    <n v="4"/>
    <n v="0"/>
    <n v="0"/>
    <n v="0"/>
    <n v="0"/>
    <n v="0"/>
    <n v="0"/>
    <n v="0"/>
  </r>
  <r>
    <x v="104"/>
    <x v="28"/>
    <m/>
    <m/>
    <m/>
    <m/>
    <m/>
    <m/>
    <m/>
    <m/>
    <m/>
    <m/>
    <m/>
    <m/>
    <m/>
    <m/>
    <m/>
    <m/>
    <m/>
    <m/>
    <m/>
    <m/>
    <m/>
    <m/>
    <m/>
    <m/>
    <m/>
    <m/>
    <m/>
    <m/>
    <m/>
    <m/>
    <m/>
    <m/>
    <n v="1"/>
    <m/>
    <n v="3"/>
    <n v="2023"/>
    <n v="4"/>
    <n v="0"/>
    <n v="0"/>
    <n v="0"/>
    <n v="0"/>
    <n v="0"/>
    <n v="0"/>
    <n v="0"/>
  </r>
  <r>
    <x v="104"/>
    <x v="22"/>
    <m/>
    <m/>
    <m/>
    <m/>
    <m/>
    <m/>
    <m/>
    <m/>
    <m/>
    <m/>
    <m/>
    <m/>
    <m/>
    <m/>
    <m/>
    <m/>
    <m/>
    <m/>
    <m/>
    <m/>
    <m/>
    <m/>
    <m/>
    <m/>
    <m/>
    <m/>
    <m/>
    <m/>
    <m/>
    <m/>
    <m/>
    <m/>
    <n v="6"/>
    <m/>
    <n v="18"/>
    <n v="2023"/>
    <n v="4"/>
    <n v="0"/>
    <n v="0"/>
    <n v="0"/>
    <n v="0"/>
    <n v="0"/>
    <n v="0"/>
    <n v="0"/>
  </r>
  <r>
    <x v="104"/>
    <x v="23"/>
    <m/>
    <m/>
    <m/>
    <m/>
    <m/>
    <m/>
    <m/>
    <m/>
    <m/>
    <m/>
    <m/>
    <m/>
    <m/>
    <m/>
    <m/>
    <m/>
    <m/>
    <m/>
    <m/>
    <m/>
    <m/>
    <m/>
    <m/>
    <m/>
    <m/>
    <m/>
    <m/>
    <m/>
    <m/>
    <m/>
    <m/>
    <m/>
    <n v="134"/>
    <m/>
    <n v="17"/>
    <n v="2023"/>
    <n v="4"/>
    <n v="0"/>
    <n v="0"/>
    <n v="0"/>
    <n v="0"/>
    <n v="0"/>
    <n v="0"/>
    <n v="0"/>
  </r>
  <r>
    <x v="104"/>
    <x v="5"/>
    <m/>
    <m/>
    <m/>
    <m/>
    <m/>
    <m/>
    <m/>
    <m/>
    <m/>
    <m/>
    <m/>
    <m/>
    <m/>
    <m/>
    <m/>
    <m/>
    <m/>
    <m/>
    <m/>
    <m/>
    <m/>
    <m/>
    <m/>
    <m/>
    <m/>
    <m/>
    <m/>
    <m/>
    <n v="5"/>
    <m/>
    <m/>
    <m/>
    <n v="39"/>
    <m/>
    <n v="137"/>
    <n v="2023"/>
    <n v="4"/>
    <n v="0"/>
    <n v="0"/>
    <n v="0"/>
    <n v="0"/>
    <n v="0"/>
    <n v="0"/>
    <n v="0"/>
  </r>
  <r>
    <x v="104"/>
    <x v="24"/>
    <m/>
    <m/>
    <m/>
    <m/>
    <m/>
    <m/>
    <m/>
    <m/>
    <m/>
    <m/>
    <m/>
    <m/>
    <m/>
    <m/>
    <m/>
    <m/>
    <m/>
    <m/>
    <m/>
    <m/>
    <m/>
    <m/>
    <m/>
    <m/>
    <m/>
    <m/>
    <m/>
    <m/>
    <m/>
    <m/>
    <m/>
    <m/>
    <n v="497"/>
    <m/>
    <n v="10"/>
    <n v="2023"/>
    <n v="4"/>
    <n v="0"/>
    <n v="0"/>
    <n v="0"/>
    <n v="0"/>
    <n v="0"/>
    <n v="0"/>
    <n v="0"/>
  </r>
  <r>
    <x v="104"/>
    <x v="6"/>
    <m/>
    <m/>
    <m/>
    <m/>
    <m/>
    <m/>
    <m/>
    <m/>
    <m/>
    <m/>
    <m/>
    <m/>
    <m/>
    <m/>
    <m/>
    <m/>
    <m/>
    <m/>
    <m/>
    <m/>
    <m/>
    <m/>
    <m/>
    <m/>
    <m/>
    <m/>
    <m/>
    <m/>
    <m/>
    <m/>
    <m/>
    <m/>
    <n v="19"/>
    <m/>
    <n v="50"/>
    <n v="2023"/>
    <n v="4"/>
    <n v="0"/>
    <n v="0"/>
    <n v="0"/>
    <n v="0"/>
    <n v="0"/>
    <n v="0"/>
    <n v="0"/>
  </r>
  <r>
    <x v="104"/>
    <x v="7"/>
    <m/>
    <m/>
    <m/>
    <m/>
    <m/>
    <m/>
    <m/>
    <m/>
    <m/>
    <m/>
    <m/>
    <m/>
    <m/>
    <m/>
    <m/>
    <m/>
    <m/>
    <m/>
    <m/>
    <m/>
    <m/>
    <m/>
    <m/>
    <m/>
    <m/>
    <m/>
    <m/>
    <m/>
    <m/>
    <m/>
    <m/>
    <m/>
    <n v="16"/>
    <m/>
    <n v="48"/>
    <n v="2023"/>
    <n v="4"/>
    <n v="0"/>
    <n v="0"/>
    <n v="0"/>
    <n v="0"/>
    <n v="0"/>
    <n v="0"/>
    <n v="0"/>
  </r>
  <r>
    <x v="104"/>
    <x v="29"/>
    <m/>
    <m/>
    <m/>
    <m/>
    <m/>
    <m/>
    <m/>
    <m/>
    <m/>
    <m/>
    <m/>
    <m/>
    <m/>
    <m/>
    <m/>
    <m/>
    <m/>
    <m/>
    <m/>
    <m/>
    <m/>
    <m/>
    <m/>
    <m/>
    <m/>
    <m/>
    <m/>
    <m/>
    <m/>
    <m/>
    <m/>
    <m/>
    <n v="9"/>
    <m/>
    <n v="5"/>
    <n v="2023"/>
    <n v="4"/>
    <n v="0"/>
    <n v="0"/>
    <n v="0"/>
    <n v="0"/>
    <n v="0"/>
    <n v="0"/>
    <n v="0"/>
  </r>
  <r>
    <x v="104"/>
    <x v="8"/>
    <m/>
    <m/>
    <m/>
    <m/>
    <m/>
    <m/>
    <m/>
    <m/>
    <m/>
    <m/>
    <m/>
    <m/>
    <m/>
    <m/>
    <m/>
    <m/>
    <m/>
    <m/>
    <m/>
    <m/>
    <m/>
    <m/>
    <m/>
    <m/>
    <m/>
    <m/>
    <m/>
    <m/>
    <n v="3"/>
    <m/>
    <m/>
    <m/>
    <n v="76"/>
    <m/>
    <n v="128"/>
    <n v="2023"/>
    <n v="4"/>
    <n v="0"/>
    <n v="0"/>
    <n v="0"/>
    <n v="0"/>
    <n v="0"/>
    <n v="0"/>
    <n v="0"/>
  </r>
  <r>
    <x v="104"/>
    <x v="9"/>
    <m/>
    <m/>
    <m/>
    <m/>
    <m/>
    <m/>
    <m/>
    <m/>
    <m/>
    <m/>
    <m/>
    <m/>
    <m/>
    <m/>
    <m/>
    <m/>
    <m/>
    <m/>
    <m/>
    <m/>
    <m/>
    <m/>
    <m/>
    <m/>
    <m/>
    <m/>
    <m/>
    <m/>
    <m/>
    <m/>
    <m/>
    <m/>
    <n v="26"/>
    <m/>
    <n v="63"/>
    <n v="2023"/>
    <n v="4"/>
    <n v="0"/>
    <n v="0"/>
    <n v="0"/>
    <n v="0"/>
    <n v="0"/>
    <n v="0"/>
    <n v="0"/>
  </r>
  <r>
    <x v="104"/>
    <x v="25"/>
    <m/>
    <m/>
    <m/>
    <m/>
    <m/>
    <m/>
    <m/>
    <m/>
    <m/>
    <m/>
    <m/>
    <m/>
    <m/>
    <m/>
    <m/>
    <m/>
    <m/>
    <m/>
    <m/>
    <n v="3"/>
    <m/>
    <n v="3"/>
    <m/>
    <m/>
    <m/>
    <m/>
    <m/>
    <m/>
    <m/>
    <m/>
    <m/>
    <m/>
    <n v="498"/>
    <m/>
    <n v="37"/>
    <n v="2023"/>
    <n v="4"/>
    <n v="0"/>
    <n v="0"/>
    <n v="3"/>
    <n v="3"/>
    <n v="0"/>
    <n v="3"/>
    <n v="3"/>
  </r>
  <r>
    <x v="104"/>
    <x v="17"/>
    <m/>
    <m/>
    <m/>
    <m/>
    <m/>
    <m/>
    <m/>
    <m/>
    <m/>
    <m/>
    <m/>
    <m/>
    <m/>
    <m/>
    <m/>
    <m/>
    <m/>
    <m/>
    <m/>
    <m/>
    <m/>
    <m/>
    <m/>
    <m/>
    <m/>
    <m/>
    <m/>
    <m/>
    <m/>
    <m/>
    <m/>
    <m/>
    <n v="1872"/>
    <m/>
    <n v="16"/>
    <n v="2023"/>
    <n v="4"/>
    <n v="0"/>
    <n v="0"/>
    <n v="0"/>
    <n v="0"/>
    <n v="0"/>
    <n v="0"/>
    <n v="0"/>
  </r>
  <r>
    <x v="104"/>
    <x v="10"/>
    <m/>
    <m/>
    <m/>
    <m/>
    <m/>
    <m/>
    <m/>
    <m/>
    <m/>
    <m/>
    <m/>
    <m/>
    <m/>
    <m/>
    <m/>
    <m/>
    <m/>
    <m/>
    <m/>
    <m/>
    <m/>
    <m/>
    <m/>
    <m/>
    <m/>
    <m/>
    <m/>
    <m/>
    <m/>
    <m/>
    <m/>
    <m/>
    <n v="76"/>
    <m/>
    <n v="86"/>
    <n v="2023"/>
    <n v="4"/>
    <n v="0"/>
    <n v="0"/>
    <n v="0"/>
    <n v="0"/>
    <n v="0"/>
    <n v="0"/>
    <n v="0"/>
  </r>
  <r>
    <x v="104"/>
    <x v="30"/>
    <m/>
    <m/>
    <m/>
    <m/>
    <m/>
    <m/>
    <m/>
    <m/>
    <m/>
    <m/>
    <m/>
    <m/>
    <m/>
    <m/>
    <m/>
    <m/>
    <m/>
    <m/>
    <m/>
    <m/>
    <m/>
    <m/>
    <m/>
    <m/>
    <m/>
    <m/>
    <m/>
    <m/>
    <m/>
    <m/>
    <m/>
    <m/>
    <n v="2"/>
    <m/>
    <n v="8"/>
    <n v="2023"/>
    <n v="4"/>
    <n v="0"/>
    <n v="0"/>
    <n v="0"/>
    <n v="0"/>
    <n v="0"/>
    <n v="0"/>
    <n v="0"/>
  </r>
  <r>
    <x v="104"/>
    <x v="11"/>
    <m/>
    <m/>
    <m/>
    <m/>
    <m/>
    <m/>
    <m/>
    <m/>
    <m/>
    <m/>
    <m/>
    <m/>
    <m/>
    <m/>
    <m/>
    <m/>
    <m/>
    <m/>
    <m/>
    <n v="8"/>
    <m/>
    <n v="1"/>
    <m/>
    <m/>
    <n v="7"/>
    <m/>
    <m/>
    <m/>
    <n v="4"/>
    <m/>
    <m/>
    <m/>
    <n v="1711"/>
    <m/>
    <n v="151"/>
    <n v="2023"/>
    <n v="4"/>
    <n v="0"/>
    <n v="0"/>
    <n v="1"/>
    <n v="1"/>
    <n v="0"/>
    <n v="8"/>
    <n v="8"/>
  </r>
  <r>
    <x v="104"/>
    <x v="18"/>
    <m/>
    <m/>
    <m/>
    <m/>
    <m/>
    <m/>
    <m/>
    <m/>
    <m/>
    <m/>
    <m/>
    <m/>
    <m/>
    <m/>
    <m/>
    <m/>
    <m/>
    <m/>
    <m/>
    <m/>
    <m/>
    <m/>
    <m/>
    <m/>
    <m/>
    <m/>
    <m/>
    <m/>
    <n v="1"/>
    <m/>
    <m/>
    <m/>
    <n v="7"/>
    <m/>
    <n v="30"/>
    <n v="2023"/>
    <n v="4"/>
    <n v="0"/>
    <n v="0"/>
    <n v="0"/>
    <n v="0"/>
    <n v="0"/>
    <n v="0"/>
    <n v="0"/>
  </r>
  <r>
    <x v="104"/>
    <x v="31"/>
    <m/>
    <m/>
    <m/>
    <m/>
    <m/>
    <m/>
    <m/>
    <m/>
    <m/>
    <m/>
    <m/>
    <m/>
    <m/>
    <m/>
    <m/>
    <m/>
    <m/>
    <m/>
    <m/>
    <m/>
    <m/>
    <m/>
    <m/>
    <m/>
    <m/>
    <m/>
    <m/>
    <m/>
    <m/>
    <m/>
    <m/>
    <m/>
    <m/>
    <m/>
    <n v="2"/>
    <n v="2023"/>
    <n v="4"/>
    <n v="0"/>
    <n v="0"/>
    <n v="0"/>
    <n v="0"/>
    <n v="0"/>
    <n v="0"/>
    <n v="0"/>
  </r>
  <r>
    <x v="104"/>
    <x v="12"/>
    <m/>
    <m/>
    <m/>
    <m/>
    <m/>
    <m/>
    <m/>
    <m/>
    <m/>
    <m/>
    <m/>
    <m/>
    <m/>
    <m/>
    <m/>
    <m/>
    <m/>
    <m/>
    <m/>
    <m/>
    <m/>
    <m/>
    <m/>
    <m/>
    <m/>
    <m/>
    <m/>
    <m/>
    <m/>
    <m/>
    <m/>
    <m/>
    <n v="23"/>
    <m/>
    <n v="45"/>
    <n v="2023"/>
    <n v="4"/>
    <n v="0"/>
    <n v="0"/>
    <n v="0"/>
    <n v="0"/>
    <n v="0"/>
    <n v="0"/>
    <n v="0"/>
  </r>
  <r>
    <x v="104"/>
    <x v="32"/>
    <m/>
    <m/>
    <m/>
    <m/>
    <m/>
    <m/>
    <m/>
    <m/>
    <m/>
    <m/>
    <m/>
    <m/>
    <m/>
    <m/>
    <m/>
    <m/>
    <m/>
    <m/>
    <m/>
    <m/>
    <m/>
    <m/>
    <m/>
    <m/>
    <m/>
    <m/>
    <m/>
    <m/>
    <m/>
    <m/>
    <m/>
    <m/>
    <n v="9"/>
    <m/>
    <n v="52"/>
    <n v="2023"/>
    <n v="4"/>
    <n v="0"/>
    <n v="0"/>
    <n v="0"/>
    <n v="0"/>
    <n v="0"/>
    <n v="0"/>
    <n v="0"/>
  </r>
  <r>
    <x v="104"/>
    <x v="33"/>
    <m/>
    <m/>
    <m/>
    <m/>
    <m/>
    <m/>
    <m/>
    <m/>
    <m/>
    <m/>
    <m/>
    <m/>
    <m/>
    <m/>
    <m/>
    <m/>
    <m/>
    <m/>
    <m/>
    <m/>
    <m/>
    <m/>
    <m/>
    <m/>
    <m/>
    <m/>
    <m/>
    <m/>
    <m/>
    <m/>
    <m/>
    <m/>
    <n v="10"/>
    <m/>
    <n v="18"/>
    <n v="2023"/>
    <n v="4"/>
    <n v="0"/>
    <n v="0"/>
    <n v="0"/>
    <n v="0"/>
    <n v="0"/>
    <n v="0"/>
    <n v="0"/>
  </r>
  <r>
    <x v="104"/>
    <x v="34"/>
    <m/>
    <m/>
    <m/>
    <m/>
    <m/>
    <m/>
    <m/>
    <m/>
    <m/>
    <m/>
    <m/>
    <m/>
    <m/>
    <m/>
    <m/>
    <m/>
    <m/>
    <m/>
    <m/>
    <m/>
    <m/>
    <m/>
    <m/>
    <m/>
    <m/>
    <m/>
    <m/>
    <m/>
    <m/>
    <m/>
    <m/>
    <m/>
    <n v="2"/>
    <m/>
    <n v="5"/>
    <n v="2023"/>
    <n v="4"/>
    <n v="0"/>
    <n v="0"/>
    <n v="0"/>
    <n v="0"/>
    <n v="0"/>
    <n v="0"/>
    <n v="0"/>
  </r>
  <r>
    <x v="104"/>
    <x v="26"/>
    <m/>
    <m/>
    <m/>
    <m/>
    <m/>
    <m/>
    <m/>
    <m/>
    <m/>
    <m/>
    <m/>
    <m/>
    <m/>
    <m/>
    <m/>
    <m/>
    <m/>
    <m/>
    <m/>
    <m/>
    <m/>
    <m/>
    <m/>
    <m/>
    <m/>
    <m/>
    <m/>
    <m/>
    <n v="1"/>
    <m/>
    <m/>
    <m/>
    <n v="18"/>
    <m/>
    <n v="25"/>
    <n v="2023"/>
    <n v="4"/>
    <n v="0"/>
    <n v="0"/>
    <n v="0"/>
    <n v="0"/>
    <n v="0"/>
    <n v="0"/>
    <n v="0"/>
  </r>
  <r>
    <x v="104"/>
    <x v="13"/>
    <m/>
    <m/>
    <m/>
    <m/>
    <m/>
    <m/>
    <m/>
    <m/>
    <m/>
    <m/>
    <m/>
    <m/>
    <m/>
    <m/>
    <m/>
    <m/>
    <m/>
    <m/>
    <m/>
    <m/>
    <m/>
    <m/>
    <m/>
    <m/>
    <m/>
    <m/>
    <m/>
    <m/>
    <m/>
    <m/>
    <m/>
    <m/>
    <n v="818"/>
    <m/>
    <n v="123"/>
    <n v="2023"/>
    <n v="4"/>
    <n v="0"/>
    <n v="0"/>
    <n v="0"/>
    <n v="0"/>
    <n v="0"/>
    <n v="0"/>
    <n v="0"/>
  </r>
  <r>
    <x v="104"/>
    <x v="35"/>
    <m/>
    <m/>
    <m/>
    <m/>
    <m/>
    <m/>
    <m/>
    <m/>
    <m/>
    <m/>
    <m/>
    <m/>
    <m/>
    <m/>
    <m/>
    <m/>
    <m/>
    <m/>
    <m/>
    <m/>
    <m/>
    <m/>
    <m/>
    <m/>
    <m/>
    <m/>
    <m/>
    <m/>
    <m/>
    <m/>
    <m/>
    <m/>
    <m/>
    <m/>
    <n v="4"/>
    <n v="2023"/>
    <n v="4"/>
    <n v="0"/>
    <n v="0"/>
    <n v="0"/>
    <n v="0"/>
    <n v="0"/>
    <n v="0"/>
    <n v="0"/>
  </r>
  <r>
    <x v="104"/>
    <x v="14"/>
    <m/>
    <m/>
    <m/>
    <m/>
    <m/>
    <m/>
    <m/>
    <m/>
    <m/>
    <m/>
    <m/>
    <m/>
    <m/>
    <m/>
    <m/>
    <m/>
    <m/>
    <m/>
    <m/>
    <m/>
    <m/>
    <m/>
    <m/>
    <m/>
    <m/>
    <m/>
    <m/>
    <m/>
    <n v="1"/>
    <m/>
    <m/>
    <m/>
    <n v="17"/>
    <m/>
    <n v="36"/>
    <n v="2023"/>
    <n v="4"/>
    <n v="0"/>
    <n v="0"/>
    <n v="0"/>
    <n v="0"/>
    <n v="0"/>
    <n v="0"/>
    <n v="0"/>
  </r>
  <r>
    <x v="105"/>
    <x v="5"/>
    <m/>
    <m/>
    <m/>
    <m/>
    <m/>
    <m/>
    <m/>
    <m/>
    <m/>
    <m/>
    <m/>
    <m/>
    <m/>
    <m/>
    <m/>
    <m/>
    <m/>
    <m/>
    <m/>
    <m/>
    <m/>
    <m/>
    <m/>
    <m/>
    <m/>
    <m/>
    <m/>
    <m/>
    <m/>
    <m/>
    <m/>
    <m/>
    <n v="1"/>
    <m/>
    <m/>
    <n v="2023"/>
    <n v="4"/>
    <n v="0"/>
    <n v="0"/>
    <n v="0"/>
    <n v="0"/>
    <n v="0"/>
    <n v="0"/>
    <n v="0"/>
  </r>
  <r>
    <x v="105"/>
    <x v="24"/>
    <m/>
    <m/>
    <m/>
    <m/>
    <m/>
    <m/>
    <m/>
    <m/>
    <m/>
    <m/>
    <m/>
    <m/>
    <m/>
    <m/>
    <m/>
    <m/>
    <m/>
    <m/>
    <m/>
    <m/>
    <m/>
    <m/>
    <m/>
    <m/>
    <m/>
    <m/>
    <m/>
    <m/>
    <m/>
    <m/>
    <m/>
    <m/>
    <n v="2"/>
    <m/>
    <m/>
    <n v="2023"/>
    <n v="4"/>
    <n v="0"/>
    <n v="0"/>
    <n v="0"/>
    <n v="0"/>
    <n v="0"/>
    <n v="0"/>
    <n v="0"/>
  </r>
  <r>
    <x v="105"/>
    <x v="25"/>
    <m/>
    <m/>
    <m/>
    <m/>
    <m/>
    <m/>
    <m/>
    <m/>
    <m/>
    <m/>
    <m/>
    <m/>
    <m/>
    <m/>
    <m/>
    <m/>
    <m/>
    <m/>
    <m/>
    <m/>
    <m/>
    <m/>
    <m/>
    <m/>
    <m/>
    <m/>
    <m/>
    <m/>
    <m/>
    <m/>
    <m/>
    <m/>
    <n v="1"/>
    <m/>
    <m/>
    <n v="2023"/>
    <n v="4"/>
    <n v="0"/>
    <n v="0"/>
    <n v="0"/>
    <n v="0"/>
    <n v="0"/>
    <n v="0"/>
    <n v="0"/>
  </r>
  <r>
    <x v="105"/>
    <x v="10"/>
    <m/>
    <m/>
    <m/>
    <m/>
    <m/>
    <m/>
    <m/>
    <m/>
    <m/>
    <m/>
    <m/>
    <m/>
    <m/>
    <m/>
    <m/>
    <m/>
    <m/>
    <m/>
    <m/>
    <m/>
    <m/>
    <m/>
    <m/>
    <m/>
    <m/>
    <m/>
    <m/>
    <m/>
    <m/>
    <m/>
    <m/>
    <m/>
    <n v="2"/>
    <m/>
    <m/>
    <n v="2023"/>
    <n v="4"/>
    <n v="0"/>
    <n v="0"/>
    <n v="0"/>
    <n v="0"/>
    <n v="0"/>
    <n v="0"/>
    <n v="0"/>
  </r>
  <r>
    <x v="106"/>
    <x v="0"/>
    <m/>
    <m/>
    <m/>
    <m/>
    <m/>
    <m/>
    <m/>
    <m/>
    <m/>
    <m/>
    <m/>
    <m/>
    <m/>
    <m/>
    <m/>
    <m/>
    <m/>
    <m/>
    <m/>
    <m/>
    <m/>
    <m/>
    <m/>
    <m/>
    <m/>
    <m/>
    <m/>
    <m/>
    <m/>
    <m/>
    <m/>
    <m/>
    <n v="3"/>
    <m/>
    <m/>
    <n v="2023"/>
    <n v="4"/>
    <n v="0"/>
    <n v="0"/>
    <n v="0"/>
    <n v="0"/>
    <n v="0"/>
    <n v="0"/>
    <n v="0"/>
  </r>
  <r>
    <x v="106"/>
    <x v="3"/>
    <m/>
    <m/>
    <m/>
    <m/>
    <m/>
    <m/>
    <m/>
    <m/>
    <m/>
    <m/>
    <m/>
    <m/>
    <m/>
    <m/>
    <m/>
    <m/>
    <m/>
    <m/>
    <m/>
    <m/>
    <m/>
    <m/>
    <m/>
    <m/>
    <m/>
    <m/>
    <m/>
    <m/>
    <m/>
    <m/>
    <m/>
    <m/>
    <n v="2"/>
    <m/>
    <m/>
    <n v="2023"/>
    <n v="4"/>
    <n v="0"/>
    <n v="0"/>
    <n v="0"/>
    <n v="0"/>
    <n v="0"/>
    <n v="0"/>
    <n v="0"/>
  </r>
  <r>
    <x v="106"/>
    <x v="4"/>
    <m/>
    <m/>
    <m/>
    <m/>
    <m/>
    <m/>
    <m/>
    <m/>
    <m/>
    <m/>
    <m/>
    <m/>
    <m/>
    <m/>
    <m/>
    <m/>
    <m/>
    <m/>
    <m/>
    <m/>
    <m/>
    <m/>
    <m/>
    <m/>
    <m/>
    <m/>
    <m/>
    <m/>
    <m/>
    <m/>
    <m/>
    <m/>
    <n v="543"/>
    <m/>
    <m/>
    <n v="2023"/>
    <n v="4"/>
    <n v="0"/>
    <n v="0"/>
    <n v="0"/>
    <n v="0"/>
    <n v="0"/>
    <n v="0"/>
    <n v="0"/>
  </r>
  <r>
    <x v="106"/>
    <x v="24"/>
    <m/>
    <m/>
    <m/>
    <m/>
    <m/>
    <m/>
    <m/>
    <m/>
    <m/>
    <m/>
    <m/>
    <m/>
    <m/>
    <m/>
    <m/>
    <m/>
    <m/>
    <m/>
    <m/>
    <m/>
    <m/>
    <m/>
    <m/>
    <m/>
    <m/>
    <m/>
    <m/>
    <m/>
    <m/>
    <m/>
    <m/>
    <m/>
    <n v="119"/>
    <m/>
    <m/>
    <n v="2023"/>
    <n v="4"/>
    <n v="0"/>
    <n v="0"/>
    <n v="0"/>
    <n v="0"/>
    <n v="0"/>
    <n v="0"/>
    <n v="0"/>
  </r>
  <r>
    <x v="106"/>
    <x v="29"/>
    <m/>
    <m/>
    <m/>
    <m/>
    <m/>
    <m/>
    <m/>
    <m/>
    <m/>
    <m/>
    <m/>
    <m/>
    <m/>
    <m/>
    <m/>
    <m/>
    <m/>
    <m/>
    <m/>
    <m/>
    <m/>
    <m/>
    <m/>
    <m/>
    <m/>
    <m/>
    <m/>
    <m/>
    <m/>
    <m/>
    <m/>
    <m/>
    <n v="1"/>
    <m/>
    <m/>
    <n v="2023"/>
    <n v="4"/>
    <n v="0"/>
    <n v="0"/>
    <n v="0"/>
    <n v="0"/>
    <n v="0"/>
    <n v="0"/>
    <n v="0"/>
  </r>
  <r>
    <x v="106"/>
    <x v="9"/>
    <m/>
    <m/>
    <m/>
    <m/>
    <m/>
    <m/>
    <m/>
    <m/>
    <m/>
    <m/>
    <m/>
    <m/>
    <m/>
    <m/>
    <m/>
    <m/>
    <m/>
    <m/>
    <m/>
    <m/>
    <m/>
    <m/>
    <m/>
    <m/>
    <m/>
    <m/>
    <m/>
    <m/>
    <m/>
    <m/>
    <m/>
    <m/>
    <n v="1"/>
    <m/>
    <m/>
    <n v="2023"/>
    <n v="4"/>
    <n v="0"/>
    <n v="0"/>
    <n v="0"/>
    <n v="0"/>
    <n v="0"/>
    <n v="0"/>
    <n v="0"/>
  </r>
  <r>
    <x v="106"/>
    <x v="25"/>
    <m/>
    <m/>
    <m/>
    <m/>
    <m/>
    <m/>
    <m/>
    <m/>
    <m/>
    <m/>
    <m/>
    <m/>
    <m/>
    <m/>
    <m/>
    <m/>
    <m/>
    <m/>
    <m/>
    <m/>
    <m/>
    <m/>
    <m/>
    <m/>
    <m/>
    <m/>
    <m/>
    <m/>
    <m/>
    <m/>
    <m/>
    <m/>
    <n v="1"/>
    <m/>
    <m/>
    <n v="2023"/>
    <n v="4"/>
    <n v="0"/>
    <n v="0"/>
    <n v="0"/>
    <n v="0"/>
    <n v="0"/>
    <n v="0"/>
    <n v="0"/>
  </r>
  <r>
    <x v="106"/>
    <x v="17"/>
    <m/>
    <m/>
    <m/>
    <m/>
    <m/>
    <m/>
    <m/>
    <m/>
    <m/>
    <m/>
    <m/>
    <m/>
    <m/>
    <m/>
    <m/>
    <m/>
    <m/>
    <m/>
    <m/>
    <m/>
    <m/>
    <m/>
    <m/>
    <m/>
    <m/>
    <m/>
    <m/>
    <m/>
    <m/>
    <m/>
    <m/>
    <m/>
    <n v="1"/>
    <m/>
    <m/>
    <n v="2023"/>
    <n v="4"/>
    <n v="0"/>
    <n v="0"/>
    <n v="0"/>
    <n v="0"/>
    <n v="0"/>
    <n v="0"/>
    <n v="0"/>
  </r>
  <r>
    <x v="106"/>
    <x v="10"/>
    <m/>
    <m/>
    <m/>
    <m/>
    <m/>
    <m/>
    <m/>
    <m/>
    <m/>
    <m/>
    <m/>
    <m/>
    <m/>
    <m/>
    <m/>
    <m/>
    <m/>
    <m/>
    <m/>
    <m/>
    <m/>
    <m/>
    <m/>
    <m/>
    <m/>
    <m/>
    <m/>
    <m/>
    <m/>
    <m/>
    <m/>
    <m/>
    <n v="1"/>
    <m/>
    <m/>
    <n v="2023"/>
    <n v="4"/>
    <n v="0"/>
    <n v="0"/>
    <n v="0"/>
    <n v="0"/>
    <n v="0"/>
    <n v="0"/>
    <n v="0"/>
  </r>
  <r>
    <x v="106"/>
    <x v="11"/>
    <m/>
    <m/>
    <m/>
    <m/>
    <m/>
    <m/>
    <m/>
    <m/>
    <m/>
    <m/>
    <m/>
    <m/>
    <m/>
    <m/>
    <m/>
    <m/>
    <m/>
    <m/>
    <m/>
    <m/>
    <m/>
    <m/>
    <m/>
    <m/>
    <m/>
    <m/>
    <m/>
    <m/>
    <m/>
    <m/>
    <m/>
    <m/>
    <n v="2"/>
    <m/>
    <m/>
    <n v="2023"/>
    <n v="4"/>
    <n v="0"/>
    <n v="0"/>
    <n v="0"/>
    <n v="0"/>
    <n v="0"/>
    <n v="0"/>
    <n v="0"/>
  </r>
  <r>
    <x v="106"/>
    <x v="32"/>
    <m/>
    <m/>
    <m/>
    <m/>
    <m/>
    <m/>
    <m/>
    <m/>
    <m/>
    <m/>
    <m/>
    <m/>
    <m/>
    <m/>
    <m/>
    <m/>
    <m/>
    <m/>
    <m/>
    <m/>
    <m/>
    <m/>
    <m/>
    <m/>
    <m/>
    <m/>
    <m/>
    <m/>
    <m/>
    <m/>
    <m/>
    <m/>
    <n v="1"/>
    <m/>
    <m/>
    <n v="2023"/>
    <n v="4"/>
    <n v="0"/>
    <n v="0"/>
    <n v="0"/>
    <n v="0"/>
    <n v="0"/>
    <n v="0"/>
    <n v="0"/>
  </r>
  <r>
    <x v="106"/>
    <x v="26"/>
    <m/>
    <m/>
    <m/>
    <m/>
    <m/>
    <m/>
    <m/>
    <m/>
    <m/>
    <m/>
    <m/>
    <m/>
    <m/>
    <m/>
    <m/>
    <m/>
    <m/>
    <m/>
    <m/>
    <m/>
    <m/>
    <m/>
    <m/>
    <m/>
    <m/>
    <m/>
    <m/>
    <m/>
    <m/>
    <m/>
    <m/>
    <m/>
    <n v="1"/>
    <m/>
    <m/>
    <n v="2023"/>
    <n v="4"/>
    <n v="0"/>
    <n v="0"/>
    <n v="0"/>
    <n v="0"/>
    <n v="0"/>
    <n v="0"/>
    <n v="0"/>
  </r>
  <r>
    <x v="106"/>
    <x v="13"/>
    <m/>
    <m/>
    <m/>
    <m/>
    <m/>
    <m/>
    <m/>
    <m/>
    <m/>
    <m/>
    <m/>
    <m/>
    <m/>
    <m/>
    <m/>
    <m/>
    <m/>
    <m/>
    <m/>
    <m/>
    <m/>
    <m/>
    <m/>
    <m/>
    <m/>
    <m/>
    <m/>
    <m/>
    <m/>
    <m/>
    <m/>
    <m/>
    <n v="5"/>
    <m/>
    <m/>
    <n v="2023"/>
    <n v="4"/>
    <n v="0"/>
    <n v="0"/>
    <n v="0"/>
    <n v="0"/>
    <n v="0"/>
    <n v="0"/>
    <n v="0"/>
  </r>
  <r>
    <x v="107"/>
    <x v="19"/>
    <m/>
    <m/>
    <m/>
    <m/>
    <m/>
    <m/>
    <m/>
    <m/>
    <m/>
    <m/>
    <m/>
    <m/>
    <m/>
    <m/>
    <m/>
    <m/>
    <m/>
    <m/>
    <m/>
    <m/>
    <m/>
    <m/>
    <m/>
    <m/>
    <m/>
    <m/>
    <m/>
    <m/>
    <m/>
    <m/>
    <m/>
    <m/>
    <n v="1"/>
    <m/>
    <m/>
    <n v="2023"/>
    <n v="4"/>
    <n v="0"/>
    <n v="0"/>
    <n v="0"/>
    <n v="0"/>
    <n v="0"/>
    <n v="0"/>
    <n v="0"/>
  </r>
  <r>
    <x v="107"/>
    <x v="15"/>
    <m/>
    <m/>
    <m/>
    <m/>
    <m/>
    <m/>
    <m/>
    <m/>
    <m/>
    <m/>
    <m/>
    <m/>
    <m/>
    <m/>
    <m/>
    <m/>
    <m/>
    <m/>
    <m/>
    <m/>
    <m/>
    <m/>
    <m/>
    <m/>
    <m/>
    <m/>
    <m/>
    <m/>
    <m/>
    <m/>
    <m/>
    <m/>
    <n v="1"/>
    <m/>
    <m/>
    <n v="2023"/>
    <n v="4"/>
    <n v="0"/>
    <n v="0"/>
    <n v="0"/>
    <n v="0"/>
    <n v="0"/>
    <n v="0"/>
    <n v="0"/>
  </r>
  <r>
    <x v="107"/>
    <x v="0"/>
    <m/>
    <m/>
    <m/>
    <m/>
    <m/>
    <m/>
    <m/>
    <m/>
    <m/>
    <m/>
    <m/>
    <m/>
    <m/>
    <m/>
    <m/>
    <m/>
    <m/>
    <m/>
    <m/>
    <n v="4"/>
    <m/>
    <m/>
    <m/>
    <m/>
    <n v="4"/>
    <m/>
    <m/>
    <m/>
    <m/>
    <m/>
    <m/>
    <m/>
    <n v="1300"/>
    <m/>
    <m/>
    <n v="2023"/>
    <n v="4"/>
    <n v="0"/>
    <n v="0"/>
    <n v="0"/>
    <n v="0"/>
    <n v="0"/>
    <n v="4"/>
    <n v="4"/>
  </r>
  <r>
    <x v="107"/>
    <x v="1"/>
    <m/>
    <m/>
    <m/>
    <m/>
    <m/>
    <m/>
    <m/>
    <m/>
    <m/>
    <m/>
    <m/>
    <m/>
    <m/>
    <m/>
    <m/>
    <m/>
    <m/>
    <m/>
    <m/>
    <m/>
    <m/>
    <m/>
    <m/>
    <m/>
    <m/>
    <m/>
    <m/>
    <m/>
    <m/>
    <m/>
    <m/>
    <m/>
    <n v="1"/>
    <m/>
    <m/>
    <n v="2023"/>
    <n v="4"/>
    <n v="0"/>
    <n v="0"/>
    <n v="0"/>
    <n v="0"/>
    <n v="0"/>
    <n v="0"/>
    <n v="0"/>
  </r>
  <r>
    <x v="107"/>
    <x v="2"/>
    <m/>
    <m/>
    <m/>
    <m/>
    <m/>
    <m/>
    <m/>
    <m/>
    <m/>
    <m/>
    <m/>
    <m/>
    <m/>
    <m/>
    <m/>
    <m/>
    <m/>
    <m/>
    <m/>
    <m/>
    <m/>
    <m/>
    <m/>
    <m/>
    <m/>
    <m/>
    <m/>
    <m/>
    <m/>
    <m/>
    <m/>
    <m/>
    <n v="298"/>
    <m/>
    <m/>
    <n v="2023"/>
    <n v="4"/>
    <n v="0"/>
    <n v="0"/>
    <n v="0"/>
    <n v="0"/>
    <n v="0"/>
    <n v="0"/>
    <n v="0"/>
  </r>
  <r>
    <x v="107"/>
    <x v="20"/>
    <m/>
    <m/>
    <m/>
    <m/>
    <m/>
    <m/>
    <m/>
    <m/>
    <m/>
    <m/>
    <m/>
    <m/>
    <m/>
    <m/>
    <m/>
    <m/>
    <m/>
    <m/>
    <m/>
    <m/>
    <m/>
    <m/>
    <m/>
    <m/>
    <m/>
    <m/>
    <m/>
    <m/>
    <m/>
    <m/>
    <m/>
    <m/>
    <n v="1"/>
    <m/>
    <m/>
    <n v="2023"/>
    <n v="4"/>
    <n v="0"/>
    <n v="0"/>
    <n v="0"/>
    <n v="0"/>
    <n v="0"/>
    <n v="0"/>
    <n v="0"/>
  </r>
  <r>
    <x v="107"/>
    <x v="21"/>
    <m/>
    <m/>
    <m/>
    <m/>
    <m/>
    <m/>
    <m/>
    <m/>
    <m/>
    <m/>
    <m/>
    <m/>
    <m/>
    <m/>
    <m/>
    <m/>
    <m/>
    <m/>
    <m/>
    <m/>
    <m/>
    <m/>
    <m/>
    <m/>
    <m/>
    <m/>
    <m/>
    <m/>
    <m/>
    <m/>
    <m/>
    <m/>
    <n v="2"/>
    <m/>
    <m/>
    <n v="2023"/>
    <n v="4"/>
    <n v="0"/>
    <n v="0"/>
    <n v="0"/>
    <n v="0"/>
    <n v="0"/>
    <n v="0"/>
    <n v="0"/>
  </r>
  <r>
    <x v="107"/>
    <x v="4"/>
    <m/>
    <m/>
    <m/>
    <m/>
    <m/>
    <m/>
    <m/>
    <m/>
    <m/>
    <m/>
    <m/>
    <m/>
    <m/>
    <m/>
    <m/>
    <m/>
    <m/>
    <m/>
    <m/>
    <m/>
    <m/>
    <m/>
    <m/>
    <m/>
    <m/>
    <m/>
    <m/>
    <m/>
    <m/>
    <m/>
    <m/>
    <m/>
    <n v="387"/>
    <m/>
    <m/>
    <n v="2023"/>
    <n v="4"/>
    <n v="0"/>
    <n v="0"/>
    <n v="0"/>
    <n v="0"/>
    <n v="0"/>
    <n v="0"/>
    <n v="0"/>
  </r>
  <r>
    <x v="107"/>
    <x v="28"/>
    <m/>
    <m/>
    <m/>
    <m/>
    <m/>
    <m/>
    <m/>
    <m/>
    <m/>
    <m/>
    <m/>
    <m/>
    <m/>
    <m/>
    <m/>
    <m/>
    <m/>
    <m/>
    <m/>
    <m/>
    <m/>
    <m/>
    <m/>
    <m/>
    <m/>
    <m/>
    <m/>
    <m/>
    <m/>
    <m/>
    <m/>
    <m/>
    <n v="1"/>
    <m/>
    <m/>
    <n v="2023"/>
    <n v="4"/>
    <n v="0"/>
    <n v="0"/>
    <n v="0"/>
    <n v="0"/>
    <n v="0"/>
    <n v="0"/>
    <n v="0"/>
  </r>
  <r>
    <x v="107"/>
    <x v="23"/>
    <m/>
    <m/>
    <m/>
    <m/>
    <m/>
    <m/>
    <m/>
    <m/>
    <m/>
    <m/>
    <m/>
    <m/>
    <m/>
    <m/>
    <m/>
    <m/>
    <m/>
    <m/>
    <m/>
    <m/>
    <m/>
    <m/>
    <m/>
    <m/>
    <m/>
    <m/>
    <m/>
    <m/>
    <m/>
    <m/>
    <m/>
    <m/>
    <n v="1"/>
    <m/>
    <m/>
    <n v="2023"/>
    <n v="4"/>
    <n v="0"/>
    <n v="0"/>
    <n v="0"/>
    <n v="0"/>
    <n v="0"/>
    <n v="0"/>
    <n v="0"/>
  </r>
  <r>
    <x v="107"/>
    <x v="5"/>
    <m/>
    <m/>
    <m/>
    <m/>
    <m/>
    <m/>
    <m/>
    <m/>
    <m/>
    <m/>
    <m/>
    <m/>
    <m/>
    <m/>
    <m/>
    <m/>
    <m/>
    <m/>
    <m/>
    <m/>
    <m/>
    <m/>
    <m/>
    <m/>
    <m/>
    <m/>
    <m/>
    <m/>
    <m/>
    <m/>
    <m/>
    <m/>
    <n v="4"/>
    <m/>
    <m/>
    <n v="2023"/>
    <n v="4"/>
    <n v="0"/>
    <n v="0"/>
    <n v="0"/>
    <n v="0"/>
    <n v="0"/>
    <n v="0"/>
    <n v="0"/>
  </r>
  <r>
    <x v="107"/>
    <x v="24"/>
    <m/>
    <m/>
    <m/>
    <m/>
    <m/>
    <m/>
    <m/>
    <m/>
    <m/>
    <m/>
    <m/>
    <m/>
    <m/>
    <m/>
    <m/>
    <m/>
    <m/>
    <m/>
    <m/>
    <m/>
    <m/>
    <m/>
    <m/>
    <m/>
    <m/>
    <m/>
    <m/>
    <m/>
    <m/>
    <m/>
    <m/>
    <m/>
    <n v="84"/>
    <m/>
    <m/>
    <n v="2023"/>
    <n v="4"/>
    <n v="0"/>
    <n v="0"/>
    <n v="0"/>
    <n v="0"/>
    <n v="0"/>
    <n v="0"/>
    <n v="0"/>
  </r>
  <r>
    <x v="107"/>
    <x v="6"/>
    <m/>
    <m/>
    <m/>
    <m/>
    <m/>
    <m/>
    <m/>
    <m/>
    <m/>
    <m/>
    <m/>
    <m/>
    <m/>
    <m/>
    <m/>
    <m/>
    <m/>
    <m/>
    <m/>
    <m/>
    <m/>
    <m/>
    <m/>
    <m/>
    <m/>
    <m/>
    <m/>
    <m/>
    <m/>
    <m/>
    <m/>
    <m/>
    <n v="1"/>
    <m/>
    <m/>
    <n v="2023"/>
    <n v="4"/>
    <n v="0"/>
    <n v="0"/>
    <n v="0"/>
    <n v="0"/>
    <n v="0"/>
    <n v="0"/>
    <n v="0"/>
  </r>
  <r>
    <x v="107"/>
    <x v="7"/>
    <m/>
    <m/>
    <m/>
    <m/>
    <m/>
    <m/>
    <m/>
    <m/>
    <m/>
    <m/>
    <m/>
    <m/>
    <m/>
    <m/>
    <m/>
    <m/>
    <m/>
    <m/>
    <m/>
    <m/>
    <m/>
    <m/>
    <m/>
    <m/>
    <m/>
    <m/>
    <m/>
    <m/>
    <m/>
    <m/>
    <m/>
    <m/>
    <n v="1"/>
    <m/>
    <m/>
    <n v="2023"/>
    <n v="4"/>
    <n v="0"/>
    <n v="0"/>
    <n v="0"/>
    <n v="0"/>
    <n v="0"/>
    <n v="0"/>
    <n v="0"/>
  </r>
  <r>
    <x v="107"/>
    <x v="29"/>
    <m/>
    <m/>
    <m/>
    <m/>
    <m/>
    <m/>
    <m/>
    <m/>
    <m/>
    <m/>
    <m/>
    <m/>
    <m/>
    <m/>
    <m/>
    <m/>
    <m/>
    <m/>
    <m/>
    <m/>
    <m/>
    <m/>
    <m/>
    <m/>
    <m/>
    <m/>
    <m/>
    <m/>
    <m/>
    <m/>
    <m/>
    <m/>
    <n v="1"/>
    <m/>
    <m/>
    <n v="2023"/>
    <n v="4"/>
    <n v="0"/>
    <n v="0"/>
    <n v="0"/>
    <n v="0"/>
    <n v="0"/>
    <n v="0"/>
    <n v="0"/>
  </r>
  <r>
    <x v="107"/>
    <x v="8"/>
    <m/>
    <m/>
    <m/>
    <m/>
    <m/>
    <m/>
    <m/>
    <m/>
    <m/>
    <m/>
    <m/>
    <m/>
    <m/>
    <m/>
    <m/>
    <m/>
    <m/>
    <m/>
    <m/>
    <m/>
    <m/>
    <m/>
    <m/>
    <m/>
    <m/>
    <m/>
    <m/>
    <m/>
    <m/>
    <m/>
    <m/>
    <m/>
    <n v="2"/>
    <m/>
    <m/>
    <n v="2023"/>
    <n v="4"/>
    <n v="0"/>
    <n v="0"/>
    <n v="0"/>
    <n v="0"/>
    <n v="0"/>
    <n v="0"/>
    <n v="0"/>
  </r>
  <r>
    <x v="107"/>
    <x v="9"/>
    <m/>
    <m/>
    <m/>
    <m/>
    <m/>
    <m/>
    <m/>
    <m/>
    <m/>
    <m/>
    <m/>
    <m/>
    <m/>
    <m/>
    <m/>
    <m/>
    <m/>
    <m/>
    <m/>
    <m/>
    <m/>
    <m/>
    <m/>
    <m/>
    <m/>
    <m/>
    <m/>
    <m/>
    <m/>
    <m/>
    <m/>
    <m/>
    <n v="4"/>
    <m/>
    <m/>
    <n v="2023"/>
    <n v="4"/>
    <n v="0"/>
    <n v="0"/>
    <n v="0"/>
    <n v="0"/>
    <n v="0"/>
    <n v="0"/>
    <n v="0"/>
  </r>
  <r>
    <x v="107"/>
    <x v="25"/>
    <m/>
    <m/>
    <m/>
    <m/>
    <m/>
    <m/>
    <m/>
    <m/>
    <m/>
    <m/>
    <m/>
    <m/>
    <m/>
    <m/>
    <m/>
    <m/>
    <m/>
    <m/>
    <m/>
    <m/>
    <m/>
    <m/>
    <m/>
    <m/>
    <m/>
    <m/>
    <m/>
    <m/>
    <m/>
    <m/>
    <m/>
    <m/>
    <n v="1"/>
    <m/>
    <m/>
    <n v="2023"/>
    <n v="4"/>
    <n v="0"/>
    <n v="0"/>
    <n v="0"/>
    <n v="0"/>
    <n v="0"/>
    <n v="0"/>
    <n v="0"/>
  </r>
  <r>
    <x v="107"/>
    <x v="10"/>
    <m/>
    <m/>
    <m/>
    <m/>
    <m/>
    <m/>
    <m/>
    <m/>
    <m/>
    <m/>
    <m/>
    <m/>
    <m/>
    <m/>
    <m/>
    <m/>
    <m/>
    <m/>
    <m/>
    <m/>
    <m/>
    <m/>
    <m/>
    <m/>
    <m/>
    <m/>
    <m/>
    <m/>
    <m/>
    <m/>
    <m/>
    <m/>
    <n v="14"/>
    <m/>
    <m/>
    <n v="2023"/>
    <n v="4"/>
    <n v="0"/>
    <n v="0"/>
    <n v="0"/>
    <n v="0"/>
    <n v="0"/>
    <n v="0"/>
    <n v="0"/>
  </r>
  <r>
    <x v="107"/>
    <x v="11"/>
    <m/>
    <m/>
    <m/>
    <m/>
    <m/>
    <m/>
    <m/>
    <m/>
    <m/>
    <m/>
    <m/>
    <m/>
    <m/>
    <m/>
    <m/>
    <m/>
    <m/>
    <m/>
    <m/>
    <n v="6"/>
    <m/>
    <m/>
    <m/>
    <m/>
    <n v="6"/>
    <m/>
    <m/>
    <m/>
    <m/>
    <m/>
    <m/>
    <m/>
    <n v="2812"/>
    <m/>
    <m/>
    <n v="2023"/>
    <n v="4"/>
    <n v="0"/>
    <n v="0"/>
    <n v="0"/>
    <n v="0"/>
    <n v="0"/>
    <n v="6"/>
    <n v="6"/>
  </r>
  <r>
    <x v="107"/>
    <x v="18"/>
    <m/>
    <m/>
    <m/>
    <m/>
    <m/>
    <m/>
    <m/>
    <m/>
    <m/>
    <m/>
    <m/>
    <m/>
    <m/>
    <m/>
    <m/>
    <m/>
    <m/>
    <m/>
    <m/>
    <m/>
    <m/>
    <m/>
    <m/>
    <m/>
    <m/>
    <m/>
    <m/>
    <m/>
    <m/>
    <m/>
    <m/>
    <m/>
    <n v="1"/>
    <m/>
    <m/>
    <n v="2023"/>
    <n v="4"/>
    <n v="0"/>
    <n v="0"/>
    <n v="0"/>
    <n v="0"/>
    <n v="0"/>
    <n v="0"/>
    <n v="0"/>
  </r>
  <r>
    <x v="107"/>
    <x v="32"/>
    <m/>
    <m/>
    <m/>
    <m/>
    <m/>
    <m/>
    <m/>
    <m/>
    <m/>
    <m/>
    <m/>
    <m/>
    <m/>
    <m/>
    <m/>
    <m/>
    <m/>
    <m/>
    <m/>
    <m/>
    <m/>
    <m/>
    <m/>
    <m/>
    <m/>
    <m/>
    <m/>
    <m/>
    <m/>
    <m/>
    <m/>
    <m/>
    <n v="2"/>
    <m/>
    <m/>
    <n v="2023"/>
    <n v="4"/>
    <n v="0"/>
    <n v="0"/>
    <n v="0"/>
    <n v="0"/>
    <n v="0"/>
    <n v="0"/>
    <n v="0"/>
  </r>
  <r>
    <x v="107"/>
    <x v="26"/>
    <m/>
    <m/>
    <m/>
    <m/>
    <m/>
    <m/>
    <m/>
    <m/>
    <m/>
    <m/>
    <m/>
    <m/>
    <m/>
    <m/>
    <m/>
    <m/>
    <m/>
    <m/>
    <m/>
    <m/>
    <m/>
    <m/>
    <m/>
    <m/>
    <m/>
    <m/>
    <m/>
    <m/>
    <m/>
    <m/>
    <m/>
    <m/>
    <n v="1"/>
    <m/>
    <m/>
    <n v="2023"/>
    <n v="4"/>
    <n v="0"/>
    <n v="0"/>
    <n v="0"/>
    <n v="0"/>
    <n v="0"/>
    <n v="0"/>
    <n v="0"/>
  </r>
  <r>
    <x v="107"/>
    <x v="13"/>
    <m/>
    <m/>
    <m/>
    <m/>
    <m/>
    <m/>
    <m/>
    <m/>
    <m/>
    <m/>
    <m/>
    <m/>
    <m/>
    <m/>
    <m/>
    <m/>
    <m/>
    <m/>
    <m/>
    <n v="8"/>
    <m/>
    <m/>
    <m/>
    <m/>
    <n v="8"/>
    <m/>
    <m/>
    <m/>
    <m/>
    <m/>
    <m/>
    <m/>
    <n v="1616"/>
    <m/>
    <m/>
    <n v="2023"/>
    <n v="4"/>
    <n v="0"/>
    <n v="0"/>
    <n v="0"/>
    <n v="0"/>
    <n v="0"/>
    <n v="8"/>
    <n v="8"/>
  </r>
  <r>
    <x v="107"/>
    <x v="14"/>
    <m/>
    <m/>
    <m/>
    <m/>
    <m/>
    <m/>
    <m/>
    <m/>
    <m/>
    <m/>
    <m/>
    <m/>
    <m/>
    <m/>
    <m/>
    <m/>
    <m/>
    <m/>
    <m/>
    <m/>
    <m/>
    <m/>
    <m/>
    <m/>
    <m/>
    <m/>
    <m/>
    <m/>
    <m/>
    <m/>
    <m/>
    <m/>
    <n v="5"/>
    <m/>
    <m/>
    <n v="2023"/>
    <n v="4"/>
    <n v="0"/>
    <n v="0"/>
    <n v="0"/>
    <n v="0"/>
    <n v="0"/>
    <n v="0"/>
    <n v="0"/>
  </r>
  <r>
    <x v="108"/>
    <x v="19"/>
    <m/>
    <m/>
    <m/>
    <m/>
    <m/>
    <m/>
    <m/>
    <m/>
    <m/>
    <m/>
    <m/>
    <m/>
    <m/>
    <m/>
    <m/>
    <m/>
    <m/>
    <m/>
    <m/>
    <m/>
    <m/>
    <m/>
    <m/>
    <m/>
    <m/>
    <m/>
    <m/>
    <m/>
    <m/>
    <m/>
    <m/>
    <m/>
    <m/>
    <m/>
    <n v="1"/>
    <n v="2023"/>
    <n v="4"/>
    <n v="0"/>
    <n v="0"/>
    <n v="0"/>
    <n v="0"/>
    <n v="0"/>
    <n v="0"/>
    <n v="0"/>
  </r>
  <r>
    <x v="108"/>
    <x v="0"/>
    <m/>
    <m/>
    <m/>
    <m/>
    <m/>
    <m/>
    <m/>
    <m/>
    <m/>
    <m/>
    <m/>
    <m/>
    <m/>
    <m/>
    <m/>
    <m/>
    <m/>
    <m/>
    <m/>
    <m/>
    <m/>
    <m/>
    <m/>
    <m/>
    <m/>
    <m/>
    <m/>
    <m/>
    <m/>
    <m/>
    <m/>
    <m/>
    <m/>
    <m/>
    <n v="8"/>
    <n v="2023"/>
    <n v="4"/>
    <n v="0"/>
    <n v="0"/>
    <n v="0"/>
    <n v="0"/>
    <n v="0"/>
    <n v="0"/>
    <n v="0"/>
  </r>
  <r>
    <x v="108"/>
    <x v="1"/>
    <m/>
    <m/>
    <m/>
    <m/>
    <m/>
    <m/>
    <m/>
    <m/>
    <m/>
    <m/>
    <m/>
    <m/>
    <m/>
    <m/>
    <m/>
    <m/>
    <m/>
    <m/>
    <m/>
    <m/>
    <m/>
    <m/>
    <m/>
    <m/>
    <m/>
    <m/>
    <m/>
    <m/>
    <m/>
    <m/>
    <m/>
    <m/>
    <m/>
    <m/>
    <n v="2"/>
    <n v="2023"/>
    <n v="4"/>
    <n v="0"/>
    <n v="0"/>
    <n v="0"/>
    <n v="0"/>
    <n v="0"/>
    <n v="0"/>
    <n v="0"/>
  </r>
  <r>
    <x v="108"/>
    <x v="2"/>
    <m/>
    <m/>
    <m/>
    <m/>
    <m/>
    <m/>
    <m/>
    <m/>
    <m/>
    <m/>
    <m/>
    <m/>
    <m/>
    <m/>
    <m/>
    <m/>
    <m/>
    <m/>
    <m/>
    <m/>
    <m/>
    <m/>
    <m/>
    <m/>
    <m/>
    <m/>
    <m/>
    <m/>
    <m/>
    <m/>
    <m/>
    <m/>
    <m/>
    <m/>
    <n v="3"/>
    <n v="2023"/>
    <n v="4"/>
    <n v="0"/>
    <n v="0"/>
    <n v="0"/>
    <n v="0"/>
    <n v="0"/>
    <n v="0"/>
    <n v="0"/>
  </r>
  <r>
    <x v="108"/>
    <x v="3"/>
    <m/>
    <m/>
    <m/>
    <m/>
    <m/>
    <m/>
    <m/>
    <m/>
    <m/>
    <m/>
    <m/>
    <m/>
    <m/>
    <m/>
    <m/>
    <m/>
    <m/>
    <m/>
    <m/>
    <m/>
    <m/>
    <m/>
    <m/>
    <m/>
    <m/>
    <m/>
    <m/>
    <m/>
    <m/>
    <m/>
    <m/>
    <m/>
    <m/>
    <m/>
    <n v="2"/>
    <n v="2023"/>
    <n v="4"/>
    <n v="0"/>
    <n v="0"/>
    <n v="0"/>
    <n v="0"/>
    <n v="0"/>
    <n v="0"/>
    <n v="0"/>
  </r>
  <r>
    <x v="108"/>
    <x v="4"/>
    <m/>
    <m/>
    <m/>
    <m/>
    <m/>
    <m/>
    <m/>
    <m/>
    <m/>
    <m/>
    <m/>
    <m/>
    <m/>
    <m/>
    <m/>
    <m/>
    <m/>
    <m/>
    <m/>
    <m/>
    <m/>
    <m/>
    <m/>
    <m/>
    <m/>
    <m/>
    <m/>
    <m/>
    <m/>
    <m/>
    <m/>
    <m/>
    <m/>
    <m/>
    <n v="2"/>
    <n v="2023"/>
    <n v="4"/>
    <n v="0"/>
    <n v="0"/>
    <n v="0"/>
    <n v="0"/>
    <n v="0"/>
    <n v="0"/>
    <n v="0"/>
  </r>
  <r>
    <x v="108"/>
    <x v="16"/>
    <m/>
    <m/>
    <m/>
    <m/>
    <m/>
    <m/>
    <m/>
    <m/>
    <m/>
    <m/>
    <m/>
    <m/>
    <m/>
    <m/>
    <m/>
    <m/>
    <m/>
    <m/>
    <m/>
    <m/>
    <m/>
    <m/>
    <m/>
    <m/>
    <m/>
    <m/>
    <m/>
    <m/>
    <m/>
    <m/>
    <m/>
    <m/>
    <m/>
    <m/>
    <n v="4"/>
    <n v="2023"/>
    <n v="4"/>
    <n v="0"/>
    <n v="0"/>
    <n v="0"/>
    <n v="0"/>
    <n v="0"/>
    <n v="0"/>
    <n v="0"/>
  </r>
  <r>
    <x v="108"/>
    <x v="7"/>
    <m/>
    <m/>
    <m/>
    <m/>
    <m/>
    <m/>
    <m/>
    <m/>
    <m/>
    <m/>
    <m/>
    <m/>
    <m/>
    <m/>
    <m/>
    <m/>
    <m/>
    <m/>
    <m/>
    <m/>
    <m/>
    <m/>
    <m/>
    <m/>
    <m/>
    <m/>
    <m/>
    <m/>
    <m/>
    <m/>
    <m/>
    <m/>
    <m/>
    <m/>
    <n v="1"/>
    <n v="2023"/>
    <n v="4"/>
    <n v="0"/>
    <n v="0"/>
    <n v="0"/>
    <n v="0"/>
    <n v="0"/>
    <n v="0"/>
    <n v="0"/>
  </r>
  <r>
    <x v="108"/>
    <x v="8"/>
    <m/>
    <m/>
    <m/>
    <m/>
    <m/>
    <m/>
    <m/>
    <m/>
    <m/>
    <m/>
    <m/>
    <m/>
    <m/>
    <m/>
    <m/>
    <m/>
    <m/>
    <m/>
    <m/>
    <m/>
    <m/>
    <m/>
    <m/>
    <m/>
    <m/>
    <m/>
    <m/>
    <m/>
    <m/>
    <m/>
    <m/>
    <m/>
    <m/>
    <m/>
    <n v="2"/>
    <n v="2023"/>
    <n v="4"/>
    <n v="0"/>
    <n v="0"/>
    <n v="0"/>
    <n v="0"/>
    <n v="0"/>
    <n v="0"/>
    <n v="0"/>
  </r>
  <r>
    <x v="108"/>
    <x v="9"/>
    <m/>
    <m/>
    <m/>
    <m/>
    <m/>
    <m/>
    <m/>
    <m/>
    <m/>
    <m/>
    <m/>
    <m/>
    <m/>
    <m/>
    <m/>
    <m/>
    <m/>
    <m/>
    <m/>
    <m/>
    <m/>
    <m/>
    <m/>
    <m/>
    <m/>
    <m/>
    <m/>
    <m/>
    <m/>
    <m/>
    <m/>
    <m/>
    <m/>
    <m/>
    <n v="3"/>
    <n v="2023"/>
    <n v="4"/>
    <n v="0"/>
    <n v="0"/>
    <n v="0"/>
    <n v="0"/>
    <n v="0"/>
    <n v="0"/>
    <n v="0"/>
  </r>
  <r>
    <x v="108"/>
    <x v="25"/>
    <m/>
    <m/>
    <m/>
    <m/>
    <m/>
    <m/>
    <m/>
    <m/>
    <m/>
    <m/>
    <m/>
    <m/>
    <m/>
    <m/>
    <m/>
    <m/>
    <m/>
    <m/>
    <m/>
    <m/>
    <m/>
    <m/>
    <m/>
    <m/>
    <m/>
    <m/>
    <m/>
    <m/>
    <m/>
    <m/>
    <m/>
    <m/>
    <m/>
    <m/>
    <n v="1"/>
    <n v="2023"/>
    <n v="4"/>
    <n v="0"/>
    <n v="0"/>
    <n v="0"/>
    <n v="0"/>
    <n v="0"/>
    <n v="0"/>
    <n v="0"/>
  </r>
  <r>
    <x v="108"/>
    <x v="17"/>
    <m/>
    <m/>
    <m/>
    <m/>
    <m/>
    <m/>
    <m/>
    <m/>
    <m/>
    <m/>
    <m/>
    <m/>
    <m/>
    <m/>
    <m/>
    <m/>
    <m/>
    <m/>
    <m/>
    <m/>
    <m/>
    <m/>
    <m/>
    <m/>
    <m/>
    <m/>
    <m/>
    <m/>
    <m/>
    <m/>
    <m/>
    <m/>
    <m/>
    <m/>
    <n v="1"/>
    <n v="2023"/>
    <n v="4"/>
    <n v="0"/>
    <n v="0"/>
    <n v="0"/>
    <n v="0"/>
    <n v="0"/>
    <n v="0"/>
    <n v="0"/>
  </r>
  <r>
    <x v="108"/>
    <x v="10"/>
    <m/>
    <m/>
    <m/>
    <m/>
    <m/>
    <m/>
    <m/>
    <m/>
    <m/>
    <m/>
    <m/>
    <m/>
    <m/>
    <m/>
    <m/>
    <m/>
    <m/>
    <m/>
    <m/>
    <m/>
    <m/>
    <m/>
    <m/>
    <m/>
    <m/>
    <m/>
    <m/>
    <m/>
    <m/>
    <m/>
    <m/>
    <m/>
    <m/>
    <m/>
    <n v="5"/>
    <n v="2023"/>
    <n v="4"/>
    <n v="0"/>
    <n v="0"/>
    <n v="0"/>
    <n v="0"/>
    <n v="0"/>
    <n v="0"/>
    <n v="0"/>
  </r>
  <r>
    <x v="108"/>
    <x v="30"/>
    <m/>
    <m/>
    <m/>
    <m/>
    <m/>
    <m/>
    <m/>
    <m/>
    <m/>
    <m/>
    <m/>
    <m/>
    <m/>
    <m/>
    <m/>
    <m/>
    <m/>
    <m/>
    <m/>
    <m/>
    <m/>
    <m/>
    <m/>
    <m/>
    <m/>
    <m/>
    <m/>
    <m/>
    <m/>
    <m/>
    <m/>
    <m/>
    <m/>
    <m/>
    <n v="1"/>
    <n v="2023"/>
    <n v="4"/>
    <n v="0"/>
    <n v="0"/>
    <n v="0"/>
    <n v="0"/>
    <n v="0"/>
    <n v="0"/>
    <n v="0"/>
  </r>
  <r>
    <x v="108"/>
    <x v="11"/>
    <m/>
    <m/>
    <m/>
    <m/>
    <m/>
    <m/>
    <m/>
    <m/>
    <m/>
    <m/>
    <m/>
    <m/>
    <m/>
    <m/>
    <m/>
    <m/>
    <m/>
    <m/>
    <m/>
    <m/>
    <m/>
    <m/>
    <m/>
    <m/>
    <m/>
    <m/>
    <m/>
    <m/>
    <m/>
    <m/>
    <m/>
    <m/>
    <m/>
    <m/>
    <n v="4"/>
    <n v="2023"/>
    <n v="4"/>
    <n v="0"/>
    <n v="0"/>
    <n v="0"/>
    <n v="0"/>
    <n v="0"/>
    <n v="0"/>
    <n v="0"/>
  </r>
  <r>
    <x v="108"/>
    <x v="18"/>
    <m/>
    <m/>
    <m/>
    <m/>
    <m/>
    <m/>
    <m/>
    <m/>
    <m/>
    <m/>
    <m/>
    <m/>
    <m/>
    <m/>
    <m/>
    <m/>
    <m/>
    <m/>
    <m/>
    <m/>
    <m/>
    <m/>
    <m/>
    <m/>
    <m/>
    <m/>
    <m/>
    <m/>
    <m/>
    <m/>
    <m/>
    <m/>
    <m/>
    <m/>
    <n v="2"/>
    <n v="2023"/>
    <n v="4"/>
    <n v="0"/>
    <n v="0"/>
    <n v="0"/>
    <n v="0"/>
    <n v="0"/>
    <n v="0"/>
    <n v="0"/>
  </r>
  <r>
    <x v="108"/>
    <x v="32"/>
    <m/>
    <m/>
    <m/>
    <m/>
    <m/>
    <m/>
    <m/>
    <m/>
    <m/>
    <m/>
    <m/>
    <m/>
    <m/>
    <m/>
    <m/>
    <m/>
    <m/>
    <m/>
    <m/>
    <m/>
    <m/>
    <m/>
    <m/>
    <m/>
    <m/>
    <m/>
    <m/>
    <m/>
    <m/>
    <m/>
    <m/>
    <m/>
    <m/>
    <m/>
    <n v="1"/>
    <n v="2023"/>
    <n v="4"/>
    <n v="0"/>
    <n v="0"/>
    <n v="0"/>
    <n v="0"/>
    <n v="0"/>
    <n v="0"/>
    <n v="0"/>
  </r>
  <r>
    <x v="108"/>
    <x v="33"/>
    <m/>
    <m/>
    <m/>
    <m/>
    <m/>
    <m/>
    <m/>
    <m/>
    <m/>
    <m/>
    <m/>
    <m/>
    <m/>
    <m/>
    <m/>
    <m/>
    <m/>
    <m/>
    <m/>
    <m/>
    <m/>
    <m/>
    <m/>
    <m/>
    <m/>
    <m/>
    <m/>
    <m/>
    <m/>
    <m/>
    <m/>
    <m/>
    <m/>
    <m/>
    <n v="1"/>
    <n v="2023"/>
    <n v="4"/>
    <n v="0"/>
    <n v="0"/>
    <n v="0"/>
    <n v="0"/>
    <n v="0"/>
    <n v="0"/>
    <n v="0"/>
  </r>
  <r>
    <x v="108"/>
    <x v="34"/>
    <m/>
    <m/>
    <m/>
    <m/>
    <m/>
    <m/>
    <m/>
    <m/>
    <m/>
    <m/>
    <m/>
    <m/>
    <m/>
    <m/>
    <m/>
    <m/>
    <m/>
    <m/>
    <m/>
    <m/>
    <m/>
    <m/>
    <m/>
    <m/>
    <m/>
    <m/>
    <m/>
    <m/>
    <m/>
    <m/>
    <m/>
    <m/>
    <m/>
    <m/>
    <n v="2"/>
    <n v="2023"/>
    <n v="4"/>
    <n v="0"/>
    <n v="0"/>
    <n v="0"/>
    <n v="0"/>
    <n v="0"/>
    <n v="0"/>
    <n v="0"/>
  </r>
  <r>
    <x v="108"/>
    <x v="13"/>
    <m/>
    <m/>
    <m/>
    <m/>
    <m/>
    <m/>
    <m/>
    <m/>
    <m/>
    <m/>
    <m/>
    <m/>
    <m/>
    <m/>
    <m/>
    <m/>
    <m/>
    <m/>
    <m/>
    <m/>
    <m/>
    <m/>
    <m/>
    <m/>
    <m/>
    <m/>
    <m/>
    <m/>
    <m/>
    <m/>
    <m/>
    <m/>
    <n v="1"/>
    <m/>
    <n v="1"/>
    <n v="2023"/>
    <n v="4"/>
    <n v="0"/>
    <n v="0"/>
    <n v="0"/>
    <n v="0"/>
    <n v="0"/>
    <n v="0"/>
    <n v="0"/>
  </r>
  <r>
    <x v="109"/>
    <x v="19"/>
    <m/>
    <m/>
    <m/>
    <m/>
    <m/>
    <m/>
    <m/>
    <m/>
    <m/>
    <m/>
    <m/>
    <m/>
    <m/>
    <m/>
    <m/>
    <m/>
    <m/>
    <m/>
    <m/>
    <m/>
    <m/>
    <m/>
    <m/>
    <m/>
    <m/>
    <m/>
    <m/>
    <m/>
    <n v="164"/>
    <m/>
    <m/>
    <m/>
    <m/>
    <m/>
    <m/>
    <n v="2023"/>
    <n v="4"/>
    <n v="0"/>
    <n v="0"/>
    <n v="0"/>
    <n v="0"/>
    <n v="0"/>
    <n v="0"/>
    <n v="0"/>
  </r>
  <r>
    <x v="109"/>
    <x v="15"/>
    <m/>
    <m/>
    <m/>
    <m/>
    <m/>
    <m/>
    <m/>
    <m/>
    <m/>
    <m/>
    <m/>
    <m/>
    <m/>
    <m/>
    <m/>
    <m/>
    <m/>
    <m/>
    <m/>
    <m/>
    <m/>
    <m/>
    <m/>
    <m/>
    <m/>
    <m/>
    <m/>
    <m/>
    <n v="50"/>
    <m/>
    <m/>
    <m/>
    <m/>
    <m/>
    <m/>
    <n v="2023"/>
    <n v="4"/>
    <n v="0"/>
    <n v="0"/>
    <n v="0"/>
    <n v="0"/>
    <n v="0"/>
    <n v="0"/>
    <n v="0"/>
  </r>
  <r>
    <x v="109"/>
    <x v="0"/>
    <m/>
    <m/>
    <m/>
    <m/>
    <m/>
    <m/>
    <m/>
    <m/>
    <m/>
    <m/>
    <m/>
    <m/>
    <m/>
    <m/>
    <m/>
    <m/>
    <m/>
    <m/>
    <m/>
    <m/>
    <m/>
    <m/>
    <m/>
    <m/>
    <m/>
    <m/>
    <m/>
    <m/>
    <n v="514"/>
    <m/>
    <m/>
    <m/>
    <m/>
    <m/>
    <m/>
    <n v="2023"/>
    <n v="4"/>
    <n v="0"/>
    <n v="0"/>
    <n v="0"/>
    <n v="0"/>
    <n v="0"/>
    <n v="0"/>
    <n v="0"/>
  </r>
  <r>
    <x v="109"/>
    <x v="1"/>
    <m/>
    <m/>
    <m/>
    <m/>
    <m/>
    <m/>
    <m/>
    <m/>
    <m/>
    <m/>
    <m/>
    <m/>
    <m/>
    <m/>
    <m/>
    <m/>
    <m/>
    <m/>
    <m/>
    <m/>
    <m/>
    <m/>
    <m/>
    <m/>
    <m/>
    <m/>
    <m/>
    <m/>
    <n v="5"/>
    <m/>
    <m/>
    <m/>
    <m/>
    <m/>
    <m/>
    <n v="2023"/>
    <n v="4"/>
    <n v="0"/>
    <n v="0"/>
    <n v="0"/>
    <n v="0"/>
    <n v="0"/>
    <n v="0"/>
    <n v="0"/>
  </r>
  <r>
    <x v="109"/>
    <x v="2"/>
    <m/>
    <m/>
    <m/>
    <m/>
    <m/>
    <m/>
    <m/>
    <m/>
    <m/>
    <m/>
    <m/>
    <m/>
    <m/>
    <m/>
    <m/>
    <m/>
    <m/>
    <m/>
    <m/>
    <m/>
    <m/>
    <m/>
    <m/>
    <m/>
    <m/>
    <m/>
    <m/>
    <m/>
    <n v="39"/>
    <m/>
    <m/>
    <m/>
    <m/>
    <m/>
    <m/>
    <n v="2023"/>
    <n v="4"/>
    <n v="0"/>
    <n v="0"/>
    <n v="0"/>
    <n v="0"/>
    <n v="0"/>
    <n v="0"/>
    <n v="0"/>
  </r>
  <r>
    <x v="109"/>
    <x v="20"/>
    <m/>
    <m/>
    <m/>
    <m/>
    <m/>
    <m/>
    <m/>
    <m/>
    <m/>
    <m/>
    <m/>
    <m/>
    <m/>
    <m/>
    <m/>
    <m/>
    <m/>
    <m/>
    <m/>
    <m/>
    <m/>
    <m/>
    <m/>
    <m/>
    <m/>
    <m/>
    <m/>
    <m/>
    <n v="7"/>
    <m/>
    <m/>
    <m/>
    <m/>
    <m/>
    <m/>
    <n v="2023"/>
    <n v="4"/>
    <n v="0"/>
    <n v="0"/>
    <n v="0"/>
    <n v="0"/>
    <n v="0"/>
    <n v="0"/>
    <n v="0"/>
  </r>
  <r>
    <x v="109"/>
    <x v="3"/>
    <m/>
    <m/>
    <m/>
    <m/>
    <m/>
    <m/>
    <m/>
    <m/>
    <m/>
    <m/>
    <m/>
    <m/>
    <m/>
    <m/>
    <m/>
    <m/>
    <m/>
    <m/>
    <m/>
    <m/>
    <m/>
    <m/>
    <m/>
    <m/>
    <m/>
    <m/>
    <m/>
    <m/>
    <n v="5"/>
    <m/>
    <m/>
    <m/>
    <m/>
    <m/>
    <m/>
    <n v="2023"/>
    <n v="4"/>
    <n v="0"/>
    <n v="0"/>
    <n v="0"/>
    <n v="0"/>
    <n v="0"/>
    <n v="0"/>
    <n v="0"/>
  </r>
  <r>
    <x v="109"/>
    <x v="4"/>
    <m/>
    <m/>
    <m/>
    <m/>
    <m/>
    <m/>
    <m/>
    <m/>
    <m/>
    <m/>
    <m/>
    <m/>
    <m/>
    <m/>
    <m/>
    <m/>
    <m/>
    <m/>
    <m/>
    <m/>
    <m/>
    <m/>
    <m/>
    <m/>
    <m/>
    <m/>
    <m/>
    <m/>
    <n v="93"/>
    <m/>
    <m/>
    <m/>
    <m/>
    <m/>
    <m/>
    <n v="2023"/>
    <n v="4"/>
    <n v="0"/>
    <n v="0"/>
    <n v="0"/>
    <n v="0"/>
    <n v="0"/>
    <n v="0"/>
    <n v="0"/>
  </r>
  <r>
    <x v="109"/>
    <x v="16"/>
    <m/>
    <m/>
    <m/>
    <m/>
    <m/>
    <m/>
    <m/>
    <m/>
    <m/>
    <m/>
    <m/>
    <m/>
    <m/>
    <m/>
    <m/>
    <m/>
    <m/>
    <m/>
    <m/>
    <m/>
    <m/>
    <m/>
    <m/>
    <m/>
    <m/>
    <m/>
    <m/>
    <m/>
    <n v="40"/>
    <m/>
    <m/>
    <m/>
    <m/>
    <m/>
    <m/>
    <n v="2023"/>
    <n v="4"/>
    <n v="0"/>
    <n v="0"/>
    <n v="0"/>
    <n v="0"/>
    <n v="0"/>
    <n v="0"/>
    <n v="0"/>
  </r>
  <r>
    <x v="109"/>
    <x v="22"/>
    <m/>
    <m/>
    <m/>
    <m/>
    <m/>
    <m/>
    <m/>
    <m/>
    <m/>
    <m/>
    <m/>
    <m/>
    <m/>
    <m/>
    <m/>
    <m/>
    <m/>
    <m/>
    <m/>
    <m/>
    <m/>
    <m/>
    <m/>
    <m/>
    <m/>
    <m/>
    <m/>
    <m/>
    <n v="3"/>
    <m/>
    <m/>
    <m/>
    <m/>
    <m/>
    <m/>
    <n v="2023"/>
    <n v="4"/>
    <n v="0"/>
    <n v="0"/>
    <n v="0"/>
    <n v="0"/>
    <n v="0"/>
    <n v="0"/>
    <n v="0"/>
  </r>
  <r>
    <x v="109"/>
    <x v="23"/>
    <m/>
    <m/>
    <m/>
    <m/>
    <m/>
    <m/>
    <m/>
    <m/>
    <m/>
    <m/>
    <m/>
    <m/>
    <m/>
    <m/>
    <m/>
    <m/>
    <m/>
    <m/>
    <m/>
    <m/>
    <m/>
    <m/>
    <m/>
    <m/>
    <m/>
    <m/>
    <m/>
    <m/>
    <n v="23"/>
    <m/>
    <m/>
    <m/>
    <m/>
    <m/>
    <m/>
    <n v="2023"/>
    <n v="4"/>
    <n v="0"/>
    <n v="0"/>
    <n v="0"/>
    <n v="0"/>
    <n v="0"/>
    <n v="0"/>
    <n v="0"/>
  </r>
  <r>
    <x v="109"/>
    <x v="5"/>
    <m/>
    <m/>
    <m/>
    <m/>
    <m/>
    <m/>
    <m/>
    <m/>
    <m/>
    <m/>
    <m/>
    <m/>
    <m/>
    <m/>
    <m/>
    <m/>
    <m/>
    <m/>
    <m/>
    <m/>
    <m/>
    <m/>
    <m/>
    <m/>
    <m/>
    <m/>
    <m/>
    <m/>
    <n v="136"/>
    <m/>
    <m/>
    <m/>
    <m/>
    <m/>
    <m/>
    <n v="2023"/>
    <n v="4"/>
    <n v="0"/>
    <n v="0"/>
    <n v="0"/>
    <n v="0"/>
    <n v="0"/>
    <n v="0"/>
    <n v="0"/>
  </r>
  <r>
    <x v="109"/>
    <x v="24"/>
    <m/>
    <m/>
    <m/>
    <m/>
    <m/>
    <m/>
    <m/>
    <m/>
    <m/>
    <m/>
    <m/>
    <m/>
    <m/>
    <m/>
    <m/>
    <m/>
    <m/>
    <m/>
    <m/>
    <m/>
    <m/>
    <m/>
    <m/>
    <m/>
    <m/>
    <m/>
    <m/>
    <m/>
    <n v="4"/>
    <m/>
    <m/>
    <m/>
    <m/>
    <m/>
    <m/>
    <n v="2023"/>
    <n v="4"/>
    <n v="0"/>
    <n v="0"/>
    <n v="0"/>
    <n v="0"/>
    <n v="0"/>
    <n v="0"/>
    <n v="0"/>
  </r>
  <r>
    <x v="109"/>
    <x v="6"/>
    <m/>
    <m/>
    <m/>
    <m/>
    <m/>
    <m/>
    <m/>
    <m/>
    <m/>
    <m/>
    <m/>
    <m/>
    <m/>
    <m/>
    <m/>
    <m/>
    <m/>
    <m/>
    <m/>
    <m/>
    <m/>
    <m/>
    <m/>
    <m/>
    <m/>
    <m/>
    <m/>
    <m/>
    <n v="28"/>
    <m/>
    <m/>
    <m/>
    <m/>
    <m/>
    <m/>
    <n v="2023"/>
    <n v="4"/>
    <n v="0"/>
    <n v="0"/>
    <n v="0"/>
    <n v="0"/>
    <n v="0"/>
    <n v="0"/>
    <n v="0"/>
  </r>
  <r>
    <x v="109"/>
    <x v="7"/>
    <m/>
    <m/>
    <m/>
    <m/>
    <m/>
    <m/>
    <m/>
    <m/>
    <m/>
    <m/>
    <m/>
    <m/>
    <m/>
    <m/>
    <m/>
    <m/>
    <m/>
    <m/>
    <m/>
    <m/>
    <m/>
    <m/>
    <m/>
    <m/>
    <m/>
    <m/>
    <m/>
    <m/>
    <n v="17"/>
    <m/>
    <m/>
    <m/>
    <m/>
    <m/>
    <m/>
    <n v="2023"/>
    <n v="4"/>
    <n v="0"/>
    <n v="0"/>
    <n v="0"/>
    <n v="0"/>
    <n v="0"/>
    <n v="0"/>
    <n v="0"/>
  </r>
  <r>
    <x v="109"/>
    <x v="29"/>
    <m/>
    <m/>
    <m/>
    <m/>
    <m/>
    <m/>
    <m/>
    <m/>
    <m/>
    <m/>
    <m/>
    <m/>
    <m/>
    <m/>
    <m/>
    <m/>
    <m/>
    <m/>
    <m/>
    <m/>
    <m/>
    <m/>
    <m/>
    <m/>
    <m/>
    <m/>
    <m/>
    <m/>
    <n v="3"/>
    <m/>
    <m/>
    <m/>
    <m/>
    <m/>
    <m/>
    <n v="2023"/>
    <n v="4"/>
    <n v="0"/>
    <n v="0"/>
    <n v="0"/>
    <n v="0"/>
    <n v="0"/>
    <n v="0"/>
    <n v="0"/>
  </r>
  <r>
    <x v="109"/>
    <x v="8"/>
    <m/>
    <m/>
    <m/>
    <m/>
    <m/>
    <m/>
    <m/>
    <m/>
    <m/>
    <m/>
    <m/>
    <m/>
    <m/>
    <m/>
    <m/>
    <m/>
    <m/>
    <m/>
    <m/>
    <m/>
    <m/>
    <m/>
    <m/>
    <m/>
    <m/>
    <m/>
    <m/>
    <m/>
    <n v="415"/>
    <m/>
    <m/>
    <m/>
    <m/>
    <m/>
    <m/>
    <n v="2023"/>
    <n v="4"/>
    <n v="0"/>
    <n v="0"/>
    <n v="0"/>
    <n v="0"/>
    <n v="0"/>
    <n v="0"/>
    <n v="0"/>
  </r>
  <r>
    <x v="109"/>
    <x v="9"/>
    <m/>
    <m/>
    <m/>
    <m/>
    <m/>
    <m/>
    <m/>
    <m/>
    <m/>
    <m/>
    <m/>
    <m/>
    <m/>
    <m/>
    <m/>
    <m/>
    <m/>
    <m/>
    <m/>
    <m/>
    <m/>
    <m/>
    <m/>
    <m/>
    <m/>
    <m/>
    <m/>
    <m/>
    <n v="26"/>
    <m/>
    <m/>
    <m/>
    <m/>
    <m/>
    <m/>
    <n v="2023"/>
    <n v="4"/>
    <n v="0"/>
    <n v="0"/>
    <n v="0"/>
    <n v="0"/>
    <n v="0"/>
    <n v="0"/>
    <n v="0"/>
  </r>
  <r>
    <x v="109"/>
    <x v="25"/>
    <m/>
    <m/>
    <m/>
    <m/>
    <m/>
    <m/>
    <m/>
    <m/>
    <m/>
    <m/>
    <m/>
    <m/>
    <m/>
    <m/>
    <m/>
    <m/>
    <m/>
    <m/>
    <m/>
    <m/>
    <m/>
    <m/>
    <m/>
    <m/>
    <m/>
    <m/>
    <m/>
    <m/>
    <n v="139"/>
    <m/>
    <m/>
    <m/>
    <m/>
    <m/>
    <m/>
    <n v="2023"/>
    <n v="4"/>
    <n v="0"/>
    <n v="0"/>
    <n v="0"/>
    <n v="0"/>
    <n v="0"/>
    <n v="0"/>
    <n v="0"/>
  </r>
  <r>
    <x v="109"/>
    <x v="17"/>
    <m/>
    <m/>
    <m/>
    <m/>
    <m/>
    <m/>
    <m/>
    <m/>
    <m/>
    <m/>
    <m/>
    <m/>
    <m/>
    <m/>
    <m/>
    <m/>
    <m/>
    <m/>
    <m/>
    <m/>
    <m/>
    <m/>
    <m/>
    <m/>
    <m/>
    <m/>
    <m/>
    <m/>
    <n v="73"/>
    <m/>
    <m/>
    <m/>
    <m/>
    <m/>
    <m/>
    <n v="2023"/>
    <n v="4"/>
    <n v="0"/>
    <n v="0"/>
    <n v="0"/>
    <n v="0"/>
    <n v="0"/>
    <n v="0"/>
    <n v="0"/>
  </r>
  <r>
    <x v="109"/>
    <x v="10"/>
    <m/>
    <m/>
    <m/>
    <m/>
    <m/>
    <m/>
    <m/>
    <m/>
    <m/>
    <m/>
    <m/>
    <m/>
    <m/>
    <m/>
    <m/>
    <m/>
    <m/>
    <m/>
    <m/>
    <m/>
    <m/>
    <m/>
    <m/>
    <m/>
    <m/>
    <m/>
    <m/>
    <m/>
    <n v="528"/>
    <m/>
    <m/>
    <m/>
    <m/>
    <m/>
    <m/>
    <n v="2023"/>
    <n v="4"/>
    <n v="0"/>
    <n v="0"/>
    <n v="0"/>
    <n v="0"/>
    <n v="0"/>
    <n v="0"/>
    <n v="0"/>
  </r>
  <r>
    <x v="109"/>
    <x v="30"/>
    <m/>
    <m/>
    <m/>
    <m/>
    <m/>
    <m/>
    <m/>
    <m/>
    <m/>
    <m/>
    <m/>
    <m/>
    <m/>
    <m/>
    <m/>
    <m/>
    <m/>
    <m/>
    <m/>
    <m/>
    <m/>
    <m/>
    <m/>
    <m/>
    <m/>
    <m/>
    <m/>
    <m/>
    <n v="5"/>
    <m/>
    <m/>
    <m/>
    <m/>
    <m/>
    <m/>
    <n v="2023"/>
    <n v="4"/>
    <n v="0"/>
    <n v="0"/>
    <n v="0"/>
    <n v="0"/>
    <n v="0"/>
    <n v="0"/>
    <n v="0"/>
  </r>
  <r>
    <x v="109"/>
    <x v="11"/>
    <m/>
    <m/>
    <m/>
    <m/>
    <m/>
    <m/>
    <m/>
    <m/>
    <m/>
    <m/>
    <m/>
    <m/>
    <m/>
    <m/>
    <m/>
    <m/>
    <m/>
    <m/>
    <m/>
    <m/>
    <m/>
    <m/>
    <m/>
    <m/>
    <m/>
    <m/>
    <m/>
    <m/>
    <n v="605"/>
    <m/>
    <m/>
    <m/>
    <m/>
    <m/>
    <m/>
    <n v="2023"/>
    <n v="4"/>
    <n v="0"/>
    <n v="0"/>
    <n v="0"/>
    <n v="0"/>
    <n v="0"/>
    <n v="0"/>
    <n v="0"/>
  </r>
  <r>
    <x v="109"/>
    <x v="18"/>
    <m/>
    <m/>
    <m/>
    <m/>
    <m/>
    <m/>
    <m/>
    <m/>
    <m/>
    <m/>
    <m/>
    <m/>
    <m/>
    <m/>
    <m/>
    <m/>
    <m/>
    <m/>
    <m/>
    <m/>
    <m/>
    <m/>
    <m/>
    <m/>
    <m/>
    <m/>
    <m/>
    <m/>
    <n v="135"/>
    <m/>
    <m/>
    <m/>
    <m/>
    <m/>
    <m/>
    <n v="2023"/>
    <n v="4"/>
    <n v="0"/>
    <n v="0"/>
    <n v="0"/>
    <n v="0"/>
    <n v="0"/>
    <n v="0"/>
    <n v="0"/>
  </r>
  <r>
    <x v="109"/>
    <x v="12"/>
    <m/>
    <m/>
    <m/>
    <m/>
    <m/>
    <m/>
    <m/>
    <m/>
    <m/>
    <m/>
    <m/>
    <m/>
    <m/>
    <m/>
    <m/>
    <m/>
    <m/>
    <m/>
    <m/>
    <m/>
    <m/>
    <m/>
    <m/>
    <m/>
    <m/>
    <m/>
    <m/>
    <m/>
    <n v="3"/>
    <m/>
    <m/>
    <m/>
    <m/>
    <m/>
    <m/>
    <n v="2023"/>
    <n v="4"/>
    <n v="0"/>
    <n v="0"/>
    <n v="0"/>
    <n v="0"/>
    <n v="0"/>
    <n v="0"/>
    <n v="0"/>
  </r>
  <r>
    <x v="109"/>
    <x v="32"/>
    <m/>
    <m/>
    <m/>
    <m/>
    <m/>
    <m/>
    <m/>
    <m/>
    <m/>
    <m/>
    <m/>
    <m/>
    <m/>
    <m/>
    <m/>
    <m/>
    <m/>
    <m/>
    <m/>
    <m/>
    <m/>
    <m/>
    <m/>
    <m/>
    <m/>
    <m/>
    <m/>
    <m/>
    <n v="97"/>
    <m/>
    <m/>
    <m/>
    <m/>
    <m/>
    <m/>
    <n v="2023"/>
    <n v="4"/>
    <n v="0"/>
    <n v="0"/>
    <n v="0"/>
    <n v="0"/>
    <n v="0"/>
    <n v="0"/>
    <n v="0"/>
  </r>
  <r>
    <x v="109"/>
    <x v="33"/>
    <m/>
    <m/>
    <m/>
    <m/>
    <m/>
    <m/>
    <m/>
    <m/>
    <m/>
    <m/>
    <m/>
    <m/>
    <m/>
    <m/>
    <m/>
    <m/>
    <m/>
    <m/>
    <m/>
    <m/>
    <m/>
    <m/>
    <m/>
    <m/>
    <m/>
    <m/>
    <m/>
    <m/>
    <n v="9"/>
    <m/>
    <m/>
    <m/>
    <m/>
    <m/>
    <m/>
    <n v="2023"/>
    <n v="4"/>
    <n v="0"/>
    <n v="0"/>
    <n v="0"/>
    <n v="0"/>
    <n v="0"/>
    <n v="0"/>
    <n v="0"/>
  </r>
  <r>
    <x v="109"/>
    <x v="34"/>
    <m/>
    <m/>
    <m/>
    <m/>
    <m/>
    <m/>
    <m/>
    <m/>
    <m/>
    <m/>
    <m/>
    <m/>
    <m/>
    <m/>
    <m/>
    <m/>
    <m/>
    <m/>
    <m/>
    <m/>
    <m/>
    <m/>
    <m/>
    <m/>
    <m/>
    <m/>
    <m/>
    <m/>
    <n v="1"/>
    <m/>
    <m/>
    <m/>
    <m/>
    <m/>
    <m/>
    <n v="2023"/>
    <n v="4"/>
    <n v="0"/>
    <n v="0"/>
    <n v="0"/>
    <n v="0"/>
    <n v="0"/>
    <n v="0"/>
    <n v="0"/>
  </r>
  <r>
    <x v="109"/>
    <x v="26"/>
    <m/>
    <m/>
    <m/>
    <m/>
    <m/>
    <m/>
    <m/>
    <m/>
    <m/>
    <m/>
    <m/>
    <m/>
    <m/>
    <m/>
    <m/>
    <m/>
    <m/>
    <m/>
    <m/>
    <m/>
    <m/>
    <m/>
    <m/>
    <m/>
    <m/>
    <m/>
    <m/>
    <m/>
    <n v="28"/>
    <m/>
    <m/>
    <m/>
    <m/>
    <m/>
    <m/>
    <n v="2023"/>
    <n v="4"/>
    <n v="0"/>
    <n v="0"/>
    <n v="0"/>
    <n v="0"/>
    <n v="0"/>
    <n v="0"/>
    <n v="0"/>
  </r>
  <r>
    <x v="109"/>
    <x v="13"/>
    <m/>
    <m/>
    <m/>
    <m/>
    <m/>
    <m/>
    <m/>
    <m/>
    <m/>
    <m/>
    <m/>
    <m/>
    <m/>
    <m/>
    <m/>
    <m/>
    <m/>
    <m/>
    <m/>
    <m/>
    <m/>
    <m/>
    <m/>
    <m/>
    <m/>
    <m/>
    <m/>
    <m/>
    <n v="632"/>
    <m/>
    <m/>
    <m/>
    <m/>
    <m/>
    <m/>
    <n v="2023"/>
    <n v="4"/>
    <n v="0"/>
    <n v="0"/>
    <n v="0"/>
    <n v="0"/>
    <n v="0"/>
    <n v="0"/>
    <n v="0"/>
  </r>
  <r>
    <x v="109"/>
    <x v="14"/>
    <m/>
    <m/>
    <m/>
    <m/>
    <m/>
    <m/>
    <m/>
    <m/>
    <m/>
    <m/>
    <m/>
    <m/>
    <m/>
    <m/>
    <m/>
    <m/>
    <m/>
    <m/>
    <m/>
    <m/>
    <m/>
    <m/>
    <m/>
    <m/>
    <m/>
    <m/>
    <m/>
    <m/>
    <n v="124"/>
    <m/>
    <m/>
    <m/>
    <m/>
    <m/>
    <m/>
    <n v="2023"/>
    <n v="4"/>
    <n v="0"/>
    <n v="0"/>
    <n v="0"/>
    <n v="0"/>
    <n v="0"/>
    <n v="0"/>
    <n v="0"/>
  </r>
  <r>
    <x v="110"/>
    <x v="19"/>
    <m/>
    <m/>
    <m/>
    <m/>
    <m/>
    <m/>
    <m/>
    <m/>
    <m/>
    <m/>
    <m/>
    <m/>
    <m/>
    <m/>
    <m/>
    <m/>
    <m/>
    <m/>
    <m/>
    <m/>
    <m/>
    <m/>
    <m/>
    <m/>
    <m/>
    <m/>
    <m/>
    <m/>
    <m/>
    <m/>
    <m/>
    <m/>
    <m/>
    <m/>
    <n v="3"/>
    <n v="2023"/>
    <n v="4"/>
    <n v="0"/>
    <n v="0"/>
    <n v="0"/>
    <n v="0"/>
    <n v="0"/>
    <n v="0"/>
    <n v="0"/>
  </r>
  <r>
    <x v="110"/>
    <x v="15"/>
    <m/>
    <m/>
    <m/>
    <m/>
    <m/>
    <m/>
    <m/>
    <m/>
    <m/>
    <m/>
    <m/>
    <m/>
    <m/>
    <m/>
    <m/>
    <m/>
    <m/>
    <m/>
    <m/>
    <m/>
    <m/>
    <m/>
    <m/>
    <m/>
    <m/>
    <m/>
    <m/>
    <m/>
    <m/>
    <m/>
    <m/>
    <m/>
    <m/>
    <m/>
    <n v="6"/>
    <n v="2023"/>
    <n v="4"/>
    <n v="0"/>
    <n v="0"/>
    <n v="0"/>
    <n v="0"/>
    <n v="0"/>
    <n v="0"/>
    <n v="0"/>
  </r>
  <r>
    <x v="110"/>
    <x v="0"/>
    <m/>
    <m/>
    <m/>
    <m/>
    <m/>
    <m/>
    <m/>
    <m/>
    <m/>
    <m/>
    <m/>
    <m/>
    <m/>
    <m/>
    <m/>
    <m/>
    <m/>
    <m/>
    <m/>
    <m/>
    <m/>
    <m/>
    <m/>
    <m/>
    <m/>
    <m/>
    <m/>
    <m/>
    <m/>
    <m/>
    <m/>
    <m/>
    <m/>
    <m/>
    <n v="20"/>
    <n v="2023"/>
    <n v="4"/>
    <n v="0"/>
    <n v="0"/>
    <n v="0"/>
    <n v="0"/>
    <n v="0"/>
    <n v="0"/>
    <n v="0"/>
  </r>
  <r>
    <x v="110"/>
    <x v="1"/>
    <m/>
    <m/>
    <m/>
    <m/>
    <m/>
    <m/>
    <m/>
    <m/>
    <m/>
    <m/>
    <m/>
    <m/>
    <m/>
    <m/>
    <m/>
    <m/>
    <m/>
    <m/>
    <m/>
    <m/>
    <m/>
    <m/>
    <m/>
    <m/>
    <m/>
    <m/>
    <m/>
    <m/>
    <m/>
    <m/>
    <m/>
    <m/>
    <m/>
    <m/>
    <n v="23"/>
    <n v="2023"/>
    <n v="4"/>
    <n v="0"/>
    <n v="0"/>
    <n v="0"/>
    <n v="0"/>
    <n v="0"/>
    <n v="0"/>
    <n v="0"/>
  </r>
  <r>
    <x v="110"/>
    <x v="2"/>
    <m/>
    <m/>
    <m/>
    <m/>
    <m/>
    <m/>
    <m/>
    <m/>
    <m/>
    <m/>
    <m/>
    <m/>
    <m/>
    <m/>
    <m/>
    <m/>
    <m/>
    <m/>
    <m/>
    <m/>
    <m/>
    <m/>
    <m/>
    <m/>
    <m/>
    <m/>
    <m/>
    <m/>
    <m/>
    <m/>
    <m/>
    <m/>
    <m/>
    <m/>
    <n v="18"/>
    <n v="2023"/>
    <n v="4"/>
    <n v="0"/>
    <n v="0"/>
    <n v="0"/>
    <n v="0"/>
    <n v="0"/>
    <n v="0"/>
    <n v="0"/>
  </r>
  <r>
    <x v="110"/>
    <x v="20"/>
    <m/>
    <m/>
    <m/>
    <m/>
    <m/>
    <m/>
    <m/>
    <m/>
    <m/>
    <m/>
    <m/>
    <m/>
    <m/>
    <m/>
    <m/>
    <m/>
    <m/>
    <m/>
    <m/>
    <m/>
    <m/>
    <m/>
    <m/>
    <m/>
    <m/>
    <m/>
    <m/>
    <m/>
    <m/>
    <m/>
    <m/>
    <m/>
    <m/>
    <m/>
    <n v="48"/>
    <n v="2023"/>
    <n v="4"/>
    <n v="0"/>
    <n v="0"/>
    <n v="0"/>
    <n v="0"/>
    <n v="0"/>
    <n v="0"/>
    <n v="0"/>
  </r>
  <r>
    <x v="110"/>
    <x v="3"/>
    <m/>
    <m/>
    <m/>
    <m/>
    <m/>
    <m/>
    <m/>
    <m/>
    <m/>
    <m/>
    <m/>
    <m/>
    <m/>
    <m/>
    <m/>
    <m/>
    <m/>
    <m/>
    <m/>
    <m/>
    <m/>
    <m/>
    <m/>
    <m/>
    <m/>
    <m/>
    <m/>
    <m/>
    <m/>
    <m/>
    <m/>
    <m/>
    <m/>
    <m/>
    <n v="12"/>
    <n v="2023"/>
    <n v="4"/>
    <n v="0"/>
    <n v="0"/>
    <n v="0"/>
    <n v="0"/>
    <n v="0"/>
    <n v="0"/>
    <n v="0"/>
  </r>
  <r>
    <x v="110"/>
    <x v="21"/>
    <m/>
    <m/>
    <m/>
    <m/>
    <m/>
    <m/>
    <m/>
    <m/>
    <m/>
    <m/>
    <m/>
    <m/>
    <m/>
    <m/>
    <m/>
    <m/>
    <m/>
    <m/>
    <m/>
    <m/>
    <m/>
    <m/>
    <m/>
    <m/>
    <m/>
    <m/>
    <m/>
    <m/>
    <m/>
    <m/>
    <m/>
    <m/>
    <m/>
    <m/>
    <n v="11"/>
    <n v="2023"/>
    <n v="4"/>
    <n v="0"/>
    <n v="0"/>
    <n v="0"/>
    <n v="0"/>
    <n v="0"/>
    <n v="0"/>
    <n v="0"/>
  </r>
  <r>
    <x v="110"/>
    <x v="4"/>
    <m/>
    <m/>
    <m/>
    <m/>
    <m/>
    <m/>
    <m/>
    <m/>
    <m/>
    <m/>
    <m/>
    <m/>
    <m/>
    <m/>
    <m/>
    <m/>
    <m/>
    <m/>
    <m/>
    <m/>
    <m/>
    <m/>
    <m/>
    <m/>
    <m/>
    <m/>
    <m/>
    <m/>
    <m/>
    <m/>
    <m/>
    <m/>
    <m/>
    <m/>
    <n v="145"/>
    <n v="2023"/>
    <n v="4"/>
    <n v="0"/>
    <n v="0"/>
    <n v="0"/>
    <n v="0"/>
    <n v="0"/>
    <n v="0"/>
    <n v="0"/>
  </r>
  <r>
    <x v="110"/>
    <x v="16"/>
    <m/>
    <m/>
    <m/>
    <m/>
    <m/>
    <m/>
    <m/>
    <m/>
    <m/>
    <m/>
    <m/>
    <m/>
    <m/>
    <m/>
    <m/>
    <m/>
    <m/>
    <m/>
    <m/>
    <m/>
    <m/>
    <m/>
    <m/>
    <m/>
    <m/>
    <m/>
    <m/>
    <m/>
    <m/>
    <m/>
    <m/>
    <m/>
    <m/>
    <m/>
    <n v="61"/>
    <n v="2023"/>
    <n v="4"/>
    <n v="0"/>
    <n v="0"/>
    <n v="0"/>
    <n v="0"/>
    <n v="0"/>
    <n v="0"/>
    <n v="0"/>
  </r>
  <r>
    <x v="110"/>
    <x v="27"/>
    <m/>
    <m/>
    <m/>
    <m/>
    <m/>
    <m/>
    <m/>
    <m/>
    <m/>
    <m/>
    <m/>
    <m/>
    <m/>
    <m/>
    <m/>
    <m/>
    <m/>
    <m/>
    <m/>
    <m/>
    <m/>
    <m/>
    <m/>
    <m/>
    <m/>
    <m/>
    <m/>
    <m/>
    <m/>
    <m/>
    <m/>
    <m/>
    <m/>
    <m/>
    <n v="1"/>
    <n v="2023"/>
    <n v="4"/>
    <n v="0"/>
    <n v="0"/>
    <n v="0"/>
    <n v="0"/>
    <n v="0"/>
    <n v="0"/>
    <n v="0"/>
  </r>
  <r>
    <x v="110"/>
    <x v="28"/>
    <m/>
    <m/>
    <m/>
    <m/>
    <m/>
    <m/>
    <m/>
    <m/>
    <m/>
    <m/>
    <m/>
    <m/>
    <m/>
    <m/>
    <m/>
    <m/>
    <m/>
    <m/>
    <m/>
    <m/>
    <m/>
    <m/>
    <m/>
    <m/>
    <m/>
    <m/>
    <m/>
    <m/>
    <m/>
    <m/>
    <m/>
    <m/>
    <m/>
    <m/>
    <n v="3"/>
    <n v="2023"/>
    <n v="4"/>
    <n v="0"/>
    <n v="0"/>
    <n v="0"/>
    <n v="0"/>
    <n v="0"/>
    <n v="0"/>
    <n v="0"/>
  </r>
  <r>
    <x v="110"/>
    <x v="22"/>
    <m/>
    <m/>
    <m/>
    <m/>
    <m/>
    <m/>
    <m/>
    <m/>
    <m/>
    <m/>
    <m/>
    <m/>
    <m/>
    <m/>
    <m/>
    <m/>
    <m/>
    <m/>
    <m/>
    <m/>
    <m/>
    <m/>
    <m/>
    <m/>
    <m/>
    <m/>
    <m/>
    <m/>
    <m/>
    <m/>
    <m/>
    <m/>
    <m/>
    <m/>
    <n v="15"/>
    <n v="2023"/>
    <n v="4"/>
    <n v="0"/>
    <n v="0"/>
    <n v="0"/>
    <n v="0"/>
    <n v="0"/>
    <n v="0"/>
    <n v="0"/>
  </r>
  <r>
    <x v="110"/>
    <x v="23"/>
    <m/>
    <m/>
    <m/>
    <m/>
    <m/>
    <m/>
    <m/>
    <m/>
    <m/>
    <m/>
    <m/>
    <m/>
    <m/>
    <m/>
    <m/>
    <m/>
    <m/>
    <m/>
    <m/>
    <m/>
    <m/>
    <m/>
    <m/>
    <m/>
    <m/>
    <m/>
    <m/>
    <m/>
    <m/>
    <m/>
    <m/>
    <m/>
    <m/>
    <m/>
    <n v="6"/>
    <n v="2023"/>
    <n v="4"/>
    <n v="0"/>
    <n v="0"/>
    <n v="0"/>
    <n v="0"/>
    <n v="0"/>
    <n v="0"/>
    <n v="0"/>
  </r>
  <r>
    <x v="110"/>
    <x v="5"/>
    <m/>
    <m/>
    <m/>
    <m/>
    <m/>
    <m/>
    <m/>
    <m/>
    <m/>
    <m/>
    <m/>
    <m/>
    <m/>
    <m/>
    <m/>
    <m/>
    <m/>
    <m/>
    <m/>
    <m/>
    <m/>
    <m/>
    <m/>
    <m/>
    <m/>
    <m/>
    <m/>
    <m/>
    <m/>
    <m/>
    <m/>
    <m/>
    <m/>
    <m/>
    <n v="66"/>
    <n v="2023"/>
    <n v="4"/>
    <n v="0"/>
    <n v="0"/>
    <n v="0"/>
    <n v="0"/>
    <n v="0"/>
    <n v="0"/>
    <n v="0"/>
  </r>
  <r>
    <x v="110"/>
    <x v="24"/>
    <m/>
    <m/>
    <m/>
    <m/>
    <m/>
    <m/>
    <m/>
    <m/>
    <m/>
    <m/>
    <m/>
    <m/>
    <m/>
    <m/>
    <m/>
    <m/>
    <m/>
    <m/>
    <m/>
    <m/>
    <m/>
    <m/>
    <m/>
    <m/>
    <m/>
    <m/>
    <m/>
    <m/>
    <m/>
    <m/>
    <m/>
    <m/>
    <m/>
    <m/>
    <n v="11"/>
    <n v="2023"/>
    <n v="4"/>
    <n v="0"/>
    <n v="0"/>
    <n v="0"/>
    <n v="0"/>
    <n v="0"/>
    <n v="0"/>
    <n v="0"/>
  </r>
  <r>
    <x v="110"/>
    <x v="6"/>
    <m/>
    <m/>
    <m/>
    <m/>
    <m/>
    <m/>
    <m/>
    <m/>
    <m/>
    <m/>
    <m/>
    <m/>
    <m/>
    <m/>
    <m/>
    <m/>
    <m/>
    <m/>
    <m/>
    <m/>
    <m/>
    <m/>
    <m/>
    <m/>
    <m/>
    <m/>
    <m/>
    <m/>
    <m/>
    <m/>
    <m/>
    <m/>
    <m/>
    <m/>
    <n v="36"/>
    <n v="2023"/>
    <n v="4"/>
    <n v="0"/>
    <n v="0"/>
    <n v="0"/>
    <n v="0"/>
    <n v="0"/>
    <n v="0"/>
    <n v="0"/>
  </r>
  <r>
    <x v="110"/>
    <x v="7"/>
    <m/>
    <m/>
    <m/>
    <m/>
    <m/>
    <m/>
    <m/>
    <m/>
    <m/>
    <m/>
    <m/>
    <m/>
    <m/>
    <m/>
    <m/>
    <m/>
    <m/>
    <m/>
    <m/>
    <m/>
    <m/>
    <m/>
    <m/>
    <m/>
    <m/>
    <m/>
    <m/>
    <m/>
    <m/>
    <m/>
    <m/>
    <m/>
    <m/>
    <m/>
    <n v="22"/>
    <n v="2023"/>
    <n v="4"/>
    <n v="0"/>
    <n v="0"/>
    <n v="0"/>
    <n v="0"/>
    <n v="0"/>
    <n v="0"/>
    <n v="0"/>
  </r>
  <r>
    <x v="110"/>
    <x v="29"/>
    <m/>
    <m/>
    <m/>
    <m/>
    <m/>
    <m/>
    <m/>
    <m/>
    <m/>
    <m/>
    <m/>
    <m/>
    <m/>
    <m/>
    <m/>
    <m/>
    <m/>
    <m/>
    <m/>
    <m/>
    <m/>
    <m/>
    <m/>
    <m/>
    <m/>
    <m/>
    <m/>
    <m/>
    <m/>
    <m/>
    <m/>
    <m/>
    <m/>
    <m/>
    <n v="6"/>
    <n v="2023"/>
    <n v="4"/>
    <n v="0"/>
    <n v="0"/>
    <n v="0"/>
    <n v="0"/>
    <n v="0"/>
    <n v="0"/>
    <n v="0"/>
  </r>
  <r>
    <x v="110"/>
    <x v="8"/>
    <m/>
    <m/>
    <m/>
    <m/>
    <m/>
    <m/>
    <m/>
    <m/>
    <m/>
    <m/>
    <m/>
    <m/>
    <m/>
    <m/>
    <m/>
    <m/>
    <m/>
    <m/>
    <m/>
    <m/>
    <m/>
    <m/>
    <m/>
    <m/>
    <m/>
    <m/>
    <m/>
    <m/>
    <m/>
    <m/>
    <m/>
    <m/>
    <m/>
    <m/>
    <n v="76"/>
    <n v="2023"/>
    <n v="4"/>
    <n v="0"/>
    <n v="0"/>
    <n v="0"/>
    <n v="0"/>
    <n v="0"/>
    <n v="0"/>
    <n v="0"/>
  </r>
  <r>
    <x v="110"/>
    <x v="9"/>
    <m/>
    <m/>
    <m/>
    <m/>
    <m/>
    <m/>
    <m/>
    <m/>
    <m/>
    <m/>
    <m/>
    <m/>
    <m/>
    <m/>
    <m/>
    <m/>
    <m/>
    <m/>
    <m/>
    <m/>
    <m/>
    <m/>
    <m/>
    <m/>
    <m/>
    <m/>
    <m/>
    <m/>
    <m/>
    <m/>
    <m/>
    <m/>
    <m/>
    <m/>
    <n v="40"/>
    <n v="2023"/>
    <n v="4"/>
    <n v="0"/>
    <n v="0"/>
    <n v="0"/>
    <n v="0"/>
    <n v="0"/>
    <n v="0"/>
    <n v="0"/>
  </r>
  <r>
    <x v="110"/>
    <x v="25"/>
    <m/>
    <m/>
    <m/>
    <m/>
    <m/>
    <m/>
    <m/>
    <m/>
    <m/>
    <m/>
    <m/>
    <m/>
    <m/>
    <m/>
    <m/>
    <m/>
    <m/>
    <m/>
    <m/>
    <m/>
    <m/>
    <m/>
    <m/>
    <m/>
    <m/>
    <m/>
    <m/>
    <m/>
    <m/>
    <m/>
    <m/>
    <m/>
    <m/>
    <m/>
    <n v="21"/>
    <n v="2023"/>
    <n v="4"/>
    <n v="0"/>
    <n v="0"/>
    <n v="0"/>
    <n v="0"/>
    <n v="0"/>
    <n v="0"/>
    <n v="0"/>
  </r>
  <r>
    <x v="110"/>
    <x v="17"/>
    <m/>
    <m/>
    <m/>
    <m/>
    <m/>
    <m/>
    <m/>
    <m/>
    <m/>
    <m/>
    <m/>
    <m/>
    <m/>
    <m/>
    <m/>
    <m/>
    <m/>
    <m/>
    <m/>
    <m/>
    <m/>
    <m/>
    <m/>
    <m/>
    <m/>
    <m/>
    <m/>
    <m/>
    <m/>
    <m/>
    <m/>
    <m/>
    <m/>
    <m/>
    <n v="2"/>
    <n v="2023"/>
    <n v="4"/>
    <n v="0"/>
    <n v="0"/>
    <n v="0"/>
    <n v="0"/>
    <n v="0"/>
    <n v="0"/>
    <n v="0"/>
  </r>
  <r>
    <x v="110"/>
    <x v="10"/>
    <m/>
    <m/>
    <m/>
    <m/>
    <m/>
    <m/>
    <m/>
    <m/>
    <m/>
    <m/>
    <m/>
    <m/>
    <m/>
    <m/>
    <m/>
    <m/>
    <m/>
    <m/>
    <m/>
    <m/>
    <m/>
    <m/>
    <m/>
    <m/>
    <m/>
    <m/>
    <m/>
    <m/>
    <m/>
    <m/>
    <m/>
    <m/>
    <m/>
    <m/>
    <n v="22"/>
    <n v="2023"/>
    <n v="4"/>
    <n v="0"/>
    <n v="0"/>
    <n v="0"/>
    <n v="0"/>
    <n v="0"/>
    <n v="0"/>
    <n v="0"/>
  </r>
  <r>
    <x v="110"/>
    <x v="30"/>
    <m/>
    <m/>
    <m/>
    <m/>
    <m/>
    <m/>
    <m/>
    <m/>
    <m/>
    <m/>
    <m/>
    <m/>
    <m/>
    <m/>
    <m/>
    <m/>
    <m/>
    <m/>
    <m/>
    <m/>
    <m/>
    <m/>
    <m/>
    <m/>
    <m/>
    <m/>
    <m/>
    <m/>
    <m/>
    <m/>
    <m/>
    <m/>
    <m/>
    <m/>
    <n v="4"/>
    <n v="2023"/>
    <n v="4"/>
    <n v="0"/>
    <n v="0"/>
    <n v="0"/>
    <n v="0"/>
    <n v="0"/>
    <n v="0"/>
    <n v="0"/>
  </r>
  <r>
    <x v="110"/>
    <x v="11"/>
    <m/>
    <m/>
    <m/>
    <m/>
    <m/>
    <m/>
    <m/>
    <m/>
    <m/>
    <m/>
    <m/>
    <m/>
    <m/>
    <m/>
    <m/>
    <m/>
    <m/>
    <m/>
    <m/>
    <m/>
    <m/>
    <m/>
    <m/>
    <m/>
    <m/>
    <m/>
    <m/>
    <m/>
    <m/>
    <m/>
    <m/>
    <m/>
    <m/>
    <m/>
    <n v="35"/>
    <n v="2023"/>
    <n v="4"/>
    <n v="0"/>
    <n v="0"/>
    <n v="0"/>
    <n v="0"/>
    <n v="0"/>
    <n v="0"/>
    <n v="0"/>
  </r>
  <r>
    <x v="110"/>
    <x v="18"/>
    <m/>
    <m/>
    <m/>
    <m/>
    <m/>
    <m/>
    <m/>
    <m/>
    <m/>
    <m/>
    <m/>
    <m/>
    <m/>
    <m/>
    <m/>
    <m/>
    <m/>
    <m/>
    <m/>
    <m/>
    <m/>
    <m/>
    <m/>
    <m/>
    <m/>
    <m/>
    <m/>
    <m/>
    <m/>
    <m/>
    <m/>
    <m/>
    <m/>
    <m/>
    <n v="4"/>
    <n v="2023"/>
    <n v="4"/>
    <n v="0"/>
    <n v="0"/>
    <n v="0"/>
    <n v="0"/>
    <n v="0"/>
    <n v="0"/>
    <n v="0"/>
  </r>
  <r>
    <x v="110"/>
    <x v="12"/>
    <m/>
    <m/>
    <m/>
    <m/>
    <m/>
    <m/>
    <m/>
    <m/>
    <m/>
    <m/>
    <m/>
    <m/>
    <m/>
    <m/>
    <m/>
    <m/>
    <m/>
    <m/>
    <m/>
    <m/>
    <m/>
    <m/>
    <m/>
    <m/>
    <m/>
    <m/>
    <m/>
    <m/>
    <m/>
    <m/>
    <m/>
    <m/>
    <m/>
    <m/>
    <n v="11"/>
    <n v="2023"/>
    <n v="4"/>
    <n v="0"/>
    <n v="0"/>
    <n v="0"/>
    <n v="0"/>
    <n v="0"/>
    <n v="0"/>
    <n v="0"/>
  </r>
  <r>
    <x v="110"/>
    <x v="32"/>
    <m/>
    <m/>
    <m/>
    <m/>
    <m/>
    <m/>
    <m/>
    <m/>
    <m/>
    <m/>
    <m/>
    <m/>
    <m/>
    <m/>
    <m/>
    <m/>
    <m/>
    <m/>
    <m/>
    <m/>
    <m/>
    <m/>
    <m/>
    <m/>
    <m/>
    <m/>
    <m/>
    <m/>
    <m/>
    <m/>
    <m/>
    <m/>
    <m/>
    <m/>
    <n v="13"/>
    <n v="2023"/>
    <n v="4"/>
    <n v="0"/>
    <n v="0"/>
    <n v="0"/>
    <n v="0"/>
    <n v="0"/>
    <n v="0"/>
    <n v="0"/>
  </r>
  <r>
    <x v="110"/>
    <x v="33"/>
    <m/>
    <m/>
    <m/>
    <m/>
    <m/>
    <m/>
    <m/>
    <m/>
    <m/>
    <m/>
    <m/>
    <m/>
    <m/>
    <m/>
    <m/>
    <m/>
    <m/>
    <m/>
    <m/>
    <m/>
    <m/>
    <m/>
    <m/>
    <m/>
    <m/>
    <m/>
    <m/>
    <m/>
    <m/>
    <m/>
    <m/>
    <m/>
    <m/>
    <m/>
    <n v="2"/>
    <n v="2023"/>
    <n v="4"/>
    <n v="0"/>
    <n v="0"/>
    <n v="0"/>
    <n v="0"/>
    <n v="0"/>
    <n v="0"/>
    <n v="0"/>
  </r>
  <r>
    <x v="110"/>
    <x v="34"/>
    <m/>
    <m/>
    <m/>
    <m/>
    <m/>
    <m/>
    <m/>
    <m/>
    <m/>
    <m/>
    <m/>
    <m/>
    <m/>
    <m/>
    <m/>
    <m/>
    <m/>
    <m/>
    <m/>
    <m/>
    <m/>
    <m/>
    <m/>
    <m/>
    <m/>
    <m/>
    <m/>
    <m/>
    <m/>
    <m/>
    <m/>
    <m/>
    <m/>
    <m/>
    <n v="1"/>
    <n v="2023"/>
    <n v="4"/>
    <n v="0"/>
    <n v="0"/>
    <n v="0"/>
    <n v="0"/>
    <n v="0"/>
    <n v="0"/>
    <n v="0"/>
  </r>
  <r>
    <x v="110"/>
    <x v="26"/>
    <m/>
    <m/>
    <m/>
    <m/>
    <m/>
    <m/>
    <m/>
    <m/>
    <m/>
    <m/>
    <m/>
    <m/>
    <m/>
    <m/>
    <m/>
    <m/>
    <m/>
    <m/>
    <m/>
    <m/>
    <m/>
    <m/>
    <m/>
    <m/>
    <m/>
    <m/>
    <m/>
    <m/>
    <m/>
    <m/>
    <m/>
    <m/>
    <m/>
    <m/>
    <n v="5"/>
    <n v="2023"/>
    <n v="4"/>
    <n v="0"/>
    <n v="0"/>
    <n v="0"/>
    <n v="0"/>
    <n v="0"/>
    <n v="0"/>
    <n v="0"/>
  </r>
  <r>
    <x v="110"/>
    <x v="13"/>
    <m/>
    <m/>
    <m/>
    <m/>
    <m/>
    <m/>
    <m/>
    <m/>
    <m/>
    <m/>
    <m/>
    <m/>
    <m/>
    <m/>
    <m/>
    <m/>
    <m/>
    <m/>
    <m/>
    <m/>
    <m/>
    <m/>
    <m/>
    <m/>
    <m/>
    <m/>
    <m/>
    <m/>
    <m/>
    <m/>
    <m/>
    <m/>
    <m/>
    <m/>
    <n v="22"/>
    <n v="2023"/>
    <n v="4"/>
    <n v="0"/>
    <n v="0"/>
    <n v="0"/>
    <n v="0"/>
    <n v="0"/>
    <n v="0"/>
    <n v="0"/>
  </r>
  <r>
    <x v="110"/>
    <x v="35"/>
    <m/>
    <m/>
    <m/>
    <m/>
    <m/>
    <m/>
    <m/>
    <m/>
    <m/>
    <m/>
    <m/>
    <m/>
    <m/>
    <m/>
    <m/>
    <m/>
    <m/>
    <m/>
    <m/>
    <m/>
    <m/>
    <m/>
    <m/>
    <m/>
    <m/>
    <m/>
    <m/>
    <m/>
    <m/>
    <m/>
    <m/>
    <m/>
    <m/>
    <m/>
    <n v="2"/>
    <n v="2023"/>
    <n v="4"/>
    <n v="0"/>
    <n v="0"/>
    <n v="0"/>
    <n v="0"/>
    <n v="0"/>
    <n v="0"/>
    <n v="0"/>
  </r>
  <r>
    <x v="110"/>
    <x v="14"/>
    <m/>
    <m/>
    <m/>
    <m/>
    <m/>
    <m/>
    <m/>
    <m/>
    <m/>
    <m/>
    <m/>
    <m/>
    <m/>
    <m/>
    <m/>
    <m/>
    <m/>
    <m/>
    <m/>
    <m/>
    <m/>
    <m/>
    <m/>
    <m/>
    <m/>
    <m/>
    <m/>
    <m/>
    <m/>
    <m/>
    <m/>
    <m/>
    <m/>
    <m/>
    <n v="9"/>
    <n v="2023"/>
    <n v="4"/>
    <n v="0"/>
    <n v="0"/>
    <n v="0"/>
    <n v="0"/>
    <n v="0"/>
    <n v="0"/>
    <n v="0"/>
  </r>
  <r>
    <x v="111"/>
    <x v="0"/>
    <m/>
    <m/>
    <m/>
    <m/>
    <m/>
    <m/>
    <m/>
    <m/>
    <m/>
    <m/>
    <m/>
    <m/>
    <m/>
    <m/>
    <m/>
    <m/>
    <m/>
    <m/>
    <m/>
    <m/>
    <m/>
    <m/>
    <m/>
    <m/>
    <m/>
    <m/>
    <m/>
    <m/>
    <n v="8"/>
    <m/>
    <m/>
    <m/>
    <m/>
    <m/>
    <m/>
    <n v="2023"/>
    <n v="4"/>
    <n v="0"/>
    <n v="0"/>
    <n v="0"/>
    <n v="0"/>
    <n v="0"/>
    <n v="0"/>
    <n v="0"/>
  </r>
  <r>
    <x v="111"/>
    <x v="11"/>
    <m/>
    <m/>
    <m/>
    <m/>
    <m/>
    <m/>
    <m/>
    <m/>
    <m/>
    <m/>
    <m/>
    <m/>
    <m/>
    <m/>
    <m/>
    <m/>
    <m/>
    <m/>
    <m/>
    <m/>
    <m/>
    <m/>
    <m/>
    <m/>
    <m/>
    <m/>
    <m/>
    <m/>
    <n v="4"/>
    <m/>
    <m/>
    <m/>
    <m/>
    <m/>
    <m/>
    <n v="2023"/>
    <n v="4"/>
    <n v="0"/>
    <n v="0"/>
    <n v="0"/>
    <n v="0"/>
    <n v="0"/>
    <n v="0"/>
    <n v="0"/>
  </r>
  <r>
    <x v="112"/>
    <x v="19"/>
    <m/>
    <m/>
    <m/>
    <m/>
    <m/>
    <m/>
    <m/>
    <m/>
    <m/>
    <m/>
    <m/>
    <m/>
    <m/>
    <m/>
    <m/>
    <m/>
    <m/>
    <m/>
    <m/>
    <n v="3"/>
    <m/>
    <m/>
    <m/>
    <n v="3"/>
    <m/>
    <m/>
    <n v="2"/>
    <m/>
    <m/>
    <m/>
    <m/>
    <m/>
    <m/>
    <m/>
    <m/>
    <n v="2023"/>
    <n v="4"/>
    <n v="0"/>
    <n v="0"/>
    <n v="3"/>
    <n v="3"/>
    <n v="0"/>
    <n v="3"/>
    <n v="5"/>
  </r>
  <r>
    <x v="112"/>
    <x v="15"/>
    <n v="280"/>
    <n v="143"/>
    <n v="82"/>
    <n v="55"/>
    <m/>
    <m/>
    <m/>
    <m/>
    <m/>
    <m/>
    <m/>
    <m/>
    <m/>
    <n v="38"/>
    <n v="12"/>
    <n v="12"/>
    <n v="14"/>
    <m/>
    <m/>
    <n v="67"/>
    <n v="6"/>
    <n v="17"/>
    <n v="36"/>
    <n v="8"/>
    <m/>
    <n v="32"/>
    <n v="714"/>
    <m/>
    <m/>
    <m/>
    <n v="15"/>
    <m/>
    <n v="271"/>
    <n v="17"/>
    <m/>
    <n v="2023"/>
    <n v="4"/>
    <n v="318"/>
    <n v="38"/>
    <n v="67"/>
    <n v="67"/>
    <n v="318"/>
    <n v="67"/>
    <n v="1131"/>
  </r>
  <r>
    <x v="112"/>
    <x v="0"/>
    <n v="3920"/>
    <n v="1537"/>
    <n v="1337"/>
    <n v="1046"/>
    <m/>
    <m/>
    <m/>
    <m/>
    <m/>
    <m/>
    <m/>
    <m/>
    <m/>
    <n v="1276"/>
    <n v="370"/>
    <n v="302"/>
    <n v="604"/>
    <m/>
    <m/>
    <n v="4291"/>
    <n v="236"/>
    <n v="1158"/>
    <n v="1743"/>
    <n v="1154"/>
    <m/>
    <n v="5201"/>
    <n v="40509"/>
    <m/>
    <m/>
    <m/>
    <n v="1094"/>
    <m/>
    <n v="16008"/>
    <n v="1054"/>
    <m/>
    <n v="2023"/>
    <n v="4"/>
    <n v="5196"/>
    <n v="1276"/>
    <n v="4291"/>
    <n v="4291"/>
    <n v="5196"/>
    <n v="4291"/>
    <n v="55197"/>
  </r>
  <r>
    <x v="112"/>
    <x v="1"/>
    <m/>
    <m/>
    <m/>
    <m/>
    <m/>
    <m/>
    <m/>
    <m/>
    <m/>
    <m/>
    <m/>
    <m/>
    <m/>
    <m/>
    <m/>
    <m/>
    <m/>
    <m/>
    <m/>
    <n v="30"/>
    <m/>
    <n v="14"/>
    <n v="13"/>
    <n v="3"/>
    <m/>
    <n v="37"/>
    <n v="204"/>
    <m/>
    <m/>
    <m/>
    <n v="15"/>
    <m/>
    <n v="29"/>
    <n v="20"/>
    <m/>
    <n v="2023"/>
    <n v="4"/>
    <n v="0"/>
    <n v="0"/>
    <n v="30"/>
    <n v="30"/>
    <n v="0"/>
    <n v="30"/>
    <n v="271"/>
  </r>
  <r>
    <x v="112"/>
    <x v="2"/>
    <n v="699"/>
    <n v="258"/>
    <n v="243"/>
    <n v="198"/>
    <m/>
    <m/>
    <m/>
    <m/>
    <m/>
    <m/>
    <m/>
    <m/>
    <m/>
    <n v="173"/>
    <n v="76"/>
    <n v="27"/>
    <n v="70"/>
    <m/>
    <m/>
    <n v="769"/>
    <n v="47"/>
    <n v="194"/>
    <n v="318"/>
    <n v="210"/>
    <m/>
    <n v="1332"/>
    <n v="5765"/>
    <m/>
    <m/>
    <m/>
    <n v="162"/>
    <m/>
    <n v="2670"/>
    <n v="103"/>
    <m/>
    <n v="2023"/>
    <n v="4"/>
    <n v="872"/>
    <n v="173"/>
    <n v="769"/>
    <n v="769"/>
    <n v="872"/>
    <n v="769"/>
    <n v="8738"/>
  </r>
  <r>
    <x v="112"/>
    <x v="20"/>
    <m/>
    <m/>
    <m/>
    <m/>
    <m/>
    <m/>
    <m/>
    <m/>
    <m/>
    <m/>
    <m/>
    <m/>
    <m/>
    <m/>
    <m/>
    <m/>
    <m/>
    <m/>
    <m/>
    <n v="2"/>
    <m/>
    <m/>
    <n v="2"/>
    <m/>
    <m/>
    <n v="5"/>
    <n v="23"/>
    <m/>
    <m/>
    <m/>
    <n v="7"/>
    <m/>
    <n v="12"/>
    <n v="5"/>
    <m/>
    <n v="2023"/>
    <n v="4"/>
    <n v="0"/>
    <n v="0"/>
    <n v="2"/>
    <n v="2"/>
    <n v="0"/>
    <n v="2"/>
    <n v="30"/>
  </r>
  <r>
    <x v="112"/>
    <x v="3"/>
    <m/>
    <m/>
    <m/>
    <m/>
    <m/>
    <m/>
    <m/>
    <m/>
    <m/>
    <m/>
    <m/>
    <m/>
    <m/>
    <m/>
    <m/>
    <m/>
    <m/>
    <m/>
    <m/>
    <n v="3"/>
    <m/>
    <n v="2"/>
    <n v="1"/>
    <m/>
    <m/>
    <n v="11"/>
    <n v="54"/>
    <m/>
    <m/>
    <m/>
    <n v="2"/>
    <m/>
    <n v="6"/>
    <n v="6"/>
    <m/>
    <n v="2023"/>
    <n v="4"/>
    <n v="0"/>
    <n v="0"/>
    <n v="3"/>
    <n v="3"/>
    <n v="0"/>
    <n v="3"/>
    <n v="68"/>
  </r>
  <r>
    <x v="112"/>
    <x v="21"/>
    <m/>
    <m/>
    <m/>
    <m/>
    <m/>
    <m/>
    <m/>
    <m/>
    <m/>
    <m/>
    <m/>
    <m/>
    <m/>
    <m/>
    <m/>
    <m/>
    <m/>
    <m/>
    <m/>
    <n v="1"/>
    <m/>
    <m/>
    <n v="1"/>
    <m/>
    <m/>
    <m/>
    <n v="6"/>
    <m/>
    <m/>
    <m/>
    <m/>
    <m/>
    <n v="5"/>
    <n v="3"/>
    <m/>
    <n v="2023"/>
    <n v="4"/>
    <n v="0"/>
    <n v="0"/>
    <n v="1"/>
    <n v="1"/>
    <n v="0"/>
    <n v="1"/>
    <n v="7"/>
  </r>
  <r>
    <x v="112"/>
    <x v="4"/>
    <n v="2"/>
    <m/>
    <n v="2"/>
    <m/>
    <m/>
    <m/>
    <m/>
    <m/>
    <m/>
    <m/>
    <m/>
    <m/>
    <m/>
    <m/>
    <m/>
    <m/>
    <m/>
    <m/>
    <m/>
    <n v="59"/>
    <n v="1"/>
    <n v="16"/>
    <n v="10"/>
    <n v="32"/>
    <m/>
    <n v="17"/>
    <n v="452"/>
    <m/>
    <m/>
    <m/>
    <n v="11"/>
    <m/>
    <n v="16"/>
    <n v="11"/>
    <m/>
    <n v="2023"/>
    <n v="4"/>
    <n v="2"/>
    <n v="0"/>
    <n v="59"/>
    <n v="59"/>
    <n v="2"/>
    <n v="59"/>
    <n v="530"/>
  </r>
  <r>
    <x v="112"/>
    <x v="16"/>
    <m/>
    <m/>
    <m/>
    <m/>
    <m/>
    <m/>
    <m/>
    <m/>
    <m/>
    <m/>
    <m/>
    <m/>
    <m/>
    <m/>
    <m/>
    <m/>
    <m/>
    <m/>
    <m/>
    <n v="8"/>
    <m/>
    <n v="3"/>
    <n v="4"/>
    <n v="1"/>
    <m/>
    <n v="6"/>
    <n v="149"/>
    <m/>
    <m/>
    <m/>
    <n v="3"/>
    <m/>
    <n v="7"/>
    <n v="7"/>
    <m/>
    <n v="2023"/>
    <n v="4"/>
    <n v="0"/>
    <n v="0"/>
    <n v="8"/>
    <n v="8"/>
    <n v="0"/>
    <n v="8"/>
    <n v="163"/>
  </r>
  <r>
    <x v="112"/>
    <x v="27"/>
    <m/>
    <m/>
    <m/>
    <m/>
    <m/>
    <m/>
    <m/>
    <m/>
    <m/>
    <m/>
    <m/>
    <m/>
    <m/>
    <m/>
    <m/>
    <m/>
    <m/>
    <m/>
    <m/>
    <m/>
    <m/>
    <m/>
    <m/>
    <m/>
    <m/>
    <m/>
    <n v="1"/>
    <m/>
    <m/>
    <m/>
    <m/>
    <m/>
    <m/>
    <n v="1"/>
    <m/>
    <n v="2023"/>
    <n v="4"/>
    <n v="0"/>
    <n v="0"/>
    <n v="0"/>
    <n v="0"/>
    <n v="0"/>
    <n v="0"/>
    <n v="1"/>
  </r>
  <r>
    <x v="112"/>
    <x v="28"/>
    <m/>
    <m/>
    <m/>
    <m/>
    <m/>
    <m/>
    <m/>
    <m/>
    <m/>
    <m/>
    <m/>
    <m/>
    <m/>
    <m/>
    <m/>
    <m/>
    <m/>
    <m/>
    <m/>
    <m/>
    <m/>
    <m/>
    <m/>
    <m/>
    <m/>
    <n v="3"/>
    <n v="2"/>
    <m/>
    <m/>
    <m/>
    <m/>
    <m/>
    <n v="3"/>
    <n v="1"/>
    <m/>
    <n v="2023"/>
    <n v="4"/>
    <n v="0"/>
    <n v="0"/>
    <n v="0"/>
    <n v="0"/>
    <n v="0"/>
    <n v="0"/>
    <n v="5"/>
  </r>
  <r>
    <x v="112"/>
    <x v="22"/>
    <m/>
    <m/>
    <m/>
    <m/>
    <m/>
    <m/>
    <m/>
    <m/>
    <m/>
    <m/>
    <m/>
    <m/>
    <m/>
    <m/>
    <m/>
    <m/>
    <m/>
    <m/>
    <m/>
    <n v="3"/>
    <m/>
    <m/>
    <n v="2"/>
    <n v="1"/>
    <m/>
    <n v="1"/>
    <n v="10"/>
    <m/>
    <m/>
    <m/>
    <m/>
    <m/>
    <m/>
    <m/>
    <m/>
    <n v="2023"/>
    <n v="4"/>
    <n v="0"/>
    <n v="0"/>
    <n v="3"/>
    <n v="3"/>
    <n v="0"/>
    <n v="3"/>
    <n v="14"/>
  </r>
  <r>
    <x v="112"/>
    <x v="23"/>
    <n v="1"/>
    <m/>
    <m/>
    <n v="1"/>
    <m/>
    <m/>
    <m/>
    <m/>
    <m/>
    <m/>
    <m/>
    <m/>
    <m/>
    <m/>
    <m/>
    <m/>
    <m/>
    <m/>
    <m/>
    <n v="14"/>
    <n v="1"/>
    <m/>
    <n v="7"/>
    <n v="6"/>
    <m/>
    <n v="17"/>
    <n v="103"/>
    <m/>
    <m/>
    <m/>
    <n v="9"/>
    <m/>
    <n v="16"/>
    <n v="4"/>
    <m/>
    <n v="2023"/>
    <n v="4"/>
    <n v="1"/>
    <n v="0"/>
    <n v="14"/>
    <n v="14"/>
    <n v="1"/>
    <n v="14"/>
    <n v="135"/>
  </r>
  <r>
    <x v="112"/>
    <x v="5"/>
    <m/>
    <m/>
    <m/>
    <m/>
    <m/>
    <m/>
    <m/>
    <m/>
    <m/>
    <m/>
    <m/>
    <m/>
    <m/>
    <m/>
    <m/>
    <m/>
    <m/>
    <m/>
    <m/>
    <n v="22"/>
    <m/>
    <n v="2"/>
    <n v="8"/>
    <n v="12"/>
    <m/>
    <n v="11"/>
    <n v="152"/>
    <m/>
    <m/>
    <m/>
    <n v="3"/>
    <m/>
    <n v="3"/>
    <n v="4"/>
    <m/>
    <n v="2023"/>
    <n v="4"/>
    <n v="0"/>
    <n v="0"/>
    <n v="22"/>
    <n v="22"/>
    <n v="0"/>
    <n v="22"/>
    <n v="185"/>
  </r>
  <r>
    <x v="112"/>
    <x v="24"/>
    <n v="1"/>
    <m/>
    <n v="1"/>
    <m/>
    <m/>
    <m/>
    <m/>
    <m/>
    <m/>
    <m/>
    <m/>
    <m/>
    <m/>
    <m/>
    <m/>
    <m/>
    <m/>
    <m/>
    <m/>
    <n v="7"/>
    <m/>
    <n v="1"/>
    <n v="6"/>
    <m/>
    <m/>
    <n v="11"/>
    <n v="53"/>
    <m/>
    <m/>
    <m/>
    <n v="2"/>
    <m/>
    <n v="5"/>
    <n v="1"/>
    <m/>
    <n v="2023"/>
    <n v="4"/>
    <n v="1"/>
    <n v="0"/>
    <n v="7"/>
    <n v="7"/>
    <n v="1"/>
    <n v="7"/>
    <n v="72"/>
  </r>
  <r>
    <x v="112"/>
    <x v="6"/>
    <m/>
    <m/>
    <m/>
    <m/>
    <m/>
    <m/>
    <m/>
    <m/>
    <m/>
    <m/>
    <m/>
    <m/>
    <m/>
    <m/>
    <m/>
    <m/>
    <m/>
    <m/>
    <m/>
    <n v="4"/>
    <n v="1"/>
    <n v="1"/>
    <n v="2"/>
    <m/>
    <m/>
    <n v="5"/>
    <n v="54"/>
    <m/>
    <m/>
    <m/>
    <n v="1"/>
    <m/>
    <n v="3"/>
    <n v="1"/>
    <m/>
    <n v="2023"/>
    <n v="4"/>
    <n v="0"/>
    <n v="0"/>
    <n v="4"/>
    <n v="4"/>
    <n v="0"/>
    <n v="4"/>
    <n v="63"/>
  </r>
  <r>
    <x v="112"/>
    <x v="7"/>
    <m/>
    <m/>
    <m/>
    <m/>
    <m/>
    <m/>
    <m/>
    <m/>
    <m/>
    <m/>
    <m/>
    <m/>
    <m/>
    <m/>
    <m/>
    <m/>
    <m/>
    <m/>
    <m/>
    <n v="4"/>
    <n v="1"/>
    <n v="1"/>
    <n v="2"/>
    <m/>
    <m/>
    <n v="6"/>
    <n v="54"/>
    <m/>
    <m/>
    <m/>
    <n v="1"/>
    <m/>
    <n v="4"/>
    <m/>
    <m/>
    <n v="2023"/>
    <n v="4"/>
    <n v="0"/>
    <n v="0"/>
    <n v="4"/>
    <n v="4"/>
    <n v="0"/>
    <n v="4"/>
    <n v="64"/>
  </r>
  <r>
    <x v="112"/>
    <x v="29"/>
    <m/>
    <m/>
    <m/>
    <m/>
    <m/>
    <m/>
    <m/>
    <m/>
    <m/>
    <m/>
    <m/>
    <m/>
    <m/>
    <m/>
    <m/>
    <m/>
    <m/>
    <m/>
    <m/>
    <m/>
    <m/>
    <m/>
    <m/>
    <m/>
    <m/>
    <m/>
    <n v="4"/>
    <m/>
    <m/>
    <m/>
    <m/>
    <m/>
    <n v="2"/>
    <n v="1"/>
    <m/>
    <n v="2023"/>
    <n v="4"/>
    <n v="0"/>
    <n v="0"/>
    <n v="0"/>
    <n v="0"/>
    <n v="0"/>
    <n v="0"/>
    <n v="4"/>
  </r>
  <r>
    <x v="112"/>
    <x v="8"/>
    <n v="2668"/>
    <n v="1230"/>
    <n v="866"/>
    <n v="572"/>
    <m/>
    <m/>
    <m/>
    <m/>
    <m/>
    <m/>
    <m/>
    <m/>
    <m/>
    <n v="222"/>
    <n v="132"/>
    <n v="31"/>
    <n v="59"/>
    <m/>
    <m/>
    <n v="432"/>
    <n v="36"/>
    <n v="198"/>
    <n v="132"/>
    <n v="66"/>
    <m/>
    <n v="430"/>
    <n v="6478"/>
    <m/>
    <m/>
    <m/>
    <n v="91"/>
    <m/>
    <n v="1223"/>
    <n v="113"/>
    <m/>
    <n v="2023"/>
    <n v="4"/>
    <n v="2890"/>
    <n v="222"/>
    <n v="432"/>
    <n v="432"/>
    <n v="2890"/>
    <n v="432"/>
    <n v="10230"/>
  </r>
  <r>
    <x v="112"/>
    <x v="9"/>
    <m/>
    <m/>
    <m/>
    <m/>
    <m/>
    <m/>
    <m/>
    <m/>
    <m/>
    <m/>
    <m/>
    <m/>
    <m/>
    <m/>
    <m/>
    <m/>
    <m/>
    <m/>
    <m/>
    <n v="20"/>
    <n v="1"/>
    <n v="4"/>
    <n v="8"/>
    <n v="7"/>
    <m/>
    <n v="12"/>
    <n v="201"/>
    <m/>
    <m/>
    <m/>
    <n v="13"/>
    <m/>
    <n v="38"/>
    <n v="22"/>
    <m/>
    <n v="2023"/>
    <n v="4"/>
    <n v="0"/>
    <n v="0"/>
    <n v="20"/>
    <n v="20"/>
    <n v="0"/>
    <n v="20"/>
    <n v="233"/>
  </r>
  <r>
    <x v="112"/>
    <x v="25"/>
    <n v="580"/>
    <n v="224"/>
    <n v="210"/>
    <n v="146"/>
    <m/>
    <m/>
    <m/>
    <m/>
    <m/>
    <m/>
    <m/>
    <m/>
    <m/>
    <n v="80"/>
    <n v="23"/>
    <n v="15"/>
    <n v="42"/>
    <m/>
    <m/>
    <n v="208"/>
    <n v="16"/>
    <n v="64"/>
    <n v="95"/>
    <n v="33"/>
    <m/>
    <n v="346"/>
    <n v="3368"/>
    <m/>
    <m/>
    <m/>
    <n v="107"/>
    <m/>
    <n v="1131"/>
    <n v="92"/>
    <m/>
    <n v="2023"/>
    <n v="4"/>
    <n v="660"/>
    <n v="80"/>
    <n v="208"/>
    <n v="208"/>
    <n v="660"/>
    <n v="208"/>
    <n v="4582"/>
  </r>
  <r>
    <x v="112"/>
    <x v="17"/>
    <m/>
    <m/>
    <m/>
    <m/>
    <m/>
    <m/>
    <m/>
    <m/>
    <m/>
    <m/>
    <m/>
    <m/>
    <m/>
    <m/>
    <m/>
    <m/>
    <m/>
    <m/>
    <m/>
    <n v="1"/>
    <m/>
    <m/>
    <m/>
    <n v="1"/>
    <m/>
    <m/>
    <n v="27"/>
    <m/>
    <m/>
    <m/>
    <m/>
    <m/>
    <m/>
    <n v="1"/>
    <m/>
    <n v="2023"/>
    <n v="4"/>
    <n v="0"/>
    <n v="0"/>
    <n v="1"/>
    <n v="1"/>
    <n v="0"/>
    <n v="1"/>
    <n v="28"/>
  </r>
  <r>
    <x v="112"/>
    <x v="10"/>
    <n v="3428"/>
    <n v="1226"/>
    <n v="1432"/>
    <n v="770"/>
    <m/>
    <m/>
    <m/>
    <m/>
    <m/>
    <m/>
    <m/>
    <m/>
    <m/>
    <n v="567"/>
    <n v="202"/>
    <n v="100"/>
    <n v="265"/>
    <m/>
    <m/>
    <n v="1993"/>
    <n v="140"/>
    <n v="603"/>
    <n v="825"/>
    <n v="425"/>
    <m/>
    <n v="2574"/>
    <n v="37600"/>
    <m/>
    <m/>
    <m/>
    <n v="562"/>
    <m/>
    <n v="9684"/>
    <n v="668"/>
    <m/>
    <n v="2023"/>
    <n v="4"/>
    <n v="3995"/>
    <n v="567"/>
    <n v="1993"/>
    <n v="1993"/>
    <n v="3995"/>
    <n v="1993"/>
    <n v="46162"/>
  </r>
  <r>
    <x v="112"/>
    <x v="30"/>
    <m/>
    <m/>
    <m/>
    <m/>
    <m/>
    <m/>
    <m/>
    <m/>
    <m/>
    <m/>
    <m/>
    <m/>
    <m/>
    <m/>
    <m/>
    <m/>
    <m/>
    <m/>
    <m/>
    <n v="5"/>
    <m/>
    <m/>
    <m/>
    <n v="5"/>
    <m/>
    <n v="3"/>
    <n v="43"/>
    <m/>
    <m/>
    <m/>
    <m/>
    <m/>
    <n v="1"/>
    <m/>
    <m/>
    <n v="2023"/>
    <n v="4"/>
    <n v="0"/>
    <n v="0"/>
    <n v="5"/>
    <n v="5"/>
    <n v="0"/>
    <n v="5"/>
    <n v="51"/>
  </r>
  <r>
    <x v="112"/>
    <x v="11"/>
    <n v="9276"/>
    <n v="3933"/>
    <n v="3226"/>
    <n v="2117"/>
    <m/>
    <m/>
    <m/>
    <m/>
    <m/>
    <m/>
    <m/>
    <m/>
    <m/>
    <n v="2221"/>
    <n v="762"/>
    <n v="521"/>
    <n v="938"/>
    <m/>
    <m/>
    <n v="8779"/>
    <n v="497"/>
    <n v="2469"/>
    <n v="3745"/>
    <n v="2068"/>
    <m/>
    <n v="10060"/>
    <n v="70786"/>
    <m/>
    <m/>
    <m/>
    <n v="2339"/>
    <m/>
    <n v="23002"/>
    <n v="2057"/>
    <m/>
    <n v="2023"/>
    <n v="4"/>
    <n v="11497"/>
    <n v="2221"/>
    <n v="8779"/>
    <n v="8779"/>
    <n v="11497"/>
    <n v="8779"/>
    <n v="101122"/>
  </r>
  <r>
    <x v="112"/>
    <x v="18"/>
    <n v="826"/>
    <n v="350"/>
    <n v="290"/>
    <n v="186"/>
    <m/>
    <m/>
    <m/>
    <m/>
    <m/>
    <m/>
    <m/>
    <m/>
    <m/>
    <n v="183"/>
    <n v="60"/>
    <n v="32"/>
    <n v="91"/>
    <m/>
    <m/>
    <n v="427"/>
    <n v="35"/>
    <n v="136"/>
    <n v="182"/>
    <n v="74"/>
    <m/>
    <n v="595"/>
    <n v="8899"/>
    <m/>
    <m/>
    <m/>
    <n v="209"/>
    <m/>
    <n v="2534"/>
    <n v="137"/>
    <m/>
    <n v="2023"/>
    <n v="4"/>
    <n v="1009"/>
    <n v="183"/>
    <n v="427"/>
    <n v="427"/>
    <n v="1009"/>
    <n v="427"/>
    <n v="10930"/>
  </r>
  <r>
    <x v="112"/>
    <x v="31"/>
    <m/>
    <m/>
    <m/>
    <m/>
    <m/>
    <m/>
    <m/>
    <m/>
    <m/>
    <m/>
    <m/>
    <m/>
    <m/>
    <m/>
    <m/>
    <m/>
    <m/>
    <m/>
    <m/>
    <m/>
    <m/>
    <m/>
    <m/>
    <m/>
    <m/>
    <n v="1"/>
    <n v="6"/>
    <m/>
    <m/>
    <m/>
    <m/>
    <m/>
    <n v="1"/>
    <m/>
    <m/>
    <n v="2023"/>
    <n v="4"/>
    <n v="0"/>
    <n v="0"/>
    <n v="0"/>
    <n v="0"/>
    <n v="0"/>
    <n v="0"/>
    <n v="7"/>
  </r>
  <r>
    <x v="112"/>
    <x v="12"/>
    <m/>
    <m/>
    <m/>
    <m/>
    <m/>
    <m/>
    <m/>
    <m/>
    <m/>
    <m/>
    <m/>
    <m/>
    <m/>
    <m/>
    <m/>
    <m/>
    <m/>
    <m/>
    <m/>
    <n v="10"/>
    <m/>
    <n v="2"/>
    <n v="7"/>
    <n v="1"/>
    <m/>
    <n v="24"/>
    <n v="131"/>
    <m/>
    <m/>
    <m/>
    <n v="10"/>
    <m/>
    <n v="26"/>
    <n v="20"/>
    <m/>
    <n v="2023"/>
    <n v="4"/>
    <n v="0"/>
    <n v="0"/>
    <n v="10"/>
    <n v="10"/>
    <n v="0"/>
    <n v="10"/>
    <n v="165"/>
  </r>
  <r>
    <x v="112"/>
    <x v="32"/>
    <m/>
    <m/>
    <m/>
    <m/>
    <m/>
    <m/>
    <m/>
    <m/>
    <m/>
    <m/>
    <m/>
    <m/>
    <m/>
    <m/>
    <m/>
    <m/>
    <m/>
    <m/>
    <m/>
    <n v="6"/>
    <m/>
    <n v="4"/>
    <n v="1"/>
    <n v="1"/>
    <m/>
    <n v="9"/>
    <n v="110"/>
    <m/>
    <m/>
    <m/>
    <m/>
    <m/>
    <n v="7"/>
    <n v="1"/>
    <m/>
    <n v="2023"/>
    <n v="4"/>
    <n v="0"/>
    <n v="0"/>
    <n v="6"/>
    <n v="6"/>
    <n v="0"/>
    <n v="6"/>
    <n v="125"/>
  </r>
  <r>
    <x v="112"/>
    <x v="33"/>
    <m/>
    <m/>
    <m/>
    <m/>
    <m/>
    <m/>
    <m/>
    <m/>
    <m/>
    <m/>
    <m/>
    <m/>
    <m/>
    <m/>
    <m/>
    <m/>
    <m/>
    <m/>
    <m/>
    <n v="7"/>
    <m/>
    <m/>
    <n v="1"/>
    <n v="6"/>
    <m/>
    <n v="1"/>
    <n v="6"/>
    <m/>
    <m/>
    <m/>
    <m/>
    <m/>
    <n v="4"/>
    <m/>
    <m/>
    <n v="2023"/>
    <n v="4"/>
    <n v="0"/>
    <n v="0"/>
    <n v="7"/>
    <n v="7"/>
    <n v="0"/>
    <n v="7"/>
    <n v="14"/>
  </r>
  <r>
    <x v="112"/>
    <x v="34"/>
    <m/>
    <m/>
    <m/>
    <m/>
    <m/>
    <m/>
    <m/>
    <m/>
    <m/>
    <m/>
    <m/>
    <m/>
    <m/>
    <m/>
    <m/>
    <m/>
    <m/>
    <m/>
    <m/>
    <m/>
    <m/>
    <m/>
    <m/>
    <m/>
    <m/>
    <m/>
    <n v="1"/>
    <m/>
    <m/>
    <m/>
    <m/>
    <m/>
    <m/>
    <n v="1"/>
    <m/>
    <n v="2023"/>
    <n v="4"/>
    <n v="0"/>
    <n v="0"/>
    <n v="0"/>
    <n v="0"/>
    <n v="0"/>
    <n v="0"/>
    <n v="1"/>
  </r>
  <r>
    <x v="112"/>
    <x v="26"/>
    <n v="1"/>
    <m/>
    <n v="1"/>
    <m/>
    <m/>
    <m/>
    <m/>
    <m/>
    <m/>
    <m/>
    <m/>
    <m/>
    <m/>
    <m/>
    <m/>
    <m/>
    <m/>
    <m/>
    <m/>
    <n v="7"/>
    <m/>
    <m/>
    <n v="3"/>
    <n v="4"/>
    <m/>
    <n v="8"/>
    <n v="86"/>
    <m/>
    <m/>
    <m/>
    <n v="4"/>
    <m/>
    <n v="11"/>
    <n v="12"/>
    <m/>
    <n v="2023"/>
    <n v="4"/>
    <n v="1"/>
    <n v="0"/>
    <n v="7"/>
    <n v="7"/>
    <n v="1"/>
    <n v="7"/>
    <n v="102"/>
  </r>
  <r>
    <x v="112"/>
    <x v="13"/>
    <n v="4757"/>
    <n v="1940"/>
    <n v="1676"/>
    <n v="1141"/>
    <m/>
    <m/>
    <m/>
    <m/>
    <m/>
    <m/>
    <m/>
    <m/>
    <m/>
    <n v="1544"/>
    <n v="500"/>
    <n v="313"/>
    <n v="731"/>
    <m/>
    <m/>
    <n v="5174"/>
    <n v="301"/>
    <n v="1322"/>
    <n v="2341"/>
    <n v="1210"/>
    <m/>
    <n v="5344"/>
    <n v="58200"/>
    <m/>
    <m/>
    <m/>
    <n v="1353"/>
    <m/>
    <n v="15788"/>
    <n v="1328"/>
    <m/>
    <n v="2023"/>
    <n v="4"/>
    <n v="6301"/>
    <n v="1544"/>
    <n v="5174"/>
    <n v="5174"/>
    <n v="6301"/>
    <n v="5174"/>
    <n v="75019"/>
  </r>
  <r>
    <x v="112"/>
    <x v="35"/>
    <m/>
    <m/>
    <m/>
    <m/>
    <m/>
    <m/>
    <m/>
    <m/>
    <m/>
    <m/>
    <m/>
    <m/>
    <m/>
    <m/>
    <m/>
    <m/>
    <m/>
    <m/>
    <m/>
    <m/>
    <m/>
    <m/>
    <m/>
    <m/>
    <m/>
    <m/>
    <n v="8"/>
    <m/>
    <m/>
    <m/>
    <m/>
    <m/>
    <m/>
    <n v="2"/>
    <m/>
    <n v="2023"/>
    <n v="4"/>
    <n v="0"/>
    <n v="0"/>
    <n v="0"/>
    <n v="0"/>
    <n v="0"/>
    <n v="0"/>
    <n v="8"/>
  </r>
  <r>
    <x v="112"/>
    <x v="14"/>
    <n v="485"/>
    <n v="165"/>
    <n v="196"/>
    <n v="124"/>
    <m/>
    <m/>
    <m/>
    <m/>
    <m/>
    <m/>
    <m/>
    <m/>
    <m/>
    <n v="126"/>
    <n v="43"/>
    <n v="25"/>
    <n v="58"/>
    <m/>
    <m/>
    <n v="534"/>
    <n v="45"/>
    <n v="178"/>
    <n v="221"/>
    <n v="90"/>
    <m/>
    <n v="645"/>
    <n v="5254"/>
    <m/>
    <m/>
    <m/>
    <n v="161"/>
    <m/>
    <n v="1761"/>
    <n v="95"/>
    <m/>
    <n v="2023"/>
    <n v="4"/>
    <n v="611"/>
    <n v="126"/>
    <n v="534"/>
    <n v="534"/>
    <n v="611"/>
    <n v="534"/>
    <n v="7044"/>
  </r>
  <r>
    <x v="113"/>
    <x v="15"/>
    <m/>
    <m/>
    <m/>
    <m/>
    <m/>
    <m/>
    <m/>
    <m/>
    <m/>
    <m/>
    <m/>
    <m/>
    <m/>
    <m/>
    <m/>
    <m/>
    <m/>
    <m/>
    <m/>
    <m/>
    <m/>
    <m/>
    <m/>
    <m/>
    <m/>
    <m/>
    <m/>
    <m/>
    <n v="47"/>
    <m/>
    <m/>
    <m/>
    <m/>
    <m/>
    <m/>
    <n v="2023"/>
    <n v="4"/>
    <n v="0"/>
    <n v="0"/>
    <n v="0"/>
    <n v="0"/>
    <n v="0"/>
    <n v="0"/>
    <n v="0"/>
  </r>
  <r>
    <x v="113"/>
    <x v="0"/>
    <m/>
    <m/>
    <m/>
    <m/>
    <m/>
    <m/>
    <m/>
    <m/>
    <m/>
    <m/>
    <m/>
    <m/>
    <m/>
    <m/>
    <m/>
    <m/>
    <m/>
    <m/>
    <m/>
    <n v="6"/>
    <n v="1"/>
    <n v="1"/>
    <n v="2"/>
    <n v="2"/>
    <m/>
    <m/>
    <n v="2"/>
    <m/>
    <n v="1233"/>
    <m/>
    <m/>
    <m/>
    <m/>
    <m/>
    <m/>
    <n v="2023"/>
    <n v="4"/>
    <n v="0"/>
    <n v="0"/>
    <n v="6"/>
    <n v="6"/>
    <n v="0"/>
    <n v="6"/>
    <n v="8"/>
  </r>
  <r>
    <x v="113"/>
    <x v="1"/>
    <m/>
    <m/>
    <m/>
    <m/>
    <m/>
    <m/>
    <m/>
    <m/>
    <m/>
    <m/>
    <m/>
    <m/>
    <m/>
    <m/>
    <m/>
    <m/>
    <m/>
    <m/>
    <m/>
    <m/>
    <m/>
    <m/>
    <m/>
    <m/>
    <m/>
    <m/>
    <m/>
    <m/>
    <n v="7"/>
    <m/>
    <m/>
    <m/>
    <m/>
    <m/>
    <m/>
    <n v="2023"/>
    <n v="4"/>
    <n v="0"/>
    <n v="0"/>
    <n v="0"/>
    <n v="0"/>
    <n v="0"/>
    <n v="0"/>
    <n v="0"/>
  </r>
  <r>
    <x v="113"/>
    <x v="2"/>
    <m/>
    <m/>
    <m/>
    <m/>
    <m/>
    <m/>
    <m/>
    <m/>
    <m/>
    <m/>
    <m/>
    <m/>
    <m/>
    <m/>
    <m/>
    <m/>
    <m/>
    <m/>
    <m/>
    <m/>
    <m/>
    <m/>
    <m/>
    <m/>
    <m/>
    <m/>
    <m/>
    <m/>
    <n v="392"/>
    <m/>
    <m/>
    <m/>
    <m/>
    <m/>
    <m/>
    <n v="2023"/>
    <n v="4"/>
    <n v="0"/>
    <n v="0"/>
    <n v="0"/>
    <n v="0"/>
    <n v="0"/>
    <n v="0"/>
    <n v="0"/>
  </r>
  <r>
    <x v="113"/>
    <x v="20"/>
    <m/>
    <m/>
    <m/>
    <m/>
    <m/>
    <m/>
    <m/>
    <m/>
    <m/>
    <m/>
    <m/>
    <m/>
    <m/>
    <m/>
    <m/>
    <m/>
    <m/>
    <m/>
    <m/>
    <m/>
    <m/>
    <m/>
    <m/>
    <m/>
    <m/>
    <m/>
    <m/>
    <m/>
    <n v="2"/>
    <m/>
    <m/>
    <m/>
    <m/>
    <m/>
    <m/>
    <n v="2023"/>
    <n v="4"/>
    <n v="0"/>
    <n v="0"/>
    <n v="0"/>
    <n v="0"/>
    <n v="0"/>
    <n v="0"/>
    <n v="0"/>
  </r>
  <r>
    <x v="113"/>
    <x v="3"/>
    <m/>
    <m/>
    <m/>
    <m/>
    <m/>
    <m/>
    <m/>
    <m/>
    <m/>
    <m/>
    <m/>
    <m/>
    <m/>
    <m/>
    <m/>
    <m/>
    <m/>
    <m/>
    <m/>
    <m/>
    <m/>
    <m/>
    <m/>
    <m/>
    <m/>
    <m/>
    <m/>
    <m/>
    <n v="1"/>
    <m/>
    <m/>
    <m/>
    <m/>
    <m/>
    <m/>
    <n v="2023"/>
    <n v="4"/>
    <n v="0"/>
    <n v="0"/>
    <n v="0"/>
    <n v="0"/>
    <n v="0"/>
    <n v="0"/>
    <n v="0"/>
  </r>
  <r>
    <x v="113"/>
    <x v="21"/>
    <m/>
    <m/>
    <m/>
    <m/>
    <m/>
    <m/>
    <m/>
    <m/>
    <m/>
    <m/>
    <m/>
    <m/>
    <m/>
    <m/>
    <m/>
    <m/>
    <m/>
    <m/>
    <m/>
    <m/>
    <m/>
    <m/>
    <m/>
    <m/>
    <m/>
    <m/>
    <n v="2"/>
    <m/>
    <m/>
    <m/>
    <m/>
    <m/>
    <m/>
    <m/>
    <m/>
    <n v="2023"/>
    <n v="4"/>
    <n v="0"/>
    <n v="0"/>
    <n v="0"/>
    <n v="0"/>
    <n v="0"/>
    <n v="0"/>
    <n v="2"/>
  </r>
  <r>
    <x v="113"/>
    <x v="4"/>
    <m/>
    <m/>
    <m/>
    <m/>
    <m/>
    <m/>
    <m/>
    <m/>
    <m/>
    <m/>
    <m/>
    <m/>
    <m/>
    <m/>
    <m/>
    <m/>
    <m/>
    <m/>
    <m/>
    <n v="2"/>
    <m/>
    <n v="1"/>
    <m/>
    <m/>
    <n v="1"/>
    <m/>
    <n v="1"/>
    <m/>
    <n v="21"/>
    <m/>
    <m/>
    <m/>
    <m/>
    <m/>
    <m/>
    <n v="2023"/>
    <n v="4"/>
    <n v="0"/>
    <n v="0"/>
    <n v="1"/>
    <n v="1"/>
    <n v="0"/>
    <n v="2"/>
    <n v="3"/>
  </r>
  <r>
    <x v="113"/>
    <x v="16"/>
    <m/>
    <m/>
    <m/>
    <m/>
    <m/>
    <m/>
    <m/>
    <m/>
    <m/>
    <m/>
    <m/>
    <m/>
    <m/>
    <m/>
    <m/>
    <m/>
    <m/>
    <m/>
    <m/>
    <m/>
    <m/>
    <m/>
    <m/>
    <m/>
    <m/>
    <m/>
    <m/>
    <m/>
    <n v="13"/>
    <m/>
    <m/>
    <m/>
    <m/>
    <m/>
    <m/>
    <n v="2023"/>
    <n v="4"/>
    <n v="0"/>
    <n v="0"/>
    <n v="0"/>
    <n v="0"/>
    <n v="0"/>
    <n v="0"/>
    <n v="0"/>
  </r>
  <r>
    <x v="113"/>
    <x v="23"/>
    <m/>
    <m/>
    <m/>
    <m/>
    <m/>
    <m/>
    <m/>
    <m/>
    <m/>
    <m/>
    <m/>
    <m/>
    <m/>
    <m/>
    <m/>
    <m/>
    <m/>
    <m/>
    <m/>
    <m/>
    <m/>
    <m/>
    <m/>
    <m/>
    <m/>
    <m/>
    <m/>
    <m/>
    <n v="3"/>
    <m/>
    <m/>
    <m/>
    <m/>
    <m/>
    <m/>
    <n v="2023"/>
    <n v="4"/>
    <n v="0"/>
    <n v="0"/>
    <n v="0"/>
    <n v="0"/>
    <n v="0"/>
    <n v="0"/>
    <n v="0"/>
  </r>
  <r>
    <x v="113"/>
    <x v="5"/>
    <m/>
    <m/>
    <m/>
    <m/>
    <m/>
    <m/>
    <m/>
    <m/>
    <m/>
    <m/>
    <m/>
    <m/>
    <m/>
    <m/>
    <m/>
    <m/>
    <m/>
    <m/>
    <m/>
    <m/>
    <m/>
    <m/>
    <m/>
    <m/>
    <m/>
    <m/>
    <m/>
    <m/>
    <n v="3"/>
    <m/>
    <m/>
    <m/>
    <m/>
    <m/>
    <m/>
    <n v="2023"/>
    <n v="4"/>
    <n v="0"/>
    <n v="0"/>
    <n v="0"/>
    <n v="0"/>
    <n v="0"/>
    <n v="0"/>
    <n v="0"/>
  </r>
  <r>
    <x v="113"/>
    <x v="24"/>
    <m/>
    <m/>
    <m/>
    <m/>
    <m/>
    <m/>
    <m/>
    <m/>
    <m/>
    <m/>
    <m/>
    <m/>
    <m/>
    <m/>
    <m/>
    <m/>
    <m/>
    <m/>
    <m/>
    <m/>
    <m/>
    <m/>
    <m/>
    <m/>
    <m/>
    <m/>
    <n v="3"/>
    <m/>
    <n v="2"/>
    <m/>
    <m/>
    <m/>
    <m/>
    <m/>
    <m/>
    <n v="2023"/>
    <n v="4"/>
    <n v="0"/>
    <n v="0"/>
    <n v="0"/>
    <n v="0"/>
    <n v="0"/>
    <n v="0"/>
    <n v="3"/>
  </r>
  <r>
    <x v="113"/>
    <x v="6"/>
    <m/>
    <m/>
    <m/>
    <m/>
    <m/>
    <m/>
    <m/>
    <m/>
    <m/>
    <m/>
    <m/>
    <m/>
    <m/>
    <m/>
    <m/>
    <m/>
    <m/>
    <m/>
    <m/>
    <n v="2"/>
    <m/>
    <m/>
    <n v="2"/>
    <m/>
    <m/>
    <m/>
    <m/>
    <m/>
    <m/>
    <m/>
    <m/>
    <m/>
    <m/>
    <m/>
    <m/>
    <n v="2023"/>
    <n v="4"/>
    <n v="0"/>
    <n v="0"/>
    <n v="2"/>
    <n v="2"/>
    <n v="0"/>
    <n v="2"/>
    <n v="2"/>
  </r>
  <r>
    <x v="113"/>
    <x v="8"/>
    <m/>
    <m/>
    <m/>
    <m/>
    <m/>
    <m/>
    <m/>
    <m/>
    <m/>
    <m/>
    <m/>
    <m/>
    <m/>
    <m/>
    <m/>
    <m/>
    <m/>
    <m/>
    <m/>
    <n v="10"/>
    <n v="5"/>
    <n v="1"/>
    <n v="1"/>
    <n v="2"/>
    <n v="1"/>
    <m/>
    <n v="2"/>
    <m/>
    <n v="94"/>
    <m/>
    <m/>
    <m/>
    <m/>
    <m/>
    <m/>
    <n v="2023"/>
    <n v="4"/>
    <n v="0"/>
    <n v="0"/>
    <n v="9"/>
    <n v="9"/>
    <n v="0"/>
    <n v="10"/>
    <n v="12"/>
  </r>
  <r>
    <x v="113"/>
    <x v="9"/>
    <m/>
    <m/>
    <m/>
    <m/>
    <m/>
    <m/>
    <m/>
    <m/>
    <m/>
    <m/>
    <m/>
    <m/>
    <m/>
    <m/>
    <m/>
    <m/>
    <m/>
    <m/>
    <m/>
    <m/>
    <m/>
    <m/>
    <m/>
    <m/>
    <m/>
    <m/>
    <n v="3"/>
    <m/>
    <n v="9"/>
    <m/>
    <m/>
    <m/>
    <m/>
    <m/>
    <m/>
    <n v="2023"/>
    <n v="4"/>
    <n v="0"/>
    <n v="0"/>
    <n v="0"/>
    <n v="0"/>
    <n v="0"/>
    <n v="0"/>
    <n v="3"/>
  </r>
  <r>
    <x v="113"/>
    <x v="25"/>
    <m/>
    <m/>
    <m/>
    <m/>
    <m/>
    <m/>
    <m/>
    <m/>
    <m/>
    <m/>
    <m/>
    <m/>
    <m/>
    <m/>
    <m/>
    <m/>
    <m/>
    <m/>
    <m/>
    <m/>
    <m/>
    <m/>
    <m/>
    <m/>
    <m/>
    <m/>
    <m/>
    <m/>
    <n v="185"/>
    <m/>
    <m/>
    <m/>
    <m/>
    <m/>
    <m/>
    <n v="2023"/>
    <n v="4"/>
    <n v="0"/>
    <n v="0"/>
    <n v="0"/>
    <n v="0"/>
    <n v="0"/>
    <n v="0"/>
    <n v="0"/>
  </r>
  <r>
    <x v="113"/>
    <x v="17"/>
    <m/>
    <m/>
    <m/>
    <m/>
    <m/>
    <m/>
    <m/>
    <m/>
    <m/>
    <m/>
    <m/>
    <m/>
    <m/>
    <m/>
    <m/>
    <m/>
    <m/>
    <m/>
    <m/>
    <m/>
    <m/>
    <m/>
    <m/>
    <m/>
    <m/>
    <m/>
    <n v="2"/>
    <m/>
    <m/>
    <m/>
    <m/>
    <m/>
    <m/>
    <m/>
    <m/>
    <n v="2023"/>
    <n v="4"/>
    <n v="0"/>
    <n v="0"/>
    <n v="0"/>
    <n v="0"/>
    <n v="0"/>
    <n v="0"/>
    <n v="2"/>
  </r>
  <r>
    <x v="113"/>
    <x v="10"/>
    <m/>
    <m/>
    <m/>
    <m/>
    <m/>
    <m/>
    <m/>
    <m/>
    <m/>
    <m/>
    <m/>
    <m/>
    <m/>
    <m/>
    <m/>
    <m/>
    <m/>
    <m/>
    <m/>
    <n v="3"/>
    <m/>
    <n v="1"/>
    <n v="2"/>
    <m/>
    <m/>
    <m/>
    <m/>
    <m/>
    <n v="498"/>
    <m/>
    <m/>
    <m/>
    <m/>
    <m/>
    <m/>
    <n v="2023"/>
    <n v="4"/>
    <n v="0"/>
    <n v="0"/>
    <n v="3"/>
    <n v="3"/>
    <n v="0"/>
    <n v="3"/>
    <n v="3"/>
  </r>
  <r>
    <x v="113"/>
    <x v="11"/>
    <m/>
    <m/>
    <m/>
    <m/>
    <m/>
    <m/>
    <m/>
    <m/>
    <m/>
    <m/>
    <m/>
    <m/>
    <m/>
    <m/>
    <m/>
    <m/>
    <m/>
    <m/>
    <m/>
    <n v="13"/>
    <m/>
    <n v="2"/>
    <n v="8"/>
    <n v="3"/>
    <m/>
    <m/>
    <n v="2"/>
    <m/>
    <n v="2477"/>
    <m/>
    <m/>
    <m/>
    <m/>
    <m/>
    <m/>
    <n v="2023"/>
    <n v="4"/>
    <n v="0"/>
    <n v="0"/>
    <n v="13"/>
    <n v="13"/>
    <n v="0"/>
    <n v="13"/>
    <n v="15"/>
  </r>
  <r>
    <x v="113"/>
    <x v="18"/>
    <m/>
    <m/>
    <m/>
    <m/>
    <m/>
    <m/>
    <m/>
    <m/>
    <m/>
    <m/>
    <m/>
    <m/>
    <m/>
    <m/>
    <m/>
    <m/>
    <m/>
    <m/>
    <m/>
    <m/>
    <m/>
    <m/>
    <m/>
    <m/>
    <m/>
    <m/>
    <m/>
    <m/>
    <n v="102"/>
    <m/>
    <m/>
    <m/>
    <m/>
    <m/>
    <m/>
    <n v="2023"/>
    <n v="4"/>
    <n v="0"/>
    <n v="0"/>
    <n v="0"/>
    <n v="0"/>
    <n v="0"/>
    <n v="0"/>
    <n v="0"/>
  </r>
  <r>
    <x v="113"/>
    <x v="12"/>
    <m/>
    <m/>
    <m/>
    <m/>
    <m/>
    <m/>
    <m/>
    <m/>
    <m/>
    <m/>
    <m/>
    <m/>
    <m/>
    <m/>
    <m/>
    <m/>
    <m/>
    <m/>
    <m/>
    <m/>
    <m/>
    <m/>
    <m/>
    <m/>
    <m/>
    <m/>
    <m/>
    <m/>
    <n v="8"/>
    <m/>
    <m/>
    <m/>
    <m/>
    <m/>
    <m/>
    <n v="2023"/>
    <n v="4"/>
    <n v="0"/>
    <n v="0"/>
    <n v="0"/>
    <n v="0"/>
    <n v="0"/>
    <n v="0"/>
    <n v="0"/>
  </r>
  <r>
    <x v="113"/>
    <x v="32"/>
    <m/>
    <m/>
    <m/>
    <m/>
    <m/>
    <m/>
    <m/>
    <m/>
    <m/>
    <m/>
    <m/>
    <m/>
    <m/>
    <m/>
    <m/>
    <m/>
    <m/>
    <m/>
    <m/>
    <n v="2"/>
    <n v="1"/>
    <n v="1"/>
    <m/>
    <m/>
    <m/>
    <m/>
    <m/>
    <m/>
    <n v="1"/>
    <m/>
    <m/>
    <m/>
    <m/>
    <m/>
    <m/>
    <n v="2023"/>
    <n v="4"/>
    <n v="0"/>
    <n v="0"/>
    <n v="2"/>
    <n v="2"/>
    <n v="0"/>
    <n v="2"/>
    <n v="2"/>
  </r>
  <r>
    <x v="113"/>
    <x v="33"/>
    <m/>
    <m/>
    <m/>
    <m/>
    <m/>
    <m/>
    <m/>
    <m/>
    <m/>
    <m/>
    <m/>
    <m/>
    <m/>
    <m/>
    <m/>
    <m/>
    <m/>
    <m/>
    <m/>
    <m/>
    <m/>
    <m/>
    <m/>
    <m/>
    <m/>
    <m/>
    <m/>
    <m/>
    <n v="3"/>
    <m/>
    <m/>
    <m/>
    <m/>
    <m/>
    <m/>
    <n v="2023"/>
    <n v="4"/>
    <n v="0"/>
    <n v="0"/>
    <n v="0"/>
    <n v="0"/>
    <n v="0"/>
    <n v="0"/>
    <n v="0"/>
  </r>
  <r>
    <x v="113"/>
    <x v="26"/>
    <m/>
    <m/>
    <m/>
    <m/>
    <m/>
    <m/>
    <m/>
    <m/>
    <m/>
    <m/>
    <m/>
    <m/>
    <m/>
    <m/>
    <m/>
    <m/>
    <m/>
    <m/>
    <m/>
    <m/>
    <m/>
    <m/>
    <m/>
    <m/>
    <m/>
    <m/>
    <m/>
    <m/>
    <n v="3"/>
    <m/>
    <m/>
    <m/>
    <m/>
    <m/>
    <m/>
    <n v="2023"/>
    <n v="4"/>
    <n v="0"/>
    <n v="0"/>
    <n v="0"/>
    <n v="0"/>
    <n v="0"/>
    <n v="0"/>
    <n v="0"/>
  </r>
  <r>
    <x v="113"/>
    <x v="13"/>
    <m/>
    <m/>
    <m/>
    <m/>
    <m/>
    <m/>
    <m/>
    <m/>
    <m/>
    <m/>
    <m/>
    <m/>
    <m/>
    <m/>
    <m/>
    <m/>
    <m/>
    <m/>
    <m/>
    <n v="7"/>
    <m/>
    <m/>
    <n v="6"/>
    <n v="1"/>
    <m/>
    <m/>
    <m/>
    <m/>
    <n v="12728"/>
    <m/>
    <m/>
    <m/>
    <m/>
    <m/>
    <m/>
    <n v="2023"/>
    <n v="4"/>
    <n v="0"/>
    <n v="0"/>
    <n v="7"/>
    <n v="7"/>
    <n v="0"/>
    <n v="7"/>
    <n v="7"/>
  </r>
  <r>
    <x v="113"/>
    <x v="35"/>
    <m/>
    <m/>
    <m/>
    <m/>
    <m/>
    <m/>
    <m/>
    <m/>
    <m/>
    <m/>
    <m/>
    <m/>
    <m/>
    <m/>
    <m/>
    <m/>
    <m/>
    <m/>
    <m/>
    <m/>
    <m/>
    <m/>
    <m/>
    <m/>
    <m/>
    <m/>
    <m/>
    <m/>
    <n v="4"/>
    <m/>
    <m/>
    <m/>
    <m/>
    <m/>
    <m/>
    <n v="2023"/>
    <n v="4"/>
    <n v="0"/>
    <n v="0"/>
    <n v="0"/>
    <n v="0"/>
    <n v="0"/>
    <n v="0"/>
    <n v="0"/>
  </r>
  <r>
    <x v="113"/>
    <x v="14"/>
    <m/>
    <m/>
    <m/>
    <m/>
    <m/>
    <m/>
    <m/>
    <m/>
    <m/>
    <m/>
    <m/>
    <m/>
    <m/>
    <m/>
    <m/>
    <m/>
    <m/>
    <m/>
    <m/>
    <m/>
    <m/>
    <m/>
    <m/>
    <m/>
    <m/>
    <m/>
    <m/>
    <m/>
    <n v="181"/>
    <m/>
    <m/>
    <m/>
    <m/>
    <m/>
    <m/>
    <n v="2023"/>
    <n v="4"/>
    <n v="0"/>
    <n v="0"/>
    <n v="0"/>
    <n v="0"/>
    <n v="0"/>
    <n v="0"/>
    <n v="0"/>
  </r>
  <r>
    <x v="114"/>
    <x v="19"/>
    <m/>
    <m/>
    <m/>
    <m/>
    <m/>
    <m/>
    <m/>
    <m/>
    <m/>
    <m/>
    <m/>
    <m/>
    <m/>
    <m/>
    <m/>
    <m/>
    <m/>
    <m/>
    <m/>
    <m/>
    <m/>
    <m/>
    <m/>
    <m/>
    <m/>
    <m/>
    <m/>
    <m/>
    <n v="1"/>
    <m/>
    <m/>
    <m/>
    <m/>
    <m/>
    <m/>
    <n v="2023"/>
    <n v="4"/>
    <n v="0"/>
    <n v="0"/>
    <n v="0"/>
    <n v="0"/>
    <n v="0"/>
    <n v="0"/>
    <n v="0"/>
  </r>
  <r>
    <x v="114"/>
    <x v="15"/>
    <m/>
    <m/>
    <m/>
    <m/>
    <m/>
    <m/>
    <m/>
    <m/>
    <m/>
    <m/>
    <m/>
    <m/>
    <m/>
    <m/>
    <m/>
    <m/>
    <m/>
    <m/>
    <m/>
    <m/>
    <m/>
    <m/>
    <m/>
    <m/>
    <m/>
    <m/>
    <m/>
    <m/>
    <n v="10"/>
    <m/>
    <m/>
    <m/>
    <m/>
    <m/>
    <m/>
    <n v="2023"/>
    <n v="4"/>
    <n v="0"/>
    <n v="0"/>
    <n v="0"/>
    <n v="0"/>
    <n v="0"/>
    <n v="0"/>
    <n v="0"/>
  </r>
  <r>
    <x v="114"/>
    <x v="0"/>
    <m/>
    <m/>
    <m/>
    <m/>
    <m/>
    <m/>
    <m/>
    <m/>
    <m/>
    <m/>
    <m/>
    <m/>
    <m/>
    <m/>
    <m/>
    <m/>
    <m/>
    <m/>
    <m/>
    <m/>
    <m/>
    <m/>
    <m/>
    <m/>
    <m/>
    <m/>
    <m/>
    <m/>
    <n v="95"/>
    <m/>
    <m/>
    <m/>
    <m/>
    <m/>
    <m/>
    <n v="2023"/>
    <n v="4"/>
    <n v="0"/>
    <n v="0"/>
    <n v="0"/>
    <n v="0"/>
    <n v="0"/>
    <n v="0"/>
    <n v="0"/>
  </r>
  <r>
    <x v="114"/>
    <x v="1"/>
    <m/>
    <m/>
    <m/>
    <m/>
    <m/>
    <m/>
    <m/>
    <m/>
    <m/>
    <m/>
    <m/>
    <m/>
    <m/>
    <m/>
    <m/>
    <m/>
    <m/>
    <m/>
    <m/>
    <m/>
    <m/>
    <m/>
    <m/>
    <m/>
    <m/>
    <m/>
    <m/>
    <m/>
    <n v="7"/>
    <m/>
    <m/>
    <m/>
    <m/>
    <m/>
    <m/>
    <n v="2023"/>
    <n v="4"/>
    <n v="0"/>
    <n v="0"/>
    <n v="0"/>
    <n v="0"/>
    <n v="0"/>
    <n v="0"/>
    <n v="0"/>
  </r>
  <r>
    <x v="114"/>
    <x v="2"/>
    <m/>
    <m/>
    <m/>
    <m/>
    <m/>
    <m/>
    <m/>
    <m/>
    <m/>
    <m/>
    <m/>
    <m/>
    <m/>
    <m/>
    <m/>
    <m/>
    <m/>
    <m/>
    <m/>
    <m/>
    <m/>
    <m/>
    <m/>
    <m/>
    <m/>
    <m/>
    <m/>
    <m/>
    <n v="6"/>
    <m/>
    <m/>
    <m/>
    <m/>
    <m/>
    <m/>
    <n v="2023"/>
    <n v="4"/>
    <n v="0"/>
    <n v="0"/>
    <n v="0"/>
    <n v="0"/>
    <n v="0"/>
    <n v="0"/>
    <n v="0"/>
  </r>
  <r>
    <x v="114"/>
    <x v="20"/>
    <m/>
    <m/>
    <m/>
    <m/>
    <m/>
    <m/>
    <m/>
    <m/>
    <m/>
    <m/>
    <m/>
    <m/>
    <m/>
    <m/>
    <m/>
    <m/>
    <m/>
    <m/>
    <m/>
    <m/>
    <m/>
    <m/>
    <m/>
    <m/>
    <m/>
    <m/>
    <m/>
    <m/>
    <n v="3"/>
    <m/>
    <m/>
    <m/>
    <m/>
    <m/>
    <m/>
    <n v="2023"/>
    <n v="4"/>
    <n v="0"/>
    <n v="0"/>
    <n v="0"/>
    <n v="0"/>
    <n v="0"/>
    <n v="0"/>
    <n v="0"/>
  </r>
  <r>
    <x v="114"/>
    <x v="3"/>
    <m/>
    <m/>
    <m/>
    <m/>
    <m/>
    <m/>
    <m/>
    <m/>
    <m/>
    <m/>
    <m/>
    <m/>
    <m/>
    <m/>
    <m/>
    <m/>
    <m/>
    <m/>
    <m/>
    <m/>
    <m/>
    <m/>
    <m/>
    <m/>
    <m/>
    <m/>
    <m/>
    <m/>
    <n v="4"/>
    <m/>
    <m/>
    <m/>
    <m/>
    <m/>
    <m/>
    <n v="2023"/>
    <n v="4"/>
    <n v="0"/>
    <n v="0"/>
    <n v="0"/>
    <n v="0"/>
    <n v="0"/>
    <n v="0"/>
    <n v="0"/>
  </r>
  <r>
    <x v="114"/>
    <x v="4"/>
    <m/>
    <m/>
    <m/>
    <m/>
    <m/>
    <m/>
    <m/>
    <m/>
    <m/>
    <m/>
    <m/>
    <m/>
    <m/>
    <m/>
    <m/>
    <m/>
    <m/>
    <m/>
    <m/>
    <m/>
    <m/>
    <m/>
    <m/>
    <m/>
    <m/>
    <m/>
    <m/>
    <m/>
    <n v="25"/>
    <m/>
    <m/>
    <m/>
    <m/>
    <m/>
    <m/>
    <n v="2023"/>
    <n v="4"/>
    <n v="0"/>
    <n v="0"/>
    <n v="0"/>
    <n v="0"/>
    <n v="0"/>
    <n v="0"/>
    <n v="0"/>
  </r>
  <r>
    <x v="114"/>
    <x v="16"/>
    <m/>
    <m/>
    <m/>
    <m/>
    <m/>
    <m/>
    <m/>
    <m/>
    <m/>
    <m/>
    <m/>
    <m/>
    <m/>
    <m/>
    <m/>
    <m/>
    <m/>
    <m/>
    <m/>
    <m/>
    <m/>
    <m/>
    <m/>
    <m/>
    <m/>
    <m/>
    <m/>
    <m/>
    <n v="3"/>
    <m/>
    <m/>
    <m/>
    <m/>
    <m/>
    <m/>
    <n v="2023"/>
    <n v="4"/>
    <n v="0"/>
    <n v="0"/>
    <n v="0"/>
    <n v="0"/>
    <n v="0"/>
    <n v="0"/>
    <n v="0"/>
  </r>
  <r>
    <x v="114"/>
    <x v="23"/>
    <m/>
    <m/>
    <m/>
    <m/>
    <m/>
    <m/>
    <m/>
    <m/>
    <m/>
    <m/>
    <m/>
    <m/>
    <m/>
    <m/>
    <m/>
    <m/>
    <m/>
    <m/>
    <m/>
    <m/>
    <m/>
    <m/>
    <m/>
    <m/>
    <m/>
    <m/>
    <m/>
    <m/>
    <n v="1"/>
    <m/>
    <m/>
    <m/>
    <m/>
    <m/>
    <m/>
    <n v="2023"/>
    <n v="4"/>
    <n v="0"/>
    <n v="0"/>
    <n v="0"/>
    <n v="0"/>
    <n v="0"/>
    <n v="0"/>
    <n v="0"/>
  </r>
  <r>
    <x v="114"/>
    <x v="5"/>
    <m/>
    <m/>
    <m/>
    <m/>
    <m/>
    <m/>
    <m/>
    <m/>
    <m/>
    <m/>
    <m/>
    <m/>
    <m/>
    <m/>
    <m/>
    <m/>
    <m/>
    <m/>
    <m/>
    <m/>
    <m/>
    <m/>
    <m/>
    <m/>
    <m/>
    <m/>
    <m/>
    <m/>
    <n v="7"/>
    <m/>
    <m/>
    <m/>
    <m/>
    <m/>
    <m/>
    <n v="2023"/>
    <n v="4"/>
    <n v="0"/>
    <n v="0"/>
    <n v="0"/>
    <n v="0"/>
    <n v="0"/>
    <n v="0"/>
    <n v="0"/>
  </r>
  <r>
    <x v="114"/>
    <x v="24"/>
    <m/>
    <m/>
    <m/>
    <m/>
    <m/>
    <m/>
    <m/>
    <m/>
    <m/>
    <m/>
    <m/>
    <m/>
    <m/>
    <m/>
    <m/>
    <m/>
    <m/>
    <m/>
    <m/>
    <m/>
    <m/>
    <m/>
    <m/>
    <m/>
    <m/>
    <m/>
    <m/>
    <m/>
    <n v="3"/>
    <m/>
    <m/>
    <m/>
    <m/>
    <m/>
    <m/>
    <n v="2023"/>
    <n v="4"/>
    <n v="0"/>
    <n v="0"/>
    <n v="0"/>
    <n v="0"/>
    <n v="0"/>
    <n v="0"/>
    <n v="0"/>
  </r>
  <r>
    <x v="114"/>
    <x v="6"/>
    <m/>
    <m/>
    <m/>
    <m/>
    <m/>
    <m/>
    <m/>
    <m/>
    <m/>
    <m/>
    <m/>
    <m/>
    <m/>
    <m/>
    <m/>
    <m/>
    <m/>
    <m/>
    <m/>
    <m/>
    <m/>
    <m/>
    <m/>
    <m/>
    <m/>
    <m/>
    <m/>
    <m/>
    <n v="2"/>
    <m/>
    <m/>
    <m/>
    <m/>
    <m/>
    <m/>
    <n v="2023"/>
    <n v="4"/>
    <n v="0"/>
    <n v="0"/>
    <n v="0"/>
    <n v="0"/>
    <n v="0"/>
    <n v="0"/>
    <n v="0"/>
  </r>
  <r>
    <x v="114"/>
    <x v="7"/>
    <m/>
    <m/>
    <m/>
    <m/>
    <m/>
    <m/>
    <m/>
    <m/>
    <m/>
    <m/>
    <m/>
    <m/>
    <m/>
    <m/>
    <m/>
    <m/>
    <m/>
    <m/>
    <m/>
    <m/>
    <m/>
    <m/>
    <m/>
    <m/>
    <m/>
    <m/>
    <m/>
    <m/>
    <n v="1"/>
    <m/>
    <m/>
    <m/>
    <m/>
    <m/>
    <m/>
    <n v="2023"/>
    <n v="4"/>
    <n v="0"/>
    <n v="0"/>
    <n v="0"/>
    <n v="0"/>
    <n v="0"/>
    <n v="0"/>
    <n v="0"/>
  </r>
  <r>
    <x v="114"/>
    <x v="8"/>
    <m/>
    <m/>
    <m/>
    <m/>
    <m/>
    <m/>
    <m/>
    <m/>
    <m/>
    <m/>
    <m/>
    <m/>
    <m/>
    <m/>
    <m/>
    <m/>
    <m/>
    <m/>
    <m/>
    <m/>
    <m/>
    <m/>
    <m/>
    <m/>
    <m/>
    <m/>
    <m/>
    <m/>
    <n v="26"/>
    <m/>
    <m/>
    <m/>
    <m/>
    <m/>
    <m/>
    <n v="2023"/>
    <n v="4"/>
    <n v="0"/>
    <n v="0"/>
    <n v="0"/>
    <n v="0"/>
    <n v="0"/>
    <n v="0"/>
    <n v="0"/>
  </r>
  <r>
    <x v="114"/>
    <x v="9"/>
    <m/>
    <m/>
    <m/>
    <m/>
    <m/>
    <m/>
    <m/>
    <m/>
    <m/>
    <m/>
    <m/>
    <m/>
    <m/>
    <m/>
    <m/>
    <m/>
    <m/>
    <m/>
    <m/>
    <m/>
    <m/>
    <m/>
    <m/>
    <m/>
    <m/>
    <m/>
    <m/>
    <m/>
    <n v="2"/>
    <m/>
    <m/>
    <m/>
    <m/>
    <m/>
    <m/>
    <n v="2023"/>
    <n v="4"/>
    <n v="0"/>
    <n v="0"/>
    <n v="0"/>
    <n v="0"/>
    <n v="0"/>
    <n v="0"/>
    <n v="0"/>
  </r>
  <r>
    <x v="114"/>
    <x v="25"/>
    <m/>
    <m/>
    <m/>
    <m/>
    <m/>
    <m/>
    <m/>
    <m/>
    <m/>
    <m/>
    <m/>
    <m/>
    <m/>
    <m/>
    <m/>
    <m/>
    <m/>
    <m/>
    <m/>
    <m/>
    <m/>
    <m/>
    <m/>
    <m/>
    <m/>
    <m/>
    <m/>
    <m/>
    <n v="12"/>
    <m/>
    <m/>
    <m/>
    <m/>
    <m/>
    <m/>
    <n v="2023"/>
    <n v="4"/>
    <n v="0"/>
    <n v="0"/>
    <n v="0"/>
    <n v="0"/>
    <n v="0"/>
    <n v="0"/>
    <n v="0"/>
  </r>
  <r>
    <x v="114"/>
    <x v="10"/>
    <m/>
    <m/>
    <m/>
    <m/>
    <m/>
    <m/>
    <m/>
    <m/>
    <m/>
    <m/>
    <m/>
    <m/>
    <m/>
    <m/>
    <m/>
    <m/>
    <m/>
    <m/>
    <m/>
    <m/>
    <m/>
    <m/>
    <m/>
    <m/>
    <m/>
    <m/>
    <m/>
    <m/>
    <n v="39"/>
    <m/>
    <m/>
    <m/>
    <m/>
    <m/>
    <m/>
    <n v="2023"/>
    <n v="4"/>
    <n v="0"/>
    <n v="0"/>
    <n v="0"/>
    <n v="0"/>
    <n v="0"/>
    <n v="0"/>
    <n v="0"/>
  </r>
  <r>
    <x v="114"/>
    <x v="11"/>
    <m/>
    <m/>
    <m/>
    <m/>
    <m/>
    <m/>
    <m/>
    <m/>
    <m/>
    <m/>
    <m/>
    <m/>
    <m/>
    <m/>
    <m/>
    <m/>
    <m/>
    <m/>
    <m/>
    <m/>
    <m/>
    <m/>
    <m/>
    <m/>
    <m/>
    <m/>
    <m/>
    <m/>
    <n v="193"/>
    <m/>
    <m/>
    <m/>
    <m/>
    <m/>
    <m/>
    <n v="2023"/>
    <n v="4"/>
    <n v="0"/>
    <n v="0"/>
    <n v="0"/>
    <n v="0"/>
    <n v="0"/>
    <n v="0"/>
    <n v="0"/>
  </r>
  <r>
    <x v="114"/>
    <x v="18"/>
    <m/>
    <m/>
    <m/>
    <m/>
    <m/>
    <m/>
    <m/>
    <m/>
    <m/>
    <m/>
    <m/>
    <m/>
    <m/>
    <m/>
    <m/>
    <m/>
    <m/>
    <m/>
    <m/>
    <m/>
    <m/>
    <m/>
    <m/>
    <m/>
    <m/>
    <m/>
    <m/>
    <m/>
    <n v="15"/>
    <m/>
    <m/>
    <m/>
    <m/>
    <m/>
    <m/>
    <n v="2023"/>
    <n v="4"/>
    <n v="0"/>
    <n v="0"/>
    <n v="0"/>
    <n v="0"/>
    <n v="0"/>
    <n v="0"/>
    <n v="0"/>
  </r>
  <r>
    <x v="114"/>
    <x v="32"/>
    <m/>
    <m/>
    <m/>
    <m/>
    <m/>
    <m/>
    <m/>
    <m/>
    <m/>
    <m/>
    <m/>
    <m/>
    <m/>
    <m/>
    <m/>
    <m/>
    <m/>
    <m/>
    <m/>
    <m/>
    <m/>
    <m/>
    <m/>
    <m/>
    <m/>
    <m/>
    <m/>
    <m/>
    <n v="4"/>
    <m/>
    <m/>
    <m/>
    <m/>
    <m/>
    <m/>
    <n v="2023"/>
    <n v="4"/>
    <n v="0"/>
    <n v="0"/>
    <n v="0"/>
    <n v="0"/>
    <n v="0"/>
    <n v="0"/>
    <n v="0"/>
  </r>
  <r>
    <x v="114"/>
    <x v="34"/>
    <m/>
    <m/>
    <m/>
    <m/>
    <m/>
    <m/>
    <m/>
    <m/>
    <m/>
    <m/>
    <m/>
    <m/>
    <m/>
    <m/>
    <m/>
    <m/>
    <m/>
    <m/>
    <m/>
    <m/>
    <m/>
    <m/>
    <m/>
    <m/>
    <m/>
    <m/>
    <m/>
    <m/>
    <n v="1"/>
    <m/>
    <m/>
    <m/>
    <m/>
    <m/>
    <m/>
    <n v="2023"/>
    <n v="4"/>
    <n v="0"/>
    <n v="0"/>
    <n v="0"/>
    <n v="0"/>
    <n v="0"/>
    <n v="0"/>
    <n v="0"/>
  </r>
  <r>
    <x v="114"/>
    <x v="26"/>
    <m/>
    <m/>
    <m/>
    <m/>
    <m/>
    <m/>
    <m/>
    <m/>
    <m/>
    <m/>
    <m/>
    <m/>
    <m/>
    <m/>
    <m/>
    <m/>
    <m/>
    <m/>
    <m/>
    <m/>
    <m/>
    <m/>
    <m/>
    <m/>
    <m/>
    <m/>
    <m/>
    <m/>
    <n v="45"/>
    <m/>
    <m/>
    <m/>
    <m/>
    <m/>
    <m/>
    <n v="2023"/>
    <n v="4"/>
    <n v="0"/>
    <n v="0"/>
    <n v="0"/>
    <n v="0"/>
    <n v="0"/>
    <n v="0"/>
    <n v="0"/>
  </r>
  <r>
    <x v="114"/>
    <x v="13"/>
    <m/>
    <m/>
    <m/>
    <m/>
    <m/>
    <m/>
    <m/>
    <m/>
    <m/>
    <m/>
    <m/>
    <m/>
    <m/>
    <m/>
    <m/>
    <m/>
    <m/>
    <m/>
    <m/>
    <m/>
    <m/>
    <m/>
    <m/>
    <m/>
    <m/>
    <m/>
    <m/>
    <m/>
    <n v="198"/>
    <m/>
    <m/>
    <m/>
    <m/>
    <m/>
    <m/>
    <n v="2023"/>
    <n v="4"/>
    <n v="0"/>
    <n v="0"/>
    <n v="0"/>
    <n v="0"/>
    <n v="0"/>
    <n v="0"/>
    <n v="0"/>
  </r>
  <r>
    <x v="114"/>
    <x v="14"/>
    <m/>
    <m/>
    <m/>
    <m/>
    <m/>
    <m/>
    <m/>
    <m/>
    <m/>
    <m/>
    <m/>
    <m/>
    <m/>
    <m/>
    <m/>
    <m/>
    <m/>
    <m/>
    <m/>
    <m/>
    <m/>
    <m/>
    <m/>
    <m/>
    <m/>
    <m/>
    <m/>
    <m/>
    <n v="18"/>
    <m/>
    <m/>
    <m/>
    <m/>
    <m/>
    <m/>
    <n v="2023"/>
    <n v="4"/>
    <n v="0"/>
    <n v="0"/>
    <n v="0"/>
    <n v="0"/>
    <n v="0"/>
    <n v="0"/>
    <n v="0"/>
  </r>
  <r>
    <x v="115"/>
    <x v="15"/>
    <m/>
    <m/>
    <m/>
    <m/>
    <m/>
    <m/>
    <m/>
    <m/>
    <m/>
    <m/>
    <m/>
    <m/>
    <m/>
    <m/>
    <m/>
    <m/>
    <m/>
    <m/>
    <m/>
    <m/>
    <m/>
    <m/>
    <m/>
    <m/>
    <m/>
    <m/>
    <m/>
    <m/>
    <n v="1"/>
    <m/>
    <m/>
    <m/>
    <m/>
    <m/>
    <m/>
    <n v="2023"/>
    <n v="4"/>
    <n v="0"/>
    <n v="0"/>
    <n v="0"/>
    <n v="0"/>
    <n v="0"/>
    <n v="0"/>
    <n v="0"/>
  </r>
  <r>
    <x v="115"/>
    <x v="0"/>
    <m/>
    <m/>
    <m/>
    <m/>
    <m/>
    <m/>
    <m/>
    <m/>
    <m/>
    <m/>
    <m/>
    <m/>
    <m/>
    <m/>
    <m/>
    <m/>
    <m/>
    <m/>
    <m/>
    <m/>
    <m/>
    <m/>
    <m/>
    <m/>
    <m/>
    <m/>
    <m/>
    <m/>
    <n v="19"/>
    <m/>
    <m/>
    <m/>
    <m/>
    <m/>
    <m/>
    <n v="2023"/>
    <n v="4"/>
    <n v="0"/>
    <n v="0"/>
    <n v="0"/>
    <n v="0"/>
    <n v="0"/>
    <n v="0"/>
    <n v="0"/>
  </r>
  <r>
    <x v="115"/>
    <x v="1"/>
    <m/>
    <m/>
    <m/>
    <m/>
    <m/>
    <m/>
    <m/>
    <m/>
    <m/>
    <m/>
    <m/>
    <m/>
    <m/>
    <m/>
    <m/>
    <m/>
    <m/>
    <m/>
    <m/>
    <m/>
    <m/>
    <m/>
    <m/>
    <m/>
    <m/>
    <m/>
    <m/>
    <m/>
    <n v="15"/>
    <m/>
    <m/>
    <m/>
    <m/>
    <m/>
    <m/>
    <n v="2023"/>
    <n v="4"/>
    <n v="0"/>
    <n v="0"/>
    <n v="0"/>
    <n v="0"/>
    <n v="0"/>
    <n v="0"/>
    <n v="0"/>
  </r>
  <r>
    <x v="115"/>
    <x v="2"/>
    <m/>
    <m/>
    <m/>
    <m/>
    <m/>
    <m/>
    <m/>
    <m/>
    <m/>
    <m/>
    <m/>
    <m/>
    <m/>
    <m/>
    <m/>
    <m/>
    <m/>
    <m/>
    <m/>
    <m/>
    <m/>
    <m/>
    <m/>
    <m/>
    <m/>
    <m/>
    <m/>
    <m/>
    <n v="1"/>
    <m/>
    <m/>
    <m/>
    <m/>
    <m/>
    <m/>
    <n v="2023"/>
    <n v="4"/>
    <n v="0"/>
    <n v="0"/>
    <n v="0"/>
    <n v="0"/>
    <n v="0"/>
    <n v="0"/>
    <n v="0"/>
  </r>
  <r>
    <x v="115"/>
    <x v="20"/>
    <m/>
    <m/>
    <m/>
    <m/>
    <m/>
    <m/>
    <m/>
    <m/>
    <m/>
    <m/>
    <m/>
    <m/>
    <m/>
    <m/>
    <m/>
    <m/>
    <m/>
    <m/>
    <m/>
    <m/>
    <m/>
    <m/>
    <m/>
    <m/>
    <m/>
    <m/>
    <m/>
    <m/>
    <n v="3"/>
    <m/>
    <m/>
    <m/>
    <m/>
    <m/>
    <m/>
    <n v="2023"/>
    <n v="4"/>
    <n v="0"/>
    <n v="0"/>
    <n v="0"/>
    <n v="0"/>
    <n v="0"/>
    <n v="0"/>
    <n v="0"/>
  </r>
  <r>
    <x v="115"/>
    <x v="21"/>
    <m/>
    <m/>
    <m/>
    <m/>
    <m/>
    <m/>
    <m/>
    <m/>
    <m/>
    <m/>
    <m/>
    <m/>
    <m/>
    <m/>
    <m/>
    <m/>
    <m/>
    <m/>
    <m/>
    <m/>
    <m/>
    <m/>
    <m/>
    <m/>
    <m/>
    <m/>
    <m/>
    <m/>
    <n v="5"/>
    <m/>
    <m/>
    <m/>
    <m/>
    <m/>
    <m/>
    <n v="2023"/>
    <n v="4"/>
    <n v="0"/>
    <n v="0"/>
    <n v="0"/>
    <n v="0"/>
    <n v="0"/>
    <n v="0"/>
    <n v="0"/>
  </r>
  <r>
    <x v="115"/>
    <x v="4"/>
    <m/>
    <m/>
    <m/>
    <m/>
    <m/>
    <m/>
    <m/>
    <m/>
    <m/>
    <m/>
    <m/>
    <m/>
    <m/>
    <m/>
    <m/>
    <m/>
    <m/>
    <m/>
    <m/>
    <m/>
    <m/>
    <m/>
    <m/>
    <m/>
    <m/>
    <m/>
    <m/>
    <m/>
    <n v="16"/>
    <m/>
    <m/>
    <m/>
    <m/>
    <m/>
    <m/>
    <n v="2023"/>
    <n v="4"/>
    <n v="0"/>
    <n v="0"/>
    <n v="0"/>
    <n v="0"/>
    <n v="0"/>
    <n v="0"/>
    <n v="0"/>
  </r>
  <r>
    <x v="115"/>
    <x v="16"/>
    <m/>
    <m/>
    <m/>
    <m/>
    <m/>
    <m/>
    <m/>
    <m/>
    <m/>
    <m/>
    <m/>
    <m/>
    <m/>
    <m/>
    <m/>
    <m/>
    <m/>
    <m/>
    <m/>
    <m/>
    <m/>
    <m/>
    <m/>
    <m/>
    <m/>
    <m/>
    <m/>
    <m/>
    <n v="5"/>
    <m/>
    <m/>
    <m/>
    <m/>
    <m/>
    <m/>
    <n v="2023"/>
    <n v="4"/>
    <n v="0"/>
    <n v="0"/>
    <n v="0"/>
    <n v="0"/>
    <n v="0"/>
    <n v="0"/>
    <n v="0"/>
  </r>
  <r>
    <x v="115"/>
    <x v="5"/>
    <m/>
    <m/>
    <m/>
    <m/>
    <m/>
    <m/>
    <m/>
    <m/>
    <m/>
    <m/>
    <m/>
    <m/>
    <m/>
    <m/>
    <m/>
    <m/>
    <m/>
    <m/>
    <m/>
    <m/>
    <m/>
    <m/>
    <m/>
    <m/>
    <m/>
    <m/>
    <m/>
    <m/>
    <n v="14"/>
    <m/>
    <m/>
    <m/>
    <m/>
    <m/>
    <m/>
    <n v="2023"/>
    <n v="4"/>
    <n v="0"/>
    <n v="0"/>
    <n v="0"/>
    <n v="0"/>
    <n v="0"/>
    <n v="0"/>
    <n v="0"/>
  </r>
  <r>
    <x v="115"/>
    <x v="6"/>
    <m/>
    <m/>
    <m/>
    <m/>
    <m/>
    <m/>
    <m/>
    <m/>
    <m/>
    <m/>
    <m/>
    <m/>
    <m/>
    <m/>
    <m/>
    <m/>
    <m/>
    <m/>
    <m/>
    <m/>
    <m/>
    <m/>
    <m/>
    <m/>
    <m/>
    <m/>
    <m/>
    <m/>
    <n v="14"/>
    <m/>
    <m/>
    <m/>
    <m/>
    <m/>
    <m/>
    <n v="2023"/>
    <n v="4"/>
    <n v="0"/>
    <n v="0"/>
    <n v="0"/>
    <n v="0"/>
    <n v="0"/>
    <n v="0"/>
    <n v="0"/>
  </r>
  <r>
    <x v="115"/>
    <x v="7"/>
    <m/>
    <m/>
    <m/>
    <m/>
    <m/>
    <m/>
    <m/>
    <m/>
    <m/>
    <m/>
    <m/>
    <m/>
    <m/>
    <m/>
    <m/>
    <m/>
    <m/>
    <m/>
    <m/>
    <m/>
    <m/>
    <m/>
    <m/>
    <m/>
    <m/>
    <m/>
    <m/>
    <m/>
    <n v="1"/>
    <m/>
    <m/>
    <m/>
    <m/>
    <m/>
    <m/>
    <n v="2023"/>
    <n v="4"/>
    <n v="0"/>
    <n v="0"/>
    <n v="0"/>
    <n v="0"/>
    <n v="0"/>
    <n v="0"/>
    <n v="0"/>
  </r>
  <r>
    <x v="115"/>
    <x v="8"/>
    <m/>
    <m/>
    <m/>
    <m/>
    <m/>
    <m/>
    <m/>
    <m/>
    <m/>
    <m/>
    <m/>
    <m/>
    <m/>
    <m/>
    <m/>
    <m/>
    <m/>
    <m/>
    <m/>
    <m/>
    <m/>
    <m/>
    <m/>
    <m/>
    <m/>
    <m/>
    <m/>
    <m/>
    <n v="14"/>
    <m/>
    <m/>
    <m/>
    <m/>
    <m/>
    <m/>
    <n v="2023"/>
    <n v="4"/>
    <n v="0"/>
    <n v="0"/>
    <n v="0"/>
    <n v="0"/>
    <n v="0"/>
    <n v="0"/>
    <n v="0"/>
  </r>
  <r>
    <x v="115"/>
    <x v="9"/>
    <m/>
    <m/>
    <m/>
    <m/>
    <m/>
    <m/>
    <m/>
    <m/>
    <m/>
    <m/>
    <m/>
    <m/>
    <m/>
    <m/>
    <m/>
    <m/>
    <m/>
    <m/>
    <m/>
    <m/>
    <m/>
    <m/>
    <m/>
    <m/>
    <m/>
    <m/>
    <m/>
    <m/>
    <n v="8"/>
    <m/>
    <m/>
    <m/>
    <m/>
    <m/>
    <m/>
    <n v="2023"/>
    <n v="4"/>
    <n v="0"/>
    <n v="0"/>
    <n v="0"/>
    <n v="0"/>
    <n v="0"/>
    <n v="0"/>
    <n v="0"/>
  </r>
  <r>
    <x v="115"/>
    <x v="25"/>
    <m/>
    <m/>
    <m/>
    <m/>
    <m/>
    <m/>
    <m/>
    <m/>
    <m/>
    <m/>
    <m/>
    <m/>
    <m/>
    <m/>
    <m/>
    <m/>
    <m/>
    <m/>
    <m/>
    <m/>
    <m/>
    <m/>
    <m/>
    <m/>
    <m/>
    <m/>
    <m/>
    <m/>
    <n v="6"/>
    <m/>
    <m/>
    <m/>
    <m/>
    <m/>
    <m/>
    <n v="2023"/>
    <n v="4"/>
    <n v="0"/>
    <n v="0"/>
    <n v="0"/>
    <n v="0"/>
    <n v="0"/>
    <n v="0"/>
    <n v="0"/>
  </r>
  <r>
    <x v="115"/>
    <x v="10"/>
    <m/>
    <m/>
    <m/>
    <m/>
    <m/>
    <m/>
    <m/>
    <m/>
    <m/>
    <m/>
    <m/>
    <m/>
    <m/>
    <m/>
    <m/>
    <m/>
    <m/>
    <m/>
    <m/>
    <m/>
    <m/>
    <m/>
    <m/>
    <m/>
    <m/>
    <m/>
    <m/>
    <m/>
    <n v="10"/>
    <m/>
    <m/>
    <m/>
    <m/>
    <m/>
    <m/>
    <n v="2023"/>
    <n v="4"/>
    <n v="0"/>
    <n v="0"/>
    <n v="0"/>
    <n v="0"/>
    <n v="0"/>
    <n v="0"/>
    <n v="0"/>
  </r>
  <r>
    <x v="115"/>
    <x v="11"/>
    <m/>
    <m/>
    <m/>
    <m/>
    <m/>
    <m/>
    <m/>
    <m/>
    <m/>
    <m/>
    <m/>
    <m/>
    <m/>
    <m/>
    <m/>
    <m/>
    <m/>
    <m/>
    <m/>
    <m/>
    <m/>
    <m/>
    <m/>
    <m/>
    <m/>
    <m/>
    <m/>
    <m/>
    <n v="64"/>
    <m/>
    <m/>
    <m/>
    <m/>
    <m/>
    <m/>
    <n v="2023"/>
    <n v="4"/>
    <n v="0"/>
    <n v="0"/>
    <n v="0"/>
    <n v="0"/>
    <n v="0"/>
    <n v="0"/>
    <n v="0"/>
  </r>
  <r>
    <x v="115"/>
    <x v="18"/>
    <m/>
    <m/>
    <m/>
    <m/>
    <m/>
    <m/>
    <m/>
    <m/>
    <m/>
    <m/>
    <m/>
    <m/>
    <m/>
    <m/>
    <m/>
    <m/>
    <m/>
    <m/>
    <m/>
    <m/>
    <m/>
    <m/>
    <m/>
    <m/>
    <m/>
    <m/>
    <m/>
    <m/>
    <n v="2"/>
    <m/>
    <m/>
    <m/>
    <m/>
    <m/>
    <m/>
    <n v="2023"/>
    <n v="4"/>
    <n v="0"/>
    <n v="0"/>
    <n v="0"/>
    <n v="0"/>
    <n v="0"/>
    <n v="0"/>
    <n v="0"/>
  </r>
  <r>
    <x v="115"/>
    <x v="12"/>
    <m/>
    <m/>
    <m/>
    <m/>
    <m/>
    <m/>
    <m/>
    <m/>
    <m/>
    <m/>
    <m/>
    <m/>
    <m/>
    <m/>
    <m/>
    <m/>
    <m/>
    <m/>
    <m/>
    <m/>
    <m/>
    <m/>
    <m/>
    <m/>
    <m/>
    <m/>
    <m/>
    <m/>
    <n v="3"/>
    <m/>
    <m/>
    <m/>
    <m/>
    <m/>
    <m/>
    <n v="2023"/>
    <n v="4"/>
    <n v="0"/>
    <n v="0"/>
    <n v="0"/>
    <n v="0"/>
    <n v="0"/>
    <n v="0"/>
    <n v="0"/>
  </r>
  <r>
    <x v="115"/>
    <x v="13"/>
    <m/>
    <m/>
    <m/>
    <m/>
    <m/>
    <m/>
    <m/>
    <m/>
    <m/>
    <m/>
    <m/>
    <m/>
    <m/>
    <m/>
    <m/>
    <m/>
    <m/>
    <m/>
    <m/>
    <m/>
    <m/>
    <m/>
    <m/>
    <m/>
    <m/>
    <m/>
    <m/>
    <m/>
    <n v="7"/>
    <m/>
    <m/>
    <m/>
    <m/>
    <m/>
    <m/>
    <n v="2023"/>
    <n v="4"/>
    <n v="0"/>
    <n v="0"/>
    <n v="0"/>
    <n v="0"/>
    <n v="0"/>
    <n v="0"/>
    <n v="0"/>
  </r>
  <r>
    <x v="115"/>
    <x v="14"/>
    <m/>
    <m/>
    <m/>
    <m/>
    <m/>
    <m/>
    <m/>
    <m/>
    <m/>
    <m/>
    <m/>
    <m/>
    <m/>
    <m/>
    <m/>
    <m/>
    <m/>
    <m/>
    <m/>
    <m/>
    <m/>
    <m/>
    <m/>
    <m/>
    <m/>
    <m/>
    <m/>
    <m/>
    <n v="2"/>
    <m/>
    <m/>
    <m/>
    <m/>
    <m/>
    <m/>
    <n v="2023"/>
    <n v="4"/>
    <n v="0"/>
    <n v="0"/>
    <n v="0"/>
    <n v="0"/>
    <n v="0"/>
    <n v="0"/>
    <n v="0"/>
  </r>
  <r>
    <x v="116"/>
    <x v="19"/>
    <m/>
    <m/>
    <m/>
    <m/>
    <m/>
    <m/>
    <m/>
    <m/>
    <m/>
    <m/>
    <m/>
    <m/>
    <m/>
    <m/>
    <m/>
    <m/>
    <m/>
    <m/>
    <m/>
    <m/>
    <m/>
    <m/>
    <m/>
    <m/>
    <m/>
    <m/>
    <m/>
    <m/>
    <m/>
    <m/>
    <m/>
    <m/>
    <n v="18"/>
    <m/>
    <m/>
    <n v="2023"/>
    <n v="4"/>
    <n v="0"/>
    <n v="0"/>
    <n v="0"/>
    <n v="0"/>
    <n v="0"/>
    <n v="0"/>
    <n v="0"/>
  </r>
  <r>
    <x v="116"/>
    <x v="15"/>
    <m/>
    <m/>
    <m/>
    <m/>
    <m/>
    <m/>
    <m/>
    <m/>
    <m/>
    <m/>
    <m/>
    <m/>
    <m/>
    <m/>
    <m/>
    <m/>
    <m/>
    <m/>
    <m/>
    <m/>
    <m/>
    <m/>
    <m/>
    <m/>
    <m/>
    <m/>
    <m/>
    <m/>
    <m/>
    <m/>
    <m/>
    <m/>
    <n v="2"/>
    <m/>
    <m/>
    <n v="2023"/>
    <n v="4"/>
    <n v="0"/>
    <n v="0"/>
    <n v="0"/>
    <n v="0"/>
    <n v="0"/>
    <n v="0"/>
    <n v="0"/>
  </r>
  <r>
    <x v="116"/>
    <x v="1"/>
    <m/>
    <m/>
    <m/>
    <m/>
    <m/>
    <m/>
    <m/>
    <m/>
    <m/>
    <m/>
    <m/>
    <m/>
    <m/>
    <m/>
    <m/>
    <m/>
    <m/>
    <m/>
    <m/>
    <m/>
    <m/>
    <m/>
    <m/>
    <m/>
    <m/>
    <m/>
    <m/>
    <m/>
    <m/>
    <m/>
    <m/>
    <m/>
    <n v="203"/>
    <m/>
    <m/>
    <n v="2023"/>
    <n v="4"/>
    <n v="0"/>
    <n v="0"/>
    <n v="0"/>
    <n v="0"/>
    <n v="0"/>
    <n v="0"/>
    <n v="0"/>
  </r>
  <r>
    <x v="116"/>
    <x v="2"/>
    <m/>
    <m/>
    <m/>
    <m/>
    <m/>
    <m/>
    <m/>
    <m/>
    <m/>
    <m/>
    <m/>
    <m/>
    <m/>
    <m/>
    <m/>
    <m/>
    <m/>
    <m/>
    <m/>
    <m/>
    <m/>
    <m/>
    <m/>
    <m/>
    <m/>
    <m/>
    <m/>
    <m/>
    <m/>
    <m/>
    <m/>
    <m/>
    <n v="5"/>
    <m/>
    <m/>
    <n v="2023"/>
    <n v="4"/>
    <n v="0"/>
    <n v="0"/>
    <n v="0"/>
    <n v="0"/>
    <n v="0"/>
    <n v="0"/>
    <n v="0"/>
  </r>
  <r>
    <x v="116"/>
    <x v="20"/>
    <m/>
    <m/>
    <m/>
    <m/>
    <m/>
    <m/>
    <m/>
    <m/>
    <m/>
    <m/>
    <m/>
    <m/>
    <m/>
    <m/>
    <m/>
    <m/>
    <m/>
    <m/>
    <m/>
    <m/>
    <m/>
    <m/>
    <m/>
    <m/>
    <m/>
    <m/>
    <m/>
    <m/>
    <m/>
    <m/>
    <m/>
    <m/>
    <n v="8"/>
    <m/>
    <m/>
    <n v="2023"/>
    <n v="4"/>
    <n v="0"/>
    <n v="0"/>
    <n v="0"/>
    <n v="0"/>
    <n v="0"/>
    <n v="0"/>
    <n v="0"/>
  </r>
  <r>
    <x v="116"/>
    <x v="3"/>
    <m/>
    <m/>
    <m/>
    <m/>
    <m/>
    <m/>
    <m/>
    <m/>
    <m/>
    <m/>
    <m/>
    <m/>
    <m/>
    <m/>
    <m/>
    <m/>
    <m/>
    <m/>
    <m/>
    <m/>
    <m/>
    <m/>
    <m/>
    <m/>
    <m/>
    <m/>
    <m/>
    <m/>
    <m/>
    <m/>
    <m/>
    <m/>
    <n v="2"/>
    <m/>
    <m/>
    <n v="2023"/>
    <n v="4"/>
    <n v="0"/>
    <n v="0"/>
    <n v="0"/>
    <n v="0"/>
    <n v="0"/>
    <n v="0"/>
    <n v="0"/>
  </r>
  <r>
    <x v="116"/>
    <x v="21"/>
    <m/>
    <m/>
    <m/>
    <m/>
    <m/>
    <m/>
    <m/>
    <m/>
    <m/>
    <m/>
    <m/>
    <m/>
    <m/>
    <m/>
    <m/>
    <m/>
    <m/>
    <m/>
    <m/>
    <m/>
    <m/>
    <m/>
    <m/>
    <m/>
    <m/>
    <m/>
    <m/>
    <m/>
    <m/>
    <m/>
    <m/>
    <m/>
    <n v="1"/>
    <m/>
    <m/>
    <n v="2023"/>
    <n v="4"/>
    <n v="0"/>
    <n v="0"/>
    <n v="0"/>
    <n v="0"/>
    <n v="0"/>
    <n v="0"/>
    <n v="0"/>
  </r>
  <r>
    <x v="116"/>
    <x v="4"/>
    <m/>
    <m/>
    <m/>
    <m/>
    <m/>
    <m/>
    <m/>
    <m/>
    <m/>
    <m/>
    <m/>
    <m/>
    <m/>
    <m/>
    <m/>
    <m/>
    <m/>
    <m/>
    <m/>
    <m/>
    <m/>
    <m/>
    <m/>
    <m/>
    <m/>
    <m/>
    <m/>
    <m/>
    <m/>
    <m/>
    <m/>
    <m/>
    <n v="9"/>
    <m/>
    <m/>
    <n v="2023"/>
    <n v="4"/>
    <n v="0"/>
    <n v="0"/>
    <n v="0"/>
    <n v="0"/>
    <n v="0"/>
    <n v="0"/>
    <n v="0"/>
  </r>
  <r>
    <x v="116"/>
    <x v="16"/>
    <m/>
    <m/>
    <m/>
    <m/>
    <m/>
    <m/>
    <m/>
    <m/>
    <m/>
    <m/>
    <m/>
    <m/>
    <m/>
    <m/>
    <m/>
    <m/>
    <m/>
    <m/>
    <m/>
    <m/>
    <m/>
    <m/>
    <m/>
    <m/>
    <m/>
    <m/>
    <m/>
    <m/>
    <m/>
    <m/>
    <m/>
    <m/>
    <n v="3"/>
    <m/>
    <m/>
    <n v="2023"/>
    <n v="4"/>
    <n v="0"/>
    <n v="0"/>
    <n v="0"/>
    <n v="0"/>
    <n v="0"/>
    <n v="0"/>
    <n v="0"/>
  </r>
  <r>
    <x v="116"/>
    <x v="27"/>
    <m/>
    <m/>
    <m/>
    <m/>
    <m/>
    <m/>
    <m/>
    <m/>
    <m/>
    <m/>
    <m/>
    <m/>
    <m/>
    <m/>
    <m/>
    <m/>
    <m/>
    <m/>
    <m/>
    <m/>
    <m/>
    <m/>
    <m/>
    <m/>
    <m/>
    <m/>
    <m/>
    <m/>
    <m/>
    <m/>
    <m/>
    <m/>
    <n v="1"/>
    <m/>
    <m/>
    <n v="2023"/>
    <n v="4"/>
    <n v="0"/>
    <n v="0"/>
    <n v="0"/>
    <n v="0"/>
    <n v="0"/>
    <n v="0"/>
    <n v="0"/>
  </r>
  <r>
    <x v="116"/>
    <x v="28"/>
    <m/>
    <m/>
    <m/>
    <m/>
    <m/>
    <m/>
    <m/>
    <m/>
    <m/>
    <m/>
    <m/>
    <m/>
    <m/>
    <m/>
    <m/>
    <m/>
    <m/>
    <m/>
    <m/>
    <m/>
    <m/>
    <m/>
    <m/>
    <m/>
    <m/>
    <m/>
    <m/>
    <m/>
    <m/>
    <m/>
    <m/>
    <m/>
    <n v="1"/>
    <m/>
    <m/>
    <n v="2023"/>
    <n v="4"/>
    <n v="0"/>
    <n v="0"/>
    <n v="0"/>
    <n v="0"/>
    <n v="0"/>
    <n v="0"/>
    <n v="0"/>
  </r>
  <r>
    <x v="116"/>
    <x v="22"/>
    <m/>
    <m/>
    <m/>
    <m/>
    <m/>
    <m/>
    <m/>
    <m/>
    <m/>
    <m/>
    <m/>
    <m/>
    <m/>
    <m/>
    <m/>
    <m/>
    <m/>
    <m/>
    <m/>
    <m/>
    <m/>
    <m/>
    <m/>
    <m/>
    <m/>
    <m/>
    <m/>
    <m/>
    <m/>
    <m/>
    <m/>
    <m/>
    <n v="4"/>
    <m/>
    <m/>
    <n v="2023"/>
    <n v="4"/>
    <n v="0"/>
    <n v="0"/>
    <n v="0"/>
    <n v="0"/>
    <n v="0"/>
    <n v="0"/>
    <n v="0"/>
  </r>
  <r>
    <x v="116"/>
    <x v="23"/>
    <m/>
    <m/>
    <m/>
    <m/>
    <m/>
    <m/>
    <m/>
    <m/>
    <m/>
    <m/>
    <m/>
    <m/>
    <m/>
    <m/>
    <m/>
    <m/>
    <m/>
    <m/>
    <m/>
    <m/>
    <m/>
    <m/>
    <m/>
    <m/>
    <m/>
    <m/>
    <m/>
    <m/>
    <m/>
    <m/>
    <m/>
    <m/>
    <n v="2"/>
    <m/>
    <m/>
    <n v="2023"/>
    <n v="4"/>
    <n v="0"/>
    <n v="0"/>
    <n v="0"/>
    <n v="0"/>
    <n v="0"/>
    <n v="0"/>
    <n v="0"/>
  </r>
  <r>
    <x v="116"/>
    <x v="5"/>
    <m/>
    <m/>
    <m/>
    <m/>
    <m/>
    <m/>
    <m/>
    <m/>
    <m/>
    <m/>
    <m/>
    <m/>
    <m/>
    <m/>
    <m/>
    <m/>
    <m/>
    <m/>
    <m/>
    <m/>
    <m/>
    <m/>
    <m/>
    <m/>
    <m/>
    <m/>
    <m/>
    <m/>
    <m/>
    <m/>
    <m/>
    <m/>
    <n v="3"/>
    <m/>
    <m/>
    <n v="2023"/>
    <n v="4"/>
    <n v="0"/>
    <n v="0"/>
    <n v="0"/>
    <n v="0"/>
    <n v="0"/>
    <n v="0"/>
    <n v="0"/>
  </r>
  <r>
    <x v="116"/>
    <x v="6"/>
    <m/>
    <m/>
    <m/>
    <m/>
    <m/>
    <m/>
    <m/>
    <m/>
    <m/>
    <m/>
    <m/>
    <m/>
    <m/>
    <m/>
    <m/>
    <m/>
    <m/>
    <m/>
    <m/>
    <m/>
    <m/>
    <m/>
    <m/>
    <m/>
    <m/>
    <m/>
    <m/>
    <m/>
    <m/>
    <m/>
    <m/>
    <m/>
    <n v="5"/>
    <m/>
    <m/>
    <n v="2023"/>
    <n v="4"/>
    <n v="0"/>
    <n v="0"/>
    <n v="0"/>
    <n v="0"/>
    <n v="0"/>
    <n v="0"/>
    <n v="0"/>
  </r>
  <r>
    <x v="116"/>
    <x v="7"/>
    <m/>
    <m/>
    <m/>
    <m/>
    <m/>
    <m/>
    <m/>
    <m/>
    <m/>
    <m/>
    <m/>
    <m/>
    <m/>
    <m/>
    <m/>
    <m/>
    <m/>
    <m/>
    <m/>
    <m/>
    <m/>
    <m/>
    <m/>
    <m/>
    <m/>
    <m/>
    <m/>
    <m/>
    <m/>
    <m/>
    <m/>
    <m/>
    <n v="1"/>
    <m/>
    <m/>
    <n v="2023"/>
    <n v="4"/>
    <n v="0"/>
    <n v="0"/>
    <n v="0"/>
    <n v="0"/>
    <n v="0"/>
    <n v="0"/>
    <n v="0"/>
  </r>
  <r>
    <x v="116"/>
    <x v="29"/>
    <m/>
    <m/>
    <m/>
    <m/>
    <m/>
    <m/>
    <m/>
    <m/>
    <m/>
    <m/>
    <m/>
    <m/>
    <m/>
    <m/>
    <m/>
    <m/>
    <m/>
    <m/>
    <m/>
    <m/>
    <m/>
    <m/>
    <m/>
    <m/>
    <m/>
    <m/>
    <m/>
    <m/>
    <m/>
    <m/>
    <m/>
    <m/>
    <n v="2"/>
    <m/>
    <m/>
    <n v="2023"/>
    <n v="4"/>
    <n v="0"/>
    <n v="0"/>
    <n v="0"/>
    <n v="0"/>
    <n v="0"/>
    <n v="0"/>
    <n v="0"/>
  </r>
  <r>
    <x v="116"/>
    <x v="8"/>
    <m/>
    <m/>
    <m/>
    <m/>
    <m/>
    <m/>
    <m/>
    <m/>
    <m/>
    <m/>
    <m/>
    <m/>
    <m/>
    <m/>
    <m/>
    <m/>
    <m/>
    <m/>
    <m/>
    <m/>
    <m/>
    <m/>
    <m/>
    <m/>
    <m/>
    <m/>
    <m/>
    <m/>
    <m/>
    <m/>
    <m/>
    <m/>
    <n v="2"/>
    <m/>
    <m/>
    <n v="2023"/>
    <n v="4"/>
    <n v="0"/>
    <n v="0"/>
    <n v="0"/>
    <n v="0"/>
    <n v="0"/>
    <n v="0"/>
    <n v="0"/>
  </r>
  <r>
    <x v="116"/>
    <x v="9"/>
    <m/>
    <m/>
    <m/>
    <m/>
    <m/>
    <m/>
    <m/>
    <m/>
    <m/>
    <m/>
    <m/>
    <m/>
    <m/>
    <m/>
    <m/>
    <m/>
    <m/>
    <m/>
    <m/>
    <m/>
    <m/>
    <m/>
    <m/>
    <m/>
    <m/>
    <m/>
    <m/>
    <m/>
    <m/>
    <m/>
    <m/>
    <m/>
    <n v="15"/>
    <m/>
    <m/>
    <n v="2023"/>
    <n v="4"/>
    <n v="0"/>
    <n v="0"/>
    <n v="0"/>
    <n v="0"/>
    <n v="0"/>
    <n v="0"/>
    <n v="0"/>
  </r>
  <r>
    <x v="116"/>
    <x v="17"/>
    <m/>
    <m/>
    <m/>
    <m/>
    <m/>
    <m/>
    <m/>
    <m/>
    <m/>
    <m/>
    <m/>
    <m/>
    <m/>
    <m/>
    <m/>
    <m/>
    <m/>
    <m/>
    <m/>
    <m/>
    <m/>
    <m/>
    <m/>
    <m/>
    <m/>
    <m/>
    <m/>
    <m/>
    <m/>
    <m/>
    <m/>
    <m/>
    <n v="13"/>
    <m/>
    <m/>
    <n v="2023"/>
    <n v="4"/>
    <n v="0"/>
    <n v="0"/>
    <n v="0"/>
    <n v="0"/>
    <n v="0"/>
    <n v="0"/>
    <n v="0"/>
  </r>
  <r>
    <x v="116"/>
    <x v="10"/>
    <m/>
    <m/>
    <m/>
    <m/>
    <m/>
    <m/>
    <m/>
    <m/>
    <m/>
    <m/>
    <m/>
    <m/>
    <m/>
    <m/>
    <m/>
    <m/>
    <m/>
    <m/>
    <m/>
    <m/>
    <m/>
    <m/>
    <m/>
    <m/>
    <m/>
    <m/>
    <m/>
    <m/>
    <m/>
    <m/>
    <m/>
    <m/>
    <n v="7"/>
    <m/>
    <m/>
    <n v="2023"/>
    <n v="4"/>
    <n v="0"/>
    <n v="0"/>
    <n v="0"/>
    <n v="0"/>
    <n v="0"/>
    <n v="0"/>
    <n v="0"/>
  </r>
  <r>
    <x v="116"/>
    <x v="30"/>
    <m/>
    <m/>
    <m/>
    <m/>
    <m/>
    <m/>
    <m/>
    <m/>
    <m/>
    <m/>
    <m/>
    <m/>
    <m/>
    <m/>
    <m/>
    <m/>
    <m/>
    <m/>
    <m/>
    <m/>
    <m/>
    <m/>
    <m/>
    <m/>
    <m/>
    <m/>
    <m/>
    <m/>
    <m/>
    <m/>
    <m/>
    <m/>
    <n v="13"/>
    <m/>
    <m/>
    <n v="2023"/>
    <n v="4"/>
    <n v="0"/>
    <n v="0"/>
    <n v="0"/>
    <n v="0"/>
    <n v="0"/>
    <n v="0"/>
    <n v="0"/>
  </r>
  <r>
    <x v="116"/>
    <x v="11"/>
    <m/>
    <m/>
    <m/>
    <m/>
    <m/>
    <m/>
    <m/>
    <m/>
    <m/>
    <m/>
    <m/>
    <m/>
    <m/>
    <m/>
    <m/>
    <m/>
    <m/>
    <m/>
    <m/>
    <m/>
    <m/>
    <m/>
    <m/>
    <m/>
    <m/>
    <m/>
    <m/>
    <m/>
    <m/>
    <m/>
    <m/>
    <m/>
    <n v="12"/>
    <m/>
    <m/>
    <n v="2023"/>
    <n v="4"/>
    <n v="0"/>
    <n v="0"/>
    <n v="0"/>
    <n v="0"/>
    <n v="0"/>
    <n v="0"/>
    <n v="0"/>
  </r>
  <r>
    <x v="116"/>
    <x v="18"/>
    <m/>
    <m/>
    <m/>
    <m/>
    <m/>
    <m/>
    <m/>
    <m/>
    <m/>
    <m/>
    <m/>
    <m/>
    <m/>
    <m/>
    <m/>
    <m/>
    <m/>
    <m/>
    <m/>
    <m/>
    <m/>
    <m/>
    <m/>
    <m/>
    <m/>
    <m/>
    <m/>
    <m/>
    <m/>
    <m/>
    <m/>
    <m/>
    <n v="1"/>
    <m/>
    <m/>
    <n v="2023"/>
    <n v="4"/>
    <n v="0"/>
    <n v="0"/>
    <n v="0"/>
    <n v="0"/>
    <n v="0"/>
    <n v="0"/>
    <n v="0"/>
  </r>
  <r>
    <x v="116"/>
    <x v="12"/>
    <m/>
    <m/>
    <m/>
    <m/>
    <m/>
    <m/>
    <m/>
    <m/>
    <m/>
    <m/>
    <m/>
    <m/>
    <m/>
    <m/>
    <m/>
    <m/>
    <m/>
    <m/>
    <m/>
    <m/>
    <m/>
    <m/>
    <m/>
    <m/>
    <m/>
    <m/>
    <m/>
    <m/>
    <m/>
    <m/>
    <m/>
    <m/>
    <n v="10"/>
    <m/>
    <m/>
    <n v="2023"/>
    <n v="4"/>
    <n v="0"/>
    <n v="0"/>
    <n v="0"/>
    <n v="0"/>
    <n v="0"/>
    <n v="0"/>
    <n v="0"/>
  </r>
  <r>
    <x v="116"/>
    <x v="32"/>
    <m/>
    <m/>
    <m/>
    <m/>
    <m/>
    <m/>
    <m/>
    <m/>
    <m/>
    <m/>
    <m/>
    <m/>
    <m/>
    <m/>
    <m/>
    <m/>
    <m/>
    <m/>
    <m/>
    <m/>
    <m/>
    <m/>
    <m/>
    <m/>
    <m/>
    <m/>
    <m/>
    <m/>
    <m/>
    <m/>
    <m/>
    <m/>
    <n v="77"/>
    <m/>
    <m/>
    <n v="2023"/>
    <n v="4"/>
    <n v="0"/>
    <n v="0"/>
    <n v="0"/>
    <n v="0"/>
    <n v="0"/>
    <n v="0"/>
    <n v="0"/>
  </r>
  <r>
    <x v="116"/>
    <x v="33"/>
    <m/>
    <m/>
    <m/>
    <m/>
    <m/>
    <m/>
    <m/>
    <m/>
    <m/>
    <m/>
    <m/>
    <m/>
    <m/>
    <m/>
    <m/>
    <m/>
    <m/>
    <m/>
    <m/>
    <m/>
    <m/>
    <m/>
    <m/>
    <m/>
    <m/>
    <m/>
    <m/>
    <m/>
    <m/>
    <m/>
    <m/>
    <m/>
    <n v="29"/>
    <m/>
    <m/>
    <n v="2023"/>
    <n v="4"/>
    <n v="0"/>
    <n v="0"/>
    <n v="0"/>
    <n v="0"/>
    <n v="0"/>
    <n v="0"/>
    <n v="0"/>
  </r>
  <r>
    <x v="116"/>
    <x v="34"/>
    <m/>
    <m/>
    <m/>
    <m/>
    <m/>
    <m/>
    <m/>
    <m/>
    <m/>
    <m/>
    <m/>
    <m/>
    <m/>
    <m/>
    <m/>
    <m/>
    <m/>
    <m/>
    <m/>
    <m/>
    <m/>
    <m/>
    <m/>
    <m/>
    <m/>
    <m/>
    <m/>
    <m/>
    <m/>
    <m/>
    <m/>
    <m/>
    <n v="2"/>
    <m/>
    <m/>
    <n v="2023"/>
    <n v="4"/>
    <n v="0"/>
    <n v="0"/>
    <n v="0"/>
    <n v="0"/>
    <n v="0"/>
    <n v="0"/>
    <n v="0"/>
  </r>
  <r>
    <x v="116"/>
    <x v="26"/>
    <m/>
    <m/>
    <m/>
    <m/>
    <m/>
    <m/>
    <m/>
    <m/>
    <m/>
    <m/>
    <m/>
    <m/>
    <m/>
    <m/>
    <m/>
    <m/>
    <m/>
    <m/>
    <m/>
    <m/>
    <m/>
    <m/>
    <m/>
    <m/>
    <m/>
    <m/>
    <m/>
    <m/>
    <m/>
    <m/>
    <m/>
    <m/>
    <n v="7"/>
    <m/>
    <m/>
    <n v="2023"/>
    <n v="4"/>
    <n v="0"/>
    <n v="0"/>
    <n v="0"/>
    <n v="0"/>
    <n v="0"/>
    <n v="0"/>
    <n v="0"/>
  </r>
  <r>
    <x v="116"/>
    <x v="13"/>
    <m/>
    <m/>
    <m/>
    <m/>
    <m/>
    <m/>
    <m/>
    <m/>
    <m/>
    <m/>
    <m/>
    <m/>
    <m/>
    <m/>
    <m/>
    <m/>
    <m/>
    <m/>
    <m/>
    <m/>
    <m/>
    <m/>
    <m/>
    <m/>
    <m/>
    <m/>
    <m/>
    <m/>
    <m/>
    <m/>
    <m/>
    <m/>
    <n v="9"/>
    <m/>
    <m/>
    <n v="2023"/>
    <n v="4"/>
    <n v="0"/>
    <n v="0"/>
    <n v="0"/>
    <n v="0"/>
    <n v="0"/>
    <n v="0"/>
    <n v="0"/>
  </r>
  <r>
    <x v="116"/>
    <x v="14"/>
    <m/>
    <m/>
    <m/>
    <m/>
    <m/>
    <m/>
    <m/>
    <m/>
    <m/>
    <m/>
    <m/>
    <m/>
    <m/>
    <m/>
    <m/>
    <m/>
    <m/>
    <m/>
    <m/>
    <m/>
    <m/>
    <m/>
    <m/>
    <m/>
    <m/>
    <m/>
    <m/>
    <m/>
    <m/>
    <m/>
    <m/>
    <m/>
    <n v="2"/>
    <m/>
    <m/>
    <n v="2023"/>
    <n v="4"/>
    <n v="0"/>
    <n v="0"/>
    <n v="0"/>
    <n v="0"/>
    <n v="0"/>
    <n v="0"/>
    <n v="0"/>
  </r>
  <r>
    <x v="117"/>
    <x v="0"/>
    <m/>
    <m/>
    <m/>
    <m/>
    <m/>
    <m/>
    <m/>
    <m/>
    <m/>
    <m/>
    <m/>
    <m/>
    <m/>
    <m/>
    <m/>
    <m/>
    <m/>
    <m/>
    <m/>
    <m/>
    <m/>
    <m/>
    <m/>
    <m/>
    <m/>
    <m/>
    <m/>
    <m/>
    <n v="158"/>
    <m/>
    <m/>
    <m/>
    <m/>
    <m/>
    <m/>
    <n v="2023"/>
    <n v="4"/>
    <n v="0"/>
    <n v="0"/>
    <n v="0"/>
    <n v="0"/>
    <n v="0"/>
    <n v="0"/>
    <n v="0"/>
  </r>
  <r>
    <x v="117"/>
    <x v="23"/>
    <m/>
    <m/>
    <m/>
    <m/>
    <m/>
    <m/>
    <m/>
    <m/>
    <m/>
    <m/>
    <m/>
    <m/>
    <m/>
    <m/>
    <m/>
    <m/>
    <m/>
    <m/>
    <m/>
    <m/>
    <m/>
    <m/>
    <m/>
    <m/>
    <m/>
    <m/>
    <m/>
    <m/>
    <n v="1"/>
    <m/>
    <m/>
    <m/>
    <m/>
    <m/>
    <m/>
    <n v="2023"/>
    <n v="4"/>
    <n v="0"/>
    <n v="0"/>
    <n v="0"/>
    <n v="0"/>
    <n v="0"/>
    <n v="0"/>
    <n v="0"/>
  </r>
  <r>
    <x v="117"/>
    <x v="5"/>
    <m/>
    <m/>
    <m/>
    <m/>
    <m/>
    <m/>
    <m/>
    <m/>
    <m/>
    <m/>
    <m/>
    <m/>
    <m/>
    <m/>
    <m/>
    <m/>
    <m/>
    <m/>
    <m/>
    <m/>
    <m/>
    <m/>
    <m/>
    <m/>
    <m/>
    <m/>
    <m/>
    <m/>
    <n v="24"/>
    <m/>
    <m/>
    <m/>
    <m/>
    <m/>
    <m/>
    <n v="2023"/>
    <n v="4"/>
    <n v="0"/>
    <n v="0"/>
    <n v="0"/>
    <n v="0"/>
    <n v="0"/>
    <n v="0"/>
    <n v="0"/>
  </r>
  <r>
    <x v="117"/>
    <x v="7"/>
    <m/>
    <m/>
    <m/>
    <m/>
    <m/>
    <m/>
    <m/>
    <m/>
    <m/>
    <m/>
    <m/>
    <m/>
    <m/>
    <m/>
    <m/>
    <m/>
    <m/>
    <m/>
    <m/>
    <m/>
    <m/>
    <m/>
    <m/>
    <m/>
    <m/>
    <m/>
    <m/>
    <m/>
    <n v="36"/>
    <m/>
    <m/>
    <m/>
    <m/>
    <m/>
    <m/>
    <n v="2023"/>
    <n v="4"/>
    <n v="0"/>
    <n v="0"/>
    <n v="0"/>
    <n v="0"/>
    <n v="0"/>
    <n v="0"/>
    <n v="0"/>
  </r>
  <r>
    <x v="117"/>
    <x v="8"/>
    <m/>
    <m/>
    <m/>
    <m/>
    <m/>
    <m/>
    <m/>
    <m/>
    <m/>
    <m/>
    <m/>
    <m/>
    <m/>
    <m/>
    <m/>
    <m/>
    <m/>
    <m/>
    <m/>
    <m/>
    <m/>
    <m/>
    <m/>
    <m/>
    <m/>
    <m/>
    <m/>
    <m/>
    <n v="84"/>
    <m/>
    <m/>
    <m/>
    <m/>
    <m/>
    <m/>
    <n v="2023"/>
    <n v="4"/>
    <n v="0"/>
    <n v="0"/>
    <n v="0"/>
    <n v="0"/>
    <n v="0"/>
    <n v="0"/>
    <n v="0"/>
  </r>
  <r>
    <x v="117"/>
    <x v="10"/>
    <m/>
    <m/>
    <m/>
    <m/>
    <m/>
    <m/>
    <m/>
    <m/>
    <m/>
    <m/>
    <m/>
    <m/>
    <m/>
    <m/>
    <m/>
    <m/>
    <m/>
    <m/>
    <m/>
    <m/>
    <m/>
    <m/>
    <m/>
    <m/>
    <m/>
    <m/>
    <m/>
    <m/>
    <n v="35"/>
    <m/>
    <m/>
    <m/>
    <m/>
    <m/>
    <m/>
    <n v="2023"/>
    <n v="4"/>
    <n v="0"/>
    <n v="0"/>
    <n v="0"/>
    <n v="0"/>
    <n v="0"/>
    <n v="0"/>
    <n v="0"/>
  </r>
  <r>
    <x v="117"/>
    <x v="11"/>
    <m/>
    <m/>
    <m/>
    <m/>
    <m/>
    <m/>
    <m/>
    <m/>
    <m/>
    <m/>
    <m/>
    <m/>
    <m/>
    <m/>
    <m/>
    <m/>
    <m/>
    <m/>
    <m/>
    <m/>
    <m/>
    <m/>
    <m/>
    <m/>
    <m/>
    <m/>
    <m/>
    <m/>
    <n v="136"/>
    <m/>
    <m/>
    <m/>
    <m/>
    <m/>
    <m/>
    <n v="2023"/>
    <n v="4"/>
    <n v="0"/>
    <n v="0"/>
    <n v="0"/>
    <n v="0"/>
    <n v="0"/>
    <n v="0"/>
    <n v="0"/>
  </r>
  <r>
    <x v="117"/>
    <x v="13"/>
    <m/>
    <m/>
    <m/>
    <m/>
    <m/>
    <m/>
    <m/>
    <m/>
    <m/>
    <m/>
    <m/>
    <m/>
    <m/>
    <m/>
    <m/>
    <m/>
    <m/>
    <m/>
    <m/>
    <m/>
    <m/>
    <m/>
    <m/>
    <m/>
    <m/>
    <m/>
    <m/>
    <m/>
    <n v="158"/>
    <m/>
    <m/>
    <m/>
    <m/>
    <m/>
    <m/>
    <n v="2023"/>
    <n v="4"/>
    <n v="0"/>
    <n v="0"/>
    <n v="0"/>
    <n v="0"/>
    <n v="0"/>
    <n v="0"/>
    <n v="0"/>
  </r>
  <r>
    <x v="117"/>
    <x v="14"/>
    <m/>
    <m/>
    <m/>
    <m/>
    <m/>
    <m/>
    <m/>
    <m/>
    <m/>
    <m/>
    <m/>
    <m/>
    <m/>
    <m/>
    <m/>
    <m/>
    <m/>
    <m/>
    <m/>
    <m/>
    <m/>
    <m/>
    <m/>
    <m/>
    <m/>
    <m/>
    <m/>
    <m/>
    <n v="39"/>
    <m/>
    <m/>
    <m/>
    <m/>
    <m/>
    <m/>
    <n v="2023"/>
    <n v="4"/>
    <n v="0"/>
    <n v="0"/>
    <n v="0"/>
    <n v="0"/>
    <n v="0"/>
    <n v="0"/>
    <n v="0"/>
  </r>
  <r>
    <x v="118"/>
    <x v="19"/>
    <m/>
    <m/>
    <m/>
    <m/>
    <m/>
    <m/>
    <m/>
    <m/>
    <m/>
    <m/>
    <m/>
    <m/>
    <m/>
    <m/>
    <m/>
    <m/>
    <m/>
    <m/>
    <m/>
    <m/>
    <m/>
    <m/>
    <m/>
    <m/>
    <m/>
    <m/>
    <m/>
    <m/>
    <m/>
    <m/>
    <m/>
    <m/>
    <m/>
    <m/>
    <n v="1"/>
    <n v="2023"/>
    <n v="4"/>
    <n v="0"/>
    <n v="0"/>
    <n v="0"/>
    <n v="0"/>
    <n v="0"/>
    <n v="0"/>
    <n v="0"/>
  </r>
  <r>
    <x v="118"/>
    <x v="0"/>
    <m/>
    <m/>
    <m/>
    <m/>
    <m/>
    <m/>
    <m/>
    <m/>
    <m/>
    <m/>
    <m/>
    <m/>
    <m/>
    <m/>
    <m/>
    <m/>
    <m/>
    <m/>
    <m/>
    <m/>
    <m/>
    <m/>
    <m/>
    <m/>
    <m/>
    <m/>
    <m/>
    <m/>
    <m/>
    <m/>
    <m/>
    <m/>
    <m/>
    <m/>
    <n v="1"/>
    <n v="2023"/>
    <n v="4"/>
    <n v="0"/>
    <n v="0"/>
    <n v="0"/>
    <n v="0"/>
    <n v="0"/>
    <n v="0"/>
    <n v="0"/>
  </r>
  <r>
    <x v="118"/>
    <x v="20"/>
    <m/>
    <m/>
    <m/>
    <m/>
    <m/>
    <m/>
    <m/>
    <m/>
    <m/>
    <m/>
    <m/>
    <m/>
    <m/>
    <m/>
    <m/>
    <m/>
    <m/>
    <m/>
    <m/>
    <m/>
    <m/>
    <m/>
    <m/>
    <m/>
    <m/>
    <m/>
    <m/>
    <m/>
    <m/>
    <m/>
    <m/>
    <m/>
    <m/>
    <m/>
    <n v="2"/>
    <n v="2023"/>
    <n v="4"/>
    <n v="0"/>
    <n v="0"/>
    <n v="0"/>
    <n v="0"/>
    <n v="0"/>
    <n v="0"/>
    <n v="0"/>
  </r>
  <r>
    <x v="118"/>
    <x v="21"/>
    <m/>
    <m/>
    <m/>
    <m/>
    <m/>
    <m/>
    <m/>
    <m/>
    <m/>
    <m/>
    <m/>
    <m/>
    <m/>
    <m/>
    <m/>
    <m/>
    <m/>
    <m/>
    <m/>
    <m/>
    <m/>
    <m/>
    <m/>
    <m/>
    <m/>
    <m/>
    <m/>
    <m/>
    <m/>
    <m/>
    <m/>
    <m/>
    <m/>
    <m/>
    <n v="1"/>
    <n v="2023"/>
    <n v="4"/>
    <n v="0"/>
    <n v="0"/>
    <n v="0"/>
    <n v="0"/>
    <n v="0"/>
    <n v="0"/>
    <n v="0"/>
  </r>
  <r>
    <x v="118"/>
    <x v="16"/>
    <m/>
    <m/>
    <m/>
    <m/>
    <m/>
    <m/>
    <m/>
    <m/>
    <m/>
    <m/>
    <m/>
    <m/>
    <m/>
    <m/>
    <m/>
    <m/>
    <m/>
    <m/>
    <m/>
    <m/>
    <m/>
    <m/>
    <m/>
    <m/>
    <m/>
    <m/>
    <m/>
    <m/>
    <m/>
    <m/>
    <m/>
    <m/>
    <m/>
    <m/>
    <n v="1"/>
    <n v="2023"/>
    <n v="4"/>
    <n v="0"/>
    <n v="0"/>
    <n v="0"/>
    <n v="0"/>
    <n v="0"/>
    <n v="0"/>
    <n v="0"/>
  </r>
  <r>
    <x v="118"/>
    <x v="6"/>
    <m/>
    <m/>
    <m/>
    <m/>
    <m/>
    <m/>
    <m/>
    <m/>
    <m/>
    <m/>
    <m/>
    <m/>
    <m/>
    <m/>
    <m/>
    <m/>
    <m/>
    <m/>
    <m/>
    <m/>
    <m/>
    <m/>
    <m/>
    <m/>
    <m/>
    <m/>
    <m/>
    <m/>
    <m/>
    <m/>
    <m/>
    <m/>
    <m/>
    <m/>
    <n v="1"/>
    <n v="2023"/>
    <n v="4"/>
    <n v="0"/>
    <n v="0"/>
    <n v="0"/>
    <n v="0"/>
    <n v="0"/>
    <n v="0"/>
    <n v="0"/>
  </r>
  <r>
    <x v="118"/>
    <x v="8"/>
    <m/>
    <m/>
    <m/>
    <m/>
    <m/>
    <m/>
    <m/>
    <m/>
    <m/>
    <m/>
    <m/>
    <m/>
    <m/>
    <m/>
    <m/>
    <m/>
    <m/>
    <m/>
    <m/>
    <m/>
    <m/>
    <m/>
    <m/>
    <m/>
    <m/>
    <m/>
    <m/>
    <m/>
    <m/>
    <m/>
    <m/>
    <m/>
    <m/>
    <m/>
    <n v="9"/>
    <n v="2023"/>
    <n v="4"/>
    <n v="0"/>
    <n v="0"/>
    <n v="0"/>
    <n v="0"/>
    <n v="0"/>
    <n v="0"/>
    <n v="0"/>
  </r>
  <r>
    <x v="118"/>
    <x v="25"/>
    <m/>
    <m/>
    <m/>
    <m/>
    <m/>
    <m/>
    <m/>
    <m/>
    <m/>
    <m/>
    <m/>
    <m/>
    <m/>
    <m/>
    <m/>
    <m/>
    <m/>
    <m/>
    <m/>
    <m/>
    <m/>
    <m/>
    <m/>
    <m/>
    <m/>
    <m/>
    <m/>
    <m/>
    <m/>
    <m/>
    <m/>
    <m/>
    <m/>
    <m/>
    <n v="1"/>
    <n v="2023"/>
    <n v="4"/>
    <n v="0"/>
    <n v="0"/>
    <n v="0"/>
    <n v="0"/>
    <n v="0"/>
    <n v="0"/>
    <n v="0"/>
  </r>
  <r>
    <x v="119"/>
    <x v="19"/>
    <m/>
    <m/>
    <m/>
    <m/>
    <m/>
    <m/>
    <m/>
    <m/>
    <m/>
    <m/>
    <m/>
    <m/>
    <m/>
    <m/>
    <m/>
    <m/>
    <m/>
    <m/>
    <m/>
    <m/>
    <m/>
    <m/>
    <m/>
    <m/>
    <m/>
    <m/>
    <m/>
    <m/>
    <m/>
    <n v="10"/>
    <m/>
    <m/>
    <m/>
    <m/>
    <m/>
    <n v="2023"/>
    <n v="4"/>
    <n v="0"/>
    <n v="0"/>
    <n v="0"/>
    <n v="0"/>
    <n v="0"/>
    <n v="0"/>
    <n v="0"/>
  </r>
  <r>
    <x v="119"/>
    <x v="15"/>
    <m/>
    <m/>
    <m/>
    <m/>
    <m/>
    <m/>
    <m/>
    <m/>
    <m/>
    <m/>
    <m/>
    <m/>
    <m/>
    <m/>
    <m/>
    <m/>
    <m/>
    <m/>
    <m/>
    <m/>
    <m/>
    <m/>
    <m/>
    <m/>
    <m/>
    <m/>
    <m/>
    <m/>
    <m/>
    <n v="40"/>
    <m/>
    <m/>
    <m/>
    <m/>
    <m/>
    <n v="2023"/>
    <n v="4"/>
    <n v="0"/>
    <n v="0"/>
    <n v="0"/>
    <n v="0"/>
    <n v="0"/>
    <n v="0"/>
    <n v="0"/>
  </r>
  <r>
    <x v="119"/>
    <x v="0"/>
    <m/>
    <m/>
    <m/>
    <m/>
    <m/>
    <m/>
    <m/>
    <m/>
    <m/>
    <m/>
    <m/>
    <m/>
    <m/>
    <m/>
    <m/>
    <m/>
    <m/>
    <m/>
    <m/>
    <m/>
    <m/>
    <m/>
    <m/>
    <m/>
    <m/>
    <m/>
    <m/>
    <m/>
    <m/>
    <n v="534"/>
    <m/>
    <m/>
    <m/>
    <m/>
    <m/>
    <n v="2023"/>
    <n v="4"/>
    <n v="0"/>
    <n v="0"/>
    <n v="0"/>
    <n v="0"/>
    <n v="0"/>
    <n v="0"/>
    <n v="0"/>
  </r>
  <r>
    <x v="119"/>
    <x v="1"/>
    <m/>
    <m/>
    <m/>
    <m/>
    <m/>
    <m/>
    <m/>
    <m/>
    <m/>
    <m/>
    <m/>
    <m/>
    <m/>
    <m/>
    <m/>
    <m/>
    <m/>
    <m/>
    <m/>
    <m/>
    <m/>
    <m/>
    <m/>
    <m/>
    <m/>
    <m/>
    <m/>
    <m/>
    <m/>
    <n v="37"/>
    <m/>
    <m/>
    <m/>
    <m/>
    <m/>
    <n v="2023"/>
    <n v="4"/>
    <n v="0"/>
    <n v="0"/>
    <n v="0"/>
    <n v="0"/>
    <n v="0"/>
    <n v="0"/>
    <n v="0"/>
  </r>
  <r>
    <x v="119"/>
    <x v="2"/>
    <m/>
    <m/>
    <m/>
    <m/>
    <m/>
    <m/>
    <m/>
    <m/>
    <m/>
    <m/>
    <m/>
    <m/>
    <m/>
    <m/>
    <m/>
    <m/>
    <m/>
    <m/>
    <m/>
    <m/>
    <m/>
    <m/>
    <m/>
    <m/>
    <m/>
    <m/>
    <m/>
    <m/>
    <m/>
    <n v="181"/>
    <m/>
    <m/>
    <m/>
    <m/>
    <m/>
    <n v="2023"/>
    <n v="4"/>
    <n v="0"/>
    <n v="0"/>
    <n v="0"/>
    <n v="0"/>
    <n v="0"/>
    <n v="0"/>
    <n v="0"/>
  </r>
  <r>
    <x v="119"/>
    <x v="20"/>
    <m/>
    <m/>
    <m/>
    <m/>
    <m/>
    <m/>
    <m/>
    <m/>
    <m/>
    <m/>
    <m/>
    <m/>
    <m/>
    <m/>
    <m/>
    <m/>
    <m/>
    <m/>
    <m/>
    <m/>
    <m/>
    <m/>
    <m/>
    <m/>
    <m/>
    <m/>
    <m/>
    <m/>
    <m/>
    <n v="94"/>
    <m/>
    <m/>
    <m/>
    <m/>
    <m/>
    <n v="2023"/>
    <n v="4"/>
    <n v="0"/>
    <n v="0"/>
    <n v="0"/>
    <n v="0"/>
    <n v="0"/>
    <n v="0"/>
    <n v="0"/>
  </r>
  <r>
    <x v="119"/>
    <x v="3"/>
    <m/>
    <m/>
    <m/>
    <m/>
    <m/>
    <m/>
    <m/>
    <m/>
    <m/>
    <m/>
    <m/>
    <m/>
    <m/>
    <m/>
    <m/>
    <m/>
    <m/>
    <m/>
    <m/>
    <m/>
    <m/>
    <m/>
    <m/>
    <m/>
    <m/>
    <m/>
    <m/>
    <m/>
    <m/>
    <n v="15"/>
    <m/>
    <m/>
    <m/>
    <m/>
    <m/>
    <n v="2023"/>
    <n v="4"/>
    <n v="0"/>
    <n v="0"/>
    <n v="0"/>
    <n v="0"/>
    <n v="0"/>
    <n v="0"/>
    <n v="0"/>
  </r>
  <r>
    <x v="119"/>
    <x v="21"/>
    <m/>
    <m/>
    <m/>
    <m/>
    <m/>
    <m/>
    <m/>
    <m/>
    <m/>
    <m/>
    <m/>
    <m/>
    <m/>
    <m/>
    <m/>
    <m/>
    <m/>
    <m/>
    <m/>
    <m/>
    <m/>
    <m/>
    <m/>
    <m/>
    <m/>
    <m/>
    <m/>
    <m/>
    <m/>
    <n v="2"/>
    <m/>
    <m/>
    <m/>
    <m/>
    <m/>
    <n v="2023"/>
    <n v="4"/>
    <n v="0"/>
    <n v="0"/>
    <n v="0"/>
    <n v="0"/>
    <n v="0"/>
    <n v="0"/>
    <n v="0"/>
  </r>
  <r>
    <x v="119"/>
    <x v="4"/>
    <m/>
    <m/>
    <m/>
    <m/>
    <m/>
    <m/>
    <m/>
    <m/>
    <m/>
    <m/>
    <m/>
    <m/>
    <m/>
    <m/>
    <m/>
    <m/>
    <m/>
    <m/>
    <m/>
    <m/>
    <m/>
    <m/>
    <m/>
    <m/>
    <m/>
    <m/>
    <m/>
    <m/>
    <m/>
    <n v="311"/>
    <m/>
    <m/>
    <m/>
    <m/>
    <m/>
    <n v="2023"/>
    <n v="4"/>
    <n v="0"/>
    <n v="0"/>
    <n v="0"/>
    <n v="0"/>
    <n v="0"/>
    <n v="0"/>
    <n v="0"/>
  </r>
  <r>
    <x v="119"/>
    <x v="16"/>
    <m/>
    <m/>
    <m/>
    <m/>
    <m/>
    <m/>
    <m/>
    <m/>
    <m/>
    <m/>
    <m/>
    <m/>
    <m/>
    <m/>
    <m/>
    <m/>
    <m/>
    <m/>
    <m/>
    <m/>
    <m/>
    <m/>
    <m/>
    <m/>
    <m/>
    <m/>
    <m/>
    <m/>
    <m/>
    <n v="117"/>
    <m/>
    <m/>
    <m/>
    <m/>
    <m/>
    <n v="2023"/>
    <n v="4"/>
    <n v="0"/>
    <n v="0"/>
    <n v="0"/>
    <n v="0"/>
    <n v="0"/>
    <n v="0"/>
    <n v="0"/>
  </r>
  <r>
    <x v="119"/>
    <x v="27"/>
    <m/>
    <m/>
    <m/>
    <m/>
    <m/>
    <m/>
    <m/>
    <m/>
    <m/>
    <m/>
    <m/>
    <m/>
    <m/>
    <m/>
    <m/>
    <m/>
    <m/>
    <m/>
    <m/>
    <m/>
    <m/>
    <m/>
    <m/>
    <m/>
    <m/>
    <m/>
    <m/>
    <m/>
    <m/>
    <n v="1"/>
    <m/>
    <m/>
    <m/>
    <m/>
    <m/>
    <n v="2023"/>
    <n v="4"/>
    <n v="0"/>
    <n v="0"/>
    <n v="0"/>
    <n v="0"/>
    <n v="0"/>
    <n v="0"/>
    <n v="0"/>
  </r>
  <r>
    <x v="119"/>
    <x v="28"/>
    <m/>
    <m/>
    <m/>
    <m/>
    <m/>
    <m/>
    <m/>
    <m/>
    <m/>
    <m/>
    <m/>
    <m/>
    <m/>
    <m/>
    <m/>
    <m/>
    <m/>
    <m/>
    <m/>
    <m/>
    <m/>
    <m/>
    <m/>
    <m/>
    <m/>
    <m/>
    <m/>
    <m/>
    <m/>
    <n v="2"/>
    <m/>
    <m/>
    <m/>
    <m/>
    <m/>
    <n v="2023"/>
    <n v="4"/>
    <n v="0"/>
    <n v="0"/>
    <n v="0"/>
    <n v="0"/>
    <n v="0"/>
    <n v="0"/>
    <n v="0"/>
  </r>
  <r>
    <x v="119"/>
    <x v="23"/>
    <m/>
    <m/>
    <m/>
    <m/>
    <m/>
    <m/>
    <m/>
    <m/>
    <m/>
    <m/>
    <m/>
    <m/>
    <m/>
    <m/>
    <m/>
    <m/>
    <m/>
    <m/>
    <m/>
    <m/>
    <m/>
    <m/>
    <m/>
    <m/>
    <m/>
    <m/>
    <m/>
    <m/>
    <m/>
    <n v="36"/>
    <m/>
    <m/>
    <m/>
    <m/>
    <m/>
    <n v="2023"/>
    <n v="4"/>
    <n v="0"/>
    <n v="0"/>
    <n v="0"/>
    <n v="0"/>
    <n v="0"/>
    <n v="0"/>
    <n v="0"/>
  </r>
  <r>
    <x v="119"/>
    <x v="5"/>
    <m/>
    <m/>
    <m/>
    <m/>
    <m/>
    <m/>
    <m/>
    <m/>
    <m/>
    <m/>
    <m/>
    <m/>
    <m/>
    <m/>
    <m/>
    <m/>
    <m/>
    <m/>
    <m/>
    <m/>
    <m/>
    <m/>
    <m/>
    <m/>
    <m/>
    <m/>
    <m/>
    <m/>
    <m/>
    <n v="313"/>
    <m/>
    <m/>
    <m/>
    <m/>
    <m/>
    <n v="2023"/>
    <n v="4"/>
    <n v="0"/>
    <n v="0"/>
    <n v="0"/>
    <n v="0"/>
    <n v="0"/>
    <n v="0"/>
    <n v="0"/>
  </r>
  <r>
    <x v="119"/>
    <x v="24"/>
    <m/>
    <m/>
    <m/>
    <m/>
    <m/>
    <m/>
    <m/>
    <m/>
    <m/>
    <m/>
    <m/>
    <m/>
    <m/>
    <m/>
    <m/>
    <m/>
    <m/>
    <m/>
    <m/>
    <m/>
    <m/>
    <m/>
    <m/>
    <m/>
    <m/>
    <m/>
    <m/>
    <m/>
    <m/>
    <n v="8"/>
    <m/>
    <m/>
    <m/>
    <m/>
    <m/>
    <n v="2023"/>
    <n v="4"/>
    <n v="0"/>
    <n v="0"/>
    <n v="0"/>
    <n v="0"/>
    <n v="0"/>
    <n v="0"/>
    <n v="0"/>
  </r>
  <r>
    <x v="119"/>
    <x v="6"/>
    <m/>
    <m/>
    <m/>
    <m/>
    <m/>
    <m/>
    <m/>
    <m/>
    <m/>
    <m/>
    <m/>
    <m/>
    <m/>
    <m/>
    <m/>
    <m/>
    <m/>
    <m/>
    <m/>
    <m/>
    <m/>
    <m/>
    <m/>
    <m/>
    <m/>
    <m/>
    <m/>
    <m/>
    <m/>
    <n v="54"/>
    <m/>
    <m/>
    <m/>
    <m/>
    <m/>
    <n v="2023"/>
    <n v="4"/>
    <n v="0"/>
    <n v="0"/>
    <n v="0"/>
    <n v="0"/>
    <n v="0"/>
    <n v="0"/>
    <n v="0"/>
  </r>
  <r>
    <x v="119"/>
    <x v="7"/>
    <m/>
    <m/>
    <m/>
    <m/>
    <m/>
    <m/>
    <m/>
    <m/>
    <m/>
    <m/>
    <m/>
    <m/>
    <m/>
    <m/>
    <m/>
    <m/>
    <m/>
    <m/>
    <m/>
    <m/>
    <m/>
    <m/>
    <m/>
    <m/>
    <m/>
    <m/>
    <m/>
    <m/>
    <m/>
    <n v="539"/>
    <m/>
    <m/>
    <m/>
    <m/>
    <m/>
    <n v="2023"/>
    <n v="4"/>
    <n v="0"/>
    <n v="0"/>
    <n v="0"/>
    <n v="0"/>
    <n v="0"/>
    <n v="0"/>
    <n v="0"/>
  </r>
  <r>
    <x v="119"/>
    <x v="8"/>
    <m/>
    <m/>
    <m/>
    <m/>
    <m/>
    <m/>
    <m/>
    <m/>
    <m/>
    <m/>
    <m/>
    <m/>
    <m/>
    <m/>
    <m/>
    <m/>
    <m/>
    <m/>
    <m/>
    <m/>
    <m/>
    <m/>
    <m/>
    <m/>
    <m/>
    <m/>
    <m/>
    <m/>
    <m/>
    <n v="442"/>
    <m/>
    <m/>
    <m/>
    <m/>
    <m/>
    <n v="2023"/>
    <n v="4"/>
    <n v="0"/>
    <n v="0"/>
    <n v="0"/>
    <n v="0"/>
    <n v="0"/>
    <n v="0"/>
    <n v="0"/>
  </r>
  <r>
    <x v="119"/>
    <x v="9"/>
    <m/>
    <m/>
    <m/>
    <m/>
    <m/>
    <m/>
    <m/>
    <m/>
    <m/>
    <m/>
    <m/>
    <m/>
    <m/>
    <m/>
    <m/>
    <m/>
    <m/>
    <m/>
    <m/>
    <m/>
    <m/>
    <m/>
    <m/>
    <m/>
    <m/>
    <m/>
    <m/>
    <m/>
    <m/>
    <n v="60"/>
    <m/>
    <m/>
    <m/>
    <m/>
    <m/>
    <n v="2023"/>
    <n v="4"/>
    <n v="0"/>
    <n v="0"/>
    <n v="0"/>
    <n v="0"/>
    <n v="0"/>
    <n v="0"/>
    <n v="0"/>
  </r>
  <r>
    <x v="119"/>
    <x v="25"/>
    <m/>
    <m/>
    <m/>
    <m/>
    <m/>
    <m/>
    <m/>
    <m/>
    <m/>
    <m/>
    <m/>
    <m/>
    <m/>
    <m/>
    <m/>
    <m/>
    <m/>
    <m/>
    <m/>
    <m/>
    <m/>
    <m/>
    <m/>
    <m/>
    <m/>
    <m/>
    <m/>
    <m/>
    <m/>
    <n v="80"/>
    <m/>
    <m/>
    <m/>
    <m/>
    <m/>
    <n v="2023"/>
    <n v="4"/>
    <n v="0"/>
    <n v="0"/>
    <n v="0"/>
    <n v="0"/>
    <n v="0"/>
    <n v="0"/>
    <n v="0"/>
  </r>
  <r>
    <x v="119"/>
    <x v="17"/>
    <m/>
    <m/>
    <m/>
    <m/>
    <m/>
    <m/>
    <m/>
    <m/>
    <m/>
    <m/>
    <m/>
    <m/>
    <m/>
    <m/>
    <m/>
    <m/>
    <m/>
    <m/>
    <m/>
    <m/>
    <m/>
    <m/>
    <m/>
    <m/>
    <m/>
    <m/>
    <m/>
    <m/>
    <m/>
    <n v="12"/>
    <m/>
    <m/>
    <m/>
    <m/>
    <m/>
    <n v="2023"/>
    <n v="4"/>
    <n v="0"/>
    <n v="0"/>
    <n v="0"/>
    <n v="0"/>
    <n v="0"/>
    <n v="0"/>
    <n v="0"/>
  </r>
  <r>
    <x v="119"/>
    <x v="10"/>
    <m/>
    <m/>
    <m/>
    <m/>
    <m/>
    <m/>
    <m/>
    <m/>
    <m/>
    <m/>
    <m/>
    <m/>
    <m/>
    <m/>
    <m/>
    <m/>
    <m/>
    <m/>
    <m/>
    <m/>
    <m/>
    <m/>
    <m/>
    <m/>
    <m/>
    <m/>
    <m/>
    <m/>
    <m/>
    <n v="350"/>
    <m/>
    <m/>
    <m/>
    <m/>
    <m/>
    <n v="2023"/>
    <n v="4"/>
    <n v="0"/>
    <n v="0"/>
    <n v="0"/>
    <n v="0"/>
    <n v="0"/>
    <n v="0"/>
    <n v="0"/>
  </r>
  <r>
    <x v="119"/>
    <x v="30"/>
    <m/>
    <m/>
    <m/>
    <m/>
    <m/>
    <m/>
    <m/>
    <m/>
    <m/>
    <m/>
    <m/>
    <m/>
    <m/>
    <m/>
    <m/>
    <m/>
    <m/>
    <m/>
    <m/>
    <m/>
    <m/>
    <m/>
    <m/>
    <m/>
    <m/>
    <m/>
    <m/>
    <m/>
    <m/>
    <n v="6"/>
    <m/>
    <m/>
    <m/>
    <m/>
    <m/>
    <n v="2023"/>
    <n v="4"/>
    <n v="0"/>
    <n v="0"/>
    <n v="0"/>
    <n v="0"/>
    <n v="0"/>
    <n v="0"/>
    <n v="0"/>
  </r>
  <r>
    <x v="119"/>
    <x v="11"/>
    <m/>
    <m/>
    <m/>
    <m/>
    <m/>
    <m/>
    <m/>
    <m/>
    <m/>
    <m/>
    <m/>
    <m/>
    <m/>
    <m/>
    <m/>
    <m/>
    <m/>
    <m/>
    <m/>
    <m/>
    <m/>
    <m/>
    <m/>
    <m/>
    <m/>
    <m/>
    <m/>
    <m/>
    <m/>
    <n v="923"/>
    <m/>
    <m/>
    <m/>
    <m/>
    <m/>
    <n v="2023"/>
    <n v="4"/>
    <n v="0"/>
    <n v="0"/>
    <n v="0"/>
    <n v="0"/>
    <n v="0"/>
    <n v="0"/>
    <n v="0"/>
  </r>
  <r>
    <x v="119"/>
    <x v="18"/>
    <m/>
    <m/>
    <m/>
    <m/>
    <m/>
    <m/>
    <m/>
    <m/>
    <m/>
    <m/>
    <m/>
    <m/>
    <m/>
    <m/>
    <m/>
    <m/>
    <m/>
    <m/>
    <m/>
    <m/>
    <m/>
    <m/>
    <m/>
    <m/>
    <m/>
    <m/>
    <m/>
    <m/>
    <m/>
    <n v="75"/>
    <m/>
    <m/>
    <m/>
    <m/>
    <m/>
    <n v="2023"/>
    <n v="4"/>
    <n v="0"/>
    <n v="0"/>
    <n v="0"/>
    <n v="0"/>
    <n v="0"/>
    <n v="0"/>
    <n v="0"/>
  </r>
  <r>
    <x v="119"/>
    <x v="31"/>
    <m/>
    <m/>
    <m/>
    <m/>
    <m/>
    <m/>
    <m/>
    <m/>
    <m/>
    <m/>
    <m/>
    <m/>
    <m/>
    <m/>
    <m/>
    <m/>
    <m/>
    <m/>
    <m/>
    <m/>
    <m/>
    <m/>
    <m/>
    <m/>
    <m/>
    <m/>
    <m/>
    <m/>
    <m/>
    <n v="13"/>
    <m/>
    <m/>
    <m/>
    <m/>
    <m/>
    <n v="2023"/>
    <n v="4"/>
    <n v="0"/>
    <n v="0"/>
    <n v="0"/>
    <n v="0"/>
    <n v="0"/>
    <n v="0"/>
    <n v="0"/>
  </r>
  <r>
    <x v="119"/>
    <x v="12"/>
    <m/>
    <m/>
    <m/>
    <m/>
    <m/>
    <m/>
    <m/>
    <m/>
    <m/>
    <m/>
    <m/>
    <m/>
    <m/>
    <m/>
    <m/>
    <m/>
    <m/>
    <m/>
    <m/>
    <m/>
    <m/>
    <m/>
    <m/>
    <m/>
    <m/>
    <m/>
    <m/>
    <m/>
    <m/>
    <n v="117"/>
    <m/>
    <m/>
    <m/>
    <m/>
    <m/>
    <n v="2023"/>
    <n v="4"/>
    <n v="0"/>
    <n v="0"/>
    <n v="0"/>
    <n v="0"/>
    <n v="0"/>
    <n v="0"/>
    <n v="0"/>
  </r>
  <r>
    <x v="119"/>
    <x v="32"/>
    <m/>
    <m/>
    <m/>
    <m/>
    <m/>
    <m/>
    <m/>
    <m/>
    <m/>
    <m/>
    <m/>
    <m/>
    <m/>
    <m/>
    <m/>
    <m/>
    <m/>
    <m/>
    <m/>
    <m/>
    <m/>
    <m/>
    <m/>
    <m/>
    <m/>
    <m/>
    <m/>
    <m/>
    <m/>
    <n v="239"/>
    <m/>
    <m/>
    <m/>
    <m/>
    <m/>
    <n v="2023"/>
    <n v="4"/>
    <n v="0"/>
    <n v="0"/>
    <n v="0"/>
    <n v="0"/>
    <n v="0"/>
    <n v="0"/>
    <n v="0"/>
  </r>
  <r>
    <x v="119"/>
    <x v="33"/>
    <m/>
    <m/>
    <m/>
    <m/>
    <m/>
    <m/>
    <m/>
    <m/>
    <m/>
    <m/>
    <m/>
    <m/>
    <m/>
    <m/>
    <m/>
    <m/>
    <m/>
    <m/>
    <m/>
    <m/>
    <m/>
    <m/>
    <m/>
    <m/>
    <m/>
    <m/>
    <m/>
    <m/>
    <m/>
    <n v="50"/>
    <m/>
    <m/>
    <m/>
    <m/>
    <m/>
    <n v="2023"/>
    <n v="4"/>
    <n v="0"/>
    <n v="0"/>
    <n v="0"/>
    <n v="0"/>
    <n v="0"/>
    <n v="0"/>
    <n v="0"/>
  </r>
  <r>
    <x v="119"/>
    <x v="34"/>
    <m/>
    <m/>
    <m/>
    <m/>
    <m/>
    <m/>
    <m/>
    <m/>
    <m/>
    <m/>
    <m/>
    <m/>
    <m/>
    <m/>
    <m/>
    <m/>
    <m/>
    <m/>
    <m/>
    <m/>
    <m/>
    <m/>
    <m/>
    <m/>
    <m/>
    <m/>
    <m/>
    <m/>
    <m/>
    <n v="10"/>
    <m/>
    <m/>
    <m/>
    <m/>
    <m/>
    <n v="2023"/>
    <n v="4"/>
    <n v="0"/>
    <n v="0"/>
    <n v="0"/>
    <n v="0"/>
    <n v="0"/>
    <n v="0"/>
    <n v="0"/>
  </r>
  <r>
    <x v="119"/>
    <x v="26"/>
    <m/>
    <m/>
    <m/>
    <m/>
    <m/>
    <m/>
    <m/>
    <m/>
    <m/>
    <m/>
    <m/>
    <m/>
    <m/>
    <m/>
    <m/>
    <m/>
    <m/>
    <m/>
    <m/>
    <m/>
    <m/>
    <m/>
    <m/>
    <m/>
    <m/>
    <m/>
    <m/>
    <m/>
    <m/>
    <n v="20"/>
    <m/>
    <m/>
    <m/>
    <m/>
    <m/>
    <n v="2023"/>
    <n v="4"/>
    <n v="0"/>
    <n v="0"/>
    <n v="0"/>
    <n v="0"/>
    <n v="0"/>
    <n v="0"/>
    <n v="0"/>
  </r>
  <r>
    <x v="119"/>
    <x v="13"/>
    <m/>
    <m/>
    <m/>
    <m/>
    <m/>
    <m/>
    <m/>
    <m/>
    <m/>
    <m/>
    <m/>
    <m/>
    <m/>
    <m/>
    <m/>
    <m/>
    <m/>
    <m/>
    <m/>
    <m/>
    <m/>
    <m/>
    <m/>
    <m/>
    <m/>
    <m/>
    <m/>
    <m/>
    <m/>
    <n v="720"/>
    <m/>
    <m/>
    <m/>
    <m/>
    <m/>
    <n v="2023"/>
    <n v="4"/>
    <n v="0"/>
    <n v="0"/>
    <n v="0"/>
    <n v="0"/>
    <n v="0"/>
    <n v="0"/>
    <n v="0"/>
  </r>
  <r>
    <x v="119"/>
    <x v="14"/>
    <m/>
    <m/>
    <m/>
    <m/>
    <m/>
    <m/>
    <m/>
    <m/>
    <m/>
    <m/>
    <m/>
    <m/>
    <m/>
    <m/>
    <m/>
    <m/>
    <m/>
    <m/>
    <m/>
    <m/>
    <m/>
    <m/>
    <m/>
    <m/>
    <m/>
    <m/>
    <m/>
    <m/>
    <m/>
    <n v="133"/>
    <m/>
    <m/>
    <m/>
    <m/>
    <m/>
    <n v="2023"/>
    <n v="4"/>
    <n v="0"/>
    <n v="0"/>
    <n v="0"/>
    <n v="0"/>
    <n v="0"/>
    <n v="0"/>
    <n v="0"/>
  </r>
  <r>
    <x v="120"/>
    <x v="8"/>
    <m/>
    <m/>
    <m/>
    <m/>
    <m/>
    <m/>
    <m/>
    <m/>
    <m/>
    <m/>
    <m/>
    <m/>
    <m/>
    <m/>
    <m/>
    <m/>
    <m/>
    <m/>
    <m/>
    <m/>
    <m/>
    <m/>
    <m/>
    <m/>
    <m/>
    <m/>
    <m/>
    <m/>
    <m/>
    <m/>
    <m/>
    <m/>
    <m/>
    <m/>
    <n v="1"/>
    <n v="2023"/>
    <n v="4"/>
    <n v="0"/>
    <n v="0"/>
    <n v="0"/>
    <n v="0"/>
    <n v="0"/>
    <n v="0"/>
    <n v="0"/>
  </r>
  <r>
    <x v="120"/>
    <x v="9"/>
    <m/>
    <m/>
    <m/>
    <m/>
    <m/>
    <m/>
    <m/>
    <m/>
    <m/>
    <m/>
    <m/>
    <m/>
    <m/>
    <m/>
    <m/>
    <m/>
    <m/>
    <m/>
    <m/>
    <m/>
    <m/>
    <m/>
    <m/>
    <m/>
    <m/>
    <m/>
    <m/>
    <m/>
    <m/>
    <m/>
    <m/>
    <m/>
    <m/>
    <m/>
    <n v="1"/>
    <n v="2023"/>
    <n v="4"/>
    <n v="0"/>
    <n v="0"/>
    <n v="0"/>
    <n v="0"/>
    <n v="0"/>
    <n v="0"/>
    <n v="0"/>
  </r>
  <r>
    <x v="121"/>
    <x v="0"/>
    <m/>
    <m/>
    <m/>
    <m/>
    <m/>
    <m/>
    <m/>
    <m/>
    <m/>
    <m/>
    <m/>
    <m/>
    <m/>
    <m/>
    <m/>
    <m/>
    <m/>
    <m/>
    <m/>
    <m/>
    <m/>
    <m/>
    <m/>
    <m/>
    <m/>
    <m/>
    <m/>
    <m/>
    <n v="17"/>
    <m/>
    <m/>
    <m/>
    <m/>
    <m/>
    <m/>
    <n v="2023"/>
    <n v="4"/>
    <n v="0"/>
    <n v="0"/>
    <n v="0"/>
    <n v="0"/>
    <n v="0"/>
    <n v="0"/>
    <n v="0"/>
  </r>
  <r>
    <x v="121"/>
    <x v="8"/>
    <m/>
    <m/>
    <m/>
    <m/>
    <m/>
    <m/>
    <m/>
    <m/>
    <m/>
    <m/>
    <m/>
    <m/>
    <m/>
    <m/>
    <m/>
    <m/>
    <m/>
    <m/>
    <m/>
    <m/>
    <m/>
    <m/>
    <m/>
    <m/>
    <m/>
    <m/>
    <m/>
    <m/>
    <n v="1"/>
    <m/>
    <m/>
    <m/>
    <m/>
    <m/>
    <m/>
    <n v="2023"/>
    <n v="4"/>
    <n v="0"/>
    <n v="0"/>
    <n v="0"/>
    <n v="0"/>
    <n v="0"/>
    <n v="0"/>
    <n v="0"/>
  </r>
  <r>
    <x v="121"/>
    <x v="11"/>
    <m/>
    <m/>
    <m/>
    <m/>
    <m/>
    <m/>
    <m/>
    <m/>
    <m/>
    <m/>
    <m/>
    <m/>
    <m/>
    <m/>
    <m/>
    <m/>
    <m/>
    <m/>
    <m/>
    <m/>
    <m/>
    <m/>
    <m/>
    <m/>
    <m/>
    <m/>
    <m/>
    <m/>
    <n v="66"/>
    <m/>
    <m/>
    <m/>
    <m/>
    <m/>
    <m/>
    <n v="2023"/>
    <n v="4"/>
    <n v="0"/>
    <n v="0"/>
    <n v="0"/>
    <n v="0"/>
    <n v="0"/>
    <n v="0"/>
    <n v="0"/>
  </r>
  <r>
    <x v="121"/>
    <x v="13"/>
    <m/>
    <m/>
    <m/>
    <m/>
    <m/>
    <m/>
    <m/>
    <m/>
    <m/>
    <m/>
    <m/>
    <m/>
    <m/>
    <m/>
    <m/>
    <m/>
    <m/>
    <m/>
    <m/>
    <m/>
    <m/>
    <m/>
    <m/>
    <m/>
    <m/>
    <m/>
    <m/>
    <m/>
    <n v="30"/>
    <m/>
    <m/>
    <m/>
    <m/>
    <m/>
    <m/>
    <n v="2023"/>
    <n v="4"/>
    <n v="0"/>
    <n v="0"/>
    <n v="0"/>
    <n v="0"/>
    <n v="0"/>
    <n v="0"/>
    <n v="0"/>
  </r>
  <r>
    <x v="121"/>
    <x v="14"/>
    <m/>
    <m/>
    <m/>
    <m/>
    <m/>
    <m/>
    <m/>
    <m/>
    <m/>
    <m/>
    <m/>
    <m/>
    <m/>
    <m/>
    <m/>
    <m/>
    <m/>
    <m/>
    <m/>
    <m/>
    <m/>
    <m/>
    <m/>
    <m/>
    <m/>
    <m/>
    <m/>
    <m/>
    <n v="5"/>
    <m/>
    <m/>
    <m/>
    <m/>
    <m/>
    <m/>
    <n v="2023"/>
    <n v="4"/>
    <n v="0"/>
    <n v="0"/>
    <n v="0"/>
    <n v="0"/>
    <n v="0"/>
    <n v="0"/>
    <n v="0"/>
  </r>
  <r>
    <x v="122"/>
    <x v="19"/>
    <m/>
    <m/>
    <m/>
    <m/>
    <m/>
    <m/>
    <m/>
    <m/>
    <m/>
    <m/>
    <m/>
    <m/>
    <m/>
    <m/>
    <m/>
    <m/>
    <m/>
    <m/>
    <m/>
    <m/>
    <m/>
    <m/>
    <m/>
    <m/>
    <m/>
    <m/>
    <m/>
    <m/>
    <m/>
    <m/>
    <m/>
    <m/>
    <m/>
    <m/>
    <n v="55"/>
    <n v="2023"/>
    <n v="4"/>
    <n v="0"/>
    <n v="0"/>
    <n v="0"/>
    <n v="0"/>
    <n v="0"/>
    <n v="0"/>
    <n v="0"/>
  </r>
  <r>
    <x v="122"/>
    <x v="15"/>
    <m/>
    <m/>
    <m/>
    <m/>
    <m/>
    <m/>
    <m/>
    <m/>
    <m/>
    <m/>
    <m/>
    <m/>
    <m/>
    <m/>
    <m/>
    <m/>
    <m/>
    <m/>
    <m/>
    <m/>
    <m/>
    <m/>
    <m/>
    <m/>
    <m/>
    <m/>
    <m/>
    <m/>
    <m/>
    <m/>
    <m/>
    <m/>
    <m/>
    <m/>
    <n v="44"/>
    <n v="2023"/>
    <n v="4"/>
    <n v="0"/>
    <n v="0"/>
    <n v="0"/>
    <n v="0"/>
    <n v="0"/>
    <n v="0"/>
    <n v="0"/>
  </r>
  <r>
    <x v="122"/>
    <x v="0"/>
    <m/>
    <m/>
    <m/>
    <m/>
    <m/>
    <m/>
    <m/>
    <m/>
    <m/>
    <m/>
    <m/>
    <m/>
    <m/>
    <m/>
    <m/>
    <m/>
    <m/>
    <m/>
    <m/>
    <m/>
    <m/>
    <m/>
    <m/>
    <m/>
    <m/>
    <m/>
    <m/>
    <m/>
    <m/>
    <m/>
    <m/>
    <m/>
    <m/>
    <m/>
    <n v="234"/>
    <n v="2023"/>
    <n v="4"/>
    <n v="0"/>
    <n v="0"/>
    <n v="0"/>
    <n v="0"/>
    <n v="0"/>
    <n v="0"/>
    <n v="0"/>
  </r>
  <r>
    <x v="122"/>
    <x v="1"/>
    <m/>
    <m/>
    <m/>
    <m/>
    <m/>
    <m/>
    <m/>
    <m/>
    <m/>
    <m/>
    <m/>
    <m/>
    <m/>
    <m/>
    <m/>
    <m/>
    <m/>
    <m/>
    <m/>
    <m/>
    <m/>
    <m/>
    <m/>
    <m/>
    <m/>
    <m/>
    <m/>
    <m/>
    <m/>
    <m/>
    <m/>
    <m/>
    <m/>
    <m/>
    <n v="86"/>
    <n v="2023"/>
    <n v="4"/>
    <n v="0"/>
    <n v="0"/>
    <n v="0"/>
    <n v="0"/>
    <n v="0"/>
    <n v="0"/>
    <n v="0"/>
  </r>
  <r>
    <x v="122"/>
    <x v="2"/>
    <m/>
    <m/>
    <m/>
    <m/>
    <m/>
    <m/>
    <m/>
    <m/>
    <m/>
    <m/>
    <m/>
    <m/>
    <m/>
    <m/>
    <m/>
    <m/>
    <m/>
    <m/>
    <m/>
    <m/>
    <m/>
    <m/>
    <m/>
    <m/>
    <m/>
    <m/>
    <m/>
    <m/>
    <m/>
    <m/>
    <m/>
    <m/>
    <m/>
    <m/>
    <n v="50"/>
    <n v="2023"/>
    <n v="4"/>
    <n v="0"/>
    <n v="0"/>
    <n v="0"/>
    <n v="0"/>
    <n v="0"/>
    <n v="0"/>
    <n v="0"/>
  </r>
  <r>
    <x v="122"/>
    <x v="20"/>
    <m/>
    <m/>
    <m/>
    <m/>
    <m/>
    <m/>
    <m/>
    <m/>
    <m/>
    <m/>
    <m/>
    <m/>
    <m/>
    <m/>
    <m/>
    <m/>
    <m/>
    <m/>
    <m/>
    <m/>
    <m/>
    <m/>
    <m/>
    <m/>
    <m/>
    <m/>
    <m/>
    <m/>
    <m/>
    <m/>
    <m/>
    <m/>
    <m/>
    <m/>
    <n v="148"/>
    <n v="2023"/>
    <n v="4"/>
    <n v="0"/>
    <n v="0"/>
    <n v="0"/>
    <n v="0"/>
    <n v="0"/>
    <n v="0"/>
    <n v="0"/>
  </r>
  <r>
    <x v="122"/>
    <x v="3"/>
    <m/>
    <m/>
    <m/>
    <m/>
    <m/>
    <m/>
    <m/>
    <m/>
    <m/>
    <m/>
    <m/>
    <m/>
    <m/>
    <m/>
    <m/>
    <m/>
    <m/>
    <m/>
    <m/>
    <m/>
    <m/>
    <m/>
    <m/>
    <m/>
    <m/>
    <m/>
    <m/>
    <m/>
    <m/>
    <m/>
    <m/>
    <m/>
    <m/>
    <m/>
    <n v="145"/>
    <n v="2023"/>
    <n v="4"/>
    <n v="0"/>
    <n v="0"/>
    <n v="0"/>
    <n v="0"/>
    <n v="0"/>
    <n v="0"/>
    <n v="0"/>
  </r>
  <r>
    <x v="122"/>
    <x v="21"/>
    <m/>
    <m/>
    <m/>
    <m/>
    <m/>
    <m/>
    <m/>
    <m/>
    <m/>
    <m/>
    <m/>
    <m/>
    <m/>
    <m/>
    <m/>
    <m/>
    <m/>
    <m/>
    <m/>
    <m/>
    <m/>
    <m/>
    <m/>
    <m/>
    <m/>
    <m/>
    <m/>
    <m/>
    <m/>
    <m/>
    <m/>
    <m/>
    <m/>
    <m/>
    <n v="79"/>
    <n v="2023"/>
    <n v="4"/>
    <n v="0"/>
    <n v="0"/>
    <n v="0"/>
    <n v="0"/>
    <n v="0"/>
    <n v="0"/>
    <n v="0"/>
  </r>
  <r>
    <x v="122"/>
    <x v="4"/>
    <m/>
    <m/>
    <m/>
    <m/>
    <m/>
    <m/>
    <m/>
    <m/>
    <m/>
    <m/>
    <m/>
    <m/>
    <m/>
    <m/>
    <m/>
    <m/>
    <m/>
    <m/>
    <m/>
    <m/>
    <m/>
    <m/>
    <m/>
    <m/>
    <m/>
    <m/>
    <m/>
    <m/>
    <m/>
    <m/>
    <m/>
    <m/>
    <m/>
    <m/>
    <n v="704"/>
    <n v="2023"/>
    <n v="4"/>
    <n v="0"/>
    <n v="0"/>
    <n v="0"/>
    <n v="0"/>
    <n v="0"/>
    <n v="0"/>
    <n v="0"/>
  </r>
  <r>
    <x v="122"/>
    <x v="16"/>
    <m/>
    <m/>
    <m/>
    <m/>
    <m/>
    <m/>
    <m/>
    <m/>
    <m/>
    <m/>
    <m/>
    <m/>
    <m/>
    <m/>
    <m/>
    <m/>
    <m/>
    <m/>
    <m/>
    <m/>
    <m/>
    <m/>
    <m/>
    <m/>
    <m/>
    <m/>
    <m/>
    <m/>
    <m/>
    <m/>
    <m/>
    <m/>
    <m/>
    <m/>
    <n v="185"/>
    <n v="2023"/>
    <n v="4"/>
    <n v="0"/>
    <n v="0"/>
    <n v="0"/>
    <n v="0"/>
    <n v="0"/>
    <n v="0"/>
    <n v="0"/>
  </r>
  <r>
    <x v="122"/>
    <x v="27"/>
    <m/>
    <m/>
    <m/>
    <m/>
    <m/>
    <m/>
    <m/>
    <m/>
    <m/>
    <m/>
    <m/>
    <m/>
    <m/>
    <m/>
    <m/>
    <m/>
    <m/>
    <m/>
    <m/>
    <m/>
    <m/>
    <m/>
    <m/>
    <m/>
    <m/>
    <m/>
    <m/>
    <m/>
    <m/>
    <m/>
    <m/>
    <m/>
    <m/>
    <m/>
    <n v="7"/>
    <n v="2023"/>
    <n v="4"/>
    <n v="0"/>
    <n v="0"/>
    <n v="0"/>
    <n v="0"/>
    <n v="0"/>
    <n v="0"/>
    <n v="0"/>
  </r>
  <r>
    <x v="122"/>
    <x v="28"/>
    <m/>
    <m/>
    <m/>
    <m/>
    <m/>
    <m/>
    <m/>
    <m/>
    <m/>
    <m/>
    <m/>
    <m/>
    <m/>
    <m/>
    <m/>
    <m/>
    <m/>
    <m/>
    <m/>
    <m/>
    <m/>
    <m/>
    <m/>
    <m/>
    <m/>
    <m/>
    <m/>
    <m/>
    <m/>
    <m/>
    <m/>
    <m/>
    <m/>
    <m/>
    <n v="8"/>
    <n v="2023"/>
    <n v="4"/>
    <n v="0"/>
    <n v="0"/>
    <n v="0"/>
    <n v="0"/>
    <n v="0"/>
    <n v="0"/>
    <n v="0"/>
  </r>
  <r>
    <x v="122"/>
    <x v="22"/>
    <m/>
    <m/>
    <m/>
    <m/>
    <m/>
    <m/>
    <m/>
    <m/>
    <m/>
    <m/>
    <m/>
    <m/>
    <m/>
    <m/>
    <m/>
    <m/>
    <m/>
    <m/>
    <m/>
    <m/>
    <m/>
    <m/>
    <m/>
    <m/>
    <m/>
    <m/>
    <m/>
    <m/>
    <m/>
    <m/>
    <m/>
    <m/>
    <m/>
    <m/>
    <n v="24"/>
    <n v="2023"/>
    <n v="4"/>
    <n v="0"/>
    <n v="0"/>
    <n v="0"/>
    <n v="0"/>
    <n v="0"/>
    <n v="0"/>
    <n v="0"/>
  </r>
  <r>
    <x v="122"/>
    <x v="23"/>
    <m/>
    <m/>
    <m/>
    <m/>
    <m/>
    <m/>
    <m/>
    <m/>
    <m/>
    <m/>
    <m/>
    <m/>
    <m/>
    <m/>
    <m/>
    <m/>
    <m/>
    <m/>
    <m/>
    <m/>
    <m/>
    <m/>
    <m/>
    <m/>
    <m/>
    <m/>
    <m/>
    <m/>
    <m/>
    <m/>
    <m/>
    <m/>
    <m/>
    <m/>
    <n v="54"/>
    <n v="2023"/>
    <n v="4"/>
    <n v="0"/>
    <n v="0"/>
    <n v="0"/>
    <n v="0"/>
    <n v="0"/>
    <n v="0"/>
    <n v="0"/>
  </r>
  <r>
    <x v="122"/>
    <x v="5"/>
    <m/>
    <m/>
    <m/>
    <m/>
    <m/>
    <m/>
    <m/>
    <m/>
    <m/>
    <m/>
    <m/>
    <m/>
    <m/>
    <m/>
    <m/>
    <m/>
    <m/>
    <m/>
    <m/>
    <m/>
    <m/>
    <m/>
    <m/>
    <m/>
    <m/>
    <m/>
    <m/>
    <m/>
    <m/>
    <m/>
    <m/>
    <m/>
    <m/>
    <m/>
    <n v="440"/>
    <n v="2023"/>
    <n v="4"/>
    <n v="0"/>
    <n v="0"/>
    <n v="0"/>
    <n v="0"/>
    <n v="0"/>
    <n v="0"/>
    <n v="0"/>
  </r>
  <r>
    <x v="122"/>
    <x v="24"/>
    <m/>
    <m/>
    <m/>
    <m/>
    <m/>
    <m/>
    <m/>
    <m/>
    <m/>
    <m/>
    <m/>
    <m/>
    <m/>
    <m/>
    <m/>
    <m/>
    <m/>
    <m/>
    <m/>
    <m/>
    <m/>
    <m/>
    <m/>
    <m/>
    <m/>
    <m/>
    <m/>
    <m/>
    <m/>
    <m/>
    <m/>
    <m/>
    <m/>
    <m/>
    <n v="103"/>
    <n v="2023"/>
    <n v="4"/>
    <n v="0"/>
    <n v="0"/>
    <n v="0"/>
    <n v="0"/>
    <n v="0"/>
    <n v="0"/>
    <n v="0"/>
  </r>
  <r>
    <x v="122"/>
    <x v="6"/>
    <m/>
    <m/>
    <m/>
    <m/>
    <m/>
    <m/>
    <m/>
    <m/>
    <m/>
    <m/>
    <m/>
    <m/>
    <m/>
    <m/>
    <m/>
    <m/>
    <m/>
    <m/>
    <m/>
    <m/>
    <m/>
    <m/>
    <m/>
    <m/>
    <m/>
    <m/>
    <m/>
    <m/>
    <m/>
    <m/>
    <m/>
    <m/>
    <m/>
    <m/>
    <n v="125"/>
    <n v="2023"/>
    <n v="4"/>
    <n v="0"/>
    <n v="0"/>
    <n v="0"/>
    <n v="0"/>
    <n v="0"/>
    <n v="0"/>
    <n v="0"/>
  </r>
  <r>
    <x v="122"/>
    <x v="7"/>
    <m/>
    <m/>
    <m/>
    <m/>
    <m/>
    <m/>
    <m/>
    <m/>
    <m/>
    <m/>
    <m/>
    <m/>
    <m/>
    <m/>
    <m/>
    <m/>
    <m/>
    <m/>
    <m/>
    <m/>
    <m/>
    <m/>
    <m/>
    <m/>
    <m/>
    <m/>
    <m/>
    <m/>
    <m/>
    <m/>
    <m/>
    <m/>
    <m/>
    <m/>
    <n v="141"/>
    <n v="2023"/>
    <n v="4"/>
    <n v="0"/>
    <n v="0"/>
    <n v="0"/>
    <n v="0"/>
    <n v="0"/>
    <n v="0"/>
    <n v="0"/>
  </r>
  <r>
    <x v="122"/>
    <x v="29"/>
    <m/>
    <m/>
    <m/>
    <m/>
    <m/>
    <m/>
    <m/>
    <m/>
    <m/>
    <m/>
    <m/>
    <m/>
    <m/>
    <m/>
    <m/>
    <m/>
    <m/>
    <m/>
    <m/>
    <m/>
    <m/>
    <m/>
    <m/>
    <m/>
    <m/>
    <m/>
    <m/>
    <m/>
    <m/>
    <m/>
    <m/>
    <m/>
    <m/>
    <m/>
    <n v="50"/>
    <n v="2023"/>
    <n v="4"/>
    <n v="0"/>
    <n v="0"/>
    <n v="0"/>
    <n v="0"/>
    <n v="0"/>
    <n v="0"/>
    <n v="0"/>
  </r>
  <r>
    <x v="122"/>
    <x v="8"/>
    <m/>
    <m/>
    <m/>
    <m/>
    <m/>
    <m/>
    <m/>
    <m/>
    <m/>
    <m/>
    <m/>
    <m/>
    <m/>
    <m/>
    <m/>
    <m/>
    <m/>
    <m/>
    <m/>
    <m/>
    <m/>
    <m/>
    <m/>
    <m/>
    <m/>
    <m/>
    <m/>
    <m/>
    <m/>
    <m/>
    <m/>
    <m/>
    <m/>
    <m/>
    <n v="339"/>
    <n v="2023"/>
    <n v="4"/>
    <n v="0"/>
    <n v="0"/>
    <n v="0"/>
    <n v="0"/>
    <n v="0"/>
    <n v="0"/>
    <n v="0"/>
  </r>
  <r>
    <x v="122"/>
    <x v="9"/>
    <m/>
    <m/>
    <m/>
    <m/>
    <m/>
    <m/>
    <m/>
    <m/>
    <m/>
    <m/>
    <m/>
    <m/>
    <m/>
    <m/>
    <m/>
    <m/>
    <m/>
    <m/>
    <m/>
    <m/>
    <m/>
    <m/>
    <m/>
    <m/>
    <m/>
    <m/>
    <m/>
    <m/>
    <m/>
    <m/>
    <m/>
    <m/>
    <m/>
    <m/>
    <n v="107"/>
    <n v="2023"/>
    <n v="4"/>
    <n v="0"/>
    <n v="0"/>
    <n v="0"/>
    <n v="0"/>
    <n v="0"/>
    <n v="0"/>
    <n v="0"/>
  </r>
  <r>
    <x v="122"/>
    <x v="25"/>
    <m/>
    <m/>
    <m/>
    <m/>
    <m/>
    <m/>
    <m/>
    <m/>
    <m/>
    <m/>
    <m/>
    <m/>
    <m/>
    <m/>
    <m/>
    <m/>
    <m/>
    <m/>
    <m/>
    <m/>
    <m/>
    <m/>
    <m/>
    <m/>
    <m/>
    <m/>
    <m/>
    <m/>
    <m/>
    <m/>
    <m/>
    <m/>
    <m/>
    <m/>
    <n v="139"/>
    <n v="2023"/>
    <n v="4"/>
    <n v="0"/>
    <n v="0"/>
    <n v="0"/>
    <n v="0"/>
    <n v="0"/>
    <n v="0"/>
    <n v="0"/>
  </r>
  <r>
    <x v="122"/>
    <x v="17"/>
    <m/>
    <m/>
    <m/>
    <m/>
    <m/>
    <m/>
    <m/>
    <m/>
    <m/>
    <m/>
    <m/>
    <m/>
    <m/>
    <m/>
    <m/>
    <m/>
    <m/>
    <m/>
    <m/>
    <m/>
    <m/>
    <m/>
    <m/>
    <m/>
    <m/>
    <m/>
    <m/>
    <m/>
    <m/>
    <m/>
    <m/>
    <m/>
    <m/>
    <m/>
    <n v="88"/>
    <n v="2023"/>
    <n v="4"/>
    <n v="0"/>
    <n v="0"/>
    <n v="0"/>
    <n v="0"/>
    <n v="0"/>
    <n v="0"/>
    <n v="0"/>
  </r>
  <r>
    <x v="122"/>
    <x v="10"/>
    <m/>
    <m/>
    <m/>
    <m/>
    <m/>
    <m/>
    <m/>
    <m/>
    <m/>
    <m/>
    <m/>
    <m/>
    <m/>
    <m/>
    <m/>
    <m/>
    <m/>
    <m/>
    <m/>
    <m/>
    <m/>
    <m/>
    <m/>
    <m/>
    <m/>
    <m/>
    <m/>
    <m/>
    <m/>
    <m/>
    <m/>
    <m/>
    <m/>
    <m/>
    <n v="155"/>
    <n v="2023"/>
    <n v="4"/>
    <n v="0"/>
    <n v="0"/>
    <n v="0"/>
    <n v="0"/>
    <n v="0"/>
    <n v="0"/>
    <n v="0"/>
  </r>
  <r>
    <x v="122"/>
    <x v="30"/>
    <m/>
    <m/>
    <m/>
    <m/>
    <m/>
    <m/>
    <m/>
    <m/>
    <m/>
    <m/>
    <m/>
    <m/>
    <m/>
    <m/>
    <m/>
    <m/>
    <m/>
    <m/>
    <m/>
    <m/>
    <m/>
    <m/>
    <m/>
    <m/>
    <m/>
    <m/>
    <m/>
    <m/>
    <m/>
    <m/>
    <m/>
    <m/>
    <m/>
    <m/>
    <n v="50"/>
    <n v="2023"/>
    <n v="4"/>
    <n v="0"/>
    <n v="0"/>
    <n v="0"/>
    <n v="0"/>
    <n v="0"/>
    <n v="0"/>
    <n v="0"/>
  </r>
  <r>
    <x v="122"/>
    <x v="11"/>
    <m/>
    <m/>
    <m/>
    <m/>
    <m/>
    <m/>
    <m/>
    <m/>
    <m/>
    <m/>
    <m/>
    <m/>
    <m/>
    <m/>
    <m/>
    <m/>
    <m/>
    <m/>
    <m/>
    <m/>
    <m/>
    <m/>
    <m/>
    <m/>
    <m/>
    <m/>
    <m/>
    <m/>
    <m/>
    <m/>
    <m/>
    <m/>
    <m/>
    <m/>
    <n v="224"/>
    <n v="2023"/>
    <n v="4"/>
    <n v="0"/>
    <n v="0"/>
    <n v="0"/>
    <n v="0"/>
    <n v="0"/>
    <n v="0"/>
    <n v="0"/>
  </r>
  <r>
    <x v="122"/>
    <x v="18"/>
    <m/>
    <m/>
    <m/>
    <m/>
    <m/>
    <m/>
    <m/>
    <m/>
    <m/>
    <m/>
    <m/>
    <m/>
    <m/>
    <m/>
    <m/>
    <m/>
    <m/>
    <m/>
    <m/>
    <m/>
    <m/>
    <m/>
    <m/>
    <m/>
    <m/>
    <m/>
    <m/>
    <m/>
    <m/>
    <m/>
    <m/>
    <m/>
    <m/>
    <m/>
    <n v="38"/>
    <n v="2023"/>
    <n v="4"/>
    <n v="0"/>
    <n v="0"/>
    <n v="0"/>
    <n v="0"/>
    <n v="0"/>
    <n v="0"/>
    <n v="0"/>
  </r>
  <r>
    <x v="122"/>
    <x v="31"/>
    <m/>
    <m/>
    <m/>
    <m/>
    <m/>
    <m/>
    <m/>
    <m/>
    <m/>
    <m/>
    <m/>
    <m/>
    <m/>
    <m/>
    <m/>
    <m/>
    <m/>
    <m/>
    <m/>
    <m/>
    <m/>
    <m/>
    <m/>
    <m/>
    <m/>
    <m/>
    <m/>
    <m/>
    <m/>
    <m/>
    <m/>
    <m/>
    <m/>
    <m/>
    <n v="9"/>
    <n v="2023"/>
    <n v="4"/>
    <n v="0"/>
    <n v="0"/>
    <n v="0"/>
    <n v="0"/>
    <n v="0"/>
    <n v="0"/>
    <n v="0"/>
  </r>
  <r>
    <x v="122"/>
    <x v="12"/>
    <m/>
    <m/>
    <m/>
    <m/>
    <m/>
    <m/>
    <m/>
    <m/>
    <m/>
    <m/>
    <m/>
    <m/>
    <m/>
    <m/>
    <m/>
    <m/>
    <m/>
    <m/>
    <m/>
    <m/>
    <m/>
    <m/>
    <m/>
    <m/>
    <m/>
    <m/>
    <m/>
    <m/>
    <m/>
    <m/>
    <m/>
    <m/>
    <m/>
    <m/>
    <n v="59"/>
    <n v="2023"/>
    <n v="4"/>
    <n v="0"/>
    <n v="0"/>
    <n v="0"/>
    <n v="0"/>
    <n v="0"/>
    <n v="0"/>
    <n v="0"/>
  </r>
  <r>
    <x v="122"/>
    <x v="32"/>
    <m/>
    <m/>
    <m/>
    <m/>
    <m/>
    <m/>
    <m/>
    <m/>
    <m/>
    <m/>
    <m/>
    <m/>
    <m/>
    <m/>
    <m/>
    <m/>
    <m/>
    <m/>
    <m/>
    <m/>
    <m/>
    <m/>
    <m/>
    <m/>
    <m/>
    <m/>
    <m/>
    <m/>
    <m/>
    <m/>
    <m/>
    <m/>
    <m/>
    <m/>
    <n v="191"/>
    <n v="2023"/>
    <n v="4"/>
    <n v="0"/>
    <n v="0"/>
    <n v="0"/>
    <n v="0"/>
    <n v="0"/>
    <n v="0"/>
    <n v="0"/>
  </r>
  <r>
    <x v="122"/>
    <x v="33"/>
    <m/>
    <m/>
    <m/>
    <m/>
    <m/>
    <m/>
    <m/>
    <m/>
    <m/>
    <m/>
    <m/>
    <m/>
    <m/>
    <m/>
    <m/>
    <m/>
    <m/>
    <m/>
    <m/>
    <m/>
    <m/>
    <m/>
    <m/>
    <m/>
    <m/>
    <m/>
    <m/>
    <m/>
    <m/>
    <m/>
    <m/>
    <m/>
    <m/>
    <m/>
    <n v="59"/>
    <n v="2023"/>
    <n v="4"/>
    <n v="0"/>
    <n v="0"/>
    <n v="0"/>
    <n v="0"/>
    <n v="0"/>
    <n v="0"/>
    <n v="0"/>
  </r>
  <r>
    <x v="122"/>
    <x v="34"/>
    <m/>
    <m/>
    <m/>
    <m/>
    <m/>
    <m/>
    <m/>
    <m/>
    <m/>
    <m/>
    <m/>
    <m/>
    <m/>
    <m/>
    <m/>
    <m/>
    <m/>
    <m/>
    <m/>
    <m/>
    <m/>
    <m/>
    <m/>
    <m/>
    <m/>
    <m/>
    <m/>
    <m/>
    <m/>
    <m/>
    <m/>
    <m/>
    <m/>
    <m/>
    <n v="16"/>
    <n v="2023"/>
    <n v="4"/>
    <n v="0"/>
    <n v="0"/>
    <n v="0"/>
    <n v="0"/>
    <n v="0"/>
    <n v="0"/>
    <n v="0"/>
  </r>
  <r>
    <x v="122"/>
    <x v="26"/>
    <m/>
    <m/>
    <m/>
    <m/>
    <m/>
    <m/>
    <m/>
    <m/>
    <m/>
    <m/>
    <m/>
    <m/>
    <m/>
    <m/>
    <m/>
    <m/>
    <m/>
    <m/>
    <m/>
    <m/>
    <m/>
    <m/>
    <m/>
    <m/>
    <m/>
    <m/>
    <m/>
    <m/>
    <m/>
    <m/>
    <m/>
    <m/>
    <m/>
    <m/>
    <n v="73"/>
    <n v="2023"/>
    <n v="4"/>
    <n v="0"/>
    <n v="0"/>
    <n v="0"/>
    <n v="0"/>
    <n v="0"/>
    <n v="0"/>
    <n v="0"/>
  </r>
  <r>
    <x v="122"/>
    <x v="13"/>
    <m/>
    <m/>
    <m/>
    <m/>
    <m/>
    <m/>
    <m/>
    <m/>
    <m/>
    <m/>
    <m/>
    <m/>
    <m/>
    <m/>
    <m/>
    <m/>
    <m/>
    <m/>
    <m/>
    <m/>
    <m/>
    <m/>
    <m/>
    <m/>
    <m/>
    <m/>
    <m/>
    <m/>
    <m/>
    <m/>
    <m/>
    <m/>
    <m/>
    <m/>
    <n v="217"/>
    <n v="2023"/>
    <n v="4"/>
    <n v="0"/>
    <n v="0"/>
    <n v="0"/>
    <n v="0"/>
    <n v="0"/>
    <n v="0"/>
    <n v="0"/>
  </r>
  <r>
    <x v="122"/>
    <x v="35"/>
    <m/>
    <m/>
    <m/>
    <m/>
    <m/>
    <m/>
    <m/>
    <m/>
    <m/>
    <m/>
    <m/>
    <m/>
    <m/>
    <m/>
    <m/>
    <m/>
    <m/>
    <m/>
    <m/>
    <m/>
    <m/>
    <m/>
    <m/>
    <m/>
    <m/>
    <m/>
    <m/>
    <m/>
    <m/>
    <m/>
    <m/>
    <m/>
    <m/>
    <m/>
    <n v="2"/>
    <n v="2023"/>
    <n v="4"/>
    <n v="0"/>
    <n v="0"/>
    <n v="0"/>
    <n v="0"/>
    <n v="0"/>
    <n v="0"/>
    <n v="0"/>
  </r>
  <r>
    <x v="122"/>
    <x v="14"/>
    <m/>
    <m/>
    <m/>
    <m/>
    <m/>
    <m/>
    <m/>
    <m/>
    <m/>
    <m/>
    <m/>
    <m/>
    <m/>
    <m/>
    <m/>
    <m/>
    <m/>
    <m/>
    <m/>
    <m/>
    <m/>
    <m/>
    <m/>
    <m/>
    <m/>
    <m/>
    <m/>
    <m/>
    <m/>
    <m/>
    <m/>
    <m/>
    <m/>
    <m/>
    <n v="63"/>
    <n v="2023"/>
    <n v="4"/>
    <n v="0"/>
    <n v="0"/>
    <n v="0"/>
    <n v="0"/>
    <n v="0"/>
    <n v="0"/>
    <n v="0"/>
  </r>
  <r>
    <x v="123"/>
    <x v="19"/>
    <m/>
    <m/>
    <m/>
    <m/>
    <m/>
    <m/>
    <m/>
    <m/>
    <m/>
    <m/>
    <m/>
    <m/>
    <m/>
    <m/>
    <m/>
    <m/>
    <m/>
    <m/>
    <m/>
    <m/>
    <m/>
    <m/>
    <m/>
    <m/>
    <m/>
    <m/>
    <m/>
    <m/>
    <m/>
    <m/>
    <m/>
    <m/>
    <m/>
    <m/>
    <n v="18"/>
    <n v="2023"/>
    <n v="4"/>
    <n v="0"/>
    <n v="0"/>
    <n v="0"/>
    <n v="0"/>
    <n v="0"/>
    <n v="0"/>
    <n v="0"/>
  </r>
  <r>
    <x v="123"/>
    <x v="15"/>
    <m/>
    <m/>
    <m/>
    <m/>
    <m/>
    <m/>
    <m/>
    <m/>
    <m/>
    <m/>
    <m/>
    <m/>
    <m/>
    <m/>
    <m/>
    <m/>
    <m/>
    <m/>
    <m/>
    <m/>
    <m/>
    <m/>
    <m/>
    <m/>
    <m/>
    <m/>
    <m/>
    <m/>
    <m/>
    <m/>
    <m/>
    <m/>
    <m/>
    <m/>
    <n v="4"/>
    <n v="2023"/>
    <n v="4"/>
    <n v="0"/>
    <n v="0"/>
    <n v="0"/>
    <n v="0"/>
    <n v="0"/>
    <n v="0"/>
    <n v="0"/>
  </r>
  <r>
    <x v="123"/>
    <x v="0"/>
    <m/>
    <m/>
    <m/>
    <m/>
    <m/>
    <m/>
    <m/>
    <m/>
    <m/>
    <m/>
    <m/>
    <m/>
    <m/>
    <m/>
    <m/>
    <m/>
    <m/>
    <m/>
    <m/>
    <m/>
    <m/>
    <m/>
    <m/>
    <m/>
    <m/>
    <m/>
    <m/>
    <m/>
    <m/>
    <m/>
    <m/>
    <m/>
    <m/>
    <m/>
    <n v="44"/>
    <n v="2023"/>
    <n v="4"/>
    <n v="0"/>
    <n v="0"/>
    <n v="0"/>
    <n v="0"/>
    <n v="0"/>
    <n v="0"/>
    <n v="0"/>
  </r>
  <r>
    <x v="123"/>
    <x v="1"/>
    <m/>
    <m/>
    <m/>
    <m/>
    <m/>
    <m/>
    <m/>
    <m/>
    <m/>
    <m/>
    <m/>
    <m/>
    <m/>
    <m/>
    <m/>
    <m/>
    <m/>
    <m/>
    <m/>
    <m/>
    <m/>
    <m/>
    <m/>
    <m/>
    <m/>
    <m/>
    <m/>
    <m/>
    <m/>
    <m/>
    <m/>
    <m/>
    <m/>
    <m/>
    <n v="24"/>
    <n v="2023"/>
    <n v="4"/>
    <n v="0"/>
    <n v="0"/>
    <n v="0"/>
    <n v="0"/>
    <n v="0"/>
    <n v="0"/>
    <n v="0"/>
  </r>
  <r>
    <x v="123"/>
    <x v="2"/>
    <m/>
    <m/>
    <m/>
    <m/>
    <m/>
    <m/>
    <m/>
    <m/>
    <m/>
    <m/>
    <m/>
    <m/>
    <m/>
    <m/>
    <m/>
    <m/>
    <m/>
    <m/>
    <m/>
    <m/>
    <m/>
    <m/>
    <m/>
    <m/>
    <m/>
    <m/>
    <m/>
    <m/>
    <m/>
    <m/>
    <m/>
    <m/>
    <m/>
    <m/>
    <n v="24"/>
    <n v="2023"/>
    <n v="4"/>
    <n v="0"/>
    <n v="0"/>
    <n v="0"/>
    <n v="0"/>
    <n v="0"/>
    <n v="0"/>
    <n v="0"/>
  </r>
  <r>
    <x v="123"/>
    <x v="20"/>
    <m/>
    <m/>
    <m/>
    <m/>
    <m/>
    <m/>
    <m/>
    <m/>
    <m/>
    <m/>
    <m/>
    <m/>
    <m/>
    <m/>
    <m/>
    <m/>
    <m/>
    <m/>
    <m/>
    <m/>
    <m/>
    <m/>
    <m/>
    <m/>
    <m/>
    <m/>
    <m/>
    <m/>
    <m/>
    <m/>
    <m/>
    <m/>
    <m/>
    <m/>
    <n v="89"/>
    <n v="2023"/>
    <n v="4"/>
    <n v="0"/>
    <n v="0"/>
    <n v="0"/>
    <n v="0"/>
    <n v="0"/>
    <n v="0"/>
    <n v="0"/>
  </r>
  <r>
    <x v="123"/>
    <x v="3"/>
    <m/>
    <m/>
    <m/>
    <m/>
    <m/>
    <m/>
    <m/>
    <m/>
    <m/>
    <m/>
    <m/>
    <m/>
    <m/>
    <m/>
    <m/>
    <m/>
    <m/>
    <m/>
    <m/>
    <m/>
    <m/>
    <m/>
    <m/>
    <m/>
    <m/>
    <m/>
    <m/>
    <m/>
    <m/>
    <m/>
    <m/>
    <m/>
    <m/>
    <m/>
    <n v="103"/>
    <n v="2023"/>
    <n v="4"/>
    <n v="0"/>
    <n v="0"/>
    <n v="0"/>
    <n v="0"/>
    <n v="0"/>
    <n v="0"/>
    <n v="0"/>
  </r>
  <r>
    <x v="123"/>
    <x v="21"/>
    <m/>
    <m/>
    <m/>
    <m/>
    <m/>
    <m/>
    <m/>
    <m/>
    <m/>
    <m/>
    <m/>
    <m/>
    <m/>
    <m/>
    <m/>
    <m/>
    <m/>
    <m/>
    <m/>
    <m/>
    <m/>
    <m/>
    <m/>
    <m/>
    <m/>
    <m/>
    <m/>
    <m/>
    <m/>
    <m/>
    <m/>
    <m/>
    <m/>
    <m/>
    <n v="43"/>
    <n v="2023"/>
    <n v="4"/>
    <n v="0"/>
    <n v="0"/>
    <n v="0"/>
    <n v="0"/>
    <n v="0"/>
    <n v="0"/>
    <n v="0"/>
  </r>
  <r>
    <x v="123"/>
    <x v="4"/>
    <m/>
    <m/>
    <m/>
    <m/>
    <m/>
    <m/>
    <m/>
    <m/>
    <m/>
    <m/>
    <m/>
    <m/>
    <m/>
    <m/>
    <m/>
    <m/>
    <m/>
    <m/>
    <m/>
    <m/>
    <m/>
    <m/>
    <m/>
    <m/>
    <m/>
    <m/>
    <m/>
    <m/>
    <m/>
    <m/>
    <m/>
    <m/>
    <m/>
    <m/>
    <n v="246"/>
    <n v="2023"/>
    <n v="4"/>
    <n v="0"/>
    <n v="0"/>
    <n v="0"/>
    <n v="0"/>
    <n v="0"/>
    <n v="0"/>
    <n v="0"/>
  </r>
  <r>
    <x v="123"/>
    <x v="16"/>
    <m/>
    <m/>
    <m/>
    <m/>
    <m/>
    <m/>
    <m/>
    <m/>
    <m/>
    <m/>
    <m/>
    <m/>
    <m/>
    <m/>
    <m/>
    <m/>
    <m/>
    <m/>
    <m/>
    <m/>
    <m/>
    <m/>
    <m/>
    <m/>
    <m/>
    <m/>
    <m/>
    <m/>
    <m/>
    <m/>
    <m/>
    <m/>
    <m/>
    <m/>
    <n v="208"/>
    <n v="2023"/>
    <n v="4"/>
    <n v="0"/>
    <n v="0"/>
    <n v="0"/>
    <n v="0"/>
    <n v="0"/>
    <n v="0"/>
    <n v="0"/>
  </r>
  <r>
    <x v="123"/>
    <x v="27"/>
    <m/>
    <m/>
    <m/>
    <m/>
    <m/>
    <m/>
    <m/>
    <m/>
    <m/>
    <m/>
    <m/>
    <m/>
    <m/>
    <m/>
    <m/>
    <m/>
    <m/>
    <m/>
    <m/>
    <m/>
    <m/>
    <m/>
    <m/>
    <m/>
    <m/>
    <m/>
    <m/>
    <m/>
    <m/>
    <m/>
    <m/>
    <m/>
    <m/>
    <m/>
    <n v="5"/>
    <n v="2023"/>
    <n v="4"/>
    <n v="0"/>
    <n v="0"/>
    <n v="0"/>
    <n v="0"/>
    <n v="0"/>
    <n v="0"/>
    <n v="0"/>
  </r>
  <r>
    <x v="123"/>
    <x v="28"/>
    <m/>
    <m/>
    <m/>
    <m/>
    <m/>
    <m/>
    <m/>
    <m/>
    <m/>
    <m/>
    <m/>
    <m/>
    <m/>
    <m/>
    <m/>
    <m/>
    <m/>
    <m/>
    <m/>
    <m/>
    <m/>
    <m/>
    <m/>
    <m/>
    <m/>
    <m/>
    <m/>
    <m/>
    <m/>
    <m/>
    <m/>
    <m/>
    <m/>
    <m/>
    <n v="12"/>
    <n v="2023"/>
    <n v="4"/>
    <n v="0"/>
    <n v="0"/>
    <n v="0"/>
    <n v="0"/>
    <n v="0"/>
    <n v="0"/>
    <n v="0"/>
  </r>
  <r>
    <x v="123"/>
    <x v="22"/>
    <m/>
    <m/>
    <m/>
    <m/>
    <m/>
    <m/>
    <m/>
    <m/>
    <m/>
    <m/>
    <m/>
    <m/>
    <m/>
    <m/>
    <m/>
    <m/>
    <m/>
    <m/>
    <m/>
    <m/>
    <m/>
    <m/>
    <m/>
    <m/>
    <m/>
    <m/>
    <m/>
    <m/>
    <m/>
    <m/>
    <m/>
    <m/>
    <m/>
    <m/>
    <n v="20"/>
    <n v="2023"/>
    <n v="4"/>
    <n v="0"/>
    <n v="0"/>
    <n v="0"/>
    <n v="0"/>
    <n v="0"/>
    <n v="0"/>
    <n v="0"/>
  </r>
  <r>
    <x v="123"/>
    <x v="23"/>
    <m/>
    <m/>
    <m/>
    <m/>
    <m/>
    <m/>
    <m/>
    <m/>
    <m/>
    <m/>
    <m/>
    <m/>
    <m/>
    <m/>
    <m/>
    <m/>
    <m/>
    <m/>
    <m/>
    <m/>
    <m/>
    <m/>
    <m/>
    <m/>
    <m/>
    <m/>
    <m/>
    <m/>
    <m/>
    <m/>
    <m/>
    <m/>
    <m/>
    <m/>
    <n v="4"/>
    <n v="2023"/>
    <n v="4"/>
    <n v="0"/>
    <n v="0"/>
    <n v="0"/>
    <n v="0"/>
    <n v="0"/>
    <n v="0"/>
    <n v="0"/>
  </r>
  <r>
    <x v="123"/>
    <x v="5"/>
    <m/>
    <m/>
    <m/>
    <m/>
    <m/>
    <m/>
    <m/>
    <m/>
    <m/>
    <m/>
    <m/>
    <m/>
    <m/>
    <m/>
    <m/>
    <m/>
    <m/>
    <m/>
    <m/>
    <m/>
    <m/>
    <m/>
    <m/>
    <m/>
    <m/>
    <m/>
    <m/>
    <m/>
    <m/>
    <m/>
    <m/>
    <m/>
    <m/>
    <m/>
    <n v="174"/>
    <n v="2023"/>
    <n v="4"/>
    <n v="0"/>
    <n v="0"/>
    <n v="0"/>
    <n v="0"/>
    <n v="0"/>
    <n v="0"/>
    <n v="0"/>
  </r>
  <r>
    <x v="123"/>
    <x v="24"/>
    <m/>
    <m/>
    <m/>
    <m/>
    <m/>
    <m/>
    <m/>
    <m/>
    <m/>
    <m/>
    <m/>
    <m/>
    <m/>
    <m/>
    <m/>
    <m/>
    <m/>
    <m/>
    <m/>
    <m/>
    <m/>
    <m/>
    <m/>
    <m/>
    <m/>
    <m/>
    <m/>
    <m/>
    <m/>
    <m/>
    <m/>
    <m/>
    <m/>
    <m/>
    <n v="27"/>
    <n v="2023"/>
    <n v="4"/>
    <n v="0"/>
    <n v="0"/>
    <n v="0"/>
    <n v="0"/>
    <n v="0"/>
    <n v="0"/>
    <n v="0"/>
  </r>
  <r>
    <x v="123"/>
    <x v="6"/>
    <m/>
    <m/>
    <m/>
    <m/>
    <m/>
    <m/>
    <m/>
    <m/>
    <m/>
    <m/>
    <m/>
    <m/>
    <m/>
    <m/>
    <m/>
    <m/>
    <m/>
    <m/>
    <m/>
    <m/>
    <m/>
    <m/>
    <m/>
    <m/>
    <m/>
    <m/>
    <m/>
    <m/>
    <m/>
    <m/>
    <m/>
    <m/>
    <m/>
    <m/>
    <n v="44"/>
    <n v="2023"/>
    <n v="4"/>
    <n v="0"/>
    <n v="0"/>
    <n v="0"/>
    <n v="0"/>
    <n v="0"/>
    <n v="0"/>
    <n v="0"/>
  </r>
  <r>
    <x v="123"/>
    <x v="7"/>
    <m/>
    <m/>
    <m/>
    <m/>
    <m/>
    <m/>
    <m/>
    <m/>
    <m/>
    <m/>
    <m/>
    <m/>
    <m/>
    <m/>
    <m/>
    <m/>
    <m/>
    <m/>
    <m/>
    <m/>
    <m/>
    <m/>
    <m/>
    <m/>
    <m/>
    <m/>
    <m/>
    <m/>
    <m/>
    <m/>
    <m/>
    <m/>
    <m/>
    <m/>
    <n v="42"/>
    <n v="2023"/>
    <n v="4"/>
    <n v="0"/>
    <n v="0"/>
    <n v="0"/>
    <n v="0"/>
    <n v="0"/>
    <n v="0"/>
    <n v="0"/>
  </r>
  <r>
    <x v="123"/>
    <x v="29"/>
    <m/>
    <m/>
    <m/>
    <m/>
    <m/>
    <m/>
    <m/>
    <m/>
    <m/>
    <m/>
    <m/>
    <m/>
    <m/>
    <m/>
    <m/>
    <m/>
    <m/>
    <m/>
    <m/>
    <m/>
    <m/>
    <m/>
    <m/>
    <m/>
    <m/>
    <m/>
    <m/>
    <m/>
    <m/>
    <m/>
    <m/>
    <m/>
    <m/>
    <m/>
    <n v="9"/>
    <n v="2023"/>
    <n v="4"/>
    <n v="0"/>
    <n v="0"/>
    <n v="0"/>
    <n v="0"/>
    <n v="0"/>
    <n v="0"/>
    <n v="0"/>
  </r>
  <r>
    <x v="123"/>
    <x v="8"/>
    <m/>
    <m/>
    <m/>
    <m/>
    <m/>
    <m/>
    <m/>
    <m/>
    <m/>
    <m/>
    <m/>
    <m/>
    <m/>
    <m/>
    <m/>
    <m/>
    <m/>
    <m/>
    <m/>
    <m/>
    <m/>
    <m/>
    <m/>
    <m/>
    <m/>
    <m/>
    <m/>
    <m/>
    <m/>
    <m/>
    <m/>
    <m/>
    <m/>
    <m/>
    <n v="135"/>
    <n v="2023"/>
    <n v="4"/>
    <n v="0"/>
    <n v="0"/>
    <n v="0"/>
    <n v="0"/>
    <n v="0"/>
    <n v="0"/>
    <n v="0"/>
  </r>
  <r>
    <x v="123"/>
    <x v="9"/>
    <m/>
    <m/>
    <m/>
    <m/>
    <m/>
    <m/>
    <m/>
    <m/>
    <m/>
    <m/>
    <m/>
    <m/>
    <m/>
    <m/>
    <m/>
    <m/>
    <m/>
    <m/>
    <m/>
    <m/>
    <m/>
    <m/>
    <m/>
    <m/>
    <m/>
    <m/>
    <m/>
    <m/>
    <m/>
    <m/>
    <m/>
    <m/>
    <m/>
    <m/>
    <n v="33"/>
    <n v="2023"/>
    <n v="4"/>
    <n v="0"/>
    <n v="0"/>
    <n v="0"/>
    <n v="0"/>
    <n v="0"/>
    <n v="0"/>
    <n v="0"/>
  </r>
  <r>
    <x v="123"/>
    <x v="25"/>
    <m/>
    <m/>
    <m/>
    <m/>
    <m/>
    <m/>
    <m/>
    <m/>
    <m/>
    <m/>
    <m/>
    <m/>
    <m/>
    <m/>
    <m/>
    <m/>
    <m/>
    <m/>
    <m/>
    <m/>
    <m/>
    <m/>
    <m/>
    <m/>
    <m/>
    <m/>
    <m/>
    <m/>
    <m/>
    <m/>
    <m/>
    <m/>
    <m/>
    <m/>
    <n v="44"/>
    <n v="2023"/>
    <n v="4"/>
    <n v="0"/>
    <n v="0"/>
    <n v="0"/>
    <n v="0"/>
    <n v="0"/>
    <n v="0"/>
    <n v="0"/>
  </r>
  <r>
    <x v="123"/>
    <x v="17"/>
    <m/>
    <m/>
    <m/>
    <m/>
    <m/>
    <m/>
    <m/>
    <m/>
    <m/>
    <m/>
    <m/>
    <m/>
    <m/>
    <m/>
    <m/>
    <m/>
    <m/>
    <m/>
    <m/>
    <m/>
    <m/>
    <m/>
    <m/>
    <m/>
    <m/>
    <m/>
    <m/>
    <m/>
    <m/>
    <m/>
    <m/>
    <m/>
    <m/>
    <m/>
    <n v="16"/>
    <n v="2023"/>
    <n v="4"/>
    <n v="0"/>
    <n v="0"/>
    <n v="0"/>
    <n v="0"/>
    <n v="0"/>
    <n v="0"/>
    <n v="0"/>
  </r>
  <r>
    <x v="123"/>
    <x v="10"/>
    <m/>
    <m/>
    <m/>
    <m/>
    <m/>
    <m/>
    <m/>
    <m/>
    <m/>
    <m/>
    <m/>
    <m/>
    <m/>
    <m/>
    <m/>
    <m/>
    <m/>
    <m/>
    <m/>
    <m/>
    <m/>
    <m/>
    <m/>
    <m/>
    <m/>
    <m/>
    <m/>
    <m/>
    <m/>
    <m/>
    <m/>
    <m/>
    <m/>
    <m/>
    <n v="36"/>
    <n v="2023"/>
    <n v="4"/>
    <n v="0"/>
    <n v="0"/>
    <n v="0"/>
    <n v="0"/>
    <n v="0"/>
    <n v="0"/>
    <n v="0"/>
  </r>
  <r>
    <x v="123"/>
    <x v="30"/>
    <m/>
    <m/>
    <m/>
    <m/>
    <m/>
    <m/>
    <m/>
    <m/>
    <m/>
    <m/>
    <m/>
    <m/>
    <m/>
    <m/>
    <m/>
    <m/>
    <m/>
    <m/>
    <m/>
    <m/>
    <m/>
    <m/>
    <m/>
    <m/>
    <m/>
    <m/>
    <m/>
    <m/>
    <m/>
    <m/>
    <m/>
    <m/>
    <m/>
    <m/>
    <n v="6"/>
    <n v="2023"/>
    <n v="4"/>
    <n v="0"/>
    <n v="0"/>
    <n v="0"/>
    <n v="0"/>
    <n v="0"/>
    <n v="0"/>
    <n v="0"/>
  </r>
  <r>
    <x v="123"/>
    <x v="11"/>
    <m/>
    <m/>
    <m/>
    <m/>
    <m/>
    <m/>
    <m/>
    <m/>
    <m/>
    <m/>
    <m/>
    <m/>
    <m/>
    <m/>
    <m/>
    <m/>
    <m/>
    <m/>
    <m/>
    <m/>
    <m/>
    <m/>
    <m/>
    <m/>
    <m/>
    <m/>
    <m/>
    <m/>
    <m/>
    <m/>
    <m/>
    <m/>
    <m/>
    <m/>
    <n v="33"/>
    <n v="2023"/>
    <n v="4"/>
    <n v="0"/>
    <n v="0"/>
    <n v="0"/>
    <n v="0"/>
    <n v="0"/>
    <n v="0"/>
    <n v="0"/>
  </r>
  <r>
    <x v="123"/>
    <x v="18"/>
    <m/>
    <m/>
    <m/>
    <m/>
    <m/>
    <m/>
    <m/>
    <m/>
    <m/>
    <m/>
    <m/>
    <m/>
    <m/>
    <m/>
    <m/>
    <m/>
    <m/>
    <m/>
    <m/>
    <m/>
    <m/>
    <m/>
    <m/>
    <m/>
    <m/>
    <m/>
    <m/>
    <m/>
    <m/>
    <m/>
    <m/>
    <m/>
    <m/>
    <m/>
    <n v="12"/>
    <n v="2023"/>
    <n v="4"/>
    <n v="0"/>
    <n v="0"/>
    <n v="0"/>
    <n v="0"/>
    <n v="0"/>
    <n v="0"/>
    <n v="0"/>
  </r>
  <r>
    <x v="123"/>
    <x v="31"/>
    <m/>
    <m/>
    <m/>
    <m/>
    <m/>
    <m/>
    <m/>
    <m/>
    <m/>
    <m/>
    <m/>
    <m/>
    <m/>
    <m/>
    <m/>
    <m/>
    <m/>
    <m/>
    <m/>
    <m/>
    <m/>
    <m/>
    <m/>
    <m/>
    <m/>
    <m/>
    <m/>
    <m/>
    <m/>
    <m/>
    <m/>
    <m/>
    <m/>
    <m/>
    <n v="1"/>
    <n v="2023"/>
    <n v="4"/>
    <n v="0"/>
    <n v="0"/>
    <n v="0"/>
    <n v="0"/>
    <n v="0"/>
    <n v="0"/>
    <n v="0"/>
  </r>
  <r>
    <x v="123"/>
    <x v="12"/>
    <m/>
    <m/>
    <m/>
    <m/>
    <m/>
    <m/>
    <m/>
    <m/>
    <m/>
    <m/>
    <m/>
    <m/>
    <m/>
    <m/>
    <m/>
    <m/>
    <m/>
    <m/>
    <m/>
    <m/>
    <m/>
    <m/>
    <m/>
    <m/>
    <m/>
    <m/>
    <m/>
    <m/>
    <m/>
    <m/>
    <m/>
    <m/>
    <m/>
    <m/>
    <n v="12"/>
    <n v="2023"/>
    <n v="4"/>
    <n v="0"/>
    <n v="0"/>
    <n v="0"/>
    <n v="0"/>
    <n v="0"/>
    <n v="0"/>
    <n v="0"/>
  </r>
  <r>
    <x v="123"/>
    <x v="32"/>
    <m/>
    <m/>
    <m/>
    <m/>
    <m/>
    <m/>
    <m/>
    <m/>
    <m/>
    <m/>
    <m/>
    <m/>
    <m/>
    <m/>
    <m/>
    <m/>
    <m/>
    <m/>
    <m/>
    <m/>
    <m/>
    <m/>
    <m/>
    <m/>
    <m/>
    <m/>
    <m/>
    <m/>
    <m/>
    <m/>
    <m/>
    <m/>
    <m/>
    <m/>
    <n v="40"/>
    <n v="2023"/>
    <n v="4"/>
    <n v="0"/>
    <n v="0"/>
    <n v="0"/>
    <n v="0"/>
    <n v="0"/>
    <n v="0"/>
    <n v="0"/>
  </r>
  <r>
    <x v="123"/>
    <x v="33"/>
    <m/>
    <m/>
    <m/>
    <m/>
    <m/>
    <m/>
    <m/>
    <m/>
    <m/>
    <m/>
    <m/>
    <m/>
    <m/>
    <m/>
    <m/>
    <m/>
    <m/>
    <m/>
    <m/>
    <m/>
    <m/>
    <m/>
    <m/>
    <m/>
    <m/>
    <m/>
    <m/>
    <m/>
    <m/>
    <m/>
    <m/>
    <m/>
    <m/>
    <m/>
    <n v="43"/>
    <n v="2023"/>
    <n v="4"/>
    <n v="0"/>
    <n v="0"/>
    <n v="0"/>
    <n v="0"/>
    <n v="0"/>
    <n v="0"/>
    <n v="0"/>
  </r>
  <r>
    <x v="123"/>
    <x v="34"/>
    <m/>
    <m/>
    <m/>
    <m/>
    <m/>
    <m/>
    <m/>
    <m/>
    <m/>
    <m/>
    <m/>
    <m/>
    <m/>
    <m/>
    <m/>
    <m/>
    <m/>
    <m/>
    <m/>
    <m/>
    <m/>
    <m/>
    <m/>
    <m/>
    <m/>
    <m/>
    <m/>
    <m/>
    <m/>
    <m/>
    <m/>
    <m/>
    <m/>
    <m/>
    <n v="8"/>
    <n v="2023"/>
    <n v="4"/>
    <n v="0"/>
    <n v="0"/>
    <n v="0"/>
    <n v="0"/>
    <n v="0"/>
    <n v="0"/>
    <n v="0"/>
  </r>
  <r>
    <x v="123"/>
    <x v="26"/>
    <m/>
    <m/>
    <m/>
    <m/>
    <m/>
    <m/>
    <m/>
    <m/>
    <m/>
    <m/>
    <m/>
    <m/>
    <m/>
    <m/>
    <m/>
    <m/>
    <m/>
    <m/>
    <m/>
    <m/>
    <m/>
    <m/>
    <m/>
    <m/>
    <m/>
    <m/>
    <m/>
    <m/>
    <m/>
    <m/>
    <m/>
    <m/>
    <m/>
    <m/>
    <n v="6"/>
    <n v="2023"/>
    <n v="4"/>
    <n v="0"/>
    <n v="0"/>
    <n v="0"/>
    <n v="0"/>
    <n v="0"/>
    <n v="0"/>
    <n v="0"/>
  </r>
  <r>
    <x v="123"/>
    <x v="13"/>
    <m/>
    <m/>
    <m/>
    <m/>
    <m/>
    <m/>
    <m/>
    <m/>
    <m/>
    <m/>
    <m/>
    <m/>
    <m/>
    <m/>
    <m/>
    <m/>
    <m/>
    <m/>
    <m/>
    <m/>
    <m/>
    <m/>
    <m/>
    <m/>
    <m/>
    <m/>
    <m/>
    <m/>
    <m/>
    <m/>
    <m/>
    <m/>
    <m/>
    <m/>
    <n v="46"/>
    <n v="2023"/>
    <n v="4"/>
    <n v="0"/>
    <n v="0"/>
    <n v="0"/>
    <n v="0"/>
    <n v="0"/>
    <n v="0"/>
    <n v="0"/>
  </r>
  <r>
    <x v="123"/>
    <x v="35"/>
    <m/>
    <m/>
    <m/>
    <m/>
    <m/>
    <m/>
    <m/>
    <m/>
    <m/>
    <m/>
    <m/>
    <m/>
    <m/>
    <m/>
    <m/>
    <m/>
    <m/>
    <m/>
    <m/>
    <m/>
    <m/>
    <m/>
    <m/>
    <m/>
    <m/>
    <m/>
    <m/>
    <m/>
    <m/>
    <m/>
    <m/>
    <m/>
    <m/>
    <m/>
    <n v="5"/>
    <n v="2023"/>
    <n v="4"/>
    <n v="0"/>
    <n v="0"/>
    <n v="0"/>
    <n v="0"/>
    <n v="0"/>
    <n v="0"/>
    <n v="0"/>
  </r>
  <r>
    <x v="123"/>
    <x v="14"/>
    <m/>
    <m/>
    <m/>
    <m/>
    <m/>
    <m/>
    <m/>
    <m/>
    <m/>
    <m/>
    <m/>
    <m/>
    <m/>
    <m/>
    <m/>
    <m/>
    <m/>
    <m/>
    <m/>
    <m/>
    <m/>
    <m/>
    <m/>
    <m/>
    <m/>
    <m/>
    <m/>
    <m/>
    <m/>
    <m/>
    <m/>
    <m/>
    <m/>
    <m/>
    <n v="17"/>
    <n v="2023"/>
    <n v="4"/>
    <n v="0"/>
    <n v="0"/>
    <n v="0"/>
    <n v="0"/>
    <n v="0"/>
    <n v="0"/>
    <n v="0"/>
  </r>
  <r>
    <x v="124"/>
    <x v="15"/>
    <m/>
    <m/>
    <m/>
    <m/>
    <m/>
    <m/>
    <m/>
    <m/>
    <m/>
    <m/>
    <m/>
    <m/>
    <m/>
    <m/>
    <m/>
    <m/>
    <m/>
    <m/>
    <m/>
    <m/>
    <m/>
    <m/>
    <m/>
    <m/>
    <m/>
    <m/>
    <m/>
    <m/>
    <n v="21"/>
    <m/>
    <m/>
    <m/>
    <m/>
    <m/>
    <m/>
    <n v="2023"/>
    <n v="4"/>
    <n v="0"/>
    <n v="0"/>
    <n v="0"/>
    <n v="0"/>
    <n v="0"/>
    <n v="0"/>
    <n v="0"/>
  </r>
  <r>
    <x v="124"/>
    <x v="0"/>
    <m/>
    <m/>
    <m/>
    <m/>
    <m/>
    <m/>
    <m/>
    <m/>
    <m/>
    <m/>
    <m/>
    <m/>
    <m/>
    <m/>
    <m/>
    <m/>
    <m/>
    <m/>
    <m/>
    <m/>
    <m/>
    <m/>
    <m/>
    <m/>
    <m/>
    <m/>
    <m/>
    <m/>
    <n v="96"/>
    <m/>
    <m/>
    <m/>
    <m/>
    <m/>
    <m/>
    <n v="2023"/>
    <n v="4"/>
    <n v="0"/>
    <n v="0"/>
    <n v="0"/>
    <n v="0"/>
    <n v="0"/>
    <n v="0"/>
    <n v="0"/>
  </r>
  <r>
    <x v="124"/>
    <x v="1"/>
    <m/>
    <m/>
    <m/>
    <m/>
    <m/>
    <m/>
    <m/>
    <m/>
    <m/>
    <m/>
    <m/>
    <m/>
    <m/>
    <m/>
    <m/>
    <m/>
    <m/>
    <m/>
    <m/>
    <m/>
    <m/>
    <m/>
    <m/>
    <m/>
    <m/>
    <m/>
    <m/>
    <m/>
    <n v="2"/>
    <m/>
    <m/>
    <m/>
    <m/>
    <m/>
    <m/>
    <n v="2023"/>
    <n v="4"/>
    <n v="0"/>
    <n v="0"/>
    <n v="0"/>
    <n v="0"/>
    <n v="0"/>
    <n v="0"/>
    <n v="0"/>
  </r>
  <r>
    <x v="124"/>
    <x v="2"/>
    <m/>
    <m/>
    <m/>
    <m/>
    <m/>
    <m/>
    <m/>
    <m/>
    <m/>
    <m/>
    <m/>
    <m/>
    <m/>
    <m/>
    <m/>
    <m/>
    <m/>
    <m/>
    <m/>
    <m/>
    <m/>
    <m/>
    <m/>
    <m/>
    <m/>
    <m/>
    <m/>
    <m/>
    <n v="13"/>
    <m/>
    <m/>
    <m/>
    <m/>
    <m/>
    <m/>
    <n v="2023"/>
    <n v="4"/>
    <n v="0"/>
    <n v="0"/>
    <n v="0"/>
    <n v="0"/>
    <n v="0"/>
    <n v="0"/>
    <n v="0"/>
  </r>
  <r>
    <x v="124"/>
    <x v="21"/>
    <m/>
    <m/>
    <m/>
    <m/>
    <m/>
    <m/>
    <m/>
    <m/>
    <m/>
    <m/>
    <m/>
    <m/>
    <m/>
    <m/>
    <m/>
    <m/>
    <m/>
    <m/>
    <m/>
    <m/>
    <m/>
    <m/>
    <m/>
    <m/>
    <m/>
    <m/>
    <m/>
    <m/>
    <n v="1"/>
    <m/>
    <m/>
    <m/>
    <m/>
    <m/>
    <m/>
    <n v="2023"/>
    <n v="4"/>
    <n v="0"/>
    <n v="0"/>
    <n v="0"/>
    <n v="0"/>
    <n v="0"/>
    <n v="0"/>
    <n v="0"/>
  </r>
  <r>
    <x v="124"/>
    <x v="4"/>
    <m/>
    <m/>
    <m/>
    <m/>
    <m/>
    <m/>
    <m/>
    <m/>
    <m/>
    <m/>
    <m/>
    <m/>
    <m/>
    <m/>
    <m/>
    <m/>
    <m/>
    <m/>
    <m/>
    <m/>
    <m/>
    <m/>
    <m/>
    <m/>
    <m/>
    <m/>
    <m/>
    <m/>
    <n v="16"/>
    <m/>
    <m/>
    <m/>
    <m/>
    <m/>
    <m/>
    <n v="2023"/>
    <n v="4"/>
    <n v="0"/>
    <n v="0"/>
    <n v="0"/>
    <n v="0"/>
    <n v="0"/>
    <n v="0"/>
    <n v="0"/>
  </r>
  <r>
    <x v="124"/>
    <x v="16"/>
    <m/>
    <m/>
    <m/>
    <m/>
    <m/>
    <m/>
    <m/>
    <m/>
    <m/>
    <m/>
    <m/>
    <m/>
    <m/>
    <m/>
    <m/>
    <m/>
    <m/>
    <m/>
    <m/>
    <m/>
    <m/>
    <m/>
    <m/>
    <m/>
    <m/>
    <m/>
    <m/>
    <m/>
    <n v="3"/>
    <m/>
    <m/>
    <m/>
    <m/>
    <m/>
    <m/>
    <n v="2023"/>
    <n v="4"/>
    <n v="0"/>
    <n v="0"/>
    <n v="0"/>
    <n v="0"/>
    <n v="0"/>
    <n v="0"/>
    <n v="0"/>
  </r>
  <r>
    <x v="124"/>
    <x v="22"/>
    <m/>
    <m/>
    <m/>
    <m/>
    <m/>
    <m/>
    <m/>
    <m/>
    <m/>
    <m/>
    <m/>
    <m/>
    <m/>
    <m/>
    <m/>
    <m/>
    <m/>
    <m/>
    <m/>
    <m/>
    <m/>
    <m/>
    <m/>
    <m/>
    <m/>
    <m/>
    <m/>
    <m/>
    <n v="10"/>
    <m/>
    <m/>
    <m/>
    <m/>
    <m/>
    <m/>
    <n v="2023"/>
    <n v="4"/>
    <n v="0"/>
    <n v="0"/>
    <n v="0"/>
    <n v="0"/>
    <n v="0"/>
    <n v="0"/>
    <n v="0"/>
  </r>
  <r>
    <x v="124"/>
    <x v="23"/>
    <m/>
    <m/>
    <m/>
    <m/>
    <m/>
    <m/>
    <m/>
    <m/>
    <m/>
    <m/>
    <m/>
    <m/>
    <m/>
    <m/>
    <m/>
    <m/>
    <m/>
    <m/>
    <m/>
    <m/>
    <m/>
    <m/>
    <m/>
    <m/>
    <m/>
    <m/>
    <m/>
    <m/>
    <n v="5"/>
    <m/>
    <m/>
    <m/>
    <m/>
    <m/>
    <m/>
    <n v="2023"/>
    <n v="4"/>
    <n v="0"/>
    <n v="0"/>
    <n v="0"/>
    <n v="0"/>
    <n v="0"/>
    <n v="0"/>
    <n v="0"/>
  </r>
  <r>
    <x v="124"/>
    <x v="5"/>
    <m/>
    <m/>
    <m/>
    <m/>
    <m/>
    <m/>
    <m/>
    <m/>
    <m/>
    <m/>
    <m/>
    <m/>
    <m/>
    <m/>
    <m/>
    <m/>
    <m/>
    <m/>
    <m/>
    <m/>
    <m/>
    <m/>
    <m/>
    <m/>
    <m/>
    <m/>
    <m/>
    <m/>
    <n v="25"/>
    <m/>
    <m/>
    <m/>
    <m/>
    <m/>
    <m/>
    <n v="2023"/>
    <n v="4"/>
    <n v="0"/>
    <n v="0"/>
    <n v="0"/>
    <n v="0"/>
    <n v="0"/>
    <n v="0"/>
    <n v="0"/>
  </r>
  <r>
    <x v="124"/>
    <x v="6"/>
    <m/>
    <m/>
    <m/>
    <m/>
    <m/>
    <m/>
    <m/>
    <m/>
    <m/>
    <m/>
    <m/>
    <m/>
    <m/>
    <m/>
    <m/>
    <m/>
    <m/>
    <m/>
    <m/>
    <m/>
    <m/>
    <m/>
    <m/>
    <m/>
    <m/>
    <m/>
    <m/>
    <m/>
    <n v="6"/>
    <m/>
    <m/>
    <m/>
    <m/>
    <m/>
    <m/>
    <n v="2023"/>
    <n v="4"/>
    <n v="0"/>
    <n v="0"/>
    <n v="0"/>
    <n v="0"/>
    <n v="0"/>
    <n v="0"/>
    <n v="0"/>
  </r>
  <r>
    <x v="124"/>
    <x v="7"/>
    <m/>
    <m/>
    <m/>
    <m/>
    <m/>
    <m/>
    <m/>
    <m/>
    <m/>
    <m/>
    <m/>
    <m/>
    <m/>
    <m/>
    <m/>
    <m/>
    <m/>
    <m/>
    <m/>
    <m/>
    <m/>
    <m/>
    <m/>
    <m/>
    <m/>
    <m/>
    <m/>
    <m/>
    <n v="3"/>
    <m/>
    <m/>
    <m/>
    <m/>
    <m/>
    <m/>
    <n v="2023"/>
    <n v="4"/>
    <n v="0"/>
    <n v="0"/>
    <n v="0"/>
    <n v="0"/>
    <n v="0"/>
    <n v="0"/>
    <n v="0"/>
  </r>
  <r>
    <x v="124"/>
    <x v="8"/>
    <m/>
    <m/>
    <m/>
    <m/>
    <m/>
    <m/>
    <m/>
    <m/>
    <m/>
    <m/>
    <m/>
    <m/>
    <m/>
    <m/>
    <m/>
    <m/>
    <m/>
    <m/>
    <m/>
    <m/>
    <m/>
    <m/>
    <m/>
    <m/>
    <m/>
    <m/>
    <m/>
    <m/>
    <n v="27"/>
    <m/>
    <m/>
    <m/>
    <m/>
    <m/>
    <m/>
    <n v="2023"/>
    <n v="4"/>
    <n v="0"/>
    <n v="0"/>
    <n v="0"/>
    <n v="0"/>
    <n v="0"/>
    <n v="0"/>
    <n v="0"/>
  </r>
  <r>
    <x v="124"/>
    <x v="9"/>
    <m/>
    <m/>
    <m/>
    <m/>
    <m/>
    <m/>
    <m/>
    <m/>
    <m/>
    <m/>
    <m/>
    <m/>
    <m/>
    <m/>
    <m/>
    <m/>
    <m/>
    <m/>
    <m/>
    <m/>
    <m/>
    <m/>
    <m/>
    <m/>
    <m/>
    <m/>
    <m/>
    <m/>
    <n v="4"/>
    <m/>
    <m/>
    <m/>
    <m/>
    <m/>
    <m/>
    <n v="2023"/>
    <n v="4"/>
    <n v="0"/>
    <n v="0"/>
    <n v="0"/>
    <n v="0"/>
    <n v="0"/>
    <n v="0"/>
    <n v="0"/>
  </r>
  <r>
    <x v="124"/>
    <x v="25"/>
    <m/>
    <m/>
    <m/>
    <m/>
    <m/>
    <m/>
    <m/>
    <m/>
    <m/>
    <m/>
    <m/>
    <m/>
    <m/>
    <m/>
    <m/>
    <m/>
    <m/>
    <m/>
    <m/>
    <m/>
    <m/>
    <m/>
    <m/>
    <m/>
    <m/>
    <m/>
    <m/>
    <m/>
    <n v="32"/>
    <m/>
    <m/>
    <m/>
    <m/>
    <m/>
    <m/>
    <n v="2023"/>
    <n v="4"/>
    <n v="0"/>
    <n v="0"/>
    <n v="0"/>
    <n v="0"/>
    <n v="0"/>
    <n v="0"/>
    <n v="0"/>
  </r>
  <r>
    <x v="124"/>
    <x v="10"/>
    <m/>
    <m/>
    <m/>
    <m/>
    <m/>
    <m/>
    <m/>
    <m/>
    <m/>
    <m/>
    <m/>
    <m/>
    <m/>
    <m/>
    <m/>
    <m/>
    <m/>
    <m/>
    <m/>
    <m/>
    <m/>
    <m/>
    <m/>
    <m/>
    <m/>
    <m/>
    <m/>
    <m/>
    <n v="76"/>
    <m/>
    <m/>
    <m/>
    <m/>
    <m/>
    <m/>
    <n v="2023"/>
    <n v="4"/>
    <n v="0"/>
    <n v="0"/>
    <n v="0"/>
    <n v="0"/>
    <n v="0"/>
    <n v="0"/>
    <n v="0"/>
  </r>
  <r>
    <x v="124"/>
    <x v="11"/>
    <m/>
    <m/>
    <m/>
    <m/>
    <m/>
    <m/>
    <m/>
    <m/>
    <m/>
    <m/>
    <m/>
    <m/>
    <m/>
    <m/>
    <m/>
    <m/>
    <m/>
    <m/>
    <m/>
    <m/>
    <m/>
    <m/>
    <m/>
    <m/>
    <m/>
    <m/>
    <m/>
    <m/>
    <n v="510"/>
    <m/>
    <m/>
    <m/>
    <m/>
    <m/>
    <m/>
    <n v="2023"/>
    <n v="4"/>
    <n v="0"/>
    <n v="0"/>
    <n v="0"/>
    <n v="0"/>
    <n v="0"/>
    <n v="0"/>
    <n v="0"/>
  </r>
  <r>
    <x v="124"/>
    <x v="18"/>
    <m/>
    <m/>
    <m/>
    <m/>
    <m/>
    <m/>
    <m/>
    <m/>
    <m/>
    <m/>
    <m/>
    <m/>
    <m/>
    <m/>
    <m/>
    <m/>
    <m/>
    <m/>
    <m/>
    <m/>
    <m/>
    <m/>
    <m/>
    <m/>
    <m/>
    <m/>
    <m/>
    <m/>
    <n v="10"/>
    <m/>
    <m/>
    <m/>
    <m/>
    <m/>
    <m/>
    <n v="2023"/>
    <n v="4"/>
    <n v="0"/>
    <n v="0"/>
    <n v="0"/>
    <n v="0"/>
    <n v="0"/>
    <n v="0"/>
    <n v="0"/>
  </r>
  <r>
    <x v="124"/>
    <x v="32"/>
    <m/>
    <m/>
    <m/>
    <m/>
    <m/>
    <m/>
    <m/>
    <m/>
    <m/>
    <m/>
    <m/>
    <m/>
    <m/>
    <m/>
    <m/>
    <m/>
    <m/>
    <m/>
    <m/>
    <m/>
    <m/>
    <m/>
    <m/>
    <m/>
    <m/>
    <m/>
    <m/>
    <m/>
    <n v="3"/>
    <m/>
    <m/>
    <m/>
    <m/>
    <m/>
    <m/>
    <n v="2023"/>
    <n v="4"/>
    <n v="0"/>
    <n v="0"/>
    <n v="0"/>
    <n v="0"/>
    <n v="0"/>
    <n v="0"/>
    <n v="0"/>
  </r>
  <r>
    <x v="124"/>
    <x v="33"/>
    <m/>
    <m/>
    <m/>
    <m/>
    <m/>
    <m/>
    <m/>
    <m/>
    <m/>
    <m/>
    <m/>
    <m/>
    <m/>
    <m/>
    <m/>
    <m/>
    <m/>
    <m/>
    <m/>
    <m/>
    <m/>
    <m/>
    <m/>
    <m/>
    <m/>
    <m/>
    <m/>
    <m/>
    <n v="2"/>
    <m/>
    <m/>
    <m/>
    <m/>
    <m/>
    <m/>
    <n v="2023"/>
    <n v="4"/>
    <n v="0"/>
    <n v="0"/>
    <n v="0"/>
    <n v="0"/>
    <n v="0"/>
    <n v="0"/>
    <n v="0"/>
  </r>
  <r>
    <x v="124"/>
    <x v="26"/>
    <m/>
    <m/>
    <m/>
    <m/>
    <m/>
    <m/>
    <m/>
    <m/>
    <m/>
    <m/>
    <m/>
    <m/>
    <m/>
    <m/>
    <m/>
    <m/>
    <m/>
    <m/>
    <m/>
    <m/>
    <m/>
    <m/>
    <m/>
    <m/>
    <m/>
    <m/>
    <m/>
    <m/>
    <n v="10"/>
    <m/>
    <m/>
    <m/>
    <m/>
    <m/>
    <m/>
    <n v="2023"/>
    <n v="4"/>
    <n v="0"/>
    <n v="0"/>
    <n v="0"/>
    <n v="0"/>
    <n v="0"/>
    <n v="0"/>
    <n v="0"/>
  </r>
  <r>
    <x v="124"/>
    <x v="13"/>
    <m/>
    <m/>
    <m/>
    <m/>
    <m/>
    <m/>
    <m/>
    <m/>
    <m/>
    <m/>
    <m/>
    <m/>
    <m/>
    <m/>
    <m/>
    <m/>
    <m/>
    <m/>
    <m/>
    <m/>
    <m/>
    <m/>
    <m/>
    <m/>
    <m/>
    <m/>
    <m/>
    <m/>
    <n v="637"/>
    <m/>
    <m/>
    <m/>
    <m/>
    <m/>
    <m/>
    <n v="2023"/>
    <n v="4"/>
    <n v="0"/>
    <n v="0"/>
    <n v="0"/>
    <n v="0"/>
    <n v="0"/>
    <n v="0"/>
    <n v="0"/>
  </r>
  <r>
    <x v="124"/>
    <x v="14"/>
    <m/>
    <m/>
    <m/>
    <m/>
    <m/>
    <m/>
    <m/>
    <m/>
    <m/>
    <m/>
    <m/>
    <m/>
    <m/>
    <m/>
    <m/>
    <m/>
    <m/>
    <m/>
    <m/>
    <m/>
    <m/>
    <m/>
    <m/>
    <m/>
    <m/>
    <m/>
    <m/>
    <m/>
    <n v="29"/>
    <m/>
    <m/>
    <m/>
    <m/>
    <m/>
    <m/>
    <n v="2023"/>
    <n v="4"/>
    <n v="0"/>
    <n v="0"/>
    <n v="0"/>
    <n v="0"/>
    <n v="0"/>
    <n v="0"/>
    <n v="0"/>
  </r>
  <r>
    <x v="125"/>
    <x v="19"/>
    <m/>
    <m/>
    <m/>
    <m/>
    <m/>
    <m/>
    <m/>
    <m/>
    <m/>
    <m/>
    <m/>
    <m/>
    <m/>
    <m/>
    <m/>
    <m/>
    <m/>
    <m/>
    <m/>
    <m/>
    <m/>
    <m/>
    <m/>
    <m/>
    <m/>
    <m/>
    <m/>
    <m/>
    <m/>
    <m/>
    <m/>
    <m/>
    <m/>
    <m/>
    <n v="6"/>
    <n v="2023"/>
    <n v="4"/>
    <n v="0"/>
    <n v="0"/>
    <n v="0"/>
    <n v="0"/>
    <n v="0"/>
    <n v="0"/>
    <n v="0"/>
  </r>
  <r>
    <x v="125"/>
    <x v="15"/>
    <m/>
    <m/>
    <m/>
    <m/>
    <m/>
    <m/>
    <m/>
    <m/>
    <m/>
    <m/>
    <m/>
    <m/>
    <m/>
    <m/>
    <m/>
    <m/>
    <m/>
    <m/>
    <m/>
    <m/>
    <m/>
    <m/>
    <m/>
    <m/>
    <m/>
    <m/>
    <m/>
    <m/>
    <m/>
    <m/>
    <m/>
    <m/>
    <m/>
    <m/>
    <n v="3"/>
    <n v="2023"/>
    <n v="4"/>
    <n v="0"/>
    <n v="0"/>
    <n v="0"/>
    <n v="0"/>
    <n v="0"/>
    <n v="0"/>
    <n v="0"/>
  </r>
  <r>
    <x v="125"/>
    <x v="0"/>
    <m/>
    <m/>
    <m/>
    <m/>
    <m/>
    <m/>
    <m/>
    <m/>
    <m/>
    <m/>
    <m/>
    <m/>
    <m/>
    <m/>
    <m/>
    <m/>
    <m/>
    <m/>
    <m/>
    <m/>
    <m/>
    <m/>
    <m/>
    <m/>
    <m/>
    <m/>
    <m/>
    <m/>
    <m/>
    <m/>
    <m/>
    <m/>
    <m/>
    <m/>
    <n v="11"/>
    <n v="2023"/>
    <n v="4"/>
    <n v="0"/>
    <n v="0"/>
    <n v="0"/>
    <n v="0"/>
    <n v="0"/>
    <n v="0"/>
    <n v="0"/>
  </r>
  <r>
    <x v="125"/>
    <x v="1"/>
    <m/>
    <m/>
    <m/>
    <m/>
    <m/>
    <m/>
    <m/>
    <m/>
    <m/>
    <m/>
    <m/>
    <m/>
    <m/>
    <m/>
    <m/>
    <m/>
    <m/>
    <m/>
    <m/>
    <m/>
    <m/>
    <m/>
    <m/>
    <m/>
    <m/>
    <m/>
    <m/>
    <m/>
    <m/>
    <m/>
    <m/>
    <m/>
    <m/>
    <m/>
    <n v="5"/>
    <n v="2023"/>
    <n v="4"/>
    <n v="0"/>
    <n v="0"/>
    <n v="0"/>
    <n v="0"/>
    <n v="0"/>
    <n v="0"/>
    <n v="0"/>
  </r>
  <r>
    <x v="125"/>
    <x v="2"/>
    <m/>
    <m/>
    <m/>
    <m/>
    <m/>
    <m/>
    <m/>
    <m/>
    <m/>
    <m/>
    <m/>
    <m/>
    <m/>
    <m/>
    <m/>
    <m/>
    <m/>
    <m/>
    <m/>
    <m/>
    <m/>
    <m/>
    <m/>
    <m/>
    <m/>
    <m/>
    <m/>
    <m/>
    <m/>
    <m/>
    <m/>
    <m/>
    <m/>
    <m/>
    <n v="3"/>
    <n v="2023"/>
    <n v="4"/>
    <n v="0"/>
    <n v="0"/>
    <n v="0"/>
    <n v="0"/>
    <n v="0"/>
    <n v="0"/>
    <n v="0"/>
  </r>
  <r>
    <x v="125"/>
    <x v="20"/>
    <m/>
    <m/>
    <m/>
    <m/>
    <m/>
    <m/>
    <m/>
    <m/>
    <m/>
    <m/>
    <m/>
    <m/>
    <m/>
    <m/>
    <m/>
    <m/>
    <m/>
    <m/>
    <m/>
    <m/>
    <m/>
    <m/>
    <m/>
    <m/>
    <m/>
    <m/>
    <m/>
    <m/>
    <m/>
    <m/>
    <m/>
    <m/>
    <m/>
    <m/>
    <n v="11"/>
    <n v="2023"/>
    <n v="4"/>
    <n v="0"/>
    <n v="0"/>
    <n v="0"/>
    <n v="0"/>
    <n v="0"/>
    <n v="0"/>
    <n v="0"/>
  </r>
  <r>
    <x v="125"/>
    <x v="3"/>
    <m/>
    <m/>
    <m/>
    <m/>
    <m/>
    <m/>
    <m/>
    <m/>
    <m/>
    <m/>
    <m/>
    <m/>
    <m/>
    <m/>
    <m/>
    <m/>
    <m/>
    <m/>
    <m/>
    <m/>
    <m/>
    <m/>
    <m/>
    <m/>
    <m/>
    <m/>
    <m/>
    <m/>
    <m/>
    <m/>
    <m/>
    <m/>
    <m/>
    <m/>
    <n v="19"/>
    <n v="2023"/>
    <n v="4"/>
    <n v="0"/>
    <n v="0"/>
    <n v="0"/>
    <n v="0"/>
    <n v="0"/>
    <n v="0"/>
    <n v="0"/>
  </r>
  <r>
    <x v="125"/>
    <x v="21"/>
    <m/>
    <m/>
    <m/>
    <m/>
    <m/>
    <m/>
    <m/>
    <m/>
    <m/>
    <m/>
    <m/>
    <m/>
    <m/>
    <m/>
    <m/>
    <m/>
    <m/>
    <m/>
    <m/>
    <m/>
    <m/>
    <m/>
    <m/>
    <m/>
    <m/>
    <m/>
    <m/>
    <m/>
    <m/>
    <m/>
    <m/>
    <m/>
    <m/>
    <m/>
    <n v="15"/>
    <n v="2023"/>
    <n v="4"/>
    <n v="0"/>
    <n v="0"/>
    <n v="0"/>
    <n v="0"/>
    <n v="0"/>
    <n v="0"/>
    <n v="0"/>
  </r>
  <r>
    <x v="125"/>
    <x v="4"/>
    <m/>
    <m/>
    <m/>
    <m/>
    <m/>
    <m/>
    <m/>
    <m/>
    <m/>
    <m/>
    <m/>
    <m/>
    <m/>
    <m/>
    <m/>
    <m/>
    <m/>
    <m/>
    <m/>
    <m/>
    <m/>
    <m/>
    <m/>
    <m/>
    <m/>
    <m/>
    <m/>
    <m/>
    <m/>
    <m/>
    <m/>
    <m/>
    <m/>
    <m/>
    <n v="63"/>
    <n v="2023"/>
    <n v="4"/>
    <n v="0"/>
    <n v="0"/>
    <n v="0"/>
    <n v="0"/>
    <n v="0"/>
    <n v="0"/>
    <n v="0"/>
  </r>
  <r>
    <x v="125"/>
    <x v="16"/>
    <m/>
    <m/>
    <m/>
    <m/>
    <m/>
    <m/>
    <m/>
    <m/>
    <m/>
    <m/>
    <m/>
    <m/>
    <m/>
    <m/>
    <m/>
    <m/>
    <m/>
    <m/>
    <m/>
    <m/>
    <m/>
    <m/>
    <m/>
    <m/>
    <m/>
    <m/>
    <m/>
    <m/>
    <m/>
    <m/>
    <m/>
    <m/>
    <m/>
    <m/>
    <n v="35"/>
    <n v="2023"/>
    <n v="4"/>
    <n v="0"/>
    <n v="0"/>
    <n v="0"/>
    <n v="0"/>
    <n v="0"/>
    <n v="0"/>
    <n v="0"/>
  </r>
  <r>
    <x v="125"/>
    <x v="28"/>
    <m/>
    <m/>
    <m/>
    <m/>
    <m/>
    <m/>
    <m/>
    <m/>
    <m/>
    <m/>
    <m/>
    <m/>
    <m/>
    <m/>
    <m/>
    <m/>
    <m/>
    <m/>
    <m/>
    <m/>
    <m/>
    <m/>
    <m/>
    <m/>
    <m/>
    <m/>
    <m/>
    <m/>
    <m/>
    <m/>
    <m/>
    <m/>
    <m/>
    <m/>
    <n v="5"/>
    <n v="2023"/>
    <n v="4"/>
    <n v="0"/>
    <n v="0"/>
    <n v="0"/>
    <n v="0"/>
    <n v="0"/>
    <n v="0"/>
    <n v="0"/>
  </r>
  <r>
    <x v="125"/>
    <x v="22"/>
    <m/>
    <m/>
    <m/>
    <m/>
    <m/>
    <m/>
    <m/>
    <m/>
    <m/>
    <m/>
    <m/>
    <m/>
    <m/>
    <m/>
    <m/>
    <m/>
    <m/>
    <m/>
    <m/>
    <m/>
    <m/>
    <m/>
    <m/>
    <m/>
    <m/>
    <m/>
    <m/>
    <m/>
    <m/>
    <m/>
    <m/>
    <m/>
    <m/>
    <m/>
    <n v="1"/>
    <n v="2023"/>
    <n v="4"/>
    <n v="0"/>
    <n v="0"/>
    <n v="0"/>
    <n v="0"/>
    <n v="0"/>
    <n v="0"/>
    <n v="0"/>
  </r>
  <r>
    <x v="125"/>
    <x v="5"/>
    <m/>
    <m/>
    <m/>
    <m/>
    <m/>
    <m/>
    <m/>
    <m/>
    <m/>
    <m/>
    <m/>
    <m/>
    <m/>
    <m/>
    <m/>
    <m/>
    <m/>
    <m/>
    <m/>
    <m/>
    <m/>
    <m/>
    <m/>
    <m/>
    <m/>
    <m/>
    <m/>
    <m/>
    <m/>
    <m/>
    <m/>
    <m/>
    <m/>
    <m/>
    <n v="54"/>
    <n v="2023"/>
    <n v="4"/>
    <n v="0"/>
    <n v="0"/>
    <n v="0"/>
    <n v="0"/>
    <n v="0"/>
    <n v="0"/>
    <n v="0"/>
  </r>
  <r>
    <x v="125"/>
    <x v="24"/>
    <m/>
    <m/>
    <m/>
    <m/>
    <m/>
    <m/>
    <m/>
    <m/>
    <m/>
    <m/>
    <m/>
    <m/>
    <m/>
    <m/>
    <m/>
    <m/>
    <m/>
    <m/>
    <m/>
    <m/>
    <m/>
    <m/>
    <m/>
    <m/>
    <m/>
    <m/>
    <m/>
    <m/>
    <m/>
    <m/>
    <m/>
    <m/>
    <m/>
    <m/>
    <n v="15"/>
    <n v="2023"/>
    <n v="4"/>
    <n v="0"/>
    <n v="0"/>
    <n v="0"/>
    <n v="0"/>
    <n v="0"/>
    <n v="0"/>
    <n v="0"/>
  </r>
  <r>
    <x v="125"/>
    <x v="6"/>
    <m/>
    <m/>
    <m/>
    <m/>
    <m/>
    <m/>
    <m/>
    <m/>
    <m/>
    <m/>
    <m/>
    <m/>
    <m/>
    <m/>
    <m/>
    <m/>
    <m/>
    <m/>
    <m/>
    <m/>
    <m/>
    <m/>
    <m/>
    <m/>
    <m/>
    <m/>
    <m/>
    <m/>
    <m/>
    <m/>
    <m/>
    <m/>
    <m/>
    <m/>
    <n v="17"/>
    <n v="2023"/>
    <n v="4"/>
    <n v="0"/>
    <n v="0"/>
    <n v="0"/>
    <n v="0"/>
    <n v="0"/>
    <n v="0"/>
    <n v="0"/>
  </r>
  <r>
    <x v="125"/>
    <x v="7"/>
    <m/>
    <m/>
    <m/>
    <m/>
    <m/>
    <m/>
    <m/>
    <m/>
    <m/>
    <m/>
    <m/>
    <m/>
    <m/>
    <m/>
    <m/>
    <m/>
    <m/>
    <m/>
    <m/>
    <m/>
    <m/>
    <m/>
    <m/>
    <m/>
    <m/>
    <m/>
    <m/>
    <m/>
    <m/>
    <m/>
    <m/>
    <m/>
    <m/>
    <m/>
    <n v="11"/>
    <n v="2023"/>
    <n v="4"/>
    <n v="0"/>
    <n v="0"/>
    <n v="0"/>
    <n v="0"/>
    <n v="0"/>
    <n v="0"/>
    <n v="0"/>
  </r>
  <r>
    <x v="125"/>
    <x v="29"/>
    <m/>
    <m/>
    <m/>
    <m/>
    <m/>
    <m/>
    <m/>
    <m/>
    <m/>
    <m/>
    <m/>
    <m/>
    <m/>
    <m/>
    <m/>
    <m/>
    <m/>
    <m/>
    <m/>
    <m/>
    <m/>
    <m/>
    <m/>
    <m/>
    <m/>
    <m/>
    <m/>
    <m/>
    <m/>
    <m/>
    <m/>
    <m/>
    <m/>
    <m/>
    <n v="6"/>
    <n v="2023"/>
    <n v="4"/>
    <n v="0"/>
    <n v="0"/>
    <n v="0"/>
    <n v="0"/>
    <n v="0"/>
    <n v="0"/>
    <n v="0"/>
  </r>
  <r>
    <x v="125"/>
    <x v="8"/>
    <m/>
    <m/>
    <m/>
    <m/>
    <m/>
    <m/>
    <m/>
    <m/>
    <m/>
    <m/>
    <m/>
    <m/>
    <m/>
    <m/>
    <m/>
    <m/>
    <m/>
    <m/>
    <m/>
    <m/>
    <m/>
    <m/>
    <m/>
    <m/>
    <m/>
    <m/>
    <m/>
    <m/>
    <n v="1"/>
    <m/>
    <m/>
    <m/>
    <m/>
    <m/>
    <n v="51"/>
    <n v="2023"/>
    <n v="4"/>
    <n v="0"/>
    <n v="0"/>
    <n v="0"/>
    <n v="0"/>
    <n v="0"/>
    <n v="0"/>
    <n v="0"/>
  </r>
  <r>
    <x v="125"/>
    <x v="9"/>
    <m/>
    <m/>
    <m/>
    <m/>
    <m/>
    <m/>
    <m/>
    <m/>
    <m/>
    <m/>
    <m/>
    <m/>
    <m/>
    <m/>
    <m/>
    <m/>
    <m/>
    <m/>
    <m/>
    <m/>
    <m/>
    <m/>
    <m/>
    <m/>
    <m/>
    <m/>
    <m/>
    <m/>
    <m/>
    <m/>
    <m/>
    <m/>
    <m/>
    <m/>
    <n v="13"/>
    <n v="2023"/>
    <n v="4"/>
    <n v="0"/>
    <n v="0"/>
    <n v="0"/>
    <n v="0"/>
    <n v="0"/>
    <n v="0"/>
    <n v="0"/>
  </r>
  <r>
    <x v="125"/>
    <x v="25"/>
    <m/>
    <m/>
    <m/>
    <m/>
    <m/>
    <m/>
    <m/>
    <m/>
    <m/>
    <m/>
    <m/>
    <m/>
    <m/>
    <m/>
    <m/>
    <m/>
    <m/>
    <m/>
    <m/>
    <m/>
    <m/>
    <m/>
    <m/>
    <m/>
    <m/>
    <m/>
    <m/>
    <m/>
    <m/>
    <m/>
    <m/>
    <m/>
    <m/>
    <m/>
    <n v="9"/>
    <n v="2023"/>
    <n v="4"/>
    <n v="0"/>
    <n v="0"/>
    <n v="0"/>
    <n v="0"/>
    <n v="0"/>
    <n v="0"/>
    <n v="0"/>
  </r>
  <r>
    <x v="125"/>
    <x v="17"/>
    <m/>
    <m/>
    <m/>
    <m/>
    <m/>
    <m/>
    <m/>
    <m/>
    <m/>
    <m/>
    <m/>
    <m/>
    <m/>
    <m/>
    <m/>
    <m/>
    <m/>
    <m/>
    <m/>
    <m/>
    <m/>
    <m/>
    <m/>
    <m/>
    <m/>
    <m/>
    <m/>
    <m/>
    <m/>
    <m/>
    <m/>
    <m/>
    <m/>
    <m/>
    <n v="21"/>
    <n v="2023"/>
    <n v="4"/>
    <n v="0"/>
    <n v="0"/>
    <n v="0"/>
    <n v="0"/>
    <n v="0"/>
    <n v="0"/>
    <n v="0"/>
  </r>
  <r>
    <x v="125"/>
    <x v="10"/>
    <m/>
    <m/>
    <m/>
    <m/>
    <m/>
    <m/>
    <m/>
    <m/>
    <m/>
    <m/>
    <m/>
    <m/>
    <m/>
    <m/>
    <m/>
    <m/>
    <m/>
    <m/>
    <m/>
    <m/>
    <m/>
    <m/>
    <m/>
    <m/>
    <m/>
    <m/>
    <m/>
    <m/>
    <m/>
    <m/>
    <m/>
    <m/>
    <m/>
    <m/>
    <n v="23"/>
    <n v="2023"/>
    <n v="4"/>
    <n v="0"/>
    <n v="0"/>
    <n v="0"/>
    <n v="0"/>
    <n v="0"/>
    <n v="0"/>
    <n v="0"/>
  </r>
  <r>
    <x v="125"/>
    <x v="30"/>
    <m/>
    <m/>
    <m/>
    <m/>
    <m/>
    <m/>
    <m/>
    <m/>
    <m/>
    <m/>
    <m/>
    <m/>
    <m/>
    <m/>
    <m/>
    <m/>
    <m/>
    <m/>
    <m/>
    <m/>
    <m/>
    <m/>
    <m/>
    <m/>
    <m/>
    <m/>
    <m/>
    <m/>
    <m/>
    <m/>
    <m/>
    <m/>
    <m/>
    <m/>
    <n v="3"/>
    <n v="2023"/>
    <n v="4"/>
    <n v="0"/>
    <n v="0"/>
    <n v="0"/>
    <n v="0"/>
    <n v="0"/>
    <n v="0"/>
    <n v="0"/>
  </r>
  <r>
    <x v="125"/>
    <x v="11"/>
    <m/>
    <m/>
    <m/>
    <m/>
    <m/>
    <m/>
    <m/>
    <m/>
    <m/>
    <m/>
    <m/>
    <m/>
    <m/>
    <m/>
    <m/>
    <m/>
    <m/>
    <m/>
    <m/>
    <m/>
    <m/>
    <m/>
    <m/>
    <m/>
    <m/>
    <m/>
    <m/>
    <m/>
    <m/>
    <m/>
    <m/>
    <m/>
    <m/>
    <m/>
    <n v="14"/>
    <n v="2023"/>
    <n v="4"/>
    <n v="0"/>
    <n v="0"/>
    <n v="0"/>
    <n v="0"/>
    <n v="0"/>
    <n v="0"/>
    <n v="0"/>
  </r>
  <r>
    <x v="125"/>
    <x v="18"/>
    <m/>
    <m/>
    <m/>
    <m/>
    <m/>
    <m/>
    <m/>
    <m/>
    <m/>
    <m/>
    <m/>
    <m/>
    <m/>
    <m/>
    <m/>
    <m/>
    <m/>
    <m/>
    <m/>
    <m/>
    <m/>
    <m/>
    <m/>
    <m/>
    <m/>
    <m/>
    <m/>
    <m/>
    <m/>
    <m/>
    <m/>
    <m/>
    <m/>
    <m/>
    <n v="6"/>
    <n v="2023"/>
    <n v="4"/>
    <n v="0"/>
    <n v="0"/>
    <n v="0"/>
    <n v="0"/>
    <n v="0"/>
    <n v="0"/>
    <n v="0"/>
  </r>
  <r>
    <x v="125"/>
    <x v="12"/>
    <m/>
    <m/>
    <m/>
    <m/>
    <m/>
    <m/>
    <m/>
    <m/>
    <m/>
    <m/>
    <m/>
    <m/>
    <m/>
    <m/>
    <m/>
    <m/>
    <m/>
    <m/>
    <m/>
    <m/>
    <m/>
    <m/>
    <m/>
    <m/>
    <m/>
    <m/>
    <m/>
    <m/>
    <m/>
    <m/>
    <m/>
    <m/>
    <m/>
    <m/>
    <n v="3"/>
    <n v="2023"/>
    <n v="4"/>
    <n v="0"/>
    <n v="0"/>
    <n v="0"/>
    <n v="0"/>
    <n v="0"/>
    <n v="0"/>
    <n v="0"/>
  </r>
  <r>
    <x v="125"/>
    <x v="32"/>
    <m/>
    <m/>
    <m/>
    <m/>
    <m/>
    <m/>
    <m/>
    <m/>
    <m/>
    <m/>
    <m/>
    <m/>
    <m/>
    <m/>
    <m/>
    <m/>
    <m/>
    <m/>
    <m/>
    <m/>
    <m/>
    <m/>
    <m/>
    <m/>
    <m/>
    <m/>
    <m/>
    <m/>
    <m/>
    <m/>
    <m/>
    <m/>
    <m/>
    <m/>
    <n v="51"/>
    <n v="2023"/>
    <n v="4"/>
    <n v="0"/>
    <n v="0"/>
    <n v="0"/>
    <n v="0"/>
    <n v="0"/>
    <n v="0"/>
    <n v="0"/>
  </r>
  <r>
    <x v="125"/>
    <x v="33"/>
    <m/>
    <m/>
    <m/>
    <m/>
    <m/>
    <m/>
    <m/>
    <m/>
    <m/>
    <m/>
    <m/>
    <m/>
    <m/>
    <m/>
    <m/>
    <m/>
    <m/>
    <m/>
    <m/>
    <m/>
    <m/>
    <m/>
    <m/>
    <m/>
    <m/>
    <m/>
    <m/>
    <m/>
    <m/>
    <m/>
    <m/>
    <m/>
    <m/>
    <m/>
    <n v="4"/>
    <n v="2023"/>
    <n v="4"/>
    <n v="0"/>
    <n v="0"/>
    <n v="0"/>
    <n v="0"/>
    <n v="0"/>
    <n v="0"/>
    <n v="0"/>
  </r>
  <r>
    <x v="125"/>
    <x v="34"/>
    <m/>
    <m/>
    <m/>
    <m/>
    <m/>
    <m/>
    <m/>
    <m/>
    <m/>
    <m/>
    <m/>
    <m/>
    <m/>
    <m/>
    <m/>
    <m/>
    <m/>
    <m/>
    <m/>
    <m/>
    <m/>
    <m/>
    <m/>
    <m/>
    <m/>
    <m/>
    <m/>
    <m/>
    <m/>
    <m/>
    <m/>
    <m/>
    <m/>
    <m/>
    <n v="15"/>
    <n v="2023"/>
    <n v="4"/>
    <n v="0"/>
    <n v="0"/>
    <n v="0"/>
    <n v="0"/>
    <n v="0"/>
    <n v="0"/>
    <n v="0"/>
  </r>
  <r>
    <x v="125"/>
    <x v="26"/>
    <m/>
    <m/>
    <m/>
    <m/>
    <m/>
    <m/>
    <m/>
    <m/>
    <m/>
    <m/>
    <m/>
    <m/>
    <m/>
    <m/>
    <m/>
    <m/>
    <m/>
    <m/>
    <m/>
    <m/>
    <m/>
    <m/>
    <m/>
    <m/>
    <m/>
    <m/>
    <m/>
    <m/>
    <m/>
    <m/>
    <m/>
    <m/>
    <m/>
    <m/>
    <n v="6"/>
    <n v="2023"/>
    <n v="4"/>
    <n v="0"/>
    <n v="0"/>
    <n v="0"/>
    <n v="0"/>
    <n v="0"/>
    <n v="0"/>
    <n v="0"/>
  </r>
  <r>
    <x v="125"/>
    <x v="13"/>
    <m/>
    <m/>
    <m/>
    <m/>
    <m/>
    <m/>
    <m/>
    <m/>
    <m/>
    <m/>
    <m/>
    <m/>
    <m/>
    <m/>
    <m/>
    <m/>
    <m/>
    <m/>
    <m/>
    <m/>
    <m/>
    <m/>
    <m/>
    <m/>
    <m/>
    <m/>
    <m/>
    <m/>
    <m/>
    <m/>
    <m/>
    <m/>
    <m/>
    <m/>
    <n v="22"/>
    <n v="2023"/>
    <n v="4"/>
    <n v="0"/>
    <n v="0"/>
    <n v="0"/>
    <n v="0"/>
    <n v="0"/>
    <n v="0"/>
    <n v="0"/>
  </r>
  <r>
    <x v="125"/>
    <x v="14"/>
    <m/>
    <m/>
    <m/>
    <m/>
    <m/>
    <m/>
    <m/>
    <m/>
    <m/>
    <m/>
    <m/>
    <m/>
    <m/>
    <m/>
    <m/>
    <m/>
    <m/>
    <m/>
    <m/>
    <m/>
    <m/>
    <m/>
    <m/>
    <m/>
    <m/>
    <m/>
    <m/>
    <m/>
    <m/>
    <m/>
    <m/>
    <m/>
    <m/>
    <m/>
    <n v="4"/>
    <n v="2023"/>
    <n v="4"/>
    <n v="0"/>
    <n v="0"/>
    <n v="0"/>
    <n v="0"/>
    <n v="0"/>
    <n v="0"/>
    <n v="0"/>
  </r>
  <r>
    <x v="126"/>
    <x v="19"/>
    <m/>
    <m/>
    <m/>
    <m/>
    <m/>
    <m/>
    <m/>
    <m/>
    <m/>
    <m/>
    <m/>
    <m/>
    <m/>
    <m/>
    <m/>
    <m/>
    <m/>
    <m/>
    <m/>
    <m/>
    <m/>
    <m/>
    <m/>
    <m/>
    <m/>
    <m/>
    <m/>
    <m/>
    <n v="43"/>
    <m/>
    <m/>
    <m/>
    <m/>
    <m/>
    <n v="324"/>
    <n v="2023"/>
    <n v="4"/>
    <n v="0"/>
    <n v="0"/>
    <n v="0"/>
    <n v="0"/>
    <n v="0"/>
    <n v="0"/>
    <n v="0"/>
  </r>
  <r>
    <x v="126"/>
    <x v="15"/>
    <m/>
    <m/>
    <m/>
    <m/>
    <m/>
    <m/>
    <m/>
    <m/>
    <m/>
    <m/>
    <m/>
    <m/>
    <m/>
    <m/>
    <m/>
    <m/>
    <m/>
    <m/>
    <m/>
    <m/>
    <m/>
    <m/>
    <m/>
    <m/>
    <m/>
    <m/>
    <m/>
    <m/>
    <n v="61"/>
    <m/>
    <m/>
    <m/>
    <m/>
    <m/>
    <n v="234"/>
    <n v="2023"/>
    <n v="4"/>
    <n v="0"/>
    <n v="0"/>
    <n v="0"/>
    <n v="0"/>
    <n v="0"/>
    <n v="0"/>
    <n v="0"/>
  </r>
  <r>
    <x v="126"/>
    <x v="0"/>
    <m/>
    <m/>
    <m/>
    <m/>
    <m/>
    <m/>
    <m/>
    <m/>
    <m/>
    <m/>
    <m/>
    <m/>
    <m/>
    <m/>
    <m/>
    <m/>
    <m/>
    <m/>
    <m/>
    <m/>
    <m/>
    <m/>
    <m/>
    <m/>
    <m/>
    <m/>
    <m/>
    <m/>
    <n v="317"/>
    <m/>
    <m/>
    <m/>
    <m/>
    <m/>
    <n v="426"/>
    <n v="2023"/>
    <n v="4"/>
    <n v="0"/>
    <n v="0"/>
    <n v="0"/>
    <n v="0"/>
    <n v="0"/>
    <n v="0"/>
    <n v="0"/>
  </r>
  <r>
    <x v="126"/>
    <x v="1"/>
    <m/>
    <m/>
    <m/>
    <m/>
    <m/>
    <m/>
    <m/>
    <m/>
    <m/>
    <m/>
    <m/>
    <m/>
    <m/>
    <m/>
    <m/>
    <m/>
    <m/>
    <m/>
    <m/>
    <m/>
    <m/>
    <m/>
    <m/>
    <m/>
    <m/>
    <m/>
    <m/>
    <m/>
    <n v="86"/>
    <m/>
    <m/>
    <m/>
    <m/>
    <m/>
    <n v="173"/>
    <n v="2023"/>
    <n v="4"/>
    <n v="0"/>
    <n v="0"/>
    <n v="0"/>
    <n v="0"/>
    <n v="0"/>
    <n v="0"/>
    <n v="0"/>
  </r>
  <r>
    <x v="126"/>
    <x v="2"/>
    <m/>
    <m/>
    <m/>
    <m/>
    <m/>
    <m/>
    <m/>
    <m/>
    <m/>
    <m/>
    <m/>
    <m/>
    <m/>
    <m/>
    <m/>
    <m/>
    <m/>
    <m/>
    <m/>
    <m/>
    <m/>
    <m/>
    <m/>
    <m/>
    <m/>
    <m/>
    <m/>
    <m/>
    <n v="106"/>
    <m/>
    <m/>
    <m/>
    <m/>
    <m/>
    <n v="140"/>
    <n v="2023"/>
    <n v="4"/>
    <n v="0"/>
    <n v="0"/>
    <n v="0"/>
    <n v="0"/>
    <n v="0"/>
    <n v="0"/>
    <n v="0"/>
  </r>
  <r>
    <x v="126"/>
    <x v="20"/>
    <m/>
    <m/>
    <m/>
    <m/>
    <m/>
    <m/>
    <m/>
    <m/>
    <m/>
    <m/>
    <m/>
    <m/>
    <m/>
    <m/>
    <m/>
    <m/>
    <m/>
    <m/>
    <m/>
    <m/>
    <m/>
    <m/>
    <m/>
    <m/>
    <m/>
    <m/>
    <m/>
    <m/>
    <n v="78"/>
    <m/>
    <m/>
    <m/>
    <m/>
    <m/>
    <n v="1097"/>
    <n v="2023"/>
    <n v="4"/>
    <n v="0"/>
    <n v="0"/>
    <n v="0"/>
    <n v="0"/>
    <n v="0"/>
    <n v="0"/>
    <n v="0"/>
  </r>
  <r>
    <x v="126"/>
    <x v="3"/>
    <m/>
    <m/>
    <m/>
    <m/>
    <m/>
    <m/>
    <m/>
    <m/>
    <m/>
    <m/>
    <m/>
    <m/>
    <m/>
    <m/>
    <m/>
    <m/>
    <m/>
    <m/>
    <m/>
    <m/>
    <m/>
    <m/>
    <m/>
    <m/>
    <m/>
    <m/>
    <m/>
    <m/>
    <n v="67"/>
    <m/>
    <m/>
    <m/>
    <m/>
    <m/>
    <n v="295"/>
    <n v="2023"/>
    <n v="4"/>
    <n v="0"/>
    <n v="0"/>
    <n v="0"/>
    <n v="0"/>
    <n v="0"/>
    <n v="0"/>
    <n v="0"/>
  </r>
  <r>
    <x v="126"/>
    <x v="21"/>
    <m/>
    <m/>
    <m/>
    <m/>
    <m/>
    <m/>
    <m/>
    <m/>
    <m/>
    <m/>
    <m/>
    <m/>
    <m/>
    <m/>
    <m/>
    <m/>
    <m/>
    <m/>
    <m/>
    <m/>
    <m/>
    <m/>
    <m/>
    <m/>
    <m/>
    <m/>
    <m/>
    <m/>
    <n v="53"/>
    <m/>
    <m/>
    <m/>
    <m/>
    <m/>
    <n v="870"/>
    <n v="2023"/>
    <n v="4"/>
    <n v="0"/>
    <n v="0"/>
    <n v="0"/>
    <n v="0"/>
    <n v="0"/>
    <n v="0"/>
    <n v="0"/>
  </r>
  <r>
    <x v="126"/>
    <x v="4"/>
    <m/>
    <m/>
    <m/>
    <m/>
    <m/>
    <m/>
    <m/>
    <m/>
    <m/>
    <m/>
    <m/>
    <m/>
    <m/>
    <m/>
    <m/>
    <m/>
    <m/>
    <m/>
    <m/>
    <m/>
    <m/>
    <m/>
    <m/>
    <m/>
    <m/>
    <m/>
    <m/>
    <m/>
    <n v="354"/>
    <m/>
    <m/>
    <m/>
    <m/>
    <m/>
    <n v="1853"/>
    <n v="2023"/>
    <n v="4"/>
    <n v="0"/>
    <n v="0"/>
    <n v="0"/>
    <n v="0"/>
    <n v="0"/>
    <n v="0"/>
    <n v="0"/>
  </r>
  <r>
    <x v="126"/>
    <x v="16"/>
    <m/>
    <m/>
    <m/>
    <m/>
    <m/>
    <m/>
    <m/>
    <m/>
    <m/>
    <m/>
    <m/>
    <m/>
    <m/>
    <m/>
    <m/>
    <m/>
    <m/>
    <m/>
    <m/>
    <m/>
    <m/>
    <m/>
    <m/>
    <m/>
    <m/>
    <m/>
    <m/>
    <m/>
    <n v="375"/>
    <m/>
    <m/>
    <m/>
    <m/>
    <m/>
    <n v="826"/>
    <n v="2023"/>
    <n v="4"/>
    <n v="0"/>
    <n v="0"/>
    <n v="0"/>
    <n v="0"/>
    <n v="0"/>
    <n v="0"/>
    <n v="0"/>
  </r>
  <r>
    <x v="126"/>
    <x v="27"/>
    <m/>
    <m/>
    <m/>
    <m/>
    <m/>
    <m/>
    <m/>
    <m/>
    <m/>
    <m/>
    <m/>
    <m/>
    <m/>
    <m/>
    <m/>
    <m/>
    <m/>
    <m/>
    <m/>
    <m/>
    <m/>
    <m/>
    <m/>
    <m/>
    <m/>
    <m/>
    <m/>
    <m/>
    <n v="9"/>
    <m/>
    <m/>
    <m/>
    <m/>
    <m/>
    <n v="15"/>
    <n v="2023"/>
    <n v="4"/>
    <n v="0"/>
    <n v="0"/>
    <n v="0"/>
    <n v="0"/>
    <n v="0"/>
    <n v="0"/>
    <n v="0"/>
  </r>
  <r>
    <x v="126"/>
    <x v="28"/>
    <m/>
    <m/>
    <m/>
    <m/>
    <m/>
    <m/>
    <m/>
    <m/>
    <m/>
    <m/>
    <m/>
    <m/>
    <m/>
    <m/>
    <m/>
    <m/>
    <m/>
    <m/>
    <m/>
    <m/>
    <m/>
    <m/>
    <m/>
    <m/>
    <m/>
    <m/>
    <m/>
    <m/>
    <n v="16"/>
    <m/>
    <m/>
    <m/>
    <m/>
    <m/>
    <n v="129"/>
    <n v="2023"/>
    <n v="4"/>
    <n v="0"/>
    <n v="0"/>
    <n v="0"/>
    <n v="0"/>
    <n v="0"/>
    <n v="0"/>
    <n v="0"/>
  </r>
  <r>
    <x v="126"/>
    <x v="22"/>
    <m/>
    <m/>
    <m/>
    <m/>
    <m/>
    <m/>
    <m/>
    <m/>
    <m/>
    <m/>
    <m/>
    <m/>
    <m/>
    <m/>
    <m/>
    <m/>
    <m/>
    <m/>
    <m/>
    <m/>
    <m/>
    <m/>
    <m/>
    <m/>
    <m/>
    <m/>
    <m/>
    <m/>
    <n v="18"/>
    <m/>
    <m/>
    <m/>
    <m/>
    <m/>
    <n v="110"/>
    <n v="2023"/>
    <n v="4"/>
    <n v="0"/>
    <n v="0"/>
    <n v="0"/>
    <n v="0"/>
    <n v="0"/>
    <n v="0"/>
    <n v="0"/>
  </r>
  <r>
    <x v="126"/>
    <x v="23"/>
    <m/>
    <m/>
    <m/>
    <m/>
    <m/>
    <m/>
    <m/>
    <m/>
    <m/>
    <m/>
    <m/>
    <m/>
    <m/>
    <m/>
    <m/>
    <m/>
    <m/>
    <m/>
    <m/>
    <m/>
    <m/>
    <m/>
    <m/>
    <m/>
    <m/>
    <m/>
    <m/>
    <m/>
    <n v="27"/>
    <m/>
    <m/>
    <m/>
    <m/>
    <m/>
    <n v="48"/>
    <n v="2023"/>
    <n v="4"/>
    <n v="0"/>
    <n v="0"/>
    <n v="0"/>
    <n v="0"/>
    <n v="0"/>
    <n v="0"/>
    <n v="0"/>
  </r>
  <r>
    <x v="126"/>
    <x v="5"/>
    <m/>
    <m/>
    <m/>
    <m/>
    <m/>
    <m/>
    <m/>
    <m/>
    <m/>
    <m/>
    <m/>
    <m/>
    <m/>
    <m/>
    <m/>
    <m/>
    <m/>
    <m/>
    <m/>
    <m/>
    <m/>
    <m/>
    <m/>
    <m/>
    <m/>
    <m/>
    <m/>
    <m/>
    <n v="333"/>
    <m/>
    <m/>
    <m/>
    <m/>
    <m/>
    <n v="2727"/>
    <n v="2023"/>
    <n v="4"/>
    <n v="0"/>
    <n v="0"/>
    <n v="0"/>
    <n v="0"/>
    <n v="0"/>
    <n v="0"/>
    <n v="0"/>
  </r>
  <r>
    <x v="126"/>
    <x v="24"/>
    <m/>
    <m/>
    <m/>
    <m/>
    <m/>
    <m/>
    <m/>
    <m/>
    <m/>
    <m/>
    <m/>
    <m/>
    <m/>
    <m/>
    <m/>
    <m/>
    <m/>
    <m/>
    <m/>
    <m/>
    <m/>
    <m/>
    <m/>
    <m/>
    <m/>
    <m/>
    <m/>
    <m/>
    <n v="45"/>
    <m/>
    <m/>
    <m/>
    <m/>
    <m/>
    <n v="235"/>
    <n v="2023"/>
    <n v="4"/>
    <n v="0"/>
    <n v="0"/>
    <n v="0"/>
    <n v="0"/>
    <n v="0"/>
    <n v="0"/>
    <n v="0"/>
  </r>
  <r>
    <x v="126"/>
    <x v="6"/>
    <m/>
    <m/>
    <m/>
    <m/>
    <m/>
    <m/>
    <m/>
    <m/>
    <m/>
    <m/>
    <m/>
    <m/>
    <m/>
    <m/>
    <m/>
    <m/>
    <m/>
    <m/>
    <m/>
    <m/>
    <m/>
    <m/>
    <m/>
    <m/>
    <m/>
    <m/>
    <m/>
    <m/>
    <n v="92"/>
    <m/>
    <m/>
    <m/>
    <m/>
    <m/>
    <n v="740"/>
    <n v="2023"/>
    <n v="4"/>
    <n v="0"/>
    <n v="0"/>
    <n v="0"/>
    <n v="0"/>
    <n v="0"/>
    <n v="0"/>
    <n v="0"/>
  </r>
  <r>
    <x v="126"/>
    <x v="7"/>
    <m/>
    <m/>
    <m/>
    <m/>
    <m/>
    <m/>
    <m/>
    <m/>
    <m/>
    <m/>
    <m/>
    <m/>
    <m/>
    <m/>
    <m/>
    <m/>
    <m/>
    <m/>
    <m/>
    <m/>
    <m/>
    <m/>
    <m/>
    <m/>
    <m/>
    <m/>
    <m/>
    <m/>
    <n v="222"/>
    <m/>
    <m/>
    <m/>
    <m/>
    <m/>
    <n v="599"/>
    <n v="2023"/>
    <n v="4"/>
    <n v="0"/>
    <n v="0"/>
    <n v="0"/>
    <n v="0"/>
    <n v="0"/>
    <n v="0"/>
    <n v="0"/>
  </r>
  <r>
    <x v="126"/>
    <x v="29"/>
    <m/>
    <m/>
    <m/>
    <m/>
    <m/>
    <m/>
    <m/>
    <m/>
    <m/>
    <m/>
    <m/>
    <m/>
    <m/>
    <m/>
    <m/>
    <m/>
    <m/>
    <m/>
    <m/>
    <m/>
    <m/>
    <m/>
    <m/>
    <m/>
    <m/>
    <m/>
    <m/>
    <m/>
    <n v="23"/>
    <m/>
    <m/>
    <m/>
    <m/>
    <m/>
    <n v="120"/>
    <n v="2023"/>
    <n v="4"/>
    <n v="0"/>
    <n v="0"/>
    <n v="0"/>
    <n v="0"/>
    <n v="0"/>
    <n v="0"/>
    <n v="0"/>
  </r>
  <r>
    <x v="126"/>
    <x v="8"/>
    <m/>
    <m/>
    <m/>
    <m/>
    <m/>
    <m/>
    <m/>
    <m/>
    <m/>
    <m/>
    <m/>
    <m/>
    <m/>
    <m/>
    <m/>
    <m/>
    <m/>
    <m/>
    <m/>
    <m/>
    <m/>
    <m/>
    <m/>
    <m/>
    <m/>
    <m/>
    <m/>
    <m/>
    <n v="485"/>
    <m/>
    <m/>
    <m/>
    <m/>
    <m/>
    <n v="1053"/>
    <n v="2023"/>
    <n v="4"/>
    <n v="0"/>
    <n v="0"/>
    <n v="0"/>
    <n v="0"/>
    <n v="0"/>
    <n v="0"/>
    <n v="0"/>
  </r>
  <r>
    <x v="126"/>
    <x v="9"/>
    <m/>
    <m/>
    <m/>
    <m/>
    <m/>
    <m/>
    <m/>
    <m/>
    <m/>
    <m/>
    <m/>
    <m/>
    <m/>
    <m/>
    <m/>
    <m/>
    <m/>
    <m/>
    <m/>
    <m/>
    <m/>
    <m/>
    <m/>
    <m/>
    <m/>
    <m/>
    <m/>
    <m/>
    <n v="97"/>
    <m/>
    <m/>
    <m/>
    <m/>
    <m/>
    <n v="885"/>
    <n v="2023"/>
    <n v="4"/>
    <n v="0"/>
    <n v="0"/>
    <n v="0"/>
    <n v="0"/>
    <n v="0"/>
    <n v="0"/>
    <n v="0"/>
  </r>
  <r>
    <x v="126"/>
    <x v="25"/>
    <m/>
    <m/>
    <m/>
    <m/>
    <m/>
    <m/>
    <m/>
    <m/>
    <m/>
    <m/>
    <m/>
    <m/>
    <m/>
    <m/>
    <m/>
    <m/>
    <m/>
    <m/>
    <m/>
    <m/>
    <m/>
    <m/>
    <m/>
    <m/>
    <m/>
    <m/>
    <m/>
    <m/>
    <n v="135"/>
    <m/>
    <m/>
    <m/>
    <m/>
    <m/>
    <n v="448"/>
    <n v="2023"/>
    <n v="4"/>
    <n v="0"/>
    <n v="0"/>
    <n v="0"/>
    <n v="0"/>
    <n v="0"/>
    <n v="0"/>
    <n v="0"/>
  </r>
  <r>
    <x v="126"/>
    <x v="17"/>
    <m/>
    <m/>
    <m/>
    <m/>
    <m/>
    <m/>
    <m/>
    <m/>
    <m/>
    <m/>
    <m/>
    <m/>
    <m/>
    <m/>
    <m/>
    <m/>
    <m/>
    <m/>
    <m/>
    <m/>
    <m/>
    <m/>
    <m/>
    <m/>
    <m/>
    <m/>
    <m/>
    <m/>
    <n v="29"/>
    <m/>
    <m/>
    <m/>
    <m/>
    <m/>
    <n v="265"/>
    <n v="2023"/>
    <n v="4"/>
    <n v="0"/>
    <n v="0"/>
    <n v="0"/>
    <n v="0"/>
    <n v="0"/>
    <n v="0"/>
    <n v="0"/>
  </r>
  <r>
    <x v="126"/>
    <x v="10"/>
    <m/>
    <m/>
    <m/>
    <m/>
    <m/>
    <m/>
    <m/>
    <m/>
    <m/>
    <m/>
    <m/>
    <m/>
    <m/>
    <m/>
    <m/>
    <m/>
    <m/>
    <m/>
    <m/>
    <m/>
    <m/>
    <m/>
    <m/>
    <m/>
    <m/>
    <m/>
    <m/>
    <m/>
    <n v="286"/>
    <m/>
    <m/>
    <m/>
    <m/>
    <m/>
    <n v="487"/>
    <n v="2023"/>
    <n v="4"/>
    <n v="0"/>
    <n v="0"/>
    <n v="0"/>
    <n v="0"/>
    <n v="0"/>
    <n v="0"/>
    <n v="0"/>
  </r>
  <r>
    <x v="126"/>
    <x v="30"/>
    <m/>
    <m/>
    <m/>
    <m/>
    <m/>
    <m/>
    <m/>
    <m/>
    <m/>
    <m/>
    <m/>
    <m/>
    <m/>
    <m/>
    <m/>
    <m/>
    <m/>
    <m/>
    <m/>
    <m/>
    <m/>
    <m/>
    <m/>
    <m/>
    <m/>
    <m/>
    <m/>
    <m/>
    <n v="23"/>
    <m/>
    <m/>
    <m/>
    <m/>
    <m/>
    <n v="81"/>
    <n v="2023"/>
    <n v="4"/>
    <n v="0"/>
    <n v="0"/>
    <n v="0"/>
    <n v="0"/>
    <n v="0"/>
    <n v="0"/>
    <n v="0"/>
  </r>
  <r>
    <x v="126"/>
    <x v="11"/>
    <m/>
    <m/>
    <m/>
    <m/>
    <m/>
    <m/>
    <m/>
    <m/>
    <m/>
    <m/>
    <m/>
    <m/>
    <m/>
    <m/>
    <m/>
    <m/>
    <m/>
    <m/>
    <m/>
    <m/>
    <m/>
    <m/>
    <m/>
    <m/>
    <m/>
    <m/>
    <m/>
    <m/>
    <n v="352"/>
    <m/>
    <m/>
    <m/>
    <m/>
    <m/>
    <n v="431"/>
    <n v="2023"/>
    <n v="4"/>
    <n v="0"/>
    <n v="0"/>
    <n v="0"/>
    <n v="0"/>
    <n v="0"/>
    <n v="0"/>
    <n v="0"/>
  </r>
  <r>
    <x v="126"/>
    <x v="18"/>
    <m/>
    <m/>
    <m/>
    <m/>
    <m/>
    <m/>
    <m/>
    <m/>
    <m/>
    <m/>
    <m/>
    <m/>
    <m/>
    <m/>
    <m/>
    <m/>
    <m/>
    <m/>
    <m/>
    <m/>
    <m/>
    <m/>
    <m/>
    <m/>
    <m/>
    <m/>
    <m/>
    <m/>
    <n v="64"/>
    <m/>
    <m/>
    <m/>
    <m/>
    <m/>
    <n v="169"/>
    <n v="2023"/>
    <n v="4"/>
    <n v="0"/>
    <n v="0"/>
    <n v="0"/>
    <n v="0"/>
    <n v="0"/>
    <n v="0"/>
    <n v="0"/>
  </r>
  <r>
    <x v="126"/>
    <x v="31"/>
    <m/>
    <m/>
    <m/>
    <m/>
    <m/>
    <m/>
    <m/>
    <m/>
    <m/>
    <m/>
    <m/>
    <m/>
    <m/>
    <m/>
    <m/>
    <m/>
    <m/>
    <m/>
    <m/>
    <m/>
    <m/>
    <m/>
    <m/>
    <m/>
    <m/>
    <m/>
    <m/>
    <m/>
    <n v="2"/>
    <m/>
    <m/>
    <m/>
    <m/>
    <m/>
    <n v="6"/>
    <n v="2023"/>
    <n v="4"/>
    <n v="0"/>
    <n v="0"/>
    <n v="0"/>
    <n v="0"/>
    <n v="0"/>
    <n v="0"/>
    <n v="0"/>
  </r>
  <r>
    <x v="126"/>
    <x v="12"/>
    <m/>
    <m/>
    <m/>
    <m/>
    <m/>
    <m/>
    <m/>
    <m/>
    <m/>
    <m/>
    <m/>
    <m/>
    <m/>
    <m/>
    <m/>
    <m/>
    <m/>
    <m/>
    <m/>
    <m/>
    <m/>
    <m/>
    <m/>
    <m/>
    <m/>
    <m/>
    <m/>
    <m/>
    <n v="55"/>
    <m/>
    <m/>
    <m/>
    <m/>
    <m/>
    <n v="195"/>
    <n v="2023"/>
    <n v="4"/>
    <n v="0"/>
    <n v="0"/>
    <n v="0"/>
    <n v="0"/>
    <n v="0"/>
    <n v="0"/>
    <n v="0"/>
  </r>
  <r>
    <x v="126"/>
    <x v="32"/>
    <m/>
    <m/>
    <m/>
    <m/>
    <m/>
    <m/>
    <m/>
    <m/>
    <m/>
    <m/>
    <m/>
    <m/>
    <m/>
    <m/>
    <m/>
    <m/>
    <m/>
    <m/>
    <m/>
    <m/>
    <m/>
    <m/>
    <m/>
    <m/>
    <m/>
    <m/>
    <m/>
    <m/>
    <n v="139"/>
    <m/>
    <m/>
    <m/>
    <m/>
    <m/>
    <n v="652"/>
    <n v="2023"/>
    <n v="4"/>
    <n v="0"/>
    <n v="0"/>
    <n v="0"/>
    <n v="0"/>
    <n v="0"/>
    <n v="0"/>
    <n v="0"/>
  </r>
  <r>
    <x v="126"/>
    <x v="33"/>
    <m/>
    <m/>
    <m/>
    <m/>
    <m/>
    <m/>
    <m/>
    <m/>
    <m/>
    <m/>
    <m/>
    <m/>
    <m/>
    <m/>
    <m/>
    <m/>
    <m/>
    <m/>
    <m/>
    <m/>
    <m/>
    <m/>
    <m/>
    <m/>
    <m/>
    <m/>
    <m/>
    <m/>
    <n v="225"/>
    <m/>
    <m/>
    <m/>
    <m/>
    <m/>
    <n v="610"/>
    <n v="2023"/>
    <n v="4"/>
    <n v="0"/>
    <n v="0"/>
    <n v="0"/>
    <n v="0"/>
    <n v="0"/>
    <n v="0"/>
    <n v="0"/>
  </r>
  <r>
    <x v="126"/>
    <x v="34"/>
    <m/>
    <m/>
    <m/>
    <m/>
    <m/>
    <m/>
    <m/>
    <m/>
    <m/>
    <m/>
    <m/>
    <m/>
    <m/>
    <m/>
    <m/>
    <m/>
    <m/>
    <m/>
    <m/>
    <m/>
    <m/>
    <m/>
    <m/>
    <m/>
    <m/>
    <m/>
    <m/>
    <m/>
    <n v="12"/>
    <m/>
    <m/>
    <m/>
    <m/>
    <m/>
    <n v="219"/>
    <n v="2023"/>
    <n v="4"/>
    <n v="0"/>
    <n v="0"/>
    <n v="0"/>
    <n v="0"/>
    <n v="0"/>
    <n v="0"/>
    <n v="0"/>
  </r>
  <r>
    <x v="126"/>
    <x v="26"/>
    <m/>
    <m/>
    <m/>
    <m/>
    <m/>
    <m/>
    <m/>
    <m/>
    <m/>
    <m/>
    <m/>
    <m/>
    <m/>
    <m/>
    <m/>
    <m/>
    <m/>
    <m/>
    <m/>
    <m/>
    <m/>
    <m/>
    <m/>
    <m/>
    <m/>
    <m/>
    <m/>
    <m/>
    <n v="41"/>
    <m/>
    <m/>
    <m/>
    <m/>
    <m/>
    <n v="85"/>
    <n v="2023"/>
    <n v="4"/>
    <n v="0"/>
    <n v="0"/>
    <n v="0"/>
    <n v="0"/>
    <n v="0"/>
    <n v="0"/>
    <n v="0"/>
  </r>
  <r>
    <x v="126"/>
    <x v="13"/>
    <m/>
    <m/>
    <m/>
    <m/>
    <m/>
    <m/>
    <m/>
    <m/>
    <m/>
    <m/>
    <m/>
    <m/>
    <m/>
    <m/>
    <m/>
    <m/>
    <m/>
    <m/>
    <m/>
    <m/>
    <m/>
    <m/>
    <m/>
    <m/>
    <m/>
    <m/>
    <m/>
    <m/>
    <n v="338"/>
    <m/>
    <m/>
    <m/>
    <m/>
    <m/>
    <n v="501"/>
    <n v="2023"/>
    <n v="4"/>
    <n v="0"/>
    <n v="0"/>
    <n v="0"/>
    <n v="0"/>
    <n v="0"/>
    <n v="0"/>
    <n v="0"/>
  </r>
  <r>
    <x v="126"/>
    <x v="35"/>
    <m/>
    <m/>
    <m/>
    <m/>
    <m/>
    <m/>
    <m/>
    <m/>
    <m/>
    <m/>
    <m/>
    <m/>
    <m/>
    <m/>
    <m/>
    <m/>
    <m/>
    <m/>
    <m/>
    <m/>
    <m/>
    <m/>
    <m/>
    <m/>
    <m/>
    <m/>
    <m/>
    <m/>
    <n v="2"/>
    <m/>
    <m/>
    <m/>
    <m/>
    <m/>
    <n v="17"/>
    <n v="2023"/>
    <n v="4"/>
    <n v="0"/>
    <n v="0"/>
    <n v="0"/>
    <n v="0"/>
    <n v="0"/>
    <n v="0"/>
    <n v="0"/>
  </r>
  <r>
    <x v="126"/>
    <x v="14"/>
    <m/>
    <m/>
    <m/>
    <m/>
    <m/>
    <m/>
    <m/>
    <m/>
    <m/>
    <m/>
    <m/>
    <m/>
    <m/>
    <m/>
    <m/>
    <m/>
    <m/>
    <m/>
    <m/>
    <m/>
    <m/>
    <m/>
    <m/>
    <m/>
    <m/>
    <m/>
    <m/>
    <m/>
    <n v="95"/>
    <m/>
    <m/>
    <m/>
    <m/>
    <m/>
    <n v="198"/>
    <n v="2023"/>
    <n v="4"/>
    <n v="0"/>
    <n v="0"/>
    <n v="0"/>
    <n v="0"/>
    <n v="0"/>
    <n v="0"/>
    <n v="0"/>
  </r>
  <r>
    <x v="127"/>
    <x v="15"/>
    <m/>
    <m/>
    <m/>
    <m/>
    <m/>
    <m/>
    <m/>
    <m/>
    <m/>
    <m/>
    <m/>
    <m/>
    <m/>
    <m/>
    <m/>
    <m/>
    <m/>
    <m/>
    <m/>
    <m/>
    <m/>
    <m/>
    <m/>
    <m/>
    <m/>
    <m/>
    <m/>
    <m/>
    <n v="1"/>
    <m/>
    <m/>
    <m/>
    <m/>
    <m/>
    <m/>
    <n v="2023"/>
    <n v="4"/>
    <n v="0"/>
    <n v="0"/>
    <n v="0"/>
    <n v="0"/>
    <n v="0"/>
    <n v="0"/>
    <n v="0"/>
  </r>
  <r>
    <x v="127"/>
    <x v="0"/>
    <m/>
    <m/>
    <m/>
    <m/>
    <m/>
    <m/>
    <m/>
    <m/>
    <m/>
    <m/>
    <m/>
    <m/>
    <m/>
    <m/>
    <m/>
    <m/>
    <m/>
    <m/>
    <m/>
    <m/>
    <m/>
    <m/>
    <m/>
    <m/>
    <m/>
    <m/>
    <m/>
    <m/>
    <n v="25"/>
    <m/>
    <m/>
    <m/>
    <m/>
    <m/>
    <m/>
    <n v="2023"/>
    <n v="4"/>
    <n v="0"/>
    <n v="0"/>
    <n v="0"/>
    <n v="0"/>
    <n v="0"/>
    <n v="0"/>
    <n v="0"/>
  </r>
  <r>
    <x v="127"/>
    <x v="4"/>
    <m/>
    <m/>
    <m/>
    <m/>
    <m/>
    <m/>
    <m/>
    <m/>
    <m/>
    <m/>
    <m/>
    <m/>
    <m/>
    <m/>
    <m/>
    <m/>
    <m/>
    <m/>
    <m/>
    <m/>
    <m/>
    <m/>
    <m/>
    <m/>
    <m/>
    <m/>
    <m/>
    <m/>
    <n v="6"/>
    <m/>
    <m/>
    <m/>
    <m/>
    <m/>
    <m/>
    <n v="2023"/>
    <n v="4"/>
    <n v="0"/>
    <n v="0"/>
    <n v="0"/>
    <n v="0"/>
    <n v="0"/>
    <n v="0"/>
    <n v="0"/>
  </r>
  <r>
    <x v="127"/>
    <x v="16"/>
    <m/>
    <m/>
    <m/>
    <m/>
    <m/>
    <m/>
    <m/>
    <m/>
    <m/>
    <m/>
    <m/>
    <m/>
    <m/>
    <m/>
    <m/>
    <m/>
    <m/>
    <m/>
    <m/>
    <m/>
    <m/>
    <m/>
    <m/>
    <m/>
    <m/>
    <m/>
    <m/>
    <m/>
    <n v="4"/>
    <m/>
    <m/>
    <m/>
    <m/>
    <m/>
    <m/>
    <n v="2023"/>
    <n v="4"/>
    <n v="0"/>
    <n v="0"/>
    <n v="0"/>
    <n v="0"/>
    <n v="0"/>
    <n v="0"/>
    <n v="0"/>
  </r>
  <r>
    <x v="127"/>
    <x v="6"/>
    <m/>
    <m/>
    <m/>
    <m/>
    <m/>
    <m/>
    <m/>
    <m/>
    <m/>
    <m/>
    <m/>
    <m/>
    <m/>
    <m/>
    <m/>
    <m/>
    <m/>
    <m/>
    <m/>
    <m/>
    <m/>
    <m/>
    <m/>
    <m/>
    <m/>
    <m/>
    <m/>
    <m/>
    <n v="2"/>
    <m/>
    <m/>
    <m/>
    <m/>
    <m/>
    <m/>
    <n v="2023"/>
    <n v="4"/>
    <n v="0"/>
    <n v="0"/>
    <n v="0"/>
    <n v="0"/>
    <n v="0"/>
    <n v="0"/>
    <n v="0"/>
  </r>
  <r>
    <x v="127"/>
    <x v="8"/>
    <m/>
    <m/>
    <m/>
    <m/>
    <m/>
    <m/>
    <m/>
    <m/>
    <m/>
    <m/>
    <m/>
    <m/>
    <m/>
    <m/>
    <m/>
    <m/>
    <m/>
    <m/>
    <m/>
    <m/>
    <m/>
    <m/>
    <m/>
    <m/>
    <m/>
    <m/>
    <m/>
    <m/>
    <n v="14"/>
    <m/>
    <m/>
    <m/>
    <m/>
    <m/>
    <m/>
    <n v="2023"/>
    <n v="4"/>
    <n v="0"/>
    <n v="0"/>
    <n v="0"/>
    <n v="0"/>
    <n v="0"/>
    <n v="0"/>
    <n v="0"/>
  </r>
  <r>
    <x v="127"/>
    <x v="25"/>
    <m/>
    <m/>
    <m/>
    <m/>
    <m/>
    <m/>
    <m/>
    <m/>
    <m/>
    <m/>
    <m/>
    <m/>
    <m/>
    <m/>
    <m/>
    <m/>
    <m/>
    <m/>
    <m/>
    <m/>
    <m/>
    <m/>
    <m/>
    <m/>
    <m/>
    <m/>
    <m/>
    <m/>
    <n v="2"/>
    <m/>
    <m/>
    <m/>
    <m/>
    <m/>
    <m/>
    <n v="2023"/>
    <n v="4"/>
    <n v="0"/>
    <n v="0"/>
    <n v="0"/>
    <n v="0"/>
    <n v="0"/>
    <n v="0"/>
    <n v="0"/>
  </r>
  <r>
    <x v="127"/>
    <x v="10"/>
    <m/>
    <m/>
    <m/>
    <m/>
    <m/>
    <m/>
    <m/>
    <m/>
    <m/>
    <m/>
    <m/>
    <m/>
    <m/>
    <m/>
    <m/>
    <m/>
    <m/>
    <m/>
    <m/>
    <m/>
    <m/>
    <m/>
    <m/>
    <m/>
    <m/>
    <m/>
    <m/>
    <m/>
    <n v="2"/>
    <m/>
    <m/>
    <m/>
    <m/>
    <m/>
    <m/>
    <n v="2023"/>
    <n v="4"/>
    <n v="0"/>
    <n v="0"/>
    <n v="0"/>
    <n v="0"/>
    <n v="0"/>
    <n v="0"/>
    <n v="0"/>
  </r>
  <r>
    <x v="127"/>
    <x v="11"/>
    <m/>
    <m/>
    <m/>
    <m/>
    <m/>
    <m/>
    <m/>
    <m/>
    <m/>
    <m/>
    <m/>
    <m/>
    <m/>
    <m/>
    <m/>
    <m/>
    <m/>
    <m/>
    <m/>
    <m/>
    <m/>
    <m/>
    <m/>
    <m/>
    <m/>
    <m/>
    <m/>
    <m/>
    <n v="81"/>
    <m/>
    <m/>
    <m/>
    <m/>
    <m/>
    <m/>
    <n v="2023"/>
    <n v="4"/>
    <n v="0"/>
    <n v="0"/>
    <n v="0"/>
    <n v="0"/>
    <n v="0"/>
    <n v="0"/>
    <n v="0"/>
  </r>
  <r>
    <x v="127"/>
    <x v="18"/>
    <m/>
    <m/>
    <m/>
    <m/>
    <m/>
    <m/>
    <m/>
    <m/>
    <m/>
    <m/>
    <m/>
    <m/>
    <m/>
    <m/>
    <m/>
    <m/>
    <m/>
    <m/>
    <m/>
    <m/>
    <m/>
    <m/>
    <m/>
    <m/>
    <m/>
    <m/>
    <m/>
    <m/>
    <n v="3"/>
    <m/>
    <m/>
    <m/>
    <m/>
    <m/>
    <m/>
    <n v="2023"/>
    <n v="4"/>
    <n v="0"/>
    <n v="0"/>
    <n v="0"/>
    <n v="0"/>
    <n v="0"/>
    <n v="0"/>
    <n v="0"/>
  </r>
  <r>
    <x v="127"/>
    <x v="13"/>
    <m/>
    <m/>
    <m/>
    <m/>
    <m/>
    <m/>
    <m/>
    <m/>
    <m/>
    <m/>
    <m/>
    <m/>
    <m/>
    <m/>
    <m/>
    <m/>
    <m/>
    <m/>
    <m/>
    <m/>
    <m/>
    <m/>
    <m/>
    <m/>
    <m/>
    <m/>
    <m/>
    <m/>
    <n v="6"/>
    <m/>
    <m/>
    <m/>
    <m/>
    <m/>
    <m/>
    <n v="2023"/>
    <n v="4"/>
    <n v="0"/>
    <n v="0"/>
    <n v="0"/>
    <n v="0"/>
    <n v="0"/>
    <n v="0"/>
    <n v="0"/>
  </r>
  <r>
    <x v="128"/>
    <x v="0"/>
    <m/>
    <m/>
    <m/>
    <m/>
    <m/>
    <m/>
    <m/>
    <m/>
    <m/>
    <m/>
    <m/>
    <m/>
    <m/>
    <m/>
    <m/>
    <m/>
    <m/>
    <m/>
    <m/>
    <m/>
    <m/>
    <m/>
    <m/>
    <m/>
    <m/>
    <m/>
    <m/>
    <m/>
    <m/>
    <m/>
    <m/>
    <m/>
    <n v="147"/>
    <m/>
    <m/>
    <n v="2023"/>
    <n v="4"/>
    <n v="0"/>
    <n v="0"/>
    <n v="0"/>
    <n v="0"/>
    <n v="0"/>
    <n v="0"/>
    <n v="0"/>
  </r>
  <r>
    <x v="128"/>
    <x v="5"/>
    <m/>
    <m/>
    <m/>
    <m/>
    <m/>
    <m/>
    <m/>
    <m/>
    <m/>
    <m/>
    <m/>
    <m/>
    <m/>
    <m/>
    <m/>
    <m/>
    <m/>
    <m/>
    <m/>
    <m/>
    <m/>
    <m/>
    <m/>
    <m/>
    <m/>
    <m/>
    <m/>
    <m/>
    <m/>
    <m/>
    <m/>
    <m/>
    <n v="21"/>
    <m/>
    <m/>
    <n v="2023"/>
    <n v="4"/>
    <n v="0"/>
    <n v="0"/>
    <n v="0"/>
    <n v="0"/>
    <n v="0"/>
    <n v="0"/>
    <n v="0"/>
  </r>
  <r>
    <x v="128"/>
    <x v="7"/>
    <m/>
    <m/>
    <m/>
    <m/>
    <m/>
    <m/>
    <m/>
    <m/>
    <m/>
    <m/>
    <m/>
    <m/>
    <m/>
    <m/>
    <m/>
    <m/>
    <m/>
    <m/>
    <m/>
    <m/>
    <m/>
    <m/>
    <m/>
    <m/>
    <m/>
    <m/>
    <m/>
    <m/>
    <m/>
    <m/>
    <m/>
    <m/>
    <n v="35"/>
    <m/>
    <m/>
    <n v="2023"/>
    <n v="4"/>
    <n v="0"/>
    <n v="0"/>
    <n v="0"/>
    <n v="0"/>
    <n v="0"/>
    <n v="0"/>
    <n v="0"/>
  </r>
  <r>
    <x v="128"/>
    <x v="8"/>
    <m/>
    <m/>
    <m/>
    <m/>
    <m/>
    <m/>
    <m/>
    <m/>
    <m/>
    <m/>
    <m/>
    <m/>
    <m/>
    <m/>
    <m/>
    <m/>
    <m/>
    <m/>
    <m/>
    <m/>
    <m/>
    <m/>
    <m/>
    <m/>
    <m/>
    <m/>
    <m/>
    <m/>
    <m/>
    <m/>
    <m/>
    <m/>
    <n v="77"/>
    <m/>
    <m/>
    <n v="2023"/>
    <n v="4"/>
    <n v="0"/>
    <n v="0"/>
    <n v="0"/>
    <n v="0"/>
    <n v="0"/>
    <n v="0"/>
    <n v="0"/>
  </r>
  <r>
    <x v="128"/>
    <x v="10"/>
    <m/>
    <m/>
    <m/>
    <m/>
    <m/>
    <m/>
    <m/>
    <m/>
    <m/>
    <m/>
    <m/>
    <m/>
    <m/>
    <m/>
    <m/>
    <m/>
    <m/>
    <m/>
    <m/>
    <m/>
    <m/>
    <m/>
    <m/>
    <m/>
    <m/>
    <m/>
    <m/>
    <m/>
    <m/>
    <m/>
    <m/>
    <m/>
    <n v="34"/>
    <m/>
    <m/>
    <n v="2023"/>
    <n v="4"/>
    <n v="0"/>
    <n v="0"/>
    <n v="0"/>
    <n v="0"/>
    <n v="0"/>
    <n v="0"/>
    <n v="0"/>
  </r>
  <r>
    <x v="128"/>
    <x v="11"/>
    <m/>
    <m/>
    <m/>
    <m/>
    <m/>
    <m/>
    <m/>
    <m/>
    <m/>
    <m/>
    <m/>
    <m/>
    <m/>
    <m/>
    <m/>
    <m/>
    <m/>
    <m/>
    <m/>
    <m/>
    <m/>
    <m/>
    <m/>
    <m/>
    <m/>
    <m/>
    <m/>
    <m/>
    <m/>
    <m/>
    <m/>
    <m/>
    <n v="127"/>
    <m/>
    <m/>
    <n v="2023"/>
    <n v="4"/>
    <n v="0"/>
    <n v="0"/>
    <n v="0"/>
    <n v="0"/>
    <n v="0"/>
    <n v="0"/>
    <n v="0"/>
  </r>
  <r>
    <x v="128"/>
    <x v="13"/>
    <m/>
    <m/>
    <m/>
    <m/>
    <m/>
    <m/>
    <m/>
    <m/>
    <m/>
    <m/>
    <m/>
    <m/>
    <m/>
    <m/>
    <m/>
    <m/>
    <m/>
    <m/>
    <m/>
    <m/>
    <m/>
    <m/>
    <m/>
    <m/>
    <m/>
    <m/>
    <m/>
    <m/>
    <m/>
    <m/>
    <m/>
    <m/>
    <n v="142"/>
    <m/>
    <m/>
    <n v="2023"/>
    <n v="4"/>
    <n v="0"/>
    <n v="0"/>
    <n v="0"/>
    <n v="0"/>
    <n v="0"/>
    <n v="0"/>
    <n v="0"/>
  </r>
  <r>
    <x v="128"/>
    <x v="14"/>
    <m/>
    <m/>
    <m/>
    <m/>
    <m/>
    <m/>
    <m/>
    <m/>
    <m/>
    <m/>
    <m/>
    <m/>
    <m/>
    <m/>
    <m/>
    <m/>
    <m/>
    <m/>
    <m/>
    <m/>
    <m/>
    <m/>
    <m/>
    <m/>
    <m/>
    <m/>
    <m/>
    <m/>
    <m/>
    <m/>
    <m/>
    <m/>
    <n v="36"/>
    <m/>
    <m/>
    <n v="2023"/>
    <n v="4"/>
    <n v="0"/>
    <n v="0"/>
    <n v="0"/>
    <n v="0"/>
    <n v="0"/>
    <n v="0"/>
    <n v="0"/>
  </r>
  <r>
    <x v="129"/>
    <x v="11"/>
    <m/>
    <m/>
    <m/>
    <m/>
    <m/>
    <m/>
    <m/>
    <m/>
    <m/>
    <m/>
    <m/>
    <m/>
    <m/>
    <m/>
    <m/>
    <m/>
    <m/>
    <m/>
    <m/>
    <m/>
    <m/>
    <m/>
    <m/>
    <m/>
    <m/>
    <m/>
    <m/>
    <m/>
    <n v="2"/>
    <m/>
    <m/>
    <m/>
    <m/>
    <m/>
    <m/>
    <n v="2023"/>
    <n v="4"/>
    <n v="0"/>
    <n v="0"/>
    <n v="0"/>
    <n v="0"/>
    <n v="0"/>
    <n v="0"/>
    <n v="0"/>
  </r>
  <r>
    <x v="130"/>
    <x v="15"/>
    <m/>
    <m/>
    <m/>
    <m/>
    <m/>
    <m/>
    <m/>
    <m/>
    <m/>
    <m/>
    <m/>
    <m/>
    <m/>
    <m/>
    <m/>
    <m/>
    <m/>
    <m/>
    <m/>
    <m/>
    <m/>
    <m/>
    <m/>
    <m/>
    <m/>
    <m/>
    <m/>
    <m/>
    <m/>
    <m/>
    <m/>
    <m/>
    <m/>
    <m/>
    <n v="1"/>
    <n v="2023"/>
    <n v="4"/>
    <n v="0"/>
    <n v="0"/>
    <n v="0"/>
    <n v="0"/>
    <n v="0"/>
    <n v="0"/>
    <n v="0"/>
  </r>
  <r>
    <x v="130"/>
    <x v="0"/>
    <m/>
    <m/>
    <m/>
    <m/>
    <m/>
    <m/>
    <m/>
    <m/>
    <m/>
    <m/>
    <m/>
    <m/>
    <m/>
    <m/>
    <m/>
    <m/>
    <m/>
    <m/>
    <m/>
    <m/>
    <m/>
    <m/>
    <m/>
    <m/>
    <m/>
    <m/>
    <m/>
    <m/>
    <m/>
    <m/>
    <m/>
    <m/>
    <m/>
    <m/>
    <n v="5"/>
    <n v="2023"/>
    <n v="4"/>
    <n v="0"/>
    <n v="0"/>
    <n v="0"/>
    <n v="0"/>
    <n v="0"/>
    <n v="0"/>
    <n v="0"/>
  </r>
  <r>
    <x v="130"/>
    <x v="1"/>
    <m/>
    <m/>
    <m/>
    <m/>
    <m/>
    <m/>
    <m/>
    <m/>
    <m/>
    <m/>
    <m/>
    <m/>
    <m/>
    <m/>
    <m/>
    <m/>
    <m/>
    <m/>
    <m/>
    <m/>
    <m/>
    <m/>
    <m/>
    <m/>
    <m/>
    <m/>
    <m/>
    <m/>
    <m/>
    <m/>
    <m/>
    <m/>
    <m/>
    <m/>
    <n v="2"/>
    <n v="2023"/>
    <n v="4"/>
    <n v="0"/>
    <n v="0"/>
    <n v="0"/>
    <n v="0"/>
    <n v="0"/>
    <n v="0"/>
    <n v="0"/>
  </r>
  <r>
    <x v="130"/>
    <x v="20"/>
    <m/>
    <m/>
    <m/>
    <m/>
    <m/>
    <m/>
    <m/>
    <m/>
    <m/>
    <m/>
    <m/>
    <m/>
    <m/>
    <m/>
    <m/>
    <m/>
    <m/>
    <m/>
    <m/>
    <m/>
    <m/>
    <m/>
    <m/>
    <m/>
    <m/>
    <m/>
    <m/>
    <m/>
    <m/>
    <m/>
    <m/>
    <m/>
    <m/>
    <m/>
    <n v="4"/>
    <n v="2023"/>
    <n v="4"/>
    <n v="0"/>
    <n v="0"/>
    <n v="0"/>
    <n v="0"/>
    <n v="0"/>
    <n v="0"/>
    <n v="0"/>
  </r>
  <r>
    <x v="130"/>
    <x v="21"/>
    <m/>
    <m/>
    <m/>
    <m/>
    <m/>
    <m/>
    <m/>
    <m/>
    <m/>
    <m/>
    <m/>
    <m/>
    <m/>
    <m/>
    <m/>
    <m/>
    <m/>
    <m/>
    <m/>
    <m/>
    <m/>
    <m/>
    <m/>
    <m/>
    <m/>
    <m/>
    <m/>
    <m/>
    <m/>
    <m/>
    <m/>
    <m/>
    <m/>
    <m/>
    <n v="1"/>
    <n v="2023"/>
    <n v="4"/>
    <n v="0"/>
    <n v="0"/>
    <n v="0"/>
    <n v="0"/>
    <n v="0"/>
    <n v="0"/>
    <n v="0"/>
  </r>
  <r>
    <x v="130"/>
    <x v="4"/>
    <m/>
    <m/>
    <m/>
    <m/>
    <m/>
    <m/>
    <m/>
    <m/>
    <m/>
    <m/>
    <m/>
    <m/>
    <m/>
    <m/>
    <m/>
    <m/>
    <m/>
    <m/>
    <m/>
    <m/>
    <m/>
    <m/>
    <m/>
    <m/>
    <m/>
    <m/>
    <m/>
    <m/>
    <m/>
    <m/>
    <m/>
    <m/>
    <m/>
    <m/>
    <n v="1"/>
    <n v="2023"/>
    <n v="4"/>
    <n v="0"/>
    <n v="0"/>
    <n v="0"/>
    <n v="0"/>
    <n v="0"/>
    <n v="0"/>
    <n v="0"/>
  </r>
  <r>
    <x v="130"/>
    <x v="5"/>
    <m/>
    <m/>
    <m/>
    <m/>
    <m/>
    <m/>
    <m/>
    <m/>
    <m/>
    <m/>
    <m/>
    <m/>
    <m/>
    <m/>
    <m/>
    <m/>
    <m/>
    <m/>
    <m/>
    <m/>
    <m/>
    <m/>
    <m/>
    <m/>
    <m/>
    <m/>
    <m/>
    <m/>
    <m/>
    <m/>
    <m/>
    <m/>
    <m/>
    <m/>
    <n v="2"/>
    <n v="2023"/>
    <n v="4"/>
    <n v="0"/>
    <n v="0"/>
    <n v="0"/>
    <n v="0"/>
    <n v="0"/>
    <n v="0"/>
    <n v="0"/>
  </r>
  <r>
    <x v="130"/>
    <x v="7"/>
    <m/>
    <m/>
    <m/>
    <m/>
    <m/>
    <m/>
    <m/>
    <m/>
    <m/>
    <m/>
    <m/>
    <m/>
    <m/>
    <m/>
    <m/>
    <m/>
    <m/>
    <m/>
    <m/>
    <m/>
    <m/>
    <m/>
    <m/>
    <m/>
    <m/>
    <m/>
    <m/>
    <m/>
    <m/>
    <m/>
    <m/>
    <m/>
    <m/>
    <m/>
    <n v="1"/>
    <n v="2023"/>
    <n v="4"/>
    <n v="0"/>
    <n v="0"/>
    <n v="0"/>
    <n v="0"/>
    <n v="0"/>
    <n v="0"/>
    <n v="0"/>
  </r>
  <r>
    <x v="130"/>
    <x v="8"/>
    <m/>
    <m/>
    <m/>
    <m/>
    <m/>
    <m/>
    <m/>
    <m/>
    <m/>
    <m/>
    <m/>
    <m/>
    <m/>
    <m/>
    <m/>
    <m/>
    <m/>
    <m/>
    <m/>
    <m/>
    <m/>
    <m/>
    <m/>
    <m/>
    <m/>
    <m/>
    <m/>
    <m/>
    <m/>
    <m/>
    <m/>
    <m/>
    <m/>
    <m/>
    <n v="5"/>
    <n v="2023"/>
    <n v="4"/>
    <n v="0"/>
    <n v="0"/>
    <n v="0"/>
    <n v="0"/>
    <n v="0"/>
    <n v="0"/>
    <n v="0"/>
  </r>
  <r>
    <x v="130"/>
    <x v="9"/>
    <m/>
    <m/>
    <m/>
    <m/>
    <m/>
    <m/>
    <m/>
    <m/>
    <m/>
    <m/>
    <m/>
    <m/>
    <m/>
    <m/>
    <m/>
    <m/>
    <m/>
    <m/>
    <m/>
    <m/>
    <m/>
    <m/>
    <m/>
    <m/>
    <m/>
    <m/>
    <m/>
    <m/>
    <m/>
    <m/>
    <m/>
    <m/>
    <m/>
    <m/>
    <n v="5"/>
    <n v="2023"/>
    <n v="4"/>
    <n v="0"/>
    <n v="0"/>
    <n v="0"/>
    <n v="0"/>
    <n v="0"/>
    <n v="0"/>
    <n v="0"/>
  </r>
  <r>
    <x v="130"/>
    <x v="25"/>
    <m/>
    <m/>
    <m/>
    <m/>
    <m/>
    <m/>
    <m/>
    <m/>
    <m/>
    <m/>
    <m/>
    <m/>
    <m/>
    <m/>
    <m/>
    <m/>
    <m/>
    <m/>
    <m/>
    <m/>
    <m/>
    <m/>
    <m/>
    <m/>
    <m/>
    <m/>
    <m/>
    <m/>
    <m/>
    <m/>
    <m/>
    <m/>
    <m/>
    <m/>
    <n v="1"/>
    <n v="2023"/>
    <n v="4"/>
    <n v="0"/>
    <n v="0"/>
    <n v="0"/>
    <n v="0"/>
    <n v="0"/>
    <n v="0"/>
    <n v="0"/>
  </r>
  <r>
    <x v="130"/>
    <x v="10"/>
    <m/>
    <m/>
    <m/>
    <m/>
    <m/>
    <m/>
    <m/>
    <m/>
    <m/>
    <m/>
    <m/>
    <m/>
    <m/>
    <m/>
    <m/>
    <m/>
    <m/>
    <m/>
    <m/>
    <m/>
    <m/>
    <m/>
    <m/>
    <m/>
    <m/>
    <m/>
    <m/>
    <m/>
    <m/>
    <m/>
    <m/>
    <m/>
    <m/>
    <m/>
    <n v="3"/>
    <n v="2023"/>
    <n v="4"/>
    <n v="0"/>
    <n v="0"/>
    <n v="0"/>
    <n v="0"/>
    <n v="0"/>
    <n v="0"/>
    <n v="0"/>
  </r>
  <r>
    <x v="130"/>
    <x v="11"/>
    <m/>
    <m/>
    <m/>
    <m/>
    <m/>
    <m/>
    <m/>
    <m/>
    <m/>
    <m/>
    <m/>
    <m/>
    <m/>
    <m/>
    <m/>
    <m/>
    <m/>
    <m/>
    <m/>
    <m/>
    <m/>
    <m/>
    <m/>
    <m/>
    <m/>
    <m/>
    <m/>
    <m/>
    <m/>
    <m/>
    <m/>
    <m/>
    <m/>
    <m/>
    <n v="3"/>
    <n v="2023"/>
    <n v="4"/>
    <n v="0"/>
    <n v="0"/>
    <n v="0"/>
    <n v="0"/>
    <n v="0"/>
    <n v="0"/>
    <n v="0"/>
  </r>
  <r>
    <x v="130"/>
    <x v="12"/>
    <m/>
    <m/>
    <m/>
    <m/>
    <m/>
    <m/>
    <m/>
    <m/>
    <m/>
    <m/>
    <m/>
    <m/>
    <m/>
    <m/>
    <m/>
    <m/>
    <m/>
    <m/>
    <m/>
    <m/>
    <m/>
    <m/>
    <m/>
    <m/>
    <m/>
    <m/>
    <m/>
    <m/>
    <m/>
    <m/>
    <m/>
    <m/>
    <m/>
    <m/>
    <n v="1"/>
    <n v="2023"/>
    <n v="4"/>
    <n v="0"/>
    <n v="0"/>
    <n v="0"/>
    <n v="0"/>
    <n v="0"/>
    <n v="0"/>
    <n v="0"/>
  </r>
  <r>
    <x v="130"/>
    <x v="13"/>
    <m/>
    <m/>
    <m/>
    <m/>
    <m/>
    <m/>
    <m/>
    <m/>
    <m/>
    <m/>
    <m/>
    <m/>
    <m/>
    <m/>
    <m/>
    <m/>
    <m/>
    <m/>
    <m/>
    <m/>
    <m/>
    <m/>
    <m/>
    <m/>
    <m/>
    <m/>
    <m/>
    <m/>
    <m/>
    <m/>
    <m/>
    <m/>
    <m/>
    <m/>
    <n v="2"/>
    <n v="2023"/>
    <n v="4"/>
    <n v="0"/>
    <n v="0"/>
    <n v="0"/>
    <n v="0"/>
    <n v="0"/>
    <n v="0"/>
    <n v="0"/>
  </r>
  <r>
    <x v="130"/>
    <x v="14"/>
    <m/>
    <m/>
    <m/>
    <m/>
    <m/>
    <m/>
    <m/>
    <m/>
    <m/>
    <m/>
    <m/>
    <m/>
    <m/>
    <m/>
    <m/>
    <m/>
    <m/>
    <m/>
    <m/>
    <m/>
    <m/>
    <m/>
    <m/>
    <m/>
    <m/>
    <m/>
    <m/>
    <m/>
    <m/>
    <m/>
    <m/>
    <m/>
    <m/>
    <m/>
    <n v="1"/>
    <n v="2023"/>
    <n v="4"/>
    <n v="0"/>
    <n v="0"/>
    <n v="0"/>
    <n v="0"/>
    <n v="0"/>
    <n v="0"/>
    <n v="0"/>
  </r>
  <r>
    <x v="131"/>
    <x v="0"/>
    <m/>
    <m/>
    <m/>
    <m/>
    <m/>
    <m/>
    <m/>
    <m/>
    <m/>
    <m/>
    <m/>
    <m/>
    <m/>
    <m/>
    <m/>
    <m/>
    <m/>
    <m/>
    <m/>
    <m/>
    <m/>
    <m/>
    <m/>
    <m/>
    <m/>
    <m/>
    <m/>
    <m/>
    <m/>
    <m/>
    <m/>
    <m/>
    <m/>
    <m/>
    <n v="5"/>
    <n v="2023"/>
    <n v="4"/>
    <n v="0"/>
    <n v="0"/>
    <n v="0"/>
    <n v="0"/>
    <n v="0"/>
    <n v="0"/>
    <n v="0"/>
  </r>
  <r>
    <x v="131"/>
    <x v="1"/>
    <m/>
    <m/>
    <m/>
    <m/>
    <m/>
    <m/>
    <m/>
    <m/>
    <m/>
    <m/>
    <m/>
    <m/>
    <m/>
    <m/>
    <m/>
    <m/>
    <m/>
    <m/>
    <m/>
    <m/>
    <m/>
    <m/>
    <m/>
    <m/>
    <m/>
    <m/>
    <m/>
    <m/>
    <m/>
    <m/>
    <m/>
    <m/>
    <m/>
    <m/>
    <n v="1"/>
    <n v="2023"/>
    <n v="4"/>
    <n v="0"/>
    <n v="0"/>
    <n v="0"/>
    <n v="0"/>
    <n v="0"/>
    <n v="0"/>
    <n v="0"/>
  </r>
  <r>
    <x v="131"/>
    <x v="2"/>
    <m/>
    <m/>
    <m/>
    <m/>
    <m/>
    <m/>
    <m/>
    <m/>
    <m/>
    <m/>
    <m/>
    <m/>
    <m/>
    <m/>
    <m/>
    <m/>
    <m/>
    <m/>
    <m/>
    <m/>
    <m/>
    <m/>
    <m/>
    <m/>
    <m/>
    <m/>
    <m/>
    <m/>
    <m/>
    <m/>
    <m/>
    <m/>
    <m/>
    <m/>
    <n v="2"/>
    <n v="2023"/>
    <n v="4"/>
    <n v="0"/>
    <n v="0"/>
    <n v="0"/>
    <n v="0"/>
    <n v="0"/>
    <n v="0"/>
    <n v="0"/>
  </r>
  <r>
    <x v="131"/>
    <x v="20"/>
    <m/>
    <m/>
    <m/>
    <m/>
    <m/>
    <m/>
    <m/>
    <m/>
    <m/>
    <m/>
    <m/>
    <m/>
    <m/>
    <m/>
    <m/>
    <m/>
    <m/>
    <m/>
    <m/>
    <m/>
    <m/>
    <m/>
    <m/>
    <m/>
    <m/>
    <m/>
    <m/>
    <m/>
    <m/>
    <m/>
    <m/>
    <m/>
    <m/>
    <m/>
    <n v="1"/>
    <n v="2023"/>
    <n v="4"/>
    <n v="0"/>
    <n v="0"/>
    <n v="0"/>
    <n v="0"/>
    <n v="0"/>
    <n v="0"/>
    <n v="0"/>
  </r>
  <r>
    <x v="131"/>
    <x v="21"/>
    <m/>
    <m/>
    <m/>
    <m/>
    <m/>
    <m/>
    <m/>
    <m/>
    <m/>
    <m/>
    <m/>
    <m/>
    <m/>
    <m/>
    <m/>
    <m/>
    <m/>
    <m/>
    <m/>
    <m/>
    <m/>
    <m/>
    <m/>
    <m/>
    <m/>
    <m/>
    <m/>
    <m/>
    <m/>
    <m/>
    <m/>
    <m/>
    <m/>
    <m/>
    <n v="1"/>
    <n v="2023"/>
    <n v="4"/>
    <n v="0"/>
    <n v="0"/>
    <n v="0"/>
    <n v="0"/>
    <n v="0"/>
    <n v="0"/>
    <n v="0"/>
  </r>
  <r>
    <x v="131"/>
    <x v="4"/>
    <m/>
    <m/>
    <m/>
    <m/>
    <m/>
    <m/>
    <m/>
    <m/>
    <m/>
    <m/>
    <m/>
    <m/>
    <m/>
    <m/>
    <m/>
    <m/>
    <m/>
    <m/>
    <m/>
    <m/>
    <m/>
    <m/>
    <m/>
    <m/>
    <m/>
    <m/>
    <m/>
    <m/>
    <m/>
    <m/>
    <m/>
    <m/>
    <m/>
    <m/>
    <n v="5"/>
    <n v="2023"/>
    <n v="4"/>
    <n v="0"/>
    <n v="0"/>
    <n v="0"/>
    <n v="0"/>
    <n v="0"/>
    <n v="0"/>
    <n v="0"/>
  </r>
  <r>
    <x v="131"/>
    <x v="16"/>
    <m/>
    <m/>
    <m/>
    <m/>
    <m/>
    <m/>
    <m/>
    <m/>
    <m/>
    <m/>
    <m/>
    <m/>
    <m/>
    <m/>
    <m/>
    <m/>
    <m/>
    <m/>
    <m/>
    <m/>
    <m/>
    <m/>
    <m/>
    <m/>
    <m/>
    <m/>
    <m/>
    <m/>
    <m/>
    <m/>
    <m/>
    <m/>
    <m/>
    <m/>
    <n v="3"/>
    <n v="2023"/>
    <n v="4"/>
    <n v="0"/>
    <n v="0"/>
    <n v="0"/>
    <n v="0"/>
    <n v="0"/>
    <n v="0"/>
    <n v="0"/>
  </r>
  <r>
    <x v="131"/>
    <x v="5"/>
    <m/>
    <m/>
    <m/>
    <m/>
    <m/>
    <m/>
    <m/>
    <m/>
    <m/>
    <m/>
    <m/>
    <m/>
    <m/>
    <m/>
    <m/>
    <m/>
    <m/>
    <m/>
    <m/>
    <m/>
    <m/>
    <m/>
    <m/>
    <m/>
    <m/>
    <m/>
    <m/>
    <m/>
    <m/>
    <m/>
    <m/>
    <m/>
    <m/>
    <m/>
    <n v="2"/>
    <n v="2023"/>
    <n v="4"/>
    <n v="0"/>
    <n v="0"/>
    <n v="0"/>
    <n v="0"/>
    <n v="0"/>
    <n v="0"/>
    <n v="0"/>
  </r>
  <r>
    <x v="131"/>
    <x v="8"/>
    <m/>
    <m/>
    <m/>
    <m/>
    <m/>
    <m/>
    <m/>
    <m/>
    <m/>
    <m/>
    <m/>
    <m/>
    <m/>
    <m/>
    <m/>
    <m/>
    <m/>
    <m/>
    <m/>
    <m/>
    <m/>
    <m/>
    <m/>
    <m/>
    <m/>
    <m/>
    <m/>
    <m/>
    <m/>
    <m/>
    <m/>
    <m/>
    <m/>
    <m/>
    <n v="3"/>
    <n v="2023"/>
    <n v="4"/>
    <n v="0"/>
    <n v="0"/>
    <n v="0"/>
    <n v="0"/>
    <n v="0"/>
    <n v="0"/>
    <n v="0"/>
  </r>
  <r>
    <x v="131"/>
    <x v="9"/>
    <m/>
    <m/>
    <m/>
    <m/>
    <m/>
    <m/>
    <m/>
    <m/>
    <m/>
    <m/>
    <m/>
    <m/>
    <m/>
    <m/>
    <m/>
    <m/>
    <m/>
    <m/>
    <m/>
    <m/>
    <m/>
    <m/>
    <m/>
    <m/>
    <m/>
    <m/>
    <m/>
    <m/>
    <m/>
    <m/>
    <m/>
    <m/>
    <m/>
    <m/>
    <n v="1"/>
    <n v="2023"/>
    <n v="4"/>
    <n v="0"/>
    <n v="0"/>
    <n v="0"/>
    <n v="0"/>
    <n v="0"/>
    <n v="0"/>
    <n v="0"/>
  </r>
  <r>
    <x v="131"/>
    <x v="25"/>
    <m/>
    <m/>
    <m/>
    <m/>
    <m/>
    <m/>
    <m/>
    <m/>
    <m/>
    <m/>
    <m/>
    <m/>
    <m/>
    <m/>
    <m/>
    <m/>
    <m/>
    <m/>
    <m/>
    <m/>
    <m/>
    <m/>
    <m/>
    <m/>
    <m/>
    <m/>
    <m/>
    <m/>
    <m/>
    <m/>
    <m/>
    <m/>
    <m/>
    <m/>
    <n v="1"/>
    <n v="2023"/>
    <n v="4"/>
    <n v="0"/>
    <n v="0"/>
    <n v="0"/>
    <n v="0"/>
    <n v="0"/>
    <n v="0"/>
    <n v="0"/>
  </r>
  <r>
    <x v="131"/>
    <x v="17"/>
    <m/>
    <m/>
    <m/>
    <m/>
    <m/>
    <m/>
    <m/>
    <m/>
    <m/>
    <m/>
    <m/>
    <m/>
    <m/>
    <m/>
    <m/>
    <m/>
    <m/>
    <m/>
    <m/>
    <m/>
    <m/>
    <m/>
    <m/>
    <m/>
    <m/>
    <m/>
    <m/>
    <m/>
    <m/>
    <m/>
    <m/>
    <m/>
    <m/>
    <m/>
    <n v="2"/>
    <n v="2023"/>
    <n v="4"/>
    <n v="0"/>
    <n v="0"/>
    <n v="0"/>
    <n v="0"/>
    <n v="0"/>
    <n v="0"/>
    <n v="0"/>
  </r>
  <r>
    <x v="131"/>
    <x v="10"/>
    <m/>
    <m/>
    <m/>
    <m/>
    <m/>
    <m/>
    <m/>
    <m/>
    <m/>
    <m/>
    <m/>
    <m/>
    <m/>
    <m/>
    <m/>
    <m/>
    <m/>
    <m/>
    <m/>
    <m/>
    <m/>
    <m/>
    <m/>
    <m/>
    <m/>
    <m/>
    <m/>
    <m/>
    <m/>
    <m/>
    <m/>
    <m/>
    <m/>
    <m/>
    <n v="2"/>
    <n v="2023"/>
    <n v="4"/>
    <n v="0"/>
    <n v="0"/>
    <n v="0"/>
    <n v="0"/>
    <n v="0"/>
    <n v="0"/>
    <n v="0"/>
  </r>
  <r>
    <x v="131"/>
    <x v="11"/>
    <m/>
    <m/>
    <m/>
    <m/>
    <m/>
    <m/>
    <m/>
    <m/>
    <m/>
    <m/>
    <m/>
    <m/>
    <m/>
    <m/>
    <m/>
    <m/>
    <m/>
    <m/>
    <m/>
    <m/>
    <m/>
    <m/>
    <m/>
    <m/>
    <m/>
    <m/>
    <m/>
    <m/>
    <m/>
    <m/>
    <m/>
    <m/>
    <m/>
    <m/>
    <n v="8"/>
    <n v="2023"/>
    <n v="4"/>
    <n v="0"/>
    <n v="0"/>
    <n v="0"/>
    <n v="0"/>
    <n v="0"/>
    <n v="0"/>
    <n v="0"/>
  </r>
  <r>
    <x v="131"/>
    <x v="18"/>
    <m/>
    <m/>
    <m/>
    <m/>
    <m/>
    <m/>
    <m/>
    <m/>
    <m/>
    <m/>
    <m/>
    <m/>
    <m/>
    <m/>
    <m/>
    <m/>
    <m/>
    <m/>
    <m/>
    <m/>
    <m/>
    <m/>
    <m/>
    <m/>
    <m/>
    <m/>
    <m/>
    <m/>
    <m/>
    <m/>
    <m/>
    <m/>
    <m/>
    <m/>
    <n v="1"/>
    <n v="2023"/>
    <n v="4"/>
    <n v="0"/>
    <n v="0"/>
    <n v="0"/>
    <n v="0"/>
    <n v="0"/>
    <n v="0"/>
    <n v="0"/>
  </r>
  <r>
    <x v="131"/>
    <x v="32"/>
    <m/>
    <m/>
    <m/>
    <m/>
    <m/>
    <m/>
    <m/>
    <m/>
    <m/>
    <m/>
    <m/>
    <m/>
    <m/>
    <m/>
    <m/>
    <m/>
    <m/>
    <m/>
    <m/>
    <m/>
    <m/>
    <m/>
    <m/>
    <m/>
    <m/>
    <m/>
    <m/>
    <m/>
    <m/>
    <m/>
    <m/>
    <m/>
    <m/>
    <m/>
    <n v="1"/>
    <n v="2023"/>
    <n v="4"/>
    <n v="0"/>
    <n v="0"/>
    <n v="0"/>
    <n v="0"/>
    <n v="0"/>
    <n v="0"/>
    <n v="0"/>
  </r>
  <r>
    <x v="131"/>
    <x v="33"/>
    <m/>
    <m/>
    <m/>
    <m/>
    <m/>
    <m/>
    <m/>
    <m/>
    <m/>
    <m/>
    <m/>
    <m/>
    <m/>
    <m/>
    <m/>
    <m/>
    <m/>
    <m/>
    <m/>
    <m/>
    <m/>
    <m/>
    <m/>
    <m/>
    <m/>
    <m/>
    <m/>
    <m/>
    <m/>
    <m/>
    <m/>
    <m/>
    <m/>
    <m/>
    <n v="1"/>
    <n v="2023"/>
    <n v="4"/>
    <n v="0"/>
    <n v="0"/>
    <n v="0"/>
    <n v="0"/>
    <n v="0"/>
    <n v="0"/>
    <n v="0"/>
  </r>
  <r>
    <x v="131"/>
    <x v="34"/>
    <m/>
    <m/>
    <m/>
    <m/>
    <m/>
    <m/>
    <m/>
    <m/>
    <m/>
    <m/>
    <m/>
    <m/>
    <m/>
    <m/>
    <m/>
    <m/>
    <m/>
    <m/>
    <m/>
    <m/>
    <m/>
    <m/>
    <m/>
    <m/>
    <m/>
    <m/>
    <m/>
    <m/>
    <m/>
    <m/>
    <m/>
    <m/>
    <m/>
    <m/>
    <n v="1"/>
    <n v="2023"/>
    <n v="4"/>
    <n v="0"/>
    <n v="0"/>
    <n v="0"/>
    <n v="0"/>
    <n v="0"/>
    <n v="0"/>
    <n v="0"/>
  </r>
  <r>
    <x v="131"/>
    <x v="26"/>
    <m/>
    <m/>
    <m/>
    <m/>
    <m/>
    <m/>
    <m/>
    <m/>
    <m/>
    <m/>
    <m/>
    <m/>
    <m/>
    <m/>
    <m/>
    <m/>
    <m/>
    <m/>
    <m/>
    <m/>
    <m/>
    <m/>
    <m/>
    <m/>
    <m/>
    <m/>
    <m/>
    <m/>
    <m/>
    <m/>
    <m/>
    <m/>
    <m/>
    <m/>
    <n v="1"/>
    <n v="2023"/>
    <n v="4"/>
    <n v="0"/>
    <n v="0"/>
    <n v="0"/>
    <n v="0"/>
    <n v="0"/>
    <n v="0"/>
    <n v="0"/>
  </r>
  <r>
    <x v="131"/>
    <x v="13"/>
    <m/>
    <m/>
    <m/>
    <m/>
    <m/>
    <m/>
    <m/>
    <m/>
    <m/>
    <m/>
    <m/>
    <m/>
    <m/>
    <m/>
    <m/>
    <m/>
    <m/>
    <m/>
    <m/>
    <m/>
    <m/>
    <m/>
    <m/>
    <m/>
    <m/>
    <m/>
    <m/>
    <m/>
    <m/>
    <m/>
    <m/>
    <m/>
    <m/>
    <m/>
    <n v="2"/>
    <n v="2023"/>
    <n v="4"/>
    <n v="0"/>
    <n v="0"/>
    <n v="0"/>
    <n v="0"/>
    <n v="0"/>
    <n v="0"/>
    <n v="0"/>
  </r>
  <r>
    <x v="131"/>
    <x v="14"/>
    <m/>
    <m/>
    <m/>
    <m/>
    <m/>
    <m/>
    <m/>
    <m/>
    <m/>
    <m/>
    <m/>
    <m/>
    <m/>
    <m/>
    <m/>
    <m/>
    <m/>
    <m/>
    <m/>
    <m/>
    <m/>
    <m/>
    <m/>
    <m/>
    <m/>
    <m/>
    <m/>
    <m/>
    <m/>
    <m/>
    <m/>
    <m/>
    <m/>
    <m/>
    <n v="2"/>
    <n v="2023"/>
    <n v="4"/>
    <n v="0"/>
    <n v="0"/>
    <n v="0"/>
    <n v="0"/>
    <n v="0"/>
    <n v="0"/>
    <n v="0"/>
  </r>
  <r>
    <x v="132"/>
    <x v="8"/>
    <m/>
    <m/>
    <m/>
    <m/>
    <m/>
    <m/>
    <m/>
    <m/>
    <m/>
    <m/>
    <m/>
    <m/>
    <m/>
    <m/>
    <m/>
    <m/>
    <m/>
    <m/>
    <m/>
    <m/>
    <m/>
    <m/>
    <m/>
    <m/>
    <m/>
    <m/>
    <m/>
    <m/>
    <n v="2"/>
    <m/>
    <m/>
    <m/>
    <m/>
    <m/>
    <m/>
    <n v="2023"/>
    <n v="4"/>
    <n v="0"/>
    <n v="0"/>
    <n v="0"/>
    <n v="0"/>
    <n v="0"/>
    <n v="0"/>
    <n v="0"/>
  </r>
  <r>
    <x v="133"/>
    <x v="19"/>
    <m/>
    <m/>
    <m/>
    <m/>
    <m/>
    <m/>
    <m/>
    <m/>
    <m/>
    <m/>
    <m/>
    <m/>
    <m/>
    <m/>
    <m/>
    <m/>
    <m/>
    <m/>
    <m/>
    <m/>
    <m/>
    <m/>
    <m/>
    <m/>
    <m/>
    <m/>
    <m/>
    <m/>
    <n v="5"/>
    <m/>
    <m/>
    <m/>
    <m/>
    <m/>
    <m/>
    <n v="2023"/>
    <n v="4"/>
    <n v="0"/>
    <n v="0"/>
    <n v="0"/>
    <n v="0"/>
    <n v="0"/>
    <n v="0"/>
    <n v="0"/>
  </r>
  <r>
    <x v="133"/>
    <x v="3"/>
    <m/>
    <m/>
    <m/>
    <m/>
    <m/>
    <m/>
    <m/>
    <m/>
    <m/>
    <m/>
    <m/>
    <m/>
    <m/>
    <m/>
    <m/>
    <m/>
    <m/>
    <m/>
    <m/>
    <m/>
    <m/>
    <m/>
    <m/>
    <m/>
    <m/>
    <m/>
    <m/>
    <m/>
    <n v="243"/>
    <m/>
    <m/>
    <m/>
    <m/>
    <m/>
    <m/>
    <n v="2023"/>
    <n v="4"/>
    <n v="0"/>
    <n v="0"/>
    <n v="0"/>
    <n v="0"/>
    <n v="0"/>
    <n v="0"/>
    <n v="0"/>
  </r>
  <r>
    <x v="133"/>
    <x v="4"/>
    <m/>
    <m/>
    <m/>
    <m/>
    <m/>
    <m/>
    <m/>
    <m/>
    <m/>
    <m/>
    <m/>
    <m/>
    <m/>
    <m/>
    <m/>
    <m/>
    <m/>
    <m/>
    <m/>
    <m/>
    <m/>
    <m/>
    <m/>
    <m/>
    <m/>
    <m/>
    <m/>
    <m/>
    <n v="1249"/>
    <m/>
    <m/>
    <m/>
    <m/>
    <m/>
    <m/>
    <n v="2023"/>
    <n v="4"/>
    <n v="0"/>
    <n v="0"/>
    <n v="0"/>
    <n v="0"/>
    <n v="0"/>
    <n v="0"/>
    <n v="0"/>
  </r>
  <r>
    <x v="133"/>
    <x v="16"/>
    <m/>
    <m/>
    <m/>
    <m/>
    <m/>
    <m/>
    <m/>
    <m/>
    <m/>
    <m/>
    <m/>
    <m/>
    <m/>
    <m/>
    <m/>
    <m/>
    <m/>
    <m/>
    <m/>
    <m/>
    <m/>
    <m/>
    <m/>
    <m/>
    <m/>
    <m/>
    <m/>
    <m/>
    <n v="44"/>
    <m/>
    <m/>
    <m/>
    <m/>
    <m/>
    <m/>
    <n v="2023"/>
    <n v="4"/>
    <n v="0"/>
    <n v="0"/>
    <n v="0"/>
    <n v="0"/>
    <n v="0"/>
    <n v="0"/>
    <n v="0"/>
  </r>
  <r>
    <x v="133"/>
    <x v="28"/>
    <m/>
    <m/>
    <m/>
    <m/>
    <m/>
    <m/>
    <m/>
    <m/>
    <m/>
    <m/>
    <m/>
    <m/>
    <m/>
    <m/>
    <m/>
    <m/>
    <m/>
    <m/>
    <m/>
    <m/>
    <m/>
    <m/>
    <m/>
    <m/>
    <m/>
    <m/>
    <m/>
    <m/>
    <n v="1"/>
    <m/>
    <m/>
    <m/>
    <m/>
    <m/>
    <m/>
    <n v="2023"/>
    <n v="4"/>
    <n v="0"/>
    <n v="0"/>
    <n v="0"/>
    <n v="0"/>
    <n v="0"/>
    <n v="0"/>
    <n v="0"/>
  </r>
  <r>
    <x v="133"/>
    <x v="5"/>
    <m/>
    <m/>
    <m/>
    <m/>
    <m/>
    <m/>
    <m/>
    <m/>
    <m/>
    <m/>
    <m/>
    <m/>
    <m/>
    <m/>
    <m/>
    <m/>
    <m/>
    <m/>
    <m/>
    <m/>
    <m/>
    <m/>
    <m/>
    <m/>
    <m/>
    <m/>
    <m/>
    <m/>
    <n v="299"/>
    <m/>
    <m/>
    <m/>
    <m/>
    <m/>
    <m/>
    <n v="2023"/>
    <n v="4"/>
    <n v="0"/>
    <n v="0"/>
    <n v="0"/>
    <n v="0"/>
    <n v="0"/>
    <n v="0"/>
    <n v="0"/>
  </r>
  <r>
    <x v="133"/>
    <x v="24"/>
    <m/>
    <m/>
    <m/>
    <m/>
    <m/>
    <m/>
    <m/>
    <m/>
    <m/>
    <m/>
    <m/>
    <m/>
    <m/>
    <m/>
    <m/>
    <m/>
    <m/>
    <m/>
    <m/>
    <m/>
    <m/>
    <m/>
    <m/>
    <m/>
    <m/>
    <m/>
    <m/>
    <m/>
    <n v="63"/>
    <m/>
    <m/>
    <m/>
    <m/>
    <m/>
    <m/>
    <n v="2023"/>
    <n v="4"/>
    <n v="0"/>
    <n v="0"/>
    <n v="0"/>
    <n v="0"/>
    <n v="0"/>
    <n v="0"/>
    <n v="0"/>
  </r>
  <r>
    <x v="133"/>
    <x v="6"/>
    <m/>
    <m/>
    <m/>
    <m/>
    <m/>
    <m/>
    <m/>
    <m/>
    <m/>
    <m/>
    <m/>
    <m/>
    <m/>
    <m/>
    <m/>
    <m/>
    <m/>
    <m/>
    <m/>
    <m/>
    <m/>
    <m/>
    <m/>
    <m/>
    <m/>
    <m/>
    <m/>
    <m/>
    <n v="68"/>
    <m/>
    <m/>
    <m/>
    <m/>
    <m/>
    <m/>
    <n v="2023"/>
    <n v="4"/>
    <n v="0"/>
    <n v="0"/>
    <n v="0"/>
    <n v="0"/>
    <n v="0"/>
    <n v="0"/>
    <n v="0"/>
  </r>
  <r>
    <x v="133"/>
    <x v="7"/>
    <m/>
    <m/>
    <m/>
    <m/>
    <m/>
    <m/>
    <m/>
    <m/>
    <m/>
    <m/>
    <m/>
    <m/>
    <m/>
    <m/>
    <m/>
    <m/>
    <m/>
    <m/>
    <m/>
    <m/>
    <m/>
    <m/>
    <m/>
    <m/>
    <m/>
    <m/>
    <m/>
    <m/>
    <n v="32"/>
    <m/>
    <m/>
    <m/>
    <m/>
    <m/>
    <m/>
    <n v="2023"/>
    <n v="4"/>
    <n v="0"/>
    <n v="0"/>
    <n v="0"/>
    <n v="0"/>
    <n v="0"/>
    <n v="0"/>
    <n v="0"/>
  </r>
  <r>
    <x v="133"/>
    <x v="8"/>
    <m/>
    <m/>
    <m/>
    <m/>
    <m/>
    <m/>
    <m/>
    <m/>
    <m/>
    <m/>
    <m/>
    <m/>
    <m/>
    <m/>
    <m/>
    <m/>
    <m/>
    <m/>
    <m/>
    <m/>
    <m/>
    <m/>
    <m/>
    <m/>
    <m/>
    <m/>
    <m/>
    <m/>
    <n v="75"/>
    <m/>
    <m/>
    <m/>
    <m/>
    <m/>
    <m/>
    <n v="2023"/>
    <n v="4"/>
    <n v="0"/>
    <n v="0"/>
    <n v="0"/>
    <n v="0"/>
    <n v="0"/>
    <n v="0"/>
    <n v="0"/>
  </r>
  <r>
    <x v="133"/>
    <x v="17"/>
    <m/>
    <m/>
    <m/>
    <m/>
    <m/>
    <m/>
    <m/>
    <m/>
    <m/>
    <m/>
    <m/>
    <m/>
    <m/>
    <m/>
    <m/>
    <m/>
    <m/>
    <m/>
    <m/>
    <m/>
    <m/>
    <m/>
    <m/>
    <m/>
    <m/>
    <m/>
    <m/>
    <m/>
    <n v="1"/>
    <m/>
    <m/>
    <m/>
    <m/>
    <m/>
    <m/>
    <n v="2023"/>
    <n v="4"/>
    <n v="0"/>
    <n v="0"/>
    <n v="0"/>
    <n v="0"/>
    <n v="0"/>
    <n v="0"/>
    <n v="0"/>
  </r>
  <r>
    <x v="133"/>
    <x v="30"/>
    <m/>
    <m/>
    <m/>
    <m/>
    <m/>
    <m/>
    <m/>
    <m/>
    <m/>
    <m/>
    <m/>
    <m/>
    <m/>
    <m/>
    <m/>
    <m/>
    <m/>
    <m/>
    <m/>
    <m/>
    <m/>
    <m/>
    <m/>
    <m/>
    <m/>
    <m/>
    <m/>
    <m/>
    <n v="22"/>
    <m/>
    <m/>
    <m/>
    <m/>
    <m/>
    <m/>
    <n v="2023"/>
    <n v="4"/>
    <n v="0"/>
    <n v="0"/>
    <n v="0"/>
    <n v="0"/>
    <n v="0"/>
    <n v="0"/>
    <n v="0"/>
  </r>
  <r>
    <x v="133"/>
    <x v="32"/>
    <m/>
    <m/>
    <m/>
    <m/>
    <m/>
    <m/>
    <m/>
    <m/>
    <m/>
    <m/>
    <m/>
    <m/>
    <m/>
    <m/>
    <m/>
    <m/>
    <m/>
    <m/>
    <m/>
    <m/>
    <m/>
    <m/>
    <m/>
    <m/>
    <m/>
    <m/>
    <m/>
    <m/>
    <n v="104"/>
    <m/>
    <m/>
    <m/>
    <m/>
    <m/>
    <m/>
    <n v="2023"/>
    <n v="4"/>
    <n v="0"/>
    <n v="0"/>
    <n v="0"/>
    <n v="0"/>
    <n v="0"/>
    <n v="0"/>
    <n v="0"/>
  </r>
  <r>
    <x v="133"/>
    <x v="33"/>
    <m/>
    <m/>
    <m/>
    <m/>
    <m/>
    <m/>
    <m/>
    <m/>
    <m/>
    <m/>
    <m/>
    <m/>
    <m/>
    <m/>
    <m/>
    <m/>
    <m/>
    <m/>
    <m/>
    <m/>
    <m/>
    <m/>
    <m/>
    <m/>
    <m/>
    <m/>
    <m/>
    <m/>
    <n v="4"/>
    <m/>
    <m/>
    <m/>
    <m/>
    <m/>
    <m/>
    <n v="2023"/>
    <n v="4"/>
    <n v="0"/>
    <n v="0"/>
    <n v="0"/>
    <n v="0"/>
    <n v="0"/>
    <n v="0"/>
    <n v="0"/>
  </r>
  <r>
    <x v="133"/>
    <x v="34"/>
    <m/>
    <m/>
    <m/>
    <m/>
    <m/>
    <m/>
    <m/>
    <m/>
    <m/>
    <m/>
    <m/>
    <m/>
    <m/>
    <m/>
    <m/>
    <m/>
    <m/>
    <m/>
    <m/>
    <m/>
    <m/>
    <m/>
    <m/>
    <m/>
    <m/>
    <m/>
    <m/>
    <m/>
    <n v="11"/>
    <m/>
    <m/>
    <m/>
    <m/>
    <m/>
    <m/>
    <n v="2023"/>
    <n v="4"/>
    <n v="0"/>
    <n v="0"/>
    <n v="0"/>
    <n v="0"/>
    <n v="0"/>
    <n v="0"/>
    <n v="0"/>
  </r>
  <r>
    <x v="133"/>
    <x v="35"/>
    <m/>
    <m/>
    <m/>
    <m/>
    <m/>
    <m/>
    <m/>
    <m/>
    <m/>
    <m/>
    <m/>
    <m/>
    <m/>
    <m/>
    <m/>
    <m/>
    <m/>
    <m/>
    <m/>
    <m/>
    <m/>
    <m/>
    <m/>
    <m/>
    <m/>
    <m/>
    <m/>
    <m/>
    <n v="3"/>
    <m/>
    <m/>
    <m/>
    <m/>
    <m/>
    <m/>
    <n v="2023"/>
    <n v="4"/>
    <n v="0"/>
    <n v="0"/>
    <n v="0"/>
    <n v="0"/>
    <n v="0"/>
    <n v="0"/>
    <n v="0"/>
  </r>
  <r>
    <x v="134"/>
    <x v="15"/>
    <m/>
    <m/>
    <m/>
    <m/>
    <m/>
    <m/>
    <m/>
    <m/>
    <m/>
    <m/>
    <m/>
    <m/>
    <m/>
    <n v="1"/>
    <m/>
    <m/>
    <m/>
    <m/>
    <n v="1"/>
    <m/>
    <m/>
    <m/>
    <m/>
    <m/>
    <m/>
    <m/>
    <m/>
    <m/>
    <m/>
    <m/>
    <m/>
    <m/>
    <m/>
    <m/>
    <m/>
    <n v="2023"/>
    <n v="4"/>
    <n v="0"/>
    <n v="0"/>
    <n v="0"/>
    <n v="0"/>
    <n v="1"/>
    <n v="0"/>
    <n v="1"/>
  </r>
  <r>
    <x v="134"/>
    <x v="1"/>
    <m/>
    <m/>
    <m/>
    <m/>
    <m/>
    <m/>
    <m/>
    <m/>
    <m/>
    <m/>
    <m/>
    <m/>
    <m/>
    <n v="1"/>
    <m/>
    <m/>
    <m/>
    <m/>
    <n v="1"/>
    <m/>
    <m/>
    <m/>
    <m/>
    <m/>
    <m/>
    <m/>
    <m/>
    <m/>
    <m/>
    <m/>
    <m/>
    <m/>
    <m/>
    <m/>
    <m/>
    <n v="2023"/>
    <n v="4"/>
    <n v="0"/>
    <n v="0"/>
    <n v="0"/>
    <n v="0"/>
    <n v="1"/>
    <n v="0"/>
    <n v="1"/>
  </r>
  <r>
    <x v="134"/>
    <x v="11"/>
    <m/>
    <m/>
    <m/>
    <m/>
    <m/>
    <m/>
    <m/>
    <m/>
    <m/>
    <m/>
    <m/>
    <m/>
    <m/>
    <n v="1"/>
    <m/>
    <m/>
    <m/>
    <m/>
    <n v="1"/>
    <m/>
    <m/>
    <m/>
    <m/>
    <m/>
    <m/>
    <m/>
    <m/>
    <m/>
    <m/>
    <m/>
    <m/>
    <m/>
    <m/>
    <m/>
    <m/>
    <n v="2023"/>
    <n v="4"/>
    <n v="0"/>
    <n v="0"/>
    <n v="0"/>
    <n v="0"/>
    <n v="1"/>
    <n v="0"/>
    <n v="1"/>
  </r>
  <r>
    <x v="134"/>
    <x v="13"/>
    <m/>
    <m/>
    <m/>
    <m/>
    <m/>
    <m/>
    <m/>
    <m/>
    <m/>
    <m/>
    <m/>
    <m/>
    <m/>
    <n v="1"/>
    <m/>
    <m/>
    <m/>
    <m/>
    <n v="1"/>
    <m/>
    <m/>
    <m/>
    <m/>
    <m/>
    <m/>
    <m/>
    <m/>
    <m/>
    <m/>
    <m/>
    <m/>
    <m/>
    <m/>
    <m/>
    <m/>
    <n v="2023"/>
    <n v="4"/>
    <n v="0"/>
    <n v="0"/>
    <n v="0"/>
    <n v="0"/>
    <n v="1"/>
    <n v="0"/>
    <n v="1"/>
  </r>
  <r>
    <x v="135"/>
    <x v="15"/>
    <m/>
    <m/>
    <m/>
    <m/>
    <m/>
    <m/>
    <m/>
    <m/>
    <m/>
    <m/>
    <m/>
    <m/>
    <m/>
    <m/>
    <m/>
    <m/>
    <m/>
    <m/>
    <m/>
    <m/>
    <m/>
    <m/>
    <m/>
    <m/>
    <m/>
    <m/>
    <m/>
    <m/>
    <n v="6"/>
    <m/>
    <m/>
    <m/>
    <m/>
    <m/>
    <m/>
    <n v="2023"/>
    <n v="4"/>
    <n v="0"/>
    <n v="0"/>
    <n v="0"/>
    <n v="0"/>
    <n v="0"/>
    <n v="0"/>
    <n v="0"/>
  </r>
  <r>
    <x v="135"/>
    <x v="0"/>
    <m/>
    <m/>
    <m/>
    <m/>
    <m/>
    <m/>
    <m/>
    <m/>
    <m/>
    <m/>
    <m/>
    <m/>
    <m/>
    <m/>
    <m/>
    <m/>
    <m/>
    <m/>
    <m/>
    <m/>
    <m/>
    <m/>
    <m/>
    <m/>
    <m/>
    <m/>
    <m/>
    <m/>
    <n v="10"/>
    <m/>
    <m/>
    <m/>
    <m/>
    <m/>
    <m/>
    <n v="2023"/>
    <n v="4"/>
    <n v="0"/>
    <n v="0"/>
    <n v="0"/>
    <n v="0"/>
    <n v="0"/>
    <n v="0"/>
    <n v="0"/>
  </r>
  <r>
    <x v="135"/>
    <x v="1"/>
    <m/>
    <m/>
    <m/>
    <m/>
    <m/>
    <m/>
    <m/>
    <m/>
    <m/>
    <m/>
    <m/>
    <m/>
    <m/>
    <m/>
    <m/>
    <m/>
    <m/>
    <m/>
    <m/>
    <m/>
    <m/>
    <m/>
    <m/>
    <m/>
    <m/>
    <m/>
    <m/>
    <m/>
    <n v="1"/>
    <m/>
    <m/>
    <m/>
    <m/>
    <m/>
    <m/>
    <n v="2023"/>
    <n v="4"/>
    <n v="0"/>
    <n v="0"/>
    <n v="0"/>
    <n v="0"/>
    <n v="0"/>
    <n v="0"/>
    <n v="0"/>
  </r>
  <r>
    <x v="135"/>
    <x v="20"/>
    <m/>
    <m/>
    <m/>
    <m/>
    <m/>
    <m/>
    <m/>
    <m/>
    <m/>
    <m/>
    <m/>
    <m/>
    <m/>
    <m/>
    <m/>
    <m/>
    <m/>
    <m/>
    <m/>
    <m/>
    <m/>
    <m/>
    <m/>
    <m/>
    <m/>
    <m/>
    <m/>
    <m/>
    <n v="3"/>
    <m/>
    <m/>
    <m/>
    <m/>
    <m/>
    <m/>
    <n v="2023"/>
    <n v="4"/>
    <n v="0"/>
    <n v="0"/>
    <n v="0"/>
    <n v="0"/>
    <n v="0"/>
    <n v="0"/>
    <n v="0"/>
  </r>
  <r>
    <x v="135"/>
    <x v="4"/>
    <m/>
    <m/>
    <m/>
    <m/>
    <m/>
    <m/>
    <m/>
    <m/>
    <m/>
    <m/>
    <m/>
    <m/>
    <m/>
    <m/>
    <m/>
    <m/>
    <m/>
    <m/>
    <m/>
    <m/>
    <m/>
    <m/>
    <m/>
    <m/>
    <m/>
    <m/>
    <m/>
    <m/>
    <n v="5"/>
    <m/>
    <m/>
    <m/>
    <m/>
    <m/>
    <m/>
    <n v="2023"/>
    <n v="4"/>
    <n v="0"/>
    <n v="0"/>
    <n v="0"/>
    <n v="0"/>
    <n v="0"/>
    <n v="0"/>
    <n v="0"/>
  </r>
  <r>
    <x v="135"/>
    <x v="16"/>
    <m/>
    <m/>
    <m/>
    <m/>
    <m/>
    <m/>
    <m/>
    <m/>
    <m/>
    <m/>
    <m/>
    <m/>
    <m/>
    <m/>
    <m/>
    <m/>
    <m/>
    <m/>
    <m/>
    <m/>
    <m/>
    <m/>
    <m/>
    <m/>
    <m/>
    <m/>
    <m/>
    <m/>
    <n v="1"/>
    <m/>
    <m/>
    <m/>
    <m/>
    <m/>
    <m/>
    <n v="2023"/>
    <n v="4"/>
    <n v="0"/>
    <n v="0"/>
    <n v="0"/>
    <n v="0"/>
    <n v="0"/>
    <n v="0"/>
    <n v="0"/>
  </r>
  <r>
    <x v="135"/>
    <x v="5"/>
    <m/>
    <m/>
    <m/>
    <m/>
    <m/>
    <m/>
    <m/>
    <m/>
    <m/>
    <m/>
    <m/>
    <m/>
    <m/>
    <m/>
    <m/>
    <m/>
    <m/>
    <m/>
    <m/>
    <m/>
    <m/>
    <m/>
    <m/>
    <m/>
    <m/>
    <m/>
    <m/>
    <m/>
    <n v="2"/>
    <m/>
    <m/>
    <m/>
    <m/>
    <m/>
    <m/>
    <n v="2023"/>
    <n v="4"/>
    <n v="0"/>
    <n v="0"/>
    <n v="0"/>
    <n v="0"/>
    <n v="0"/>
    <n v="0"/>
    <n v="0"/>
  </r>
  <r>
    <x v="135"/>
    <x v="6"/>
    <m/>
    <m/>
    <m/>
    <m/>
    <m/>
    <m/>
    <m/>
    <m/>
    <m/>
    <m/>
    <m/>
    <m/>
    <m/>
    <m/>
    <m/>
    <m/>
    <m/>
    <m/>
    <m/>
    <m/>
    <m/>
    <m/>
    <m/>
    <m/>
    <m/>
    <m/>
    <m/>
    <m/>
    <n v="1"/>
    <m/>
    <m/>
    <m/>
    <m/>
    <m/>
    <m/>
    <n v="2023"/>
    <n v="4"/>
    <n v="0"/>
    <n v="0"/>
    <n v="0"/>
    <n v="0"/>
    <n v="0"/>
    <n v="0"/>
    <n v="0"/>
  </r>
  <r>
    <x v="135"/>
    <x v="8"/>
    <m/>
    <m/>
    <m/>
    <m/>
    <m/>
    <m/>
    <m/>
    <m/>
    <m/>
    <m/>
    <m/>
    <m/>
    <m/>
    <m/>
    <m/>
    <m/>
    <m/>
    <m/>
    <m/>
    <m/>
    <m/>
    <m/>
    <m/>
    <m/>
    <m/>
    <m/>
    <m/>
    <m/>
    <n v="12"/>
    <m/>
    <m/>
    <m/>
    <m/>
    <m/>
    <m/>
    <n v="2023"/>
    <n v="4"/>
    <n v="0"/>
    <n v="0"/>
    <n v="0"/>
    <n v="0"/>
    <n v="0"/>
    <n v="0"/>
    <n v="0"/>
  </r>
  <r>
    <x v="135"/>
    <x v="9"/>
    <m/>
    <m/>
    <m/>
    <m/>
    <m/>
    <m/>
    <m/>
    <m/>
    <m/>
    <m/>
    <m/>
    <m/>
    <m/>
    <m/>
    <m/>
    <m/>
    <m/>
    <m/>
    <m/>
    <m/>
    <m/>
    <m/>
    <m/>
    <m/>
    <m/>
    <m/>
    <m/>
    <m/>
    <n v="2"/>
    <m/>
    <m/>
    <m/>
    <m/>
    <m/>
    <m/>
    <n v="2023"/>
    <n v="4"/>
    <n v="0"/>
    <n v="0"/>
    <n v="0"/>
    <n v="0"/>
    <n v="0"/>
    <n v="0"/>
    <n v="0"/>
  </r>
  <r>
    <x v="135"/>
    <x v="25"/>
    <m/>
    <m/>
    <m/>
    <m/>
    <m/>
    <m/>
    <m/>
    <m/>
    <m/>
    <m/>
    <m/>
    <m/>
    <m/>
    <m/>
    <m/>
    <m/>
    <m/>
    <m/>
    <m/>
    <m/>
    <m/>
    <m/>
    <m/>
    <m/>
    <m/>
    <m/>
    <m/>
    <m/>
    <n v="1"/>
    <m/>
    <m/>
    <m/>
    <m/>
    <m/>
    <m/>
    <n v="2023"/>
    <n v="4"/>
    <n v="0"/>
    <n v="0"/>
    <n v="0"/>
    <n v="0"/>
    <n v="0"/>
    <n v="0"/>
    <n v="0"/>
  </r>
  <r>
    <x v="135"/>
    <x v="10"/>
    <m/>
    <m/>
    <m/>
    <m/>
    <m/>
    <m/>
    <m/>
    <m/>
    <m/>
    <m/>
    <m/>
    <m/>
    <m/>
    <m/>
    <m/>
    <m/>
    <m/>
    <m/>
    <m/>
    <m/>
    <m/>
    <m/>
    <m/>
    <m/>
    <m/>
    <m/>
    <m/>
    <m/>
    <n v="1"/>
    <m/>
    <m/>
    <m/>
    <m/>
    <m/>
    <m/>
    <n v="2023"/>
    <n v="4"/>
    <n v="0"/>
    <n v="0"/>
    <n v="0"/>
    <n v="0"/>
    <n v="0"/>
    <n v="0"/>
    <n v="0"/>
  </r>
  <r>
    <x v="135"/>
    <x v="11"/>
    <m/>
    <m/>
    <m/>
    <m/>
    <m/>
    <m/>
    <m/>
    <m/>
    <m/>
    <m/>
    <m/>
    <m/>
    <m/>
    <m/>
    <m/>
    <m/>
    <m/>
    <m/>
    <m/>
    <m/>
    <m/>
    <m/>
    <m/>
    <m/>
    <m/>
    <m/>
    <m/>
    <m/>
    <n v="38"/>
    <m/>
    <m/>
    <m/>
    <m/>
    <m/>
    <m/>
    <n v="2023"/>
    <n v="4"/>
    <n v="0"/>
    <n v="0"/>
    <n v="0"/>
    <n v="0"/>
    <n v="0"/>
    <n v="0"/>
    <n v="0"/>
  </r>
  <r>
    <x v="135"/>
    <x v="18"/>
    <m/>
    <m/>
    <m/>
    <m/>
    <m/>
    <m/>
    <m/>
    <m/>
    <m/>
    <m/>
    <m/>
    <m/>
    <m/>
    <m/>
    <m/>
    <m/>
    <m/>
    <m/>
    <m/>
    <m/>
    <m/>
    <m/>
    <m/>
    <m/>
    <m/>
    <m/>
    <m/>
    <m/>
    <n v="2"/>
    <m/>
    <m/>
    <m/>
    <m/>
    <m/>
    <m/>
    <n v="2023"/>
    <n v="4"/>
    <n v="0"/>
    <n v="0"/>
    <n v="0"/>
    <n v="0"/>
    <n v="0"/>
    <n v="0"/>
    <n v="0"/>
  </r>
  <r>
    <x v="135"/>
    <x v="34"/>
    <m/>
    <m/>
    <m/>
    <m/>
    <m/>
    <m/>
    <m/>
    <m/>
    <m/>
    <m/>
    <m/>
    <m/>
    <m/>
    <m/>
    <m/>
    <m/>
    <m/>
    <m/>
    <m/>
    <m/>
    <m/>
    <m/>
    <m/>
    <m/>
    <m/>
    <m/>
    <m/>
    <m/>
    <n v="1"/>
    <m/>
    <m/>
    <m/>
    <m/>
    <m/>
    <m/>
    <n v="2023"/>
    <n v="4"/>
    <n v="0"/>
    <n v="0"/>
    <n v="0"/>
    <n v="0"/>
    <n v="0"/>
    <n v="0"/>
    <n v="0"/>
  </r>
  <r>
    <x v="135"/>
    <x v="13"/>
    <m/>
    <m/>
    <m/>
    <m/>
    <m/>
    <m/>
    <m/>
    <m/>
    <m/>
    <m/>
    <m/>
    <m/>
    <m/>
    <m/>
    <m/>
    <m/>
    <m/>
    <m/>
    <m/>
    <m/>
    <m/>
    <m/>
    <m/>
    <m/>
    <m/>
    <m/>
    <m/>
    <m/>
    <n v="22"/>
    <m/>
    <m/>
    <m/>
    <m/>
    <m/>
    <m/>
    <n v="2023"/>
    <n v="4"/>
    <n v="0"/>
    <n v="0"/>
    <n v="0"/>
    <n v="0"/>
    <n v="0"/>
    <n v="0"/>
    <n v="0"/>
  </r>
  <r>
    <x v="135"/>
    <x v="14"/>
    <m/>
    <m/>
    <m/>
    <m/>
    <m/>
    <m/>
    <m/>
    <m/>
    <m/>
    <m/>
    <m/>
    <m/>
    <m/>
    <m/>
    <m/>
    <m/>
    <m/>
    <m/>
    <m/>
    <m/>
    <m/>
    <m/>
    <m/>
    <m/>
    <m/>
    <m/>
    <m/>
    <m/>
    <n v="4"/>
    <m/>
    <m/>
    <m/>
    <m/>
    <m/>
    <m/>
    <n v="2023"/>
    <n v="4"/>
    <n v="0"/>
    <n v="0"/>
    <n v="0"/>
    <n v="0"/>
    <n v="0"/>
    <n v="0"/>
    <n v="0"/>
  </r>
  <r>
    <x v="136"/>
    <x v="19"/>
    <n v="278"/>
    <n v="118"/>
    <n v="131"/>
    <n v="29"/>
    <m/>
    <m/>
    <m/>
    <m/>
    <m/>
    <m/>
    <m/>
    <m/>
    <m/>
    <n v="13"/>
    <n v="5"/>
    <n v="6"/>
    <n v="2"/>
    <m/>
    <m/>
    <n v="16"/>
    <m/>
    <n v="1"/>
    <n v="15"/>
    <m/>
    <m/>
    <m/>
    <n v="734"/>
    <m/>
    <n v="155"/>
    <m/>
    <m/>
    <m/>
    <m/>
    <m/>
    <n v="256"/>
    <n v="2023"/>
    <n v="4"/>
    <n v="291"/>
    <n v="13"/>
    <n v="16"/>
    <n v="16"/>
    <n v="291"/>
    <n v="16"/>
    <n v="1041"/>
  </r>
  <r>
    <x v="136"/>
    <x v="15"/>
    <n v="3"/>
    <n v="2"/>
    <m/>
    <n v="1"/>
    <m/>
    <m/>
    <m/>
    <m/>
    <m/>
    <m/>
    <m/>
    <m/>
    <m/>
    <n v="1"/>
    <m/>
    <m/>
    <n v="1"/>
    <m/>
    <m/>
    <n v="77"/>
    <n v="4"/>
    <n v="17"/>
    <n v="48"/>
    <n v="8"/>
    <m/>
    <m/>
    <n v="3182"/>
    <m/>
    <n v="1719"/>
    <m/>
    <m/>
    <m/>
    <n v="80"/>
    <m/>
    <n v="1030"/>
    <n v="2023"/>
    <n v="4"/>
    <n v="4"/>
    <n v="1"/>
    <n v="77"/>
    <n v="77"/>
    <n v="4"/>
    <n v="77"/>
    <n v="3263"/>
  </r>
  <r>
    <x v="136"/>
    <x v="0"/>
    <n v="1048"/>
    <n v="313"/>
    <n v="384"/>
    <n v="351"/>
    <m/>
    <m/>
    <m/>
    <m/>
    <m/>
    <m/>
    <m/>
    <m/>
    <m/>
    <n v="445"/>
    <n v="74"/>
    <n v="123"/>
    <n v="248"/>
    <m/>
    <m/>
    <n v="590"/>
    <n v="45"/>
    <n v="70"/>
    <n v="340"/>
    <n v="135"/>
    <m/>
    <m/>
    <n v="8072"/>
    <m/>
    <n v="10174"/>
    <m/>
    <m/>
    <m/>
    <n v="376"/>
    <m/>
    <n v="1771"/>
    <n v="2023"/>
    <n v="4"/>
    <n v="1493"/>
    <n v="445"/>
    <n v="590"/>
    <n v="590"/>
    <n v="1493"/>
    <n v="590"/>
    <n v="10155"/>
  </r>
  <r>
    <x v="136"/>
    <x v="1"/>
    <n v="890"/>
    <n v="382"/>
    <n v="398"/>
    <n v="110"/>
    <m/>
    <m/>
    <m/>
    <m/>
    <m/>
    <m/>
    <m/>
    <m/>
    <m/>
    <n v="117"/>
    <n v="57"/>
    <n v="40"/>
    <n v="20"/>
    <m/>
    <m/>
    <n v="354"/>
    <n v="30"/>
    <n v="85"/>
    <n v="211"/>
    <n v="28"/>
    <m/>
    <m/>
    <n v="1796"/>
    <m/>
    <n v="449"/>
    <m/>
    <m/>
    <m/>
    <m/>
    <m/>
    <n v="499"/>
    <n v="2023"/>
    <n v="4"/>
    <n v="1007"/>
    <n v="117"/>
    <n v="354"/>
    <n v="354"/>
    <n v="1007"/>
    <n v="354"/>
    <n v="3157"/>
  </r>
  <r>
    <x v="136"/>
    <x v="2"/>
    <n v="209"/>
    <n v="105"/>
    <n v="84"/>
    <n v="20"/>
    <m/>
    <m/>
    <m/>
    <m/>
    <m/>
    <m/>
    <m/>
    <m/>
    <m/>
    <n v="29"/>
    <n v="13"/>
    <n v="4"/>
    <n v="12"/>
    <m/>
    <m/>
    <n v="76"/>
    <n v="15"/>
    <n v="13"/>
    <n v="39"/>
    <n v="9"/>
    <m/>
    <m/>
    <n v="897"/>
    <m/>
    <n v="1045"/>
    <m/>
    <m/>
    <m/>
    <n v="71"/>
    <m/>
    <n v="226"/>
    <n v="2023"/>
    <n v="4"/>
    <n v="238"/>
    <n v="29"/>
    <n v="76"/>
    <n v="76"/>
    <n v="238"/>
    <n v="76"/>
    <n v="1211"/>
  </r>
  <r>
    <x v="136"/>
    <x v="20"/>
    <n v="1145"/>
    <n v="374"/>
    <n v="621"/>
    <n v="150"/>
    <m/>
    <m/>
    <m/>
    <m/>
    <m/>
    <m/>
    <m/>
    <m/>
    <m/>
    <n v="130"/>
    <n v="43"/>
    <n v="48"/>
    <n v="39"/>
    <m/>
    <m/>
    <n v="217"/>
    <n v="2"/>
    <n v="60"/>
    <n v="98"/>
    <n v="57"/>
    <m/>
    <m/>
    <n v="3515"/>
    <m/>
    <n v="623"/>
    <m/>
    <m/>
    <m/>
    <n v="174"/>
    <m/>
    <n v="684"/>
    <n v="2023"/>
    <n v="4"/>
    <n v="1275"/>
    <n v="130"/>
    <n v="217"/>
    <n v="217"/>
    <n v="1275"/>
    <n v="217"/>
    <n v="5007"/>
  </r>
  <r>
    <x v="136"/>
    <x v="3"/>
    <n v="136"/>
    <n v="40"/>
    <n v="82"/>
    <n v="14"/>
    <m/>
    <m/>
    <m/>
    <m/>
    <m/>
    <m/>
    <m/>
    <m/>
    <m/>
    <n v="3"/>
    <m/>
    <n v="1"/>
    <n v="2"/>
    <m/>
    <m/>
    <n v="8"/>
    <n v="2"/>
    <m/>
    <n v="6"/>
    <m/>
    <m/>
    <m/>
    <n v="870"/>
    <m/>
    <n v="190"/>
    <m/>
    <m/>
    <m/>
    <n v="108"/>
    <m/>
    <n v="225"/>
    <n v="2023"/>
    <n v="4"/>
    <n v="139"/>
    <n v="3"/>
    <n v="8"/>
    <n v="8"/>
    <n v="139"/>
    <n v="8"/>
    <n v="1017"/>
  </r>
  <r>
    <x v="136"/>
    <x v="21"/>
    <n v="684"/>
    <n v="346"/>
    <n v="286"/>
    <n v="52"/>
    <m/>
    <m/>
    <m/>
    <m/>
    <m/>
    <m/>
    <m/>
    <m/>
    <m/>
    <n v="104"/>
    <n v="62"/>
    <n v="24"/>
    <n v="18"/>
    <m/>
    <m/>
    <n v="23"/>
    <n v="3"/>
    <n v="1"/>
    <n v="13"/>
    <n v="6"/>
    <m/>
    <m/>
    <n v="600"/>
    <m/>
    <n v="149"/>
    <m/>
    <m/>
    <m/>
    <n v="75"/>
    <m/>
    <n v="133"/>
    <n v="2023"/>
    <n v="4"/>
    <n v="788"/>
    <n v="104"/>
    <n v="23"/>
    <n v="23"/>
    <n v="788"/>
    <n v="23"/>
    <n v="1411"/>
  </r>
  <r>
    <x v="136"/>
    <x v="4"/>
    <n v="10"/>
    <n v="2"/>
    <n v="3"/>
    <n v="5"/>
    <m/>
    <m/>
    <m/>
    <m/>
    <m/>
    <m/>
    <m/>
    <m/>
    <m/>
    <n v="1"/>
    <m/>
    <n v="1"/>
    <m/>
    <m/>
    <m/>
    <n v="106"/>
    <m/>
    <n v="38"/>
    <n v="52"/>
    <n v="16"/>
    <m/>
    <m/>
    <n v="8156"/>
    <m/>
    <n v="1485"/>
    <m/>
    <m/>
    <m/>
    <n v="678"/>
    <m/>
    <n v="1079"/>
    <n v="2023"/>
    <n v="4"/>
    <n v="11"/>
    <n v="1"/>
    <n v="106"/>
    <n v="106"/>
    <n v="11"/>
    <n v="106"/>
    <n v="8273"/>
  </r>
  <r>
    <x v="136"/>
    <x v="16"/>
    <n v="344"/>
    <n v="117"/>
    <n v="162"/>
    <n v="65"/>
    <m/>
    <m/>
    <m/>
    <m/>
    <m/>
    <m/>
    <m/>
    <m/>
    <m/>
    <n v="24"/>
    <n v="14"/>
    <n v="6"/>
    <n v="4"/>
    <m/>
    <m/>
    <n v="91"/>
    <m/>
    <n v="32"/>
    <n v="18"/>
    <n v="41"/>
    <m/>
    <m/>
    <n v="4515"/>
    <m/>
    <n v="804"/>
    <m/>
    <m/>
    <m/>
    <n v="110"/>
    <m/>
    <n v="808"/>
    <n v="2023"/>
    <n v="4"/>
    <n v="368"/>
    <n v="24"/>
    <n v="91"/>
    <n v="91"/>
    <n v="368"/>
    <n v="91"/>
    <n v="4974"/>
  </r>
  <r>
    <x v="136"/>
    <x v="27"/>
    <n v="27"/>
    <n v="10"/>
    <n v="14"/>
    <n v="3"/>
    <m/>
    <m/>
    <m/>
    <m/>
    <m/>
    <m/>
    <m/>
    <m/>
    <m/>
    <n v="1"/>
    <n v="1"/>
    <m/>
    <m/>
    <m/>
    <m/>
    <n v="12"/>
    <m/>
    <n v="10"/>
    <n v="2"/>
    <m/>
    <m/>
    <m/>
    <n v="164"/>
    <m/>
    <n v="29"/>
    <m/>
    <m/>
    <m/>
    <m/>
    <m/>
    <n v="13"/>
    <n v="2023"/>
    <n v="4"/>
    <n v="28"/>
    <n v="1"/>
    <n v="12"/>
    <n v="12"/>
    <n v="28"/>
    <n v="12"/>
    <n v="204"/>
  </r>
  <r>
    <x v="136"/>
    <x v="28"/>
    <n v="86"/>
    <n v="25"/>
    <n v="54"/>
    <n v="7"/>
    <m/>
    <m/>
    <m/>
    <m/>
    <m/>
    <m/>
    <m/>
    <m/>
    <m/>
    <n v="8"/>
    <n v="1"/>
    <n v="7"/>
    <m/>
    <m/>
    <m/>
    <n v="15"/>
    <n v="5"/>
    <n v="9"/>
    <m/>
    <n v="1"/>
    <m/>
    <m/>
    <n v="746"/>
    <m/>
    <n v="144"/>
    <m/>
    <m/>
    <m/>
    <m/>
    <m/>
    <n v="66"/>
    <n v="2023"/>
    <n v="4"/>
    <n v="94"/>
    <n v="8"/>
    <n v="15"/>
    <n v="15"/>
    <n v="94"/>
    <n v="15"/>
    <n v="855"/>
  </r>
  <r>
    <x v="136"/>
    <x v="22"/>
    <n v="90"/>
    <n v="24"/>
    <n v="47"/>
    <n v="19"/>
    <m/>
    <m/>
    <m/>
    <m/>
    <m/>
    <m/>
    <m/>
    <m/>
    <m/>
    <n v="6"/>
    <n v="4"/>
    <n v="2"/>
    <m/>
    <m/>
    <m/>
    <n v="8"/>
    <m/>
    <n v="3"/>
    <n v="4"/>
    <n v="1"/>
    <m/>
    <m/>
    <n v="718"/>
    <m/>
    <n v="106"/>
    <m/>
    <m/>
    <m/>
    <m/>
    <m/>
    <n v="87"/>
    <n v="2023"/>
    <n v="4"/>
    <n v="96"/>
    <n v="6"/>
    <n v="8"/>
    <n v="8"/>
    <n v="96"/>
    <n v="8"/>
    <n v="822"/>
  </r>
  <r>
    <x v="136"/>
    <x v="23"/>
    <n v="203"/>
    <n v="104"/>
    <n v="77"/>
    <n v="22"/>
    <m/>
    <m/>
    <m/>
    <m/>
    <m/>
    <m/>
    <m/>
    <m/>
    <m/>
    <n v="7"/>
    <n v="5"/>
    <n v="2"/>
    <m/>
    <m/>
    <m/>
    <n v="56"/>
    <n v="7"/>
    <n v="11"/>
    <n v="18"/>
    <n v="20"/>
    <m/>
    <m/>
    <n v="1388"/>
    <m/>
    <n v="211"/>
    <m/>
    <m/>
    <m/>
    <n v="139"/>
    <m/>
    <n v="193"/>
    <n v="2023"/>
    <n v="4"/>
    <n v="210"/>
    <n v="7"/>
    <n v="56"/>
    <n v="56"/>
    <n v="210"/>
    <n v="56"/>
    <n v="1654"/>
  </r>
  <r>
    <x v="136"/>
    <x v="5"/>
    <n v="4588"/>
    <n v="1902"/>
    <n v="2063"/>
    <n v="623"/>
    <m/>
    <m/>
    <m/>
    <m/>
    <m/>
    <m/>
    <m/>
    <m/>
    <m/>
    <n v="752"/>
    <n v="312"/>
    <n v="188"/>
    <n v="252"/>
    <m/>
    <m/>
    <n v="207"/>
    <n v="5"/>
    <n v="68"/>
    <n v="116"/>
    <n v="18"/>
    <m/>
    <m/>
    <n v="5134"/>
    <m/>
    <n v="1434"/>
    <m/>
    <m/>
    <m/>
    <n v="222"/>
    <m/>
    <n v="1037"/>
    <n v="2023"/>
    <n v="4"/>
    <n v="5340"/>
    <n v="752"/>
    <n v="207"/>
    <n v="207"/>
    <n v="5340"/>
    <n v="207"/>
    <n v="10681"/>
  </r>
  <r>
    <x v="136"/>
    <x v="24"/>
    <n v="66"/>
    <n v="30"/>
    <n v="29"/>
    <n v="7"/>
    <m/>
    <m/>
    <m/>
    <m/>
    <m/>
    <m/>
    <m/>
    <m/>
    <m/>
    <n v="7"/>
    <n v="1"/>
    <n v="2"/>
    <n v="4"/>
    <m/>
    <m/>
    <n v="18"/>
    <n v="6"/>
    <n v="10"/>
    <n v="2"/>
    <m/>
    <m/>
    <m/>
    <n v="1392"/>
    <m/>
    <n v="252"/>
    <m/>
    <m/>
    <m/>
    <n v="85"/>
    <m/>
    <n v="150"/>
    <n v="2023"/>
    <n v="4"/>
    <n v="73"/>
    <n v="7"/>
    <n v="18"/>
    <n v="18"/>
    <n v="73"/>
    <n v="18"/>
    <n v="1483"/>
  </r>
  <r>
    <x v="136"/>
    <x v="6"/>
    <n v="2059"/>
    <n v="849"/>
    <n v="1022"/>
    <n v="188"/>
    <m/>
    <m/>
    <m/>
    <m/>
    <m/>
    <m/>
    <m/>
    <m/>
    <m/>
    <n v="225"/>
    <n v="98"/>
    <n v="67"/>
    <n v="60"/>
    <m/>
    <m/>
    <n v="47"/>
    <n v="7"/>
    <n v="6"/>
    <n v="32"/>
    <n v="2"/>
    <m/>
    <m/>
    <n v="4117"/>
    <m/>
    <n v="681"/>
    <m/>
    <m/>
    <m/>
    <n v="67"/>
    <m/>
    <n v="293"/>
    <n v="2023"/>
    <n v="4"/>
    <n v="2284"/>
    <n v="225"/>
    <n v="47"/>
    <n v="47"/>
    <n v="2284"/>
    <n v="47"/>
    <n v="6448"/>
  </r>
  <r>
    <x v="136"/>
    <x v="7"/>
    <n v="114"/>
    <n v="40"/>
    <n v="61"/>
    <n v="13"/>
    <m/>
    <m/>
    <m/>
    <m/>
    <m/>
    <m/>
    <m/>
    <m/>
    <m/>
    <n v="35"/>
    <n v="13"/>
    <n v="4"/>
    <n v="18"/>
    <m/>
    <m/>
    <n v="42"/>
    <n v="2"/>
    <n v="19"/>
    <n v="20"/>
    <n v="1"/>
    <m/>
    <m/>
    <n v="3628"/>
    <m/>
    <n v="887"/>
    <m/>
    <m/>
    <m/>
    <n v="178"/>
    <m/>
    <n v="276"/>
    <n v="2023"/>
    <n v="4"/>
    <n v="149"/>
    <n v="35"/>
    <n v="42"/>
    <n v="42"/>
    <n v="149"/>
    <n v="42"/>
    <n v="3819"/>
  </r>
  <r>
    <x v="136"/>
    <x v="29"/>
    <n v="25"/>
    <n v="9"/>
    <n v="5"/>
    <n v="11"/>
    <m/>
    <m/>
    <m/>
    <m/>
    <m/>
    <m/>
    <m/>
    <m/>
    <m/>
    <n v="5"/>
    <n v="4"/>
    <m/>
    <n v="1"/>
    <m/>
    <m/>
    <n v="10"/>
    <m/>
    <n v="6"/>
    <n v="4"/>
    <m/>
    <m/>
    <m/>
    <n v="806"/>
    <m/>
    <n v="133"/>
    <m/>
    <m/>
    <m/>
    <m/>
    <m/>
    <n v="64"/>
    <n v="2023"/>
    <n v="4"/>
    <n v="30"/>
    <n v="5"/>
    <n v="10"/>
    <n v="10"/>
    <n v="30"/>
    <n v="10"/>
    <n v="846"/>
  </r>
  <r>
    <x v="136"/>
    <x v="8"/>
    <n v="1329"/>
    <n v="466"/>
    <n v="614"/>
    <n v="249"/>
    <m/>
    <m/>
    <m/>
    <m/>
    <m/>
    <m/>
    <m/>
    <m/>
    <m/>
    <n v="135"/>
    <n v="39"/>
    <n v="42"/>
    <n v="54"/>
    <m/>
    <m/>
    <n v="127"/>
    <n v="12"/>
    <n v="54"/>
    <n v="51"/>
    <n v="10"/>
    <m/>
    <m/>
    <n v="10011"/>
    <m/>
    <n v="2408"/>
    <m/>
    <m/>
    <m/>
    <n v="132"/>
    <m/>
    <n v="2355"/>
    <n v="2023"/>
    <n v="4"/>
    <n v="1464"/>
    <n v="135"/>
    <n v="127"/>
    <n v="127"/>
    <n v="1464"/>
    <n v="127"/>
    <n v="11602"/>
  </r>
  <r>
    <x v="136"/>
    <x v="9"/>
    <m/>
    <m/>
    <m/>
    <m/>
    <m/>
    <m/>
    <m/>
    <m/>
    <m/>
    <m/>
    <m/>
    <m/>
    <m/>
    <m/>
    <m/>
    <m/>
    <m/>
    <m/>
    <m/>
    <n v="167"/>
    <n v="1"/>
    <n v="71"/>
    <n v="74"/>
    <n v="21"/>
    <m/>
    <m/>
    <n v="1586"/>
    <m/>
    <n v="417"/>
    <m/>
    <m/>
    <m/>
    <n v="236"/>
    <m/>
    <n v="477"/>
    <n v="2023"/>
    <n v="4"/>
    <n v="0"/>
    <n v="0"/>
    <n v="167"/>
    <n v="167"/>
    <n v="0"/>
    <n v="167"/>
    <n v="1753"/>
  </r>
  <r>
    <x v="136"/>
    <x v="25"/>
    <n v="5"/>
    <n v="1"/>
    <n v="1"/>
    <n v="3"/>
    <m/>
    <m/>
    <m/>
    <m/>
    <m/>
    <m/>
    <m/>
    <m/>
    <m/>
    <m/>
    <m/>
    <m/>
    <m/>
    <m/>
    <m/>
    <n v="191"/>
    <n v="3"/>
    <n v="48"/>
    <n v="104"/>
    <n v="36"/>
    <m/>
    <n v="1"/>
    <n v="6804"/>
    <m/>
    <n v="2491"/>
    <m/>
    <m/>
    <m/>
    <n v="57"/>
    <m/>
    <n v="717"/>
    <n v="2023"/>
    <n v="4"/>
    <n v="5"/>
    <n v="0"/>
    <n v="191"/>
    <n v="191"/>
    <n v="5"/>
    <n v="191"/>
    <n v="7001"/>
  </r>
  <r>
    <x v="136"/>
    <x v="17"/>
    <n v="323"/>
    <n v="127"/>
    <n v="175"/>
    <n v="21"/>
    <m/>
    <m/>
    <m/>
    <m/>
    <m/>
    <m/>
    <m/>
    <m/>
    <m/>
    <n v="15"/>
    <n v="9"/>
    <n v="4"/>
    <n v="2"/>
    <m/>
    <m/>
    <n v="45"/>
    <n v="2"/>
    <n v="37"/>
    <n v="6"/>
    <m/>
    <m/>
    <m/>
    <n v="1522"/>
    <m/>
    <n v="283"/>
    <m/>
    <m/>
    <m/>
    <m/>
    <m/>
    <n v="162"/>
    <n v="2023"/>
    <n v="4"/>
    <n v="338"/>
    <n v="15"/>
    <n v="45"/>
    <n v="45"/>
    <n v="338"/>
    <n v="45"/>
    <n v="1905"/>
  </r>
  <r>
    <x v="136"/>
    <x v="10"/>
    <n v="782"/>
    <n v="226"/>
    <n v="350"/>
    <n v="206"/>
    <m/>
    <m/>
    <m/>
    <m/>
    <m/>
    <m/>
    <m/>
    <m/>
    <m/>
    <n v="393"/>
    <n v="78"/>
    <n v="138"/>
    <n v="177"/>
    <m/>
    <m/>
    <n v="529"/>
    <n v="21"/>
    <n v="156"/>
    <n v="284"/>
    <n v="68"/>
    <m/>
    <m/>
    <n v="11421"/>
    <m/>
    <n v="11467"/>
    <m/>
    <m/>
    <m/>
    <n v="196"/>
    <m/>
    <n v="1941"/>
    <n v="2023"/>
    <n v="4"/>
    <n v="1175"/>
    <n v="393"/>
    <n v="529"/>
    <n v="529"/>
    <n v="1175"/>
    <n v="529"/>
    <n v="13125"/>
  </r>
  <r>
    <x v="136"/>
    <x v="30"/>
    <n v="100"/>
    <n v="39"/>
    <n v="43"/>
    <n v="18"/>
    <m/>
    <m/>
    <m/>
    <m/>
    <m/>
    <m/>
    <m/>
    <m/>
    <m/>
    <n v="16"/>
    <m/>
    <n v="9"/>
    <n v="7"/>
    <m/>
    <m/>
    <n v="15"/>
    <m/>
    <n v="5"/>
    <n v="9"/>
    <n v="1"/>
    <m/>
    <m/>
    <n v="844"/>
    <m/>
    <n v="90"/>
    <m/>
    <m/>
    <m/>
    <m/>
    <m/>
    <n v="69"/>
    <n v="2023"/>
    <n v="4"/>
    <n v="116"/>
    <n v="16"/>
    <n v="15"/>
    <n v="15"/>
    <n v="116"/>
    <n v="15"/>
    <n v="975"/>
  </r>
  <r>
    <x v="136"/>
    <x v="11"/>
    <n v="3062"/>
    <n v="867"/>
    <n v="1222"/>
    <n v="973"/>
    <m/>
    <m/>
    <m/>
    <m/>
    <m/>
    <m/>
    <m/>
    <m/>
    <m/>
    <n v="935"/>
    <n v="176"/>
    <n v="298"/>
    <n v="461"/>
    <m/>
    <m/>
    <n v="903"/>
    <n v="45"/>
    <n v="171"/>
    <n v="533"/>
    <n v="154"/>
    <m/>
    <m/>
    <n v="9743"/>
    <m/>
    <n v="27332"/>
    <m/>
    <m/>
    <m/>
    <n v="513"/>
    <m/>
    <n v="2243"/>
    <n v="2023"/>
    <n v="4"/>
    <n v="3997"/>
    <n v="935"/>
    <n v="903"/>
    <n v="903"/>
    <n v="3997"/>
    <n v="903"/>
    <n v="14643"/>
  </r>
  <r>
    <x v="136"/>
    <x v="18"/>
    <n v="215"/>
    <n v="57"/>
    <n v="100"/>
    <n v="58"/>
    <m/>
    <m/>
    <m/>
    <m/>
    <m/>
    <m/>
    <m/>
    <m/>
    <m/>
    <n v="124"/>
    <n v="38"/>
    <n v="24"/>
    <n v="62"/>
    <m/>
    <m/>
    <n v="128"/>
    <n v="1"/>
    <n v="45"/>
    <n v="69"/>
    <n v="13"/>
    <m/>
    <m/>
    <n v="3331"/>
    <m/>
    <n v="3845"/>
    <m/>
    <m/>
    <m/>
    <n v="64"/>
    <m/>
    <n v="636"/>
    <n v="2023"/>
    <n v="4"/>
    <n v="339"/>
    <n v="124"/>
    <n v="128"/>
    <n v="128"/>
    <n v="339"/>
    <n v="128"/>
    <n v="3798"/>
  </r>
  <r>
    <x v="136"/>
    <x v="31"/>
    <n v="27"/>
    <n v="2"/>
    <n v="24"/>
    <n v="1"/>
    <m/>
    <m/>
    <m/>
    <m/>
    <m/>
    <m/>
    <m/>
    <m/>
    <m/>
    <n v="1"/>
    <m/>
    <n v="1"/>
    <m/>
    <m/>
    <m/>
    <n v="4"/>
    <m/>
    <m/>
    <n v="4"/>
    <m/>
    <m/>
    <m/>
    <n v="167"/>
    <m/>
    <n v="42"/>
    <m/>
    <m/>
    <m/>
    <m/>
    <m/>
    <n v="15"/>
    <n v="2023"/>
    <n v="4"/>
    <n v="28"/>
    <n v="1"/>
    <n v="4"/>
    <n v="4"/>
    <n v="28"/>
    <n v="4"/>
    <n v="199"/>
  </r>
  <r>
    <x v="136"/>
    <x v="12"/>
    <n v="669"/>
    <n v="284"/>
    <n v="291"/>
    <n v="94"/>
    <m/>
    <m/>
    <m/>
    <m/>
    <m/>
    <m/>
    <m/>
    <m/>
    <m/>
    <n v="110"/>
    <n v="51"/>
    <n v="42"/>
    <n v="17"/>
    <m/>
    <m/>
    <n v="253"/>
    <n v="25"/>
    <n v="101"/>
    <n v="93"/>
    <n v="34"/>
    <m/>
    <m/>
    <n v="1488"/>
    <m/>
    <n v="518"/>
    <m/>
    <m/>
    <m/>
    <n v="1569"/>
    <m/>
    <n v="357"/>
    <n v="2023"/>
    <n v="4"/>
    <n v="779"/>
    <n v="110"/>
    <n v="253"/>
    <n v="253"/>
    <n v="779"/>
    <n v="253"/>
    <n v="2520"/>
  </r>
  <r>
    <x v="136"/>
    <x v="32"/>
    <n v="690"/>
    <n v="163"/>
    <n v="433"/>
    <n v="94"/>
    <m/>
    <m/>
    <m/>
    <m/>
    <m/>
    <m/>
    <m/>
    <m/>
    <m/>
    <n v="76"/>
    <n v="23"/>
    <n v="21"/>
    <n v="32"/>
    <m/>
    <m/>
    <n v="178"/>
    <n v="1"/>
    <n v="57"/>
    <n v="104"/>
    <n v="16"/>
    <m/>
    <n v="1"/>
    <n v="4755"/>
    <m/>
    <n v="979"/>
    <m/>
    <m/>
    <m/>
    <m/>
    <m/>
    <n v="650"/>
    <n v="2023"/>
    <n v="4"/>
    <n v="766"/>
    <n v="76"/>
    <n v="178"/>
    <n v="178"/>
    <n v="766"/>
    <n v="178"/>
    <n v="5700"/>
  </r>
  <r>
    <x v="136"/>
    <x v="33"/>
    <n v="403"/>
    <n v="111"/>
    <n v="240"/>
    <n v="52"/>
    <m/>
    <m/>
    <m/>
    <m/>
    <m/>
    <m/>
    <m/>
    <m/>
    <m/>
    <n v="30"/>
    <n v="7"/>
    <n v="13"/>
    <n v="10"/>
    <m/>
    <m/>
    <n v="34"/>
    <m/>
    <n v="3"/>
    <n v="26"/>
    <n v="5"/>
    <m/>
    <m/>
    <n v="1281"/>
    <m/>
    <n v="742"/>
    <m/>
    <m/>
    <m/>
    <m/>
    <m/>
    <n v="325"/>
    <n v="2023"/>
    <n v="4"/>
    <n v="433"/>
    <n v="30"/>
    <n v="34"/>
    <n v="34"/>
    <n v="433"/>
    <n v="34"/>
    <n v="1748"/>
  </r>
  <r>
    <x v="136"/>
    <x v="34"/>
    <n v="196"/>
    <n v="66"/>
    <n v="113"/>
    <n v="17"/>
    <m/>
    <m/>
    <m/>
    <m/>
    <m/>
    <m/>
    <m/>
    <m/>
    <m/>
    <n v="13"/>
    <n v="1"/>
    <n v="7"/>
    <n v="5"/>
    <m/>
    <m/>
    <n v="5"/>
    <m/>
    <n v="1"/>
    <n v="4"/>
    <m/>
    <m/>
    <m/>
    <n v="628"/>
    <m/>
    <n v="76"/>
    <m/>
    <m/>
    <m/>
    <m/>
    <m/>
    <n v="80"/>
    <n v="2023"/>
    <n v="4"/>
    <n v="209"/>
    <n v="13"/>
    <n v="5"/>
    <n v="5"/>
    <n v="209"/>
    <n v="5"/>
    <n v="842"/>
  </r>
  <r>
    <x v="136"/>
    <x v="26"/>
    <n v="373"/>
    <n v="157"/>
    <n v="179"/>
    <n v="37"/>
    <m/>
    <m/>
    <m/>
    <m/>
    <m/>
    <m/>
    <m/>
    <m/>
    <m/>
    <n v="45"/>
    <n v="19"/>
    <n v="18"/>
    <n v="8"/>
    <m/>
    <m/>
    <n v="69"/>
    <n v="5"/>
    <n v="14"/>
    <n v="38"/>
    <n v="12"/>
    <m/>
    <m/>
    <n v="1423"/>
    <m/>
    <n v="454"/>
    <m/>
    <m/>
    <m/>
    <n v="318"/>
    <m/>
    <n v="237"/>
    <n v="2023"/>
    <n v="4"/>
    <n v="418"/>
    <n v="45"/>
    <n v="69"/>
    <n v="69"/>
    <n v="418"/>
    <n v="69"/>
    <n v="1910"/>
  </r>
  <r>
    <x v="136"/>
    <x v="13"/>
    <n v="1360"/>
    <n v="411"/>
    <n v="564"/>
    <n v="385"/>
    <m/>
    <m/>
    <m/>
    <m/>
    <m/>
    <m/>
    <m/>
    <m/>
    <m/>
    <n v="418"/>
    <n v="78"/>
    <n v="143"/>
    <n v="197"/>
    <m/>
    <m/>
    <n v="623"/>
    <n v="28"/>
    <n v="139"/>
    <n v="367"/>
    <n v="89"/>
    <m/>
    <m/>
    <n v="8539"/>
    <m/>
    <n v="13100"/>
    <m/>
    <m/>
    <m/>
    <n v="425"/>
    <m/>
    <n v="1697"/>
    <n v="2023"/>
    <n v="4"/>
    <n v="1778"/>
    <n v="418"/>
    <n v="623"/>
    <n v="623"/>
    <n v="1778"/>
    <n v="623"/>
    <n v="10940"/>
  </r>
  <r>
    <x v="136"/>
    <x v="35"/>
    <n v="35"/>
    <n v="10"/>
    <n v="18"/>
    <n v="7"/>
    <m/>
    <m/>
    <m/>
    <m/>
    <m/>
    <m/>
    <m/>
    <m/>
    <m/>
    <m/>
    <m/>
    <m/>
    <m/>
    <m/>
    <m/>
    <n v="2"/>
    <m/>
    <n v="2"/>
    <m/>
    <m/>
    <m/>
    <m/>
    <n v="110"/>
    <m/>
    <n v="36"/>
    <m/>
    <m/>
    <m/>
    <m/>
    <m/>
    <n v="10"/>
    <n v="2023"/>
    <n v="4"/>
    <n v="35"/>
    <n v="0"/>
    <n v="2"/>
    <n v="2"/>
    <n v="35"/>
    <n v="2"/>
    <n v="147"/>
  </r>
  <r>
    <x v="136"/>
    <x v="14"/>
    <n v="447"/>
    <n v="147"/>
    <n v="204"/>
    <n v="96"/>
    <m/>
    <m/>
    <m/>
    <m/>
    <m/>
    <m/>
    <m/>
    <m/>
    <m/>
    <n v="100"/>
    <n v="25"/>
    <n v="30"/>
    <n v="45"/>
    <m/>
    <m/>
    <n v="89"/>
    <n v="15"/>
    <n v="10"/>
    <n v="57"/>
    <n v="7"/>
    <m/>
    <m/>
    <n v="3551"/>
    <m/>
    <n v="1295"/>
    <m/>
    <m/>
    <m/>
    <n v="75"/>
    <m/>
    <n v="476"/>
    <n v="2023"/>
    <n v="4"/>
    <n v="547"/>
    <n v="100"/>
    <n v="89"/>
    <n v="89"/>
    <n v="547"/>
    <n v="89"/>
    <n v="4187"/>
  </r>
  <r>
    <x v="137"/>
    <x v="19"/>
    <m/>
    <m/>
    <m/>
    <m/>
    <m/>
    <m/>
    <m/>
    <m/>
    <m/>
    <m/>
    <m/>
    <m/>
    <m/>
    <m/>
    <m/>
    <m/>
    <m/>
    <m/>
    <m/>
    <m/>
    <m/>
    <m/>
    <m/>
    <m/>
    <m/>
    <m/>
    <m/>
    <m/>
    <m/>
    <m/>
    <m/>
    <m/>
    <m/>
    <m/>
    <n v="13"/>
    <n v="2023"/>
    <n v="4"/>
    <n v="0"/>
    <n v="0"/>
    <n v="0"/>
    <n v="0"/>
    <n v="0"/>
    <n v="0"/>
    <n v="0"/>
  </r>
  <r>
    <x v="137"/>
    <x v="15"/>
    <m/>
    <m/>
    <m/>
    <m/>
    <m/>
    <m/>
    <m/>
    <m/>
    <m/>
    <m/>
    <m/>
    <m/>
    <m/>
    <m/>
    <m/>
    <m/>
    <m/>
    <m/>
    <m/>
    <m/>
    <m/>
    <m/>
    <m/>
    <m/>
    <m/>
    <m/>
    <m/>
    <m/>
    <m/>
    <m/>
    <m/>
    <m/>
    <m/>
    <m/>
    <n v="18"/>
    <n v="2023"/>
    <n v="4"/>
    <n v="0"/>
    <n v="0"/>
    <n v="0"/>
    <n v="0"/>
    <n v="0"/>
    <n v="0"/>
    <n v="0"/>
  </r>
  <r>
    <x v="137"/>
    <x v="0"/>
    <m/>
    <m/>
    <m/>
    <m/>
    <m/>
    <m/>
    <m/>
    <m/>
    <m/>
    <m/>
    <m/>
    <m/>
    <m/>
    <m/>
    <m/>
    <m/>
    <m/>
    <m/>
    <m/>
    <m/>
    <m/>
    <m/>
    <m/>
    <m/>
    <m/>
    <m/>
    <m/>
    <m/>
    <m/>
    <m/>
    <m/>
    <m/>
    <m/>
    <m/>
    <n v="49"/>
    <n v="2023"/>
    <n v="4"/>
    <n v="0"/>
    <n v="0"/>
    <n v="0"/>
    <n v="0"/>
    <n v="0"/>
    <n v="0"/>
    <n v="0"/>
  </r>
  <r>
    <x v="137"/>
    <x v="1"/>
    <m/>
    <m/>
    <m/>
    <m/>
    <m/>
    <m/>
    <m/>
    <m/>
    <m/>
    <m/>
    <m/>
    <m/>
    <m/>
    <m/>
    <m/>
    <m/>
    <m/>
    <m/>
    <m/>
    <m/>
    <m/>
    <m/>
    <m/>
    <m/>
    <m/>
    <m/>
    <m/>
    <m/>
    <m/>
    <m/>
    <m/>
    <m/>
    <m/>
    <m/>
    <n v="11"/>
    <n v="2023"/>
    <n v="4"/>
    <n v="0"/>
    <n v="0"/>
    <n v="0"/>
    <n v="0"/>
    <n v="0"/>
    <n v="0"/>
    <n v="0"/>
  </r>
  <r>
    <x v="137"/>
    <x v="2"/>
    <m/>
    <m/>
    <m/>
    <m/>
    <m/>
    <m/>
    <m/>
    <m/>
    <m/>
    <m/>
    <m/>
    <m/>
    <m/>
    <m/>
    <m/>
    <m/>
    <m/>
    <m/>
    <m/>
    <m/>
    <m/>
    <m/>
    <m/>
    <m/>
    <m/>
    <m/>
    <m/>
    <m/>
    <m/>
    <m/>
    <m/>
    <m/>
    <m/>
    <m/>
    <n v="6"/>
    <n v="2023"/>
    <n v="4"/>
    <n v="0"/>
    <n v="0"/>
    <n v="0"/>
    <n v="0"/>
    <n v="0"/>
    <n v="0"/>
    <n v="0"/>
  </r>
  <r>
    <x v="137"/>
    <x v="20"/>
    <m/>
    <m/>
    <m/>
    <m/>
    <m/>
    <m/>
    <m/>
    <m/>
    <m/>
    <m/>
    <m/>
    <m/>
    <m/>
    <m/>
    <m/>
    <m/>
    <m/>
    <m/>
    <m/>
    <m/>
    <m/>
    <m/>
    <m/>
    <m/>
    <m/>
    <m/>
    <m/>
    <m/>
    <m/>
    <m/>
    <m/>
    <m/>
    <m/>
    <m/>
    <n v="44"/>
    <n v="2023"/>
    <n v="4"/>
    <n v="0"/>
    <n v="0"/>
    <n v="0"/>
    <n v="0"/>
    <n v="0"/>
    <n v="0"/>
    <n v="0"/>
  </r>
  <r>
    <x v="137"/>
    <x v="3"/>
    <m/>
    <m/>
    <m/>
    <m/>
    <m/>
    <m/>
    <m/>
    <m/>
    <m/>
    <m/>
    <m/>
    <m/>
    <m/>
    <m/>
    <m/>
    <m/>
    <m/>
    <m/>
    <m/>
    <m/>
    <m/>
    <m/>
    <m/>
    <m/>
    <m/>
    <m/>
    <m/>
    <m/>
    <m/>
    <m/>
    <m/>
    <m/>
    <m/>
    <m/>
    <n v="17"/>
    <n v="2023"/>
    <n v="4"/>
    <n v="0"/>
    <n v="0"/>
    <n v="0"/>
    <n v="0"/>
    <n v="0"/>
    <n v="0"/>
    <n v="0"/>
  </r>
  <r>
    <x v="137"/>
    <x v="21"/>
    <m/>
    <m/>
    <m/>
    <m/>
    <m/>
    <m/>
    <m/>
    <m/>
    <m/>
    <m/>
    <m/>
    <m/>
    <m/>
    <m/>
    <m/>
    <m/>
    <m/>
    <m/>
    <m/>
    <m/>
    <m/>
    <m/>
    <m/>
    <m/>
    <m/>
    <m/>
    <m/>
    <m/>
    <m/>
    <m/>
    <m/>
    <m/>
    <m/>
    <m/>
    <n v="14"/>
    <n v="2023"/>
    <n v="4"/>
    <n v="0"/>
    <n v="0"/>
    <n v="0"/>
    <n v="0"/>
    <n v="0"/>
    <n v="0"/>
    <n v="0"/>
  </r>
  <r>
    <x v="137"/>
    <x v="4"/>
    <m/>
    <m/>
    <m/>
    <m/>
    <m/>
    <m/>
    <m/>
    <m/>
    <m/>
    <m/>
    <m/>
    <m/>
    <m/>
    <m/>
    <m/>
    <m/>
    <m/>
    <m/>
    <m/>
    <m/>
    <m/>
    <m/>
    <m/>
    <m/>
    <m/>
    <m/>
    <m/>
    <m/>
    <m/>
    <m/>
    <m/>
    <m/>
    <m/>
    <m/>
    <n v="82"/>
    <n v="2023"/>
    <n v="4"/>
    <n v="0"/>
    <n v="0"/>
    <n v="0"/>
    <n v="0"/>
    <n v="0"/>
    <n v="0"/>
    <n v="0"/>
  </r>
  <r>
    <x v="137"/>
    <x v="16"/>
    <m/>
    <m/>
    <m/>
    <m/>
    <m/>
    <m/>
    <m/>
    <m/>
    <m/>
    <m/>
    <m/>
    <m/>
    <m/>
    <m/>
    <m/>
    <m/>
    <m/>
    <m/>
    <m/>
    <m/>
    <m/>
    <m/>
    <m/>
    <m/>
    <m/>
    <m/>
    <m/>
    <m/>
    <m/>
    <m/>
    <m/>
    <m/>
    <m/>
    <m/>
    <n v="34"/>
    <n v="2023"/>
    <n v="4"/>
    <n v="0"/>
    <n v="0"/>
    <n v="0"/>
    <n v="0"/>
    <n v="0"/>
    <n v="0"/>
    <n v="0"/>
  </r>
  <r>
    <x v="137"/>
    <x v="27"/>
    <m/>
    <m/>
    <m/>
    <m/>
    <m/>
    <m/>
    <m/>
    <m/>
    <m/>
    <m/>
    <m/>
    <m/>
    <m/>
    <m/>
    <m/>
    <m/>
    <m/>
    <m/>
    <m/>
    <m/>
    <m/>
    <m/>
    <m/>
    <m/>
    <m/>
    <m/>
    <m/>
    <m/>
    <m/>
    <m/>
    <m/>
    <m/>
    <m/>
    <m/>
    <n v="3"/>
    <n v="2023"/>
    <n v="4"/>
    <n v="0"/>
    <n v="0"/>
    <n v="0"/>
    <n v="0"/>
    <n v="0"/>
    <n v="0"/>
    <n v="0"/>
  </r>
  <r>
    <x v="137"/>
    <x v="28"/>
    <m/>
    <m/>
    <m/>
    <m/>
    <m/>
    <m/>
    <m/>
    <m/>
    <m/>
    <m/>
    <m/>
    <m/>
    <m/>
    <m/>
    <m/>
    <m/>
    <m/>
    <m/>
    <m/>
    <m/>
    <m/>
    <m/>
    <m/>
    <m/>
    <m/>
    <m/>
    <m/>
    <m/>
    <m/>
    <m/>
    <m/>
    <m/>
    <m/>
    <m/>
    <n v="5"/>
    <n v="2023"/>
    <n v="4"/>
    <n v="0"/>
    <n v="0"/>
    <n v="0"/>
    <n v="0"/>
    <n v="0"/>
    <n v="0"/>
    <n v="0"/>
  </r>
  <r>
    <x v="137"/>
    <x v="22"/>
    <m/>
    <m/>
    <m/>
    <m/>
    <m/>
    <m/>
    <m/>
    <m/>
    <m/>
    <m/>
    <m/>
    <m/>
    <m/>
    <m/>
    <m/>
    <m/>
    <m/>
    <m/>
    <m/>
    <m/>
    <m/>
    <m/>
    <m/>
    <m/>
    <m/>
    <m/>
    <m/>
    <m/>
    <m/>
    <m/>
    <m/>
    <m/>
    <m/>
    <m/>
    <n v="9"/>
    <n v="2023"/>
    <n v="4"/>
    <n v="0"/>
    <n v="0"/>
    <n v="0"/>
    <n v="0"/>
    <n v="0"/>
    <n v="0"/>
    <n v="0"/>
  </r>
  <r>
    <x v="137"/>
    <x v="23"/>
    <m/>
    <m/>
    <m/>
    <m/>
    <m/>
    <m/>
    <m/>
    <m/>
    <m/>
    <m/>
    <m/>
    <m/>
    <m/>
    <m/>
    <m/>
    <m/>
    <m/>
    <m/>
    <m/>
    <m/>
    <m/>
    <m/>
    <m/>
    <m/>
    <m/>
    <m/>
    <m/>
    <m/>
    <m/>
    <m/>
    <m/>
    <m/>
    <m/>
    <m/>
    <n v="8"/>
    <n v="2023"/>
    <n v="4"/>
    <n v="0"/>
    <n v="0"/>
    <n v="0"/>
    <n v="0"/>
    <n v="0"/>
    <n v="0"/>
    <n v="0"/>
  </r>
  <r>
    <x v="137"/>
    <x v="5"/>
    <m/>
    <m/>
    <m/>
    <m/>
    <m/>
    <m/>
    <m/>
    <m/>
    <m/>
    <m/>
    <m/>
    <m/>
    <m/>
    <m/>
    <m/>
    <m/>
    <m/>
    <m/>
    <m/>
    <m/>
    <m/>
    <m/>
    <m/>
    <m/>
    <m/>
    <m/>
    <m/>
    <m/>
    <m/>
    <m/>
    <m/>
    <m/>
    <m/>
    <m/>
    <n v="63"/>
    <n v="2023"/>
    <n v="4"/>
    <n v="0"/>
    <n v="0"/>
    <n v="0"/>
    <n v="0"/>
    <n v="0"/>
    <n v="0"/>
    <n v="0"/>
  </r>
  <r>
    <x v="137"/>
    <x v="24"/>
    <m/>
    <m/>
    <m/>
    <m/>
    <m/>
    <m/>
    <m/>
    <m/>
    <m/>
    <m/>
    <m/>
    <m/>
    <m/>
    <m/>
    <m/>
    <m/>
    <m/>
    <m/>
    <m/>
    <m/>
    <m/>
    <m/>
    <m/>
    <m/>
    <m/>
    <m/>
    <m/>
    <m/>
    <m/>
    <m/>
    <m/>
    <m/>
    <m/>
    <m/>
    <n v="11"/>
    <n v="2023"/>
    <n v="4"/>
    <n v="0"/>
    <n v="0"/>
    <n v="0"/>
    <n v="0"/>
    <n v="0"/>
    <n v="0"/>
    <n v="0"/>
  </r>
  <r>
    <x v="137"/>
    <x v="6"/>
    <m/>
    <m/>
    <m/>
    <m/>
    <m/>
    <m/>
    <m/>
    <m/>
    <m/>
    <m/>
    <m/>
    <m/>
    <m/>
    <m/>
    <m/>
    <m/>
    <m/>
    <m/>
    <m/>
    <m/>
    <m/>
    <m/>
    <m/>
    <m/>
    <m/>
    <m/>
    <m/>
    <m/>
    <m/>
    <m/>
    <m/>
    <m/>
    <m/>
    <m/>
    <n v="27"/>
    <n v="2023"/>
    <n v="4"/>
    <n v="0"/>
    <n v="0"/>
    <n v="0"/>
    <n v="0"/>
    <n v="0"/>
    <n v="0"/>
    <n v="0"/>
  </r>
  <r>
    <x v="137"/>
    <x v="7"/>
    <m/>
    <m/>
    <m/>
    <m/>
    <m/>
    <m/>
    <m/>
    <m/>
    <m/>
    <m/>
    <m/>
    <m/>
    <m/>
    <m/>
    <m/>
    <m/>
    <m/>
    <m/>
    <m/>
    <m/>
    <m/>
    <m/>
    <m/>
    <m/>
    <m/>
    <m/>
    <m/>
    <m/>
    <m/>
    <m/>
    <m/>
    <m/>
    <m/>
    <m/>
    <n v="23"/>
    <n v="2023"/>
    <n v="4"/>
    <n v="0"/>
    <n v="0"/>
    <n v="0"/>
    <n v="0"/>
    <n v="0"/>
    <n v="0"/>
    <n v="0"/>
  </r>
  <r>
    <x v="137"/>
    <x v="29"/>
    <m/>
    <m/>
    <m/>
    <m/>
    <m/>
    <m/>
    <m/>
    <m/>
    <m/>
    <m/>
    <m/>
    <m/>
    <m/>
    <m/>
    <m/>
    <m/>
    <m/>
    <m/>
    <m/>
    <m/>
    <m/>
    <m/>
    <m/>
    <m/>
    <m/>
    <m/>
    <m/>
    <m/>
    <m/>
    <m/>
    <m/>
    <m/>
    <m/>
    <m/>
    <n v="6"/>
    <n v="2023"/>
    <n v="4"/>
    <n v="0"/>
    <n v="0"/>
    <n v="0"/>
    <n v="0"/>
    <n v="0"/>
    <n v="0"/>
    <n v="0"/>
  </r>
  <r>
    <x v="137"/>
    <x v="8"/>
    <m/>
    <m/>
    <m/>
    <m/>
    <m/>
    <m/>
    <m/>
    <m/>
    <m/>
    <m/>
    <m/>
    <m/>
    <m/>
    <m/>
    <m/>
    <m/>
    <m/>
    <m/>
    <m/>
    <m/>
    <m/>
    <m/>
    <m/>
    <m/>
    <m/>
    <m/>
    <m/>
    <m/>
    <m/>
    <m/>
    <m/>
    <m/>
    <m/>
    <m/>
    <n v="72"/>
    <n v="2023"/>
    <n v="4"/>
    <n v="0"/>
    <n v="0"/>
    <n v="0"/>
    <n v="0"/>
    <n v="0"/>
    <n v="0"/>
    <n v="0"/>
  </r>
  <r>
    <x v="137"/>
    <x v="9"/>
    <m/>
    <m/>
    <m/>
    <m/>
    <m/>
    <m/>
    <m/>
    <m/>
    <m/>
    <m/>
    <m/>
    <m/>
    <m/>
    <m/>
    <m/>
    <m/>
    <m/>
    <m/>
    <m/>
    <m/>
    <m/>
    <m/>
    <m/>
    <m/>
    <m/>
    <m/>
    <m/>
    <m/>
    <m/>
    <m/>
    <m/>
    <m/>
    <m/>
    <m/>
    <n v="30"/>
    <n v="2023"/>
    <n v="4"/>
    <n v="0"/>
    <n v="0"/>
    <n v="0"/>
    <n v="0"/>
    <n v="0"/>
    <n v="0"/>
    <n v="0"/>
  </r>
  <r>
    <x v="137"/>
    <x v="25"/>
    <m/>
    <m/>
    <m/>
    <m/>
    <m/>
    <m/>
    <m/>
    <m/>
    <m/>
    <m/>
    <m/>
    <m/>
    <m/>
    <m/>
    <m/>
    <m/>
    <m/>
    <m/>
    <m/>
    <m/>
    <m/>
    <m/>
    <m/>
    <m/>
    <m/>
    <m/>
    <m/>
    <m/>
    <m/>
    <m/>
    <m/>
    <m/>
    <m/>
    <m/>
    <n v="19"/>
    <n v="2023"/>
    <n v="4"/>
    <n v="0"/>
    <n v="0"/>
    <n v="0"/>
    <n v="0"/>
    <n v="0"/>
    <n v="0"/>
    <n v="0"/>
  </r>
  <r>
    <x v="137"/>
    <x v="17"/>
    <m/>
    <m/>
    <m/>
    <m/>
    <m/>
    <m/>
    <m/>
    <m/>
    <m/>
    <m/>
    <m/>
    <m/>
    <m/>
    <m/>
    <m/>
    <m/>
    <m/>
    <m/>
    <m/>
    <m/>
    <m/>
    <m/>
    <m/>
    <m/>
    <m/>
    <m/>
    <m/>
    <m/>
    <m/>
    <m/>
    <m/>
    <m/>
    <m/>
    <m/>
    <n v="16"/>
    <n v="2023"/>
    <n v="4"/>
    <n v="0"/>
    <n v="0"/>
    <n v="0"/>
    <n v="0"/>
    <n v="0"/>
    <n v="0"/>
    <n v="0"/>
  </r>
  <r>
    <x v="137"/>
    <x v="10"/>
    <m/>
    <m/>
    <m/>
    <m/>
    <m/>
    <m/>
    <m/>
    <m/>
    <m/>
    <m/>
    <m/>
    <m/>
    <m/>
    <m/>
    <m/>
    <m/>
    <m/>
    <m/>
    <m/>
    <m/>
    <m/>
    <m/>
    <m/>
    <m/>
    <m/>
    <m/>
    <m/>
    <m/>
    <m/>
    <m/>
    <m/>
    <m/>
    <m/>
    <m/>
    <n v="43"/>
    <n v="2023"/>
    <n v="4"/>
    <n v="0"/>
    <n v="0"/>
    <n v="0"/>
    <n v="0"/>
    <n v="0"/>
    <n v="0"/>
    <n v="0"/>
  </r>
  <r>
    <x v="137"/>
    <x v="30"/>
    <m/>
    <m/>
    <m/>
    <m/>
    <m/>
    <m/>
    <m/>
    <m/>
    <m/>
    <m/>
    <m/>
    <m/>
    <m/>
    <m/>
    <m/>
    <m/>
    <m/>
    <m/>
    <m/>
    <m/>
    <m/>
    <m/>
    <m/>
    <m/>
    <m/>
    <m/>
    <m/>
    <m/>
    <m/>
    <m/>
    <m/>
    <m/>
    <m/>
    <m/>
    <n v="2"/>
    <n v="2023"/>
    <n v="4"/>
    <n v="0"/>
    <n v="0"/>
    <n v="0"/>
    <n v="0"/>
    <n v="0"/>
    <n v="0"/>
    <n v="0"/>
  </r>
  <r>
    <x v="137"/>
    <x v="11"/>
    <m/>
    <m/>
    <m/>
    <m/>
    <m/>
    <m/>
    <m/>
    <m/>
    <m/>
    <m/>
    <m/>
    <m/>
    <m/>
    <m/>
    <m/>
    <m/>
    <m/>
    <m/>
    <m/>
    <m/>
    <m/>
    <m/>
    <m/>
    <m/>
    <m/>
    <m/>
    <m/>
    <m/>
    <m/>
    <m/>
    <m/>
    <m/>
    <m/>
    <m/>
    <n v="46"/>
    <n v="2023"/>
    <n v="4"/>
    <n v="0"/>
    <n v="0"/>
    <n v="0"/>
    <n v="0"/>
    <n v="0"/>
    <n v="0"/>
    <n v="0"/>
  </r>
  <r>
    <x v="137"/>
    <x v="18"/>
    <m/>
    <m/>
    <m/>
    <m/>
    <m/>
    <m/>
    <m/>
    <m/>
    <m/>
    <m/>
    <m/>
    <m/>
    <m/>
    <m/>
    <m/>
    <m/>
    <m/>
    <m/>
    <m/>
    <m/>
    <m/>
    <m/>
    <m/>
    <m/>
    <m/>
    <m/>
    <m/>
    <m/>
    <m/>
    <m/>
    <m/>
    <m/>
    <m/>
    <m/>
    <n v="17"/>
    <n v="2023"/>
    <n v="4"/>
    <n v="0"/>
    <n v="0"/>
    <n v="0"/>
    <n v="0"/>
    <n v="0"/>
    <n v="0"/>
    <n v="0"/>
  </r>
  <r>
    <x v="137"/>
    <x v="12"/>
    <m/>
    <m/>
    <m/>
    <m/>
    <m/>
    <m/>
    <m/>
    <m/>
    <m/>
    <m/>
    <m/>
    <m/>
    <m/>
    <m/>
    <m/>
    <m/>
    <m/>
    <m/>
    <m/>
    <m/>
    <m/>
    <m/>
    <m/>
    <m/>
    <m/>
    <m/>
    <m/>
    <m/>
    <m/>
    <m/>
    <m/>
    <m/>
    <m/>
    <m/>
    <n v="9"/>
    <n v="2023"/>
    <n v="4"/>
    <n v="0"/>
    <n v="0"/>
    <n v="0"/>
    <n v="0"/>
    <n v="0"/>
    <n v="0"/>
    <n v="0"/>
  </r>
  <r>
    <x v="137"/>
    <x v="32"/>
    <m/>
    <m/>
    <m/>
    <m/>
    <m/>
    <m/>
    <m/>
    <m/>
    <m/>
    <m/>
    <m/>
    <m/>
    <m/>
    <m/>
    <m/>
    <m/>
    <m/>
    <m/>
    <m/>
    <m/>
    <m/>
    <m/>
    <m/>
    <m/>
    <m/>
    <m/>
    <m/>
    <m/>
    <m/>
    <m/>
    <m/>
    <m/>
    <m/>
    <m/>
    <n v="36"/>
    <n v="2023"/>
    <n v="4"/>
    <n v="0"/>
    <n v="0"/>
    <n v="0"/>
    <n v="0"/>
    <n v="0"/>
    <n v="0"/>
    <n v="0"/>
  </r>
  <r>
    <x v="137"/>
    <x v="33"/>
    <m/>
    <m/>
    <m/>
    <m/>
    <m/>
    <m/>
    <m/>
    <m/>
    <m/>
    <m/>
    <m/>
    <m/>
    <m/>
    <m/>
    <m/>
    <m/>
    <m/>
    <m/>
    <m/>
    <m/>
    <m/>
    <m/>
    <m/>
    <m/>
    <m/>
    <m/>
    <m/>
    <m/>
    <m/>
    <m/>
    <m/>
    <m/>
    <m/>
    <m/>
    <n v="9"/>
    <n v="2023"/>
    <n v="4"/>
    <n v="0"/>
    <n v="0"/>
    <n v="0"/>
    <n v="0"/>
    <n v="0"/>
    <n v="0"/>
    <n v="0"/>
  </r>
  <r>
    <x v="137"/>
    <x v="34"/>
    <m/>
    <m/>
    <m/>
    <m/>
    <m/>
    <m/>
    <m/>
    <m/>
    <m/>
    <m/>
    <m/>
    <m/>
    <m/>
    <m/>
    <m/>
    <m/>
    <m/>
    <m/>
    <m/>
    <m/>
    <m/>
    <m/>
    <m/>
    <m/>
    <m/>
    <m/>
    <m/>
    <m/>
    <m/>
    <m/>
    <m/>
    <m/>
    <m/>
    <m/>
    <n v="10"/>
    <n v="2023"/>
    <n v="4"/>
    <n v="0"/>
    <n v="0"/>
    <n v="0"/>
    <n v="0"/>
    <n v="0"/>
    <n v="0"/>
    <n v="0"/>
  </r>
  <r>
    <x v="137"/>
    <x v="26"/>
    <m/>
    <m/>
    <m/>
    <m/>
    <m/>
    <m/>
    <m/>
    <m/>
    <m/>
    <m/>
    <m/>
    <m/>
    <m/>
    <m/>
    <m/>
    <m/>
    <m/>
    <m/>
    <m/>
    <m/>
    <m/>
    <m/>
    <m/>
    <m/>
    <m/>
    <m/>
    <m/>
    <m/>
    <m/>
    <m/>
    <m/>
    <m/>
    <m/>
    <m/>
    <n v="25"/>
    <n v="2023"/>
    <n v="4"/>
    <n v="0"/>
    <n v="0"/>
    <n v="0"/>
    <n v="0"/>
    <n v="0"/>
    <n v="0"/>
    <n v="0"/>
  </r>
  <r>
    <x v="137"/>
    <x v="13"/>
    <m/>
    <m/>
    <m/>
    <m/>
    <m/>
    <m/>
    <m/>
    <m/>
    <m/>
    <m/>
    <m/>
    <m/>
    <m/>
    <m/>
    <m/>
    <m/>
    <m/>
    <m/>
    <m/>
    <m/>
    <m/>
    <m/>
    <m/>
    <m/>
    <m/>
    <m/>
    <m/>
    <m/>
    <m/>
    <m/>
    <m/>
    <m/>
    <m/>
    <m/>
    <n v="48"/>
    <n v="2023"/>
    <n v="4"/>
    <n v="0"/>
    <n v="0"/>
    <n v="0"/>
    <n v="0"/>
    <n v="0"/>
    <n v="0"/>
    <n v="0"/>
  </r>
  <r>
    <x v="137"/>
    <x v="14"/>
    <m/>
    <m/>
    <m/>
    <m/>
    <m/>
    <m/>
    <m/>
    <m/>
    <m/>
    <m/>
    <m/>
    <m/>
    <m/>
    <m/>
    <m/>
    <m/>
    <m/>
    <m/>
    <m/>
    <m/>
    <m/>
    <m/>
    <m/>
    <m/>
    <m/>
    <m/>
    <m/>
    <m/>
    <m/>
    <m/>
    <m/>
    <m/>
    <m/>
    <m/>
    <n v="17"/>
    <n v="2023"/>
    <n v="4"/>
    <n v="0"/>
    <n v="0"/>
    <n v="0"/>
    <n v="0"/>
    <n v="0"/>
    <n v="0"/>
    <n v="0"/>
  </r>
  <r>
    <x v="138"/>
    <x v="19"/>
    <m/>
    <m/>
    <m/>
    <m/>
    <m/>
    <m/>
    <m/>
    <m/>
    <m/>
    <m/>
    <m/>
    <m/>
    <m/>
    <m/>
    <m/>
    <m/>
    <m/>
    <m/>
    <m/>
    <m/>
    <m/>
    <m/>
    <m/>
    <m/>
    <m/>
    <m/>
    <m/>
    <m/>
    <m/>
    <m/>
    <m/>
    <m/>
    <m/>
    <m/>
    <n v="1"/>
    <n v="2023"/>
    <n v="4"/>
    <n v="0"/>
    <n v="0"/>
    <n v="0"/>
    <n v="0"/>
    <n v="0"/>
    <n v="0"/>
    <n v="0"/>
  </r>
  <r>
    <x v="138"/>
    <x v="0"/>
    <m/>
    <m/>
    <m/>
    <m/>
    <m/>
    <m/>
    <m/>
    <m/>
    <m/>
    <m/>
    <m/>
    <m/>
    <m/>
    <m/>
    <m/>
    <m/>
    <m/>
    <m/>
    <m/>
    <m/>
    <m/>
    <m/>
    <m/>
    <m/>
    <m/>
    <m/>
    <m/>
    <m/>
    <m/>
    <m/>
    <m/>
    <m/>
    <m/>
    <m/>
    <n v="1"/>
    <n v="2023"/>
    <n v="4"/>
    <n v="0"/>
    <n v="0"/>
    <n v="0"/>
    <n v="0"/>
    <n v="0"/>
    <n v="0"/>
    <n v="0"/>
  </r>
  <r>
    <x v="138"/>
    <x v="20"/>
    <m/>
    <m/>
    <m/>
    <m/>
    <m/>
    <m/>
    <m/>
    <m/>
    <m/>
    <m/>
    <m/>
    <m/>
    <m/>
    <m/>
    <m/>
    <m/>
    <m/>
    <m/>
    <m/>
    <m/>
    <m/>
    <m/>
    <m/>
    <m/>
    <m/>
    <m/>
    <m/>
    <m/>
    <m/>
    <m/>
    <m/>
    <m/>
    <m/>
    <m/>
    <n v="1"/>
    <n v="2023"/>
    <n v="4"/>
    <n v="0"/>
    <n v="0"/>
    <n v="0"/>
    <n v="0"/>
    <n v="0"/>
    <n v="0"/>
    <n v="0"/>
  </r>
  <r>
    <x v="138"/>
    <x v="21"/>
    <m/>
    <m/>
    <m/>
    <m/>
    <m/>
    <m/>
    <m/>
    <m/>
    <m/>
    <m/>
    <m/>
    <m/>
    <m/>
    <m/>
    <m/>
    <m/>
    <m/>
    <m/>
    <m/>
    <m/>
    <m/>
    <m/>
    <m/>
    <m/>
    <m/>
    <m/>
    <m/>
    <m/>
    <m/>
    <m/>
    <m/>
    <m/>
    <m/>
    <m/>
    <n v="1"/>
    <n v="2023"/>
    <n v="4"/>
    <n v="0"/>
    <n v="0"/>
    <n v="0"/>
    <n v="0"/>
    <n v="0"/>
    <n v="0"/>
    <n v="0"/>
  </r>
  <r>
    <x v="138"/>
    <x v="4"/>
    <m/>
    <m/>
    <m/>
    <m/>
    <m/>
    <m/>
    <m/>
    <m/>
    <m/>
    <m/>
    <m/>
    <m/>
    <m/>
    <m/>
    <m/>
    <m/>
    <m/>
    <m/>
    <m/>
    <m/>
    <m/>
    <m/>
    <m/>
    <m/>
    <m/>
    <m/>
    <m/>
    <m/>
    <m/>
    <m/>
    <m/>
    <m/>
    <m/>
    <m/>
    <n v="4"/>
    <n v="2023"/>
    <n v="4"/>
    <n v="0"/>
    <n v="0"/>
    <n v="0"/>
    <n v="0"/>
    <n v="0"/>
    <n v="0"/>
    <n v="0"/>
  </r>
  <r>
    <x v="138"/>
    <x v="6"/>
    <m/>
    <m/>
    <m/>
    <m/>
    <m/>
    <m/>
    <m/>
    <m/>
    <m/>
    <m/>
    <m/>
    <m/>
    <m/>
    <m/>
    <m/>
    <m/>
    <m/>
    <m/>
    <m/>
    <m/>
    <m/>
    <m/>
    <m/>
    <m/>
    <m/>
    <m/>
    <m/>
    <m/>
    <m/>
    <m/>
    <m/>
    <m/>
    <m/>
    <m/>
    <n v="1"/>
    <n v="2023"/>
    <n v="4"/>
    <n v="0"/>
    <n v="0"/>
    <n v="0"/>
    <n v="0"/>
    <n v="0"/>
    <n v="0"/>
    <n v="0"/>
  </r>
  <r>
    <x v="138"/>
    <x v="7"/>
    <m/>
    <m/>
    <m/>
    <m/>
    <m/>
    <m/>
    <m/>
    <m/>
    <m/>
    <m/>
    <m/>
    <m/>
    <m/>
    <m/>
    <m/>
    <m/>
    <m/>
    <m/>
    <m/>
    <m/>
    <m/>
    <m/>
    <m/>
    <m/>
    <m/>
    <m/>
    <m/>
    <m/>
    <m/>
    <m/>
    <m/>
    <m/>
    <m/>
    <m/>
    <n v="1"/>
    <n v="2023"/>
    <n v="4"/>
    <n v="0"/>
    <n v="0"/>
    <n v="0"/>
    <n v="0"/>
    <n v="0"/>
    <n v="0"/>
    <n v="0"/>
  </r>
  <r>
    <x v="138"/>
    <x v="8"/>
    <m/>
    <m/>
    <m/>
    <m/>
    <m/>
    <m/>
    <m/>
    <m/>
    <m/>
    <m/>
    <m/>
    <m/>
    <m/>
    <m/>
    <m/>
    <m/>
    <m/>
    <m/>
    <m/>
    <m/>
    <m/>
    <m/>
    <m/>
    <m/>
    <m/>
    <m/>
    <m/>
    <m/>
    <m/>
    <m/>
    <m/>
    <m/>
    <m/>
    <m/>
    <n v="7"/>
    <n v="2023"/>
    <n v="4"/>
    <n v="0"/>
    <n v="0"/>
    <n v="0"/>
    <n v="0"/>
    <n v="0"/>
    <n v="0"/>
    <n v="0"/>
  </r>
  <r>
    <x v="138"/>
    <x v="25"/>
    <m/>
    <m/>
    <m/>
    <m/>
    <m/>
    <m/>
    <m/>
    <m/>
    <m/>
    <m/>
    <m/>
    <m/>
    <m/>
    <m/>
    <m/>
    <m/>
    <m/>
    <m/>
    <m/>
    <m/>
    <m/>
    <m/>
    <m/>
    <m/>
    <m/>
    <m/>
    <m/>
    <m/>
    <m/>
    <m/>
    <m/>
    <m/>
    <m/>
    <m/>
    <n v="1"/>
    <n v="2023"/>
    <n v="4"/>
    <n v="0"/>
    <n v="0"/>
    <n v="0"/>
    <n v="0"/>
    <n v="0"/>
    <n v="0"/>
    <n v="0"/>
  </r>
  <r>
    <x v="138"/>
    <x v="11"/>
    <m/>
    <m/>
    <m/>
    <m/>
    <m/>
    <m/>
    <m/>
    <m/>
    <m/>
    <m/>
    <m/>
    <m/>
    <m/>
    <m/>
    <m/>
    <m/>
    <m/>
    <m/>
    <m/>
    <m/>
    <m/>
    <m/>
    <m/>
    <m/>
    <m/>
    <m/>
    <m/>
    <m/>
    <m/>
    <m/>
    <m/>
    <m/>
    <m/>
    <m/>
    <n v="1"/>
    <n v="2023"/>
    <n v="4"/>
    <n v="0"/>
    <n v="0"/>
    <n v="0"/>
    <n v="0"/>
    <n v="0"/>
    <n v="0"/>
    <n v="0"/>
  </r>
  <r>
    <x v="138"/>
    <x v="18"/>
    <m/>
    <m/>
    <m/>
    <m/>
    <m/>
    <m/>
    <m/>
    <m/>
    <m/>
    <m/>
    <m/>
    <m/>
    <m/>
    <m/>
    <m/>
    <m/>
    <m/>
    <m/>
    <m/>
    <m/>
    <m/>
    <m/>
    <m/>
    <m/>
    <m/>
    <m/>
    <m/>
    <m/>
    <m/>
    <m/>
    <m/>
    <m/>
    <m/>
    <m/>
    <n v="1"/>
    <n v="2023"/>
    <n v="4"/>
    <n v="0"/>
    <n v="0"/>
    <n v="0"/>
    <n v="0"/>
    <n v="0"/>
    <n v="0"/>
    <n v="0"/>
  </r>
  <r>
    <x v="138"/>
    <x v="13"/>
    <m/>
    <m/>
    <m/>
    <m/>
    <m/>
    <m/>
    <m/>
    <m/>
    <m/>
    <m/>
    <m/>
    <m/>
    <m/>
    <m/>
    <m/>
    <m/>
    <m/>
    <m/>
    <m/>
    <m/>
    <m/>
    <m/>
    <m/>
    <m/>
    <m/>
    <m/>
    <m/>
    <m/>
    <m/>
    <m/>
    <m/>
    <m/>
    <m/>
    <m/>
    <n v="1"/>
    <n v="2023"/>
    <n v="4"/>
    <n v="0"/>
    <n v="0"/>
    <n v="0"/>
    <n v="0"/>
    <n v="0"/>
    <n v="0"/>
    <n v="0"/>
  </r>
  <r>
    <x v="139"/>
    <x v="15"/>
    <m/>
    <m/>
    <m/>
    <m/>
    <m/>
    <m/>
    <m/>
    <m/>
    <m/>
    <m/>
    <m/>
    <m/>
    <m/>
    <m/>
    <m/>
    <m/>
    <m/>
    <m/>
    <m/>
    <m/>
    <m/>
    <m/>
    <m/>
    <m/>
    <m/>
    <m/>
    <m/>
    <m/>
    <m/>
    <m/>
    <m/>
    <m/>
    <m/>
    <m/>
    <n v="3"/>
    <n v="2023"/>
    <n v="4"/>
    <n v="0"/>
    <n v="0"/>
    <n v="0"/>
    <n v="0"/>
    <n v="0"/>
    <n v="0"/>
    <n v="0"/>
  </r>
  <r>
    <x v="139"/>
    <x v="1"/>
    <m/>
    <m/>
    <m/>
    <m/>
    <m/>
    <m/>
    <m/>
    <m/>
    <m/>
    <m/>
    <m/>
    <m/>
    <m/>
    <m/>
    <m/>
    <m/>
    <m/>
    <m/>
    <m/>
    <m/>
    <m/>
    <m/>
    <m/>
    <m/>
    <m/>
    <m/>
    <m/>
    <m/>
    <m/>
    <m/>
    <m/>
    <m/>
    <m/>
    <m/>
    <n v="1"/>
    <n v="2023"/>
    <n v="4"/>
    <n v="0"/>
    <n v="0"/>
    <n v="0"/>
    <n v="0"/>
    <n v="0"/>
    <n v="0"/>
    <n v="0"/>
  </r>
  <r>
    <x v="139"/>
    <x v="20"/>
    <m/>
    <m/>
    <m/>
    <m/>
    <m/>
    <m/>
    <m/>
    <m/>
    <m/>
    <m/>
    <m/>
    <m/>
    <m/>
    <m/>
    <m/>
    <m/>
    <m/>
    <m/>
    <m/>
    <m/>
    <m/>
    <m/>
    <m/>
    <m/>
    <m/>
    <m/>
    <m/>
    <m/>
    <m/>
    <m/>
    <m/>
    <m/>
    <m/>
    <m/>
    <n v="14"/>
    <n v="2023"/>
    <n v="4"/>
    <n v="0"/>
    <n v="0"/>
    <n v="0"/>
    <n v="0"/>
    <n v="0"/>
    <n v="0"/>
    <n v="0"/>
  </r>
  <r>
    <x v="139"/>
    <x v="21"/>
    <m/>
    <m/>
    <m/>
    <m/>
    <m/>
    <m/>
    <m/>
    <m/>
    <m/>
    <m/>
    <m/>
    <m/>
    <m/>
    <m/>
    <m/>
    <m/>
    <m/>
    <m/>
    <m/>
    <m/>
    <m/>
    <m/>
    <m/>
    <m/>
    <m/>
    <m/>
    <m/>
    <m/>
    <m/>
    <m/>
    <m/>
    <m/>
    <m/>
    <m/>
    <n v="3"/>
    <n v="2023"/>
    <n v="4"/>
    <n v="0"/>
    <n v="0"/>
    <n v="0"/>
    <n v="0"/>
    <n v="0"/>
    <n v="0"/>
    <n v="0"/>
  </r>
  <r>
    <x v="139"/>
    <x v="4"/>
    <m/>
    <m/>
    <m/>
    <m/>
    <m/>
    <m/>
    <m/>
    <m/>
    <m/>
    <m/>
    <m/>
    <m/>
    <m/>
    <m/>
    <m/>
    <m/>
    <m/>
    <m/>
    <m/>
    <m/>
    <m/>
    <m/>
    <m/>
    <m/>
    <m/>
    <m/>
    <m/>
    <m/>
    <m/>
    <m/>
    <m/>
    <m/>
    <m/>
    <m/>
    <n v="2"/>
    <n v="2023"/>
    <n v="4"/>
    <n v="0"/>
    <n v="0"/>
    <n v="0"/>
    <n v="0"/>
    <n v="0"/>
    <n v="0"/>
    <n v="0"/>
  </r>
  <r>
    <x v="139"/>
    <x v="16"/>
    <m/>
    <m/>
    <m/>
    <m/>
    <m/>
    <m/>
    <m/>
    <m/>
    <m/>
    <m/>
    <m/>
    <m/>
    <m/>
    <m/>
    <m/>
    <m/>
    <m/>
    <m/>
    <m/>
    <m/>
    <m/>
    <m/>
    <m/>
    <m/>
    <m/>
    <m/>
    <m/>
    <m/>
    <m/>
    <m/>
    <m/>
    <m/>
    <m/>
    <m/>
    <n v="11"/>
    <n v="2023"/>
    <n v="4"/>
    <n v="0"/>
    <n v="0"/>
    <n v="0"/>
    <n v="0"/>
    <n v="0"/>
    <n v="0"/>
    <n v="0"/>
  </r>
  <r>
    <x v="139"/>
    <x v="5"/>
    <m/>
    <m/>
    <m/>
    <m/>
    <m/>
    <m/>
    <m/>
    <m/>
    <m/>
    <m/>
    <m/>
    <m/>
    <m/>
    <m/>
    <m/>
    <m/>
    <m/>
    <m/>
    <m/>
    <m/>
    <m/>
    <m/>
    <m/>
    <m/>
    <m/>
    <m/>
    <m/>
    <m/>
    <m/>
    <m/>
    <m/>
    <m/>
    <m/>
    <m/>
    <n v="4"/>
    <n v="2023"/>
    <n v="4"/>
    <n v="0"/>
    <n v="0"/>
    <n v="0"/>
    <n v="0"/>
    <n v="0"/>
    <n v="0"/>
    <n v="0"/>
  </r>
  <r>
    <x v="139"/>
    <x v="24"/>
    <m/>
    <m/>
    <m/>
    <m/>
    <m/>
    <m/>
    <m/>
    <m/>
    <m/>
    <m/>
    <m/>
    <m/>
    <m/>
    <m/>
    <m/>
    <m/>
    <m/>
    <m/>
    <m/>
    <m/>
    <m/>
    <m/>
    <m/>
    <m/>
    <m/>
    <m/>
    <m/>
    <m/>
    <m/>
    <m/>
    <m/>
    <m/>
    <m/>
    <m/>
    <n v="2"/>
    <n v="2023"/>
    <n v="4"/>
    <n v="0"/>
    <n v="0"/>
    <n v="0"/>
    <n v="0"/>
    <n v="0"/>
    <n v="0"/>
    <n v="0"/>
  </r>
  <r>
    <x v="139"/>
    <x v="6"/>
    <m/>
    <m/>
    <m/>
    <m/>
    <m/>
    <m/>
    <m/>
    <m/>
    <m/>
    <m/>
    <m/>
    <m/>
    <m/>
    <m/>
    <m/>
    <m/>
    <m/>
    <m/>
    <m/>
    <m/>
    <m/>
    <m/>
    <m/>
    <m/>
    <m/>
    <m/>
    <m/>
    <m/>
    <m/>
    <m/>
    <m/>
    <m/>
    <m/>
    <m/>
    <n v="5"/>
    <n v="2023"/>
    <n v="4"/>
    <n v="0"/>
    <n v="0"/>
    <n v="0"/>
    <n v="0"/>
    <n v="0"/>
    <n v="0"/>
    <n v="0"/>
  </r>
  <r>
    <x v="139"/>
    <x v="7"/>
    <m/>
    <m/>
    <m/>
    <m/>
    <m/>
    <m/>
    <m/>
    <m/>
    <m/>
    <m/>
    <m/>
    <m/>
    <m/>
    <m/>
    <m/>
    <m/>
    <m/>
    <m/>
    <m/>
    <m/>
    <m/>
    <m/>
    <m/>
    <m/>
    <m/>
    <m/>
    <m/>
    <m/>
    <m/>
    <m/>
    <m/>
    <m/>
    <m/>
    <m/>
    <n v="6"/>
    <n v="2023"/>
    <n v="4"/>
    <n v="0"/>
    <n v="0"/>
    <n v="0"/>
    <n v="0"/>
    <n v="0"/>
    <n v="0"/>
    <n v="0"/>
  </r>
  <r>
    <x v="139"/>
    <x v="29"/>
    <m/>
    <m/>
    <m/>
    <m/>
    <m/>
    <m/>
    <m/>
    <m/>
    <m/>
    <m/>
    <m/>
    <m/>
    <m/>
    <m/>
    <m/>
    <m/>
    <m/>
    <m/>
    <m/>
    <m/>
    <m/>
    <m/>
    <m/>
    <m/>
    <m/>
    <m/>
    <m/>
    <m/>
    <m/>
    <m/>
    <m/>
    <m/>
    <m/>
    <m/>
    <n v="3"/>
    <n v="2023"/>
    <n v="4"/>
    <n v="0"/>
    <n v="0"/>
    <n v="0"/>
    <n v="0"/>
    <n v="0"/>
    <n v="0"/>
    <n v="0"/>
  </r>
  <r>
    <x v="139"/>
    <x v="8"/>
    <m/>
    <m/>
    <m/>
    <m/>
    <m/>
    <m/>
    <m/>
    <m/>
    <m/>
    <m/>
    <m/>
    <m/>
    <m/>
    <m/>
    <m/>
    <m/>
    <m/>
    <m/>
    <m/>
    <m/>
    <m/>
    <m/>
    <m/>
    <m/>
    <m/>
    <m/>
    <m/>
    <m/>
    <m/>
    <m/>
    <m/>
    <m/>
    <m/>
    <n v="2"/>
    <n v="6"/>
    <n v="2023"/>
    <n v="4"/>
    <n v="0"/>
    <n v="0"/>
    <n v="0"/>
    <n v="0"/>
    <n v="0"/>
    <n v="0"/>
    <n v="0"/>
  </r>
  <r>
    <x v="139"/>
    <x v="9"/>
    <m/>
    <m/>
    <m/>
    <m/>
    <m/>
    <m/>
    <m/>
    <m/>
    <m/>
    <m/>
    <m/>
    <m/>
    <m/>
    <m/>
    <m/>
    <m/>
    <m/>
    <m/>
    <m/>
    <m/>
    <m/>
    <m/>
    <m/>
    <m/>
    <m/>
    <m/>
    <m/>
    <m/>
    <m/>
    <m/>
    <m/>
    <m/>
    <m/>
    <m/>
    <n v="3"/>
    <n v="2023"/>
    <n v="4"/>
    <n v="0"/>
    <n v="0"/>
    <n v="0"/>
    <n v="0"/>
    <n v="0"/>
    <n v="0"/>
    <n v="0"/>
  </r>
  <r>
    <x v="139"/>
    <x v="25"/>
    <m/>
    <m/>
    <m/>
    <m/>
    <m/>
    <m/>
    <m/>
    <m/>
    <m/>
    <m/>
    <m/>
    <m/>
    <m/>
    <m/>
    <m/>
    <m/>
    <m/>
    <m/>
    <m/>
    <m/>
    <m/>
    <m/>
    <m/>
    <m/>
    <m/>
    <m/>
    <m/>
    <m/>
    <m/>
    <m/>
    <m/>
    <m/>
    <m/>
    <m/>
    <n v="17"/>
    <n v="2023"/>
    <n v="4"/>
    <n v="0"/>
    <n v="0"/>
    <n v="0"/>
    <n v="0"/>
    <n v="0"/>
    <n v="0"/>
    <n v="0"/>
  </r>
  <r>
    <x v="139"/>
    <x v="17"/>
    <m/>
    <m/>
    <m/>
    <m/>
    <m/>
    <m/>
    <m/>
    <m/>
    <m/>
    <m/>
    <m/>
    <m/>
    <m/>
    <m/>
    <m/>
    <m/>
    <m/>
    <m/>
    <m/>
    <m/>
    <m/>
    <m/>
    <m/>
    <m/>
    <m/>
    <m/>
    <m/>
    <m/>
    <m/>
    <m/>
    <m/>
    <m/>
    <m/>
    <m/>
    <n v="1"/>
    <n v="2023"/>
    <n v="4"/>
    <n v="0"/>
    <n v="0"/>
    <n v="0"/>
    <n v="0"/>
    <n v="0"/>
    <n v="0"/>
    <n v="0"/>
  </r>
  <r>
    <x v="139"/>
    <x v="10"/>
    <m/>
    <m/>
    <m/>
    <m/>
    <m/>
    <m/>
    <m/>
    <m/>
    <m/>
    <m/>
    <m/>
    <m/>
    <m/>
    <m/>
    <m/>
    <m/>
    <m/>
    <m/>
    <m/>
    <m/>
    <m/>
    <m/>
    <m/>
    <m/>
    <m/>
    <m/>
    <m/>
    <m/>
    <m/>
    <m/>
    <m/>
    <m/>
    <m/>
    <m/>
    <n v="5"/>
    <n v="2023"/>
    <n v="4"/>
    <n v="0"/>
    <n v="0"/>
    <n v="0"/>
    <n v="0"/>
    <n v="0"/>
    <n v="0"/>
    <n v="0"/>
  </r>
  <r>
    <x v="139"/>
    <x v="11"/>
    <m/>
    <m/>
    <m/>
    <m/>
    <m/>
    <m/>
    <m/>
    <m/>
    <m/>
    <m/>
    <m/>
    <m/>
    <m/>
    <m/>
    <m/>
    <m/>
    <m/>
    <m/>
    <m/>
    <m/>
    <m/>
    <m/>
    <m/>
    <m/>
    <m/>
    <m/>
    <m/>
    <m/>
    <m/>
    <m/>
    <m/>
    <m/>
    <m/>
    <m/>
    <n v="2"/>
    <n v="2023"/>
    <n v="4"/>
    <n v="0"/>
    <n v="0"/>
    <n v="0"/>
    <n v="0"/>
    <n v="0"/>
    <n v="0"/>
    <n v="0"/>
  </r>
  <r>
    <x v="139"/>
    <x v="18"/>
    <m/>
    <m/>
    <m/>
    <m/>
    <m/>
    <m/>
    <m/>
    <m/>
    <m/>
    <m/>
    <m/>
    <m/>
    <m/>
    <m/>
    <m/>
    <m/>
    <m/>
    <m/>
    <m/>
    <m/>
    <m/>
    <m/>
    <m/>
    <m/>
    <m/>
    <m/>
    <m/>
    <m/>
    <m/>
    <m/>
    <m/>
    <m/>
    <m/>
    <m/>
    <n v="4"/>
    <n v="2023"/>
    <n v="4"/>
    <n v="0"/>
    <n v="0"/>
    <n v="0"/>
    <n v="0"/>
    <n v="0"/>
    <n v="0"/>
    <n v="0"/>
  </r>
  <r>
    <x v="139"/>
    <x v="32"/>
    <m/>
    <m/>
    <m/>
    <m/>
    <m/>
    <m/>
    <m/>
    <m/>
    <m/>
    <m/>
    <m/>
    <m/>
    <m/>
    <m/>
    <m/>
    <m/>
    <m/>
    <m/>
    <m/>
    <m/>
    <m/>
    <m/>
    <m/>
    <m/>
    <m/>
    <m/>
    <m/>
    <m/>
    <m/>
    <m/>
    <m/>
    <m/>
    <m/>
    <m/>
    <n v="1"/>
    <n v="2023"/>
    <n v="4"/>
    <n v="0"/>
    <n v="0"/>
    <n v="0"/>
    <n v="0"/>
    <n v="0"/>
    <n v="0"/>
    <n v="0"/>
  </r>
  <r>
    <x v="139"/>
    <x v="13"/>
    <m/>
    <m/>
    <m/>
    <m/>
    <m/>
    <m/>
    <m/>
    <m/>
    <m/>
    <m/>
    <m/>
    <m/>
    <m/>
    <m/>
    <m/>
    <m/>
    <m/>
    <m/>
    <m/>
    <m/>
    <m/>
    <m/>
    <m/>
    <m/>
    <m/>
    <m/>
    <m/>
    <m/>
    <m/>
    <m/>
    <m/>
    <m/>
    <m/>
    <m/>
    <n v="3"/>
    <n v="2023"/>
    <n v="4"/>
    <n v="0"/>
    <n v="0"/>
    <n v="0"/>
    <n v="0"/>
    <n v="0"/>
    <n v="0"/>
    <n v="0"/>
  </r>
  <r>
    <x v="140"/>
    <x v="0"/>
    <m/>
    <m/>
    <m/>
    <m/>
    <m/>
    <m/>
    <m/>
    <m/>
    <m/>
    <m/>
    <m/>
    <m/>
    <m/>
    <n v="1"/>
    <m/>
    <m/>
    <m/>
    <m/>
    <n v="1"/>
    <m/>
    <m/>
    <m/>
    <m/>
    <m/>
    <m/>
    <m/>
    <m/>
    <m/>
    <m/>
    <m/>
    <m/>
    <m/>
    <m/>
    <m/>
    <m/>
    <n v="2023"/>
    <n v="4"/>
    <n v="0"/>
    <n v="0"/>
    <n v="0"/>
    <n v="0"/>
    <n v="1"/>
    <n v="0"/>
    <n v="1"/>
  </r>
  <r>
    <x v="140"/>
    <x v="8"/>
    <m/>
    <m/>
    <m/>
    <m/>
    <m/>
    <m/>
    <m/>
    <m/>
    <m/>
    <m/>
    <m/>
    <m/>
    <m/>
    <n v="1"/>
    <m/>
    <m/>
    <m/>
    <m/>
    <n v="1"/>
    <m/>
    <m/>
    <m/>
    <m/>
    <m/>
    <m/>
    <m/>
    <m/>
    <m/>
    <m/>
    <m/>
    <m/>
    <m/>
    <m/>
    <m/>
    <m/>
    <n v="2023"/>
    <n v="4"/>
    <n v="0"/>
    <n v="0"/>
    <n v="0"/>
    <n v="0"/>
    <n v="1"/>
    <n v="0"/>
    <n v="1"/>
  </r>
  <r>
    <x v="140"/>
    <x v="11"/>
    <m/>
    <m/>
    <m/>
    <m/>
    <m/>
    <m/>
    <m/>
    <m/>
    <m/>
    <m/>
    <m/>
    <m/>
    <m/>
    <n v="6"/>
    <m/>
    <m/>
    <m/>
    <m/>
    <n v="6"/>
    <m/>
    <m/>
    <m/>
    <m/>
    <m/>
    <m/>
    <m/>
    <m/>
    <m/>
    <m/>
    <m/>
    <m/>
    <m/>
    <m/>
    <m/>
    <m/>
    <n v="2023"/>
    <n v="4"/>
    <n v="0"/>
    <n v="0"/>
    <n v="0"/>
    <n v="0"/>
    <n v="6"/>
    <n v="0"/>
    <n v="6"/>
  </r>
  <r>
    <x v="140"/>
    <x v="33"/>
    <m/>
    <m/>
    <m/>
    <m/>
    <m/>
    <m/>
    <m/>
    <m/>
    <m/>
    <m/>
    <m/>
    <m/>
    <m/>
    <n v="1"/>
    <m/>
    <m/>
    <m/>
    <m/>
    <n v="1"/>
    <m/>
    <m/>
    <m/>
    <m/>
    <m/>
    <m/>
    <m/>
    <m/>
    <m/>
    <m/>
    <m/>
    <m/>
    <m/>
    <m/>
    <m/>
    <m/>
    <n v="2023"/>
    <n v="4"/>
    <n v="0"/>
    <n v="0"/>
    <n v="0"/>
    <n v="0"/>
    <n v="1"/>
    <n v="0"/>
    <n v="1"/>
  </r>
  <r>
    <x v="141"/>
    <x v="19"/>
    <m/>
    <m/>
    <m/>
    <m/>
    <m/>
    <m/>
    <m/>
    <m/>
    <m/>
    <m/>
    <m/>
    <m/>
    <m/>
    <m/>
    <m/>
    <m/>
    <m/>
    <m/>
    <m/>
    <m/>
    <m/>
    <m/>
    <m/>
    <m/>
    <m/>
    <m/>
    <m/>
    <m/>
    <m/>
    <n v="11"/>
    <m/>
    <m/>
    <m/>
    <m/>
    <n v="1"/>
    <n v="2023"/>
    <n v="4"/>
    <n v="0"/>
    <n v="0"/>
    <n v="0"/>
    <n v="0"/>
    <n v="0"/>
    <n v="0"/>
    <n v="0"/>
  </r>
  <r>
    <x v="141"/>
    <x v="15"/>
    <m/>
    <m/>
    <m/>
    <m/>
    <m/>
    <m/>
    <m/>
    <m/>
    <m/>
    <m/>
    <m/>
    <m/>
    <m/>
    <m/>
    <m/>
    <m/>
    <m/>
    <m/>
    <m/>
    <m/>
    <m/>
    <m/>
    <m/>
    <m/>
    <m/>
    <m/>
    <m/>
    <m/>
    <m/>
    <n v="10"/>
    <m/>
    <n v="3"/>
    <m/>
    <m/>
    <n v="3"/>
    <n v="2023"/>
    <n v="4"/>
    <n v="0"/>
    <n v="0"/>
    <n v="0"/>
    <n v="0"/>
    <n v="0"/>
    <n v="0"/>
    <n v="0"/>
  </r>
  <r>
    <x v="141"/>
    <x v="0"/>
    <m/>
    <m/>
    <m/>
    <m/>
    <m/>
    <m/>
    <m/>
    <m/>
    <m/>
    <m/>
    <m/>
    <m/>
    <m/>
    <m/>
    <m/>
    <m/>
    <m/>
    <m/>
    <m/>
    <m/>
    <m/>
    <m/>
    <m/>
    <m/>
    <m/>
    <m/>
    <m/>
    <m/>
    <m/>
    <n v="154"/>
    <m/>
    <n v="18"/>
    <m/>
    <m/>
    <n v="4"/>
    <n v="2023"/>
    <n v="4"/>
    <n v="0"/>
    <n v="0"/>
    <n v="0"/>
    <n v="0"/>
    <n v="0"/>
    <n v="0"/>
    <n v="0"/>
  </r>
  <r>
    <x v="141"/>
    <x v="1"/>
    <m/>
    <m/>
    <m/>
    <m/>
    <m/>
    <m/>
    <m/>
    <m/>
    <m/>
    <m/>
    <m/>
    <m/>
    <m/>
    <m/>
    <m/>
    <m/>
    <m/>
    <m/>
    <m/>
    <m/>
    <m/>
    <m/>
    <m/>
    <m/>
    <m/>
    <m/>
    <m/>
    <m/>
    <m/>
    <n v="17"/>
    <m/>
    <m/>
    <m/>
    <m/>
    <n v="6"/>
    <n v="2023"/>
    <n v="4"/>
    <n v="0"/>
    <n v="0"/>
    <n v="0"/>
    <n v="0"/>
    <n v="0"/>
    <n v="0"/>
    <n v="0"/>
  </r>
  <r>
    <x v="141"/>
    <x v="2"/>
    <m/>
    <m/>
    <m/>
    <m/>
    <m/>
    <m/>
    <m/>
    <m/>
    <m/>
    <m/>
    <m/>
    <m/>
    <m/>
    <m/>
    <m/>
    <m/>
    <m/>
    <m/>
    <m/>
    <m/>
    <m/>
    <m/>
    <m/>
    <m/>
    <m/>
    <m/>
    <m/>
    <m/>
    <m/>
    <n v="40"/>
    <m/>
    <m/>
    <m/>
    <m/>
    <n v="6"/>
    <n v="2023"/>
    <n v="4"/>
    <n v="0"/>
    <n v="0"/>
    <n v="0"/>
    <n v="0"/>
    <n v="0"/>
    <n v="0"/>
    <n v="0"/>
  </r>
  <r>
    <x v="141"/>
    <x v="20"/>
    <m/>
    <m/>
    <m/>
    <m/>
    <m/>
    <m/>
    <m/>
    <m/>
    <m/>
    <m/>
    <m/>
    <m/>
    <m/>
    <m/>
    <m/>
    <m/>
    <m/>
    <m/>
    <m/>
    <m/>
    <m/>
    <m/>
    <m/>
    <m/>
    <m/>
    <m/>
    <m/>
    <m/>
    <m/>
    <n v="1"/>
    <m/>
    <n v="2"/>
    <m/>
    <m/>
    <n v="5"/>
    <n v="2023"/>
    <n v="4"/>
    <n v="0"/>
    <n v="0"/>
    <n v="0"/>
    <n v="0"/>
    <n v="0"/>
    <n v="0"/>
    <n v="0"/>
  </r>
  <r>
    <x v="141"/>
    <x v="3"/>
    <m/>
    <m/>
    <m/>
    <m/>
    <m/>
    <m/>
    <m/>
    <m/>
    <m/>
    <m/>
    <m/>
    <m/>
    <m/>
    <m/>
    <m/>
    <m/>
    <m/>
    <m/>
    <m/>
    <m/>
    <m/>
    <m/>
    <m/>
    <m/>
    <m/>
    <m/>
    <m/>
    <m/>
    <m/>
    <n v="5"/>
    <m/>
    <m/>
    <m/>
    <m/>
    <n v="7"/>
    <n v="2023"/>
    <n v="4"/>
    <n v="0"/>
    <n v="0"/>
    <n v="0"/>
    <n v="0"/>
    <n v="0"/>
    <n v="0"/>
    <n v="0"/>
  </r>
  <r>
    <x v="141"/>
    <x v="21"/>
    <m/>
    <m/>
    <m/>
    <m/>
    <m/>
    <m/>
    <m/>
    <m/>
    <m/>
    <m/>
    <m/>
    <m/>
    <m/>
    <m/>
    <m/>
    <m/>
    <m/>
    <m/>
    <m/>
    <m/>
    <m/>
    <m/>
    <m/>
    <m/>
    <m/>
    <m/>
    <m/>
    <m/>
    <m/>
    <m/>
    <m/>
    <m/>
    <m/>
    <m/>
    <n v="6"/>
    <n v="2023"/>
    <n v="4"/>
    <n v="0"/>
    <n v="0"/>
    <n v="0"/>
    <n v="0"/>
    <n v="0"/>
    <n v="0"/>
    <n v="0"/>
  </r>
  <r>
    <x v="141"/>
    <x v="4"/>
    <m/>
    <m/>
    <m/>
    <m/>
    <m/>
    <m/>
    <m/>
    <m/>
    <m/>
    <m/>
    <m/>
    <m/>
    <m/>
    <m/>
    <m/>
    <m/>
    <m/>
    <m/>
    <m/>
    <m/>
    <m/>
    <m/>
    <m/>
    <m/>
    <m/>
    <m/>
    <m/>
    <m/>
    <m/>
    <n v="62"/>
    <m/>
    <n v="22"/>
    <m/>
    <m/>
    <n v="16"/>
    <n v="2023"/>
    <n v="4"/>
    <n v="0"/>
    <n v="0"/>
    <n v="0"/>
    <n v="0"/>
    <n v="0"/>
    <n v="0"/>
    <n v="0"/>
  </r>
  <r>
    <x v="141"/>
    <x v="16"/>
    <m/>
    <m/>
    <m/>
    <m/>
    <m/>
    <m/>
    <m/>
    <m/>
    <m/>
    <m/>
    <m/>
    <m/>
    <m/>
    <m/>
    <m/>
    <m/>
    <m/>
    <m/>
    <m/>
    <m/>
    <m/>
    <m/>
    <m/>
    <m/>
    <m/>
    <m/>
    <m/>
    <m/>
    <m/>
    <n v="13"/>
    <m/>
    <n v="3"/>
    <m/>
    <m/>
    <n v="2"/>
    <n v="2023"/>
    <n v="4"/>
    <n v="0"/>
    <n v="0"/>
    <n v="0"/>
    <n v="0"/>
    <n v="0"/>
    <n v="0"/>
    <n v="0"/>
  </r>
  <r>
    <x v="141"/>
    <x v="22"/>
    <m/>
    <m/>
    <m/>
    <m/>
    <m/>
    <m/>
    <m/>
    <m/>
    <m/>
    <m/>
    <m/>
    <m/>
    <m/>
    <m/>
    <m/>
    <m/>
    <m/>
    <m/>
    <m/>
    <m/>
    <m/>
    <m/>
    <m/>
    <m/>
    <m/>
    <m/>
    <m/>
    <m/>
    <m/>
    <m/>
    <m/>
    <m/>
    <m/>
    <m/>
    <n v="1"/>
    <n v="2023"/>
    <n v="4"/>
    <n v="0"/>
    <n v="0"/>
    <n v="0"/>
    <n v="0"/>
    <n v="0"/>
    <n v="0"/>
    <n v="0"/>
  </r>
  <r>
    <x v="141"/>
    <x v="23"/>
    <m/>
    <m/>
    <m/>
    <m/>
    <m/>
    <m/>
    <m/>
    <m/>
    <m/>
    <m/>
    <m/>
    <m/>
    <m/>
    <m/>
    <m/>
    <m/>
    <m/>
    <m/>
    <m/>
    <m/>
    <m/>
    <m/>
    <m/>
    <m/>
    <m/>
    <m/>
    <m/>
    <m/>
    <m/>
    <n v="26"/>
    <m/>
    <m/>
    <m/>
    <m/>
    <n v="4"/>
    <n v="2023"/>
    <n v="4"/>
    <n v="0"/>
    <n v="0"/>
    <n v="0"/>
    <n v="0"/>
    <n v="0"/>
    <n v="0"/>
    <n v="0"/>
  </r>
  <r>
    <x v="141"/>
    <x v="5"/>
    <m/>
    <m/>
    <m/>
    <m/>
    <m/>
    <m/>
    <m/>
    <m/>
    <m/>
    <m/>
    <m/>
    <m/>
    <m/>
    <m/>
    <m/>
    <m/>
    <m/>
    <m/>
    <m/>
    <m/>
    <m/>
    <m/>
    <m/>
    <m/>
    <m/>
    <m/>
    <m/>
    <m/>
    <m/>
    <n v="14"/>
    <m/>
    <n v="7"/>
    <m/>
    <m/>
    <n v="13"/>
    <n v="2023"/>
    <n v="4"/>
    <n v="0"/>
    <n v="0"/>
    <n v="0"/>
    <n v="0"/>
    <n v="0"/>
    <n v="0"/>
    <n v="0"/>
  </r>
  <r>
    <x v="141"/>
    <x v="24"/>
    <m/>
    <m/>
    <m/>
    <m/>
    <m/>
    <m/>
    <m/>
    <m/>
    <m/>
    <m/>
    <m/>
    <m/>
    <m/>
    <m/>
    <m/>
    <m/>
    <m/>
    <m/>
    <m/>
    <m/>
    <m/>
    <m/>
    <m/>
    <m/>
    <m/>
    <m/>
    <m/>
    <m/>
    <m/>
    <n v="2"/>
    <m/>
    <m/>
    <m/>
    <m/>
    <n v="2"/>
    <n v="2023"/>
    <n v="4"/>
    <n v="0"/>
    <n v="0"/>
    <n v="0"/>
    <n v="0"/>
    <n v="0"/>
    <n v="0"/>
    <n v="0"/>
  </r>
  <r>
    <x v="141"/>
    <x v="6"/>
    <m/>
    <m/>
    <m/>
    <m/>
    <m/>
    <m/>
    <m/>
    <m/>
    <m/>
    <m/>
    <m/>
    <m/>
    <m/>
    <m/>
    <m/>
    <m/>
    <m/>
    <m/>
    <m/>
    <m/>
    <m/>
    <m/>
    <m/>
    <m/>
    <m/>
    <m/>
    <m/>
    <m/>
    <m/>
    <n v="5"/>
    <m/>
    <m/>
    <m/>
    <m/>
    <n v="8"/>
    <n v="2023"/>
    <n v="4"/>
    <n v="0"/>
    <n v="0"/>
    <n v="0"/>
    <n v="0"/>
    <n v="0"/>
    <n v="0"/>
    <n v="0"/>
  </r>
  <r>
    <x v="141"/>
    <x v="7"/>
    <m/>
    <m/>
    <m/>
    <m/>
    <m/>
    <m/>
    <m/>
    <m/>
    <m/>
    <m/>
    <m/>
    <m/>
    <m/>
    <m/>
    <m/>
    <m/>
    <m/>
    <m/>
    <m/>
    <m/>
    <m/>
    <m/>
    <m/>
    <m/>
    <m/>
    <m/>
    <m/>
    <m/>
    <m/>
    <n v="15"/>
    <m/>
    <m/>
    <m/>
    <m/>
    <n v="3"/>
    <n v="2023"/>
    <n v="4"/>
    <n v="0"/>
    <n v="0"/>
    <n v="0"/>
    <n v="0"/>
    <n v="0"/>
    <n v="0"/>
    <n v="0"/>
  </r>
  <r>
    <x v="141"/>
    <x v="29"/>
    <m/>
    <m/>
    <m/>
    <m/>
    <m/>
    <m/>
    <m/>
    <m/>
    <m/>
    <m/>
    <m/>
    <m/>
    <m/>
    <m/>
    <m/>
    <m/>
    <m/>
    <m/>
    <m/>
    <m/>
    <m/>
    <m/>
    <m/>
    <m/>
    <m/>
    <m/>
    <m/>
    <m/>
    <m/>
    <n v="1"/>
    <m/>
    <m/>
    <m/>
    <m/>
    <n v="2"/>
    <n v="2023"/>
    <n v="4"/>
    <n v="0"/>
    <n v="0"/>
    <n v="0"/>
    <n v="0"/>
    <n v="0"/>
    <n v="0"/>
    <n v="0"/>
  </r>
  <r>
    <x v="141"/>
    <x v="8"/>
    <m/>
    <m/>
    <m/>
    <m/>
    <m/>
    <m/>
    <m/>
    <m/>
    <m/>
    <m/>
    <m/>
    <m/>
    <m/>
    <m/>
    <m/>
    <m/>
    <m/>
    <m/>
    <m/>
    <m/>
    <m/>
    <m/>
    <m/>
    <m/>
    <m/>
    <m/>
    <m/>
    <m/>
    <m/>
    <n v="43"/>
    <m/>
    <n v="11"/>
    <m/>
    <m/>
    <n v="10"/>
    <n v="2023"/>
    <n v="4"/>
    <n v="0"/>
    <n v="0"/>
    <n v="0"/>
    <n v="0"/>
    <n v="0"/>
    <n v="0"/>
    <n v="0"/>
  </r>
  <r>
    <x v="141"/>
    <x v="9"/>
    <m/>
    <m/>
    <m/>
    <m/>
    <m/>
    <m/>
    <m/>
    <m/>
    <m/>
    <m/>
    <m/>
    <m/>
    <m/>
    <m/>
    <m/>
    <m/>
    <m/>
    <m/>
    <m/>
    <m/>
    <m/>
    <m/>
    <m/>
    <m/>
    <m/>
    <m/>
    <m/>
    <m/>
    <m/>
    <n v="3"/>
    <m/>
    <n v="2"/>
    <m/>
    <m/>
    <n v="3"/>
    <n v="2023"/>
    <n v="4"/>
    <n v="0"/>
    <n v="0"/>
    <n v="0"/>
    <n v="0"/>
    <n v="0"/>
    <n v="0"/>
    <n v="0"/>
  </r>
  <r>
    <x v="141"/>
    <x v="25"/>
    <m/>
    <m/>
    <m/>
    <m/>
    <m/>
    <m/>
    <m/>
    <m/>
    <m/>
    <m/>
    <m/>
    <m/>
    <m/>
    <m/>
    <m/>
    <m/>
    <m/>
    <m/>
    <m/>
    <m/>
    <m/>
    <m/>
    <m/>
    <m/>
    <m/>
    <m/>
    <m/>
    <m/>
    <m/>
    <n v="116"/>
    <m/>
    <m/>
    <m/>
    <m/>
    <n v="4"/>
    <n v="2023"/>
    <n v="4"/>
    <n v="0"/>
    <n v="0"/>
    <n v="0"/>
    <n v="0"/>
    <n v="0"/>
    <n v="0"/>
    <n v="0"/>
  </r>
  <r>
    <x v="141"/>
    <x v="17"/>
    <m/>
    <m/>
    <m/>
    <m/>
    <m/>
    <m/>
    <m/>
    <m/>
    <m/>
    <m/>
    <m/>
    <m/>
    <m/>
    <m/>
    <m/>
    <m/>
    <m/>
    <m/>
    <m/>
    <m/>
    <m/>
    <m/>
    <m/>
    <m/>
    <m/>
    <m/>
    <m/>
    <m/>
    <m/>
    <n v="61"/>
    <m/>
    <m/>
    <m/>
    <m/>
    <m/>
    <n v="2023"/>
    <n v="4"/>
    <n v="0"/>
    <n v="0"/>
    <n v="0"/>
    <n v="0"/>
    <n v="0"/>
    <n v="0"/>
    <n v="0"/>
  </r>
  <r>
    <x v="141"/>
    <x v="10"/>
    <m/>
    <m/>
    <m/>
    <m/>
    <m/>
    <m/>
    <m/>
    <m/>
    <m/>
    <m/>
    <m/>
    <m/>
    <m/>
    <m/>
    <m/>
    <m/>
    <m/>
    <m/>
    <m/>
    <m/>
    <m/>
    <m/>
    <m/>
    <m/>
    <m/>
    <m/>
    <m/>
    <m/>
    <m/>
    <n v="89"/>
    <m/>
    <n v="7"/>
    <m/>
    <m/>
    <n v="8"/>
    <n v="2023"/>
    <n v="4"/>
    <n v="0"/>
    <n v="0"/>
    <n v="0"/>
    <n v="0"/>
    <n v="0"/>
    <n v="0"/>
    <n v="0"/>
  </r>
  <r>
    <x v="141"/>
    <x v="30"/>
    <m/>
    <m/>
    <m/>
    <m/>
    <m/>
    <m/>
    <m/>
    <m/>
    <m/>
    <m/>
    <m/>
    <m/>
    <m/>
    <m/>
    <m/>
    <m/>
    <m/>
    <m/>
    <m/>
    <m/>
    <m/>
    <m/>
    <m/>
    <m/>
    <m/>
    <m/>
    <m/>
    <m/>
    <m/>
    <n v="10"/>
    <m/>
    <m/>
    <m/>
    <m/>
    <n v="1"/>
    <n v="2023"/>
    <n v="4"/>
    <n v="0"/>
    <n v="0"/>
    <n v="0"/>
    <n v="0"/>
    <n v="0"/>
    <n v="0"/>
    <n v="0"/>
  </r>
  <r>
    <x v="141"/>
    <x v="11"/>
    <m/>
    <m/>
    <m/>
    <m/>
    <m/>
    <m/>
    <m/>
    <m/>
    <m/>
    <m/>
    <m/>
    <m/>
    <m/>
    <m/>
    <m/>
    <m/>
    <m/>
    <m/>
    <m/>
    <m/>
    <m/>
    <m/>
    <m/>
    <m/>
    <m/>
    <m/>
    <m/>
    <m/>
    <m/>
    <n v="148"/>
    <m/>
    <n v="36"/>
    <m/>
    <m/>
    <n v="5"/>
    <n v="2023"/>
    <n v="4"/>
    <n v="0"/>
    <n v="0"/>
    <n v="0"/>
    <n v="0"/>
    <n v="0"/>
    <n v="0"/>
    <n v="0"/>
  </r>
  <r>
    <x v="141"/>
    <x v="18"/>
    <m/>
    <m/>
    <m/>
    <m/>
    <m/>
    <m/>
    <m/>
    <m/>
    <m/>
    <m/>
    <m/>
    <m/>
    <m/>
    <m/>
    <m/>
    <m/>
    <m/>
    <m/>
    <m/>
    <m/>
    <m/>
    <m/>
    <m/>
    <m/>
    <m/>
    <m/>
    <m/>
    <m/>
    <m/>
    <n v="16"/>
    <m/>
    <m/>
    <m/>
    <m/>
    <m/>
    <n v="2023"/>
    <n v="4"/>
    <n v="0"/>
    <n v="0"/>
    <n v="0"/>
    <n v="0"/>
    <n v="0"/>
    <n v="0"/>
    <n v="0"/>
  </r>
  <r>
    <x v="141"/>
    <x v="31"/>
    <m/>
    <m/>
    <m/>
    <m/>
    <m/>
    <m/>
    <m/>
    <m/>
    <m/>
    <m/>
    <m/>
    <m/>
    <m/>
    <m/>
    <m/>
    <m/>
    <m/>
    <m/>
    <m/>
    <m/>
    <m/>
    <m/>
    <m/>
    <m/>
    <m/>
    <m/>
    <m/>
    <m/>
    <m/>
    <n v="2"/>
    <m/>
    <m/>
    <m/>
    <m/>
    <m/>
    <n v="2023"/>
    <n v="4"/>
    <n v="0"/>
    <n v="0"/>
    <n v="0"/>
    <n v="0"/>
    <n v="0"/>
    <n v="0"/>
    <n v="0"/>
  </r>
  <r>
    <x v="141"/>
    <x v="12"/>
    <m/>
    <m/>
    <m/>
    <m/>
    <m/>
    <m/>
    <m/>
    <m/>
    <m/>
    <m/>
    <m/>
    <m/>
    <m/>
    <m/>
    <m/>
    <m/>
    <m/>
    <m/>
    <m/>
    <m/>
    <m/>
    <m/>
    <m/>
    <m/>
    <m/>
    <m/>
    <m/>
    <m/>
    <m/>
    <n v="27"/>
    <m/>
    <n v="2"/>
    <m/>
    <m/>
    <n v="5"/>
    <n v="2023"/>
    <n v="4"/>
    <n v="0"/>
    <n v="0"/>
    <n v="0"/>
    <n v="0"/>
    <n v="0"/>
    <n v="0"/>
    <n v="0"/>
  </r>
  <r>
    <x v="141"/>
    <x v="32"/>
    <m/>
    <m/>
    <m/>
    <m/>
    <m/>
    <m/>
    <m/>
    <m/>
    <m/>
    <m/>
    <m/>
    <m/>
    <m/>
    <m/>
    <m/>
    <m/>
    <m/>
    <m/>
    <m/>
    <m/>
    <m/>
    <m/>
    <m/>
    <m/>
    <m/>
    <m/>
    <m/>
    <m/>
    <m/>
    <n v="70"/>
    <m/>
    <m/>
    <m/>
    <m/>
    <n v="2"/>
    <n v="2023"/>
    <n v="4"/>
    <n v="0"/>
    <n v="0"/>
    <n v="0"/>
    <n v="0"/>
    <n v="0"/>
    <n v="0"/>
    <n v="0"/>
  </r>
  <r>
    <x v="141"/>
    <x v="33"/>
    <m/>
    <m/>
    <m/>
    <m/>
    <m/>
    <m/>
    <m/>
    <m/>
    <m/>
    <m/>
    <m/>
    <m/>
    <m/>
    <m/>
    <m/>
    <m/>
    <m/>
    <m/>
    <m/>
    <m/>
    <m/>
    <m/>
    <m/>
    <m/>
    <m/>
    <m/>
    <m/>
    <m/>
    <m/>
    <n v="36"/>
    <m/>
    <m/>
    <m/>
    <m/>
    <m/>
    <n v="2023"/>
    <n v="4"/>
    <n v="0"/>
    <n v="0"/>
    <n v="0"/>
    <n v="0"/>
    <n v="0"/>
    <n v="0"/>
    <n v="0"/>
  </r>
  <r>
    <x v="141"/>
    <x v="34"/>
    <m/>
    <m/>
    <m/>
    <m/>
    <m/>
    <m/>
    <m/>
    <m/>
    <m/>
    <m/>
    <m/>
    <m/>
    <m/>
    <m/>
    <m/>
    <m/>
    <m/>
    <m/>
    <m/>
    <m/>
    <m/>
    <m/>
    <m/>
    <m/>
    <m/>
    <m/>
    <m/>
    <m/>
    <m/>
    <m/>
    <m/>
    <m/>
    <m/>
    <m/>
    <n v="1"/>
    <n v="2023"/>
    <n v="4"/>
    <n v="0"/>
    <n v="0"/>
    <n v="0"/>
    <n v="0"/>
    <n v="0"/>
    <n v="0"/>
    <n v="0"/>
  </r>
  <r>
    <x v="141"/>
    <x v="26"/>
    <m/>
    <m/>
    <m/>
    <m/>
    <m/>
    <m/>
    <m/>
    <m/>
    <m/>
    <m/>
    <m/>
    <m/>
    <m/>
    <m/>
    <m/>
    <m/>
    <m/>
    <m/>
    <m/>
    <m/>
    <m/>
    <m/>
    <m/>
    <m/>
    <m/>
    <m/>
    <m/>
    <m/>
    <m/>
    <n v="23"/>
    <m/>
    <m/>
    <m/>
    <m/>
    <n v="2"/>
    <n v="2023"/>
    <n v="4"/>
    <n v="0"/>
    <n v="0"/>
    <n v="0"/>
    <n v="0"/>
    <n v="0"/>
    <n v="0"/>
    <n v="0"/>
  </r>
  <r>
    <x v="141"/>
    <x v="13"/>
    <m/>
    <m/>
    <m/>
    <m/>
    <m/>
    <m/>
    <m/>
    <m/>
    <m/>
    <m/>
    <m/>
    <m/>
    <m/>
    <m/>
    <m/>
    <m/>
    <m/>
    <m/>
    <m/>
    <m/>
    <m/>
    <m/>
    <m/>
    <m/>
    <m/>
    <m/>
    <m/>
    <m/>
    <m/>
    <n v="303"/>
    <m/>
    <n v="21"/>
    <m/>
    <m/>
    <n v="9"/>
    <n v="2023"/>
    <n v="4"/>
    <n v="0"/>
    <n v="0"/>
    <n v="0"/>
    <n v="0"/>
    <n v="0"/>
    <n v="0"/>
    <n v="0"/>
  </r>
  <r>
    <x v="141"/>
    <x v="14"/>
    <m/>
    <m/>
    <m/>
    <m/>
    <m/>
    <m/>
    <m/>
    <m/>
    <m/>
    <m/>
    <m/>
    <m/>
    <m/>
    <m/>
    <m/>
    <m/>
    <m/>
    <m/>
    <m/>
    <m/>
    <m/>
    <m/>
    <m/>
    <m/>
    <m/>
    <m/>
    <m/>
    <m/>
    <m/>
    <n v="58"/>
    <m/>
    <n v="1"/>
    <m/>
    <m/>
    <n v="5"/>
    <n v="2023"/>
    <n v="4"/>
    <n v="0"/>
    <n v="0"/>
    <n v="0"/>
    <n v="0"/>
    <n v="0"/>
    <n v="0"/>
    <n v="0"/>
  </r>
  <r>
    <x v="142"/>
    <x v="15"/>
    <m/>
    <m/>
    <m/>
    <m/>
    <m/>
    <m/>
    <m/>
    <m/>
    <m/>
    <m/>
    <m/>
    <m/>
    <m/>
    <m/>
    <m/>
    <m/>
    <m/>
    <m/>
    <m/>
    <m/>
    <m/>
    <m/>
    <m/>
    <m/>
    <m/>
    <m/>
    <m/>
    <m/>
    <n v="1"/>
    <m/>
    <m/>
    <m/>
    <m/>
    <m/>
    <m/>
    <n v="2023"/>
    <n v="4"/>
    <n v="0"/>
    <n v="0"/>
    <n v="0"/>
    <n v="0"/>
    <n v="0"/>
    <n v="0"/>
    <n v="0"/>
  </r>
  <r>
    <x v="142"/>
    <x v="0"/>
    <m/>
    <m/>
    <m/>
    <m/>
    <m/>
    <m/>
    <m/>
    <m/>
    <m/>
    <m/>
    <m/>
    <m/>
    <m/>
    <m/>
    <m/>
    <m/>
    <m/>
    <m/>
    <m/>
    <m/>
    <m/>
    <m/>
    <m/>
    <m/>
    <m/>
    <m/>
    <m/>
    <m/>
    <n v="47"/>
    <m/>
    <m/>
    <m/>
    <m/>
    <m/>
    <m/>
    <n v="2023"/>
    <n v="4"/>
    <n v="0"/>
    <n v="0"/>
    <n v="0"/>
    <n v="0"/>
    <n v="0"/>
    <n v="0"/>
    <n v="0"/>
  </r>
  <r>
    <x v="142"/>
    <x v="2"/>
    <m/>
    <m/>
    <m/>
    <m/>
    <m/>
    <m/>
    <m/>
    <m/>
    <m/>
    <m/>
    <m/>
    <m/>
    <m/>
    <m/>
    <m/>
    <m/>
    <m/>
    <m/>
    <m/>
    <m/>
    <m/>
    <m/>
    <m/>
    <m/>
    <m/>
    <m/>
    <m/>
    <m/>
    <n v="12"/>
    <m/>
    <m/>
    <m/>
    <m/>
    <m/>
    <m/>
    <n v="2023"/>
    <n v="4"/>
    <n v="0"/>
    <n v="0"/>
    <n v="0"/>
    <n v="0"/>
    <n v="0"/>
    <n v="0"/>
    <n v="0"/>
  </r>
  <r>
    <x v="142"/>
    <x v="20"/>
    <m/>
    <m/>
    <m/>
    <m/>
    <m/>
    <m/>
    <m/>
    <m/>
    <m/>
    <m/>
    <m/>
    <m/>
    <m/>
    <m/>
    <m/>
    <m/>
    <m/>
    <m/>
    <m/>
    <m/>
    <m/>
    <m/>
    <m/>
    <m/>
    <m/>
    <m/>
    <m/>
    <m/>
    <n v="2"/>
    <m/>
    <m/>
    <m/>
    <m/>
    <m/>
    <m/>
    <n v="2023"/>
    <n v="4"/>
    <n v="0"/>
    <n v="0"/>
    <n v="0"/>
    <n v="0"/>
    <n v="0"/>
    <n v="0"/>
    <n v="0"/>
  </r>
  <r>
    <x v="142"/>
    <x v="21"/>
    <m/>
    <m/>
    <m/>
    <m/>
    <m/>
    <m/>
    <m/>
    <m/>
    <m/>
    <m/>
    <m/>
    <m/>
    <m/>
    <m/>
    <m/>
    <m/>
    <m/>
    <m/>
    <m/>
    <m/>
    <m/>
    <m/>
    <m/>
    <m/>
    <m/>
    <m/>
    <m/>
    <m/>
    <n v="2"/>
    <m/>
    <m/>
    <m/>
    <m/>
    <m/>
    <m/>
    <n v="2023"/>
    <n v="4"/>
    <n v="0"/>
    <n v="0"/>
    <n v="0"/>
    <n v="0"/>
    <n v="0"/>
    <n v="0"/>
    <n v="0"/>
  </r>
  <r>
    <x v="142"/>
    <x v="4"/>
    <m/>
    <m/>
    <m/>
    <m/>
    <m/>
    <m/>
    <m/>
    <m/>
    <m/>
    <m/>
    <m/>
    <m/>
    <m/>
    <m/>
    <m/>
    <m/>
    <m/>
    <m/>
    <m/>
    <m/>
    <m/>
    <m/>
    <m/>
    <m/>
    <m/>
    <m/>
    <m/>
    <m/>
    <n v="14"/>
    <m/>
    <m/>
    <m/>
    <m/>
    <m/>
    <m/>
    <n v="2023"/>
    <n v="4"/>
    <n v="0"/>
    <n v="0"/>
    <n v="0"/>
    <n v="0"/>
    <n v="0"/>
    <n v="0"/>
    <n v="0"/>
  </r>
  <r>
    <x v="142"/>
    <x v="16"/>
    <m/>
    <m/>
    <m/>
    <m/>
    <m/>
    <m/>
    <m/>
    <m/>
    <m/>
    <m/>
    <m/>
    <m/>
    <m/>
    <m/>
    <m/>
    <m/>
    <m/>
    <m/>
    <m/>
    <m/>
    <m/>
    <m/>
    <m/>
    <m/>
    <m/>
    <m/>
    <m/>
    <m/>
    <n v="10"/>
    <m/>
    <m/>
    <m/>
    <m/>
    <m/>
    <m/>
    <n v="2023"/>
    <n v="4"/>
    <n v="0"/>
    <n v="0"/>
    <n v="0"/>
    <n v="0"/>
    <n v="0"/>
    <n v="0"/>
    <n v="0"/>
  </r>
  <r>
    <x v="142"/>
    <x v="23"/>
    <m/>
    <m/>
    <m/>
    <m/>
    <m/>
    <m/>
    <m/>
    <m/>
    <m/>
    <m/>
    <m/>
    <m/>
    <m/>
    <m/>
    <m/>
    <m/>
    <m/>
    <m/>
    <m/>
    <m/>
    <m/>
    <m/>
    <m/>
    <m/>
    <m/>
    <m/>
    <m/>
    <m/>
    <n v="2"/>
    <m/>
    <m/>
    <m/>
    <m/>
    <m/>
    <m/>
    <n v="2023"/>
    <n v="4"/>
    <n v="0"/>
    <n v="0"/>
    <n v="0"/>
    <n v="0"/>
    <n v="0"/>
    <n v="0"/>
    <n v="0"/>
  </r>
  <r>
    <x v="142"/>
    <x v="5"/>
    <m/>
    <m/>
    <m/>
    <m/>
    <m/>
    <m/>
    <m/>
    <m/>
    <m/>
    <m/>
    <m/>
    <m/>
    <m/>
    <m/>
    <m/>
    <m/>
    <m/>
    <m/>
    <m/>
    <m/>
    <m/>
    <m/>
    <m/>
    <m/>
    <m/>
    <m/>
    <m/>
    <m/>
    <n v="1"/>
    <m/>
    <m/>
    <m/>
    <m/>
    <m/>
    <m/>
    <n v="2023"/>
    <n v="4"/>
    <n v="0"/>
    <n v="0"/>
    <n v="0"/>
    <n v="0"/>
    <n v="0"/>
    <n v="0"/>
    <n v="0"/>
  </r>
  <r>
    <x v="142"/>
    <x v="6"/>
    <m/>
    <m/>
    <m/>
    <m/>
    <m/>
    <m/>
    <m/>
    <m/>
    <m/>
    <m/>
    <m/>
    <m/>
    <m/>
    <m/>
    <m/>
    <m/>
    <m/>
    <m/>
    <m/>
    <m/>
    <m/>
    <m/>
    <m/>
    <m/>
    <m/>
    <m/>
    <m/>
    <m/>
    <n v="4"/>
    <m/>
    <m/>
    <m/>
    <m/>
    <m/>
    <m/>
    <n v="2023"/>
    <n v="4"/>
    <n v="0"/>
    <n v="0"/>
    <n v="0"/>
    <n v="0"/>
    <n v="0"/>
    <n v="0"/>
    <n v="0"/>
  </r>
  <r>
    <x v="142"/>
    <x v="8"/>
    <m/>
    <m/>
    <m/>
    <m/>
    <m/>
    <m/>
    <m/>
    <m/>
    <m/>
    <m/>
    <m/>
    <m/>
    <m/>
    <m/>
    <m/>
    <m/>
    <m/>
    <m/>
    <m/>
    <m/>
    <m/>
    <m/>
    <m/>
    <m/>
    <m/>
    <m/>
    <m/>
    <m/>
    <n v="14"/>
    <m/>
    <m/>
    <m/>
    <m/>
    <m/>
    <m/>
    <n v="2023"/>
    <n v="4"/>
    <n v="0"/>
    <n v="0"/>
    <n v="0"/>
    <n v="0"/>
    <n v="0"/>
    <n v="0"/>
    <n v="0"/>
  </r>
  <r>
    <x v="142"/>
    <x v="9"/>
    <m/>
    <m/>
    <m/>
    <m/>
    <m/>
    <m/>
    <m/>
    <m/>
    <m/>
    <m/>
    <m/>
    <m/>
    <m/>
    <m/>
    <m/>
    <m/>
    <m/>
    <m/>
    <m/>
    <m/>
    <m/>
    <m/>
    <m/>
    <m/>
    <m/>
    <m/>
    <m/>
    <m/>
    <n v="1"/>
    <m/>
    <m/>
    <m/>
    <m/>
    <m/>
    <m/>
    <n v="2023"/>
    <n v="4"/>
    <n v="0"/>
    <n v="0"/>
    <n v="0"/>
    <n v="0"/>
    <n v="0"/>
    <n v="0"/>
    <n v="0"/>
  </r>
  <r>
    <x v="142"/>
    <x v="25"/>
    <m/>
    <m/>
    <m/>
    <m/>
    <m/>
    <m/>
    <m/>
    <m/>
    <m/>
    <m/>
    <m/>
    <m/>
    <m/>
    <m/>
    <m/>
    <m/>
    <m/>
    <m/>
    <m/>
    <m/>
    <m/>
    <m/>
    <m/>
    <m/>
    <m/>
    <m/>
    <m/>
    <m/>
    <n v="43"/>
    <m/>
    <m/>
    <m/>
    <m/>
    <m/>
    <m/>
    <n v="2023"/>
    <n v="4"/>
    <n v="0"/>
    <n v="0"/>
    <n v="0"/>
    <n v="0"/>
    <n v="0"/>
    <n v="0"/>
    <n v="0"/>
  </r>
  <r>
    <x v="142"/>
    <x v="10"/>
    <m/>
    <m/>
    <m/>
    <m/>
    <m/>
    <m/>
    <m/>
    <m/>
    <m/>
    <m/>
    <m/>
    <m/>
    <m/>
    <m/>
    <m/>
    <m/>
    <m/>
    <m/>
    <m/>
    <m/>
    <m/>
    <m/>
    <m/>
    <m/>
    <m/>
    <m/>
    <m/>
    <m/>
    <n v="143"/>
    <m/>
    <m/>
    <m/>
    <m/>
    <m/>
    <m/>
    <n v="2023"/>
    <n v="4"/>
    <n v="0"/>
    <n v="0"/>
    <n v="0"/>
    <n v="0"/>
    <n v="0"/>
    <n v="0"/>
    <n v="0"/>
  </r>
  <r>
    <x v="142"/>
    <x v="11"/>
    <m/>
    <m/>
    <m/>
    <m/>
    <m/>
    <m/>
    <m/>
    <m/>
    <m/>
    <m/>
    <m/>
    <m/>
    <m/>
    <m/>
    <m/>
    <m/>
    <m/>
    <m/>
    <m/>
    <m/>
    <m/>
    <m/>
    <m/>
    <m/>
    <m/>
    <m/>
    <m/>
    <m/>
    <n v="74"/>
    <m/>
    <m/>
    <m/>
    <m/>
    <m/>
    <m/>
    <n v="2023"/>
    <n v="4"/>
    <n v="0"/>
    <n v="0"/>
    <n v="0"/>
    <n v="0"/>
    <n v="0"/>
    <n v="0"/>
    <n v="0"/>
  </r>
  <r>
    <x v="142"/>
    <x v="18"/>
    <m/>
    <m/>
    <m/>
    <m/>
    <m/>
    <m/>
    <m/>
    <m/>
    <m/>
    <m/>
    <m/>
    <m/>
    <m/>
    <m/>
    <m/>
    <m/>
    <m/>
    <m/>
    <m/>
    <m/>
    <m/>
    <m/>
    <m/>
    <m/>
    <m/>
    <m/>
    <m/>
    <m/>
    <n v="47"/>
    <m/>
    <m/>
    <m/>
    <m/>
    <m/>
    <m/>
    <n v="2023"/>
    <n v="4"/>
    <n v="0"/>
    <n v="0"/>
    <n v="0"/>
    <n v="0"/>
    <n v="0"/>
    <n v="0"/>
    <n v="0"/>
  </r>
  <r>
    <x v="142"/>
    <x v="26"/>
    <m/>
    <m/>
    <m/>
    <m/>
    <m/>
    <m/>
    <m/>
    <m/>
    <m/>
    <m/>
    <m/>
    <m/>
    <m/>
    <m/>
    <m/>
    <m/>
    <m/>
    <m/>
    <m/>
    <m/>
    <m/>
    <m/>
    <m/>
    <m/>
    <m/>
    <m/>
    <m/>
    <m/>
    <n v="1"/>
    <m/>
    <m/>
    <m/>
    <m/>
    <m/>
    <m/>
    <n v="2023"/>
    <n v="4"/>
    <n v="0"/>
    <n v="0"/>
    <n v="0"/>
    <n v="0"/>
    <n v="0"/>
    <n v="0"/>
    <n v="0"/>
  </r>
  <r>
    <x v="142"/>
    <x v="13"/>
    <m/>
    <m/>
    <m/>
    <m/>
    <m/>
    <m/>
    <m/>
    <m/>
    <m/>
    <m/>
    <m/>
    <m/>
    <m/>
    <m/>
    <m/>
    <m/>
    <m/>
    <m/>
    <m/>
    <m/>
    <m/>
    <m/>
    <m/>
    <m/>
    <m/>
    <m/>
    <m/>
    <m/>
    <n v="57"/>
    <m/>
    <m/>
    <m/>
    <m/>
    <m/>
    <m/>
    <n v="2023"/>
    <n v="4"/>
    <n v="0"/>
    <n v="0"/>
    <n v="0"/>
    <n v="0"/>
    <n v="0"/>
    <n v="0"/>
    <n v="0"/>
  </r>
  <r>
    <x v="142"/>
    <x v="14"/>
    <m/>
    <m/>
    <m/>
    <m/>
    <m/>
    <m/>
    <m/>
    <m/>
    <m/>
    <m/>
    <m/>
    <m/>
    <m/>
    <m/>
    <m/>
    <m/>
    <m/>
    <m/>
    <m/>
    <m/>
    <m/>
    <m/>
    <m/>
    <m/>
    <m/>
    <m/>
    <m/>
    <m/>
    <n v="31"/>
    <m/>
    <m/>
    <m/>
    <m/>
    <m/>
    <m/>
    <n v="2023"/>
    <n v="4"/>
    <n v="0"/>
    <n v="0"/>
    <n v="0"/>
    <n v="0"/>
    <n v="0"/>
    <n v="0"/>
    <n v="0"/>
  </r>
  <r>
    <x v="143"/>
    <x v="15"/>
    <m/>
    <m/>
    <m/>
    <m/>
    <m/>
    <m/>
    <m/>
    <m/>
    <m/>
    <m/>
    <m/>
    <m/>
    <m/>
    <m/>
    <m/>
    <m/>
    <m/>
    <m/>
    <m/>
    <m/>
    <m/>
    <m/>
    <m/>
    <m/>
    <m/>
    <m/>
    <n v="6"/>
    <m/>
    <m/>
    <m/>
    <m/>
    <m/>
    <m/>
    <m/>
    <m/>
    <n v="2023"/>
    <n v="4"/>
    <n v="0"/>
    <n v="0"/>
    <n v="0"/>
    <n v="0"/>
    <n v="0"/>
    <n v="0"/>
    <n v="6"/>
  </r>
  <r>
    <x v="143"/>
    <x v="0"/>
    <m/>
    <m/>
    <m/>
    <m/>
    <m/>
    <m/>
    <m/>
    <m/>
    <m/>
    <m/>
    <m/>
    <m/>
    <m/>
    <m/>
    <m/>
    <m/>
    <m/>
    <m/>
    <m/>
    <m/>
    <m/>
    <m/>
    <m/>
    <m/>
    <m/>
    <m/>
    <n v="27"/>
    <m/>
    <m/>
    <m/>
    <m/>
    <m/>
    <m/>
    <m/>
    <m/>
    <n v="2023"/>
    <n v="4"/>
    <n v="0"/>
    <n v="0"/>
    <n v="0"/>
    <n v="0"/>
    <n v="0"/>
    <n v="0"/>
    <n v="27"/>
  </r>
  <r>
    <x v="143"/>
    <x v="4"/>
    <m/>
    <m/>
    <m/>
    <m/>
    <m/>
    <m/>
    <m/>
    <m/>
    <m/>
    <m/>
    <m/>
    <m/>
    <m/>
    <m/>
    <m/>
    <m/>
    <m/>
    <m/>
    <m/>
    <m/>
    <m/>
    <m/>
    <m/>
    <m/>
    <m/>
    <m/>
    <n v="7"/>
    <m/>
    <m/>
    <m/>
    <m/>
    <m/>
    <m/>
    <m/>
    <m/>
    <n v="2023"/>
    <n v="4"/>
    <n v="0"/>
    <n v="0"/>
    <n v="0"/>
    <n v="0"/>
    <n v="0"/>
    <n v="0"/>
    <n v="7"/>
  </r>
  <r>
    <x v="143"/>
    <x v="8"/>
    <m/>
    <m/>
    <m/>
    <m/>
    <m/>
    <m/>
    <m/>
    <m/>
    <m/>
    <m/>
    <m/>
    <m/>
    <m/>
    <m/>
    <m/>
    <m/>
    <m/>
    <m/>
    <m/>
    <m/>
    <m/>
    <m/>
    <m/>
    <m/>
    <m/>
    <m/>
    <n v="8"/>
    <m/>
    <m/>
    <m/>
    <m/>
    <m/>
    <m/>
    <m/>
    <m/>
    <n v="2023"/>
    <n v="4"/>
    <n v="0"/>
    <n v="0"/>
    <n v="0"/>
    <n v="0"/>
    <n v="0"/>
    <n v="0"/>
    <n v="8"/>
  </r>
  <r>
    <x v="143"/>
    <x v="10"/>
    <m/>
    <m/>
    <m/>
    <m/>
    <m/>
    <m/>
    <m/>
    <m/>
    <m/>
    <m/>
    <m/>
    <m/>
    <m/>
    <m/>
    <m/>
    <m/>
    <m/>
    <m/>
    <m/>
    <m/>
    <m/>
    <m/>
    <m/>
    <m/>
    <m/>
    <m/>
    <n v="4"/>
    <m/>
    <m/>
    <m/>
    <m/>
    <m/>
    <m/>
    <m/>
    <m/>
    <n v="2023"/>
    <n v="4"/>
    <n v="0"/>
    <n v="0"/>
    <n v="0"/>
    <n v="0"/>
    <n v="0"/>
    <n v="0"/>
    <n v="4"/>
  </r>
  <r>
    <x v="143"/>
    <x v="11"/>
    <m/>
    <m/>
    <m/>
    <m/>
    <m/>
    <m/>
    <m/>
    <m/>
    <m/>
    <m/>
    <m/>
    <m/>
    <m/>
    <m/>
    <m/>
    <m/>
    <m/>
    <m/>
    <m/>
    <m/>
    <m/>
    <m/>
    <m/>
    <m/>
    <m/>
    <m/>
    <n v="10"/>
    <m/>
    <m/>
    <m/>
    <m/>
    <m/>
    <m/>
    <m/>
    <m/>
    <n v="2023"/>
    <n v="4"/>
    <n v="0"/>
    <n v="0"/>
    <n v="0"/>
    <n v="0"/>
    <n v="0"/>
    <n v="0"/>
    <n v="10"/>
  </r>
  <r>
    <x v="143"/>
    <x v="32"/>
    <m/>
    <m/>
    <m/>
    <m/>
    <m/>
    <m/>
    <m/>
    <m/>
    <m/>
    <m/>
    <m/>
    <m/>
    <m/>
    <m/>
    <m/>
    <m/>
    <m/>
    <m/>
    <m/>
    <m/>
    <m/>
    <m/>
    <m/>
    <m/>
    <m/>
    <m/>
    <n v="2"/>
    <m/>
    <m/>
    <m/>
    <m/>
    <m/>
    <m/>
    <m/>
    <m/>
    <n v="2023"/>
    <n v="4"/>
    <n v="0"/>
    <n v="0"/>
    <n v="0"/>
    <n v="0"/>
    <n v="0"/>
    <n v="0"/>
    <n v="2"/>
  </r>
  <r>
    <x v="143"/>
    <x v="13"/>
    <m/>
    <m/>
    <m/>
    <m/>
    <m/>
    <m/>
    <m/>
    <m/>
    <m/>
    <m/>
    <m/>
    <m/>
    <m/>
    <m/>
    <m/>
    <m/>
    <m/>
    <m/>
    <m/>
    <m/>
    <m/>
    <m/>
    <m/>
    <m/>
    <m/>
    <m/>
    <n v="114"/>
    <m/>
    <m/>
    <m/>
    <m/>
    <m/>
    <m/>
    <m/>
    <m/>
    <n v="2023"/>
    <n v="4"/>
    <n v="0"/>
    <n v="0"/>
    <n v="0"/>
    <n v="0"/>
    <n v="0"/>
    <n v="0"/>
    <n v="114"/>
  </r>
  <r>
    <x v="143"/>
    <x v="14"/>
    <m/>
    <m/>
    <m/>
    <m/>
    <m/>
    <m/>
    <m/>
    <m/>
    <m/>
    <m/>
    <m/>
    <m/>
    <m/>
    <m/>
    <m/>
    <m/>
    <m/>
    <m/>
    <m/>
    <m/>
    <m/>
    <m/>
    <m/>
    <m/>
    <m/>
    <m/>
    <n v="5"/>
    <m/>
    <m/>
    <m/>
    <m/>
    <m/>
    <m/>
    <m/>
    <m/>
    <n v="2023"/>
    <n v="4"/>
    <n v="0"/>
    <n v="0"/>
    <n v="0"/>
    <n v="0"/>
    <n v="0"/>
    <n v="0"/>
    <n v="5"/>
  </r>
  <r>
    <x v="144"/>
    <x v="19"/>
    <m/>
    <m/>
    <m/>
    <m/>
    <m/>
    <m/>
    <m/>
    <m/>
    <m/>
    <m/>
    <m/>
    <m/>
    <m/>
    <m/>
    <m/>
    <m/>
    <m/>
    <m/>
    <m/>
    <m/>
    <m/>
    <m/>
    <m/>
    <m/>
    <m/>
    <m/>
    <m/>
    <m/>
    <m/>
    <m/>
    <m/>
    <m/>
    <m/>
    <m/>
    <n v="245"/>
    <n v="2023"/>
    <n v="4"/>
    <n v="0"/>
    <n v="0"/>
    <n v="0"/>
    <n v="0"/>
    <n v="0"/>
    <n v="0"/>
    <n v="0"/>
  </r>
  <r>
    <x v="144"/>
    <x v="15"/>
    <m/>
    <m/>
    <m/>
    <m/>
    <m/>
    <m/>
    <m/>
    <m/>
    <m/>
    <m/>
    <m/>
    <m/>
    <m/>
    <m/>
    <m/>
    <m/>
    <m/>
    <m/>
    <m/>
    <m/>
    <m/>
    <m/>
    <m/>
    <m/>
    <m/>
    <m/>
    <m/>
    <m/>
    <m/>
    <m/>
    <m/>
    <m/>
    <m/>
    <m/>
    <n v="112"/>
    <n v="2023"/>
    <n v="4"/>
    <n v="0"/>
    <n v="0"/>
    <n v="0"/>
    <n v="0"/>
    <n v="0"/>
    <n v="0"/>
    <n v="0"/>
  </r>
  <r>
    <x v="144"/>
    <x v="0"/>
    <m/>
    <m/>
    <m/>
    <m/>
    <m/>
    <m/>
    <m/>
    <m/>
    <m/>
    <m/>
    <m/>
    <m/>
    <m/>
    <m/>
    <m/>
    <m/>
    <m/>
    <m/>
    <m/>
    <m/>
    <m/>
    <m/>
    <m/>
    <m/>
    <m/>
    <m/>
    <m/>
    <m/>
    <m/>
    <m/>
    <m/>
    <m/>
    <m/>
    <m/>
    <n v="426"/>
    <n v="2023"/>
    <n v="4"/>
    <n v="0"/>
    <n v="0"/>
    <n v="0"/>
    <n v="0"/>
    <n v="0"/>
    <n v="0"/>
    <n v="0"/>
  </r>
  <r>
    <x v="144"/>
    <x v="1"/>
    <m/>
    <m/>
    <m/>
    <m/>
    <m/>
    <m/>
    <m/>
    <m/>
    <m/>
    <m/>
    <m/>
    <m/>
    <m/>
    <m/>
    <m/>
    <m/>
    <m/>
    <m/>
    <m/>
    <m/>
    <m/>
    <m/>
    <m/>
    <m/>
    <m/>
    <m/>
    <m/>
    <m/>
    <m/>
    <m/>
    <m/>
    <m/>
    <m/>
    <m/>
    <n v="270"/>
    <n v="2023"/>
    <n v="4"/>
    <n v="0"/>
    <n v="0"/>
    <n v="0"/>
    <n v="0"/>
    <n v="0"/>
    <n v="0"/>
    <n v="0"/>
  </r>
  <r>
    <x v="144"/>
    <x v="2"/>
    <m/>
    <m/>
    <m/>
    <m/>
    <m/>
    <m/>
    <m/>
    <m/>
    <m/>
    <m/>
    <m/>
    <m/>
    <m/>
    <m/>
    <m/>
    <m/>
    <m/>
    <m/>
    <m/>
    <m/>
    <m/>
    <m/>
    <m/>
    <m/>
    <m/>
    <m/>
    <m/>
    <m/>
    <m/>
    <m/>
    <m/>
    <m/>
    <m/>
    <m/>
    <n v="115"/>
    <n v="2023"/>
    <n v="4"/>
    <n v="0"/>
    <n v="0"/>
    <n v="0"/>
    <n v="0"/>
    <n v="0"/>
    <n v="0"/>
    <n v="0"/>
  </r>
  <r>
    <x v="144"/>
    <x v="20"/>
    <m/>
    <m/>
    <m/>
    <m/>
    <m/>
    <m/>
    <m/>
    <m/>
    <m/>
    <m/>
    <m/>
    <m/>
    <m/>
    <m/>
    <m/>
    <m/>
    <m/>
    <m/>
    <m/>
    <m/>
    <m/>
    <m/>
    <m/>
    <m/>
    <m/>
    <m/>
    <m/>
    <m/>
    <m/>
    <m/>
    <m/>
    <m/>
    <m/>
    <m/>
    <n v="277"/>
    <n v="2023"/>
    <n v="4"/>
    <n v="0"/>
    <n v="0"/>
    <n v="0"/>
    <n v="0"/>
    <n v="0"/>
    <n v="0"/>
    <n v="0"/>
  </r>
  <r>
    <x v="144"/>
    <x v="3"/>
    <m/>
    <m/>
    <m/>
    <m/>
    <m/>
    <m/>
    <m/>
    <m/>
    <m/>
    <m/>
    <m/>
    <m/>
    <m/>
    <m/>
    <m/>
    <m/>
    <m/>
    <m/>
    <m/>
    <m/>
    <m/>
    <m/>
    <m/>
    <m/>
    <m/>
    <m/>
    <m/>
    <m/>
    <m/>
    <m/>
    <m/>
    <m/>
    <m/>
    <m/>
    <n v="98"/>
    <n v="2023"/>
    <n v="4"/>
    <n v="0"/>
    <n v="0"/>
    <n v="0"/>
    <n v="0"/>
    <n v="0"/>
    <n v="0"/>
    <n v="0"/>
  </r>
  <r>
    <x v="144"/>
    <x v="21"/>
    <m/>
    <m/>
    <m/>
    <m/>
    <m/>
    <m/>
    <m/>
    <m/>
    <m/>
    <m/>
    <m/>
    <m/>
    <m/>
    <m/>
    <m/>
    <m/>
    <m/>
    <m/>
    <m/>
    <m/>
    <m/>
    <m/>
    <m/>
    <m/>
    <m/>
    <m/>
    <m/>
    <m/>
    <m/>
    <m/>
    <m/>
    <m/>
    <m/>
    <m/>
    <n v="131"/>
    <n v="2023"/>
    <n v="4"/>
    <n v="0"/>
    <n v="0"/>
    <n v="0"/>
    <n v="0"/>
    <n v="0"/>
    <n v="0"/>
    <n v="0"/>
  </r>
  <r>
    <x v="144"/>
    <x v="4"/>
    <m/>
    <m/>
    <m/>
    <m/>
    <m/>
    <m/>
    <m/>
    <m/>
    <m/>
    <m/>
    <m/>
    <m/>
    <m/>
    <m/>
    <m/>
    <m/>
    <m/>
    <m/>
    <m/>
    <m/>
    <m/>
    <m/>
    <m/>
    <m/>
    <m/>
    <m/>
    <m/>
    <m/>
    <m/>
    <m/>
    <m/>
    <m/>
    <m/>
    <m/>
    <n v="631"/>
    <n v="2023"/>
    <n v="4"/>
    <n v="0"/>
    <n v="0"/>
    <n v="0"/>
    <n v="0"/>
    <n v="0"/>
    <n v="0"/>
    <n v="0"/>
  </r>
  <r>
    <x v="144"/>
    <x v="16"/>
    <m/>
    <m/>
    <m/>
    <m/>
    <m/>
    <m/>
    <m/>
    <m/>
    <m/>
    <m/>
    <m/>
    <m/>
    <m/>
    <m/>
    <m/>
    <m/>
    <m/>
    <m/>
    <m/>
    <m/>
    <m/>
    <m/>
    <m/>
    <m/>
    <m/>
    <m/>
    <m/>
    <m/>
    <m/>
    <m/>
    <m/>
    <m/>
    <m/>
    <m/>
    <n v="303"/>
    <n v="2023"/>
    <n v="4"/>
    <n v="0"/>
    <n v="0"/>
    <n v="0"/>
    <n v="0"/>
    <n v="0"/>
    <n v="0"/>
    <n v="0"/>
  </r>
  <r>
    <x v="144"/>
    <x v="27"/>
    <m/>
    <m/>
    <m/>
    <m/>
    <m/>
    <m/>
    <m/>
    <m/>
    <m/>
    <m/>
    <m/>
    <m/>
    <m/>
    <m/>
    <m/>
    <m/>
    <m/>
    <m/>
    <m/>
    <m/>
    <m/>
    <m/>
    <m/>
    <m/>
    <m/>
    <m/>
    <m/>
    <m/>
    <m/>
    <m/>
    <m/>
    <m/>
    <m/>
    <m/>
    <n v="24"/>
    <n v="2023"/>
    <n v="4"/>
    <n v="0"/>
    <n v="0"/>
    <n v="0"/>
    <n v="0"/>
    <n v="0"/>
    <n v="0"/>
    <n v="0"/>
  </r>
  <r>
    <x v="144"/>
    <x v="28"/>
    <m/>
    <m/>
    <m/>
    <m/>
    <m/>
    <m/>
    <m/>
    <m/>
    <m/>
    <m/>
    <m/>
    <m/>
    <m/>
    <m/>
    <m/>
    <m/>
    <m/>
    <m/>
    <m/>
    <m/>
    <m/>
    <m/>
    <m/>
    <m/>
    <m/>
    <m/>
    <m/>
    <m/>
    <m/>
    <m/>
    <m/>
    <m/>
    <m/>
    <m/>
    <n v="71"/>
    <n v="2023"/>
    <n v="4"/>
    <n v="0"/>
    <n v="0"/>
    <n v="0"/>
    <n v="0"/>
    <n v="0"/>
    <n v="0"/>
    <n v="0"/>
  </r>
  <r>
    <x v="144"/>
    <x v="22"/>
    <m/>
    <m/>
    <m/>
    <m/>
    <m/>
    <m/>
    <m/>
    <m/>
    <m/>
    <m/>
    <m/>
    <m/>
    <m/>
    <m/>
    <m/>
    <m/>
    <m/>
    <m/>
    <m/>
    <m/>
    <m/>
    <m/>
    <m/>
    <m/>
    <m/>
    <m/>
    <m/>
    <m/>
    <m/>
    <m/>
    <m/>
    <m/>
    <m/>
    <m/>
    <n v="44"/>
    <n v="2023"/>
    <n v="4"/>
    <n v="0"/>
    <n v="0"/>
    <n v="0"/>
    <n v="0"/>
    <n v="0"/>
    <n v="0"/>
    <n v="0"/>
  </r>
  <r>
    <x v="144"/>
    <x v="23"/>
    <m/>
    <m/>
    <m/>
    <m/>
    <m/>
    <m/>
    <m/>
    <m/>
    <m/>
    <m/>
    <m/>
    <m/>
    <m/>
    <m/>
    <m/>
    <m/>
    <m/>
    <m/>
    <m/>
    <m/>
    <m/>
    <m/>
    <m/>
    <m/>
    <m/>
    <m/>
    <m/>
    <m/>
    <m/>
    <m/>
    <m/>
    <m/>
    <m/>
    <m/>
    <n v="94"/>
    <n v="2023"/>
    <n v="4"/>
    <n v="0"/>
    <n v="0"/>
    <n v="0"/>
    <n v="0"/>
    <n v="0"/>
    <n v="0"/>
    <n v="0"/>
  </r>
  <r>
    <x v="144"/>
    <x v="5"/>
    <m/>
    <m/>
    <m/>
    <m/>
    <m/>
    <m/>
    <m/>
    <m/>
    <m/>
    <m/>
    <m/>
    <m/>
    <m/>
    <m/>
    <m/>
    <m/>
    <m/>
    <m/>
    <m/>
    <m/>
    <m/>
    <m/>
    <m/>
    <m/>
    <m/>
    <m/>
    <m/>
    <m/>
    <m/>
    <m/>
    <m/>
    <m/>
    <m/>
    <m/>
    <n v="617"/>
    <n v="2023"/>
    <n v="4"/>
    <n v="0"/>
    <n v="0"/>
    <n v="0"/>
    <n v="0"/>
    <n v="0"/>
    <n v="0"/>
    <n v="0"/>
  </r>
  <r>
    <x v="144"/>
    <x v="24"/>
    <m/>
    <m/>
    <m/>
    <m/>
    <m/>
    <m/>
    <m/>
    <m/>
    <m/>
    <m/>
    <m/>
    <m/>
    <m/>
    <m/>
    <m/>
    <m/>
    <m/>
    <m/>
    <m/>
    <m/>
    <m/>
    <m/>
    <m/>
    <m/>
    <m/>
    <m/>
    <m/>
    <m/>
    <m/>
    <m/>
    <m/>
    <m/>
    <m/>
    <m/>
    <n v="99"/>
    <n v="2023"/>
    <n v="4"/>
    <n v="0"/>
    <n v="0"/>
    <n v="0"/>
    <n v="0"/>
    <n v="0"/>
    <n v="0"/>
    <n v="0"/>
  </r>
  <r>
    <x v="144"/>
    <x v="6"/>
    <m/>
    <m/>
    <m/>
    <m/>
    <m/>
    <m/>
    <m/>
    <m/>
    <m/>
    <m/>
    <m/>
    <m/>
    <m/>
    <m/>
    <m/>
    <m/>
    <m/>
    <m/>
    <m/>
    <m/>
    <m/>
    <m/>
    <m/>
    <m/>
    <m/>
    <m/>
    <m/>
    <m/>
    <m/>
    <m/>
    <m/>
    <m/>
    <m/>
    <m/>
    <n v="213"/>
    <n v="2023"/>
    <n v="4"/>
    <n v="0"/>
    <n v="0"/>
    <n v="0"/>
    <n v="0"/>
    <n v="0"/>
    <n v="0"/>
    <n v="0"/>
  </r>
  <r>
    <x v="144"/>
    <x v="7"/>
    <m/>
    <m/>
    <m/>
    <m/>
    <m/>
    <m/>
    <m/>
    <m/>
    <m/>
    <m/>
    <m/>
    <m/>
    <m/>
    <m/>
    <m/>
    <m/>
    <m/>
    <m/>
    <m/>
    <m/>
    <m/>
    <m/>
    <m/>
    <m/>
    <m/>
    <m/>
    <m/>
    <m/>
    <m/>
    <m/>
    <m/>
    <m/>
    <m/>
    <m/>
    <n v="273"/>
    <n v="2023"/>
    <n v="4"/>
    <n v="0"/>
    <n v="0"/>
    <n v="0"/>
    <n v="0"/>
    <n v="0"/>
    <n v="0"/>
    <n v="0"/>
  </r>
  <r>
    <x v="144"/>
    <x v="29"/>
    <m/>
    <m/>
    <m/>
    <m/>
    <m/>
    <m/>
    <m/>
    <m/>
    <m/>
    <m/>
    <m/>
    <m/>
    <m/>
    <m/>
    <m/>
    <m/>
    <m/>
    <m/>
    <m/>
    <m/>
    <m/>
    <m/>
    <m/>
    <m/>
    <m/>
    <m/>
    <m/>
    <m/>
    <m/>
    <m/>
    <m/>
    <m/>
    <m/>
    <m/>
    <n v="81"/>
    <n v="2023"/>
    <n v="4"/>
    <n v="0"/>
    <n v="0"/>
    <n v="0"/>
    <n v="0"/>
    <n v="0"/>
    <n v="0"/>
    <n v="0"/>
  </r>
  <r>
    <x v="144"/>
    <x v="8"/>
    <m/>
    <m/>
    <m/>
    <m/>
    <m/>
    <m/>
    <m/>
    <m/>
    <m/>
    <m/>
    <m/>
    <m/>
    <m/>
    <m/>
    <m/>
    <m/>
    <m/>
    <m/>
    <m/>
    <m/>
    <m/>
    <m/>
    <m/>
    <m/>
    <m/>
    <m/>
    <m/>
    <m/>
    <m/>
    <m/>
    <m/>
    <m/>
    <m/>
    <m/>
    <n v="532"/>
    <n v="2023"/>
    <n v="4"/>
    <n v="0"/>
    <n v="0"/>
    <n v="0"/>
    <n v="0"/>
    <n v="0"/>
    <n v="0"/>
    <n v="0"/>
  </r>
  <r>
    <x v="144"/>
    <x v="9"/>
    <m/>
    <m/>
    <m/>
    <m/>
    <m/>
    <m/>
    <m/>
    <m/>
    <m/>
    <m/>
    <m/>
    <m/>
    <m/>
    <m/>
    <m/>
    <m/>
    <m/>
    <m/>
    <m/>
    <m/>
    <m/>
    <m/>
    <m/>
    <m/>
    <m/>
    <m/>
    <m/>
    <m/>
    <m/>
    <m/>
    <m/>
    <m/>
    <m/>
    <m/>
    <n v="215"/>
    <n v="2023"/>
    <n v="4"/>
    <n v="0"/>
    <n v="0"/>
    <n v="0"/>
    <n v="0"/>
    <n v="0"/>
    <n v="0"/>
    <n v="0"/>
  </r>
  <r>
    <x v="144"/>
    <x v="25"/>
    <m/>
    <m/>
    <m/>
    <m/>
    <m/>
    <m/>
    <m/>
    <m/>
    <m/>
    <m/>
    <m/>
    <m/>
    <m/>
    <m/>
    <m/>
    <m/>
    <m/>
    <m/>
    <m/>
    <m/>
    <m/>
    <m/>
    <m/>
    <m/>
    <m/>
    <m/>
    <m/>
    <m/>
    <m/>
    <m/>
    <m/>
    <m/>
    <m/>
    <m/>
    <n v="208"/>
    <n v="2023"/>
    <n v="4"/>
    <n v="0"/>
    <n v="0"/>
    <n v="0"/>
    <n v="0"/>
    <n v="0"/>
    <n v="0"/>
    <n v="0"/>
  </r>
  <r>
    <x v="144"/>
    <x v="17"/>
    <m/>
    <m/>
    <m/>
    <m/>
    <m/>
    <m/>
    <m/>
    <m/>
    <m/>
    <m/>
    <m/>
    <m/>
    <m/>
    <m/>
    <m/>
    <m/>
    <m/>
    <m/>
    <m/>
    <m/>
    <m/>
    <m/>
    <m/>
    <m/>
    <m/>
    <m/>
    <m/>
    <m/>
    <m/>
    <m/>
    <m/>
    <m/>
    <m/>
    <m/>
    <n v="155"/>
    <n v="2023"/>
    <n v="4"/>
    <n v="0"/>
    <n v="0"/>
    <n v="0"/>
    <n v="0"/>
    <n v="0"/>
    <n v="0"/>
    <n v="0"/>
  </r>
  <r>
    <x v="144"/>
    <x v="10"/>
    <m/>
    <m/>
    <m/>
    <m/>
    <m/>
    <m/>
    <m/>
    <m/>
    <m/>
    <m/>
    <m/>
    <m/>
    <m/>
    <m/>
    <m/>
    <m/>
    <m/>
    <m/>
    <m/>
    <m/>
    <m/>
    <m/>
    <m/>
    <m/>
    <m/>
    <m/>
    <m/>
    <m/>
    <m/>
    <m/>
    <m/>
    <m/>
    <m/>
    <m/>
    <n v="297"/>
    <n v="2023"/>
    <n v="4"/>
    <n v="0"/>
    <n v="0"/>
    <n v="0"/>
    <n v="0"/>
    <n v="0"/>
    <n v="0"/>
    <n v="0"/>
  </r>
  <r>
    <x v="144"/>
    <x v="30"/>
    <m/>
    <m/>
    <m/>
    <m/>
    <m/>
    <m/>
    <m/>
    <m/>
    <m/>
    <m/>
    <m/>
    <m/>
    <m/>
    <m/>
    <m/>
    <m/>
    <m/>
    <m/>
    <m/>
    <m/>
    <m/>
    <m/>
    <m/>
    <m/>
    <m/>
    <m/>
    <m/>
    <m/>
    <m/>
    <m/>
    <m/>
    <m/>
    <m/>
    <m/>
    <n v="78"/>
    <n v="2023"/>
    <n v="4"/>
    <n v="0"/>
    <n v="0"/>
    <n v="0"/>
    <n v="0"/>
    <n v="0"/>
    <n v="0"/>
    <n v="0"/>
  </r>
  <r>
    <x v="144"/>
    <x v="11"/>
    <m/>
    <m/>
    <m/>
    <m/>
    <m/>
    <m/>
    <m/>
    <m/>
    <m/>
    <m/>
    <m/>
    <m/>
    <m/>
    <m/>
    <m/>
    <m/>
    <m/>
    <m/>
    <m/>
    <m/>
    <m/>
    <m/>
    <m/>
    <m/>
    <m/>
    <m/>
    <m/>
    <m/>
    <m/>
    <m/>
    <m/>
    <m/>
    <m/>
    <m/>
    <n v="427"/>
    <n v="2023"/>
    <n v="4"/>
    <n v="0"/>
    <n v="0"/>
    <n v="0"/>
    <n v="0"/>
    <n v="0"/>
    <n v="0"/>
    <n v="0"/>
  </r>
  <r>
    <x v="144"/>
    <x v="18"/>
    <m/>
    <m/>
    <m/>
    <m/>
    <m/>
    <m/>
    <m/>
    <m/>
    <m/>
    <m/>
    <m/>
    <m/>
    <m/>
    <m/>
    <m/>
    <m/>
    <m/>
    <m/>
    <m/>
    <m/>
    <m/>
    <m/>
    <m/>
    <m/>
    <m/>
    <m/>
    <m/>
    <m/>
    <m/>
    <m/>
    <m/>
    <m/>
    <m/>
    <m/>
    <n v="88"/>
    <n v="2023"/>
    <n v="4"/>
    <n v="0"/>
    <n v="0"/>
    <n v="0"/>
    <n v="0"/>
    <n v="0"/>
    <n v="0"/>
    <n v="0"/>
  </r>
  <r>
    <x v="144"/>
    <x v="31"/>
    <m/>
    <m/>
    <m/>
    <m/>
    <m/>
    <m/>
    <m/>
    <m/>
    <m/>
    <m/>
    <m/>
    <m/>
    <m/>
    <m/>
    <m/>
    <m/>
    <m/>
    <m/>
    <m/>
    <m/>
    <m/>
    <m/>
    <m/>
    <m/>
    <m/>
    <m/>
    <m/>
    <m/>
    <m/>
    <m/>
    <m/>
    <m/>
    <m/>
    <m/>
    <n v="11"/>
    <n v="2023"/>
    <n v="4"/>
    <n v="0"/>
    <n v="0"/>
    <n v="0"/>
    <n v="0"/>
    <n v="0"/>
    <n v="0"/>
    <n v="0"/>
  </r>
  <r>
    <x v="144"/>
    <x v="12"/>
    <m/>
    <m/>
    <m/>
    <m/>
    <m/>
    <m/>
    <m/>
    <m/>
    <m/>
    <m/>
    <m/>
    <m/>
    <m/>
    <m/>
    <m/>
    <m/>
    <m/>
    <m/>
    <m/>
    <m/>
    <m/>
    <m/>
    <m/>
    <m/>
    <m/>
    <m/>
    <m/>
    <m/>
    <m/>
    <m/>
    <m/>
    <m/>
    <m/>
    <m/>
    <n v="139"/>
    <n v="2023"/>
    <n v="4"/>
    <n v="0"/>
    <n v="0"/>
    <n v="0"/>
    <n v="0"/>
    <n v="0"/>
    <n v="0"/>
    <n v="0"/>
  </r>
  <r>
    <x v="144"/>
    <x v="32"/>
    <m/>
    <m/>
    <m/>
    <m/>
    <m/>
    <m/>
    <m/>
    <m/>
    <m/>
    <m/>
    <m/>
    <m/>
    <m/>
    <m/>
    <m/>
    <m/>
    <m/>
    <m/>
    <m/>
    <m/>
    <m/>
    <m/>
    <m/>
    <m/>
    <m/>
    <m/>
    <m/>
    <m/>
    <m/>
    <m/>
    <m/>
    <m/>
    <m/>
    <m/>
    <n v="482"/>
    <n v="2023"/>
    <n v="4"/>
    <n v="0"/>
    <n v="0"/>
    <n v="0"/>
    <n v="0"/>
    <n v="0"/>
    <n v="0"/>
    <n v="0"/>
  </r>
  <r>
    <x v="144"/>
    <x v="33"/>
    <m/>
    <m/>
    <m/>
    <m/>
    <m/>
    <m/>
    <m/>
    <m/>
    <m/>
    <m/>
    <m/>
    <m/>
    <m/>
    <m/>
    <m/>
    <m/>
    <m/>
    <m/>
    <m/>
    <m/>
    <m/>
    <m/>
    <m/>
    <m/>
    <m/>
    <m/>
    <m/>
    <m/>
    <m/>
    <m/>
    <m/>
    <m/>
    <m/>
    <m/>
    <n v="160"/>
    <n v="2023"/>
    <n v="4"/>
    <n v="0"/>
    <n v="0"/>
    <n v="0"/>
    <n v="0"/>
    <n v="0"/>
    <n v="0"/>
    <n v="0"/>
  </r>
  <r>
    <x v="144"/>
    <x v="34"/>
    <m/>
    <m/>
    <m/>
    <m/>
    <m/>
    <m/>
    <m/>
    <m/>
    <m/>
    <m/>
    <m/>
    <m/>
    <m/>
    <m/>
    <m/>
    <m/>
    <m/>
    <m/>
    <m/>
    <m/>
    <m/>
    <m/>
    <m/>
    <m/>
    <m/>
    <m/>
    <m/>
    <m/>
    <m/>
    <m/>
    <m/>
    <m/>
    <m/>
    <m/>
    <n v="119"/>
    <n v="2023"/>
    <n v="4"/>
    <n v="0"/>
    <n v="0"/>
    <n v="0"/>
    <n v="0"/>
    <n v="0"/>
    <n v="0"/>
    <n v="0"/>
  </r>
  <r>
    <x v="144"/>
    <x v="26"/>
    <m/>
    <m/>
    <m/>
    <m/>
    <m/>
    <m/>
    <m/>
    <m/>
    <m/>
    <m/>
    <m/>
    <m/>
    <m/>
    <m/>
    <m/>
    <m/>
    <m/>
    <m/>
    <m/>
    <m/>
    <m/>
    <m/>
    <m/>
    <m/>
    <m/>
    <m/>
    <m/>
    <m/>
    <m/>
    <m/>
    <m/>
    <m/>
    <m/>
    <m/>
    <n v="135"/>
    <n v="2023"/>
    <n v="4"/>
    <n v="0"/>
    <n v="0"/>
    <n v="0"/>
    <n v="0"/>
    <n v="0"/>
    <n v="0"/>
    <n v="0"/>
  </r>
  <r>
    <x v="144"/>
    <x v="13"/>
    <m/>
    <m/>
    <m/>
    <m/>
    <m/>
    <m/>
    <m/>
    <m/>
    <m/>
    <m/>
    <m/>
    <m/>
    <m/>
    <m/>
    <m/>
    <m/>
    <m/>
    <m/>
    <m/>
    <m/>
    <m/>
    <m/>
    <m/>
    <m/>
    <m/>
    <m/>
    <m/>
    <m/>
    <m/>
    <m/>
    <m/>
    <m/>
    <m/>
    <m/>
    <n v="439"/>
    <n v="2023"/>
    <n v="4"/>
    <n v="0"/>
    <n v="0"/>
    <n v="0"/>
    <n v="0"/>
    <n v="0"/>
    <n v="0"/>
    <n v="0"/>
  </r>
  <r>
    <x v="144"/>
    <x v="35"/>
    <m/>
    <m/>
    <m/>
    <m/>
    <m/>
    <m/>
    <m/>
    <m/>
    <m/>
    <m/>
    <m/>
    <m/>
    <m/>
    <m/>
    <m/>
    <m/>
    <m/>
    <m/>
    <m/>
    <m/>
    <m/>
    <m/>
    <m/>
    <m/>
    <m/>
    <m/>
    <m/>
    <m/>
    <m/>
    <m/>
    <m/>
    <m/>
    <m/>
    <m/>
    <n v="16"/>
    <n v="2023"/>
    <n v="4"/>
    <n v="0"/>
    <n v="0"/>
    <n v="0"/>
    <n v="0"/>
    <n v="0"/>
    <n v="0"/>
    <n v="0"/>
  </r>
  <r>
    <x v="144"/>
    <x v="14"/>
    <m/>
    <m/>
    <m/>
    <m/>
    <m/>
    <m/>
    <m/>
    <m/>
    <m/>
    <m/>
    <m/>
    <m/>
    <m/>
    <m/>
    <m/>
    <m/>
    <m/>
    <m/>
    <m/>
    <m/>
    <m/>
    <m/>
    <m/>
    <m/>
    <m/>
    <m/>
    <m/>
    <m/>
    <m/>
    <m/>
    <m/>
    <m/>
    <m/>
    <m/>
    <n v="281"/>
    <n v="2023"/>
    <n v="4"/>
    <n v="0"/>
    <n v="0"/>
    <n v="0"/>
    <n v="0"/>
    <n v="0"/>
    <n v="0"/>
    <n v="0"/>
  </r>
  <r>
    <x v="145"/>
    <x v="19"/>
    <m/>
    <m/>
    <m/>
    <m/>
    <m/>
    <m/>
    <m/>
    <m/>
    <m/>
    <m/>
    <m/>
    <m/>
    <m/>
    <m/>
    <m/>
    <m/>
    <m/>
    <m/>
    <m/>
    <m/>
    <m/>
    <m/>
    <m/>
    <m/>
    <m/>
    <m/>
    <m/>
    <m/>
    <m/>
    <m/>
    <m/>
    <m/>
    <m/>
    <m/>
    <n v="1"/>
    <n v="2023"/>
    <n v="4"/>
    <n v="0"/>
    <n v="0"/>
    <n v="0"/>
    <n v="0"/>
    <n v="0"/>
    <n v="0"/>
    <n v="0"/>
  </r>
  <r>
    <x v="145"/>
    <x v="15"/>
    <m/>
    <m/>
    <m/>
    <m/>
    <m/>
    <m/>
    <m/>
    <m/>
    <m/>
    <m/>
    <m/>
    <m/>
    <m/>
    <m/>
    <m/>
    <m/>
    <m/>
    <m/>
    <m/>
    <m/>
    <m/>
    <m/>
    <m/>
    <m/>
    <m/>
    <m/>
    <m/>
    <m/>
    <m/>
    <m/>
    <m/>
    <m/>
    <m/>
    <m/>
    <n v="1"/>
    <n v="2023"/>
    <n v="4"/>
    <n v="0"/>
    <n v="0"/>
    <n v="0"/>
    <n v="0"/>
    <n v="0"/>
    <n v="0"/>
    <n v="0"/>
  </r>
  <r>
    <x v="145"/>
    <x v="0"/>
    <m/>
    <m/>
    <m/>
    <m/>
    <m/>
    <m/>
    <m/>
    <m/>
    <m/>
    <m/>
    <m/>
    <m/>
    <m/>
    <m/>
    <m/>
    <m/>
    <m/>
    <m/>
    <m/>
    <m/>
    <m/>
    <m/>
    <m/>
    <m/>
    <m/>
    <m/>
    <m/>
    <m/>
    <m/>
    <m/>
    <m/>
    <m/>
    <m/>
    <m/>
    <n v="2"/>
    <n v="2023"/>
    <n v="4"/>
    <n v="0"/>
    <n v="0"/>
    <n v="0"/>
    <n v="0"/>
    <n v="0"/>
    <n v="0"/>
    <n v="0"/>
  </r>
  <r>
    <x v="145"/>
    <x v="1"/>
    <m/>
    <m/>
    <m/>
    <m/>
    <m/>
    <m/>
    <m/>
    <m/>
    <m/>
    <m/>
    <m/>
    <m/>
    <m/>
    <m/>
    <m/>
    <m/>
    <m/>
    <m/>
    <m/>
    <m/>
    <m/>
    <m/>
    <m/>
    <m/>
    <m/>
    <m/>
    <m/>
    <m/>
    <m/>
    <m/>
    <m/>
    <m/>
    <m/>
    <m/>
    <n v="1"/>
    <n v="2023"/>
    <n v="4"/>
    <n v="0"/>
    <n v="0"/>
    <n v="0"/>
    <n v="0"/>
    <n v="0"/>
    <n v="0"/>
    <n v="0"/>
  </r>
  <r>
    <x v="145"/>
    <x v="2"/>
    <m/>
    <m/>
    <m/>
    <m/>
    <m/>
    <m/>
    <m/>
    <m/>
    <m/>
    <m/>
    <m/>
    <m/>
    <m/>
    <m/>
    <m/>
    <m/>
    <m/>
    <m/>
    <m/>
    <m/>
    <m/>
    <m/>
    <m/>
    <m/>
    <m/>
    <m/>
    <m/>
    <m/>
    <m/>
    <m/>
    <m/>
    <m/>
    <m/>
    <m/>
    <n v="1"/>
    <n v="2023"/>
    <n v="4"/>
    <n v="0"/>
    <n v="0"/>
    <n v="0"/>
    <n v="0"/>
    <n v="0"/>
    <n v="0"/>
    <n v="0"/>
  </r>
  <r>
    <x v="145"/>
    <x v="20"/>
    <m/>
    <m/>
    <m/>
    <m/>
    <m/>
    <m/>
    <m/>
    <m/>
    <m/>
    <m/>
    <m/>
    <m/>
    <m/>
    <m/>
    <m/>
    <m/>
    <m/>
    <m/>
    <m/>
    <m/>
    <m/>
    <m/>
    <m/>
    <m/>
    <m/>
    <m/>
    <m/>
    <m/>
    <m/>
    <m/>
    <m/>
    <m/>
    <m/>
    <m/>
    <n v="2"/>
    <n v="2023"/>
    <n v="4"/>
    <n v="0"/>
    <n v="0"/>
    <n v="0"/>
    <n v="0"/>
    <n v="0"/>
    <n v="0"/>
    <n v="0"/>
  </r>
  <r>
    <x v="145"/>
    <x v="21"/>
    <m/>
    <m/>
    <m/>
    <m/>
    <m/>
    <m/>
    <m/>
    <m/>
    <m/>
    <m/>
    <m/>
    <m/>
    <m/>
    <m/>
    <m/>
    <m/>
    <m/>
    <m/>
    <m/>
    <m/>
    <m/>
    <m/>
    <m/>
    <m/>
    <m/>
    <m/>
    <m/>
    <m/>
    <m/>
    <m/>
    <m/>
    <m/>
    <m/>
    <m/>
    <n v="1"/>
    <n v="2023"/>
    <n v="4"/>
    <n v="0"/>
    <n v="0"/>
    <n v="0"/>
    <n v="0"/>
    <n v="0"/>
    <n v="0"/>
    <n v="0"/>
  </r>
  <r>
    <x v="145"/>
    <x v="4"/>
    <m/>
    <m/>
    <m/>
    <m/>
    <m/>
    <m/>
    <m/>
    <m/>
    <m/>
    <m/>
    <m/>
    <m/>
    <m/>
    <m/>
    <m/>
    <m/>
    <m/>
    <m/>
    <m/>
    <m/>
    <m/>
    <m/>
    <m/>
    <m/>
    <m/>
    <m/>
    <m/>
    <m/>
    <m/>
    <m/>
    <m/>
    <m/>
    <m/>
    <m/>
    <n v="5"/>
    <n v="2023"/>
    <n v="4"/>
    <n v="0"/>
    <n v="0"/>
    <n v="0"/>
    <n v="0"/>
    <n v="0"/>
    <n v="0"/>
    <n v="0"/>
  </r>
  <r>
    <x v="145"/>
    <x v="16"/>
    <m/>
    <m/>
    <m/>
    <m/>
    <m/>
    <m/>
    <m/>
    <m/>
    <m/>
    <m/>
    <m/>
    <m/>
    <m/>
    <m/>
    <m/>
    <m/>
    <m/>
    <m/>
    <m/>
    <m/>
    <m/>
    <m/>
    <m/>
    <m/>
    <m/>
    <m/>
    <m/>
    <m/>
    <m/>
    <m/>
    <m/>
    <m/>
    <m/>
    <m/>
    <n v="2"/>
    <n v="2023"/>
    <n v="4"/>
    <n v="0"/>
    <n v="0"/>
    <n v="0"/>
    <n v="0"/>
    <n v="0"/>
    <n v="0"/>
    <n v="0"/>
  </r>
  <r>
    <x v="145"/>
    <x v="5"/>
    <m/>
    <m/>
    <m/>
    <m/>
    <m/>
    <m/>
    <m/>
    <m/>
    <m/>
    <m/>
    <m/>
    <m/>
    <m/>
    <m/>
    <m/>
    <m/>
    <m/>
    <m/>
    <m/>
    <m/>
    <m/>
    <m/>
    <m/>
    <m/>
    <m/>
    <m/>
    <m/>
    <m/>
    <m/>
    <m/>
    <m/>
    <m/>
    <m/>
    <m/>
    <n v="6"/>
    <n v="2023"/>
    <n v="4"/>
    <n v="0"/>
    <n v="0"/>
    <n v="0"/>
    <n v="0"/>
    <n v="0"/>
    <n v="0"/>
    <n v="0"/>
  </r>
  <r>
    <x v="145"/>
    <x v="24"/>
    <m/>
    <m/>
    <m/>
    <m/>
    <m/>
    <m/>
    <m/>
    <m/>
    <m/>
    <m/>
    <m/>
    <m/>
    <m/>
    <m/>
    <m/>
    <m/>
    <m/>
    <m/>
    <m/>
    <m/>
    <m/>
    <m/>
    <m/>
    <m/>
    <m/>
    <m/>
    <m/>
    <m/>
    <m/>
    <m/>
    <m/>
    <m/>
    <m/>
    <m/>
    <n v="1"/>
    <n v="2023"/>
    <n v="4"/>
    <n v="0"/>
    <n v="0"/>
    <n v="0"/>
    <n v="0"/>
    <n v="0"/>
    <n v="0"/>
    <n v="0"/>
  </r>
  <r>
    <x v="145"/>
    <x v="6"/>
    <m/>
    <m/>
    <m/>
    <m/>
    <m/>
    <m/>
    <m/>
    <m/>
    <m/>
    <m/>
    <m/>
    <m/>
    <m/>
    <m/>
    <m/>
    <m/>
    <m/>
    <m/>
    <m/>
    <m/>
    <m/>
    <m/>
    <m/>
    <m/>
    <m/>
    <m/>
    <m/>
    <m/>
    <m/>
    <m/>
    <m/>
    <m/>
    <m/>
    <m/>
    <n v="2"/>
    <n v="2023"/>
    <n v="4"/>
    <n v="0"/>
    <n v="0"/>
    <n v="0"/>
    <n v="0"/>
    <n v="0"/>
    <n v="0"/>
    <n v="0"/>
  </r>
  <r>
    <x v="145"/>
    <x v="7"/>
    <m/>
    <m/>
    <m/>
    <m/>
    <m/>
    <m/>
    <m/>
    <m/>
    <m/>
    <m/>
    <m/>
    <m/>
    <m/>
    <m/>
    <m/>
    <m/>
    <m/>
    <m/>
    <m/>
    <m/>
    <m/>
    <m/>
    <m/>
    <m/>
    <m/>
    <m/>
    <m/>
    <m/>
    <m/>
    <m/>
    <m/>
    <m/>
    <m/>
    <m/>
    <n v="5"/>
    <n v="2023"/>
    <n v="4"/>
    <n v="0"/>
    <n v="0"/>
    <n v="0"/>
    <n v="0"/>
    <n v="0"/>
    <n v="0"/>
    <n v="0"/>
  </r>
  <r>
    <x v="145"/>
    <x v="8"/>
    <m/>
    <m/>
    <m/>
    <m/>
    <m/>
    <m/>
    <m/>
    <m/>
    <m/>
    <m/>
    <m/>
    <m/>
    <m/>
    <m/>
    <m/>
    <m/>
    <m/>
    <m/>
    <m/>
    <m/>
    <m/>
    <m/>
    <m/>
    <m/>
    <m/>
    <m/>
    <m/>
    <m/>
    <m/>
    <m/>
    <m/>
    <m/>
    <m/>
    <m/>
    <n v="1"/>
    <n v="2023"/>
    <n v="4"/>
    <n v="0"/>
    <n v="0"/>
    <n v="0"/>
    <n v="0"/>
    <n v="0"/>
    <n v="0"/>
    <n v="0"/>
  </r>
  <r>
    <x v="145"/>
    <x v="9"/>
    <m/>
    <m/>
    <m/>
    <m/>
    <m/>
    <m/>
    <m/>
    <m/>
    <m/>
    <m/>
    <m/>
    <m/>
    <m/>
    <m/>
    <m/>
    <m/>
    <m/>
    <m/>
    <m/>
    <m/>
    <m/>
    <m/>
    <m/>
    <m/>
    <m/>
    <m/>
    <m/>
    <m/>
    <m/>
    <m/>
    <m/>
    <m/>
    <m/>
    <m/>
    <n v="4"/>
    <n v="2023"/>
    <n v="4"/>
    <n v="0"/>
    <n v="0"/>
    <n v="0"/>
    <n v="0"/>
    <n v="0"/>
    <n v="0"/>
    <n v="0"/>
  </r>
  <r>
    <x v="145"/>
    <x v="10"/>
    <m/>
    <m/>
    <m/>
    <m/>
    <m/>
    <m/>
    <m/>
    <m/>
    <m/>
    <m/>
    <m/>
    <m/>
    <m/>
    <m/>
    <m/>
    <m/>
    <m/>
    <m/>
    <m/>
    <m/>
    <m/>
    <m/>
    <m/>
    <m/>
    <m/>
    <m/>
    <m/>
    <m/>
    <m/>
    <m/>
    <m/>
    <m/>
    <m/>
    <m/>
    <n v="4"/>
    <n v="2023"/>
    <n v="4"/>
    <n v="0"/>
    <n v="0"/>
    <n v="0"/>
    <n v="0"/>
    <n v="0"/>
    <n v="0"/>
    <n v="0"/>
  </r>
  <r>
    <x v="145"/>
    <x v="30"/>
    <m/>
    <m/>
    <m/>
    <m/>
    <m/>
    <m/>
    <m/>
    <m/>
    <m/>
    <m/>
    <m/>
    <m/>
    <m/>
    <m/>
    <m/>
    <m/>
    <m/>
    <m/>
    <m/>
    <m/>
    <m/>
    <m/>
    <m/>
    <m/>
    <m/>
    <m/>
    <m/>
    <m/>
    <m/>
    <m/>
    <m/>
    <m/>
    <m/>
    <m/>
    <n v="1"/>
    <n v="2023"/>
    <n v="4"/>
    <n v="0"/>
    <n v="0"/>
    <n v="0"/>
    <n v="0"/>
    <n v="0"/>
    <n v="0"/>
    <n v="0"/>
  </r>
  <r>
    <x v="145"/>
    <x v="11"/>
    <m/>
    <m/>
    <m/>
    <m/>
    <m/>
    <m/>
    <m/>
    <m/>
    <m/>
    <m/>
    <m/>
    <m/>
    <m/>
    <m/>
    <m/>
    <m/>
    <m/>
    <m/>
    <m/>
    <m/>
    <m/>
    <m/>
    <m/>
    <m/>
    <m/>
    <m/>
    <m/>
    <m/>
    <m/>
    <m/>
    <m/>
    <m/>
    <m/>
    <m/>
    <n v="3"/>
    <n v="2023"/>
    <n v="4"/>
    <n v="0"/>
    <n v="0"/>
    <n v="0"/>
    <n v="0"/>
    <n v="0"/>
    <n v="0"/>
    <n v="0"/>
  </r>
  <r>
    <x v="145"/>
    <x v="18"/>
    <m/>
    <m/>
    <m/>
    <m/>
    <m/>
    <m/>
    <m/>
    <m/>
    <m/>
    <m/>
    <m/>
    <m/>
    <m/>
    <m/>
    <m/>
    <m/>
    <m/>
    <m/>
    <m/>
    <m/>
    <m/>
    <m/>
    <m/>
    <m/>
    <m/>
    <m/>
    <m/>
    <m/>
    <m/>
    <m/>
    <m/>
    <m/>
    <m/>
    <m/>
    <n v="1"/>
    <n v="2023"/>
    <n v="4"/>
    <n v="0"/>
    <n v="0"/>
    <n v="0"/>
    <n v="0"/>
    <n v="0"/>
    <n v="0"/>
    <n v="0"/>
  </r>
  <r>
    <x v="145"/>
    <x v="33"/>
    <m/>
    <m/>
    <m/>
    <m/>
    <m/>
    <m/>
    <m/>
    <m/>
    <m/>
    <m/>
    <m/>
    <m/>
    <m/>
    <m/>
    <m/>
    <m/>
    <m/>
    <m/>
    <m/>
    <m/>
    <m/>
    <m/>
    <m/>
    <m/>
    <m/>
    <m/>
    <m/>
    <m/>
    <m/>
    <m/>
    <m/>
    <m/>
    <m/>
    <m/>
    <n v="2"/>
    <n v="2023"/>
    <n v="4"/>
    <n v="0"/>
    <n v="0"/>
    <n v="0"/>
    <n v="0"/>
    <n v="0"/>
    <n v="0"/>
    <n v="0"/>
  </r>
  <r>
    <x v="145"/>
    <x v="34"/>
    <m/>
    <m/>
    <m/>
    <m/>
    <m/>
    <m/>
    <m/>
    <m/>
    <m/>
    <m/>
    <m/>
    <m/>
    <m/>
    <m/>
    <m/>
    <m/>
    <m/>
    <m/>
    <m/>
    <m/>
    <m/>
    <m/>
    <m/>
    <m/>
    <m/>
    <m/>
    <m/>
    <m/>
    <m/>
    <m/>
    <m/>
    <m/>
    <m/>
    <m/>
    <n v="2"/>
    <n v="2023"/>
    <n v="4"/>
    <n v="0"/>
    <n v="0"/>
    <n v="0"/>
    <n v="0"/>
    <n v="0"/>
    <n v="0"/>
    <n v="0"/>
  </r>
  <r>
    <x v="145"/>
    <x v="26"/>
    <m/>
    <m/>
    <m/>
    <m/>
    <m/>
    <m/>
    <m/>
    <m/>
    <m/>
    <m/>
    <m/>
    <m/>
    <m/>
    <m/>
    <m/>
    <m/>
    <m/>
    <m/>
    <m/>
    <m/>
    <m/>
    <m/>
    <m/>
    <m/>
    <m/>
    <m/>
    <m/>
    <m/>
    <m/>
    <m/>
    <m/>
    <m/>
    <m/>
    <m/>
    <n v="2"/>
    <n v="2023"/>
    <n v="4"/>
    <n v="0"/>
    <n v="0"/>
    <n v="0"/>
    <n v="0"/>
    <n v="0"/>
    <n v="0"/>
    <n v="0"/>
  </r>
  <r>
    <x v="145"/>
    <x v="14"/>
    <m/>
    <m/>
    <m/>
    <m/>
    <m/>
    <m/>
    <m/>
    <m/>
    <m/>
    <m/>
    <m/>
    <m/>
    <m/>
    <m/>
    <m/>
    <m/>
    <m/>
    <m/>
    <m/>
    <m/>
    <m/>
    <m/>
    <m/>
    <m/>
    <m/>
    <m/>
    <m/>
    <m/>
    <m/>
    <m/>
    <m/>
    <m/>
    <m/>
    <m/>
    <n v="1"/>
    <n v="2023"/>
    <n v="4"/>
    <n v="0"/>
    <n v="0"/>
    <n v="0"/>
    <n v="0"/>
    <n v="0"/>
    <n v="0"/>
    <n v="0"/>
  </r>
  <r>
    <x v="146"/>
    <x v="19"/>
    <m/>
    <m/>
    <m/>
    <m/>
    <m/>
    <m/>
    <m/>
    <m/>
    <m/>
    <m/>
    <m/>
    <m/>
    <m/>
    <m/>
    <m/>
    <m/>
    <m/>
    <m/>
    <m/>
    <m/>
    <m/>
    <m/>
    <m/>
    <m/>
    <m/>
    <m/>
    <m/>
    <m/>
    <m/>
    <m/>
    <m/>
    <m/>
    <n v="2"/>
    <m/>
    <m/>
    <n v="2023"/>
    <n v="4"/>
    <n v="0"/>
    <n v="0"/>
    <n v="0"/>
    <n v="0"/>
    <n v="0"/>
    <n v="0"/>
    <n v="0"/>
  </r>
  <r>
    <x v="146"/>
    <x v="15"/>
    <m/>
    <m/>
    <m/>
    <m/>
    <m/>
    <m/>
    <m/>
    <m/>
    <m/>
    <m/>
    <m/>
    <m/>
    <m/>
    <m/>
    <m/>
    <m/>
    <m/>
    <m/>
    <m/>
    <m/>
    <m/>
    <m/>
    <m/>
    <m/>
    <m/>
    <m/>
    <m/>
    <m/>
    <m/>
    <m/>
    <m/>
    <m/>
    <n v="1"/>
    <m/>
    <m/>
    <n v="2023"/>
    <n v="4"/>
    <n v="0"/>
    <n v="0"/>
    <n v="0"/>
    <n v="0"/>
    <n v="0"/>
    <n v="0"/>
    <n v="0"/>
  </r>
  <r>
    <x v="146"/>
    <x v="0"/>
    <m/>
    <m/>
    <m/>
    <m/>
    <m/>
    <m/>
    <m/>
    <m/>
    <m/>
    <m/>
    <m/>
    <m/>
    <m/>
    <m/>
    <m/>
    <m/>
    <m/>
    <m/>
    <m/>
    <m/>
    <m/>
    <m/>
    <m/>
    <m/>
    <m/>
    <m/>
    <m/>
    <m/>
    <m/>
    <m/>
    <m/>
    <m/>
    <n v="692"/>
    <m/>
    <m/>
    <n v="2023"/>
    <n v="4"/>
    <n v="0"/>
    <n v="0"/>
    <n v="0"/>
    <n v="0"/>
    <n v="0"/>
    <n v="0"/>
    <n v="0"/>
  </r>
  <r>
    <x v="146"/>
    <x v="2"/>
    <m/>
    <m/>
    <m/>
    <m/>
    <m/>
    <m/>
    <m/>
    <m/>
    <m/>
    <m/>
    <m/>
    <m/>
    <m/>
    <m/>
    <m/>
    <m/>
    <m/>
    <m/>
    <m/>
    <m/>
    <m/>
    <m/>
    <m/>
    <m/>
    <m/>
    <m/>
    <m/>
    <m/>
    <m/>
    <m/>
    <m/>
    <m/>
    <n v="1"/>
    <m/>
    <m/>
    <n v="2023"/>
    <n v="4"/>
    <n v="0"/>
    <n v="0"/>
    <n v="0"/>
    <n v="0"/>
    <n v="0"/>
    <n v="0"/>
    <n v="0"/>
  </r>
  <r>
    <x v="146"/>
    <x v="20"/>
    <m/>
    <m/>
    <m/>
    <m/>
    <m/>
    <m/>
    <m/>
    <m/>
    <m/>
    <m/>
    <m/>
    <m/>
    <m/>
    <m/>
    <m/>
    <m/>
    <m/>
    <m/>
    <m/>
    <m/>
    <m/>
    <m/>
    <m/>
    <m/>
    <m/>
    <m/>
    <m/>
    <m/>
    <m/>
    <m/>
    <m/>
    <m/>
    <n v="518"/>
    <m/>
    <m/>
    <n v="2023"/>
    <n v="4"/>
    <n v="0"/>
    <n v="0"/>
    <n v="0"/>
    <n v="0"/>
    <n v="0"/>
    <n v="0"/>
    <n v="0"/>
  </r>
  <r>
    <x v="146"/>
    <x v="3"/>
    <m/>
    <m/>
    <m/>
    <m/>
    <m/>
    <m/>
    <m/>
    <m/>
    <m/>
    <m/>
    <m/>
    <m/>
    <m/>
    <m/>
    <m/>
    <m/>
    <m/>
    <m/>
    <m/>
    <m/>
    <m/>
    <m/>
    <m/>
    <m/>
    <m/>
    <m/>
    <m/>
    <m/>
    <m/>
    <m/>
    <m/>
    <m/>
    <n v="1650"/>
    <m/>
    <m/>
    <n v="2023"/>
    <n v="4"/>
    <n v="0"/>
    <n v="0"/>
    <n v="0"/>
    <n v="0"/>
    <n v="0"/>
    <n v="0"/>
    <n v="0"/>
  </r>
  <r>
    <x v="146"/>
    <x v="21"/>
    <m/>
    <m/>
    <m/>
    <m/>
    <m/>
    <m/>
    <m/>
    <m/>
    <m/>
    <m/>
    <m/>
    <m/>
    <m/>
    <m/>
    <m/>
    <m/>
    <m/>
    <m/>
    <m/>
    <m/>
    <m/>
    <m/>
    <m/>
    <m/>
    <m/>
    <m/>
    <m/>
    <m/>
    <m/>
    <m/>
    <m/>
    <m/>
    <n v="186"/>
    <m/>
    <m/>
    <n v="2023"/>
    <n v="4"/>
    <n v="0"/>
    <n v="0"/>
    <n v="0"/>
    <n v="0"/>
    <n v="0"/>
    <n v="0"/>
    <n v="0"/>
  </r>
  <r>
    <x v="146"/>
    <x v="4"/>
    <m/>
    <m/>
    <m/>
    <m/>
    <m/>
    <m/>
    <m/>
    <m/>
    <m/>
    <m/>
    <m/>
    <m/>
    <m/>
    <m/>
    <m/>
    <m/>
    <m/>
    <m/>
    <m/>
    <m/>
    <m/>
    <m/>
    <m/>
    <m/>
    <m/>
    <m/>
    <m/>
    <m/>
    <m/>
    <m/>
    <m/>
    <m/>
    <n v="11789"/>
    <m/>
    <m/>
    <n v="2023"/>
    <n v="4"/>
    <n v="0"/>
    <n v="0"/>
    <n v="0"/>
    <n v="0"/>
    <n v="0"/>
    <n v="0"/>
    <n v="0"/>
  </r>
  <r>
    <x v="146"/>
    <x v="16"/>
    <m/>
    <m/>
    <m/>
    <m/>
    <m/>
    <m/>
    <m/>
    <m/>
    <m/>
    <m/>
    <m/>
    <m/>
    <m/>
    <m/>
    <m/>
    <m/>
    <m/>
    <m/>
    <m/>
    <m/>
    <m/>
    <m/>
    <m/>
    <m/>
    <m/>
    <m/>
    <m/>
    <m/>
    <m/>
    <m/>
    <m/>
    <m/>
    <n v="298"/>
    <m/>
    <m/>
    <n v="2023"/>
    <n v="4"/>
    <n v="0"/>
    <n v="0"/>
    <n v="0"/>
    <n v="0"/>
    <n v="0"/>
    <n v="0"/>
    <n v="0"/>
  </r>
  <r>
    <x v="146"/>
    <x v="27"/>
    <m/>
    <m/>
    <m/>
    <m/>
    <m/>
    <m/>
    <m/>
    <m/>
    <m/>
    <m/>
    <m/>
    <m/>
    <m/>
    <m/>
    <m/>
    <m/>
    <m/>
    <m/>
    <m/>
    <m/>
    <m/>
    <m/>
    <m/>
    <m/>
    <m/>
    <m/>
    <m/>
    <m/>
    <m/>
    <m/>
    <m/>
    <m/>
    <n v="1"/>
    <m/>
    <m/>
    <n v="2023"/>
    <n v="4"/>
    <n v="0"/>
    <n v="0"/>
    <n v="0"/>
    <n v="0"/>
    <n v="0"/>
    <n v="0"/>
    <n v="0"/>
  </r>
  <r>
    <x v="146"/>
    <x v="28"/>
    <m/>
    <m/>
    <m/>
    <m/>
    <m/>
    <m/>
    <m/>
    <m/>
    <m/>
    <m/>
    <m/>
    <m/>
    <m/>
    <m/>
    <m/>
    <m/>
    <m/>
    <m/>
    <m/>
    <m/>
    <m/>
    <m/>
    <m/>
    <m/>
    <m/>
    <m/>
    <m/>
    <m/>
    <m/>
    <m/>
    <m/>
    <m/>
    <n v="429"/>
    <m/>
    <m/>
    <n v="2023"/>
    <n v="4"/>
    <n v="0"/>
    <n v="0"/>
    <n v="0"/>
    <n v="0"/>
    <n v="0"/>
    <n v="0"/>
    <n v="0"/>
  </r>
  <r>
    <x v="146"/>
    <x v="23"/>
    <m/>
    <m/>
    <m/>
    <m/>
    <m/>
    <m/>
    <m/>
    <m/>
    <m/>
    <m/>
    <m/>
    <m/>
    <m/>
    <m/>
    <m/>
    <m/>
    <m/>
    <m/>
    <m/>
    <m/>
    <m/>
    <m/>
    <m/>
    <m/>
    <m/>
    <m/>
    <m/>
    <m/>
    <m/>
    <m/>
    <m/>
    <m/>
    <n v="675"/>
    <m/>
    <m/>
    <n v="2023"/>
    <n v="4"/>
    <n v="0"/>
    <n v="0"/>
    <n v="0"/>
    <n v="0"/>
    <n v="0"/>
    <n v="0"/>
    <n v="0"/>
  </r>
  <r>
    <x v="146"/>
    <x v="5"/>
    <m/>
    <m/>
    <m/>
    <m/>
    <m/>
    <m/>
    <m/>
    <m/>
    <m/>
    <m/>
    <m/>
    <m/>
    <m/>
    <m/>
    <m/>
    <m/>
    <m/>
    <m/>
    <m/>
    <m/>
    <m/>
    <m/>
    <m/>
    <m/>
    <m/>
    <m/>
    <m/>
    <m/>
    <m/>
    <m/>
    <m/>
    <m/>
    <n v="2"/>
    <m/>
    <m/>
    <n v="2023"/>
    <n v="4"/>
    <n v="0"/>
    <n v="0"/>
    <n v="0"/>
    <n v="0"/>
    <n v="0"/>
    <n v="0"/>
    <n v="0"/>
  </r>
  <r>
    <x v="146"/>
    <x v="24"/>
    <m/>
    <m/>
    <m/>
    <m/>
    <m/>
    <m/>
    <m/>
    <m/>
    <m/>
    <m/>
    <m/>
    <m/>
    <m/>
    <m/>
    <m/>
    <m/>
    <m/>
    <m/>
    <m/>
    <m/>
    <m/>
    <m/>
    <m/>
    <m/>
    <m/>
    <m/>
    <m/>
    <m/>
    <m/>
    <m/>
    <m/>
    <m/>
    <n v="1751"/>
    <m/>
    <m/>
    <n v="2023"/>
    <n v="4"/>
    <n v="0"/>
    <n v="0"/>
    <n v="0"/>
    <n v="0"/>
    <n v="0"/>
    <n v="0"/>
    <n v="0"/>
  </r>
  <r>
    <x v="146"/>
    <x v="6"/>
    <m/>
    <m/>
    <m/>
    <m/>
    <m/>
    <m/>
    <m/>
    <m/>
    <m/>
    <m/>
    <m/>
    <m/>
    <m/>
    <m/>
    <m/>
    <m/>
    <m/>
    <m/>
    <m/>
    <m/>
    <m/>
    <m/>
    <m/>
    <m/>
    <m/>
    <m/>
    <m/>
    <m/>
    <m/>
    <m/>
    <m/>
    <m/>
    <n v="1"/>
    <m/>
    <m/>
    <n v="2023"/>
    <n v="4"/>
    <n v="0"/>
    <n v="0"/>
    <n v="0"/>
    <n v="0"/>
    <n v="0"/>
    <n v="0"/>
    <n v="0"/>
  </r>
  <r>
    <x v="146"/>
    <x v="7"/>
    <m/>
    <m/>
    <m/>
    <m/>
    <m/>
    <m/>
    <m/>
    <m/>
    <m/>
    <m/>
    <m/>
    <m/>
    <m/>
    <m/>
    <m/>
    <m/>
    <m/>
    <m/>
    <m/>
    <m/>
    <m/>
    <m/>
    <m/>
    <m/>
    <m/>
    <m/>
    <m/>
    <m/>
    <m/>
    <m/>
    <m/>
    <m/>
    <n v="107"/>
    <m/>
    <m/>
    <n v="2023"/>
    <n v="4"/>
    <n v="0"/>
    <n v="0"/>
    <n v="0"/>
    <n v="0"/>
    <n v="0"/>
    <n v="0"/>
    <n v="0"/>
  </r>
  <r>
    <x v="146"/>
    <x v="29"/>
    <m/>
    <m/>
    <m/>
    <m/>
    <m/>
    <m/>
    <m/>
    <m/>
    <m/>
    <m/>
    <m/>
    <m/>
    <m/>
    <m/>
    <m/>
    <m/>
    <m/>
    <m/>
    <m/>
    <m/>
    <m/>
    <m/>
    <m/>
    <m/>
    <m/>
    <m/>
    <m/>
    <m/>
    <m/>
    <m/>
    <m/>
    <m/>
    <n v="3"/>
    <m/>
    <m/>
    <n v="2023"/>
    <n v="4"/>
    <n v="0"/>
    <n v="0"/>
    <n v="0"/>
    <n v="0"/>
    <n v="0"/>
    <n v="0"/>
    <n v="0"/>
  </r>
  <r>
    <x v="146"/>
    <x v="8"/>
    <m/>
    <m/>
    <m/>
    <m/>
    <m/>
    <m/>
    <m/>
    <m/>
    <m/>
    <m/>
    <m/>
    <m/>
    <m/>
    <m/>
    <m/>
    <m/>
    <m/>
    <m/>
    <m/>
    <m/>
    <m/>
    <m/>
    <m/>
    <m/>
    <m/>
    <m/>
    <m/>
    <m/>
    <m/>
    <m/>
    <m/>
    <m/>
    <n v="7391"/>
    <m/>
    <m/>
    <n v="2023"/>
    <n v="4"/>
    <n v="0"/>
    <n v="0"/>
    <n v="0"/>
    <n v="0"/>
    <n v="0"/>
    <n v="0"/>
    <n v="0"/>
  </r>
  <r>
    <x v="146"/>
    <x v="9"/>
    <m/>
    <m/>
    <m/>
    <m/>
    <m/>
    <m/>
    <m/>
    <m/>
    <m/>
    <m/>
    <m/>
    <m/>
    <m/>
    <m/>
    <m/>
    <m/>
    <m/>
    <m/>
    <m/>
    <m/>
    <m/>
    <m/>
    <m/>
    <m/>
    <m/>
    <m/>
    <m/>
    <m/>
    <m/>
    <m/>
    <m/>
    <m/>
    <n v="4"/>
    <m/>
    <m/>
    <n v="2023"/>
    <n v="4"/>
    <n v="0"/>
    <n v="0"/>
    <n v="0"/>
    <n v="0"/>
    <n v="0"/>
    <n v="0"/>
    <n v="0"/>
  </r>
  <r>
    <x v="146"/>
    <x v="10"/>
    <m/>
    <m/>
    <m/>
    <m/>
    <m/>
    <m/>
    <m/>
    <m/>
    <m/>
    <m/>
    <m/>
    <m/>
    <m/>
    <m/>
    <m/>
    <m/>
    <m/>
    <m/>
    <m/>
    <m/>
    <m/>
    <m/>
    <m/>
    <m/>
    <m/>
    <m/>
    <m/>
    <m/>
    <m/>
    <m/>
    <m/>
    <m/>
    <n v="11"/>
    <m/>
    <m/>
    <n v="2023"/>
    <n v="4"/>
    <n v="0"/>
    <n v="0"/>
    <n v="0"/>
    <n v="0"/>
    <n v="0"/>
    <n v="0"/>
    <n v="0"/>
  </r>
  <r>
    <x v="146"/>
    <x v="11"/>
    <m/>
    <m/>
    <m/>
    <m/>
    <m/>
    <m/>
    <m/>
    <m/>
    <m/>
    <m/>
    <m/>
    <m/>
    <m/>
    <m/>
    <m/>
    <m/>
    <m/>
    <m/>
    <m/>
    <m/>
    <m/>
    <m/>
    <m/>
    <m/>
    <m/>
    <m/>
    <m/>
    <m/>
    <m/>
    <m/>
    <m/>
    <m/>
    <n v="1209"/>
    <m/>
    <m/>
    <n v="2023"/>
    <n v="4"/>
    <n v="0"/>
    <n v="0"/>
    <n v="0"/>
    <n v="0"/>
    <n v="0"/>
    <n v="0"/>
    <n v="0"/>
  </r>
  <r>
    <x v="146"/>
    <x v="31"/>
    <m/>
    <m/>
    <m/>
    <m/>
    <m/>
    <m/>
    <m/>
    <m/>
    <m/>
    <m/>
    <m/>
    <m/>
    <m/>
    <m/>
    <m/>
    <m/>
    <m/>
    <m/>
    <m/>
    <m/>
    <m/>
    <m/>
    <m/>
    <m/>
    <m/>
    <m/>
    <m/>
    <m/>
    <m/>
    <m/>
    <m/>
    <m/>
    <n v="91"/>
    <m/>
    <m/>
    <n v="2023"/>
    <n v="4"/>
    <n v="0"/>
    <n v="0"/>
    <n v="0"/>
    <n v="0"/>
    <n v="0"/>
    <n v="0"/>
    <n v="0"/>
  </r>
  <r>
    <x v="146"/>
    <x v="26"/>
    <m/>
    <m/>
    <m/>
    <m/>
    <m/>
    <m/>
    <m/>
    <m/>
    <m/>
    <m/>
    <m/>
    <m/>
    <m/>
    <m/>
    <m/>
    <m/>
    <m/>
    <m/>
    <m/>
    <m/>
    <m/>
    <m/>
    <m/>
    <m/>
    <m/>
    <m/>
    <m/>
    <m/>
    <m/>
    <m/>
    <m/>
    <m/>
    <n v="1577"/>
    <m/>
    <m/>
    <n v="2023"/>
    <n v="4"/>
    <n v="0"/>
    <n v="0"/>
    <n v="0"/>
    <n v="0"/>
    <n v="0"/>
    <n v="0"/>
    <n v="0"/>
  </r>
  <r>
    <x v="146"/>
    <x v="13"/>
    <m/>
    <m/>
    <m/>
    <m/>
    <m/>
    <m/>
    <m/>
    <m/>
    <m/>
    <m/>
    <m/>
    <m/>
    <m/>
    <m/>
    <m/>
    <m/>
    <m/>
    <m/>
    <m/>
    <m/>
    <m/>
    <m/>
    <m/>
    <m/>
    <m/>
    <m/>
    <m/>
    <m/>
    <m/>
    <m/>
    <m/>
    <m/>
    <n v="555"/>
    <m/>
    <m/>
    <n v="2023"/>
    <n v="4"/>
    <n v="0"/>
    <n v="0"/>
    <n v="0"/>
    <n v="0"/>
    <n v="0"/>
    <n v="0"/>
    <n v="0"/>
  </r>
  <r>
    <x v="146"/>
    <x v="35"/>
    <m/>
    <m/>
    <m/>
    <m/>
    <m/>
    <m/>
    <m/>
    <m/>
    <m/>
    <m/>
    <m/>
    <m/>
    <m/>
    <m/>
    <m/>
    <m/>
    <m/>
    <m/>
    <m/>
    <m/>
    <m/>
    <m/>
    <m/>
    <m/>
    <m/>
    <m/>
    <m/>
    <m/>
    <m/>
    <m/>
    <m/>
    <m/>
    <n v="90"/>
    <m/>
    <m/>
    <n v="2023"/>
    <n v="4"/>
    <n v="0"/>
    <n v="0"/>
    <n v="0"/>
    <n v="0"/>
    <n v="0"/>
    <n v="0"/>
    <n v="0"/>
  </r>
  <r>
    <x v="146"/>
    <x v="14"/>
    <m/>
    <m/>
    <m/>
    <m/>
    <m/>
    <m/>
    <m/>
    <m/>
    <m/>
    <m/>
    <m/>
    <m/>
    <m/>
    <m/>
    <m/>
    <m/>
    <m/>
    <m/>
    <m/>
    <m/>
    <m/>
    <m/>
    <m/>
    <m/>
    <m/>
    <m/>
    <m/>
    <m/>
    <m/>
    <m/>
    <m/>
    <m/>
    <n v="1"/>
    <m/>
    <m/>
    <n v="2023"/>
    <n v="4"/>
    <n v="0"/>
    <n v="0"/>
    <n v="0"/>
    <n v="0"/>
    <n v="0"/>
    <n v="0"/>
    <n v="0"/>
  </r>
  <r>
    <x v="147"/>
    <x v="19"/>
    <n v="80"/>
    <n v="47"/>
    <n v="14"/>
    <n v="18"/>
    <m/>
    <m/>
    <n v="1"/>
    <n v="1"/>
    <m/>
    <m/>
    <n v="1"/>
    <m/>
    <m/>
    <n v="11"/>
    <n v="7"/>
    <n v="3"/>
    <n v="1"/>
    <m/>
    <m/>
    <n v="98"/>
    <n v="15"/>
    <n v="50"/>
    <n v="33"/>
    <m/>
    <m/>
    <n v="3"/>
    <n v="79"/>
    <n v="1"/>
    <n v="6"/>
    <m/>
    <m/>
    <m/>
    <m/>
    <m/>
    <m/>
    <n v="2023"/>
    <n v="4"/>
    <n v="91"/>
    <n v="11"/>
    <n v="99"/>
    <n v="98"/>
    <n v="91"/>
    <n v="99"/>
    <n v="273"/>
  </r>
  <r>
    <x v="147"/>
    <x v="15"/>
    <n v="280"/>
    <n v="138"/>
    <n v="58"/>
    <n v="69"/>
    <m/>
    <m/>
    <n v="15"/>
    <n v="17"/>
    <m/>
    <m/>
    <n v="17"/>
    <m/>
    <m/>
    <n v="104"/>
    <n v="49"/>
    <n v="25"/>
    <n v="30"/>
    <m/>
    <m/>
    <n v="116"/>
    <n v="1"/>
    <n v="28"/>
    <n v="72"/>
    <n v="15"/>
    <m/>
    <n v="81"/>
    <n v="2433"/>
    <n v="1054"/>
    <n v="737"/>
    <m/>
    <m/>
    <m/>
    <m/>
    <m/>
    <m/>
    <n v="2023"/>
    <n v="4"/>
    <n v="384"/>
    <n v="104"/>
    <n v="133"/>
    <n v="116"/>
    <n v="384"/>
    <n v="133"/>
    <n v="4085"/>
  </r>
  <r>
    <x v="147"/>
    <x v="0"/>
    <n v="1002"/>
    <n v="460"/>
    <n v="251"/>
    <n v="259"/>
    <m/>
    <m/>
    <n v="32"/>
    <n v="36"/>
    <n v="6"/>
    <n v="4"/>
    <n v="17"/>
    <n v="9"/>
    <m/>
    <n v="738"/>
    <n v="321"/>
    <n v="185"/>
    <n v="232"/>
    <m/>
    <m/>
    <n v="417"/>
    <n v="18"/>
    <n v="139"/>
    <n v="229"/>
    <n v="31"/>
    <m/>
    <n v="84"/>
    <n v="1060"/>
    <n v="315"/>
    <n v="3443"/>
    <m/>
    <m/>
    <m/>
    <m/>
    <m/>
    <m/>
    <n v="2023"/>
    <n v="4"/>
    <n v="1740"/>
    <n v="738"/>
    <n v="453"/>
    <n v="417"/>
    <n v="1740"/>
    <n v="453"/>
    <n v="3652"/>
  </r>
  <r>
    <x v="147"/>
    <x v="1"/>
    <n v="50"/>
    <n v="26"/>
    <n v="13"/>
    <n v="7"/>
    <m/>
    <m/>
    <n v="4"/>
    <n v="3"/>
    <m/>
    <n v="3"/>
    <m/>
    <m/>
    <m/>
    <n v="6"/>
    <n v="1"/>
    <n v="4"/>
    <n v="1"/>
    <m/>
    <m/>
    <n v="48"/>
    <n v="6"/>
    <n v="2"/>
    <n v="40"/>
    <m/>
    <m/>
    <n v="9"/>
    <n v="26"/>
    <n v="7"/>
    <n v="15"/>
    <m/>
    <m/>
    <m/>
    <m/>
    <m/>
    <m/>
    <n v="2023"/>
    <n v="4"/>
    <n v="56"/>
    <n v="6"/>
    <n v="51"/>
    <n v="48"/>
    <n v="56"/>
    <n v="51"/>
    <n v="149"/>
  </r>
  <r>
    <x v="147"/>
    <x v="2"/>
    <n v="43"/>
    <n v="25"/>
    <n v="12"/>
    <n v="5"/>
    <m/>
    <m/>
    <n v="1"/>
    <n v="4"/>
    <m/>
    <m/>
    <n v="4"/>
    <m/>
    <m/>
    <n v="17"/>
    <n v="8"/>
    <n v="5"/>
    <n v="4"/>
    <m/>
    <m/>
    <n v="18"/>
    <n v="5"/>
    <n v="3"/>
    <n v="10"/>
    <m/>
    <m/>
    <n v="27"/>
    <n v="11"/>
    <n v="19"/>
    <n v="410"/>
    <m/>
    <m/>
    <m/>
    <m/>
    <m/>
    <m/>
    <n v="2023"/>
    <n v="4"/>
    <n v="60"/>
    <n v="17"/>
    <n v="22"/>
    <n v="18"/>
    <n v="60"/>
    <n v="22"/>
    <n v="139"/>
  </r>
  <r>
    <x v="147"/>
    <x v="20"/>
    <n v="193"/>
    <n v="121"/>
    <n v="35"/>
    <n v="35"/>
    <m/>
    <m/>
    <n v="2"/>
    <m/>
    <m/>
    <m/>
    <m/>
    <m/>
    <m/>
    <n v="37"/>
    <n v="14"/>
    <n v="6"/>
    <n v="17"/>
    <m/>
    <m/>
    <n v="383"/>
    <n v="20"/>
    <n v="159"/>
    <n v="172"/>
    <n v="32"/>
    <m/>
    <n v="58"/>
    <n v="400"/>
    <n v="3"/>
    <n v="115"/>
    <m/>
    <m/>
    <m/>
    <m/>
    <m/>
    <m/>
    <n v="2023"/>
    <n v="4"/>
    <n v="230"/>
    <n v="37"/>
    <n v="383"/>
    <n v="383"/>
    <n v="230"/>
    <n v="383"/>
    <n v="1074"/>
  </r>
  <r>
    <x v="147"/>
    <x v="3"/>
    <n v="514"/>
    <n v="271"/>
    <n v="174"/>
    <n v="64"/>
    <m/>
    <m/>
    <n v="5"/>
    <n v="32"/>
    <n v="13"/>
    <n v="10"/>
    <n v="9"/>
    <m/>
    <m/>
    <n v="64"/>
    <n v="42"/>
    <n v="7"/>
    <n v="15"/>
    <m/>
    <m/>
    <n v="235"/>
    <n v="5"/>
    <n v="85"/>
    <n v="116"/>
    <n v="29"/>
    <m/>
    <n v="37"/>
    <n v="755"/>
    <n v="4"/>
    <n v="206"/>
    <m/>
    <m/>
    <m/>
    <m/>
    <m/>
    <m/>
    <n v="2023"/>
    <n v="4"/>
    <n v="578"/>
    <n v="64"/>
    <n v="267"/>
    <n v="235"/>
    <n v="578"/>
    <n v="267"/>
    <n v="1641"/>
  </r>
  <r>
    <x v="147"/>
    <x v="21"/>
    <n v="55"/>
    <n v="29"/>
    <n v="13"/>
    <n v="13"/>
    <m/>
    <m/>
    <m/>
    <m/>
    <m/>
    <m/>
    <m/>
    <m/>
    <m/>
    <n v="5"/>
    <n v="3"/>
    <m/>
    <n v="2"/>
    <m/>
    <m/>
    <n v="38"/>
    <m/>
    <n v="15"/>
    <n v="23"/>
    <m/>
    <m/>
    <n v="8"/>
    <n v="22"/>
    <n v="1"/>
    <n v="9"/>
    <m/>
    <m/>
    <m/>
    <m/>
    <m/>
    <m/>
    <n v="2023"/>
    <n v="4"/>
    <n v="60"/>
    <n v="5"/>
    <n v="38"/>
    <n v="38"/>
    <n v="60"/>
    <n v="38"/>
    <n v="129"/>
  </r>
  <r>
    <x v="147"/>
    <x v="4"/>
    <n v="4899"/>
    <n v="2573"/>
    <n v="1329"/>
    <n v="929"/>
    <m/>
    <m/>
    <n v="68"/>
    <n v="362"/>
    <n v="28"/>
    <n v="157"/>
    <n v="165"/>
    <n v="12"/>
    <m/>
    <n v="2353"/>
    <n v="1189"/>
    <n v="604"/>
    <n v="560"/>
    <m/>
    <m/>
    <n v="3956"/>
    <n v="249"/>
    <n v="1243"/>
    <n v="2376"/>
    <n v="88"/>
    <m/>
    <n v="53"/>
    <n v="5166"/>
    <n v="51"/>
    <n v="4175"/>
    <m/>
    <m/>
    <m/>
    <m/>
    <m/>
    <m/>
    <n v="2023"/>
    <n v="4"/>
    <n v="7252"/>
    <n v="2353"/>
    <n v="4318"/>
    <n v="3956"/>
    <n v="7252"/>
    <n v="4318"/>
    <n v="16840"/>
  </r>
  <r>
    <x v="147"/>
    <x v="16"/>
    <n v="764"/>
    <n v="403"/>
    <n v="261"/>
    <n v="97"/>
    <m/>
    <m/>
    <n v="3"/>
    <n v="38"/>
    <n v="5"/>
    <n v="27"/>
    <n v="6"/>
    <m/>
    <m/>
    <n v="119"/>
    <n v="65"/>
    <n v="22"/>
    <n v="32"/>
    <m/>
    <m/>
    <n v="810"/>
    <n v="58"/>
    <n v="281"/>
    <n v="403"/>
    <n v="68"/>
    <m/>
    <n v="224"/>
    <n v="1986"/>
    <n v="12"/>
    <n v="1334"/>
    <m/>
    <m/>
    <m/>
    <m/>
    <m/>
    <m/>
    <n v="2023"/>
    <n v="4"/>
    <n v="883"/>
    <n v="119"/>
    <n v="848"/>
    <n v="810"/>
    <n v="883"/>
    <n v="848"/>
    <n v="3953"/>
  </r>
  <r>
    <x v="147"/>
    <x v="27"/>
    <n v="10"/>
    <n v="5"/>
    <n v="4"/>
    <m/>
    <m/>
    <m/>
    <n v="1"/>
    <m/>
    <m/>
    <m/>
    <m/>
    <m/>
    <m/>
    <m/>
    <m/>
    <m/>
    <m/>
    <m/>
    <m/>
    <n v="2"/>
    <m/>
    <n v="1"/>
    <n v="1"/>
    <m/>
    <m/>
    <n v="4"/>
    <n v="5"/>
    <m/>
    <m/>
    <m/>
    <m/>
    <m/>
    <m/>
    <m/>
    <m/>
    <n v="2023"/>
    <n v="4"/>
    <n v="10"/>
    <n v="0"/>
    <n v="2"/>
    <n v="2"/>
    <n v="10"/>
    <n v="2"/>
    <n v="21"/>
  </r>
  <r>
    <x v="147"/>
    <x v="28"/>
    <n v="46"/>
    <n v="31"/>
    <n v="12"/>
    <n v="3"/>
    <m/>
    <m/>
    <m/>
    <m/>
    <m/>
    <m/>
    <m/>
    <m/>
    <m/>
    <n v="4"/>
    <n v="4"/>
    <m/>
    <m/>
    <m/>
    <m/>
    <n v="19"/>
    <n v="5"/>
    <n v="8"/>
    <n v="6"/>
    <m/>
    <m/>
    <m/>
    <n v="92"/>
    <m/>
    <m/>
    <m/>
    <m/>
    <m/>
    <m/>
    <m/>
    <m/>
    <n v="2023"/>
    <n v="4"/>
    <n v="50"/>
    <n v="4"/>
    <n v="19"/>
    <n v="19"/>
    <n v="50"/>
    <n v="19"/>
    <n v="161"/>
  </r>
  <r>
    <x v="147"/>
    <x v="22"/>
    <n v="30"/>
    <n v="17"/>
    <n v="4"/>
    <n v="9"/>
    <m/>
    <m/>
    <m/>
    <n v="16"/>
    <m/>
    <m/>
    <n v="16"/>
    <m/>
    <m/>
    <n v="3"/>
    <m/>
    <n v="2"/>
    <n v="1"/>
    <m/>
    <m/>
    <n v="23"/>
    <n v="6"/>
    <m/>
    <n v="17"/>
    <m/>
    <m/>
    <n v="24"/>
    <n v="84"/>
    <m/>
    <n v="19"/>
    <m/>
    <m/>
    <m/>
    <m/>
    <m/>
    <m/>
    <n v="2023"/>
    <n v="4"/>
    <n v="33"/>
    <n v="3"/>
    <n v="39"/>
    <n v="23"/>
    <n v="33"/>
    <n v="39"/>
    <n v="180"/>
  </r>
  <r>
    <x v="147"/>
    <x v="23"/>
    <n v="79"/>
    <n v="65"/>
    <n v="3"/>
    <n v="7"/>
    <m/>
    <m/>
    <n v="4"/>
    <m/>
    <m/>
    <m/>
    <m/>
    <m/>
    <m/>
    <n v="15"/>
    <n v="7"/>
    <n v="3"/>
    <n v="5"/>
    <m/>
    <m/>
    <n v="20"/>
    <n v="1"/>
    <n v="9"/>
    <n v="10"/>
    <m/>
    <m/>
    <m/>
    <n v="136"/>
    <n v="18"/>
    <n v="49"/>
    <m/>
    <m/>
    <m/>
    <m/>
    <m/>
    <m/>
    <n v="2023"/>
    <n v="4"/>
    <n v="94"/>
    <n v="15"/>
    <n v="20"/>
    <n v="20"/>
    <n v="94"/>
    <n v="20"/>
    <n v="268"/>
  </r>
  <r>
    <x v="147"/>
    <x v="5"/>
    <n v="568"/>
    <n v="370"/>
    <n v="100"/>
    <n v="77"/>
    <m/>
    <m/>
    <n v="21"/>
    <n v="41"/>
    <n v="15"/>
    <n v="1"/>
    <n v="21"/>
    <n v="4"/>
    <m/>
    <n v="115"/>
    <n v="70"/>
    <n v="17"/>
    <n v="28"/>
    <m/>
    <m/>
    <n v="267"/>
    <n v="37"/>
    <n v="91"/>
    <n v="130"/>
    <n v="9"/>
    <m/>
    <n v="594"/>
    <n v="734"/>
    <n v="27"/>
    <n v="112"/>
    <m/>
    <m/>
    <m/>
    <m/>
    <m/>
    <m/>
    <n v="2023"/>
    <n v="4"/>
    <n v="683"/>
    <n v="115"/>
    <n v="308"/>
    <n v="267"/>
    <n v="683"/>
    <n v="308"/>
    <n v="2346"/>
  </r>
  <r>
    <x v="147"/>
    <x v="24"/>
    <n v="424"/>
    <n v="222"/>
    <n v="144"/>
    <n v="53"/>
    <m/>
    <m/>
    <n v="5"/>
    <n v="19"/>
    <n v="2"/>
    <n v="7"/>
    <n v="10"/>
    <m/>
    <m/>
    <n v="103"/>
    <n v="56"/>
    <n v="25"/>
    <n v="22"/>
    <m/>
    <m/>
    <n v="281"/>
    <n v="13"/>
    <n v="104"/>
    <n v="152"/>
    <n v="12"/>
    <m/>
    <n v="22"/>
    <n v="386"/>
    <n v="2"/>
    <n v="174"/>
    <m/>
    <m/>
    <m/>
    <m/>
    <m/>
    <m/>
    <n v="2023"/>
    <n v="4"/>
    <n v="527"/>
    <n v="103"/>
    <n v="300"/>
    <n v="281"/>
    <n v="527"/>
    <n v="300"/>
    <n v="1237"/>
  </r>
  <r>
    <x v="147"/>
    <x v="6"/>
    <n v="208"/>
    <n v="173"/>
    <n v="18"/>
    <n v="15"/>
    <m/>
    <m/>
    <n v="2"/>
    <n v="2"/>
    <n v="1"/>
    <m/>
    <n v="1"/>
    <m/>
    <m/>
    <n v="23"/>
    <n v="16"/>
    <n v="5"/>
    <n v="2"/>
    <m/>
    <m/>
    <n v="158"/>
    <n v="24"/>
    <n v="69"/>
    <n v="65"/>
    <m/>
    <m/>
    <n v="151"/>
    <n v="618"/>
    <n v="10"/>
    <n v="40"/>
    <m/>
    <m/>
    <m/>
    <m/>
    <m/>
    <m/>
    <n v="2023"/>
    <n v="4"/>
    <n v="231"/>
    <n v="23"/>
    <n v="160"/>
    <n v="158"/>
    <n v="231"/>
    <n v="160"/>
    <n v="1170"/>
  </r>
  <r>
    <x v="147"/>
    <x v="7"/>
    <n v="115"/>
    <n v="56"/>
    <n v="30"/>
    <n v="26"/>
    <m/>
    <m/>
    <n v="3"/>
    <n v="7"/>
    <m/>
    <m/>
    <n v="7"/>
    <m/>
    <m/>
    <n v="19"/>
    <n v="13"/>
    <n v="3"/>
    <n v="3"/>
    <m/>
    <m/>
    <n v="144"/>
    <n v="15"/>
    <n v="71"/>
    <n v="35"/>
    <n v="23"/>
    <m/>
    <n v="1"/>
    <n v="324"/>
    <n v="9"/>
    <n v="36"/>
    <m/>
    <m/>
    <m/>
    <m/>
    <m/>
    <m/>
    <n v="2023"/>
    <n v="4"/>
    <n v="134"/>
    <n v="19"/>
    <n v="151"/>
    <n v="144"/>
    <n v="134"/>
    <n v="151"/>
    <n v="619"/>
  </r>
  <r>
    <x v="147"/>
    <x v="29"/>
    <n v="40"/>
    <n v="19"/>
    <n v="3"/>
    <n v="14"/>
    <m/>
    <m/>
    <n v="4"/>
    <m/>
    <m/>
    <m/>
    <m/>
    <m/>
    <m/>
    <n v="5"/>
    <n v="1"/>
    <m/>
    <n v="4"/>
    <m/>
    <m/>
    <n v="22"/>
    <n v="5"/>
    <n v="3"/>
    <n v="14"/>
    <m/>
    <m/>
    <n v="7"/>
    <n v="2"/>
    <n v="3"/>
    <n v="2"/>
    <m/>
    <m/>
    <m/>
    <m/>
    <m/>
    <m/>
    <n v="2023"/>
    <n v="4"/>
    <n v="45"/>
    <n v="5"/>
    <n v="22"/>
    <n v="22"/>
    <n v="45"/>
    <n v="22"/>
    <n v="79"/>
  </r>
  <r>
    <x v="147"/>
    <x v="8"/>
    <n v="1815"/>
    <n v="1001"/>
    <n v="446"/>
    <n v="310"/>
    <m/>
    <m/>
    <n v="58"/>
    <n v="99"/>
    <n v="11"/>
    <n v="40"/>
    <n v="48"/>
    <m/>
    <m/>
    <n v="915"/>
    <n v="436"/>
    <n v="269"/>
    <n v="210"/>
    <m/>
    <m/>
    <n v="1514"/>
    <n v="87"/>
    <n v="549"/>
    <n v="801"/>
    <n v="77"/>
    <m/>
    <n v="419"/>
    <n v="7929"/>
    <n v="39"/>
    <n v="17788"/>
    <m/>
    <m/>
    <m/>
    <m/>
    <m/>
    <n v="3"/>
    <n v="2023"/>
    <n v="4"/>
    <n v="2730"/>
    <n v="915"/>
    <n v="1613"/>
    <n v="1514"/>
    <n v="2730"/>
    <n v="1613"/>
    <n v="12730"/>
  </r>
  <r>
    <x v="147"/>
    <x v="9"/>
    <n v="551"/>
    <n v="287"/>
    <n v="168"/>
    <n v="95"/>
    <m/>
    <m/>
    <n v="1"/>
    <n v="8"/>
    <m/>
    <n v="7"/>
    <n v="1"/>
    <m/>
    <m/>
    <n v="14"/>
    <n v="6"/>
    <n v="4"/>
    <n v="4"/>
    <m/>
    <m/>
    <n v="56"/>
    <n v="5"/>
    <n v="6"/>
    <n v="45"/>
    <m/>
    <m/>
    <n v="32"/>
    <n v="177"/>
    <n v="6"/>
    <n v="44"/>
    <m/>
    <m/>
    <m/>
    <m/>
    <m/>
    <m/>
    <n v="2023"/>
    <n v="4"/>
    <n v="565"/>
    <n v="14"/>
    <n v="64"/>
    <n v="56"/>
    <n v="565"/>
    <n v="64"/>
    <n v="844"/>
  </r>
  <r>
    <x v="147"/>
    <x v="25"/>
    <n v="261"/>
    <n v="134"/>
    <n v="54"/>
    <n v="64"/>
    <m/>
    <m/>
    <n v="9"/>
    <n v="12"/>
    <m/>
    <n v="2"/>
    <n v="10"/>
    <m/>
    <m/>
    <n v="70"/>
    <n v="28"/>
    <n v="27"/>
    <n v="15"/>
    <m/>
    <m/>
    <n v="261"/>
    <n v="14"/>
    <n v="114"/>
    <n v="133"/>
    <m/>
    <m/>
    <n v="208"/>
    <n v="1560"/>
    <n v="16"/>
    <n v="1030"/>
    <m/>
    <m/>
    <m/>
    <m/>
    <m/>
    <m/>
    <n v="2023"/>
    <n v="4"/>
    <n v="331"/>
    <n v="70"/>
    <n v="273"/>
    <n v="261"/>
    <n v="331"/>
    <n v="273"/>
    <n v="2388"/>
  </r>
  <r>
    <x v="147"/>
    <x v="17"/>
    <n v="90"/>
    <n v="34"/>
    <n v="21"/>
    <n v="32"/>
    <m/>
    <m/>
    <n v="3"/>
    <n v="25"/>
    <n v="3"/>
    <n v="18"/>
    <n v="4"/>
    <m/>
    <m/>
    <n v="3"/>
    <n v="1"/>
    <n v="2"/>
    <m/>
    <m/>
    <m/>
    <n v="285"/>
    <n v="47"/>
    <n v="111"/>
    <n v="122"/>
    <n v="5"/>
    <m/>
    <n v="25"/>
    <n v="134"/>
    <n v="2"/>
    <n v="10"/>
    <m/>
    <m/>
    <m/>
    <m/>
    <m/>
    <m/>
    <n v="2023"/>
    <n v="4"/>
    <n v="93"/>
    <n v="3"/>
    <n v="310"/>
    <n v="285"/>
    <n v="93"/>
    <n v="310"/>
    <n v="564"/>
  </r>
  <r>
    <x v="147"/>
    <x v="10"/>
    <n v="215"/>
    <n v="125"/>
    <n v="31"/>
    <n v="51"/>
    <m/>
    <m/>
    <n v="8"/>
    <n v="1"/>
    <m/>
    <m/>
    <n v="1"/>
    <m/>
    <m/>
    <n v="94"/>
    <n v="39"/>
    <n v="27"/>
    <n v="28"/>
    <m/>
    <m/>
    <n v="93"/>
    <n v="7"/>
    <n v="42"/>
    <n v="38"/>
    <n v="6"/>
    <m/>
    <n v="305"/>
    <n v="2170"/>
    <n v="166"/>
    <n v="1594"/>
    <m/>
    <m/>
    <m/>
    <m/>
    <m/>
    <m/>
    <n v="2023"/>
    <n v="4"/>
    <n v="309"/>
    <n v="94"/>
    <n v="94"/>
    <n v="93"/>
    <n v="309"/>
    <n v="94"/>
    <n v="3044"/>
  </r>
  <r>
    <x v="147"/>
    <x v="30"/>
    <n v="50"/>
    <n v="29"/>
    <n v="16"/>
    <n v="5"/>
    <m/>
    <m/>
    <m/>
    <m/>
    <m/>
    <m/>
    <m/>
    <m/>
    <m/>
    <n v="1"/>
    <n v="1"/>
    <m/>
    <m/>
    <m/>
    <m/>
    <n v="30"/>
    <n v="8"/>
    <n v="13"/>
    <n v="8"/>
    <n v="1"/>
    <m/>
    <n v="17"/>
    <n v="32"/>
    <n v="1"/>
    <m/>
    <m/>
    <m/>
    <m/>
    <m/>
    <m/>
    <m/>
    <n v="2023"/>
    <n v="4"/>
    <n v="51"/>
    <n v="1"/>
    <n v="30"/>
    <n v="30"/>
    <n v="51"/>
    <n v="30"/>
    <n v="131"/>
  </r>
  <r>
    <x v="147"/>
    <x v="11"/>
    <n v="2360"/>
    <n v="989"/>
    <n v="490"/>
    <n v="786"/>
    <m/>
    <m/>
    <n v="95"/>
    <n v="118"/>
    <n v="22"/>
    <n v="29"/>
    <n v="58"/>
    <n v="9"/>
    <m/>
    <n v="1404"/>
    <n v="432"/>
    <n v="454"/>
    <n v="518"/>
    <m/>
    <m/>
    <n v="744"/>
    <n v="29"/>
    <n v="204"/>
    <n v="395"/>
    <n v="116"/>
    <m/>
    <n v="79"/>
    <n v="639"/>
    <n v="3779"/>
    <n v="7882"/>
    <m/>
    <m/>
    <m/>
    <m/>
    <m/>
    <m/>
    <n v="2023"/>
    <n v="4"/>
    <n v="3764"/>
    <n v="1404"/>
    <n v="862"/>
    <n v="744"/>
    <n v="3764"/>
    <n v="862"/>
    <n v="9123"/>
  </r>
  <r>
    <x v="147"/>
    <x v="18"/>
    <n v="55"/>
    <n v="31"/>
    <n v="7"/>
    <n v="13"/>
    <m/>
    <m/>
    <n v="4"/>
    <n v="6"/>
    <m/>
    <n v="4"/>
    <m/>
    <n v="2"/>
    <m/>
    <n v="16"/>
    <n v="6"/>
    <n v="2"/>
    <n v="8"/>
    <m/>
    <m/>
    <n v="99"/>
    <n v="4"/>
    <n v="62"/>
    <n v="17"/>
    <n v="16"/>
    <m/>
    <n v="97"/>
    <n v="650"/>
    <n v="31"/>
    <n v="223"/>
    <m/>
    <m/>
    <m/>
    <m/>
    <m/>
    <m/>
    <n v="2023"/>
    <n v="4"/>
    <n v="71"/>
    <n v="16"/>
    <n v="105"/>
    <n v="99"/>
    <n v="71"/>
    <n v="105"/>
    <n v="954"/>
  </r>
  <r>
    <x v="147"/>
    <x v="31"/>
    <n v="18"/>
    <n v="13"/>
    <n v="3"/>
    <n v="2"/>
    <m/>
    <m/>
    <m/>
    <m/>
    <m/>
    <m/>
    <m/>
    <m/>
    <m/>
    <m/>
    <m/>
    <m/>
    <m/>
    <m/>
    <m/>
    <n v="5"/>
    <m/>
    <m/>
    <n v="5"/>
    <m/>
    <m/>
    <m/>
    <m/>
    <n v="1"/>
    <m/>
    <m/>
    <m/>
    <m/>
    <m/>
    <m/>
    <m/>
    <n v="2023"/>
    <n v="4"/>
    <n v="18"/>
    <n v="0"/>
    <n v="5"/>
    <n v="5"/>
    <n v="18"/>
    <n v="5"/>
    <n v="24"/>
  </r>
  <r>
    <x v="147"/>
    <x v="12"/>
    <n v="80"/>
    <n v="36"/>
    <n v="11"/>
    <n v="29"/>
    <m/>
    <m/>
    <n v="4"/>
    <n v="8"/>
    <m/>
    <n v="5"/>
    <n v="3"/>
    <m/>
    <m/>
    <n v="13"/>
    <n v="7"/>
    <n v="1"/>
    <n v="5"/>
    <m/>
    <m/>
    <n v="20"/>
    <n v="5"/>
    <m/>
    <n v="15"/>
    <m/>
    <m/>
    <n v="56"/>
    <n v="125"/>
    <n v="5"/>
    <n v="27"/>
    <m/>
    <m/>
    <m/>
    <m/>
    <m/>
    <m/>
    <n v="2023"/>
    <n v="4"/>
    <n v="93"/>
    <n v="13"/>
    <n v="28"/>
    <n v="20"/>
    <n v="93"/>
    <n v="28"/>
    <n v="307"/>
  </r>
  <r>
    <x v="147"/>
    <x v="32"/>
    <n v="371"/>
    <n v="216"/>
    <n v="90"/>
    <n v="63"/>
    <m/>
    <m/>
    <n v="2"/>
    <n v="7"/>
    <m/>
    <n v="3"/>
    <n v="4"/>
    <m/>
    <m/>
    <n v="18"/>
    <n v="9"/>
    <n v="8"/>
    <n v="1"/>
    <m/>
    <m/>
    <n v="295"/>
    <n v="38"/>
    <n v="60"/>
    <n v="191"/>
    <n v="6"/>
    <m/>
    <n v="34"/>
    <n v="677"/>
    <n v="11"/>
    <n v="2"/>
    <m/>
    <m/>
    <m/>
    <m/>
    <m/>
    <m/>
    <n v="2023"/>
    <n v="4"/>
    <n v="389"/>
    <n v="18"/>
    <n v="302"/>
    <n v="295"/>
    <n v="389"/>
    <n v="302"/>
    <n v="1413"/>
  </r>
  <r>
    <x v="147"/>
    <x v="33"/>
    <n v="257"/>
    <n v="164"/>
    <n v="47"/>
    <n v="42"/>
    <m/>
    <m/>
    <n v="4"/>
    <m/>
    <m/>
    <m/>
    <m/>
    <m/>
    <m/>
    <n v="9"/>
    <n v="6"/>
    <n v="1"/>
    <n v="2"/>
    <m/>
    <m/>
    <n v="173"/>
    <n v="12"/>
    <n v="37"/>
    <n v="100"/>
    <n v="24"/>
    <m/>
    <n v="3"/>
    <n v="31"/>
    <n v="6"/>
    <n v="4"/>
    <m/>
    <m/>
    <m/>
    <m/>
    <m/>
    <m/>
    <n v="2023"/>
    <n v="4"/>
    <n v="266"/>
    <n v="9"/>
    <n v="173"/>
    <n v="173"/>
    <n v="266"/>
    <n v="173"/>
    <n v="479"/>
  </r>
  <r>
    <x v="147"/>
    <x v="34"/>
    <n v="121"/>
    <n v="96"/>
    <n v="14"/>
    <n v="11"/>
    <m/>
    <m/>
    <m/>
    <n v="2"/>
    <m/>
    <n v="2"/>
    <m/>
    <m/>
    <m/>
    <n v="10"/>
    <n v="1"/>
    <n v="5"/>
    <n v="4"/>
    <m/>
    <m/>
    <n v="37"/>
    <n v="1"/>
    <n v="13"/>
    <n v="22"/>
    <n v="1"/>
    <m/>
    <m/>
    <n v="15"/>
    <n v="1"/>
    <n v="6"/>
    <m/>
    <m/>
    <m/>
    <m/>
    <m/>
    <m/>
    <n v="2023"/>
    <n v="4"/>
    <n v="131"/>
    <n v="10"/>
    <n v="39"/>
    <n v="37"/>
    <n v="131"/>
    <n v="39"/>
    <n v="186"/>
  </r>
  <r>
    <x v="147"/>
    <x v="26"/>
    <n v="67"/>
    <n v="53"/>
    <n v="5"/>
    <n v="9"/>
    <m/>
    <m/>
    <m/>
    <m/>
    <m/>
    <m/>
    <m/>
    <m/>
    <m/>
    <n v="8"/>
    <n v="6"/>
    <n v="1"/>
    <n v="1"/>
    <m/>
    <m/>
    <n v="29"/>
    <m/>
    <n v="12"/>
    <n v="17"/>
    <m/>
    <m/>
    <n v="2"/>
    <n v="26"/>
    <n v="6"/>
    <n v="23"/>
    <m/>
    <m/>
    <m/>
    <m/>
    <m/>
    <m/>
    <n v="2023"/>
    <n v="4"/>
    <n v="75"/>
    <n v="8"/>
    <n v="29"/>
    <n v="29"/>
    <n v="75"/>
    <n v="29"/>
    <n v="138"/>
  </r>
  <r>
    <x v="147"/>
    <x v="13"/>
    <n v="931"/>
    <n v="413"/>
    <n v="205"/>
    <n v="265"/>
    <m/>
    <m/>
    <n v="48"/>
    <n v="45"/>
    <n v="6"/>
    <n v="16"/>
    <n v="23"/>
    <m/>
    <m/>
    <n v="570"/>
    <n v="215"/>
    <n v="196"/>
    <n v="159"/>
    <m/>
    <m/>
    <n v="364"/>
    <n v="12"/>
    <n v="136"/>
    <n v="191"/>
    <n v="25"/>
    <m/>
    <n v="116"/>
    <n v="466"/>
    <n v="692"/>
    <n v="3670"/>
    <m/>
    <m/>
    <m/>
    <m/>
    <m/>
    <m/>
    <n v="2023"/>
    <n v="4"/>
    <n v="1501"/>
    <n v="570"/>
    <n v="409"/>
    <n v="364"/>
    <n v="1501"/>
    <n v="409"/>
    <n v="3184"/>
  </r>
  <r>
    <x v="147"/>
    <x v="35"/>
    <n v="17"/>
    <n v="14"/>
    <n v="1"/>
    <n v="2"/>
    <m/>
    <m/>
    <m/>
    <m/>
    <m/>
    <m/>
    <m/>
    <m/>
    <m/>
    <n v="7"/>
    <m/>
    <m/>
    <n v="7"/>
    <m/>
    <m/>
    <n v="9"/>
    <m/>
    <n v="3"/>
    <n v="6"/>
    <m/>
    <m/>
    <n v="5"/>
    <n v="7"/>
    <n v="1"/>
    <m/>
    <m/>
    <m/>
    <m/>
    <m/>
    <m/>
    <m/>
    <n v="2023"/>
    <n v="4"/>
    <n v="24"/>
    <n v="7"/>
    <n v="9"/>
    <n v="9"/>
    <n v="24"/>
    <n v="9"/>
    <n v="46"/>
  </r>
  <r>
    <x v="147"/>
    <x v="14"/>
    <n v="168"/>
    <n v="90"/>
    <n v="42"/>
    <n v="29"/>
    <m/>
    <m/>
    <n v="7"/>
    <n v="13"/>
    <m/>
    <n v="13"/>
    <m/>
    <m/>
    <m/>
    <n v="57"/>
    <n v="25"/>
    <n v="13"/>
    <n v="19"/>
    <m/>
    <m/>
    <n v="57"/>
    <n v="3"/>
    <n v="10"/>
    <n v="40"/>
    <n v="4"/>
    <m/>
    <n v="54"/>
    <n v="160"/>
    <n v="89"/>
    <n v="214"/>
    <m/>
    <m/>
    <m/>
    <m/>
    <m/>
    <m/>
    <n v="2023"/>
    <n v="4"/>
    <n v="225"/>
    <n v="57"/>
    <n v="70"/>
    <n v="57"/>
    <n v="225"/>
    <n v="70"/>
    <n v="598"/>
  </r>
  <r>
    <x v="148"/>
    <x v="8"/>
    <m/>
    <m/>
    <m/>
    <m/>
    <m/>
    <m/>
    <m/>
    <m/>
    <m/>
    <m/>
    <m/>
    <m/>
    <m/>
    <m/>
    <m/>
    <m/>
    <m/>
    <m/>
    <m/>
    <m/>
    <m/>
    <m/>
    <m/>
    <m/>
    <m/>
    <m/>
    <m/>
    <m/>
    <m/>
    <n v="337"/>
    <m/>
    <m/>
    <m/>
    <m/>
    <m/>
    <n v="2023"/>
    <n v="4"/>
    <n v="0"/>
    <n v="0"/>
    <n v="0"/>
    <n v="0"/>
    <n v="0"/>
    <n v="0"/>
    <n v="0"/>
  </r>
  <r>
    <x v="149"/>
    <x v="11"/>
    <m/>
    <m/>
    <m/>
    <m/>
    <m/>
    <m/>
    <m/>
    <m/>
    <m/>
    <m/>
    <m/>
    <m/>
    <m/>
    <m/>
    <m/>
    <m/>
    <m/>
    <m/>
    <m/>
    <m/>
    <m/>
    <m/>
    <m/>
    <m/>
    <m/>
    <m/>
    <m/>
    <m/>
    <m/>
    <n v="7557"/>
    <m/>
    <m/>
    <m/>
    <m/>
    <m/>
    <n v="2023"/>
    <n v="4"/>
    <n v="0"/>
    <n v="0"/>
    <n v="0"/>
    <n v="0"/>
    <n v="0"/>
    <n v="0"/>
    <n v="0"/>
  </r>
  <r>
    <x v="150"/>
    <x v="8"/>
    <m/>
    <m/>
    <m/>
    <m/>
    <m/>
    <m/>
    <m/>
    <m/>
    <m/>
    <m/>
    <m/>
    <m/>
    <m/>
    <n v="2"/>
    <m/>
    <m/>
    <m/>
    <m/>
    <n v="2"/>
    <m/>
    <m/>
    <m/>
    <m/>
    <m/>
    <m/>
    <m/>
    <m/>
    <m/>
    <m/>
    <m/>
    <m/>
    <m/>
    <m/>
    <m/>
    <m/>
    <n v="2023"/>
    <n v="4"/>
    <n v="0"/>
    <n v="0"/>
    <n v="0"/>
    <n v="0"/>
    <n v="2"/>
    <n v="0"/>
    <n v="2"/>
  </r>
  <r>
    <x v="150"/>
    <x v="13"/>
    <m/>
    <m/>
    <m/>
    <m/>
    <m/>
    <m/>
    <m/>
    <m/>
    <m/>
    <m/>
    <m/>
    <m/>
    <m/>
    <n v="1"/>
    <m/>
    <m/>
    <m/>
    <m/>
    <n v="1"/>
    <m/>
    <m/>
    <m/>
    <m/>
    <m/>
    <m/>
    <m/>
    <m/>
    <m/>
    <m/>
    <m/>
    <m/>
    <m/>
    <m/>
    <m/>
    <m/>
    <n v="2023"/>
    <n v="4"/>
    <n v="0"/>
    <n v="0"/>
    <n v="0"/>
    <n v="0"/>
    <n v="1"/>
    <n v="0"/>
    <n v="1"/>
  </r>
  <r>
    <x v="151"/>
    <x v="0"/>
    <m/>
    <m/>
    <m/>
    <m/>
    <m/>
    <m/>
    <m/>
    <m/>
    <m/>
    <m/>
    <m/>
    <m/>
    <m/>
    <m/>
    <m/>
    <m/>
    <m/>
    <m/>
    <m/>
    <m/>
    <m/>
    <m/>
    <m/>
    <m/>
    <m/>
    <m/>
    <m/>
    <m/>
    <m/>
    <m/>
    <m/>
    <m/>
    <m/>
    <m/>
    <n v="4"/>
    <n v="2023"/>
    <n v="4"/>
    <n v="0"/>
    <n v="0"/>
    <n v="0"/>
    <n v="0"/>
    <n v="0"/>
    <n v="0"/>
    <n v="0"/>
  </r>
  <r>
    <x v="151"/>
    <x v="1"/>
    <m/>
    <m/>
    <m/>
    <m/>
    <m/>
    <m/>
    <m/>
    <m/>
    <m/>
    <m/>
    <m/>
    <m/>
    <m/>
    <m/>
    <m/>
    <m/>
    <m/>
    <m/>
    <m/>
    <m/>
    <m/>
    <m/>
    <m/>
    <m/>
    <m/>
    <m/>
    <m/>
    <m/>
    <m/>
    <m/>
    <m/>
    <m/>
    <m/>
    <m/>
    <n v="1"/>
    <n v="2023"/>
    <n v="4"/>
    <n v="0"/>
    <n v="0"/>
    <n v="0"/>
    <n v="0"/>
    <n v="0"/>
    <n v="0"/>
    <n v="0"/>
  </r>
  <r>
    <x v="151"/>
    <x v="2"/>
    <m/>
    <m/>
    <m/>
    <m/>
    <m/>
    <m/>
    <m/>
    <m/>
    <m/>
    <m/>
    <m/>
    <m/>
    <m/>
    <m/>
    <m/>
    <m/>
    <m/>
    <m/>
    <m/>
    <m/>
    <m/>
    <m/>
    <m/>
    <m/>
    <m/>
    <m/>
    <m/>
    <m/>
    <m/>
    <m/>
    <m/>
    <m/>
    <m/>
    <m/>
    <n v="1"/>
    <n v="2023"/>
    <n v="4"/>
    <n v="0"/>
    <n v="0"/>
    <n v="0"/>
    <n v="0"/>
    <n v="0"/>
    <n v="0"/>
    <n v="0"/>
  </r>
  <r>
    <x v="151"/>
    <x v="20"/>
    <m/>
    <m/>
    <m/>
    <m/>
    <m/>
    <m/>
    <m/>
    <m/>
    <m/>
    <m/>
    <m/>
    <m/>
    <m/>
    <m/>
    <m/>
    <m/>
    <m/>
    <m/>
    <m/>
    <m/>
    <m/>
    <m/>
    <m/>
    <m/>
    <m/>
    <m/>
    <m/>
    <m/>
    <m/>
    <m/>
    <m/>
    <m/>
    <m/>
    <m/>
    <n v="3"/>
    <n v="2023"/>
    <n v="4"/>
    <n v="0"/>
    <n v="0"/>
    <n v="0"/>
    <n v="0"/>
    <n v="0"/>
    <n v="0"/>
    <n v="0"/>
  </r>
  <r>
    <x v="151"/>
    <x v="3"/>
    <m/>
    <m/>
    <m/>
    <m/>
    <m/>
    <m/>
    <m/>
    <m/>
    <m/>
    <m/>
    <m/>
    <m/>
    <m/>
    <m/>
    <m/>
    <m/>
    <m/>
    <m/>
    <m/>
    <m/>
    <m/>
    <m/>
    <m/>
    <m/>
    <m/>
    <m/>
    <m/>
    <m/>
    <m/>
    <m/>
    <m/>
    <m/>
    <m/>
    <m/>
    <n v="3"/>
    <n v="2023"/>
    <n v="4"/>
    <n v="0"/>
    <n v="0"/>
    <n v="0"/>
    <n v="0"/>
    <n v="0"/>
    <n v="0"/>
    <n v="0"/>
  </r>
  <r>
    <x v="151"/>
    <x v="4"/>
    <m/>
    <m/>
    <m/>
    <m/>
    <m/>
    <m/>
    <m/>
    <m/>
    <m/>
    <m/>
    <m/>
    <m/>
    <m/>
    <m/>
    <m/>
    <m/>
    <m/>
    <m/>
    <m/>
    <m/>
    <m/>
    <m/>
    <m/>
    <m/>
    <m/>
    <m/>
    <m/>
    <m/>
    <m/>
    <m/>
    <m/>
    <m/>
    <m/>
    <m/>
    <n v="5"/>
    <n v="2023"/>
    <n v="4"/>
    <n v="0"/>
    <n v="0"/>
    <n v="0"/>
    <n v="0"/>
    <n v="0"/>
    <n v="0"/>
    <n v="0"/>
  </r>
  <r>
    <x v="151"/>
    <x v="16"/>
    <m/>
    <m/>
    <m/>
    <m/>
    <m/>
    <m/>
    <m/>
    <m/>
    <m/>
    <m/>
    <m/>
    <m/>
    <m/>
    <m/>
    <m/>
    <m/>
    <m/>
    <m/>
    <m/>
    <m/>
    <m/>
    <m/>
    <m/>
    <m/>
    <m/>
    <m/>
    <m/>
    <m/>
    <m/>
    <m/>
    <m/>
    <m/>
    <m/>
    <m/>
    <n v="3"/>
    <n v="2023"/>
    <n v="4"/>
    <n v="0"/>
    <n v="0"/>
    <n v="0"/>
    <n v="0"/>
    <n v="0"/>
    <n v="0"/>
    <n v="0"/>
  </r>
  <r>
    <x v="151"/>
    <x v="22"/>
    <m/>
    <m/>
    <m/>
    <m/>
    <m/>
    <m/>
    <m/>
    <m/>
    <m/>
    <m/>
    <m/>
    <m/>
    <m/>
    <m/>
    <m/>
    <m/>
    <m/>
    <m/>
    <m/>
    <m/>
    <m/>
    <m/>
    <m/>
    <m/>
    <m/>
    <m/>
    <m/>
    <m/>
    <m/>
    <m/>
    <m/>
    <m/>
    <m/>
    <m/>
    <n v="1"/>
    <n v="2023"/>
    <n v="4"/>
    <n v="0"/>
    <n v="0"/>
    <n v="0"/>
    <n v="0"/>
    <n v="0"/>
    <n v="0"/>
    <n v="0"/>
  </r>
  <r>
    <x v="151"/>
    <x v="5"/>
    <m/>
    <m/>
    <m/>
    <m/>
    <m/>
    <m/>
    <m/>
    <m/>
    <m/>
    <m/>
    <m/>
    <m/>
    <m/>
    <m/>
    <m/>
    <m/>
    <m/>
    <m/>
    <m/>
    <m/>
    <m/>
    <m/>
    <m/>
    <m/>
    <m/>
    <m/>
    <m/>
    <m/>
    <m/>
    <m/>
    <m/>
    <m/>
    <m/>
    <m/>
    <n v="6"/>
    <n v="2023"/>
    <n v="4"/>
    <n v="0"/>
    <n v="0"/>
    <n v="0"/>
    <n v="0"/>
    <n v="0"/>
    <n v="0"/>
    <n v="0"/>
  </r>
  <r>
    <x v="151"/>
    <x v="6"/>
    <m/>
    <m/>
    <m/>
    <m/>
    <m/>
    <m/>
    <m/>
    <m/>
    <m/>
    <m/>
    <m/>
    <m/>
    <m/>
    <m/>
    <m/>
    <m/>
    <m/>
    <m/>
    <m/>
    <m/>
    <m/>
    <m/>
    <m/>
    <m/>
    <m/>
    <m/>
    <m/>
    <m/>
    <m/>
    <m/>
    <m/>
    <m/>
    <m/>
    <m/>
    <n v="3"/>
    <n v="2023"/>
    <n v="4"/>
    <n v="0"/>
    <n v="0"/>
    <n v="0"/>
    <n v="0"/>
    <n v="0"/>
    <n v="0"/>
    <n v="0"/>
  </r>
  <r>
    <x v="151"/>
    <x v="7"/>
    <m/>
    <m/>
    <m/>
    <m/>
    <m/>
    <m/>
    <m/>
    <m/>
    <m/>
    <m/>
    <m/>
    <m/>
    <m/>
    <m/>
    <m/>
    <m/>
    <m/>
    <m/>
    <m/>
    <m/>
    <m/>
    <m/>
    <m/>
    <m/>
    <m/>
    <m/>
    <m/>
    <m/>
    <m/>
    <m/>
    <m/>
    <m/>
    <m/>
    <m/>
    <n v="2"/>
    <n v="2023"/>
    <n v="4"/>
    <n v="0"/>
    <n v="0"/>
    <n v="0"/>
    <n v="0"/>
    <n v="0"/>
    <n v="0"/>
    <n v="0"/>
  </r>
  <r>
    <x v="151"/>
    <x v="8"/>
    <m/>
    <m/>
    <m/>
    <m/>
    <m/>
    <m/>
    <m/>
    <m/>
    <m/>
    <m/>
    <m/>
    <m/>
    <m/>
    <m/>
    <m/>
    <m/>
    <m/>
    <m/>
    <m/>
    <m/>
    <m/>
    <m/>
    <m/>
    <m/>
    <m/>
    <m/>
    <m/>
    <m/>
    <m/>
    <m/>
    <m/>
    <m/>
    <m/>
    <m/>
    <n v="2"/>
    <n v="2023"/>
    <n v="4"/>
    <n v="0"/>
    <n v="0"/>
    <n v="0"/>
    <n v="0"/>
    <n v="0"/>
    <n v="0"/>
    <n v="0"/>
  </r>
  <r>
    <x v="151"/>
    <x v="9"/>
    <m/>
    <m/>
    <m/>
    <m/>
    <m/>
    <m/>
    <m/>
    <m/>
    <m/>
    <m/>
    <m/>
    <m/>
    <m/>
    <m/>
    <m/>
    <m/>
    <m/>
    <m/>
    <m/>
    <m/>
    <m/>
    <m/>
    <m/>
    <m/>
    <m/>
    <m/>
    <m/>
    <m/>
    <m/>
    <m/>
    <m/>
    <m/>
    <m/>
    <m/>
    <n v="1"/>
    <n v="2023"/>
    <n v="4"/>
    <n v="0"/>
    <n v="0"/>
    <n v="0"/>
    <n v="0"/>
    <n v="0"/>
    <n v="0"/>
    <n v="0"/>
  </r>
  <r>
    <x v="151"/>
    <x v="25"/>
    <m/>
    <m/>
    <m/>
    <m/>
    <m/>
    <m/>
    <m/>
    <m/>
    <m/>
    <m/>
    <m/>
    <m/>
    <m/>
    <m/>
    <m/>
    <m/>
    <m/>
    <m/>
    <m/>
    <m/>
    <m/>
    <m/>
    <m/>
    <m/>
    <m/>
    <m/>
    <m/>
    <m/>
    <m/>
    <m/>
    <m/>
    <m/>
    <m/>
    <m/>
    <n v="1"/>
    <n v="2023"/>
    <n v="4"/>
    <n v="0"/>
    <n v="0"/>
    <n v="0"/>
    <n v="0"/>
    <n v="0"/>
    <n v="0"/>
    <n v="0"/>
  </r>
  <r>
    <x v="151"/>
    <x v="10"/>
    <m/>
    <m/>
    <m/>
    <m/>
    <m/>
    <m/>
    <m/>
    <m/>
    <m/>
    <m/>
    <m/>
    <m/>
    <m/>
    <m/>
    <m/>
    <m/>
    <m/>
    <m/>
    <m/>
    <m/>
    <m/>
    <m/>
    <m/>
    <m/>
    <m/>
    <m/>
    <m/>
    <m/>
    <m/>
    <m/>
    <m/>
    <m/>
    <m/>
    <m/>
    <n v="5"/>
    <n v="2023"/>
    <n v="4"/>
    <n v="0"/>
    <n v="0"/>
    <n v="0"/>
    <n v="0"/>
    <n v="0"/>
    <n v="0"/>
    <n v="0"/>
  </r>
  <r>
    <x v="151"/>
    <x v="11"/>
    <m/>
    <m/>
    <m/>
    <m/>
    <m/>
    <m/>
    <m/>
    <m/>
    <m/>
    <m/>
    <m/>
    <m/>
    <m/>
    <m/>
    <m/>
    <m/>
    <m/>
    <m/>
    <m/>
    <m/>
    <m/>
    <m/>
    <m/>
    <m/>
    <m/>
    <m/>
    <m/>
    <m/>
    <m/>
    <m/>
    <m/>
    <m/>
    <m/>
    <m/>
    <n v="5"/>
    <n v="2023"/>
    <n v="4"/>
    <n v="0"/>
    <n v="0"/>
    <n v="0"/>
    <n v="0"/>
    <n v="0"/>
    <n v="0"/>
    <n v="0"/>
  </r>
  <r>
    <x v="151"/>
    <x v="12"/>
    <m/>
    <m/>
    <m/>
    <m/>
    <m/>
    <m/>
    <m/>
    <m/>
    <m/>
    <m/>
    <m/>
    <m/>
    <m/>
    <m/>
    <m/>
    <m/>
    <m/>
    <m/>
    <m/>
    <m/>
    <m/>
    <m/>
    <m/>
    <m/>
    <m/>
    <m/>
    <m/>
    <m/>
    <m/>
    <m/>
    <m/>
    <m/>
    <m/>
    <m/>
    <n v="1"/>
    <n v="2023"/>
    <n v="4"/>
    <n v="0"/>
    <n v="0"/>
    <n v="0"/>
    <n v="0"/>
    <n v="0"/>
    <n v="0"/>
    <n v="0"/>
  </r>
  <r>
    <x v="151"/>
    <x v="13"/>
    <m/>
    <m/>
    <m/>
    <m/>
    <m/>
    <m/>
    <m/>
    <m/>
    <m/>
    <m/>
    <m/>
    <m/>
    <m/>
    <m/>
    <m/>
    <m/>
    <m/>
    <m/>
    <m/>
    <m/>
    <m/>
    <m/>
    <m/>
    <m/>
    <m/>
    <m/>
    <m/>
    <m/>
    <m/>
    <m/>
    <m/>
    <m/>
    <m/>
    <m/>
    <n v="3"/>
    <n v="2023"/>
    <n v="4"/>
    <n v="0"/>
    <n v="0"/>
    <n v="0"/>
    <n v="0"/>
    <n v="0"/>
    <n v="0"/>
    <n v="0"/>
  </r>
  <r>
    <x v="152"/>
    <x v="15"/>
    <m/>
    <m/>
    <m/>
    <m/>
    <m/>
    <m/>
    <m/>
    <m/>
    <m/>
    <m/>
    <m/>
    <m/>
    <m/>
    <m/>
    <m/>
    <m/>
    <m/>
    <m/>
    <m/>
    <m/>
    <m/>
    <m/>
    <m/>
    <m/>
    <m/>
    <m/>
    <m/>
    <m/>
    <m/>
    <m/>
    <m/>
    <m/>
    <m/>
    <m/>
    <n v="2"/>
    <n v="2023"/>
    <n v="4"/>
    <n v="0"/>
    <n v="0"/>
    <n v="0"/>
    <n v="0"/>
    <n v="0"/>
    <n v="0"/>
    <n v="0"/>
  </r>
  <r>
    <x v="152"/>
    <x v="0"/>
    <m/>
    <m/>
    <m/>
    <m/>
    <m/>
    <m/>
    <m/>
    <m/>
    <m/>
    <m/>
    <m/>
    <m/>
    <m/>
    <m/>
    <m/>
    <m/>
    <m/>
    <m/>
    <m/>
    <m/>
    <m/>
    <m/>
    <m/>
    <m/>
    <m/>
    <m/>
    <m/>
    <m/>
    <m/>
    <m/>
    <m/>
    <m/>
    <m/>
    <m/>
    <n v="9"/>
    <n v="2023"/>
    <n v="4"/>
    <n v="0"/>
    <n v="0"/>
    <n v="0"/>
    <n v="0"/>
    <n v="0"/>
    <n v="0"/>
    <n v="0"/>
  </r>
  <r>
    <x v="152"/>
    <x v="1"/>
    <m/>
    <m/>
    <m/>
    <m/>
    <m/>
    <m/>
    <m/>
    <m/>
    <m/>
    <m/>
    <m/>
    <m/>
    <m/>
    <m/>
    <m/>
    <m/>
    <m/>
    <m/>
    <m/>
    <m/>
    <m/>
    <m/>
    <m/>
    <m/>
    <m/>
    <m/>
    <m/>
    <m/>
    <m/>
    <m/>
    <m/>
    <m/>
    <m/>
    <m/>
    <n v="3"/>
    <n v="2023"/>
    <n v="4"/>
    <n v="0"/>
    <n v="0"/>
    <n v="0"/>
    <n v="0"/>
    <n v="0"/>
    <n v="0"/>
    <n v="0"/>
  </r>
  <r>
    <x v="152"/>
    <x v="2"/>
    <m/>
    <m/>
    <m/>
    <m/>
    <m/>
    <m/>
    <m/>
    <m/>
    <m/>
    <m/>
    <m/>
    <m/>
    <m/>
    <m/>
    <m/>
    <m/>
    <m/>
    <m/>
    <m/>
    <m/>
    <m/>
    <m/>
    <m/>
    <m/>
    <m/>
    <m/>
    <m/>
    <m/>
    <m/>
    <m/>
    <m/>
    <m/>
    <m/>
    <m/>
    <n v="1"/>
    <n v="2023"/>
    <n v="4"/>
    <n v="0"/>
    <n v="0"/>
    <n v="0"/>
    <n v="0"/>
    <n v="0"/>
    <n v="0"/>
    <n v="0"/>
  </r>
  <r>
    <x v="152"/>
    <x v="20"/>
    <m/>
    <m/>
    <m/>
    <m/>
    <m/>
    <m/>
    <m/>
    <m/>
    <m/>
    <m/>
    <m/>
    <m/>
    <m/>
    <m/>
    <m/>
    <m/>
    <m/>
    <m/>
    <m/>
    <m/>
    <m/>
    <m/>
    <m/>
    <m/>
    <m/>
    <m/>
    <m/>
    <m/>
    <m/>
    <m/>
    <m/>
    <m/>
    <m/>
    <m/>
    <n v="2"/>
    <n v="2023"/>
    <n v="4"/>
    <n v="0"/>
    <n v="0"/>
    <n v="0"/>
    <n v="0"/>
    <n v="0"/>
    <n v="0"/>
    <n v="0"/>
  </r>
  <r>
    <x v="152"/>
    <x v="4"/>
    <m/>
    <m/>
    <m/>
    <m/>
    <m/>
    <m/>
    <m/>
    <m/>
    <m/>
    <m/>
    <m/>
    <m/>
    <m/>
    <m/>
    <m/>
    <m/>
    <m/>
    <m/>
    <m/>
    <m/>
    <m/>
    <m/>
    <m/>
    <m/>
    <m/>
    <m/>
    <m/>
    <m/>
    <m/>
    <m/>
    <m/>
    <m/>
    <m/>
    <m/>
    <n v="9"/>
    <n v="2023"/>
    <n v="4"/>
    <n v="0"/>
    <n v="0"/>
    <n v="0"/>
    <n v="0"/>
    <n v="0"/>
    <n v="0"/>
    <n v="0"/>
  </r>
  <r>
    <x v="152"/>
    <x v="16"/>
    <m/>
    <m/>
    <m/>
    <m/>
    <m/>
    <m/>
    <m/>
    <m/>
    <m/>
    <m/>
    <m/>
    <m/>
    <m/>
    <m/>
    <m/>
    <m/>
    <m/>
    <m/>
    <m/>
    <m/>
    <m/>
    <m/>
    <m/>
    <m/>
    <m/>
    <m/>
    <m/>
    <m/>
    <m/>
    <m/>
    <m/>
    <m/>
    <m/>
    <m/>
    <n v="3"/>
    <n v="2023"/>
    <n v="4"/>
    <n v="0"/>
    <n v="0"/>
    <n v="0"/>
    <n v="0"/>
    <n v="0"/>
    <n v="0"/>
    <n v="0"/>
  </r>
  <r>
    <x v="152"/>
    <x v="5"/>
    <m/>
    <m/>
    <m/>
    <m/>
    <m/>
    <m/>
    <m/>
    <m/>
    <m/>
    <m/>
    <m/>
    <m/>
    <m/>
    <m/>
    <m/>
    <m/>
    <m/>
    <m/>
    <m/>
    <m/>
    <m/>
    <m/>
    <m/>
    <m/>
    <m/>
    <m/>
    <m/>
    <m/>
    <m/>
    <m/>
    <m/>
    <m/>
    <m/>
    <m/>
    <n v="7"/>
    <n v="2023"/>
    <n v="4"/>
    <n v="0"/>
    <n v="0"/>
    <n v="0"/>
    <n v="0"/>
    <n v="0"/>
    <n v="0"/>
    <n v="0"/>
  </r>
  <r>
    <x v="152"/>
    <x v="24"/>
    <m/>
    <m/>
    <m/>
    <m/>
    <m/>
    <m/>
    <m/>
    <m/>
    <m/>
    <m/>
    <m/>
    <m/>
    <m/>
    <m/>
    <m/>
    <m/>
    <m/>
    <m/>
    <m/>
    <m/>
    <m/>
    <m/>
    <m/>
    <m/>
    <m/>
    <m/>
    <m/>
    <m/>
    <m/>
    <m/>
    <m/>
    <m/>
    <m/>
    <m/>
    <n v="2"/>
    <n v="2023"/>
    <n v="4"/>
    <n v="0"/>
    <n v="0"/>
    <n v="0"/>
    <n v="0"/>
    <n v="0"/>
    <n v="0"/>
    <n v="0"/>
  </r>
  <r>
    <x v="152"/>
    <x v="6"/>
    <m/>
    <m/>
    <m/>
    <m/>
    <m/>
    <m/>
    <m/>
    <m/>
    <m/>
    <m/>
    <m/>
    <m/>
    <m/>
    <m/>
    <m/>
    <m/>
    <m/>
    <m/>
    <m/>
    <m/>
    <m/>
    <m/>
    <m/>
    <m/>
    <m/>
    <m/>
    <m/>
    <m/>
    <m/>
    <m/>
    <m/>
    <m/>
    <m/>
    <m/>
    <n v="1"/>
    <n v="2023"/>
    <n v="4"/>
    <n v="0"/>
    <n v="0"/>
    <n v="0"/>
    <n v="0"/>
    <n v="0"/>
    <n v="0"/>
    <n v="0"/>
  </r>
  <r>
    <x v="152"/>
    <x v="7"/>
    <m/>
    <m/>
    <m/>
    <m/>
    <m/>
    <m/>
    <m/>
    <m/>
    <m/>
    <m/>
    <m/>
    <m/>
    <m/>
    <m/>
    <m/>
    <m/>
    <m/>
    <m/>
    <m/>
    <m/>
    <m/>
    <m/>
    <m/>
    <m/>
    <m/>
    <m/>
    <m/>
    <m/>
    <m/>
    <m/>
    <m/>
    <m/>
    <m/>
    <m/>
    <n v="3"/>
    <n v="2023"/>
    <n v="4"/>
    <n v="0"/>
    <n v="0"/>
    <n v="0"/>
    <n v="0"/>
    <n v="0"/>
    <n v="0"/>
    <n v="0"/>
  </r>
  <r>
    <x v="152"/>
    <x v="8"/>
    <m/>
    <m/>
    <m/>
    <m/>
    <m/>
    <m/>
    <m/>
    <m/>
    <m/>
    <m/>
    <m/>
    <m/>
    <m/>
    <m/>
    <m/>
    <m/>
    <m/>
    <m/>
    <m/>
    <m/>
    <m/>
    <m/>
    <m/>
    <m/>
    <m/>
    <m/>
    <m/>
    <m/>
    <m/>
    <m/>
    <m/>
    <m/>
    <m/>
    <m/>
    <n v="10"/>
    <n v="2023"/>
    <n v="4"/>
    <n v="0"/>
    <n v="0"/>
    <n v="0"/>
    <n v="0"/>
    <n v="0"/>
    <n v="0"/>
    <n v="0"/>
  </r>
  <r>
    <x v="152"/>
    <x v="9"/>
    <m/>
    <m/>
    <m/>
    <m/>
    <m/>
    <m/>
    <m/>
    <m/>
    <m/>
    <m/>
    <m/>
    <m/>
    <m/>
    <m/>
    <m/>
    <m/>
    <m/>
    <m/>
    <m/>
    <m/>
    <m/>
    <m/>
    <m/>
    <m/>
    <m/>
    <m/>
    <m/>
    <m/>
    <m/>
    <m/>
    <m/>
    <m/>
    <m/>
    <m/>
    <n v="1"/>
    <n v="2023"/>
    <n v="4"/>
    <n v="0"/>
    <n v="0"/>
    <n v="0"/>
    <n v="0"/>
    <n v="0"/>
    <n v="0"/>
    <n v="0"/>
  </r>
  <r>
    <x v="152"/>
    <x v="25"/>
    <m/>
    <m/>
    <m/>
    <m/>
    <m/>
    <m/>
    <m/>
    <m/>
    <m/>
    <m/>
    <m/>
    <m/>
    <m/>
    <m/>
    <m/>
    <m/>
    <m/>
    <m/>
    <m/>
    <m/>
    <m/>
    <m/>
    <m/>
    <m/>
    <m/>
    <m/>
    <m/>
    <m/>
    <m/>
    <m/>
    <m/>
    <m/>
    <m/>
    <m/>
    <n v="3"/>
    <n v="2023"/>
    <n v="4"/>
    <n v="0"/>
    <n v="0"/>
    <n v="0"/>
    <n v="0"/>
    <n v="0"/>
    <n v="0"/>
    <n v="0"/>
  </r>
  <r>
    <x v="152"/>
    <x v="10"/>
    <m/>
    <m/>
    <m/>
    <m/>
    <m/>
    <m/>
    <m/>
    <m/>
    <m/>
    <m/>
    <m/>
    <m/>
    <m/>
    <m/>
    <m/>
    <m/>
    <m/>
    <m/>
    <m/>
    <m/>
    <m/>
    <m/>
    <m/>
    <m/>
    <m/>
    <m/>
    <m/>
    <m/>
    <m/>
    <m/>
    <m/>
    <m/>
    <m/>
    <m/>
    <n v="9"/>
    <n v="2023"/>
    <n v="4"/>
    <n v="0"/>
    <n v="0"/>
    <n v="0"/>
    <n v="0"/>
    <n v="0"/>
    <n v="0"/>
    <n v="0"/>
  </r>
  <r>
    <x v="152"/>
    <x v="11"/>
    <m/>
    <m/>
    <m/>
    <m/>
    <m/>
    <m/>
    <m/>
    <m/>
    <m/>
    <m/>
    <m/>
    <m/>
    <m/>
    <m/>
    <m/>
    <m/>
    <m/>
    <m/>
    <m/>
    <m/>
    <m/>
    <m/>
    <m/>
    <m/>
    <m/>
    <m/>
    <m/>
    <m/>
    <m/>
    <m/>
    <m/>
    <m/>
    <m/>
    <m/>
    <n v="8"/>
    <n v="2023"/>
    <n v="4"/>
    <n v="0"/>
    <n v="0"/>
    <n v="0"/>
    <n v="0"/>
    <n v="0"/>
    <n v="0"/>
    <n v="0"/>
  </r>
  <r>
    <x v="152"/>
    <x v="32"/>
    <m/>
    <m/>
    <m/>
    <m/>
    <m/>
    <m/>
    <m/>
    <m/>
    <m/>
    <m/>
    <m/>
    <m/>
    <m/>
    <m/>
    <m/>
    <m/>
    <m/>
    <m/>
    <m/>
    <m/>
    <m/>
    <m/>
    <m/>
    <m/>
    <m/>
    <m/>
    <m/>
    <m/>
    <m/>
    <m/>
    <m/>
    <m/>
    <m/>
    <m/>
    <n v="2"/>
    <n v="2023"/>
    <n v="4"/>
    <n v="0"/>
    <n v="0"/>
    <n v="0"/>
    <n v="0"/>
    <n v="0"/>
    <n v="0"/>
    <n v="0"/>
  </r>
  <r>
    <x v="152"/>
    <x v="33"/>
    <m/>
    <m/>
    <m/>
    <m/>
    <m/>
    <m/>
    <m/>
    <m/>
    <m/>
    <m/>
    <m/>
    <m/>
    <m/>
    <m/>
    <m/>
    <m/>
    <m/>
    <m/>
    <m/>
    <m/>
    <m/>
    <m/>
    <m/>
    <m/>
    <m/>
    <m/>
    <m/>
    <m/>
    <m/>
    <m/>
    <m/>
    <m/>
    <m/>
    <m/>
    <n v="1"/>
    <n v="2023"/>
    <n v="4"/>
    <n v="0"/>
    <n v="0"/>
    <n v="0"/>
    <n v="0"/>
    <n v="0"/>
    <n v="0"/>
    <n v="0"/>
  </r>
  <r>
    <x v="152"/>
    <x v="26"/>
    <m/>
    <m/>
    <m/>
    <m/>
    <m/>
    <m/>
    <m/>
    <m/>
    <m/>
    <m/>
    <m/>
    <m/>
    <m/>
    <m/>
    <m/>
    <m/>
    <m/>
    <m/>
    <m/>
    <m/>
    <m/>
    <m/>
    <m/>
    <m/>
    <m/>
    <m/>
    <m/>
    <m/>
    <m/>
    <m/>
    <m/>
    <m/>
    <m/>
    <m/>
    <n v="1"/>
    <n v="2023"/>
    <n v="4"/>
    <n v="0"/>
    <n v="0"/>
    <n v="0"/>
    <n v="0"/>
    <n v="0"/>
    <n v="0"/>
    <n v="0"/>
  </r>
  <r>
    <x v="152"/>
    <x v="13"/>
    <m/>
    <m/>
    <m/>
    <m/>
    <m/>
    <m/>
    <m/>
    <m/>
    <m/>
    <m/>
    <m/>
    <m/>
    <m/>
    <m/>
    <m/>
    <m/>
    <m/>
    <m/>
    <m/>
    <m/>
    <m/>
    <m/>
    <m/>
    <m/>
    <m/>
    <m/>
    <m/>
    <m/>
    <m/>
    <m/>
    <m/>
    <m/>
    <m/>
    <m/>
    <n v="9"/>
    <n v="2023"/>
    <n v="4"/>
    <n v="0"/>
    <n v="0"/>
    <n v="0"/>
    <n v="0"/>
    <n v="0"/>
    <n v="0"/>
    <n v="0"/>
  </r>
  <r>
    <x v="152"/>
    <x v="14"/>
    <m/>
    <m/>
    <m/>
    <m/>
    <m/>
    <m/>
    <m/>
    <m/>
    <m/>
    <m/>
    <m/>
    <m/>
    <m/>
    <m/>
    <m/>
    <m/>
    <m/>
    <m/>
    <m/>
    <m/>
    <m/>
    <m/>
    <m/>
    <m/>
    <m/>
    <m/>
    <m/>
    <m/>
    <m/>
    <m/>
    <m/>
    <m/>
    <m/>
    <m/>
    <n v="4"/>
    <n v="2023"/>
    <n v="4"/>
    <n v="0"/>
    <n v="0"/>
    <n v="0"/>
    <n v="0"/>
    <n v="0"/>
    <n v="0"/>
    <n v="0"/>
  </r>
  <r>
    <x v="153"/>
    <x v="7"/>
    <m/>
    <m/>
    <m/>
    <m/>
    <m/>
    <m/>
    <m/>
    <m/>
    <m/>
    <m/>
    <m/>
    <m/>
    <m/>
    <m/>
    <m/>
    <m/>
    <m/>
    <m/>
    <m/>
    <m/>
    <m/>
    <m/>
    <m/>
    <m/>
    <m/>
    <m/>
    <m/>
    <m/>
    <n v="4"/>
    <m/>
    <m/>
    <m/>
    <m/>
    <m/>
    <m/>
    <n v="2023"/>
    <n v="4"/>
    <n v="0"/>
    <n v="0"/>
    <n v="0"/>
    <n v="0"/>
    <n v="0"/>
    <n v="0"/>
    <n v="0"/>
  </r>
  <r>
    <x v="153"/>
    <x v="8"/>
    <m/>
    <m/>
    <m/>
    <m/>
    <m/>
    <m/>
    <m/>
    <m/>
    <m/>
    <m/>
    <m/>
    <m/>
    <m/>
    <m/>
    <m/>
    <m/>
    <m/>
    <m/>
    <m/>
    <m/>
    <m/>
    <m/>
    <m/>
    <m/>
    <m/>
    <m/>
    <m/>
    <m/>
    <n v="1"/>
    <m/>
    <m/>
    <m/>
    <m/>
    <m/>
    <m/>
    <n v="2023"/>
    <n v="4"/>
    <n v="0"/>
    <n v="0"/>
    <n v="0"/>
    <n v="0"/>
    <n v="0"/>
    <n v="0"/>
    <n v="0"/>
  </r>
  <r>
    <x v="153"/>
    <x v="25"/>
    <m/>
    <m/>
    <m/>
    <m/>
    <m/>
    <m/>
    <m/>
    <m/>
    <m/>
    <m/>
    <m/>
    <m/>
    <m/>
    <m/>
    <m/>
    <m/>
    <m/>
    <m/>
    <m/>
    <m/>
    <m/>
    <m/>
    <m/>
    <m/>
    <m/>
    <m/>
    <m/>
    <m/>
    <n v="1"/>
    <m/>
    <m/>
    <m/>
    <m/>
    <m/>
    <m/>
    <n v="2023"/>
    <n v="4"/>
    <n v="0"/>
    <n v="0"/>
    <n v="0"/>
    <n v="0"/>
    <n v="0"/>
    <n v="0"/>
    <n v="0"/>
  </r>
  <r>
    <x v="153"/>
    <x v="11"/>
    <m/>
    <m/>
    <m/>
    <m/>
    <m/>
    <m/>
    <m/>
    <m/>
    <m/>
    <m/>
    <m/>
    <m/>
    <m/>
    <m/>
    <m/>
    <m/>
    <m/>
    <m/>
    <m/>
    <m/>
    <m/>
    <m/>
    <m/>
    <m/>
    <m/>
    <m/>
    <m/>
    <m/>
    <n v="1"/>
    <m/>
    <m/>
    <m/>
    <m/>
    <m/>
    <m/>
    <n v="2023"/>
    <n v="4"/>
    <n v="0"/>
    <n v="0"/>
    <n v="0"/>
    <n v="0"/>
    <n v="0"/>
    <n v="0"/>
    <n v="0"/>
  </r>
  <r>
    <x v="153"/>
    <x v="18"/>
    <m/>
    <m/>
    <m/>
    <m/>
    <m/>
    <m/>
    <m/>
    <m/>
    <m/>
    <m/>
    <m/>
    <m/>
    <m/>
    <m/>
    <m/>
    <m/>
    <m/>
    <m/>
    <m/>
    <m/>
    <m/>
    <m/>
    <m/>
    <m/>
    <m/>
    <m/>
    <m/>
    <m/>
    <n v="1"/>
    <m/>
    <m/>
    <m/>
    <m/>
    <m/>
    <m/>
    <n v="2023"/>
    <n v="4"/>
    <n v="0"/>
    <n v="0"/>
    <n v="0"/>
    <n v="0"/>
    <n v="0"/>
    <n v="0"/>
    <n v="0"/>
  </r>
  <r>
    <x v="154"/>
    <x v="0"/>
    <m/>
    <m/>
    <m/>
    <m/>
    <m/>
    <m/>
    <m/>
    <m/>
    <m/>
    <m/>
    <m/>
    <m/>
    <m/>
    <m/>
    <m/>
    <m/>
    <m/>
    <m/>
    <m/>
    <m/>
    <m/>
    <m/>
    <m/>
    <m/>
    <m/>
    <m/>
    <m/>
    <m/>
    <m/>
    <m/>
    <m/>
    <m/>
    <m/>
    <m/>
    <n v="1"/>
    <n v="2023"/>
    <n v="4"/>
    <n v="0"/>
    <n v="0"/>
    <n v="0"/>
    <n v="0"/>
    <n v="0"/>
    <n v="0"/>
    <n v="0"/>
  </r>
  <r>
    <x v="154"/>
    <x v="5"/>
    <m/>
    <m/>
    <m/>
    <m/>
    <m/>
    <m/>
    <m/>
    <m/>
    <m/>
    <m/>
    <m/>
    <m/>
    <m/>
    <m/>
    <m/>
    <m/>
    <m/>
    <m/>
    <m/>
    <m/>
    <m/>
    <m/>
    <m/>
    <m/>
    <m/>
    <m/>
    <m/>
    <m/>
    <m/>
    <m/>
    <m/>
    <m/>
    <m/>
    <m/>
    <n v="2"/>
    <n v="2023"/>
    <n v="4"/>
    <n v="0"/>
    <n v="0"/>
    <n v="0"/>
    <n v="0"/>
    <n v="0"/>
    <n v="0"/>
    <n v="0"/>
  </r>
  <r>
    <x v="154"/>
    <x v="8"/>
    <m/>
    <m/>
    <m/>
    <m/>
    <m/>
    <m/>
    <m/>
    <m/>
    <m/>
    <m/>
    <m/>
    <m/>
    <m/>
    <m/>
    <m/>
    <m/>
    <m/>
    <m/>
    <m/>
    <m/>
    <m/>
    <m/>
    <m/>
    <m/>
    <m/>
    <m/>
    <m/>
    <m/>
    <m/>
    <m/>
    <m/>
    <m/>
    <m/>
    <m/>
    <n v="1"/>
    <n v="2023"/>
    <n v="4"/>
    <n v="0"/>
    <n v="0"/>
    <n v="0"/>
    <n v="0"/>
    <n v="0"/>
    <n v="0"/>
    <n v="0"/>
  </r>
  <r>
    <x v="154"/>
    <x v="13"/>
    <m/>
    <m/>
    <m/>
    <m/>
    <m/>
    <m/>
    <m/>
    <m/>
    <m/>
    <m/>
    <m/>
    <m/>
    <m/>
    <m/>
    <m/>
    <m/>
    <m/>
    <m/>
    <m/>
    <m/>
    <m/>
    <m/>
    <m/>
    <m/>
    <m/>
    <m/>
    <m/>
    <m/>
    <m/>
    <m/>
    <m/>
    <m/>
    <m/>
    <m/>
    <n v="2"/>
    <n v="2023"/>
    <n v="4"/>
    <n v="0"/>
    <n v="0"/>
    <n v="0"/>
    <n v="0"/>
    <n v="0"/>
    <n v="0"/>
    <n v="0"/>
  </r>
  <r>
    <x v="155"/>
    <x v="19"/>
    <m/>
    <m/>
    <m/>
    <m/>
    <m/>
    <m/>
    <m/>
    <m/>
    <m/>
    <m/>
    <m/>
    <m/>
    <m/>
    <m/>
    <m/>
    <m/>
    <m/>
    <m/>
    <m/>
    <m/>
    <m/>
    <m/>
    <m/>
    <m/>
    <m/>
    <m/>
    <m/>
    <m/>
    <m/>
    <m/>
    <m/>
    <m/>
    <m/>
    <m/>
    <n v="8"/>
    <n v="2023"/>
    <n v="4"/>
    <n v="0"/>
    <n v="0"/>
    <n v="0"/>
    <n v="0"/>
    <n v="0"/>
    <n v="0"/>
    <n v="0"/>
  </r>
  <r>
    <x v="155"/>
    <x v="15"/>
    <m/>
    <m/>
    <m/>
    <m/>
    <m/>
    <m/>
    <m/>
    <m/>
    <m/>
    <m/>
    <m/>
    <m/>
    <m/>
    <m/>
    <m/>
    <m/>
    <m/>
    <m/>
    <m/>
    <m/>
    <m/>
    <m/>
    <m/>
    <m/>
    <m/>
    <m/>
    <m/>
    <m/>
    <m/>
    <m/>
    <m/>
    <m/>
    <n v="741"/>
    <m/>
    <n v="53"/>
    <n v="2023"/>
    <n v="4"/>
    <n v="0"/>
    <n v="0"/>
    <n v="0"/>
    <n v="0"/>
    <n v="0"/>
    <n v="0"/>
    <n v="0"/>
  </r>
  <r>
    <x v="155"/>
    <x v="0"/>
    <m/>
    <m/>
    <m/>
    <m/>
    <m/>
    <m/>
    <m/>
    <m/>
    <m/>
    <m/>
    <m/>
    <m/>
    <m/>
    <m/>
    <m/>
    <m/>
    <m/>
    <m/>
    <m/>
    <m/>
    <m/>
    <m/>
    <m/>
    <m/>
    <m/>
    <m/>
    <m/>
    <m/>
    <m/>
    <m/>
    <m/>
    <m/>
    <n v="11844"/>
    <m/>
    <n v="344"/>
    <n v="2023"/>
    <n v="4"/>
    <n v="0"/>
    <n v="0"/>
    <n v="0"/>
    <n v="0"/>
    <n v="0"/>
    <n v="0"/>
    <n v="0"/>
  </r>
  <r>
    <x v="155"/>
    <x v="1"/>
    <m/>
    <m/>
    <m/>
    <m/>
    <m/>
    <m/>
    <m/>
    <m/>
    <m/>
    <m/>
    <m/>
    <m/>
    <m/>
    <m/>
    <m/>
    <m/>
    <m/>
    <m/>
    <m/>
    <m/>
    <m/>
    <m/>
    <m/>
    <m/>
    <m/>
    <m/>
    <m/>
    <m/>
    <m/>
    <m/>
    <m/>
    <m/>
    <m/>
    <m/>
    <n v="122"/>
    <n v="2023"/>
    <n v="4"/>
    <n v="0"/>
    <n v="0"/>
    <n v="0"/>
    <n v="0"/>
    <n v="0"/>
    <n v="0"/>
    <n v="0"/>
  </r>
  <r>
    <x v="155"/>
    <x v="2"/>
    <m/>
    <m/>
    <m/>
    <m/>
    <m/>
    <m/>
    <m/>
    <m/>
    <m/>
    <m/>
    <m/>
    <m/>
    <m/>
    <m/>
    <m/>
    <m/>
    <m/>
    <m/>
    <m/>
    <m/>
    <m/>
    <m/>
    <m/>
    <m/>
    <m/>
    <m/>
    <m/>
    <m/>
    <m/>
    <m/>
    <m/>
    <m/>
    <n v="613"/>
    <m/>
    <n v="76"/>
    <n v="2023"/>
    <n v="4"/>
    <n v="0"/>
    <n v="0"/>
    <n v="0"/>
    <n v="0"/>
    <n v="0"/>
    <n v="0"/>
    <n v="0"/>
  </r>
  <r>
    <x v="155"/>
    <x v="20"/>
    <m/>
    <m/>
    <m/>
    <m/>
    <m/>
    <m/>
    <m/>
    <m/>
    <m/>
    <m/>
    <m/>
    <m/>
    <m/>
    <m/>
    <m/>
    <m/>
    <m/>
    <m/>
    <m/>
    <m/>
    <m/>
    <m/>
    <m/>
    <m/>
    <m/>
    <m/>
    <m/>
    <m/>
    <m/>
    <m/>
    <m/>
    <m/>
    <m/>
    <m/>
    <n v="42"/>
    <n v="2023"/>
    <n v="4"/>
    <n v="0"/>
    <n v="0"/>
    <n v="0"/>
    <n v="0"/>
    <n v="0"/>
    <n v="0"/>
    <n v="0"/>
  </r>
  <r>
    <x v="155"/>
    <x v="3"/>
    <m/>
    <m/>
    <m/>
    <m/>
    <m/>
    <m/>
    <m/>
    <m/>
    <m/>
    <m/>
    <m/>
    <m/>
    <m/>
    <m/>
    <m/>
    <m/>
    <m/>
    <m/>
    <m/>
    <m/>
    <m/>
    <m/>
    <m/>
    <m/>
    <m/>
    <m/>
    <m/>
    <m/>
    <m/>
    <m/>
    <m/>
    <m/>
    <n v="188"/>
    <m/>
    <n v="34"/>
    <n v="2023"/>
    <n v="4"/>
    <n v="0"/>
    <n v="0"/>
    <n v="0"/>
    <n v="0"/>
    <n v="0"/>
    <n v="0"/>
    <n v="0"/>
  </r>
  <r>
    <x v="155"/>
    <x v="21"/>
    <m/>
    <m/>
    <m/>
    <m/>
    <m/>
    <m/>
    <m/>
    <m/>
    <m/>
    <m/>
    <m/>
    <m/>
    <m/>
    <m/>
    <m/>
    <m/>
    <m/>
    <m/>
    <m/>
    <m/>
    <m/>
    <m/>
    <m/>
    <m/>
    <m/>
    <m/>
    <m/>
    <m/>
    <m/>
    <m/>
    <m/>
    <m/>
    <m/>
    <m/>
    <n v="43"/>
    <n v="2023"/>
    <n v="4"/>
    <n v="0"/>
    <n v="0"/>
    <n v="0"/>
    <n v="0"/>
    <n v="0"/>
    <n v="0"/>
    <n v="0"/>
  </r>
  <r>
    <x v="155"/>
    <x v="4"/>
    <m/>
    <m/>
    <m/>
    <m/>
    <m/>
    <m/>
    <m/>
    <m/>
    <m/>
    <m/>
    <m/>
    <m/>
    <m/>
    <m/>
    <m/>
    <m/>
    <m/>
    <m/>
    <m/>
    <m/>
    <m/>
    <m/>
    <m/>
    <m/>
    <m/>
    <m/>
    <m/>
    <m/>
    <m/>
    <m/>
    <m/>
    <m/>
    <n v="1123"/>
    <m/>
    <n v="406"/>
    <n v="2023"/>
    <n v="4"/>
    <n v="0"/>
    <n v="0"/>
    <n v="0"/>
    <n v="0"/>
    <n v="0"/>
    <n v="0"/>
    <n v="0"/>
  </r>
  <r>
    <x v="155"/>
    <x v="16"/>
    <m/>
    <m/>
    <m/>
    <m/>
    <m/>
    <m/>
    <m/>
    <m/>
    <m/>
    <m/>
    <m/>
    <m/>
    <m/>
    <m/>
    <m/>
    <m/>
    <m/>
    <m/>
    <m/>
    <m/>
    <m/>
    <m/>
    <m/>
    <m/>
    <m/>
    <m/>
    <m/>
    <m/>
    <m/>
    <m/>
    <m/>
    <m/>
    <m/>
    <m/>
    <n v="46"/>
    <n v="2023"/>
    <n v="4"/>
    <n v="0"/>
    <n v="0"/>
    <n v="0"/>
    <n v="0"/>
    <n v="0"/>
    <n v="0"/>
    <n v="0"/>
  </r>
  <r>
    <x v="155"/>
    <x v="27"/>
    <m/>
    <m/>
    <m/>
    <m/>
    <m/>
    <m/>
    <m/>
    <m/>
    <m/>
    <m/>
    <m/>
    <m/>
    <m/>
    <m/>
    <m/>
    <m/>
    <m/>
    <m/>
    <m/>
    <m/>
    <m/>
    <m/>
    <m/>
    <m/>
    <m/>
    <m/>
    <m/>
    <m/>
    <m/>
    <m/>
    <m/>
    <m/>
    <m/>
    <m/>
    <n v="2"/>
    <n v="2023"/>
    <n v="4"/>
    <n v="0"/>
    <n v="0"/>
    <n v="0"/>
    <n v="0"/>
    <n v="0"/>
    <n v="0"/>
    <n v="0"/>
  </r>
  <r>
    <x v="155"/>
    <x v="28"/>
    <m/>
    <m/>
    <m/>
    <m/>
    <m/>
    <m/>
    <m/>
    <m/>
    <m/>
    <m/>
    <m/>
    <m/>
    <m/>
    <m/>
    <m/>
    <m/>
    <m/>
    <m/>
    <m/>
    <m/>
    <m/>
    <m/>
    <m/>
    <m/>
    <m/>
    <m/>
    <m/>
    <m/>
    <m/>
    <m/>
    <m/>
    <m/>
    <m/>
    <m/>
    <n v="8"/>
    <n v="2023"/>
    <n v="4"/>
    <n v="0"/>
    <n v="0"/>
    <n v="0"/>
    <n v="0"/>
    <n v="0"/>
    <n v="0"/>
    <n v="0"/>
  </r>
  <r>
    <x v="155"/>
    <x v="22"/>
    <m/>
    <m/>
    <m/>
    <m/>
    <m/>
    <m/>
    <m/>
    <m/>
    <m/>
    <m/>
    <m/>
    <m/>
    <m/>
    <m/>
    <m/>
    <m/>
    <m/>
    <m/>
    <m/>
    <m/>
    <m/>
    <m/>
    <m/>
    <m/>
    <m/>
    <m/>
    <m/>
    <m/>
    <m/>
    <m/>
    <m/>
    <m/>
    <m/>
    <m/>
    <n v="5"/>
    <n v="2023"/>
    <n v="4"/>
    <n v="0"/>
    <n v="0"/>
    <n v="0"/>
    <n v="0"/>
    <n v="0"/>
    <n v="0"/>
    <n v="0"/>
  </r>
  <r>
    <x v="155"/>
    <x v="23"/>
    <m/>
    <m/>
    <m/>
    <m/>
    <m/>
    <m/>
    <m/>
    <m/>
    <m/>
    <m/>
    <m/>
    <m/>
    <m/>
    <m/>
    <m/>
    <m/>
    <m/>
    <m/>
    <m/>
    <m/>
    <m/>
    <m/>
    <m/>
    <m/>
    <m/>
    <m/>
    <m/>
    <m/>
    <m/>
    <m/>
    <m/>
    <m/>
    <n v="417"/>
    <m/>
    <n v="26"/>
    <n v="2023"/>
    <n v="4"/>
    <n v="0"/>
    <n v="0"/>
    <n v="0"/>
    <n v="0"/>
    <n v="0"/>
    <n v="0"/>
    <n v="0"/>
  </r>
  <r>
    <x v="155"/>
    <x v="5"/>
    <m/>
    <m/>
    <m/>
    <m/>
    <m/>
    <m/>
    <m/>
    <m/>
    <m/>
    <m/>
    <m/>
    <m/>
    <m/>
    <m/>
    <m/>
    <m/>
    <m/>
    <m/>
    <m/>
    <m/>
    <m/>
    <m/>
    <m/>
    <m/>
    <m/>
    <m/>
    <m/>
    <m/>
    <m/>
    <m/>
    <m/>
    <m/>
    <m/>
    <m/>
    <n v="84"/>
    <n v="2023"/>
    <n v="4"/>
    <n v="0"/>
    <n v="0"/>
    <n v="0"/>
    <n v="0"/>
    <n v="0"/>
    <n v="0"/>
    <n v="0"/>
  </r>
  <r>
    <x v="155"/>
    <x v="24"/>
    <m/>
    <m/>
    <m/>
    <m/>
    <m/>
    <m/>
    <m/>
    <m/>
    <m/>
    <m/>
    <m/>
    <m/>
    <m/>
    <m/>
    <m/>
    <m/>
    <m/>
    <m/>
    <m/>
    <m/>
    <m/>
    <m/>
    <m/>
    <m/>
    <m/>
    <m/>
    <m/>
    <m/>
    <m/>
    <m/>
    <m/>
    <m/>
    <n v="155"/>
    <m/>
    <n v="23"/>
    <n v="2023"/>
    <n v="4"/>
    <n v="0"/>
    <n v="0"/>
    <n v="0"/>
    <n v="0"/>
    <n v="0"/>
    <n v="0"/>
    <n v="0"/>
  </r>
  <r>
    <x v="155"/>
    <x v="6"/>
    <m/>
    <m/>
    <m/>
    <m/>
    <m/>
    <m/>
    <m/>
    <m/>
    <m/>
    <m/>
    <m/>
    <m/>
    <m/>
    <m/>
    <m/>
    <m/>
    <m/>
    <m/>
    <m/>
    <m/>
    <m/>
    <m/>
    <m/>
    <m/>
    <m/>
    <m/>
    <m/>
    <m/>
    <m/>
    <m/>
    <m/>
    <m/>
    <m/>
    <m/>
    <n v="43"/>
    <n v="2023"/>
    <n v="4"/>
    <n v="0"/>
    <n v="0"/>
    <n v="0"/>
    <n v="0"/>
    <n v="0"/>
    <n v="0"/>
    <n v="0"/>
  </r>
  <r>
    <x v="155"/>
    <x v="7"/>
    <m/>
    <m/>
    <m/>
    <m/>
    <m/>
    <m/>
    <m/>
    <m/>
    <m/>
    <m/>
    <m/>
    <m/>
    <m/>
    <m/>
    <m/>
    <m/>
    <m/>
    <m/>
    <m/>
    <m/>
    <m/>
    <m/>
    <m/>
    <m/>
    <m/>
    <m/>
    <m/>
    <m/>
    <m/>
    <m/>
    <m/>
    <m/>
    <m/>
    <m/>
    <n v="23"/>
    <n v="2023"/>
    <n v="4"/>
    <n v="0"/>
    <n v="0"/>
    <n v="0"/>
    <n v="0"/>
    <n v="0"/>
    <n v="0"/>
    <n v="0"/>
  </r>
  <r>
    <x v="155"/>
    <x v="29"/>
    <m/>
    <m/>
    <m/>
    <m/>
    <m/>
    <m/>
    <m/>
    <m/>
    <m/>
    <m/>
    <m/>
    <m/>
    <m/>
    <m/>
    <m/>
    <m/>
    <m/>
    <m/>
    <m/>
    <m/>
    <m/>
    <m/>
    <m/>
    <m/>
    <m/>
    <m/>
    <m/>
    <m/>
    <m/>
    <m/>
    <m/>
    <m/>
    <m/>
    <m/>
    <n v="9"/>
    <n v="2023"/>
    <n v="4"/>
    <n v="0"/>
    <n v="0"/>
    <n v="0"/>
    <n v="0"/>
    <n v="0"/>
    <n v="0"/>
    <n v="0"/>
  </r>
  <r>
    <x v="155"/>
    <x v="8"/>
    <m/>
    <m/>
    <m/>
    <m/>
    <m/>
    <m/>
    <m/>
    <m/>
    <m/>
    <m/>
    <m/>
    <m/>
    <m/>
    <m/>
    <m/>
    <m/>
    <m/>
    <m/>
    <m/>
    <m/>
    <m/>
    <m/>
    <m/>
    <m/>
    <m/>
    <m/>
    <m/>
    <m/>
    <m/>
    <m/>
    <m/>
    <m/>
    <n v="4616"/>
    <m/>
    <n v="254"/>
    <n v="2023"/>
    <n v="4"/>
    <n v="0"/>
    <n v="0"/>
    <n v="0"/>
    <n v="0"/>
    <n v="0"/>
    <n v="0"/>
    <n v="0"/>
  </r>
  <r>
    <x v="155"/>
    <x v="9"/>
    <m/>
    <m/>
    <m/>
    <m/>
    <m/>
    <m/>
    <m/>
    <m/>
    <m/>
    <m/>
    <m/>
    <m/>
    <m/>
    <m/>
    <m/>
    <m/>
    <m/>
    <m/>
    <m/>
    <m/>
    <m/>
    <m/>
    <m/>
    <m/>
    <m/>
    <m/>
    <m/>
    <m/>
    <m/>
    <m/>
    <m/>
    <m/>
    <n v="3"/>
    <m/>
    <n v="165"/>
    <n v="2023"/>
    <n v="4"/>
    <n v="0"/>
    <n v="0"/>
    <n v="0"/>
    <n v="0"/>
    <n v="0"/>
    <n v="0"/>
    <n v="0"/>
  </r>
  <r>
    <x v="155"/>
    <x v="25"/>
    <m/>
    <m/>
    <m/>
    <m/>
    <m/>
    <m/>
    <m/>
    <m/>
    <m/>
    <m/>
    <m/>
    <m/>
    <m/>
    <m/>
    <m/>
    <m/>
    <m/>
    <m/>
    <m/>
    <m/>
    <m/>
    <m/>
    <m/>
    <m/>
    <m/>
    <m/>
    <m/>
    <m/>
    <m/>
    <m/>
    <m/>
    <m/>
    <n v="487"/>
    <m/>
    <n v="72"/>
    <n v="2023"/>
    <n v="4"/>
    <n v="0"/>
    <n v="0"/>
    <n v="0"/>
    <n v="0"/>
    <n v="0"/>
    <n v="0"/>
    <n v="0"/>
  </r>
  <r>
    <x v="155"/>
    <x v="10"/>
    <m/>
    <m/>
    <m/>
    <m/>
    <m/>
    <m/>
    <m/>
    <m/>
    <m/>
    <m/>
    <m/>
    <m/>
    <m/>
    <m/>
    <m/>
    <m/>
    <m/>
    <m/>
    <m/>
    <m/>
    <m/>
    <m/>
    <m/>
    <m/>
    <m/>
    <m/>
    <m/>
    <m/>
    <m/>
    <m/>
    <m/>
    <m/>
    <n v="4315"/>
    <m/>
    <n v="112"/>
    <n v="2023"/>
    <n v="4"/>
    <n v="0"/>
    <n v="0"/>
    <n v="0"/>
    <n v="0"/>
    <n v="0"/>
    <n v="0"/>
    <n v="0"/>
  </r>
  <r>
    <x v="155"/>
    <x v="30"/>
    <m/>
    <m/>
    <m/>
    <m/>
    <m/>
    <m/>
    <m/>
    <m/>
    <m/>
    <m/>
    <m/>
    <m/>
    <m/>
    <m/>
    <m/>
    <m/>
    <m/>
    <m/>
    <m/>
    <m/>
    <m/>
    <m/>
    <m/>
    <m/>
    <m/>
    <m/>
    <m/>
    <m/>
    <m/>
    <m/>
    <m/>
    <m/>
    <m/>
    <m/>
    <n v="21"/>
    <n v="2023"/>
    <n v="4"/>
    <n v="0"/>
    <n v="0"/>
    <n v="0"/>
    <n v="0"/>
    <n v="0"/>
    <n v="0"/>
    <n v="0"/>
  </r>
  <r>
    <x v="155"/>
    <x v="11"/>
    <m/>
    <m/>
    <m/>
    <m/>
    <m/>
    <m/>
    <m/>
    <m/>
    <m/>
    <m/>
    <m/>
    <m/>
    <m/>
    <m/>
    <m/>
    <m/>
    <m/>
    <m/>
    <m/>
    <m/>
    <m/>
    <m/>
    <m/>
    <m/>
    <m/>
    <m/>
    <m/>
    <m/>
    <m/>
    <m/>
    <m/>
    <m/>
    <n v="15058"/>
    <m/>
    <n v="329"/>
    <n v="2023"/>
    <n v="4"/>
    <n v="0"/>
    <n v="0"/>
    <n v="0"/>
    <n v="0"/>
    <n v="0"/>
    <n v="0"/>
    <n v="0"/>
  </r>
  <r>
    <x v="155"/>
    <x v="18"/>
    <m/>
    <m/>
    <m/>
    <m/>
    <m/>
    <m/>
    <m/>
    <m/>
    <m/>
    <m/>
    <m/>
    <m/>
    <m/>
    <m/>
    <m/>
    <m/>
    <m/>
    <m/>
    <m/>
    <m/>
    <m/>
    <m/>
    <m/>
    <m/>
    <m/>
    <m/>
    <m/>
    <m/>
    <m/>
    <m/>
    <m/>
    <m/>
    <n v="1263"/>
    <m/>
    <n v="40"/>
    <n v="2023"/>
    <n v="4"/>
    <n v="0"/>
    <n v="0"/>
    <n v="0"/>
    <n v="0"/>
    <n v="0"/>
    <n v="0"/>
    <n v="0"/>
  </r>
  <r>
    <x v="155"/>
    <x v="31"/>
    <m/>
    <m/>
    <m/>
    <m/>
    <m/>
    <m/>
    <m/>
    <m/>
    <m/>
    <m/>
    <m/>
    <m/>
    <m/>
    <m/>
    <m/>
    <m/>
    <m/>
    <m/>
    <m/>
    <m/>
    <m/>
    <m/>
    <m/>
    <m/>
    <m/>
    <m/>
    <m/>
    <m/>
    <m/>
    <m/>
    <m/>
    <m/>
    <m/>
    <m/>
    <n v="2"/>
    <n v="2023"/>
    <n v="4"/>
    <n v="0"/>
    <n v="0"/>
    <n v="0"/>
    <n v="0"/>
    <n v="0"/>
    <n v="0"/>
    <n v="0"/>
  </r>
  <r>
    <x v="155"/>
    <x v="12"/>
    <m/>
    <m/>
    <m/>
    <m/>
    <m/>
    <m/>
    <m/>
    <m/>
    <m/>
    <m/>
    <m/>
    <m/>
    <m/>
    <m/>
    <m/>
    <m/>
    <m/>
    <m/>
    <m/>
    <m/>
    <m/>
    <m/>
    <m/>
    <m/>
    <m/>
    <m/>
    <m/>
    <m/>
    <m/>
    <m/>
    <m/>
    <m/>
    <m/>
    <m/>
    <n v="72"/>
    <n v="2023"/>
    <n v="4"/>
    <n v="0"/>
    <n v="0"/>
    <n v="0"/>
    <n v="0"/>
    <n v="0"/>
    <n v="0"/>
    <n v="0"/>
  </r>
  <r>
    <x v="155"/>
    <x v="32"/>
    <m/>
    <m/>
    <m/>
    <m/>
    <m/>
    <m/>
    <m/>
    <m/>
    <m/>
    <m/>
    <m/>
    <m/>
    <m/>
    <m/>
    <m/>
    <m/>
    <m/>
    <m/>
    <m/>
    <m/>
    <m/>
    <m/>
    <m/>
    <m/>
    <m/>
    <m/>
    <m/>
    <m/>
    <m/>
    <m/>
    <m/>
    <m/>
    <m/>
    <m/>
    <n v="146"/>
    <n v="2023"/>
    <n v="4"/>
    <n v="0"/>
    <n v="0"/>
    <n v="0"/>
    <n v="0"/>
    <n v="0"/>
    <n v="0"/>
    <n v="0"/>
  </r>
  <r>
    <x v="155"/>
    <x v="33"/>
    <m/>
    <m/>
    <m/>
    <m/>
    <m/>
    <m/>
    <m/>
    <m/>
    <m/>
    <m/>
    <m/>
    <m/>
    <m/>
    <m/>
    <m/>
    <m/>
    <m/>
    <m/>
    <m/>
    <m/>
    <m/>
    <m/>
    <m/>
    <m/>
    <m/>
    <m/>
    <m/>
    <m/>
    <m/>
    <m/>
    <m/>
    <m/>
    <m/>
    <m/>
    <n v="12"/>
    <n v="2023"/>
    <n v="4"/>
    <n v="0"/>
    <n v="0"/>
    <n v="0"/>
    <n v="0"/>
    <n v="0"/>
    <n v="0"/>
    <n v="0"/>
  </r>
  <r>
    <x v="155"/>
    <x v="36"/>
    <m/>
    <m/>
    <m/>
    <m/>
    <m/>
    <m/>
    <m/>
    <m/>
    <m/>
    <m/>
    <m/>
    <m/>
    <m/>
    <m/>
    <m/>
    <m/>
    <m/>
    <m/>
    <m/>
    <m/>
    <m/>
    <m/>
    <m/>
    <m/>
    <m/>
    <m/>
    <m/>
    <m/>
    <m/>
    <m/>
    <m/>
    <m/>
    <m/>
    <m/>
    <n v="1"/>
    <n v="2023"/>
    <n v="4"/>
    <n v="0"/>
    <n v="0"/>
    <n v="0"/>
    <n v="0"/>
    <n v="0"/>
    <n v="0"/>
    <n v="0"/>
  </r>
  <r>
    <x v="155"/>
    <x v="34"/>
    <m/>
    <m/>
    <m/>
    <m/>
    <m/>
    <m/>
    <m/>
    <m/>
    <m/>
    <m/>
    <m/>
    <m/>
    <m/>
    <m/>
    <m/>
    <m/>
    <m/>
    <m/>
    <m/>
    <m/>
    <m/>
    <m/>
    <m/>
    <m/>
    <m/>
    <m/>
    <m/>
    <m/>
    <m/>
    <m/>
    <m/>
    <m/>
    <m/>
    <m/>
    <n v="6"/>
    <n v="2023"/>
    <n v="4"/>
    <n v="0"/>
    <n v="0"/>
    <n v="0"/>
    <n v="0"/>
    <n v="0"/>
    <n v="0"/>
    <n v="0"/>
  </r>
  <r>
    <x v="155"/>
    <x v="26"/>
    <m/>
    <m/>
    <m/>
    <m/>
    <m/>
    <m/>
    <m/>
    <m/>
    <m/>
    <m/>
    <m/>
    <m/>
    <m/>
    <m/>
    <m/>
    <m/>
    <m/>
    <m/>
    <m/>
    <m/>
    <m/>
    <m/>
    <m/>
    <m/>
    <m/>
    <m/>
    <m/>
    <m/>
    <m/>
    <m/>
    <m/>
    <m/>
    <m/>
    <m/>
    <n v="25"/>
    <n v="2023"/>
    <n v="4"/>
    <n v="0"/>
    <n v="0"/>
    <n v="0"/>
    <n v="0"/>
    <n v="0"/>
    <n v="0"/>
    <n v="0"/>
  </r>
  <r>
    <x v="155"/>
    <x v="13"/>
    <m/>
    <m/>
    <m/>
    <m/>
    <m/>
    <m/>
    <m/>
    <m/>
    <m/>
    <m/>
    <m/>
    <m/>
    <m/>
    <m/>
    <m/>
    <m/>
    <m/>
    <m/>
    <m/>
    <m/>
    <m/>
    <m/>
    <m/>
    <m/>
    <m/>
    <m/>
    <m/>
    <m/>
    <m/>
    <m/>
    <m/>
    <m/>
    <n v="15207"/>
    <m/>
    <n v="468"/>
    <n v="2023"/>
    <n v="4"/>
    <n v="0"/>
    <n v="0"/>
    <n v="0"/>
    <n v="0"/>
    <n v="0"/>
    <n v="0"/>
    <n v="0"/>
  </r>
  <r>
    <x v="155"/>
    <x v="35"/>
    <m/>
    <m/>
    <m/>
    <m/>
    <m/>
    <m/>
    <m/>
    <m/>
    <m/>
    <m/>
    <m/>
    <m/>
    <m/>
    <m/>
    <m/>
    <m/>
    <m/>
    <m/>
    <m/>
    <m/>
    <m/>
    <m/>
    <m/>
    <m/>
    <m/>
    <m/>
    <m/>
    <m/>
    <m/>
    <m/>
    <m/>
    <m/>
    <n v="22"/>
    <m/>
    <n v="3"/>
    <n v="2023"/>
    <n v="4"/>
    <n v="0"/>
    <n v="0"/>
    <n v="0"/>
    <n v="0"/>
    <n v="0"/>
    <n v="0"/>
    <n v="0"/>
  </r>
  <r>
    <x v="155"/>
    <x v="14"/>
    <m/>
    <m/>
    <m/>
    <m/>
    <m/>
    <m/>
    <m/>
    <m/>
    <m/>
    <m/>
    <m/>
    <m/>
    <m/>
    <m/>
    <m/>
    <m/>
    <m/>
    <m/>
    <m/>
    <m/>
    <m/>
    <m/>
    <m/>
    <m/>
    <m/>
    <m/>
    <m/>
    <m/>
    <m/>
    <m/>
    <m/>
    <m/>
    <n v="3283"/>
    <m/>
    <n v="303"/>
    <n v="2023"/>
    <n v="4"/>
    <n v="0"/>
    <n v="0"/>
    <n v="0"/>
    <n v="0"/>
    <n v="0"/>
    <n v="0"/>
    <n v="0"/>
  </r>
  <r>
    <x v="156"/>
    <x v="19"/>
    <n v="56"/>
    <n v="18"/>
    <n v="35"/>
    <n v="3"/>
    <m/>
    <m/>
    <m/>
    <m/>
    <m/>
    <m/>
    <m/>
    <m/>
    <m/>
    <n v="26"/>
    <n v="21"/>
    <n v="3"/>
    <n v="2"/>
    <m/>
    <m/>
    <n v="13"/>
    <m/>
    <n v="3"/>
    <n v="10"/>
    <m/>
    <m/>
    <n v="57"/>
    <n v="19"/>
    <m/>
    <n v="649"/>
    <m/>
    <m/>
    <m/>
    <m/>
    <m/>
    <m/>
    <n v="2023"/>
    <n v="4"/>
    <n v="82"/>
    <n v="26"/>
    <n v="13"/>
    <n v="13"/>
    <n v="82"/>
    <n v="13"/>
    <n v="171"/>
  </r>
  <r>
    <x v="156"/>
    <x v="15"/>
    <n v="687"/>
    <n v="371"/>
    <n v="219"/>
    <n v="97"/>
    <m/>
    <m/>
    <m/>
    <n v="62"/>
    <n v="10"/>
    <n v="19"/>
    <n v="33"/>
    <m/>
    <m/>
    <n v="182"/>
    <n v="87"/>
    <n v="52"/>
    <n v="43"/>
    <m/>
    <m/>
    <n v="971"/>
    <n v="78"/>
    <n v="159"/>
    <n v="514"/>
    <n v="220"/>
    <m/>
    <n v="516"/>
    <n v="379"/>
    <m/>
    <n v="6890"/>
    <m/>
    <m/>
    <m/>
    <m/>
    <m/>
    <m/>
    <n v="2023"/>
    <n v="4"/>
    <n v="869"/>
    <n v="182"/>
    <n v="1033"/>
    <n v="971"/>
    <n v="869"/>
    <n v="1033"/>
    <n v="2797"/>
  </r>
  <r>
    <x v="156"/>
    <x v="0"/>
    <n v="5556"/>
    <n v="2630"/>
    <n v="2017"/>
    <n v="909"/>
    <m/>
    <m/>
    <m/>
    <n v="166"/>
    <n v="6"/>
    <n v="88"/>
    <n v="72"/>
    <m/>
    <m/>
    <n v="2105"/>
    <n v="921"/>
    <n v="645"/>
    <n v="539"/>
    <m/>
    <m/>
    <n v="6513"/>
    <n v="306"/>
    <n v="1244"/>
    <n v="3966"/>
    <n v="997"/>
    <m/>
    <n v="2186"/>
    <n v="5633"/>
    <m/>
    <n v="15716"/>
    <m/>
    <m/>
    <m/>
    <m/>
    <m/>
    <m/>
    <n v="2023"/>
    <n v="4"/>
    <n v="7661"/>
    <n v="2105"/>
    <n v="6679"/>
    <n v="6513"/>
    <n v="7661"/>
    <n v="6679"/>
    <n v="22159"/>
  </r>
  <r>
    <x v="156"/>
    <x v="1"/>
    <n v="280"/>
    <n v="136"/>
    <n v="92"/>
    <n v="52"/>
    <m/>
    <m/>
    <m/>
    <n v="29"/>
    <n v="12"/>
    <m/>
    <n v="17"/>
    <m/>
    <m/>
    <n v="64"/>
    <n v="38"/>
    <n v="11"/>
    <n v="15"/>
    <m/>
    <m/>
    <n v="181"/>
    <n v="5"/>
    <n v="62"/>
    <n v="98"/>
    <n v="16"/>
    <m/>
    <n v="57"/>
    <n v="87"/>
    <m/>
    <n v="1319"/>
    <m/>
    <m/>
    <m/>
    <m/>
    <m/>
    <m/>
    <n v="2023"/>
    <n v="4"/>
    <n v="344"/>
    <n v="64"/>
    <n v="210"/>
    <n v="181"/>
    <n v="344"/>
    <n v="210"/>
    <n v="698"/>
  </r>
  <r>
    <x v="156"/>
    <x v="2"/>
    <n v="85"/>
    <n v="43"/>
    <n v="34"/>
    <n v="8"/>
    <m/>
    <m/>
    <m/>
    <n v="9"/>
    <m/>
    <n v="5"/>
    <n v="4"/>
    <m/>
    <m/>
    <n v="50"/>
    <n v="18"/>
    <n v="9"/>
    <n v="23"/>
    <m/>
    <m/>
    <n v="394"/>
    <n v="8"/>
    <n v="45"/>
    <n v="293"/>
    <n v="48"/>
    <m/>
    <n v="114"/>
    <n v="646"/>
    <m/>
    <n v="1282"/>
    <m/>
    <m/>
    <m/>
    <m/>
    <m/>
    <m/>
    <n v="2023"/>
    <n v="4"/>
    <n v="135"/>
    <n v="50"/>
    <n v="403"/>
    <n v="394"/>
    <n v="135"/>
    <n v="403"/>
    <n v="1298"/>
  </r>
  <r>
    <x v="156"/>
    <x v="20"/>
    <n v="103"/>
    <n v="46"/>
    <n v="48"/>
    <n v="9"/>
    <m/>
    <m/>
    <m/>
    <m/>
    <m/>
    <m/>
    <m/>
    <m/>
    <m/>
    <n v="34"/>
    <n v="10"/>
    <n v="6"/>
    <n v="18"/>
    <m/>
    <m/>
    <n v="367"/>
    <n v="25"/>
    <n v="122"/>
    <n v="190"/>
    <n v="30"/>
    <m/>
    <n v="473"/>
    <n v="357"/>
    <m/>
    <n v="875"/>
    <m/>
    <m/>
    <m/>
    <m/>
    <m/>
    <m/>
    <n v="2023"/>
    <n v="4"/>
    <n v="137"/>
    <n v="34"/>
    <n v="367"/>
    <n v="367"/>
    <n v="137"/>
    <n v="367"/>
    <n v="1334"/>
  </r>
  <r>
    <x v="156"/>
    <x v="3"/>
    <n v="41"/>
    <n v="27"/>
    <n v="9"/>
    <n v="5"/>
    <m/>
    <m/>
    <m/>
    <n v="2"/>
    <m/>
    <n v="1"/>
    <n v="1"/>
    <m/>
    <m/>
    <n v="12"/>
    <n v="6"/>
    <n v="3"/>
    <n v="3"/>
    <m/>
    <m/>
    <n v="108"/>
    <n v="6"/>
    <n v="16"/>
    <n v="49"/>
    <n v="37"/>
    <m/>
    <n v="550"/>
    <n v="101"/>
    <m/>
    <n v="440"/>
    <m/>
    <m/>
    <m/>
    <m/>
    <m/>
    <m/>
    <n v="2023"/>
    <n v="4"/>
    <n v="53"/>
    <n v="12"/>
    <n v="110"/>
    <n v="108"/>
    <n v="53"/>
    <n v="110"/>
    <n v="814"/>
  </r>
  <r>
    <x v="156"/>
    <x v="21"/>
    <n v="32"/>
    <n v="24"/>
    <n v="7"/>
    <n v="1"/>
    <m/>
    <m/>
    <m/>
    <m/>
    <m/>
    <m/>
    <m/>
    <m/>
    <m/>
    <n v="5"/>
    <n v="4"/>
    <n v="1"/>
    <m/>
    <m/>
    <m/>
    <n v="137"/>
    <n v="17"/>
    <n v="11"/>
    <n v="102"/>
    <n v="7"/>
    <m/>
    <n v="53"/>
    <n v="217"/>
    <m/>
    <n v="222"/>
    <m/>
    <m/>
    <m/>
    <m/>
    <m/>
    <m/>
    <n v="2023"/>
    <n v="4"/>
    <n v="37"/>
    <n v="5"/>
    <n v="137"/>
    <n v="137"/>
    <n v="37"/>
    <n v="137"/>
    <n v="444"/>
  </r>
  <r>
    <x v="156"/>
    <x v="4"/>
    <n v="1697"/>
    <n v="835"/>
    <n v="529"/>
    <n v="333"/>
    <m/>
    <m/>
    <m/>
    <n v="46"/>
    <m/>
    <n v="28"/>
    <n v="18"/>
    <m/>
    <m/>
    <n v="321"/>
    <n v="125"/>
    <n v="100"/>
    <n v="96"/>
    <m/>
    <m/>
    <n v="1297"/>
    <n v="82"/>
    <n v="332"/>
    <n v="656"/>
    <n v="227"/>
    <m/>
    <n v="4723"/>
    <n v="1204"/>
    <m/>
    <n v="3017"/>
    <m/>
    <m/>
    <m/>
    <m/>
    <m/>
    <m/>
    <n v="2023"/>
    <n v="4"/>
    <n v="2018"/>
    <n v="321"/>
    <n v="1343"/>
    <n v="1297"/>
    <n v="2018"/>
    <n v="1343"/>
    <n v="9288"/>
  </r>
  <r>
    <x v="156"/>
    <x v="16"/>
    <n v="819"/>
    <n v="270"/>
    <n v="459"/>
    <n v="90"/>
    <m/>
    <m/>
    <m/>
    <n v="14"/>
    <m/>
    <n v="14"/>
    <m/>
    <m/>
    <m/>
    <n v="102"/>
    <n v="45"/>
    <n v="35"/>
    <n v="22"/>
    <m/>
    <m/>
    <n v="532"/>
    <n v="38"/>
    <n v="122"/>
    <n v="342"/>
    <n v="30"/>
    <m/>
    <n v="358"/>
    <n v="1136"/>
    <m/>
    <n v="1745"/>
    <m/>
    <m/>
    <m/>
    <m/>
    <m/>
    <m/>
    <n v="2023"/>
    <n v="4"/>
    <n v="921"/>
    <n v="102"/>
    <n v="546"/>
    <n v="532"/>
    <n v="921"/>
    <n v="546"/>
    <n v="2961"/>
  </r>
  <r>
    <x v="156"/>
    <x v="27"/>
    <n v="12"/>
    <n v="4"/>
    <n v="7"/>
    <n v="1"/>
    <m/>
    <m/>
    <m/>
    <m/>
    <m/>
    <m/>
    <m/>
    <m/>
    <m/>
    <n v="7"/>
    <n v="5"/>
    <m/>
    <n v="2"/>
    <m/>
    <m/>
    <n v="6"/>
    <n v="1"/>
    <m/>
    <n v="5"/>
    <m/>
    <m/>
    <n v="4"/>
    <n v="12"/>
    <m/>
    <n v="43"/>
    <m/>
    <m/>
    <m/>
    <m/>
    <m/>
    <m/>
    <n v="2023"/>
    <n v="4"/>
    <n v="19"/>
    <n v="7"/>
    <n v="6"/>
    <n v="6"/>
    <n v="19"/>
    <n v="6"/>
    <n v="41"/>
  </r>
  <r>
    <x v="156"/>
    <x v="28"/>
    <n v="15"/>
    <n v="3"/>
    <n v="8"/>
    <n v="4"/>
    <m/>
    <m/>
    <m/>
    <m/>
    <m/>
    <m/>
    <m/>
    <m/>
    <m/>
    <n v="1"/>
    <m/>
    <m/>
    <n v="1"/>
    <m/>
    <m/>
    <n v="26"/>
    <m/>
    <n v="12"/>
    <n v="11"/>
    <n v="3"/>
    <m/>
    <n v="38"/>
    <n v="44"/>
    <m/>
    <n v="216"/>
    <m/>
    <m/>
    <m/>
    <m/>
    <m/>
    <m/>
    <n v="2023"/>
    <n v="4"/>
    <n v="16"/>
    <n v="1"/>
    <n v="26"/>
    <n v="26"/>
    <n v="16"/>
    <n v="26"/>
    <n v="124"/>
  </r>
  <r>
    <x v="156"/>
    <x v="22"/>
    <n v="20"/>
    <n v="6"/>
    <n v="10"/>
    <n v="4"/>
    <m/>
    <m/>
    <m/>
    <m/>
    <m/>
    <m/>
    <m/>
    <m/>
    <m/>
    <n v="2"/>
    <n v="2"/>
    <m/>
    <m/>
    <m/>
    <m/>
    <n v="7"/>
    <m/>
    <m/>
    <n v="7"/>
    <m/>
    <m/>
    <n v="91"/>
    <n v="29"/>
    <m/>
    <n v="289"/>
    <m/>
    <m/>
    <m/>
    <m/>
    <m/>
    <m/>
    <n v="2023"/>
    <n v="4"/>
    <n v="22"/>
    <n v="2"/>
    <n v="7"/>
    <n v="7"/>
    <n v="22"/>
    <n v="7"/>
    <n v="149"/>
  </r>
  <r>
    <x v="156"/>
    <x v="23"/>
    <n v="500"/>
    <n v="334"/>
    <n v="115"/>
    <n v="51"/>
    <m/>
    <m/>
    <m/>
    <n v="25"/>
    <n v="7"/>
    <n v="14"/>
    <n v="4"/>
    <m/>
    <m/>
    <n v="135"/>
    <n v="79"/>
    <n v="29"/>
    <n v="27"/>
    <m/>
    <m/>
    <n v="194"/>
    <n v="13"/>
    <n v="40"/>
    <n v="108"/>
    <n v="33"/>
    <m/>
    <n v="127"/>
    <n v="283"/>
    <m/>
    <n v="1166"/>
    <m/>
    <m/>
    <m/>
    <m/>
    <m/>
    <m/>
    <n v="2023"/>
    <n v="4"/>
    <n v="635"/>
    <n v="135"/>
    <n v="219"/>
    <n v="194"/>
    <n v="635"/>
    <n v="219"/>
    <n v="1264"/>
  </r>
  <r>
    <x v="156"/>
    <x v="5"/>
    <n v="666"/>
    <n v="400"/>
    <n v="180"/>
    <n v="86"/>
    <m/>
    <m/>
    <m/>
    <n v="74"/>
    <n v="2"/>
    <n v="41"/>
    <n v="31"/>
    <m/>
    <m/>
    <n v="126"/>
    <n v="63"/>
    <n v="26"/>
    <n v="37"/>
    <m/>
    <m/>
    <n v="2351"/>
    <n v="217"/>
    <n v="875"/>
    <n v="1128"/>
    <n v="131"/>
    <m/>
    <n v="1024"/>
    <n v="2080"/>
    <m/>
    <n v="6983"/>
    <m/>
    <m/>
    <m/>
    <m/>
    <m/>
    <m/>
    <n v="2023"/>
    <n v="4"/>
    <n v="792"/>
    <n v="126"/>
    <n v="2425"/>
    <n v="2351"/>
    <n v="792"/>
    <n v="2425"/>
    <n v="6321"/>
  </r>
  <r>
    <x v="156"/>
    <x v="24"/>
    <n v="66"/>
    <n v="32"/>
    <n v="23"/>
    <n v="11"/>
    <m/>
    <m/>
    <m/>
    <n v="3"/>
    <m/>
    <n v="3"/>
    <m/>
    <m/>
    <m/>
    <n v="8"/>
    <m/>
    <m/>
    <n v="8"/>
    <m/>
    <m/>
    <n v="120"/>
    <n v="5"/>
    <n v="31"/>
    <n v="59"/>
    <n v="25"/>
    <m/>
    <n v="590"/>
    <n v="85"/>
    <m/>
    <n v="666"/>
    <m/>
    <m/>
    <m/>
    <m/>
    <m/>
    <m/>
    <n v="2023"/>
    <n v="4"/>
    <n v="74"/>
    <n v="8"/>
    <n v="123"/>
    <n v="120"/>
    <n v="74"/>
    <n v="123"/>
    <n v="872"/>
  </r>
  <r>
    <x v="156"/>
    <x v="6"/>
    <n v="72"/>
    <n v="44"/>
    <n v="23"/>
    <n v="5"/>
    <m/>
    <m/>
    <m/>
    <n v="8"/>
    <n v="1"/>
    <n v="6"/>
    <n v="1"/>
    <m/>
    <m/>
    <n v="26"/>
    <n v="12"/>
    <n v="6"/>
    <n v="8"/>
    <m/>
    <m/>
    <n v="486"/>
    <n v="67"/>
    <n v="207"/>
    <n v="194"/>
    <n v="18"/>
    <m/>
    <n v="451"/>
    <n v="852"/>
    <m/>
    <n v="1175"/>
    <m/>
    <m/>
    <m/>
    <m/>
    <m/>
    <m/>
    <n v="2023"/>
    <n v="4"/>
    <n v="98"/>
    <n v="26"/>
    <n v="494"/>
    <n v="486"/>
    <n v="98"/>
    <n v="494"/>
    <n v="1895"/>
  </r>
  <r>
    <x v="156"/>
    <x v="7"/>
    <n v="381"/>
    <n v="186"/>
    <n v="154"/>
    <n v="41"/>
    <m/>
    <m/>
    <m/>
    <n v="11"/>
    <n v="1"/>
    <n v="6"/>
    <n v="4"/>
    <m/>
    <m/>
    <n v="40"/>
    <n v="23"/>
    <n v="2"/>
    <n v="15"/>
    <m/>
    <m/>
    <n v="191"/>
    <n v="30"/>
    <n v="44"/>
    <n v="68"/>
    <n v="49"/>
    <m/>
    <n v="137"/>
    <n v="374"/>
    <m/>
    <n v="1600"/>
    <m/>
    <m/>
    <m/>
    <m/>
    <m/>
    <m/>
    <n v="2023"/>
    <n v="4"/>
    <n v="421"/>
    <n v="40"/>
    <n v="202"/>
    <n v="191"/>
    <n v="421"/>
    <n v="202"/>
    <n v="1134"/>
  </r>
  <r>
    <x v="156"/>
    <x v="29"/>
    <n v="37"/>
    <n v="17"/>
    <n v="18"/>
    <n v="2"/>
    <m/>
    <m/>
    <m/>
    <m/>
    <m/>
    <m/>
    <m/>
    <m/>
    <m/>
    <n v="10"/>
    <n v="6"/>
    <m/>
    <n v="4"/>
    <m/>
    <m/>
    <n v="86"/>
    <n v="36"/>
    <n v="36"/>
    <n v="13"/>
    <n v="1"/>
    <m/>
    <n v="27"/>
    <n v="13"/>
    <m/>
    <n v="347"/>
    <m/>
    <m/>
    <m/>
    <m/>
    <m/>
    <m/>
    <n v="2023"/>
    <n v="4"/>
    <n v="47"/>
    <n v="10"/>
    <n v="86"/>
    <n v="86"/>
    <n v="47"/>
    <n v="86"/>
    <n v="173"/>
  </r>
  <r>
    <x v="156"/>
    <x v="8"/>
    <n v="2166"/>
    <n v="1025"/>
    <n v="843"/>
    <n v="298"/>
    <m/>
    <m/>
    <m/>
    <n v="338"/>
    <n v="33"/>
    <n v="192"/>
    <n v="113"/>
    <m/>
    <m/>
    <n v="582"/>
    <n v="236"/>
    <n v="224"/>
    <n v="122"/>
    <m/>
    <m/>
    <n v="5638"/>
    <n v="451"/>
    <n v="1027"/>
    <n v="3186"/>
    <n v="974"/>
    <m/>
    <n v="2969"/>
    <n v="4802"/>
    <m/>
    <n v="12961"/>
    <m/>
    <m/>
    <m/>
    <m/>
    <m/>
    <m/>
    <n v="2023"/>
    <n v="4"/>
    <n v="2748"/>
    <n v="582"/>
    <n v="5976"/>
    <n v="5638"/>
    <n v="2748"/>
    <n v="5976"/>
    <n v="16495"/>
  </r>
  <r>
    <x v="156"/>
    <x v="9"/>
    <n v="774"/>
    <n v="284"/>
    <n v="378"/>
    <n v="112"/>
    <m/>
    <m/>
    <m/>
    <n v="8"/>
    <n v="4"/>
    <n v="3"/>
    <n v="1"/>
    <m/>
    <m/>
    <n v="139"/>
    <n v="78"/>
    <n v="23"/>
    <n v="38"/>
    <m/>
    <m/>
    <n v="271"/>
    <n v="23"/>
    <n v="72"/>
    <n v="151"/>
    <n v="25"/>
    <m/>
    <n v="97"/>
    <n v="92"/>
    <m/>
    <n v="795"/>
    <m/>
    <m/>
    <m/>
    <m/>
    <m/>
    <m/>
    <n v="2023"/>
    <n v="4"/>
    <n v="913"/>
    <n v="139"/>
    <n v="279"/>
    <n v="271"/>
    <n v="913"/>
    <n v="279"/>
    <n v="1381"/>
  </r>
  <r>
    <x v="156"/>
    <x v="25"/>
    <n v="966"/>
    <n v="443"/>
    <n v="383"/>
    <n v="140"/>
    <m/>
    <m/>
    <m/>
    <n v="30"/>
    <n v="5"/>
    <n v="12"/>
    <n v="13"/>
    <m/>
    <m/>
    <n v="256"/>
    <n v="119"/>
    <n v="89"/>
    <n v="48"/>
    <m/>
    <m/>
    <n v="1868"/>
    <n v="110"/>
    <n v="330"/>
    <n v="1176"/>
    <n v="252"/>
    <m/>
    <n v="1065"/>
    <n v="752"/>
    <m/>
    <n v="5184"/>
    <m/>
    <m/>
    <m/>
    <m/>
    <m/>
    <m/>
    <n v="2023"/>
    <n v="4"/>
    <n v="1222"/>
    <n v="256"/>
    <n v="1898"/>
    <n v="1868"/>
    <n v="1222"/>
    <n v="1898"/>
    <n v="4937"/>
  </r>
  <r>
    <x v="156"/>
    <x v="17"/>
    <n v="60"/>
    <n v="26"/>
    <n v="30"/>
    <n v="4"/>
    <m/>
    <m/>
    <m/>
    <m/>
    <m/>
    <m/>
    <m/>
    <m/>
    <m/>
    <n v="16"/>
    <n v="12"/>
    <m/>
    <n v="4"/>
    <m/>
    <m/>
    <n v="5"/>
    <m/>
    <m/>
    <n v="3"/>
    <n v="2"/>
    <m/>
    <n v="48"/>
    <n v="19"/>
    <m/>
    <n v="1054"/>
    <m/>
    <m/>
    <m/>
    <m/>
    <m/>
    <m/>
    <n v="2023"/>
    <n v="4"/>
    <n v="76"/>
    <n v="16"/>
    <n v="5"/>
    <n v="5"/>
    <n v="76"/>
    <n v="5"/>
    <n v="148"/>
  </r>
  <r>
    <x v="156"/>
    <x v="10"/>
    <n v="1456"/>
    <n v="766"/>
    <n v="464"/>
    <n v="226"/>
    <m/>
    <m/>
    <m/>
    <n v="61"/>
    <n v="8"/>
    <n v="25"/>
    <n v="28"/>
    <m/>
    <m/>
    <n v="694"/>
    <n v="290"/>
    <n v="216"/>
    <n v="188"/>
    <m/>
    <m/>
    <n v="4670"/>
    <n v="253"/>
    <n v="901"/>
    <n v="2624"/>
    <n v="892"/>
    <m/>
    <n v="2786"/>
    <n v="2707"/>
    <m/>
    <n v="18870"/>
    <m/>
    <m/>
    <m/>
    <m/>
    <m/>
    <m/>
    <n v="2023"/>
    <n v="4"/>
    <n v="2150"/>
    <n v="694"/>
    <n v="4731"/>
    <n v="4670"/>
    <n v="2150"/>
    <n v="4731"/>
    <n v="12374"/>
  </r>
  <r>
    <x v="156"/>
    <x v="30"/>
    <n v="19"/>
    <n v="6"/>
    <n v="10"/>
    <n v="3"/>
    <m/>
    <m/>
    <m/>
    <m/>
    <m/>
    <m/>
    <m/>
    <m/>
    <m/>
    <n v="3"/>
    <m/>
    <n v="1"/>
    <n v="2"/>
    <m/>
    <m/>
    <n v="30"/>
    <n v="6"/>
    <n v="5"/>
    <n v="19"/>
    <m/>
    <m/>
    <n v="148"/>
    <n v="82"/>
    <m/>
    <n v="241"/>
    <m/>
    <m/>
    <m/>
    <m/>
    <m/>
    <m/>
    <n v="2023"/>
    <n v="4"/>
    <n v="22"/>
    <n v="3"/>
    <n v="30"/>
    <n v="30"/>
    <n v="22"/>
    <n v="30"/>
    <n v="282"/>
  </r>
  <r>
    <x v="156"/>
    <x v="11"/>
    <n v="9094"/>
    <n v="4143"/>
    <n v="3531"/>
    <n v="1420"/>
    <m/>
    <m/>
    <m/>
    <n v="200"/>
    <n v="30"/>
    <n v="67"/>
    <n v="103"/>
    <m/>
    <m/>
    <n v="2390"/>
    <n v="1043"/>
    <n v="745"/>
    <n v="602"/>
    <m/>
    <m/>
    <n v="9037"/>
    <n v="391"/>
    <n v="1808"/>
    <n v="5044"/>
    <n v="1794"/>
    <m/>
    <n v="2285"/>
    <n v="8716"/>
    <m/>
    <n v="25374"/>
    <m/>
    <m/>
    <m/>
    <m/>
    <m/>
    <m/>
    <n v="2023"/>
    <n v="4"/>
    <n v="11484"/>
    <n v="2390"/>
    <n v="9237"/>
    <n v="9037"/>
    <n v="11484"/>
    <n v="9237"/>
    <n v="31722"/>
  </r>
  <r>
    <x v="156"/>
    <x v="18"/>
    <n v="394"/>
    <n v="211"/>
    <n v="107"/>
    <n v="76"/>
    <m/>
    <m/>
    <m/>
    <n v="9"/>
    <m/>
    <n v="4"/>
    <n v="5"/>
    <m/>
    <m/>
    <n v="114"/>
    <n v="43"/>
    <n v="35"/>
    <n v="36"/>
    <m/>
    <m/>
    <n v="1204"/>
    <n v="81"/>
    <n v="218"/>
    <n v="651"/>
    <n v="254"/>
    <m/>
    <n v="586"/>
    <n v="713"/>
    <m/>
    <n v="5917"/>
    <m/>
    <m/>
    <m/>
    <m/>
    <m/>
    <m/>
    <n v="2023"/>
    <n v="4"/>
    <n v="508"/>
    <n v="114"/>
    <n v="1213"/>
    <n v="1204"/>
    <n v="508"/>
    <n v="1213"/>
    <n v="3020"/>
  </r>
  <r>
    <x v="156"/>
    <x v="31"/>
    <n v="11"/>
    <n v="9"/>
    <n v="2"/>
    <m/>
    <m/>
    <m/>
    <m/>
    <m/>
    <m/>
    <m/>
    <m/>
    <m/>
    <m/>
    <n v="3"/>
    <n v="2"/>
    <m/>
    <n v="1"/>
    <m/>
    <m/>
    <n v="9"/>
    <m/>
    <n v="5"/>
    <n v="3"/>
    <n v="1"/>
    <m/>
    <n v="12"/>
    <n v="3"/>
    <m/>
    <n v="27"/>
    <m/>
    <m/>
    <m/>
    <m/>
    <m/>
    <m/>
    <n v="2023"/>
    <n v="4"/>
    <n v="14"/>
    <n v="3"/>
    <n v="9"/>
    <n v="9"/>
    <n v="14"/>
    <n v="9"/>
    <n v="38"/>
  </r>
  <r>
    <x v="156"/>
    <x v="12"/>
    <n v="103"/>
    <n v="64"/>
    <n v="31"/>
    <n v="8"/>
    <m/>
    <m/>
    <m/>
    <n v="2"/>
    <n v="2"/>
    <m/>
    <m/>
    <m/>
    <m/>
    <n v="49"/>
    <n v="14"/>
    <n v="16"/>
    <n v="19"/>
    <m/>
    <m/>
    <n v="100"/>
    <n v="18"/>
    <n v="23"/>
    <n v="50"/>
    <n v="9"/>
    <m/>
    <n v="212"/>
    <n v="50"/>
    <m/>
    <n v="387"/>
    <m/>
    <m/>
    <m/>
    <m/>
    <m/>
    <m/>
    <n v="2023"/>
    <n v="4"/>
    <n v="152"/>
    <n v="49"/>
    <n v="102"/>
    <n v="100"/>
    <n v="152"/>
    <n v="102"/>
    <n v="516"/>
  </r>
  <r>
    <x v="156"/>
    <x v="32"/>
    <n v="116"/>
    <n v="30"/>
    <n v="81"/>
    <n v="5"/>
    <m/>
    <m/>
    <m/>
    <n v="15"/>
    <n v="15"/>
    <m/>
    <m/>
    <m/>
    <m/>
    <n v="6"/>
    <m/>
    <n v="2"/>
    <n v="4"/>
    <m/>
    <m/>
    <n v="263"/>
    <n v="24"/>
    <n v="49"/>
    <n v="152"/>
    <n v="38"/>
    <m/>
    <n v="849"/>
    <n v="242"/>
    <m/>
    <n v="3582"/>
    <m/>
    <m/>
    <m/>
    <m/>
    <m/>
    <m/>
    <n v="2023"/>
    <n v="4"/>
    <n v="122"/>
    <n v="6"/>
    <n v="278"/>
    <n v="263"/>
    <n v="122"/>
    <n v="278"/>
    <n v="1491"/>
  </r>
  <r>
    <x v="156"/>
    <x v="33"/>
    <n v="76"/>
    <n v="25"/>
    <n v="43"/>
    <n v="8"/>
    <m/>
    <m/>
    <m/>
    <m/>
    <m/>
    <m/>
    <m/>
    <m/>
    <m/>
    <n v="23"/>
    <n v="22"/>
    <m/>
    <n v="1"/>
    <m/>
    <m/>
    <n v="34"/>
    <m/>
    <n v="10"/>
    <n v="22"/>
    <n v="2"/>
    <m/>
    <n v="140"/>
    <n v="45"/>
    <m/>
    <n v="1552"/>
    <m/>
    <m/>
    <m/>
    <m/>
    <m/>
    <m/>
    <n v="2023"/>
    <n v="4"/>
    <n v="99"/>
    <n v="23"/>
    <n v="34"/>
    <n v="34"/>
    <n v="99"/>
    <n v="34"/>
    <n v="318"/>
  </r>
  <r>
    <x v="156"/>
    <x v="36"/>
    <m/>
    <m/>
    <m/>
    <m/>
    <m/>
    <m/>
    <m/>
    <m/>
    <m/>
    <m/>
    <m/>
    <m/>
    <m/>
    <m/>
    <m/>
    <m/>
    <m/>
    <m/>
    <m/>
    <n v="3"/>
    <m/>
    <m/>
    <n v="3"/>
    <m/>
    <m/>
    <n v="3"/>
    <n v="8"/>
    <m/>
    <n v="8"/>
    <m/>
    <m/>
    <m/>
    <m/>
    <m/>
    <m/>
    <n v="2023"/>
    <n v="4"/>
    <n v="0"/>
    <n v="0"/>
    <n v="3"/>
    <n v="3"/>
    <n v="0"/>
    <n v="3"/>
    <n v="14"/>
  </r>
  <r>
    <x v="156"/>
    <x v="34"/>
    <n v="20"/>
    <n v="6"/>
    <n v="12"/>
    <n v="2"/>
    <m/>
    <m/>
    <m/>
    <m/>
    <m/>
    <m/>
    <m/>
    <m/>
    <m/>
    <n v="2"/>
    <n v="2"/>
    <m/>
    <m/>
    <m/>
    <m/>
    <n v="17"/>
    <m/>
    <n v="5"/>
    <n v="11"/>
    <n v="1"/>
    <m/>
    <n v="20"/>
    <n v="9"/>
    <m/>
    <n v="228"/>
    <m/>
    <m/>
    <m/>
    <m/>
    <m/>
    <m/>
    <n v="2023"/>
    <n v="4"/>
    <n v="22"/>
    <n v="2"/>
    <n v="17"/>
    <n v="17"/>
    <n v="22"/>
    <n v="17"/>
    <n v="68"/>
  </r>
  <r>
    <x v="156"/>
    <x v="26"/>
    <n v="54"/>
    <n v="28"/>
    <n v="20"/>
    <n v="6"/>
    <m/>
    <m/>
    <m/>
    <m/>
    <m/>
    <m/>
    <m/>
    <m/>
    <m/>
    <n v="28"/>
    <n v="9"/>
    <n v="7"/>
    <n v="12"/>
    <m/>
    <m/>
    <n v="80"/>
    <n v="6"/>
    <n v="22"/>
    <n v="43"/>
    <n v="9"/>
    <m/>
    <n v="82"/>
    <n v="106"/>
    <m/>
    <n v="589"/>
    <m/>
    <m/>
    <m/>
    <m/>
    <m/>
    <m/>
    <n v="2023"/>
    <n v="4"/>
    <n v="82"/>
    <n v="28"/>
    <n v="80"/>
    <n v="80"/>
    <n v="82"/>
    <n v="80"/>
    <n v="350"/>
  </r>
  <r>
    <x v="156"/>
    <x v="13"/>
    <n v="6877"/>
    <n v="3073"/>
    <n v="2639"/>
    <n v="1165"/>
    <m/>
    <m/>
    <m/>
    <n v="134"/>
    <n v="4"/>
    <n v="46"/>
    <n v="84"/>
    <m/>
    <m/>
    <n v="2557"/>
    <n v="1163"/>
    <n v="771"/>
    <n v="623"/>
    <m/>
    <m/>
    <n v="7263"/>
    <n v="383"/>
    <n v="1237"/>
    <n v="4276"/>
    <n v="1367"/>
    <m/>
    <n v="1731"/>
    <n v="10261"/>
    <m/>
    <n v="33738"/>
    <m/>
    <m/>
    <m/>
    <m/>
    <m/>
    <m/>
    <n v="2023"/>
    <n v="4"/>
    <n v="9434"/>
    <n v="2557"/>
    <n v="7397"/>
    <n v="7263"/>
    <n v="9434"/>
    <n v="7397"/>
    <n v="28823"/>
  </r>
  <r>
    <x v="156"/>
    <x v="35"/>
    <n v="7"/>
    <n v="2"/>
    <n v="5"/>
    <m/>
    <m/>
    <m/>
    <m/>
    <m/>
    <m/>
    <m/>
    <m/>
    <m/>
    <m/>
    <m/>
    <m/>
    <m/>
    <m/>
    <m/>
    <m/>
    <m/>
    <m/>
    <m/>
    <m/>
    <m/>
    <m/>
    <m/>
    <n v="2"/>
    <m/>
    <n v="41"/>
    <m/>
    <m/>
    <m/>
    <m/>
    <m/>
    <m/>
    <n v="2023"/>
    <n v="4"/>
    <n v="7"/>
    <n v="0"/>
    <n v="0"/>
    <n v="0"/>
    <n v="7"/>
    <n v="0"/>
    <n v="9"/>
  </r>
  <r>
    <x v="156"/>
    <x v="14"/>
    <n v="1200"/>
    <n v="582"/>
    <n v="388"/>
    <n v="230"/>
    <m/>
    <m/>
    <m/>
    <n v="47"/>
    <n v="2"/>
    <n v="17"/>
    <n v="28"/>
    <m/>
    <m/>
    <n v="477"/>
    <n v="209"/>
    <n v="142"/>
    <n v="126"/>
    <m/>
    <m/>
    <n v="2310"/>
    <n v="122"/>
    <n v="416"/>
    <n v="1286"/>
    <n v="486"/>
    <m/>
    <n v="1116"/>
    <n v="3346"/>
    <m/>
    <n v="3767"/>
    <m/>
    <m/>
    <m/>
    <m/>
    <m/>
    <m/>
    <n v="2023"/>
    <n v="4"/>
    <n v="1677"/>
    <n v="477"/>
    <n v="2357"/>
    <n v="2310"/>
    <n v="1677"/>
    <n v="2357"/>
    <n v="8496"/>
  </r>
  <r>
    <x v="157"/>
    <x v="19"/>
    <m/>
    <m/>
    <m/>
    <m/>
    <m/>
    <m/>
    <m/>
    <m/>
    <m/>
    <m/>
    <m/>
    <m/>
    <m/>
    <m/>
    <m/>
    <m/>
    <m/>
    <m/>
    <m/>
    <m/>
    <m/>
    <m/>
    <m/>
    <m/>
    <m/>
    <m/>
    <m/>
    <m/>
    <m/>
    <m/>
    <m/>
    <m/>
    <m/>
    <m/>
    <n v="1"/>
    <n v="2023"/>
    <n v="4"/>
    <n v="0"/>
    <n v="0"/>
    <n v="0"/>
    <n v="0"/>
    <n v="0"/>
    <n v="0"/>
    <n v="0"/>
  </r>
  <r>
    <x v="157"/>
    <x v="15"/>
    <m/>
    <m/>
    <m/>
    <m/>
    <m/>
    <m/>
    <m/>
    <m/>
    <m/>
    <m/>
    <m/>
    <m/>
    <m/>
    <m/>
    <m/>
    <m/>
    <m/>
    <m/>
    <m/>
    <m/>
    <m/>
    <m/>
    <m/>
    <m/>
    <m/>
    <m/>
    <m/>
    <m/>
    <m/>
    <m/>
    <m/>
    <m/>
    <m/>
    <m/>
    <n v="2"/>
    <n v="2023"/>
    <n v="4"/>
    <n v="0"/>
    <n v="0"/>
    <n v="0"/>
    <n v="0"/>
    <n v="0"/>
    <n v="0"/>
    <n v="0"/>
  </r>
  <r>
    <x v="157"/>
    <x v="0"/>
    <m/>
    <m/>
    <m/>
    <m/>
    <m/>
    <m/>
    <m/>
    <m/>
    <m/>
    <m/>
    <m/>
    <m/>
    <m/>
    <m/>
    <m/>
    <m/>
    <m/>
    <m/>
    <m/>
    <m/>
    <m/>
    <m/>
    <m/>
    <m/>
    <m/>
    <m/>
    <m/>
    <m/>
    <m/>
    <m/>
    <m/>
    <m/>
    <m/>
    <m/>
    <n v="1"/>
    <n v="2023"/>
    <n v="4"/>
    <n v="0"/>
    <n v="0"/>
    <n v="0"/>
    <n v="0"/>
    <n v="0"/>
    <n v="0"/>
    <n v="0"/>
  </r>
  <r>
    <x v="157"/>
    <x v="1"/>
    <m/>
    <m/>
    <m/>
    <m/>
    <m/>
    <m/>
    <m/>
    <m/>
    <m/>
    <m/>
    <m/>
    <m/>
    <m/>
    <m/>
    <m/>
    <m/>
    <m/>
    <m/>
    <m/>
    <m/>
    <m/>
    <m/>
    <m/>
    <m/>
    <m/>
    <m/>
    <m/>
    <m/>
    <m/>
    <m/>
    <m/>
    <m/>
    <m/>
    <m/>
    <n v="1"/>
    <n v="2023"/>
    <n v="4"/>
    <n v="0"/>
    <n v="0"/>
    <n v="0"/>
    <n v="0"/>
    <n v="0"/>
    <n v="0"/>
    <n v="0"/>
  </r>
  <r>
    <x v="157"/>
    <x v="20"/>
    <m/>
    <m/>
    <m/>
    <m/>
    <m/>
    <m/>
    <m/>
    <m/>
    <m/>
    <m/>
    <m/>
    <m/>
    <m/>
    <m/>
    <m/>
    <m/>
    <m/>
    <m/>
    <m/>
    <m/>
    <m/>
    <m/>
    <m/>
    <m/>
    <m/>
    <m/>
    <m/>
    <m/>
    <m/>
    <m/>
    <m/>
    <m/>
    <m/>
    <m/>
    <n v="1"/>
    <n v="2023"/>
    <n v="4"/>
    <n v="0"/>
    <n v="0"/>
    <n v="0"/>
    <n v="0"/>
    <n v="0"/>
    <n v="0"/>
    <n v="0"/>
  </r>
  <r>
    <x v="157"/>
    <x v="3"/>
    <m/>
    <m/>
    <m/>
    <m/>
    <m/>
    <m/>
    <m/>
    <m/>
    <m/>
    <m/>
    <m/>
    <m/>
    <m/>
    <m/>
    <m/>
    <m/>
    <m/>
    <m/>
    <m/>
    <m/>
    <m/>
    <m/>
    <m/>
    <m/>
    <m/>
    <m/>
    <m/>
    <m/>
    <m/>
    <m/>
    <m/>
    <m/>
    <m/>
    <m/>
    <n v="1"/>
    <n v="2023"/>
    <n v="4"/>
    <n v="0"/>
    <n v="0"/>
    <n v="0"/>
    <n v="0"/>
    <n v="0"/>
    <n v="0"/>
    <n v="0"/>
  </r>
  <r>
    <x v="157"/>
    <x v="4"/>
    <m/>
    <m/>
    <m/>
    <m/>
    <m/>
    <m/>
    <m/>
    <m/>
    <m/>
    <m/>
    <m/>
    <m/>
    <m/>
    <m/>
    <m/>
    <m/>
    <m/>
    <m/>
    <m/>
    <m/>
    <m/>
    <m/>
    <m/>
    <m/>
    <m/>
    <m/>
    <m/>
    <m/>
    <m/>
    <m/>
    <m/>
    <m/>
    <m/>
    <m/>
    <n v="3"/>
    <n v="2023"/>
    <n v="4"/>
    <n v="0"/>
    <n v="0"/>
    <n v="0"/>
    <n v="0"/>
    <n v="0"/>
    <n v="0"/>
    <n v="0"/>
  </r>
  <r>
    <x v="157"/>
    <x v="23"/>
    <m/>
    <m/>
    <m/>
    <m/>
    <m/>
    <m/>
    <m/>
    <m/>
    <m/>
    <m/>
    <m/>
    <m/>
    <m/>
    <m/>
    <m/>
    <m/>
    <m/>
    <m/>
    <m/>
    <m/>
    <m/>
    <m/>
    <m/>
    <m/>
    <m/>
    <m/>
    <m/>
    <m/>
    <m/>
    <m/>
    <m/>
    <m/>
    <m/>
    <m/>
    <n v="2"/>
    <n v="2023"/>
    <n v="4"/>
    <n v="0"/>
    <n v="0"/>
    <n v="0"/>
    <n v="0"/>
    <n v="0"/>
    <n v="0"/>
    <n v="0"/>
  </r>
  <r>
    <x v="157"/>
    <x v="5"/>
    <m/>
    <m/>
    <m/>
    <m/>
    <m/>
    <m/>
    <m/>
    <m/>
    <m/>
    <m/>
    <m/>
    <m/>
    <m/>
    <m/>
    <m/>
    <m/>
    <m/>
    <m/>
    <m/>
    <m/>
    <m/>
    <m/>
    <m/>
    <m/>
    <m/>
    <m/>
    <m/>
    <m/>
    <m/>
    <m/>
    <m/>
    <m/>
    <m/>
    <m/>
    <n v="1"/>
    <n v="2023"/>
    <n v="4"/>
    <n v="0"/>
    <n v="0"/>
    <n v="0"/>
    <n v="0"/>
    <n v="0"/>
    <n v="0"/>
    <n v="0"/>
  </r>
  <r>
    <x v="157"/>
    <x v="6"/>
    <m/>
    <m/>
    <m/>
    <m/>
    <m/>
    <m/>
    <m/>
    <m/>
    <m/>
    <m/>
    <m/>
    <m/>
    <m/>
    <m/>
    <m/>
    <m/>
    <m/>
    <m/>
    <m/>
    <m/>
    <m/>
    <m/>
    <m/>
    <m/>
    <m/>
    <m/>
    <m/>
    <m/>
    <m/>
    <m/>
    <m/>
    <m/>
    <m/>
    <m/>
    <n v="1"/>
    <n v="2023"/>
    <n v="4"/>
    <n v="0"/>
    <n v="0"/>
    <n v="0"/>
    <n v="0"/>
    <n v="0"/>
    <n v="0"/>
    <n v="0"/>
  </r>
  <r>
    <x v="157"/>
    <x v="7"/>
    <m/>
    <m/>
    <m/>
    <m/>
    <m/>
    <m/>
    <m/>
    <m/>
    <m/>
    <m/>
    <m/>
    <m/>
    <m/>
    <m/>
    <m/>
    <m/>
    <m/>
    <m/>
    <m/>
    <m/>
    <m/>
    <m/>
    <m/>
    <m/>
    <m/>
    <m/>
    <m/>
    <m/>
    <m/>
    <m/>
    <m/>
    <m/>
    <m/>
    <m/>
    <n v="1"/>
    <n v="2023"/>
    <n v="4"/>
    <n v="0"/>
    <n v="0"/>
    <n v="0"/>
    <n v="0"/>
    <n v="0"/>
    <n v="0"/>
    <n v="0"/>
  </r>
  <r>
    <x v="157"/>
    <x v="8"/>
    <m/>
    <m/>
    <m/>
    <m/>
    <m/>
    <m/>
    <m/>
    <m/>
    <m/>
    <m/>
    <m/>
    <m/>
    <m/>
    <m/>
    <m/>
    <m/>
    <m/>
    <m/>
    <m/>
    <m/>
    <m/>
    <m/>
    <m/>
    <m/>
    <m/>
    <m/>
    <m/>
    <m/>
    <m/>
    <m/>
    <m/>
    <m/>
    <m/>
    <m/>
    <n v="1"/>
    <n v="2023"/>
    <n v="4"/>
    <n v="0"/>
    <n v="0"/>
    <n v="0"/>
    <n v="0"/>
    <n v="0"/>
    <n v="0"/>
    <n v="0"/>
  </r>
  <r>
    <x v="157"/>
    <x v="9"/>
    <m/>
    <m/>
    <m/>
    <m/>
    <m/>
    <m/>
    <m/>
    <m/>
    <m/>
    <m/>
    <m/>
    <m/>
    <m/>
    <m/>
    <m/>
    <m/>
    <m/>
    <m/>
    <m/>
    <m/>
    <m/>
    <m/>
    <m/>
    <m/>
    <m/>
    <m/>
    <m/>
    <m/>
    <m/>
    <m/>
    <m/>
    <m/>
    <m/>
    <m/>
    <n v="2"/>
    <n v="2023"/>
    <n v="4"/>
    <n v="0"/>
    <n v="0"/>
    <n v="0"/>
    <n v="0"/>
    <n v="0"/>
    <n v="0"/>
    <n v="0"/>
  </r>
  <r>
    <x v="157"/>
    <x v="25"/>
    <m/>
    <m/>
    <m/>
    <m/>
    <m/>
    <m/>
    <m/>
    <m/>
    <m/>
    <m/>
    <m/>
    <m/>
    <m/>
    <m/>
    <m/>
    <m/>
    <m/>
    <m/>
    <m/>
    <m/>
    <m/>
    <m/>
    <m/>
    <m/>
    <m/>
    <m/>
    <m/>
    <m/>
    <m/>
    <m/>
    <m/>
    <m/>
    <m/>
    <m/>
    <n v="2"/>
    <n v="2023"/>
    <n v="4"/>
    <n v="0"/>
    <n v="0"/>
    <n v="0"/>
    <n v="0"/>
    <n v="0"/>
    <n v="0"/>
    <n v="0"/>
  </r>
  <r>
    <x v="157"/>
    <x v="10"/>
    <m/>
    <m/>
    <m/>
    <m/>
    <m/>
    <m/>
    <m/>
    <m/>
    <m/>
    <m/>
    <m/>
    <m/>
    <m/>
    <m/>
    <m/>
    <m/>
    <m/>
    <m/>
    <m/>
    <m/>
    <m/>
    <m/>
    <m/>
    <m/>
    <m/>
    <m/>
    <m/>
    <m/>
    <m/>
    <m/>
    <m/>
    <m/>
    <m/>
    <m/>
    <n v="6"/>
    <n v="2023"/>
    <n v="4"/>
    <n v="0"/>
    <n v="0"/>
    <n v="0"/>
    <n v="0"/>
    <n v="0"/>
    <n v="0"/>
    <n v="0"/>
  </r>
  <r>
    <x v="157"/>
    <x v="30"/>
    <m/>
    <m/>
    <m/>
    <m/>
    <m/>
    <m/>
    <m/>
    <m/>
    <m/>
    <m/>
    <m/>
    <m/>
    <m/>
    <m/>
    <m/>
    <m/>
    <m/>
    <m/>
    <m/>
    <m/>
    <m/>
    <m/>
    <m/>
    <m/>
    <m/>
    <m/>
    <m/>
    <m/>
    <m/>
    <m/>
    <m/>
    <m/>
    <m/>
    <m/>
    <n v="1"/>
    <n v="2023"/>
    <n v="4"/>
    <n v="0"/>
    <n v="0"/>
    <n v="0"/>
    <n v="0"/>
    <n v="0"/>
    <n v="0"/>
    <n v="0"/>
  </r>
  <r>
    <x v="157"/>
    <x v="11"/>
    <m/>
    <m/>
    <m/>
    <m/>
    <m/>
    <m/>
    <m/>
    <m/>
    <m/>
    <m/>
    <m/>
    <m/>
    <m/>
    <m/>
    <m/>
    <m/>
    <m/>
    <m/>
    <m/>
    <m/>
    <m/>
    <m/>
    <m/>
    <m/>
    <m/>
    <m/>
    <m/>
    <m/>
    <m/>
    <m/>
    <m/>
    <m/>
    <m/>
    <m/>
    <n v="1"/>
    <n v="2023"/>
    <n v="4"/>
    <n v="0"/>
    <n v="0"/>
    <n v="0"/>
    <n v="0"/>
    <n v="0"/>
    <n v="0"/>
    <n v="0"/>
  </r>
  <r>
    <x v="157"/>
    <x v="12"/>
    <m/>
    <m/>
    <m/>
    <m/>
    <m/>
    <m/>
    <m/>
    <m/>
    <m/>
    <m/>
    <m/>
    <m/>
    <m/>
    <m/>
    <m/>
    <m/>
    <m/>
    <m/>
    <m/>
    <m/>
    <m/>
    <m/>
    <m/>
    <m/>
    <m/>
    <m/>
    <m/>
    <m/>
    <m/>
    <m/>
    <m/>
    <m/>
    <m/>
    <m/>
    <n v="2"/>
    <n v="2023"/>
    <n v="4"/>
    <n v="0"/>
    <n v="0"/>
    <n v="0"/>
    <n v="0"/>
    <n v="0"/>
    <n v="0"/>
    <n v="0"/>
  </r>
  <r>
    <x v="157"/>
    <x v="32"/>
    <m/>
    <m/>
    <m/>
    <m/>
    <m/>
    <m/>
    <m/>
    <m/>
    <m/>
    <m/>
    <m/>
    <m/>
    <m/>
    <m/>
    <m/>
    <m/>
    <m/>
    <m/>
    <m/>
    <m/>
    <m/>
    <m/>
    <m/>
    <m/>
    <m/>
    <m/>
    <m/>
    <m/>
    <m/>
    <m/>
    <m/>
    <m/>
    <m/>
    <m/>
    <n v="1"/>
    <n v="2023"/>
    <n v="4"/>
    <n v="0"/>
    <n v="0"/>
    <n v="0"/>
    <n v="0"/>
    <n v="0"/>
    <n v="0"/>
    <n v="0"/>
  </r>
  <r>
    <x v="157"/>
    <x v="14"/>
    <m/>
    <m/>
    <m/>
    <m/>
    <m/>
    <m/>
    <m/>
    <m/>
    <m/>
    <m/>
    <m/>
    <m/>
    <m/>
    <m/>
    <m/>
    <m/>
    <m/>
    <m/>
    <m/>
    <m/>
    <m/>
    <m/>
    <m/>
    <m/>
    <m/>
    <m/>
    <m/>
    <m/>
    <m/>
    <m/>
    <m/>
    <m/>
    <m/>
    <m/>
    <n v="2"/>
    <n v="2023"/>
    <n v="4"/>
    <n v="0"/>
    <n v="0"/>
    <n v="0"/>
    <n v="0"/>
    <n v="0"/>
    <n v="0"/>
    <n v="0"/>
  </r>
  <r>
    <x v="158"/>
    <x v="0"/>
    <m/>
    <m/>
    <m/>
    <m/>
    <m/>
    <m/>
    <m/>
    <m/>
    <m/>
    <m/>
    <m/>
    <m/>
    <m/>
    <n v="1"/>
    <m/>
    <m/>
    <m/>
    <m/>
    <n v="1"/>
    <m/>
    <m/>
    <m/>
    <m/>
    <m/>
    <m/>
    <m/>
    <m/>
    <m/>
    <m/>
    <m/>
    <m/>
    <m/>
    <m/>
    <m/>
    <m/>
    <n v="2023"/>
    <n v="4"/>
    <n v="0"/>
    <n v="0"/>
    <n v="0"/>
    <n v="0"/>
    <n v="1"/>
    <n v="0"/>
    <n v="1"/>
  </r>
  <r>
    <x v="158"/>
    <x v="4"/>
    <m/>
    <m/>
    <m/>
    <m/>
    <m/>
    <m/>
    <m/>
    <m/>
    <m/>
    <m/>
    <m/>
    <m/>
    <m/>
    <n v="1"/>
    <m/>
    <m/>
    <m/>
    <m/>
    <n v="1"/>
    <m/>
    <m/>
    <m/>
    <m/>
    <m/>
    <m/>
    <m/>
    <m/>
    <m/>
    <m/>
    <m/>
    <m/>
    <m/>
    <m/>
    <m/>
    <m/>
    <n v="2023"/>
    <n v="4"/>
    <n v="0"/>
    <n v="0"/>
    <n v="0"/>
    <n v="0"/>
    <n v="1"/>
    <n v="0"/>
    <n v="1"/>
  </r>
  <r>
    <x v="158"/>
    <x v="16"/>
    <m/>
    <m/>
    <m/>
    <m/>
    <m/>
    <m/>
    <m/>
    <m/>
    <m/>
    <m/>
    <m/>
    <m/>
    <m/>
    <n v="1"/>
    <m/>
    <m/>
    <m/>
    <m/>
    <n v="1"/>
    <m/>
    <m/>
    <m/>
    <m/>
    <m/>
    <m/>
    <m/>
    <m/>
    <m/>
    <m/>
    <m/>
    <m/>
    <m/>
    <m/>
    <m/>
    <m/>
    <n v="2023"/>
    <n v="4"/>
    <n v="0"/>
    <n v="0"/>
    <n v="0"/>
    <n v="0"/>
    <n v="1"/>
    <n v="0"/>
    <n v="1"/>
  </r>
  <r>
    <x v="158"/>
    <x v="5"/>
    <m/>
    <m/>
    <m/>
    <m/>
    <m/>
    <m/>
    <m/>
    <m/>
    <m/>
    <m/>
    <m/>
    <m/>
    <m/>
    <n v="1"/>
    <m/>
    <m/>
    <m/>
    <m/>
    <n v="1"/>
    <m/>
    <m/>
    <m/>
    <m/>
    <m/>
    <m/>
    <m/>
    <m/>
    <m/>
    <m/>
    <m/>
    <m/>
    <m/>
    <m/>
    <m/>
    <m/>
    <n v="2023"/>
    <n v="4"/>
    <n v="0"/>
    <n v="0"/>
    <n v="0"/>
    <n v="0"/>
    <n v="1"/>
    <n v="0"/>
    <n v="1"/>
  </r>
  <r>
    <x v="158"/>
    <x v="8"/>
    <m/>
    <m/>
    <m/>
    <m/>
    <m/>
    <m/>
    <m/>
    <m/>
    <m/>
    <m/>
    <m/>
    <m/>
    <m/>
    <n v="2"/>
    <m/>
    <m/>
    <m/>
    <m/>
    <n v="2"/>
    <m/>
    <m/>
    <m/>
    <m/>
    <m/>
    <m/>
    <m/>
    <m/>
    <m/>
    <m/>
    <m/>
    <m/>
    <m/>
    <m/>
    <m/>
    <m/>
    <n v="2023"/>
    <n v="4"/>
    <n v="0"/>
    <n v="0"/>
    <n v="0"/>
    <n v="0"/>
    <n v="2"/>
    <n v="0"/>
    <n v="2"/>
  </r>
  <r>
    <x v="158"/>
    <x v="11"/>
    <m/>
    <m/>
    <m/>
    <m/>
    <m/>
    <m/>
    <m/>
    <m/>
    <m/>
    <m/>
    <m/>
    <m/>
    <m/>
    <n v="2"/>
    <m/>
    <m/>
    <m/>
    <m/>
    <n v="2"/>
    <m/>
    <m/>
    <m/>
    <m/>
    <m/>
    <m/>
    <m/>
    <m/>
    <m/>
    <m/>
    <m/>
    <m/>
    <m/>
    <m/>
    <m/>
    <m/>
    <n v="2023"/>
    <n v="4"/>
    <n v="0"/>
    <n v="0"/>
    <n v="0"/>
    <n v="0"/>
    <n v="2"/>
    <n v="0"/>
    <n v="2"/>
  </r>
  <r>
    <x v="158"/>
    <x v="12"/>
    <m/>
    <m/>
    <m/>
    <m/>
    <m/>
    <m/>
    <m/>
    <m/>
    <m/>
    <m/>
    <m/>
    <m/>
    <m/>
    <n v="1"/>
    <m/>
    <m/>
    <m/>
    <m/>
    <n v="1"/>
    <m/>
    <m/>
    <m/>
    <m/>
    <m/>
    <m/>
    <m/>
    <m/>
    <m/>
    <m/>
    <m/>
    <m/>
    <m/>
    <m/>
    <m/>
    <m/>
    <n v="2023"/>
    <n v="4"/>
    <n v="0"/>
    <n v="0"/>
    <n v="0"/>
    <n v="0"/>
    <n v="1"/>
    <n v="0"/>
    <n v="1"/>
  </r>
  <r>
    <x v="158"/>
    <x v="32"/>
    <m/>
    <m/>
    <m/>
    <m/>
    <m/>
    <m/>
    <m/>
    <m/>
    <m/>
    <m/>
    <m/>
    <m/>
    <m/>
    <n v="1"/>
    <m/>
    <m/>
    <m/>
    <m/>
    <n v="1"/>
    <m/>
    <m/>
    <m/>
    <m/>
    <m/>
    <m/>
    <m/>
    <m/>
    <m/>
    <m/>
    <m/>
    <m/>
    <m/>
    <m/>
    <m/>
    <m/>
    <n v="2023"/>
    <n v="4"/>
    <n v="0"/>
    <n v="0"/>
    <n v="0"/>
    <n v="0"/>
    <n v="1"/>
    <n v="0"/>
    <n v="1"/>
  </r>
  <r>
    <x v="158"/>
    <x v="26"/>
    <m/>
    <m/>
    <m/>
    <m/>
    <m/>
    <m/>
    <m/>
    <m/>
    <m/>
    <m/>
    <m/>
    <m/>
    <m/>
    <n v="1"/>
    <m/>
    <m/>
    <m/>
    <m/>
    <n v="1"/>
    <m/>
    <m/>
    <m/>
    <m/>
    <m/>
    <m/>
    <m/>
    <m/>
    <m/>
    <m/>
    <m/>
    <m/>
    <m/>
    <m/>
    <m/>
    <m/>
    <n v="2023"/>
    <n v="4"/>
    <n v="0"/>
    <n v="0"/>
    <n v="0"/>
    <n v="0"/>
    <n v="1"/>
    <n v="0"/>
    <n v="1"/>
  </r>
  <r>
    <x v="158"/>
    <x v="13"/>
    <m/>
    <m/>
    <m/>
    <m/>
    <m/>
    <m/>
    <m/>
    <m/>
    <m/>
    <m/>
    <m/>
    <m/>
    <m/>
    <n v="3"/>
    <m/>
    <m/>
    <m/>
    <m/>
    <n v="3"/>
    <m/>
    <m/>
    <m/>
    <m/>
    <m/>
    <m/>
    <m/>
    <m/>
    <m/>
    <m/>
    <m/>
    <m/>
    <m/>
    <m/>
    <m/>
    <m/>
    <n v="2023"/>
    <n v="4"/>
    <n v="0"/>
    <n v="0"/>
    <n v="0"/>
    <n v="0"/>
    <n v="3"/>
    <n v="0"/>
    <n v="3"/>
  </r>
  <r>
    <x v="159"/>
    <x v="19"/>
    <m/>
    <m/>
    <m/>
    <m/>
    <m/>
    <m/>
    <m/>
    <m/>
    <m/>
    <m/>
    <m/>
    <m/>
    <m/>
    <m/>
    <m/>
    <m/>
    <m/>
    <m/>
    <m/>
    <m/>
    <m/>
    <m/>
    <m/>
    <m/>
    <m/>
    <m/>
    <m/>
    <m/>
    <m/>
    <m/>
    <m/>
    <m/>
    <m/>
    <m/>
    <n v="11"/>
    <n v="2023"/>
    <n v="4"/>
    <n v="0"/>
    <n v="0"/>
    <n v="0"/>
    <n v="0"/>
    <n v="0"/>
    <n v="0"/>
    <n v="0"/>
  </r>
  <r>
    <x v="159"/>
    <x v="15"/>
    <m/>
    <m/>
    <m/>
    <m/>
    <m/>
    <m/>
    <m/>
    <m/>
    <m/>
    <m/>
    <m/>
    <m/>
    <m/>
    <m/>
    <m/>
    <m/>
    <m/>
    <m/>
    <m/>
    <m/>
    <m/>
    <m/>
    <m/>
    <m/>
    <m/>
    <m/>
    <m/>
    <m/>
    <m/>
    <m/>
    <m/>
    <m/>
    <m/>
    <m/>
    <n v="17"/>
    <n v="2023"/>
    <n v="4"/>
    <n v="0"/>
    <n v="0"/>
    <n v="0"/>
    <n v="0"/>
    <n v="0"/>
    <n v="0"/>
    <n v="0"/>
  </r>
  <r>
    <x v="159"/>
    <x v="0"/>
    <m/>
    <m/>
    <m/>
    <m/>
    <m/>
    <m/>
    <m/>
    <m/>
    <m/>
    <m/>
    <m/>
    <m/>
    <m/>
    <m/>
    <m/>
    <m/>
    <m/>
    <m/>
    <m/>
    <m/>
    <m/>
    <m/>
    <m/>
    <m/>
    <m/>
    <m/>
    <m/>
    <m/>
    <m/>
    <m/>
    <m/>
    <m/>
    <m/>
    <m/>
    <n v="23"/>
    <n v="2023"/>
    <n v="4"/>
    <n v="0"/>
    <n v="0"/>
    <n v="0"/>
    <n v="0"/>
    <n v="0"/>
    <n v="0"/>
    <n v="0"/>
  </r>
  <r>
    <x v="159"/>
    <x v="1"/>
    <m/>
    <m/>
    <m/>
    <m/>
    <m/>
    <m/>
    <m/>
    <m/>
    <m/>
    <m/>
    <m/>
    <m/>
    <m/>
    <m/>
    <m/>
    <m/>
    <m/>
    <m/>
    <m/>
    <m/>
    <m/>
    <m/>
    <m/>
    <m/>
    <m/>
    <m/>
    <m/>
    <m/>
    <m/>
    <m/>
    <m/>
    <m/>
    <m/>
    <m/>
    <n v="14"/>
    <n v="2023"/>
    <n v="4"/>
    <n v="0"/>
    <n v="0"/>
    <n v="0"/>
    <n v="0"/>
    <n v="0"/>
    <n v="0"/>
    <n v="0"/>
  </r>
  <r>
    <x v="159"/>
    <x v="2"/>
    <m/>
    <m/>
    <m/>
    <m/>
    <m/>
    <m/>
    <m/>
    <m/>
    <m/>
    <m/>
    <m/>
    <m/>
    <m/>
    <m/>
    <m/>
    <m/>
    <m/>
    <m/>
    <m/>
    <m/>
    <m/>
    <m/>
    <m/>
    <m/>
    <m/>
    <m/>
    <m/>
    <m/>
    <m/>
    <m/>
    <m/>
    <m/>
    <m/>
    <m/>
    <n v="1"/>
    <n v="2023"/>
    <n v="4"/>
    <n v="0"/>
    <n v="0"/>
    <n v="0"/>
    <n v="0"/>
    <n v="0"/>
    <n v="0"/>
    <n v="0"/>
  </r>
  <r>
    <x v="159"/>
    <x v="20"/>
    <m/>
    <m/>
    <m/>
    <m/>
    <m/>
    <m/>
    <m/>
    <m/>
    <m/>
    <m/>
    <m/>
    <m/>
    <m/>
    <m/>
    <m/>
    <m/>
    <m/>
    <m/>
    <m/>
    <m/>
    <m/>
    <m/>
    <m/>
    <m/>
    <m/>
    <m/>
    <m/>
    <m/>
    <m/>
    <m/>
    <m/>
    <m/>
    <m/>
    <m/>
    <n v="18"/>
    <n v="2023"/>
    <n v="4"/>
    <n v="0"/>
    <n v="0"/>
    <n v="0"/>
    <n v="0"/>
    <n v="0"/>
    <n v="0"/>
    <n v="0"/>
  </r>
  <r>
    <x v="159"/>
    <x v="3"/>
    <m/>
    <m/>
    <m/>
    <m/>
    <m/>
    <m/>
    <m/>
    <m/>
    <m/>
    <m/>
    <m/>
    <m/>
    <m/>
    <m/>
    <m/>
    <m/>
    <m/>
    <m/>
    <m/>
    <m/>
    <m/>
    <m/>
    <m/>
    <m/>
    <m/>
    <m/>
    <m/>
    <m/>
    <m/>
    <m/>
    <m/>
    <m/>
    <m/>
    <m/>
    <n v="10"/>
    <n v="2023"/>
    <n v="4"/>
    <n v="0"/>
    <n v="0"/>
    <n v="0"/>
    <n v="0"/>
    <n v="0"/>
    <n v="0"/>
    <n v="0"/>
  </r>
  <r>
    <x v="159"/>
    <x v="21"/>
    <m/>
    <m/>
    <m/>
    <m/>
    <m/>
    <m/>
    <m/>
    <m/>
    <m/>
    <m/>
    <m/>
    <m/>
    <m/>
    <m/>
    <m/>
    <m/>
    <m/>
    <m/>
    <m/>
    <m/>
    <m/>
    <m/>
    <m/>
    <m/>
    <m/>
    <m/>
    <m/>
    <m/>
    <m/>
    <m/>
    <m/>
    <m/>
    <m/>
    <m/>
    <n v="73"/>
    <n v="2023"/>
    <n v="4"/>
    <n v="0"/>
    <n v="0"/>
    <n v="0"/>
    <n v="0"/>
    <n v="0"/>
    <n v="0"/>
    <n v="0"/>
  </r>
  <r>
    <x v="159"/>
    <x v="4"/>
    <m/>
    <m/>
    <m/>
    <m/>
    <m/>
    <m/>
    <m/>
    <m/>
    <m/>
    <m/>
    <m/>
    <m/>
    <m/>
    <m/>
    <m/>
    <m/>
    <m/>
    <m/>
    <m/>
    <m/>
    <m/>
    <m/>
    <m/>
    <m/>
    <m/>
    <m/>
    <m/>
    <m/>
    <m/>
    <m/>
    <m/>
    <m/>
    <m/>
    <m/>
    <n v="39"/>
    <n v="2023"/>
    <n v="4"/>
    <n v="0"/>
    <n v="0"/>
    <n v="0"/>
    <n v="0"/>
    <n v="0"/>
    <n v="0"/>
    <n v="0"/>
  </r>
  <r>
    <x v="159"/>
    <x v="16"/>
    <m/>
    <m/>
    <m/>
    <m/>
    <m/>
    <m/>
    <m/>
    <m/>
    <m/>
    <m/>
    <m/>
    <m/>
    <m/>
    <m/>
    <m/>
    <m/>
    <m/>
    <m/>
    <m/>
    <m/>
    <m/>
    <m/>
    <m/>
    <m/>
    <m/>
    <m/>
    <m/>
    <m/>
    <m/>
    <m/>
    <m/>
    <m/>
    <m/>
    <m/>
    <n v="19"/>
    <n v="2023"/>
    <n v="4"/>
    <n v="0"/>
    <n v="0"/>
    <n v="0"/>
    <n v="0"/>
    <n v="0"/>
    <n v="0"/>
    <n v="0"/>
  </r>
  <r>
    <x v="159"/>
    <x v="27"/>
    <m/>
    <m/>
    <m/>
    <m/>
    <m/>
    <m/>
    <m/>
    <m/>
    <m/>
    <m/>
    <m/>
    <m/>
    <m/>
    <m/>
    <m/>
    <m/>
    <m/>
    <m/>
    <m/>
    <m/>
    <m/>
    <m/>
    <m/>
    <m/>
    <m/>
    <m/>
    <m/>
    <m/>
    <m/>
    <m/>
    <m/>
    <m/>
    <m/>
    <m/>
    <n v="1"/>
    <n v="2023"/>
    <n v="4"/>
    <n v="0"/>
    <n v="0"/>
    <n v="0"/>
    <n v="0"/>
    <n v="0"/>
    <n v="0"/>
    <n v="0"/>
  </r>
  <r>
    <x v="159"/>
    <x v="28"/>
    <m/>
    <m/>
    <m/>
    <m/>
    <m/>
    <m/>
    <m/>
    <m/>
    <m/>
    <m/>
    <m/>
    <m/>
    <m/>
    <m/>
    <m/>
    <m/>
    <m/>
    <m/>
    <m/>
    <m/>
    <m/>
    <m/>
    <m/>
    <m/>
    <m/>
    <m/>
    <m/>
    <m/>
    <m/>
    <m/>
    <m/>
    <m/>
    <m/>
    <m/>
    <n v="5"/>
    <n v="2023"/>
    <n v="4"/>
    <n v="0"/>
    <n v="0"/>
    <n v="0"/>
    <n v="0"/>
    <n v="0"/>
    <n v="0"/>
    <n v="0"/>
  </r>
  <r>
    <x v="159"/>
    <x v="22"/>
    <m/>
    <m/>
    <m/>
    <m/>
    <m/>
    <m/>
    <m/>
    <m/>
    <m/>
    <m/>
    <m/>
    <m/>
    <m/>
    <m/>
    <m/>
    <m/>
    <m/>
    <m/>
    <m/>
    <m/>
    <m/>
    <m/>
    <m/>
    <m/>
    <m/>
    <m/>
    <m/>
    <m/>
    <m/>
    <m/>
    <m/>
    <m/>
    <m/>
    <m/>
    <n v="5"/>
    <n v="2023"/>
    <n v="4"/>
    <n v="0"/>
    <n v="0"/>
    <n v="0"/>
    <n v="0"/>
    <n v="0"/>
    <n v="0"/>
    <n v="0"/>
  </r>
  <r>
    <x v="159"/>
    <x v="5"/>
    <m/>
    <m/>
    <m/>
    <m/>
    <m/>
    <m/>
    <m/>
    <m/>
    <m/>
    <m/>
    <m/>
    <m/>
    <m/>
    <m/>
    <m/>
    <m/>
    <m/>
    <m/>
    <m/>
    <m/>
    <m/>
    <m/>
    <m/>
    <m/>
    <m/>
    <m/>
    <m/>
    <m/>
    <m/>
    <m/>
    <m/>
    <m/>
    <m/>
    <m/>
    <n v="230"/>
    <n v="2023"/>
    <n v="4"/>
    <n v="0"/>
    <n v="0"/>
    <n v="0"/>
    <n v="0"/>
    <n v="0"/>
    <n v="0"/>
    <n v="0"/>
  </r>
  <r>
    <x v="159"/>
    <x v="24"/>
    <m/>
    <m/>
    <m/>
    <m/>
    <m/>
    <m/>
    <m/>
    <m/>
    <m/>
    <m/>
    <m/>
    <m/>
    <m/>
    <m/>
    <m/>
    <m/>
    <m/>
    <m/>
    <m/>
    <m/>
    <m/>
    <m/>
    <m/>
    <m/>
    <m/>
    <m/>
    <m/>
    <m/>
    <m/>
    <m/>
    <m/>
    <m/>
    <m/>
    <m/>
    <n v="9"/>
    <n v="2023"/>
    <n v="4"/>
    <n v="0"/>
    <n v="0"/>
    <n v="0"/>
    <n v="0"/>
    <n v="0"/>
    <n v="0"/>
    <n v="0"/>
  </r>
  <r>
    <x v="159"/>
    <x v="6"/>
    <m/>
    <m/>
    <m/>
    <m/>
    <m/>
    <m/>
    <m/>
    <m/>
    <m/>
    <m/>
    <m/>
    <m/>
    <m/>
    <m/>
    <m/>
    <m/>
    <m/>
    <m/>
    <m/>
    <m/>
    <m/>
    <m/>
    <m/>
    <m/>
    <m/>
    <m/>
    <m/>
    <m/>
    <m/>
    <m/>
    <m/>
    <m/>
    <m/>
    <m/>
    <n v="39"/>
    <n v="2023"/>
    <n v="4"/>
    <n v="0"/>
    <n v="0"/>
    <n v="0"/>
    <n v="0"/>
    <n v="0"/>
    <n v="0"/>
    <n v="0"/>
  </r>
  <r>
    <x v="159"/>
    <x v="7"/>
    <m/>
    <m/>
    <m/>
    <m/>
    <m/>
    <m/>
    <m/>
    <m/>
    <m/>
    <m/>
    <m/>
    <m/>
    <m/>
    <m/>
    <m/>
    <m/>
    <m/>
    <m/>
    <m/>
    <m/>
    <m/>
    <m/>
    <m/>
    <m/>
    <m/>
    <m/>
    <m/>
    <m/>
    <m/>
    <m/>
    <m/>
    <m/>
    <m/>
    <m/>
    <n v="15"/>
    <n v="2023"/>
    <n v="4"/>
    <n v="0"/>
    <n v="0"/>
    <n v="0"/>
    <n v="0"/>
    <n v="0"/>
    <n v="0"/>
    <n v="0"/>
  </r>
  <r>
    <x v="159"/>
    <x v="29"/>
    <m/>
    <m/>
    <m/>
    <m/>
    <m/>
    <m/>
    <m/>
    <m/>
    <m/>
    <m/>
    <m/>
    <m/>
    <m/>
    <m/>
    <m/>
    <m/>
    <m/>
    <m/>
    <m/>
    <m/>
    <m/>
    <m/>
    <m/>
    <m/>
    <m/>
    <m/>
    <m/>
    <m/>
    <m/>
    <m/>
    <m/>
    <m/>
    <m/>
    <m/>
    <n v="6"/>
    <n v="2023"/>
    <n v="4"/>
    <n v="0"/>
    <n v="0"/>
    <n v="0"/>
    <n v="0"/>
    <n v="0"/>
    <n v="0"/>
    <n v="0"/>
  </r>
  <r>
    <x v="159"/>
    <x v="8"/>
    <m/>
    <m/>
    <m/>
    <m/>
    <m/>
    <m/>
    <m/>
    <m/>
    <m/>
    <m/>
    <m/>
    <m/>
    <m/>
    <m/>
    <m/>
    <m/>
    <m/>
    <m/>
    <m/>
    <m/>
    <m/>
    <m/>
    <m/>
    <m/>
    <m/>
    <m/>
    <m/>
    <m/>
    <m/>
    <m/>
    <m/>
    <m/>
    <m/>
    <m/>
    <n v="14"/>
    <n v="2023"/>
    <n v="4"/>
    <n v="0"/>
    <n v="0"/>
    <n v="0"/>
    <n v="0"/>
    <n v="0"/>
    <n v="0"/>
    <n v="0"/>
  </r>
  <r>
    <x v="159"/>
    <x v="9"/>
    <m/>
    <m/>
    <m/>
    <m/>
    <m/>
    <m/>
    <m/>
    <m/>
    <m/>
    <m/>
    <m/>
    <m/>
    <m/>
    <m/>
    <m/>
    <m/>
    <m/>
    <m/>
    <m/>
    <m/>
    <m/>
    <m/>
    <m/>
    <m/>
    <m/>
    <m/>
    <m/>
    <m/>
    <m/>
    <m/>
    <m/>
    <m/>
    <m/>
    <m/>
    <n v="41"/>
    <n v="2023"/>
    <n v="4"/>
    <n v="0"/>
    <n v="0"/>
    <n v="0"/>
    <n v="0"/>
    <n v="0"/>
    <n v="0"/>
    <n v="0"/>
  </r>
  <r>
    <x v="159"/>
    <x v="25"/>
    <m/>
    <m/>
    <m/>
    <m/>
    <m/>
    <m/>
    <m/>
    <m/>
    <m/>
    <m/>
    <m/>
    <m/>
    <m/>
    <m/>
    <m/>
    <m/>
    <m/>
    <m/>
    <m/>
    <m/>
    <m/>
    <m/>
    <m/>
    <m/>
    <m/>
    <m/>
    <m/>
    <m/>
    <m/>
    <m/>
    <m/>
    <m/>
    <m/>
    <m/>
    <n v="32"/>
    <n v="2023"/>
    <n v="4"/>
    <n v="0"/>
    <n v="0"/>
    <n v="0"/>
    <n v="0"/>
    <n v="0"/>
    <n v="0"/>
    <n v="0"/>
  </r>
  <r>
    <x v="159"/>
    <x v="17"/>
    <m/>
    <m/>
    <m/>
    <m/>
    <m/>
    <m/>
    <m/>
    <m/>
    <m/>
    <m/>
    <m/>
    <m/>
    <m/>
    <m/>
    <m/>
    <m/>
    <m/>
    <m/>
    <m/>
    <m/>
    <m/>
    <m/>
    <m/>
    <m/>
    <m/>
    <m/>
    <m/>
    <m/>
    <m/>
    <m/>
    <m/>
    <m/>
    <m/>
    <m/>
    <n v="2"/>
    <n v="2023"/>
    <n v="4"/>
    <n v="0"/>
    <n v="0"/>
    <n v="0"/>
    <n v="0"/>
    <n v="0"/>
    <n v="0"/>
    <n v="0"/>
  </r>
  <r>
    <x v="159"/>
    <x v="10"/>
    <m/>
    <m/>
    <m/>
    <m/>
    <m/>
    <m/>
    <m/>
    <m/>
    <m/>
    <m/>
    <m/>
    <m/>
    <m/>
    <m/>
    <m/>
    <m/>
    <m/>
    <m/>
    <m/>
    <m/>
    <m/>
    <m/>
    <m/>
    <m/>
    <m/>
    <m/>
    <m/>
    <m/>
    <m/>
    <m/>
    <m/>
    <m/>
    <m/>
    <m/>
    <n v="26"/>
    <n v="2023"/>
    <n v="4"/>
    <n v="0"/>
    <n v="0"/>
    <n v="0"/>
    <n v="0"/>
    <n v="0"/>
    <n v="0"/>
    <n v="0"/>
  </r>
  <r>
    <x v="159"/>
    <x v="30"/>
    <m/>
    <m/>
    <m/>
    <m/>
    <m/>
    <m/>
    <m/>
    <m/>
    <m/>
    <m/>
    <m/>
    <m/>
    <m/>
    <m/>
    <m/>
    <m/>
    <m/>
    <m/>
    <m/>
    <m/>
    <m/>
    <m/>
    <m/>
    <m/>
    <m/>
    <m/>
    <m/>
    <m/>
    <m/>
    <m/>
    <m/>
    <m/>
    <m/>
    <m/>
    <n v="6"/>
    <n v="2023"/>
    <n v="4"/>
    <n v="0"/>
    <n v="0"/>
    <n v="0"/>
    <n v="0"/>
    <n v="0"/>
    <n v="0"/>
    <n v="0"/>
  </r>
  <r>
    <x v="159"/>
    <x v="11"/>
    <m/>
    <m/>
    <m/>
    <m/>
    <m/>
    <m/>
    <m/>
    <m/>
    <m/>
    <m/>
    <m/>
    <m/>
    <m/>
    <m/>
    <m/>
    <m/>
    <m/>
    <m/>
    <m/>
    <m/>
    <m/>
    <m/>
    <m/>
    <m/>
    <m/>
    <m/>
    <m/>
    <m/>
    <m/>
    <m/>
    <m/>
    <m/>
    <m/>
    <m/>
    <n v="17"/>
    <n v="2023"/>
    <n v="4"/>
    <n v="0"/>
    <n v="0"/>
    <n v="0"/>
    <n v="0"/>
    <n v="0"/>
    <n v="0"/>
    <n v="0"/>
  </r>
  <r>
    <x v="159"/>
    <x v="18"/>
    <m/>
    <m/>
    <m/>
    <m/>
    <m/>
    <m/>
    <m/>
    <m/>
    <m/>
    <m/>
    <m/>
    <m/>
    <m/>
    <m/>
    <m/>
    <m/>
    <m/>
    <m/>
    <m/>
    <m/>
    <m/>
    <m/>
    <m/>
    <m/>
    <m/>
    <m/>
    <m/>
    <m/>
    <m/>
    <m/>
    <m/>
    <m/>
    <m/>
    <m/>
    <n v="9"/>
    <n v="2023"/>
    <n v="4"/>
    <n v="0"/>
    <n v="0"/>
    <n v="0"/>
    <n v="0"/>
    <n v="0"/>
    <n v="0"/>
    <n v="0"/>
  </r>
  <r>
    <x v="159"/>
    <x v="12"/>
    <m/>
    <m/>
    <m/>
    <m/>
    <m/>
    <m/>
    <m/>
    <m/>
    <m/>
    <m/>
    <m/>
    <m/>
    <m/>
    <m/>
    <m/>
    <m/>
    <m/>
    <m/>
    <m/>
    <m/>
    <m/>
    <m/>
    <m/>
    <m/>
    <m/>
    <m/>
    <m/>
    <m/>
    <m/>
    <m/>
    <m/>
    <m/>
    <m/>
    <m/>
    <n v="21"/>
    <n v="2023"/>
    <n v="4"/>
    <n v="0"/>
    <n v="0"/>
    <n v="0"/>
    <n v="0"/>
    <n v="0"/>
    <n v="0"/>
    <n v="0"/>
  </r>
  <r>
    <x v="159"/>
    <x v="32"/>
    <m/>
    <m/>
    <m/>
    <m/>
    <m/>
    <m/>
    <m/>
    <m/>
    <m/>
    <m/>
    <m/>
    <m/>
    <m/>
    <m/>
    <m/>
    <m/>
    <m/>
    <m/>
    <m/>
    <m/>
    <m/>
    <m/>
    <m/>
    <m/>
    <m/>
    <m/>
    <m/>
    <m/>
    <m/>
    <m/>
    <m/>
    <m/>
    <m/>
    <m/>
    <n v="9"/>
    <n v="2023"/>
    <n v="4"/>
    <n v="0"/>
    <n v="0"/>
    <n v="0"/>
    <n v="0"/>
    <n v="0"/>
    <n v="0"/>
    <n v="0"/>
  </r>
  <r>
    <x v="159"/>
    <x v="33"/>
    <m/>
    <m/>
    <m/>
    <m/>
    <m/>
    <m/>
    <m/>
    <m/>
    <m/>
    <m/>
    <m/>
    <m/>
    <m/>
    <m/>
    <m/>
    <m/>
    <m/>
    <m/>
    <m/>
    <m/>
    <m/>
    <m/>
    <m/>
    <m/>
    <m/>
    <m/>
    <m/>
    <m/>
    <m/>
    <m/>
    <m/>
    <m/>
    <m/>
    <m/>
    <n v="4"/>
    <n v="2023"/>
    <n v="4"/>
    <n v="0"/>
    <n v="0"/>
    <n v="0"/>
    <n v="0"/>
    <n v="0"/>
    <n v="0"/>
    <n v="0"/>
  </r>
  <r>
    <x v="159"/>
    <x v="34"/>
    <m/>
    <m/>
    <m/>
    <m/>
    <m/>
    <m/>
    <m/>
    <m/>
    <m/>
    <m/>
    <m/>
    <m/>
    <m/>
    <m/>
    <m/>
    <m/>
    <m/>
    <m/>
    <m/>
    <m/>
    <m/>
    <m/>
    <m/>
    <m/>
    <m/>
    <m/>
    <m/>
    <m/>
    <m/>
    <m/>
    <m/>
    <m/>
    <m/>
    <m/>
    <n v="4"/>
    <n v="2023"/>
    <n v="4"/>
    <n v="0"/>
    <n v="0"/>
    <n v="0"/>
    <n v="0"/>
    <n v="0"/>
    <n v="0"/>
    <n v="0"/>
  </r>
  <r>
    <x v="159"/>
    <x v="26"/>
    <m/>
    <m/>
    <m/>
    <m/>
    <m/>
    <m/>
    <m/>
    <m/>
    <m/>
    <m/>
    <m/>
    <m/>
    <m/>
    <m/>
    <m/>
    <m/>
    <m/>
    <m/>
    <m/>
    <m/>
    <m/>
    <m/>
    <m/>
    <m/>
    <m/>
    <m/>
    <m/>
    <m/>
    <m/>
    <m/>
    <m/>
    <m/>
    <m/>
    <m/>
    <n v="14"/>
    <n v="2023"/>
    <n v="4"/>
    <n v="0"/>
    <n v="0"/>
    <n v="0"/>
    <n v="0"/>
    <n v="0"/>
    <n v="0"/>
    <n v="0"/>
  </r>
  <r>
    <x v="159"/>
    <x v="13"/>
    <m/>
    <m/>
    <m/>
    <m/>
    <m/>
    <m/>
    <m/>
    <m/>
    <m/>
    <m/>
    <m/>
    <m/>
    <m/>
    <m/>
    <m/>
    <m/>
    <m/>
    <m/>
    <m/>
    <m/>
    <m/>
    <m/>
    <m/>
    <m/>
    <m/>
    <m/>
    <m/>
    <m/>
    <m/>
    <m/>
    <m/>
    <m/>
    <m/>
    <m/>
    <n v="24"/>
    <n v="2023"/>
    <n v="4"/>
    <n v="0"/>
    <n v="0"/>
    <n v="0"/>
    <n v="0"/>
    <n v="0"/>
    <n v="0"/>
    <n v="0"/>
  </r>
  <r>
    <x v="159"/>
    <x v="14"/>
    <m/>
    <m/>
    <m/>
    <m/>
    <m/>
    <m/>
    <m/>
    <m/>
    <m/>
    <m/>
    <m/>
    <m/>
    <m/>
    <m/>
    <m/>
    <m/>
    <m/>
    <m/>
    <m/>
    <m/>
    <m/>
    <m/>
    <m/>
    <m/>
    <m/>
    <m/>
    <m/>
    <m/>
    <m/>
    <m/>
    <m/>
    <m/>
    <m/>
    <m/>
    <n v="10"/>
    <n v="2023"/>
    <n v="4"/>
    <n v="0"/>
    <n v="0"/>
    <n v="0"/>
    <n v="0"/>
    <n v="0"/>
    <n v="0"/>
    <n v="0"/>
  </r>
  <r>
    <x v="160"/>
    <x v="8"/>
    <m/>
    <m/>
    <m/>
    <m/>
    <m/>
    <m/>
    <m/>
    <m/>
    <m/>
    <m/>
    <m/>
    <m/>
    <m/>
    <m/>
    <m/>
    <m/>
    <m/>
    <m/>
    <m/>
    <m/>
    <m/>
    <m/>
    <m/>
    <m/>
    <m/>
    <m/>
    <m/>
    <m/>
    <m/>
    <n v="4011"/>
    <m/>
    <m/>
    <m/>
    <m/>
    <m/>
    <n v="2023"/>
    <n v="4"/>
    <n v="0"/>
    <n v="0"/>
    <n v="0"/>
    <n v="0"/>
    <n v="0"/>
    <n v="0"/>
    <n v="0"/>
  </r>
  <r>
    <x v="160"/>
    <x v="10"/>
    <m/>
    <m/>
    <m/>
    <m/>
    <m/>
    <m/>
    <m/>
    <m/>
    <m/>
    <m/>
    <m/>
    <m/>
    <m/>
    <m/>
    <m/>
    <m/>
    <m/>
    <m/>
    <m/>
    <m/>
    <m/>
    <m/>
    <m/>
    <m/>
    <m/>
    <m/>
    <m/>
    <m/>
    <m/>
    <n v="2996"/>
    <m/>
    <m/>
    <m/>
    <m/>
    <m/>
    <n v="2023"/>
    <n v="4"/>
    <n v="0"/>
    <n v="0"/>
    <n v="0"/>
    <n v="0"/>
    <n v="0"/>
    <n v="0"/>
    <n v="0"/>
  </r>
  <r>
    <x v="160"/>
    <x v="13"/>
    <m/>
    <m/>
    <m/>
    <m/>
    <m/>
    <m/>
    <m/>
    <m/>
    <m/>
    <m/>
    <m/>
    <m/>
    <m/>
    <m/>
    <m/>
    <m/>
    <m/>
    <m/>
    <m/>
    <m/>
    <m/>
    <m/>
    <m/>
    <m/>
    <m/>
    <m/>
    <m/>
    <m/>
    <m/>
    <n v="2347"/>
    <m/>
    <m/>
    <m/>
    <m/>
    <m/>
    <n v="2023"/>
    <n v="4"/>
    <n v="0"/>
    <n v="0"/>
    <n v="0"/>
    <n v="0"/>
    <n v="0"/>
    <n v="0"/>
    <n v="0"/>
  </r>
  <r>
    <x v="161"/>
    <x v="0"/>
    <m/>
    <m/>
    <m/>
    <m/>
    <m/>
    <m/>
    <m/>
    <m/>
    <m/>
    <m/>
    <m/>
    <m/>
    <m/>
    <m/>
    <m/>
    <m/>
    <m/>
    <m/>
    <m/>
    <m/>
    <m/>
    <m/>
    <m/>
    <m/>
    <m/>
    <m/>
    <m/>
    <m/>
    <n v="199"/>
    <m/>
    <m/>
    <m/>
    <m/>
    <m/>
    <m/>
    <n v="2023"/>
    <n v="4"/>
    <n v="0"/>
    <n v="0"/>
    <n v="0"/>
    <n v="0"/>
    <n v="0"/>
    <n v="0"/>
    <n v="0"/>
  </r>
  <r>
    <x v="161"/>
    <x v="4"/>
    <m/>
    <m/>
    <m/>
    <m/>
    <m/>
    <m/>
    <m/>
    <m/>
    <m/>
    <m/>
    <m/>
    <m/>
    <m/>
    <m/>
    <m/>
    <m/>
    <m/>
    <m/>
    <m/>
    <m/>
    <m/>
    <m/>
    <m/>
    <m/>
    <m/>
    <m/>
    <m/>
    <m/>
    <n v="9"/>
    <m/>
    <m/>
    <m/>
    <m/>
    <m/>
    <m/>
    <n v="2023"/>
    <n v="4"/>
    <n v="0"/>
    <n v="0"/>
    <n v="0"/>
    <n v="0"/>
    <n v="0"/>
    <n v="0"/>
    <n v="0"/>
  </r>
  <r>
    <x v="161"/>
    <x v="5"/>
    <m/>
    <m/>
    <m/>
    <m/>
    <m/>
    <m/>
    <m/>
    <m/>
    <m/>
    <m/>
    <m/>
    <m/>
    <m/>
    <m/>
    <m/>
    <m/>
    <m/>
    <m/>
    <m/>
    <m/>
    <m/>
    <m/>
    <m/>
    <m/>
    <m/>
    <m/>
    <m/>
    <m/>
    <n v="6"/>
    <m/>
    <m/>
    <m/>
    <m/>
    <m/>
    <m/>
    <n v="2023"/>
    <n v="4"/>
    <n v="0"/>
    <n v="0"/>
    <n v="0"/>
    <n v="0"/>
    <n v="0"/>
    <n v="0"/>
    <n v="0"/>
  </r>
  <r>
    <x v="161"/>
    <x v="6"/>
    <m/>
    <m/>
    <m/>
    <m/>
    <m/>
    <m/>
    <m/>
    <m/>
    <m/>
    <m/>
    <m/>
    <m/>
    <m/>
    <m/>
    <m/>
    <m/>
    <m/>
    <m/>
    <m/>
    <m/>
    <m/>
    <m/>
    <m/>
    <m/>
    <m/>
    <m/>
    <m/>
    <m/>
    <n v="2"/>
    <m/>
    <m/>
    <m/>
    <m/>
    <m/>
    <m/>
    <n v="2023"/>
    <n v="4"/>
    <n v="0"/>
    <n v="0"/>
    <n v="0"/>
    <n v="0"/>
    <n v="0"/>
    <n v="0"/>
    <n v="0"/>
  </r>
  <r>
    <x v="161"/>
    <x v="8"/>
    <m/>
    <m/>
    <m/>
    <m/>
    <m/>
    <m/>
    <m/>
    <m/>
    <m/>
    <m/>
    <m/>
    <m/>
    <m/>
    <m/>
    <m/>
    <m/>
    <m/>
    <m/>
    <m/>
    <m/>
    <m/>
    <m/>
    <m/>
    <m/>
    <m/>
    <m/>
    <m/>
    <m/>
    <n v="9"/>
    <m/>
    <m/>
    <m/>
    <m/>
    <m/>
    <m/>
    <n v="2023"/>
    <n v="4"/>
    <n v="0"/>
    <n v="0"/>
    <n v="0"/>
    <n v="0"/>
    <n v="0"/>
    <n v="0"/>
    <n v="0"/>
  </r>
  <r>
    <x v="161"/>
    <x v="11"/>
    <m/>
    <m/>
    <m/>
    <m/>
    <m/>
    <m/>
    <m/>
    <m/>
    <m/>
    <m/>
    <m/>
    <m/>
    <m/>
    <m/>
    <m/>
    <m/>
    <m/>
    <m/>
    <m/>
    <m/>
    <m/>
    <m/>
    <m/>
    <m/>
    <m/>
    <m/>
    <m/>
    <m/>
    <n v="183"/>
    <m/>
    <m/>
    <m/>
    <m/>
    <m/>
    <m/>
    <n v="2023"/>
    <n v="4"/>
    <n v="0"/>
    <n v="0"/>
    <n v="0"/>
    <n v="0"/>
    <n v="0"/>
    <n v="0"/>
    <n v="0"/>
  </r>
  <r>
    <x v="161"/>
    <x v="13"/>
    <m/>
    <m/>
    <m/>
    <m/>
    <m/>
    <m/>
    <m/>
    <m/>
    <m/>
    <m/>
    <m/>
    <m/>
    <m/>
    <m/>
    <m/>
    <m/>
    <m/>
    <m/>
    <m/>
    <m/>
    <m/>
    <m/>
    <m/>
    <m/>
    <m/>
    <m/>
    <m/>
    <m/>
    <n v="108"/>
    <m/>
    <m/>
    <m/>
    <m/>
    <m/>
    <m/>
    <n v="2023"/>
    <n v="4"/>
    <n v="0"/>
    <n v="0"/>
    <n v="0"/>
    <n v="0"/>
    <n v="0"/>
    <n v="0"/>
    <n v="0"/>
  </r>
  <r>
    <x v="162"/>
    <x v="19"/>
    <n v="81"/>
    <n v="47"/>
    <n v="28"/>
    <n v="6"/>
    <m/>
    <m/>
    <m/>
    <m/>
    <m/>
    <m/>
    <m/>
    <m/>
    <m/>
    <n v="32"/>
    <n v="25"/>
    <n v="2"/>
    <n v="5"/>
    <m/>
    <m/>
    <n v="79"/>
    <n v="2"/>
    <n v="31"/>
    <n v="37"/>
    <n v="9"/>
    <m/>
    <n v="205"/>
    <n v="33"/>
    <m/>
    <n v="491"/>
    <m/>
    <n v="636"/>
    <m/>
    <n v="6"/>
    <m/>
    <n v="105"/>
    <n v="2023"/>
    <n v="4"/>
    <n v="113"/>
    <n v="32"/>
    <n v="79"/>
    <n v="79"/>
    <n v="113"/>
    <n v="79"/>
    <n v="430"/>
  </r>
  <r>
    <x v="162"/>
    <x v="15"/>
    <n v="884"/>
    <n v="494"/>
    <n v="320"/>
    <n v="70"/>
    <m/>
    <m/>
    <m/>
    <m/>
    <m/>
    <m/>
    <m/>
    <m/>
    <m/>
    <n v="72"/>
    <n v="31"/>
    <n v="27"/>
    <n v="14"/>
    <m/>
    <m/>
    <n v="1095"/>
    <n v="83"/>
    <n v="432"/>
    <n v="398"/>
    <n v="182"/>
    <m/>
    <n v="586"/>
    <n v="1075"/>
    <m/>
    <n v="676"/>
    <m/>
    <n v="1310"/>
    <m/>
    <n v="1128"/>
    <n v="3"/>
    <n v="325"/>
    <n v="2023"/>
    <n v="4"/>
    <n v="956"/>
    <n v="72"/>
    <n v="1095"/>
    <n v="1095"/>
    <n v="956"/>
    <n v="1095"/>
    <n v="3712"/>
  </r>
  <r>
    <x v="162"/>
    <x v="0"/>
    <n v="2065"/>
    <n v="1059"/>
    <n v="698"/>
    <n v="308"/>
    <m/>
    <m/>
    <m/>
    <m/>
    <m/>
    <m/>
    <m/>
    <m/>
    <m/>
    <n v="616"/>
    <n v="245"/>
    <n v="242"/>
    <n v="129"/>
    <m/>
    <m/>
    <n v="7838"/>
    <n v="408"/>
    <n v="2951"/>
    <n v="3161"/>
    <n v="1318"/>
    <m/>
    <n v="8254"/>
    <n v="5035"/>
    <m/>
    <n v="7810"/>
    <m/>
    <n v="4699"/>
    <m/>
    <n v="5556"/>
    <n v="734"/>
    <n v="1257"/>
    <n v="2023"/>
    <n v="4"/>
    <n v="2681"/>
    <n v="616"/>
    <n v="7838"/>
    <n v="7838"/>
    <n v="2681"/>
    <n v="7838"/>
    <n v="23808"/>
  </r>
  <r>
    <x v="162"/>
    <x v="1"/>
    <n v="93"/>
    <n v="57"/>
    <n v="29"/>
    <n v="7"/>
    <m/>
    <m/>
    <m/>
    <m/>
    <m/>
    <m/>
    <m/>
    <m/>
    <m/>
    <n v="35"/>
    <n v="23"/>
    <n v="3"/>
    <n v="9"/>
    <m/>
    <m/>
    <n v="484"/>
    <n v="32"/>
    <n v="315"/>
    <n v="90"/>
    <n v="47"/>
    <m/>
    <n v="736"/>
    <n v="152"/>
    <m/>
    <n v="1544"/>
    <m/>
    <n v="442"/>
    <m/>
    <n v="59"/>
    <n v="2"/>
    <n v="530"/>
    <n v="2023"/>
    <n v="4"/>
    <n v="128"/>
    <n v="35"/>
    <n v="484"/>
    <n v="484"/>
    <n v="128"/>
    <n v="484"/>
    <n v="1500"/>
  </r>
  <r>
    <x v="162"/>
    <x v="2"/>
    <n v="123"/>
    <n v="63"/>
    <n v="46"/>
    <n v="14"/>
    <m/>
    <m/>
    <m/>
    <m/>
    <m/>
    <m/>
    <m/>
    <m/>
    <m/>
    <n v="31"/>
    <n v="26"/>
    <n v="3"/>
    <n v="2"/>
    <m/>
    <m/>
    <n v="473"/>
    <n v="16"/>
    <n v="166"/>
    <n v="185"/>
    <n v="106"/>
    <m/>
    <n v="1457"/>
    <n v="346"/>
    <m/>
    <n v="856"/>
    <m/>
    <n v="449"/>
    <m/>
    <n v="1639"/>
    <n v="2"/>
    <n v="144"/>
    <n v="2023"/>
    <n v="4"/>
    <n v="154"/>
    <n v="31"/>
    <n v="473"/>
    <n v="473"/>
    <n v="154"/>
    <n v="473"/>
    <n v="2430"/>
  </r>
  <r>
    <x v="162"/>
    <x v="20"/>
    <n v="171"/>
    <n v="85"/>
    <n v="61"/>
    <n v="25"/>
    <m/>
    <m/>
    <m/>
    <m/>
    <m/>
    <m/>
    <m/>
    <m/>
    <m/>
    <n v="25"/>
    <n v="9"/>
    <n v="11"/>
    <n v="5"/>
    <m/>
    <m/>
    <n v="518"/>
    <n v="24"/>
    <n v="326"/>
    <n v="104"/>
    <n v="64"/>
    <m/>
    <n v="2435"/>
    <n v="496"/>
    <m/>
    <n v="1828"/>
    <m/>
    <n v="1096"/>
    <m/>
    <n v="3124"/>
    <m/>
    <n v="521"/>
    <n v="2023"/>
    <n v="4"/>
    <n v="196"/>
    <n v="25"/>
    <n v="518"/>
    <n v="518"/>
    <n v="196"/>
    <n v="518"/>
    <n v="3645"/>
  </r>
  <r>
    <x v="162"/>
    <x v="3"/>
    <n v="80"/>
    <n v="40"/>
    <n v="36"/>
    <n v="4"/>
    <m/>
    <m/>
    <m/>
    <m/>
    <m/>
    <m/>
    <m/>
    <m/>
    <m/>
    <n v="27"/>
    <n v="20"/>
    <n v="6"/>
    <n v="1"/>
    <m/>
    <m/>
    <n v="210"/>
    <n v="13"/>
    <n v="119"/>
    <n v="60"/>
    <n v="18"/>
    <m/>
    <n v="491"/>
    <n v="255"/>
    <m/>
    <n v="1746"/>
    <m/>
    <n v="533"/>
    <m/>
    <n v="16"/>
    <n v="2"/>
    <n v="145"/>
    <n v="2023"/>
    <n v="4"/>
    <n v="107"/>
    <n v="27"/>
    <n v="210"/>
    <n v="210"/>
    <n v="107"/>
    <n v="210"/>
    <n v="1063"/>
  </r>
  <r>
    <x v="162"/>
    <x v="21"/>
    <n v="61"/>
    <n v="38"/>
    <n v="16"/>
    <n v="7"/>
    <m/>
    <m/>
    <m/>
    <m/>
    <m/>
    <m/>
    <m/>
    <m/>
    <m/>
    <n v="11"/>
    <n v="6"/>
    <n v="2"/>
    <n v="3"/>
    <m/>
    <m/>
    <n v="57"/>
    <n v="12"/>
    <n v="18"/>
    <n v="20"/>
    <n v="7"/>
    <m/>
    <n v="363"/>
    <n v="261"/>
    <m/>
    <n v="553"/>
    <m/>
    <n v="384"/>
    <m/>
    <n v="1307"/>
    <m/>
    <n v="142"/>
    <n v="2023"/>
    <n v="4"/>
    <n v="72"/>
    <n v="11"/>
    <n v="57"/>
    <n v="57"/>
    <n v="72"/>
    <n v="57"/>
    <n v="753"/>
  </r>
  <r>
    <x v="162"/>
    <x v="4"/>
    <n v="3975"/>
    <n v="1961"/>
    <n v="1495"/>
    <n v="519"/>
    <m/>
    <m/>
    <m/>
    <m/>
    <m/>
    <m/>
    <m/>
    <m/>
    <m/>
    <n v="436"/>
    <n v="207"/>
    <n v="143"/>
    <n v="86"/>
    <m/>
    <m/>
    <n v="2304"/>
    <n v="152"/>
    <n v="1155"/>
    <n v="727"/>
    <n v="270"/>
    <m/>
    <n v="2446"/>
    <n v="2725"/>
    <m/>
    <n v="9683"/>
    <m/>
    <n v="2852"/>
    <m/>
    <n v="320"/>
    <n v="707"/>
    <n v="1412"/>
    <n v="2023"/>
    <n v="4"/>
    <n v="4411"/>
    <n v="436"/>
    <n v="2304"/>
    <n v="2304"/>
    <n v="4411"/>
    <n v="2304"/>
    <n v="11886"/>
  </r>
  <r>
    <x v="162"/>
    <x v="16"/>
    <n v="503"/>
    <n v="229"/>
    <n v="228"/>
    <n v="46"/>
    <m/>
    <m/>
    <m/>
    <m/>
    <m/>
    <m/>
    <m/>
    <m/>
    <m/>
    <n v="30"/>
    <n v="17"/>
    <n v="9"/>
    <n v="4"/>
    <m/>
    <m/>
    <n v="1031"/>
    <n v="108"/>
    <n v="544"/>
    <n v="320"/>
    <n v="59"/>
    <m/>
    <n v="4295"/>
    <n v="1525"/>
    <m/>
    <n v="2752"/>
    <m/>
    <n v="3357"/>
    <m/>
    <n v="2970"/>
    <n v="3"/>
    <n v="664"/>
    <n v="2023"/>
    <n v="4"/>
    <n v="533"/>
    <n v="30"/>
    <n v="1031"/>
    <n v="1031"/>
    <n v="533"/>
    <n v="1031"/>
    <n v="7384"/>
  </r>
  <r>
    <x v="162"/>
    <x v="27"/>
    <n v="15"/>
    <n v="6"/>
    <n v="8"/>
    <n v="1"/>
    <m/>
    <m/>
    <m/>
    <m/>
    <m/>
    <m/>
    <m/>
    <m/>
    <m/>
    <n v="4"/>
    <m/>
    <n v="4"/>
    <m/>
    <m/>
    <m/>
    <n v="26"/>
    <n v="11"/>
    <n v="10"/>
    <n v="5"/>
    <m/>
    <m/>
    <n v="40"/>
    <n v="6"/>
    <m/>
    <n v="161"/>
    <m/>
    <n v="27"/>
    <m/>
    <n v="1"/>
    <m/>
    <n v="17"/>
    <n v="2023"/>
    <n v="4"/>
    <n v="19"/>
    <n v="4"/>
    <n v="26"/>
    <n v="26"/>
    <n v="19"/>
    <n v="26"/>
    <n v="91"/>
  </r>
  <r>
    <x v="162"/>
    <x v="28"/>
    <n v="21"/>
    <n v="14"/>
    <n v="7"/>
    <m/>
    <m/>
    <m/>
    <m/>
    <m/>
    <m/>
    <m/>
    <m/>
    <m/>
    <m/>
    <n v="14"/>
    <n v="7"/>
    <n v="4"/>
    <n v="3"/>
    <m/>
    <m/>
    <n v="88"/>
    <n v="2"/>
    <n v="65"/>
    <n v="12"/>
    <n v="9"/>
    <m/>
    <n v="191"/>
    <n v="6"/>
    <m/>
    <n v="99"/>
    <m/>
    <n v="434"/>
    <m/>
    <n v="10"/>
    <m/>
    <n v="34"/>
    <n v="2023"/>
    <n v="4"/>
    <n v="35"/>
    <n v="14"/>
    <n v="88"/>
    <n v="88"/>
    <n v="35"/>
    <n v="88"/>
    <n v="320"/>
  </r>
  <r>
    <x v="162"/>
    <x v="22"/>
    <n v="41"/>
    <n v="27"/>
    <n v="14"/>
    <m/>
    <m/>
    <m/>
    <m/>
    <m/>
    <m/>
    <m/>
    <m/>
    <m/>
    <m/>
    <n v="7"/>
    <n v="3"/>
    <n v="4"/>
    <m/>
    <m/>
    <m/>
    <n v="105"/>
    <n v="8"/>
    <n v="86"/>
    <n v="7"/>
    <n v="4"/>
    <m/>
    <n v="62"/>
    <n v="5"/>
    <m/>
    <n v="236"/>
    <m/>
    <n v="468"/>
    <m/>
    <n v="10"/>
    <m/>
    <n v="19"/>
    <n v="2023"/>
    <n v="4"/>
    <n v="48"/>
    <n v="7"/>
    <n v="105"/>
    <n v="105"/>
    <n v="48"/>
    <n v="105"/>
    <n v="220"/>
  </r>
  <r>
    <x v="162"/>
    <x v="23"/>
    <n v="323"/>
    <n v="250"/>
    <n v="64"/>
    <n v="9"/>
    <m/>
    <m/>
    <m/>
    <m/>
    <m/>
    <m/>
    <m/>
    <m/>
    <m/>
    <n v="82"/>
    <n v="58"/>
    <n v="14"/>
    <n v="10"/>
    <m/>
    <m/>
    <n v="637"/>
    <n v="82"/>
    <n v="334"/>
    <n v="170"/>
    <n v="51"/>
    <m/>
    <n v="441"/>
    <n v="483"/>
    <m/>
    <n v="311"/>
    <m/>
    <n v="358"/>
    <m/>
    <n v="8"/>
    <m/>
    <n v="97"/>
    <n v="2023"/>
    <n v="4"/>
    <n v="405"/>
    <n v="82"/>
    <n v="637"/>
    <n v="637"/>
    <n v="405"/>
    <n v="637"/>
    <n v="1966"/>
  </r>
  <r>
    <x v="162"/>
    <x v="5"/>
    <n v="566"/>
    <n v="326"/>
    <n v="187"/>
    <n v="53"/>
    <m/>
    <m/>
    <m/>
    <m/>
    <m/>
    <m/>
    <m/>
    <m/>
    <m/>
    <n v="125"/>
    <n v="68"/>
    <n v="32"/>
    <n v="25"/>
    <m/>
    <m/>
    <n v="3122"/>
    <n v="352"/>
    <n v="1736"/>
    <n v="869"/>
    <n v="165"/>
    <m/>
    <n v="3699"/>
    <n v="4120"/>
    <m/>
    <n v="17561"/>
    <m/>
    <n v="3898"/>
    <m/>
    <n v="9817"/>
    <n v="2"/>
    <n v="1204"/>
    <n v="2023"/>
    <n v="4"/>
    <n v="691"/>
    <n v="125"/>
    <n v="3122"/>
    <n v="3122"/>
    <n v="691"/>
    <n v="3122"/>
    <n v="11632"/>
  </r>
  <r>
    <x v="162"/>
    <x v="24"/>
    <n v="136"/>
    <n v="57"/>
    <n v="65"/>
    <n v="14"/>
    <m/>
    <m/>
    <m/>
    <m/>
    <m/>
    <m/>
    <m/>
    <m/>
    <m/>
    <n v="11"/>
    <n v="5"/>
    <n v="6"/>
    <m/>
    <m/>
    <m/>
    <n v="151"/>
    <n v="10"/>
    <n v="82"/>
    <n v="40"/>
    <n v="19"/>
    <m/>
    <n v="632"/>
    <n v="361"/>
    <m/>
    <n v="1735"/>
    <m/>
    <n v="396"/>
    <m/>
    <n v="13"/>
    <n v="9"/>
    <n v="86"/>
    <n v="2023"/>
    <n v="4"/>
    <n v="147"/>
    <n v="11"/>
    <n v="151"/>
    <n v="151"/>
    <n v="147"/>
    <n v="151"/>
    <n v="1291"/>
  </r>
  <r>
    <x v="162"/>
    <x v="6"/>
    <n v="154"/>
    <n v="90"/>
    <n v="55"/>
    <n v="9"/>
    <m/>
    <m/>
    <m/>
    <m/>
    <m/>
    <m/>
    <m/>
    <m/>
    <m/>
    <n v="45"/>
    <n v="18"/>
    <n v="8"/>
    <n v="19"/>
    <m/>
    <m/>
    <n v="637"/>
    <n v="149"/>
    <n v="293"/>
    <n v="155"/>
    <n v="40"/>
    <m/>
    <n v="1284"/>
    <n v="1248"/>
    <m/>
    <n v="4080"/>
    <m/>
    <n v="1150"/>
    <m/>
    <n v="4843"/>
    <n v="1"/>
    <n v="350"/>
    <n v="2023"/>
    <n v="4"/>
    <n v="199"/>
    <n v="45"/>
    <n v="637"/>
    <n v="637"/>
    <n v="199"/>
    <n v="637"/>
    <n v="3368"/>
  </r>
  <r>
    <x v="162"/>
    <x v="7"/>
    <n v="898"/>
    <n v="362"/>
    <n v="445"/>
    <n v="91"/>
    <m/>
    <m/>
    <m/>
    <m/>
    <m/>
    <m/>
    <m/>
    <m/>
    <m/>
    <n v="56"/>
    <n v="30"/>
    <n v="12"/>
    <n v="14"/>
    <m/>
    <m/>
    <n v="1106"/>
    <n v="87"/>
    <n v="619"/>
    <n v="327"/>
    <n v="73"/>
    <m/>
    <n v="799"/>
    <n v="863"/>
    <m/>
    <n v="872"/>
    <m/>
    <n v="1503"/>
    <m/>
    <n v="20"/>
    <n v="1"/>
    <n v="226"/>
    <n v="2023"/>
    <n v="4"/>
    <n v="954"/>
    <n v="56"/>
    <n v="1106"/>
    <n v="1106"/>
    <n v="954"/>
    <n v="1106"/>
    <n v="3722"/>
  </r>
  <r>
    <x v="162"/>
    <x v="29"/>
    <n v="97"/>
    <n v="44"/>
    <n v="42"/>
    <n v="11"/>
    <m/>
    <m/>
    <m/>
    <m/>
    <m/>
    <m/>
    <m/>
    <m/>
    <m/>
    <n v="10"/>
    <n v="4"/>
    <n v="4"/>
    <n v="2"/>
    <m/>
    <m/>
    <n v="152"/>
    <n v="11"/>
    <n v="50"/>
    <n v="76"/>
    <n v="15"/>
    <m/>
    <n v="164"/>
    <n v="52"/>
    <m/>
    <n v="146"/>
    <m/>
    <n v="421"/>
    <m/>
    <n v="4"/>
    <m/>
    <n v="48"/>
    <n v="2023"/>
    <n v="4"/>
    <n v="107"/>
    <n v="10"/>
    <n v="152"/>
    <n v="152"/>
    <n v="107"/>
    <n v="152"/>
    <n v="475"/>
  </r>
  <r>
    <x v="162"/>
    <x v="8"/>
    <n v="2794"/>
    <n v="1316"/>
    <n v="1245"/>
    <n v="233"/>
    <m/>
    <m/>
    <m/>
    <m/>
    <m/>
    <m/>
    <m/>
    <m/>
    <m/>
    <n v="232"/>
    <n v="152"/>
    <n v="54"/>
    <n v="26"/>
    <m/>
    <m/>
    <n v="4573"/>
    <n v="340"/>
    <n v="2684"/>
    <n v="1195"/>
    <n v="354"/>
    <m/>
    <n v="6233"/>
    <n v="2514"/>
    <m/>
    <n v="3469"/>
    <m/>
    <n v="4837"/>
    <m/>
    <n v="7866"/>
    <n v="1487"/>
    <n v="1373"/>
    <n v="2023"/>
    <n v="4"/>
    <n v="3026"/>
    <n v="232"/>
    <n v="4573"/>
    <n v="4573"/>
    <n v="3026"/>
    <n v="4573"/>
    <n v="16346"/>
  </r>
  <r>
    <x v="162"/>
    <x v="9"/>
    <n v="429"/>
    <n v="245"/>
    <n v="163"/>
    <n v="21"/>
    <m/>
    <m/>
    <m/>
    <m/>
    <m/>
    <m/>
    <m/>
    <m/>
    <m/>
    <n v="45"/>
    <n v="22"/>
    <n v="14"/>
    <n v="9"/>
    <m/>
    <m/>
    <n v="340"/>
    <n v="32"/>
    <n v="178"/>
    <n v="65"/>
    <n v="65"/>
    <m/>
    <n v="659"/>
    <n v="506"/>
    <m/>
    <n v="1716"/>
    <m/>
    <n v="746"/>
    <m/>
    <n v="1853"/>
    <n v="2"/>
    <n v="408"/>
    <n v="2023"/>
    <n v="4"/>
    <n v="474"/>
    <n v="45"/>
    <n v="340"/>
    <n v="340"/>
    <n v="474"/>
    <n v="340"/>
    <n v="1979"/>
  </r>
  <r>
    <x v="162"/>
    <x v="25"/>
    <n v="1100"/>
    <n v="549"/>
    <n v="424"/>
    <n v="127"/>
    <m/>
    <m/>
    <m/>
    <m/>
    <m/>
    <m/>
    <m/>
    <m/>
    <m/>
    <n v="67"/>
    <n v="33"/>
    <n v="22"/>
    <n v="12"/>
    <m/>
    <m/>
    <n v="1976"/>
    <n v="125"/>
    <n v="999"/>
    <n v="681"/>
    <n v="171"/>
    <m/>
    <n v="2640"/>
    <n v="1637"/>
    <m/>
    <n v="1487"/>
    <m/>
    <n v="1405"/>
    <m/>
    <n v="2005"/>
    <n v="1"/>
    <n v="465"/>
    <n v="2023"/>
    <n v="4"/>
    <n v="1167"/>
    <n v="67"/>
    <n v="1976"/>
    <n v="1976"/>
    <n v="1167"/>
    <n v="1976"/>
    <n v="7420"/>
  </r>
  <r>
    <x v="162"/>
    <x v="17"/>
    <n v="60"/>
    <n v="36"/>
    <n v="19"/>
    <n v="5"/>
    <m/>
    <m/>
    <m/>
    <m/>
    <m/>
    <m/>
    <m/>
    <m/>
    <m/>
    <n v="56"/>
    <n v="39"/>
    <n v="16"/>
    <n v="1"/>
    <m/>
    <m/>
    <n v="106"/>
    <n v="16"/>
    <n v="58"/>
    <n v="31"/>
    <n v="1"/>
    <m/>
    <n v="120"/>
    <n v="178"/>
    <m/>
    <n v="630"/>
    <m/>
    <n v="394"/>
    <m/>
    <n v="2"/>
    <m/>
    <n v="38"/>
    <n v="2023"/>
    <n v="4"/>
    <n v="116"/>
    <n v="56"/>
    <n v="106"/>
    <n v="106"/>
    <n v="116"/>
    <n v="106"/>
    <n v="520"/>
  </r>
  <r>
    <x v="162"/>
    <x v="10"/>
    <n v="1259"/>
    <n v="618"/>
    <n v="484"/>
    <n v="157"/>
    <m/>
    <m/>
    <m/>
    <m/>
    <m/>
    <m/>
    <m/>
    <m/>
    <m/>
    <n v="220"/>
    <n v="94"/>
    <n v="65"/>
    <n v="61"/>
    <m/>
    <m/>
    <n v="3128"/>
    <n v="211"/>
    <n v="1349"/>
    <n v="1223"/>
    <n v="345"/>
    <m/>
    <n v="5437"/>
    <n v="3004"/>
    <m/>
    <n v="3699"/>
    <m/>
    <n v="2237"/>
    <m/>
    <n v="4617"/>
    <n v="6"/>
    <n v="750"/>
    <n v="2023"/>
    <n v="4"/>
    <n v="1479"/>
    <n v="220"/>
    <n v="3128"/>
    <n v="3128"/>
    <n v="1479"/>
    <n v="3128"/>
    <n v="13048"/>
  </r>
  <r>
    <x v="162"/>
    <x v="30"/>
    <n v="25"/>
    <n v="16"/>
    <n v="8"/>
    <n v="1"/>
    <m/>
    <m/>
    <m/>
    <m/>
    <m/>
    <m/>
    <m/>
    <m/>
    <m/>
    <n v="19"/>
    <n v="18"/>
    <n v="1"/>
    <m/>
    <m/>
    <m/>
    <n v="97"/>
    <n v="2"/>
    <n v="56"/>
    <n v="13"/>
    <n v="26"/>
    <m/>
    <n v="395"/>
    <n v="234"/>
    <m/>
    <n v="538"/>
    <m/>
    <n v="180"/>
    <m/>
    <n v="9"/>
    <m/>
    <n v="70"/>
    <n v="2023"/>
    <n v="4"/>
    <n v="44"/>
    <n v="19"/>
    <n v="97"/>
    <n v="97"/>
    <n v="44"/>
    <n v="97"/>
    <n v="770"/>
  </r>
  <r>
    <x v="162"/>
    <x v="11"/>
    <n v="4213"/>
    <n v="1871"/>
    <n v="1587"/>
    <n v="755"/>
    <m/>
    <m/>
    <m/>
    <m/>
    <m/>
    <m/>
    <m/>
    <m/>
    <m/>
    <n v="1130"/>
    <n v="464"/>
    <n v="407"/>
    <n v="259"/>
    <m/>
    <m/>
    <n v="12455"/>
    <n v="624"/>
    <n v="4388"/>
    <n v="5106"/>
    <n v="2337"/>
    <m/>
    <n v="8069"/>
    <n v="9262"/>
    <m/>
    <n v="10538"/>
    <m/>
    <n v="7907"/>
    <m/>
    <n v="6100"/>
    <n v="1277"/>
    <n v="1316"/>
    <n v="2023"/>
    <n v="4"/>
    <n v="5343"/>
    <n v="1130"/>
    <n v="12455"/>
    <n v="12455"/>
    <n v="5343"/>
    <n v="12455"/>
    <n v="35129"/>
  </r>
  <r>
    <x v="162"/>
    <x v="18"/>
    <n v="369"/>
    <n v="197"/>
    <n v="124"/>
    <n v="48"/>
    <m/>
    <m/>
    <m/>
    <m/>
    <m/>
    <m/>
    <m/>
    <m/>
    <m/>
    <n v="64"/>
    <n v="21"/>
    <n v="12"/>
    <n v="31"/>
    <m/>
    <m/>
    <n v="806"/>
    <n v="50"/>
    <n v="345"/>
    <n v="270"/>
    <n v="141"/>
    <m/>
    <n v="1276"/>
    <n v="639"/>
    <m/>
    <n v="1258"/>
    <m/>
    <n v="1014"/>
    <m/>
    <n v="1603"/>
    <m/>
    <n v="211"/>
    <n v="2023"/>
    <n v="4"/>
    <n v="433"/>
    <n v="64"/>
    <n v="806"/>
    <n v="806"/>
    <n v="433"/>
    <n v="806"/>
    <n v="3154"/>
  </r>
  <r>
    <x v="162"/>
    <x v="31"/>
    <n v="18"/>
    <n v="12"/>
    <n v="6"/>
    <m/>
    <m/>
    <m/>
    <m/>
    <m/>
    <m/>
    <m/>
    <m/>
    <m/>
    <m/>
    <n v="18"/>
    <n v="12"/>
    <n v="6"/>
    <m/>
    <m/>
    <m/>
    <n v="36"/>
    <n v="16"/>
    <n v="11"/>
    <n v="8"/>
    <n v="1"/>
    <m/>
    <n v="17"/>
    <n v="38"/>
    <m/>
    <n v="152"/>
    <m/>
    <n v="74"/>
    <m/>
    <m/>
    <m/>
    <n v="25"/>
    <n v="2023"/>
    <n v="4"/>
    <n v="36"/>
    <n v="18"/>
    <n v="36"/>
    <n v="36"/>
    <n v="36"/>
    <n v="36"/>
    <n v="127"/>
  </r>
  <r>
    <x v="162"/>
    <x v="12"/>
    <n v="58"/>
    <n v="33"/>
    <n v="21"/>
    <n v="4"/>
    <m/>
    <m/>
    <m/>
    <m/>
    <m/>
    <m/>
    <m/>
    <m/>
    <m/>
    <n v="14"/>
    <n v="10"/>
    <n v="1"/>
    <n v="3"/>
    <m/>
    <m/>
    <n v="168"/>
    <n v="4"/>
    <n v="101"/>
    <n v="30"/>
    <n v="33"/>
    <m/>
    <n v="758"/>
    <n v="63"/>
    <m/>
    <n v="1682"/>
    <m/>
    <n v="326"/>
    <m/>
    <n v="36"/>
    <n v="1"/>
    <n v="290"/>
    <n v="2023"/>
    <n v="4"/>
    <n v="72"/>
    <n v="14"/>
    <n v="168"/>
    <n v="168"/>
    <n v="72"/>
    <n v="168"/>
    <n v="1061"/>
  </r>
  <r>
    <x v="162"/>
    <x v="32"/>
    <n v="172"/>
    <n v="81"/>
    <n v="77"/>
    <n v="14"/>
    <m/>
    <m/>
    <m/>
    <m/>
    <m/>
    <m/>
    <m/>
    <m/>
    <m/>
    <n v="60"/>
    <n v="39"/>
    <n v="17"/>
    <n v="4"/>
    <m/>
    <m/>
    <n v="554"/>
    <n v="57"/>
    <n v="320"/>
    <n v="124"/>
    <n v="53"/>
    <m/>
    <n v="918"/>
    <n v="598"/>
    <m/>
    <n v="1654"/>
    <m/>
    <n v="2256"/>
    <m/>
    <n v="28"/>
    <m/>
    <n v="620"/>
    <n v="2023"/>
    <n v="4"/>
    <n v="232"/>
    <n v="60"/>
    <n v="554"/>
    <n v="554"/>
    <n v="232"/>
    <n v="554"/>
    <n v="2302"/>
  </r>
  <r>
    <x v="162"/>
    <x v="33"/>
    <n v="83"/>
    <n v="52"/>
    <n v="28"/>
    <n v="3"/>
    <m/>
    <m/>
    <m/>
    <m/>
    <m/>
    <m/>
    <m/>
    <m/>
    <m/>
    <n v="44"/>
    <n v="32"/>
    <n v="7"/>
    <n v="5"/>
    <m/>
    <m/>
    <n v="268"/>
    <n v="21"/>
    <n v="136"/>
    <n v="65"/>
    <n v="46"/>
    <m/>
    <n v="657"/>
    <n v="612"/>
    <m/>
    <n v="1824"/>
    <m/>
    <n v="688"/>
    <m/>
    <n v="122"/>
    <m/>
    <n v="204"/>
    <n v="2023"/>
    <n v="4"/>
    <n v="127"/>
    <n v="44"/>
    <n v="268"/>
    <n v="268"/>
    <n v="127"/>
    <n v="268"/>
    <n v="1664"/>
  </r>
  <r>
    <x v="162"/>
    <x v="34"/>
    <n v="59"/>
    <n v="45"/>
    <n v="14"/>
    <m/>
    <m/>
    <m/>
    <m/>
    <m/>
    <m/>
    <m/>
    <m/>
    <m/>
    <m/>
    <n v="19"/>
    <n v="14"/>
    <n v="5"/>
    <m/>
    <m/>
    <m/>
    <n v="110"/>
    <n v="6"/>
    <n v="84"/>
    <n v="19"/>
    <n v="1"/>
    <m/>
    <n v="69"/>
    <n v="78"/>
    <m/>
    <n v="235"/>
    <m/>
    <n v="279"/>
    <m/>
    <n v="5"/>
    <m/>
    <n v="52"/>
    <n v="2023"/>
    <n v="4"/>
    <n v="78"/>
    <n v="19"/>
    <n v="110"/>
    <n v="110"/>
    <n v="78"/>
    <n v="110"/>
    <n v="335"/>
  </r>
  <r>
    <x v="162"/>
    <x v="26"/>
    <n v="129"/>
    <n v="90"/>
    <n v="33"/>
    <n v="6"/>
    <m/>
    <m/>
    <m/>
    <m/>
    <m/>
    <m/>
    <m/>
    <m/>
    <m/>
    <n v="37"/>
    <n v="29"/>
    <n v="7"/>
    <n v="1"/>
    <m/>
    <m/>
    <n v="355"/>
    <n v="46"/>
    <n v="168"/>
    <n v="102"/>
    <n v="39"/>
    <m/>
    <n v="532"/>
    <n v="287"/>
    <m/>
    <n v="602"/>
    <m/>
    <n v="646"/>
    <m/>
    <n v="12"/>
    <m/>
    <n v="153"/>
    <n v="2023"/>
    <n v="4"/>
    <n v="166"/>
    <n v="37"/>
    <n v="355"/>
    <n v="355"/>
    <n v="166"/>
    <n v="355"/>
    <n v="1340"/>
  </r>
  <r>
    <x v="162"/>
    <x v="13"/>
    <n v="1923"/>
    <n v="845"/>
    <n v="735"/>
    <n v="343"/>
    <m/>
    <m/>
    <m/>
    <m/>
    <m/>
    <m/>
    <m/>
    <m/>
    <m/>
    <n v="623"/>
    <n v="280"/>
    <n v="206"/>
    <n v="137"/>
    <m/>
    <m/>
    <n v="8988"/>
    <n v="426"/>
    <n v="3280"/>
    <n v="3549"/>
    <n v="1733"/>
    <m/>
    <n v="7548"/>
    <n v="10687"/>
    <m/>
    <n v="11279"/>
    <m/>
    <n v="5046"/>
    <m/>
    <n v="4894"/>
    <n v="1236"/>
    <n v="1195"/>
    <n v="2023"/>
    <n v="4"/>
    <n v="2546"/>
    <n v="623"/>
    <n v="8988"/>
    <n v="8988"/>
    <n v="2546"/>
    <n v="8988"/>
    <n v="29769"/>
  </r>
  <r>
    <x v="162"/>
    <x v="35"/>
    <n v="5"/>
    <n v="4"/>
    <n v="1"/>
    <m/>
    <m/>
    <m/>
    <m/>
    <m/>
    <m/>
    <m/>
    <m/>
    <m/>
    <m/>
    <m/>
    <m/>
    <m/>
    <m/>
    <m/>
    <m/>
    <n v="24"/>
    <n v="9"/>
    <n v="5"/>
    <n v="10"/>
    <m/>
    <m/>
    <n v="2"/>
    <m/>
    <m/>
    <n v="59"/>
    <m/>
    <n v="16"/>
    <m/>
    <n v="1"/>
    <m/>
    <n v="7"/>
    <n v="2023"/>
    <n v="4"/>
    <n v="5"/>
    <n v="0"/>
    <n v="24"/>
    <n v="24"/>
    <n v="5"/>
    <n v="24"/>
    <n v="31"/>
  </r>
  <r>
    <x v="162"/>
    <x v="14"/>
    <n v="285"/>
    <n v="117"/>
    <n v="120"/>
    <n v="48"/>
    <m/>
    <m/>
    <m/>
    <m/>
    <m/>
    <m/>
    <m/>
    <m/>
    <m/>
    <n v="54"/>
    <n v="30"/>
    <n v="12"/>
    <n v="12"/>
    <m/>
    <m/>
    <n v="1739"/>
    <n v="93"/>
    <n v="665"/>
    <n v="685"/>
    <n v="296"/>
    <m/>
    <n v="2561"/>
    <n v="1086"/>
    <m/>
    <n v="2900"/>
    <m/>
    <n v="1029"/>
    <m/>
    <n v="1554"/>
    <n v="3"/>
    <n v="491"/>
    <n v="2023"/>
    <n v="4"/>
    <n v="339"/>
    <n v="54"/>
    <n v="1739"/>
    <n v="1739"/>
    <n v="339"/>
    <n v="1739"/>
    <n v="5725"/>
  </r>
  <r>
    <x v="163"/>
    <x v="15"/>
    <m/>
    <m/>
    <m/>
    <m/>
    <m/>
    <m/>
    <m/>
    <m/>
    <m/>
    <m/>
    <m/>
    <m/>
    <m/>
    <m/>
    <m/>
    <m/>
    <m/>
    <m/>
    <m/>
    <m/>
    <m/>
    <m/>
    <m/>
    <m/>
    <m/>
    <m/>
    <n v="1"/>
    <m/>
    <m/>
    <m/>
    <m/>
    <m/>
    <m/>
    <m/>
    <m/>
    <n v="2023"/>
    <n v="4"/>
    <n v="0"/>
    <n v="0"/>
    <n v="0"/>
    <n v="0"/>
    <n v="0"/>
    <n v="0"/>
    <n v="1"/>
  </r>
  <r>
    <x v="163"/>
    <x v="0"/>
    <m/>
    <m/>
    <m/>
    <m/>
    <m/>
    <m/>
    <m/>
    <m/>
    <m/>
    <m/>
    <m/>
    <m/>
    <m/>
    <m/>
    <m/>
    <m/>
    <m/>
    <m/>
    <m/>
    <m/>
    <m/>
    <m/>
    <m/>
    <m/>
    <m/>
    <m/>
    <n v="5"/>
    <m/>
    <m/>
    <m/>
    <m/>
    <m/>
    <m/>
    <m/>
    <m/>
    <n v="2023"/>
    <n v="4"/>
    <n v="0"/>
    <n v="0"/>
    <n v="0"/>
    <n v="0"/>
    <n v="0"/>
    <n v="0"/>
    <n v="5"/>
  </r>
  <r>
    <x v="163"/>
    <x v="2"/>
    <m/>
    <m/>
    <m/>
    <m/>
    <m/>
    <m/>
    <m/>
    <m/>
    <m/>
    <m/>
    <m/>
    <m/>
    <m/>
    <m/>
    <m/>
    <m/>
    <m/>
    <m/>
    <m/>
    <m/>
    <m/>
    <m/>
    <m/>
    <m/>
    <m/>
    <m/>
    <n v="1"/>
    <m/>
    <m/>
    <m/>
    <m/>
    <m/>
    <m/>
    <m/>
    <m/>
    <n v="2023"/>
    <n v="4"/>
    <n v="0"/>
    <n v="0"/>
    <n v="0"/>
    <n v="0"/>
    <n v="0"/>
    <n v="0"/>
    <n v="1"/>
  </r>
  <r>
    <x v="163"/>
    <x v="20"/>
    <m/>
    <m/>
    <m/>
    <m/>
    <m/>
    <m/>
    <m/>
    <m/>
    <m/>
    <m/>
    <m/>
    <m/>
    <m/>
    <m/>
    <m/>
    <m/>
    <m/>
    <m/>
    <m/>
    <m/>
    <m/>
    <m/>
    <m/>
    <m/>
    <m/>
    <m/>
    <n v="2"/>
    <m/>
    <m/>
    <m/>
    <m/>
    <m/>
    <m/>
    <m/>
    <m/>
    <n v="2023"/>
    <n v="4"/>
    <n v="0"/>
    <n v="0"/>
    <n v="0"/>
    <n v="0"/>
    <n v="0"/>
    <n v="0"/>
    <n v="2"/>
  </r>
  <r>
    <x v="163"/>
    <x v="5"/>
    <m/>
    <m/>
    <m/>
    <m/>
    <m/>
    <m/>
    <m/>
    <m/>
    <m/>
    <m/>
    <m/>
    <m/>
    <m/>
    <m/>
    <m/>
    <m/>
    <m/>
    <m/>
    <m/>
    <m/>
    <m/>
    <m/>
    <m/>
    <m/>
    <m/>
    <m/>
    <n v="1"/>
    <m/>
    <m/>
    <m/>
    <m/>
    <m/>
    <m/>
    <m/>
    <m/>
    <n v="2023"/>
    <n v="4"/>
    <n v="0"/>
    <n v="0"/>
    <n v="0"/>
    <n v="0"/>
    <n v="0"/>
    <n v="0"/>
    <n v="1"/>
  </r>
  <r>
    <x v="163"/>
    <x v="24"/>
    <m/>
    <m/>
    <m/>
    <m/>
    <m/>
    <m/>
    <m/>
    <m/>
    <m/>
    <m/>
    <m/>
    <m/>
    <m/>
    <m/>
    <m/>
    <m/>
    <m/>
    <m/>
    <m/>
    <m/>
    <m/>
    <m/>
    <m/>
    <m/>
    <m/>
    <m/>
    <n v="1"/>
    <m/>
    <m/>
    <m/>
    <m/>
    <m/>
    <m/>
    <m/>
    <m/>
    <n v="2023"/>
    <n v="4"/>
    <n v="0"/>
    <n v="0"/>
    <n v="0"/>
    <n v="0"/>
    <n v="0"/>
    <n v="0"/>
    <n v="1"/>
  </r>
  <r>
    <x v="163"/>
    <x v="6"/>
    <m/>
    <m/>
    <m/>
    <m/>
    <m/>
    <m/>
    <m/>
    <m/>
    <m/>
    <m/>
    <m/>
    <m/>
    <m/>
    <m/>
    <m/>
    <m/>
    <m/>
    <m/>
    <m/>
    <m/>
    <m/>
    <m/>
    <m/>
    <m/>
    <m/>
    <m/>
    <n v="1"/>
    <m/>
    <m/>
    <m/>
    <m/>
    <m/>
    <m/>
    <m/>
    <m/>
    <n v="2023"/>
    <n v="4"/>
    <n v="0"/>
    <n v="0"/>
    <n v="0"/>
    <n v="0"/>
    <n v="0"/>
    <n v="0"/>
    <n v="1"/>
  </r>
  <r>
    <x v="163"/>
    <x v="7"/>
    <m/>
    <m/>
    <m/>
    <m/>
    <m/>
    <m/>
    <m/>
    <m/>
    <m/>
    <m/>
    <m/>
    <m/>
    <m/>
    <m/>
    <m/>
    <m/>
    <m/>
    <m/>
    <m/>
    <m/>
    <m/>
    <m/>
    <m/>
    <m/>
    <m/>
    <m/>
    <n v="1"/>
    <m/>
    <m/>
    <m/>
    <m/>
    <m/>
    <m/>
    <m/>
    <m/>
    <n v="2023"/>
    <n v="4"/>
    <n v="0"/>
    <n v="0"/>
    <n v="0"/>
    <n v="0"/>
    <n v="0"/>
    <n v="0"/>
    <n v="1"/>
  </r>
  <r>
    <x v="163"/>
    <x v="8"/>
    <m/>
    <m/>
    <m/>
    <m/>
    <m/>
    <m/>
    <m/>
    <m/>
    <m/>
    <m/>
    <m/>
    <m/>
    <m/>
    <m/>
    <m/>
    <m/>
    <m/>
    <m/>
    <m/>
    <m/>
    <m/>
    <m/>
    <m/>
    <m/>
    <m/>
    <m/>
    <n v="4"/>
    <m/>
    <m/>
    <m/>
    <m/>
    <m/>
    <m/>
    <m/>
    <m/>
    <n v="2023"/>
    <n v="4"/>
    <n v="0"/>
    <n v="0"/>
    <n v="0"/>
    <n v="0"/>
    <n v="0"/>
    <n v="0"/>
    <n v="4"/>
  </r>
  <r>
    <x v="163"/>
    <x v="9"/>
    <m/>
    <m/>
    <m/>
    <m/>
    <m/>
    <m/>
    <m/>
    <m/>
    <m/>
    <m/>
    <m/>
    <m/>
    <m/>
    <m/>
    <m/>
    <m/>
    <m/>
    <m/>
    <m/>
    <m/>
    <m/>
    <m/>
    <m/>
    <m/>
    <m/>
    <m/>
    <n v="3"/>
    <m/>
    <m/>
    <m/>
    <m/>
    <m/>
    <m/>
    <m/>
    <m/>
    <n v="2023"/>
    <n v="4"/>
    <n v="0"/>
    <n v="0"/>
    <n v="0"/>
    <n v="0"/>
    <n v="0"/>
    <n v="0"/>
    <n v="3"/>
  </r>
  <r>
    <x v="163"/>
    <x v="25"/>
    <m/>
    <m/>
    <m/>
    <m/>
    <m/>
    <m/>
    <m/>
    <m/>
    <m/>
    <m/>
    <m/>
    <m/>
    <m/>
    <m/>
    <m/>
    <m/>
    <m/>
    <m/>
    <m/>
    <m/>
    <m/>
    <m/>
    <m/>
    <m/>
    <m/>
    <m/>
    <n v="1"/>
    <m/>
    <m/>
    <m/>
    <m/>
    <m/>
    <m/>
    <m/>
    <m/>
    <n v="2023"/>
    <n v="4"/>
    <n v="0"/>
    <n v="0"/>
    <n v="0"/>
    <n v="0"/>
    <n v="0"/>
    <n v="0"/>
    <n v="1"/>
  </r>
  <r>
    <x v="163"/>
    <x v="17"/>
    <m/>
    <m/>
    <m/>
    <m/>
    <m/>
    <m/>
    <m/>
    <m/>
    <m/>
    <m/>
    <m/>
    <m/>
    <m/>
    <m/>
    <m/>
    <m/>
    <m/>
    <m/>
    <m/>
    <m/>
    <m/>
    <m/>
    <m/>
    <m/>
    <m/>
    <n v="1"/>
    <m/>
    <m/>
    <m/>
    <m/>
    <m/>
    <m/>
    <m/>
    <m/>
    <m/>
    <n v="2023"/>
    <n v="4"/>
    <n v="0"/>
    <n v="0"/>
    <n v="0"/>
    <n v="0"/>
    <n v="0"/>
    <n v="0"/>
    <n v="1"/>
  </r>
  <r>
    <x v="163"/>
    <x v="10"/>
    <m/>
    <m/>
    <m/>
    <m/>
    <m/>
    <m/>
    <m/>
    <m/>
    <m/>
    <m/>
    <m/>
    <m/>
    <m/>
    <m/>
    <m/>
    <m/>
    <m/>
    <m/>
    <m/>
    <m/>
    <m/>
    <m/>
    <m/>
    <m/>
    <m/>
    <m/>
    <n v="21"/>
    <m/>
    <m/>
    <m/>
    <m/>
    <m/>
    <m/>
    <m/>
    <m/>
    <n v="2023"/>
    <n v="4"/>
    <n v="0"/>
    <n v="0"/>
    <n v="0"/>
    <n v="0"/>
    <n v="0"/>
    <n v="0"/>
    <n v="21"/>
  </r>
  <r>
    <x v="163"/>
    <x v="11"/>
    <m/>
    <m/>
    <m/>
    <m/>
    <m/>
    <m/>
    <m/>
    <m/>
    <m/>
    <m/>
    <m/>
    <m/>
    <m/>
    <m/>
    <m/>
    <m/>
    <m/>
    <m/>
    <m/>
    <m/>
    <m/>
    <m/>
    <m/>
    <m/>
    <m/>
    <m/>
    <n v="8"/>
    <m/>
    <m/>
    <m/>
    <m/>
    <m/>
    <m/>
    <m/>
    <m/>
    <n v="2023"/>
    <n v="4"/>
    <n v="0"/>
    <n v="0"/>
    <n v="0"/>
    <n v="0"/>
    <n v="0"/>
    <n v="0"/>
    <n v="8"/>
  </r>
  <r>
    <x v="163"/>
    <x v="18"/>
    <m/>
    <m/>
    <m/>
    <m/>
    <m/>
    <m/>
    <m/>
    <m/>
    <m/>
    <m/>
    <m/>
    <m/>
    <m/>
    <m/>
    <m/>
    <m/>
    <m/>
    <m/>
    <m/>
    <m/>
    <m/>
    <m/>
    <m/>
    <m/>
    <m/>
    <m/>
    <n v="1"/>
    <m/>
    <m/>
    <m/>
    <m/>
    <m/>
    <m/>
    <m/>
    <m/>
    <n v="2023"/>
    <n v="4"/>
    <n v="0"/>
    <n v="0"/>
    <n v="0"/>
    <n v="0"/>
    <n v="0"/>
    <n v="0"/>
    <n v="1"/>
  </r>
  <r>
    <x v="163"/>
    <x v="33"/>
    <m/>
    <m/>
    <m/>
    <m/>
    <m/>
    <m/>
    <m/>
    <m/>
    <m/>
    <m/>
    <m/>
    <m/>
    <m/>
    <m/>
    <m/>
    <m/>
    <m/>
    <m/>
    <m/>
    <m/>
    <m/>
    <m/>
    <m/>
    <m/>
    <m/>
    <m/>
    <n v="3"/>
    <m/>
    <m/>
    <m/>
    <m/>
    <m/>
    <m/>
    <m/>
    <m/>
    <n v="2023"/>
    <n v="4"/>
    <n v="0"/>
    <n v="0"/>
    <n v="0"/>
    <n v="0"/>
    <n v="0"/>
    <n v="0"/>
    <n v="3"/>
  </r>
  <r>
    <x v="163"/>
    <x v="13"/>
    <m/>
    <m/>
    <m/>
    <m/>
    <m/>
    <m/>
    <m/>
    <m/>
    <m/>
    <m/>
    <m/>
    <m/>
    <m/>
    <m/>
    <m/>
    <m/>
    <m/>
    <m/>
    <m/>
    <m/>
    <m/>
    <m/>
    <m/>
    <m/>
    <m/>
    <m/>
    <n v="17"/>
    <m/>
    <m/>
    <m/>
    <m/>
    <m/>
    <m/>
    <m/>
    <m/>
    <n v="2023"/>
    <n v="4"/>
    <n v="0"/>
    <n v="0"/>
    <n v="0"/>
    <n v="0"/>
    <n v="0"/>
    <n v="0"/>
    <n v="17"/>
  </r>
  <r>
    <x v="163"/>
    <x v="14"/>
    <m/>
    <m/>
    <m/>
    <m/>
    <m/>
    <m/>
    <m/>
    <m/>
    <m/>
    <m/>
    <m/>
    <m/>
    <m/>
    <m/>
    <m/>
    <m/>
    <m/>
    <m/>
    <m/>
    <m/>
    <m/>
    <m/>
    <m/>
    <m/>
    <m/>
    <m/>
    <n v="3"/>
    <m/>
    <m/>
    <m/>
    <m/>
    <m/>
    <m/>
    <m/>
    <m/>
    <n v="2023"/>
    <n v="4"/>
    <n v="0"/>
    <n v="0"/>
    <n v="0"/>
    <n v="0"/>
    <n v="0"/>
    <n v="0"/>
    <n v="3"/>
  </r>
  <r>
    <x v="164"/>
    <x v="0"/>
    <m/>
    <m/>
    <m/>
    <m/>
    <m/>
    <m/>
    <m/>
    <m/>
    <m/>
    <m/>
    <m/>
    <m/>
    <m/>
    <m/>
    <m/>
    <m/>
    <m/>
    <m/>
    <m/>
    <m/>
    <m/>
    <m/>
    <m/>
    <m/>
    <m/>
    <m/>
    <m/>
    <m/>
    <m/>
    <n v="2495"/>
    <m/>
    <m/>
    <m/>
    <m/>
    <m/>
    <n v="2023"/>
    <n v="4"/>
    <n v="0"/>
    <n v="0"/>
    <n v="0"/>
    <n v="0"/>
    <n v="0"/>
    <n v="0"/>
    <n v="0"/>
  </r>
  <r>
    <x v="164"/>
    <x v="16"/>
    <m/>
    <m/>
    <m/>
    <m/>
    <m/>
    <m/>
    <m/>
    <m/>
    <m/>
    <m/>
    <m/>
    <m/>
    <m/>
    <m/>
    <m/>
    <m/>
    <m/>
    <m/>
    <m/>
    <m/>
    <m/>
    <m/>
    <m/>
    <m/>
    <m/>
    <m/>
    <m/>
    <m/>
    <m/>
    <n v="1195"/>
    <m/>
    <m/>
    <m/>
    <m/>
    <m/>
    <n v="2023"/>
    <n v="4"/>
    <n v="0"/>
    <n v="0"/>
    <n v="0"/>
    <n v="0"/>
    <n v="0"/>
    <n v="0"/>
    <n v="0"/>
  </r>
  <r>
    <x v="164"/>
    <x v="6"/>
    <m/>
    <m/>
    <m/>
    <m/>
    <m/>
    <m/>
    <m/>
    <m/>
    <m/>
    <m/>
    <m/>
    <m/>
    <m/>
    <m/>
    <m/>
    <m/>
    <m/>
    <m/>
    <m/>
    <m/>
    <m/>
    <m/>
    <m/>
    <m/>
    <m/>
    <m/>
    <m/>
    <m/>
    <m/>
    <n v="1756"/>
    <m/>
    <m/>
    <m/>
    <m/>
    <m/>
    <n v="2023"/>
    <n v="4"/>
    <n v="0"/>
    <n v="0"/>
    <n v="0"/>
    <n v="0"/>
    <n v="0"/>
    <n v="0"/>
    <n v="0"/>
  </r>
  <r>
    <x v="164"/>
    <x v="7"/>
    <m/>
    <m/>
    <m/>
    <m/>
    <m/>
    <m/>
    <m/>
    <m/>
    <m/>
    <m/>
    <m/>
    <m/>
    <m/>
    <m/>
    <m/>
    <m/>
    <m/>
    <m/>
    <m/>
    <m/>
    <m/>
    <m/>
    <m/>
    <m/>
    <m/>
    <m/>
    <m/>
    <m/>
    <m/>
    <n v="2535"/>
    <m/>
    <m/>
    <m/>
    <m/>
    <m/>
    <n v="2023"/>
    <n v="4"/>
    <n v="0"/>
    <n v="0"/>
    <n v="0"/>
    <n v="0"/>
    <n v="0"/>
    <n v="0"/>
    <n v="0"/>
  </r>
  <r>
    <x v="164"/>
    <x v="10"/>
    <m/>
    <m/>
    <m/>
    <m/>
    <m/>
    <m/>
    <m/>
    <m/>
    <m/>
    <m/>
    <m/>
    <m/>
    <m/>
    <m/>
    <m/>
    <m/>
    <m/>
    <m/>
    <m/>
    <m/>
    <m/>
    <m/>
    <m/>
    <m/>
    <m/>
    <m/>
    <m/>
    <m/>
    <m/>
    <n v="798"/>
    <m/>
    <m/>
    <m/>
    <m/>
    <m/>
    <n v="2023"/>
    <n v="4"/>
    <n v="0"/>
    <n v="0"/>
    <n v="0"/>
    <n v="0"/>
    <n v="0"/>
    <n v="0"/>
    <n v="0"/>
  </r>
  <r>
    <x v="164"/>
    <x v="11"/>
    <m/>
    <m/>
    <m/>
    <m/>
    <m/>
    <m/>
    <m/>
    <m/>
    <m/>
    <m/>
    <m/>
    <m/>
    <m/>
    <m/>
    <m/>
    <m/>
    <m/>
    <m/>
    <m/>
    <m/>
    <m/>
    <m/>
    <m/>
    <m/>
    <m/>
    <m/>
    <m/>
    <m/>
    <m/>
    <n v="3482"/>
    <m/>
    <m/>
    <m/>
    <m/>
    <m/>
    <n v="2023"/>
    <n v="4"/>
    <n v="0"/>
    <n v="0"/>
    <n v="0"/>
    <n v="0"/>
    <n v="0"/>
    <n v="0"/>
    <n v="0"/>
  </r>
  <r>
    <x v="164"/>
    <x v="36"/>
    <m/>
    <m/>
    <m/>
    <m/>
    <m/>
    <m/>
    <m/>
    <m/>
    <m/>
    <m/>
    <m/>
    <m/>
    <m/>
    <m/>
    <m/>
    <m/>
    <m/>
    <m/>
    <m/>
    <m/>
    <m/>
    <m/>
    <m/>
    <m/>
    <m/>
    <m/>
    <m/>
    <m/>
    <m/>
    <n v="9924"/>
    <m/>
    <m/>
    <m/>
    <m/>
    <m/>
    <n v="2023"/>
    <n v="4"/>
    <n v="0"/>
    <n v="0"/>
    <n v="0"/>
    <n v="0"/>
    <n v="0"/>
    <n v="0"/>
    <n v="0"/>
  </r>
  <r>
    <x v="165"/>
    <x v="36"/>
    <m/>
    <m/>
    <m/>
    <m/>
    <m/>
    <m/>
    <m/>
    <m/>
    <m/>
    <m/>
    <m/>
    <m/>
    <m/>
    <m/>
    <m/>
    <m/>
    <m/>
    <m/>
    <m/>
    <m/>
    <m/>
    <m/>
    <m/>
    <m/>
    <m/>
    <m/>
    <m/>
    <m/>
    <m/>
    <n v="765"/>
    <m/>
    <m/>
    <m/>
    <m/>
    <m/>
    <n v="2023"/>
    <n v="4"/>
    <n v="0"/>
    <n v="0"/>
    <n v="0"/>
    <n v="0"/>
    <n v="0"/>
    <n v="0"/>
    <n v="0"/>
  </r>
  <r>
    <x v="166"/>
    <x v="32"/>
    <m/>
    <m/>
    <m/>
    <m/>
    <m/>
    <m/>
    <m/>
    <m/>
    <m/>
    <m/>
    <m/>
    <m/>
    <m/>
    <m/>
    <m/>
    <m/>
    <m/>
    <m/>
    <m/>
    <m/>
    <m/>
    <m/>
    <m/>
    <m/>
    <m/>
    <m/>
    <m/>
    <m/>
    <m/>
    <m/>
    <m/>
    <m/>
    <m/>
    <m/>
    <n v="1"/>
    <n v="2023"/>
    <n v="4"/>
    <n v="0"/>
    <n v="0"/>
    <n v="0"/>
    <n v="0"/>
    <n v="0"/>
    <n v="0"/>
    <n v="0"/>
  </r>
  <r>
    <x v="167"/>
    <x v="20"/>
    <m/>
    <m/>
    <m/>
    <m/>
    <m/>
    <m/>
    <m/>
    <m/>
    <m/>
    <m/>
    <m/>
    <m/>
    <m/>
    <m/>
    <m/>
    <m/>
    <m/>
    <m/>
    <m/>
    <m/>
    <m/>
    <m/>
    <m/>
    <m/>
    <m/>
    <m/>
    <m/>
    <m/>
    <m/>
    <m/>
    <m/>
    <m/>
    <m/>
    <m/>
    <n v="1"/>
    <n v="2023"/>
    <n v="4"/>
    <n v="0"/>
    <n v="0"/>
    <n v="0"/>
    <n v="0"/>
    <n v="0"/>
    <n v="0"/>
    <n v="0"/>
  </r>
  <r>
    <x v="167"/>
    <x v="13"/>
    <m/>
    <m/>
    <m/>
    <m/>
    <m/>
    <m/>
    <m/>
    <m/>
    <m/>
    <m/>
    <m/>
    <m/>
    <m/>
    <m/>
    <m/>
    <m/>
    <m/>
    <m/>
    <m/>
    <m/>
    <m/>
    <m/>
    <m/>
    <m/>
    <m/>
    <m/>
    <m/>
    <m/>
    <m/>
    <m/>
    <m/>
    <m/>
    <m/>
    <m/>
    <n v="1"/>
    <n v="2023"/>
    <n v="4"/>
    <n v="0"/>
    <n v="0"/>
    <n v="0"/>
    <n v="0"/>
    <n v="0"/>
    <n v="0"/>
    <n v="0"/>
  </r>
  <r>
    <x v="168"/>
    <x v="15"/>
    <m/>
    <m/>
    <m/>
    <m/>
    <m/>
    <m/>
    <m/>
    <m/>
    <m/>
    <m/>
    <m/>
    <m/>
    <m/>
    <m/>
    <m/>
    <m/>
    <m/>
    <m/>
    <m/>
    <m/>
    <m/>
    <m/>
    <m/>
    <m/>
    <m/>
    <m/>
    <m/>
    <m/>
    <n v="3"/>
    <m/>
    <m/>
    <m/>
    <m/>
    <m/>
    <m/>
    <n v="2023"/>
    <n v="4"/>
    <n v="0"/>
    <n v="0"/>
    <n v="0"/>
    <n v="0"/>
    <n v="0"/>
    <n v="0"/>
    <n v="0"/>
  </r>
  <r>
    <x v="168"/>
    <x v="0"/>
    <m/>
    <m/>
    <m/>
    <m/>
    <m/>
    <m/>
    <m/>
    <m/>
    <m/>
    <m/>
    <m/>
    <m/>
    <m/>
    <m/>
    <m/>
    <m/>
    <m/>
    <m/>
    <m/>
    <m/>
    <m/>
    <m/>
    <m/>
    <m/>
    <m/>
    <m/>
    <m/>
    <m/>
    <n v="22"/>
    <m/>
    <m/>
    <m/>
    <m/>
    <m/>
    <m/>
    <n v="2023"/>
    <n v="4"/>
    <n v="0"/>
    <n v="0"/>
    <n v="0"/>
    <n v="0"/>
    <n v="0"/>
    <n v="0"/>
    <n v="0"/>
  </r>
  <r>
    <x v="168"/>
    <x v="1"/>
    <m/>
    <m/>
    <m/>
    <m/>
    <m/>
    <m/>
    <m/>
    <m/>
    <m/>
    <m/>
    <m/>
    <m/>
    <m/>
    <m/>
    <m/>
    <m/>
    <m/>
    <m/>
    <m/>
    <m/>
    <m/>
    <m/>
    <m/>
    <m/>
    <m/>
    <m/>
    <m/>
    <m/>
    <n v="60"/>
    <m/>
    <m/>
    <m/>
    <m/>
    <m/>
    <m/>
    <n v="2023"/>
    <n v="4"/>
    <n v="0"/>
    <n v="0"/>
    <n v="0"/>
    <n v="0"/>
    <n v="0"/>
    <n v="0"/>
    <n v="0"/>
  </r>
  <r>
    <x v="168"/>
    <x v="2"/>
    <m/>
    <m/>
    <m/>
    <m/>
    <m/>
    <m/>
    <m/>
    <m/>
    <m/>
    <m/>
    <m/>
    <m/>
    <m/>
    <m/>
    <m/>
    <m/>
    <m/>
    <m/>
    <m/>
    <m/>
    <m/>
    <m/>
    <m/>
    <m/>
    <m/>
    <m/>
    <m/>
    <m/>
    <n v="3"/>
    <m/>
    <m/>
    <m/>
    <m/>
    <m/>
    <m/>
    <n v="2023"/>
    <n v="4"/>
    <n v="0"/>
    <n v="0"/>
    <n v="0"/>
    <n v="0"/>
    <n v="0"/>
    <n v="0"/>
    <n v="0"/>
  </r>
  <r>
    <x v="168"/>
    <x v="20"/>
    <m/>
    <m/>
    <m/>
    <m/>
    <m/>
    <m/>
    <m/>
    <m/>
    <m/>
    <m/>
    <m/>
    <m/>
    <m/>
    <m/>
    <m/>
    <m/>
    <m/>
    <m/>
    <m/>
    <m/>
    <m/>
    <m/>
    <m/>
    <m/>
    <m/>
    <m/>
    <m/>
    <m/>
    <n v="1"/>
    <m/>
    <m/>
    <m/>
    <m/>
    <m/>
    <m/>
    <n v="2023"/>
    <n v="4"/>
    <n v="0"/>
    <n v="0"/>
    <n v="0"/>
    <n v="0"/>
    <n v="0"/>
    <n v="0"/>
    <n v="0"/>
  </r>
  <r>
    <x v="168"/>
    <x v="3"/>
    <m/>
    <m/>
    <m/>
    <m/>
    <m/>
    <m/>
    <m/>
    <m/>
    <m/>
    <m/>
    <m/>
    <m/>
    <m/>
    <m/>
    <m/>
    <m/>
    <m/>
    <m/>
    <m/>
    <m/>
    <m/>
    <m/>
    <m/>
    <m/>
    <m/>
    <m/>
    <m/>
    <m/>
    <n v="10"/>
    <m/>
    <m/>
    <m/>
    <m/>
    <m/>
    <m/>
    <n v="2023"/>
    <n v="4"/>
    <n v="0"/>
    <n v="0"/>
    <n v="0"/>
    <n v="0"/>
    <n v="0"/>
    <n v="0"/>
    <n v="0"/>
  </r>
  <r>
    <x v="168"/>
    <x v="21"/>
    <m/>
    <m/>
    <m/>
    <m/>
    <m/>
    <m/>
    <m/>
    <m/>
    <m/>
    <m/>
    <m/>
    <m/>
    <m/>
    <m/>
    <m/>
    <m/>
    <m/>
    <m/>
    <m/>
    <m/>
    <m/>
    <m/>
    <m/>
    <m/>
    <m/>
    <m/>
    <m/>
    <m/>
    <n v="1"/>
    <m/>
    <m/>
    <m/>
    <m/>
    <m/>
    <m/>
    <n v="2023"/>
    <n v="4"/>
    <n v="0"/>
    <n v="0"/>
    <n v="0"/>
    <n v="0"/>
    <n v="0"/>
    <n v="0"/>
    <n v="0"/>
  </r>
  <r>
    <x v="168"/>
    <x v="4"/>
    <m/>
    <m/>
    <m/>
    <m/>
    <m/>
    <m/>
    <m/>
    <m/>
    <m/>
    <m/>
    <m/>
    <m/>
    <m/>
    <m/>
    <m/>
    <m/>
    <m/>
    <m/>
    <m/>
    <m/>
    <m/>
    <m/>
    <m/>
    <m/>
    <m/>
    <m/>
    <m/>
    <m/>
    <n v="166"/>
    <m/>
    <m/>
    <m/>
    <m/>
    <m/>
    <m/>
    <n v="2023"/>
    <n v="4"/>
    <n v="0"/>
    <n v="0"/>
    <n v="0"/>
    <n v="0"/>
    <n v="0"/>
    <n v="0"/>
    <n v="0"/>
  </r>
  <r>
    <x v="168"/>
    <x v="16"/>
    <m/>
    <m/>
    <m/>
    <m/>
    <m/>
    <m/>
    <m/>
    <m/>
    <m/>
    <m/>
    <m/>
    <m/>
    <m/>
    <m/>
    <m/>
    <m/>
    <m/>
    <m/>
    <m/>
    <m/>
    <m/>
    <m/>
    <m/>
    <m/>
    <m/>
    <m/>
    <m/>
    <m/>
    <n v="104"/>
    <m/>
    <m/>
    <m/>
    <m/>
    <m/>
    <m/>
    <n v="2023"/>
    <n v="4"/>
    <n v="0"/>
    <n v="0"/>
    <n v="0"/>
    <n v="0"/>
    <n v="0"/>
    <n v="0"/>
    <n v="0"/>
  </r>
  <r>
    <x v="168"/>
    <x v="23"/>
    <m/>
    <m/>
    <m/>
    <m/>
    <m/>
    <m/>
    <m/>
    <m/>
    <m/>
    <m/>
    <m/>
    <m/>
    <m/>
    <m/>
    <m/>
    <m/>
    <m/>
    <m/>
    <m/>
    <m/>
    <m/>
    <m/>
    <m/>
    <m/>
    <m/>
    <m/>
    <m/>
    <m/>
    <n v="9"/>
    <m/>
    <m/>
    <m/>
    <m/>
    <m/>
    <m/>
    <n v="2023"/>
    <n v="4"/>
    <n v="0"/>
    <n v="0"/>
    <n v="0"/>
    <n v="0"/>
    <n v="0"/>
    <n v="0"/>
    <n v="0"/>
  </r>
  <r>
    <x v="168"/>
    <x v="5"/>
    <m/>
    <m/>
    <m/>
    <m/>
    <m/>
    <m/>
    <m/>
    <m/>
    <m/>
    <m/>
    <m/>
    <m/>
    <m/>
    <m/>
    <m/>
    <m/>
    <m/>
    <m/>
    <m/>
    <m/>
    <m/>
    <m/>
    <m/>
    <m/>
    <m/>
    <m/>
    <m/>
    <m/>
    <n v="455"/>
    <m/>
    <m/>
    <m/>
    <m/>
    <m/>
    <m/>
    <n v="2023"/>
    <n v="4"/>
    <n v="0"/>
    <n v="0"/>
    <n v="0"/>
    <n v="0"/>
    <n v="0"/>
    <n v="0"/>
    <n v="0"/>
  </r>
  <r>
    <x v="168"/>
    <x v="24"/>
    <m/>
    <m/>
    <m/>
    <m/>
    <m/>
    <m/>
    <m/>
    <m/>
    <m/>
    <m/>
    <m/>
    <m/>
    <m/>
    <m/>
    <m/>
    <m/>
    <m/>
    <m/>
    <m/>
    <m/>
    <m/>
    <m/>
    <m/>
    <m/>
    <m/>
    <m/>
    <m/>
    <m/>
    <n v="14"/>
    <m/>
    <m/>
    <m/>
    <m/>
    <m/>
    <m/>
    <n v="2023"/>
    <n v="4"/>
    <n v="0"/>
    <n v="0"/>
    <n v="0"/>
    <n v="0"/>
    <n v="0"/>
    <n v="0"/>
    <n v="0"/>
  </r>
  <r>
    <x v="168"/>
    <x v="6"/>
    <m/>
    <m/>
    <m/>
    <m/>
    <m/>
    <m/>
    <m/>
    <m/>
    <m/>
    <m/>
    <m/>
    <m/>
    <m/>
    <m/>
    <m/>
    <m/>
    <m/>
    <m/>
    <m/>
    <m/>
    <m/>
    <m/>
    <m/>
    <m/>
    <m/>
    <m/>
    <m/>
    <m/>
    <n v="72"/>
    <m/>
    <m/>
    <m/>
    <m/>
    <m/>
    <m/>
    <n v="2023"/>
    <n v="4"/>
    <n v="0"/>
    <n v="0"/>
    <n v="0"/>
    <n v="0"/>
    <n v="0"/>
    <n v="0"/>
    <n v="0"/>
  </r>
  <r>
    <x v="168"/>
    <x v="7"/>
    <m/>
    <m/>
    <m/>
    <m/>
    <m/>
    <m/>
    <m/>
    <m/>
    <m/>
    <m/>
    <m/>
    <m/>
    <m/>
    <m/>
    <m/>
    <m/>
    <m/>
    <m/>
    <m/>
    <m/>
    <m/>
    <m/>
    <m/>
    <m/>
    <m/>
    <m/>
    <m/>
    <m/>
    <n v="13"/>
    <m/>
    <m/>
    <m/>
    <m/>
    <m/>
    <m/>
    <n v="2023"/>
    <n v="4"/>
    <n v="0"/>
    <n v="0"/>
    <n v="0"/>
    <n v="0"/>
    <n v="0"/>
    <n v="0"/>
    <n v="0"/>
  </r>
  <r>
    <x v="168"/>
    <x v="8"/>
    <m/>
    <m/>
    <m/>
    <m/>
    <m/>
    <m/>
    <m/>
    <m/>
    <m/>
    <m/>
    <m/>
    <m/>
    <m/>
    <m/>
    <m/>
    <m/>
    <m/>
    <m/>
    <m/>
    <m/>
    <m/>
    <m/>
    <m/>
    <m/>
    <m/>
    <m/>
    <m/>
    <m/>
    <n v="35"/>
    <m/>
    <m/>
    <m/>
    <m/>
    <m/>
    <m/>
    <n v="2023"/>
    <n v="4"/>
    <n v="0"/>
    <n v="0"/>
    <n v="0"/>
    <n v="0"/>
    <n v="0"/>
    <n v="0"/>
    <n v="0"/>
  </r>
  <r>
    <x v="168"/>
    <x v="9"/>
    <m/>
    <m/>
    <m/>
    <m/>
    <m/>
    <m/>
    <m/>
    <m/>
    <m/>
    <m/>
    <m/>
    <m/>
    <m/>
    <m/>
    <m/>
    <m/>
    <m/>
    <m/>
    <m/>
    <m/>
    <m/>
    <m/>
    <m/>
    <m/>
    <m/>
    <m/>
    <m/>
    <m/>
    <n v="60"/>
    <m/>
    <m/>
    <m/>
    <m/>
    <m/>
    <m/>
    <n v="2023"/>
    <n v="4"/>
    <n v="0"/>
    <n v="0"/>
    <n v="0"/>
    <n v="0"/>
    <n v="0"/>
    <n v="0"/>
    <n v="0"/>
  </r>
  <r>
    <x v="168"/>
    <x v="25"/>
    <m/>
    <m/>
    <m/>
    <m/>
    <m/>
    <m/>
    <m/>
    <m/>
    <m/>
    <m/>
    <m/>
    <m/>
    <m/>
    <m/>
    <m/>
    <m/>
    <m/>
    <m/>
    <m/>
    <m/>
    <m/>
    <m/>
    <m/>
    <m/>
    <m/>
    <m/>
    <m/>
    <m/>
    <n v="30"/>
    <m/>
    <m/>
    <m/>
    <m/>
    <m/>
    <m/>
    <n v="2023"/>
    <n v="4"/>
    <n v="0"/>
    <n v="0"/>
    <n v="0"/>
    <n v="0"/>
    <n v="0"/>
    <n v="0"/>
    <n v="0"/>
  </r>
  <r>
    <x v="168"/>
    <x v="17"/>
    <m/>
    <m/>
    <m/>
    <m/>
    <m/>
    <m/>
    <m/>
    <m/>
    <m/>
    <m/>
    <m/>
    <m/>
    <m/>
    <m/>
    <m/>
    <m/>
    <m/>
    <m/>
    <m/>
    <m/>
    <m/>
    <m/>
    <m/>
    <m/>
    <m/>
    <m/>
    <m/>
    <m/>
    <n v="26"/>
    <m/>
    <m/>
    <m/>
    <m/>
    <m/>
    <m/>
    <n v="2023"/>
    <n v="4"/>
    <n v="0"/>
    <n v="0"/>
    <n v="0"/>
    <n v="0"/>
    <n v="0"/>
    <n v="0"/>
    <n v="0"/>
  </r>
  <r>
    <x v="168"/>
    <x v="10"/>
    <m/>
    <m/>
    <m/>
    <m/>
    <m/>
    <m/>
    <m/>
    <m/>
    <m/>
    <m/>
    <m/>
    <m/>
    <m/>
    <m/>
    <m/>
    <m/>
    <m/>
    <m/>
    <m/>
    <m/>
    <m/>
    <m/>
    <m/>
    <m/>
    <m/>
    <m/>
    <m/>
    <m/>
    <n v="192"/>
    <m/>
    <m/>
    <m/>
    <m/>
    <m/>
    <m/>
    <n v="2023"/>
    <n v="4"/>
    <n v="0"/>
    <n v="0"/>
    <n v="0"/>
    <n v="0"/>
    <n v="0"/>
    <n v="0"/>
    <n v="0"/>
  </r>
  <r>
    <x v="168"/>
    <x v="30"/>
    <m/>
    <m/>
    <m/>
    <m/>
    <m/>
    <m/>
    <m/>
    <m/>
    <m/>
    <m/>
    <m/>
    <m/>
    <m/>
    <m/>
    <m/>
    <m/>
    <m/>
    <m/>
    <m/>
    <m/>
    <m/>
    <m/>
    <m/>
    <m/>
    <m/>
    <m/>
    <m/>
    <m/>
    <n v="112"/>
    <m/>
    <m/>
    <m/>
    <m/>
    <m/>
    <m/>
    <n v="2023"/>
    <n v="4"/>
    <n v="0"/>
    <n v="0"/>
    <n v="0"/>
    <n v="0"/>
    <n v="0"/>
    <n v="0"/>
    <n v="0"/>
  </r>
  <r>
    <x v="168"/>
    <x v="11"/>
    <m/>
    <m/>
    <m/>
    <m/>
    <m/>
    <m/>
    <m/>
    <m/>
    <m/>
    <m/>
    <m/>
    <m/>
    <m/>
    <m/>
    <m/>
    <m/>
    <m/>
    <m/>
    <m/>
    <m/>
    <m/>
    <m/>
    <m/>
    <m/>
    <m/>
    <m/>
    <m/>
    <m/>
    <n v="63"/>
    <m/>
    <m/>
    <m/>
    <m/>
    <m/>
    <m/>
    <n v="2023"/>
    <n v="4"/>
    <n v="0"/>
    <n v="0"/>
    <n v="0"/>
    <n v="0"/>
    <n v="0"/>
    <n v="0"/>
    <n v="0"/>
  </r>
  <r>
    <x v="168"/>
    <x v="18"/>
    <m/>
    <m/>
    <m/>
    <m/>
    <m/>
    <m/>
    <m/>
    <m/>
    <m/>
    <m/>
    <m/>
    <m/>
    <m/>
    <m/>
    <m/>
    <m/>
    <m/>
    <m/>
    <m/>
    <m/>
    <m/>
    <m/>
    <m/>
    <m/>
    <m/>
    <m/>
    <m/>
    <m/>
    <n v="3"/>
    <m/>
    <m/>
    <m/>
    <m/>
    <m/>
    <m/>
    <n v="2023"/>
    <n v="4"/>
    <n v="0"/>
    <n v="0"/>
    <n v="0"/>
    <n v="0"/>
    <n v="0"/>
    <n v="0"/>
    <n v="0"/>
  </r>
  <r>
    <x v="168"/>
    <x v="12"/>
    <m/>
    <m/>
    <m/>
    <m/>
    <m/>
    <m/>
    <m/>
    <m/>
    <m/>
    <m/>
    <m/>
    <m/>
    <m/>
    <m/>
    <m/>
    <m/>
    <m/>
    <m/>
    <m/>
    <m/>
    <m/>
    <m/>
    <m/>
    <m/>
    <m/>
    <m/>
    <m/>
    <m/>
    <n v="1"/>
    <m/>
    <m/>
    <m/>
    <m/>
    <m/>
    <m/>
    <n v="2023"/>
    <n v="4"/>
    <n v="0"/>
    <n v="0"/>
    <n v="0"/>
    <n v="0"/>
    <n v="0"/>
    <n v="0"/>
    <n v="0"/>
  </r>
  <r>
    <x v="168"/>
    <x v="32"/>
    <m/>
    <m/>
    <m/>
    <m/>
    <m/>
    <m/>
    <m/>
    <m/>
    <m/>
    <m/>
    <m/>
    <m/>
    <m/>
    <m/>
    <m/>
    <m/>
    <m/>
    <m/>
    <m/>
    <m/>
    <m/>
    <m/>
    <m/>
    <m/>
    <m/>
    <m/>
    <m/>
    <m/>
    <n v="92"/>
    <m/>
    <m/>
    <m/>
    <m/>
    <m/>
    <m/>
    <n v="2023"/>
    <n v="4"/>
    <n v="0"/>
    <n v="0"/>
    <n v="0"/>
    <n v="0"/>
    <n v="0"/>
    <n v="0"/>
    <n v="0"/>
  </r>
  <r>
    <x v="168"/>
    <x v="26"/>
    <m/>
    <m/>
    <m/>
    <m/>
    <m/>
    <m/>
    <m/>
    <m/>
    <m/>
    <m/>
    <m/>
    <m/>
    <m/>
    <m/>
    <m/>
    <m/>
    <m/>
    <m/>
    <m/>
    <m/>
    <m/>
    <m/>
    <m/>
    <m/>
    <m/>
    <m/>
    <m/>
    <m/>
    <n v="18"/>
    <m/>
    <m/>
    <m/>
    <m/>
    <m/>
    <m/>
    <n v="2023"/>
    <n v="4"/>
    <n v="0"/>
    <n v="0"/>
    <n v="0"/>
    <n v="0"/>
    <n v="0"/>
    <n v="0"/>
    <n v="0"/>
  </r>
  <r>
    <x v="168"/>
    <x v="13"/>
    <m/>
    <m/>
    <m/>
    <m/>
    <m/>
    <m/>
    <m/>
    <m/>
    <m/>
    <m/>
    <m/>
    <m/>
    <m/>
    <m/>
    <m/>
    <m/>
    <m/>
    <m/>
    <m/>
    <m/>
    <m/>
    <m/>
    <m/>
    <m/>
    <m/>
    <m/>
    <m/>
    <m/>
    <n v="49"/>
    <m/>
    <m/>
    <m/>
    <m/>
    <m/>
    <m/>
    <n v="2023"/>
    <n v="4"/>
    <n v="0"/>
    <n v="0"/>
    <n v="0"/>
    <n v="0"/>
    <n v="0"/>
    <n v="0"/>
    <n v="0"/>
  </r>
  <r>
    <x v="168"/>
    <x v="14"/>
    <m/>
    <m/>
    <m/>
    <m/>
    <m/>
    <m/>
    <m/>
    <m/>
    <m/>
    <m/>
    <m/>
    <m/>
    <m/>
    <m/>
    <m/>
    <m/>
    <m/>
    <m/>
    <m/>
    <m/>
    <m/>
    <m/>
    <m/>
    <m/>
    <m/>
    <m/>
    <m/>
    <m/>
    <n v="13"/>
    <m/>
    <m/>
    <m/>
    <m/>
    <m/>
    <m/>
    <n v="2023"/>
    <n v="4"/>
    <n v="0"/>
    <n v="0"/>
    <n v="0"/>
    <n v="0"/>
    <n v="0"/>
    <n v="0"/>
    <n v="0"/>
  </r>
  <r>
    <x v="169"/>
    <x v="23"/>
    <m/>
    <m/>
    <m/>
    <m/>
    <m/>
    <m/>
    <m/>
    <m/>
    <m/>
    <m/>
    <m/>
    <m/>
    <m/>
    <m/>
    <m/>
    <m/>
    <m/>
    <m/>
    <m/>
    <m/>
    <m/>
    <m/>
    <m/>
    <m/>
    <m/>
    <m/>
    <m/>
    <m/>
    <m/>
    <m/>
    <m/>
    <m/>
    <m/>
    <m/>
    <n v="1"/>
    <n v="2023"/>
    <n v="4"/>
    <n v="0"/>
    <n v="0"/>
    <n v="0"/>
    <n v="0"/>
    <n v="0"/>
    <n v="0"/>
    <n v="0"/>
  </r>
  <r>
    <x v="170"/>
    <x v="19"/>
    <m/>
    <m/>
    <m/>
    <m/>
    <m/>
    <m/>
    <m/>
    <m/>
    <m/>
    <m/>
    <m/>
    <m/>
    <m/>
    <m/>
    <m/>
    <m/>
    <m/>
    <m/>
    <m/>
    <m/>
    <m/>
    <m/>
    <m/>
    <m/>
    <m/>
    <n v="10"/>
    <m/>
    <m/>
    <m/>
    <m/>
    <m/>
    <m/>
    <n v="1"/>
    <m/>
    <m/>
    <n v="2023"/>
    <n v="4"/>
    <n v="0"/>
    <n v="0"/>
    <n v="0"/>
    <n v="0"/>
    <n v="0"/>
    <n v="0"/>
    <n v="10"/>
  </r>
  <r>
    <x v="170"/>
    <x v="15"/>
    <m/>
    <m/>
    <m/>
    <m/>
    <m/>
    <m/>
    <m/>
    <m/>
    <m/>
    <m/>
    <m/>
    <m/>
    <m/>
    <m/>
    <m/>
    <m/>
    <m/>
    <m/>
    <m/>
    <n v="3"/>
    <m/>
    <m/>
    <n v="1"/>
    <n v="2"/>
    <m/>
    <n v="17"/>
    <n v="168"/>
    <m/>
    <m/>
    <m/>
    <m/>
    <m/>
    <n v="1349"/>
    <m/>
    <m/>
    <n v="2023"/>
    <n v="4"/>
    <n v="0"/>
    <n v="0"/>
    <n v="3"/>
    <n v="3"/>
    <n v="0"/>
    <n v="3"/>
    <n v="188"/>
  </r>
  <r>
    <x v="170"/>
    <x v="0"/>
    <m/>
    <m/>
    <m/>
    <m/>
    <m/>
    <m/>
    <m/>
    <m/>
    <m/>
    <m/>
    <m/>
    <m/>
    <m/>
    <m/>
    <m/>
    <m/>
    <m/>
    <m/>
    <m/>
    <m/>
    <m/>
    <m/>
    <m/>
    <m/>
    <m/>
    <n v="15"/>
    <n v="8"/>
    <m/>
    <m/>
    <m/>
    <m/>
    <m/>
    <n v="6"/>
    <m/>
    <m/>
    <n v="2023"/>
    <n v="4"/>
    <n v="0"/>
    <n v="0"/>
    <n v="0"/>
    <n v="0"/>
    <n v="0"/>
    <n v="0"/>
    <n v="23"/>
  </r>
  <r>
    <x v="170"/>
    <x v="1"/>
    <m/>
    <m/>
    <m/>
    <m/>
    <m/>
    <m/>
    <m/>
    <m/>
    <m/>
    <m/>
    <m/>
    <m/>
    <m/>
    <m/>
    <m/>
    <m/>
    <m/>
    <m/>
    <m/>
    <m/>
    <m/>
    <m/>
    <m/>
    <m/>
    <m/>
    <n v="26"/>
    <m/>
    <m/>
    <m/>
    <m/>
    <m/>
    <m/>
    <m/>
    <m/>
    <m/>
    <n v="2023"/>
    <n v="4"/>
    <n v="0"/>
    <n v="0"/>
    <n v="0"/>
    <n v="0"/>
    <n v="0"/>
    <n v="0"/>
    <n v="26"/>
  </r>
  <r>
    <x v="170"/>
    <x v="20"/>
    <m/>
    <m/>
    <m/>
    <m/>
    <m/>
    <m/>
    <m/>
    <m/>
    <m/>
    <m/>
    <m/>
    <m/>
    <m/>
    <m/>
    <m/>
    <m/>
    <m/>
    <m/>
    <m/>
    <m/>
    <m/>
    <m/>
    <m/>
    <m/>
    <m/>
    <m/>
    <n v="97"/>
    <m/>
    <m/>
    <m/>
    <m/>
    <m/>
    <m/>
    <m/>
    <m/>
    <n v="2023"/>
    <n v="4"/>
    <n v="0"/>
    <n v="0"/>
    <n v="0"/>
    <n v="0"/>
    <n v="0"/>
    <n v="0"/>
    <n v="97"/>
  </r>
  <r>
    <x v="170"/>
    <x v="3"/>
    <m/>
    <m/>
    <m/>
    <m/>
    <m/>
    <m/>
    <m/>
    <m/>
    <m/>
    <m/>
    <m/>
    <m/>
    <m/>
    <m/>
    <m/>
    <m/>
    <m/>
    <m/>
    <m/>
    <m/>
    <m/>
    <m/>
    <m/>
    <m/>
    <m/>
    <n v="17"/>
    <m/>
    <m/>
    <m/>
    <m/>
    <m/>
    <m/>
    <m/>
    <m/>
    <m/>
    <n v="2023"/>
    <n v="4"/>
    <n v="0"/>
    <n v="0"/>
    <n v="0"/>
    <n v="0"/>
    <n v="0"/>
    <n v="0"/>
    <n v="17"/>
  </r>
  <r>
    <x v="170"/>
    <x v="4"/>
    <m/>
    <m/>
    <m/>
    <m/>
    <m/>
    <m/>
    <m/>
    <m/>
    <m/>
    <m/>
    <m/>
    <m/>
    <m/>
    <m/>
    <m/>
    <m/>
    <m/>
    <m/>
    <m/>
    <m/>
    <m/>
    <m/>
    <m/>
    <m/>
    <m/>
    <n v="144"/>
    <n v="3"/>
    <m/>
    <m/>
    <m/>
    <m/>
    <m/>
    <n v="5"/>
    <m/>
    <m/>
    <n v="2023"/>
    <n v="4"/>
    <n v="0"/>
    <n v="0"/>
    <n v="0"/>
    <n v="0"/>
    <n v="0"/>
    <n v="0"/>
    <n v="147"/>
  </r>
  <r>
    <x v="170"/>
    <x v="16"/>
    <m/>
    <m/>
    <m/>
    <m/>
    <m/>
    <m/>
    <m/>
    <m/>
    <m/>
    <m/>
    <m/>
    <m/>
    <m/>
    <m/>
    <m/>
    <m/>
    <m/>
    <m/>
    <m/>
    <m/>
    <m/>
    <m/>
    <m/>
    <m/>
    <m/>
    <n v="1"/>
    <n v="46"/>
    <m/>
    <m/>
    <m/>
    <m/>
    <m/>
    <m/>
    <m/>
    <m/>
    <n v="2023"/>
    <n v="4"/>
    <n v="0"/>
    <n v="0"/>
    <n v="0"/>
    <n v="0"/>
    <n v="0"/>
    <n v="0"/>
    <n v="47"/>
  </r>
  <r>
    <x v="170"/>
    <x v="28"/>
    <m/>
    <m/>
    <m/>
    <m/>
    <m/>
    <m/>
    <m/>
    <m/>
    <m/>
    <m/>
    <m/>
    <m/>
    <m/>
    <m/>
    <m/>
    <m/>
    <m/>
    <m/>
    <m/>
    <m/>
    <m/>
    <m/>
    <m/>
    <m/>
    <m/>
    <n v="1"/>
    <m/>
    <m/>
    <m/>
    <m/>
    <m/>
    <m/>
    <m/>
    <m/>
    <m/>
    <n v="2023"/>
    <n v="4"/>
    <n v="0"/>
    <n v="0"/>
    <n v="0"/>
    <n v="0"/>
    <n v="0"/>
    <n v="0"/>
    <n v="1"/>
  </r>
  <r>
    <x v="170"/>
    <x v="5"/>
    <m/>
    <m/>
    <m/>
    <m/>
    <m/>
    <m/>
    <m/>
    <m/>
    <m/>
    <m/>
    <m/>
    <m/>
    <m/>
    <m/>
    <m/>
    <m/>
    <m/>
    <m/>
    <m/>
    <m/>
    <m/>
    <m/>
    <m/>
    <m/>
    <m/>
    <n v="72"/>
    <n v="6"/>
    <m/>
    <m/>
    <m/>
    <m/>
    <m/>
    <m/>
    <m/>
    <m/>
    <n v="2023"/>
    <n v="4"/>
    <n v="0"/>
    <n v="0"/>
    <n v="0"/>
    <n v="0"/>
    <n v="0"/>
    <n v="0"/>
    <n v="78"/>
  </r>
  <r>
    <x v="170"/>
    <x v="24"/>
    <m/>
    <m/>
    <m/>
    <m/>
    <m/>
    <m/>
    <m/>
    <m/>
    <m/>
    <m/>
    <m/>
    <m/>
    <m/>
    <m/>
    <m/>
    <m/>
    <m/>
    <m/>
    <m/>
    <m/>
    <m/>
    <m/>
    <m/>
    <m/>
    <m/>
    <n v="4"/>
    <n v="2"/>
    <m/>
    <m/>
    <m/>
    <m/>
    <m/>
    <m/>
    <m/>
    <m/>
    <n v="2023"/>
    <n v="4"/>
    <n v="0"/>
    <n v="0"/>
    <n v="0"/>
    <n v="0"/>
    <n v="0"/>
    <n v="0"/>
    <n v="6"/>
  </r>
  <r>
    <x v="170"/>
    <x v="6"/>
    <m/>
    <m/>
    <m/>
    <m/>
    <m/>
    <m/>
    <m/>
    <m/>
    <m/>
    <m/>
    <m/>
    <m/>
    <m/>
    <m/>
    <m/>
    <m/>
    <m/>
    <m/>
    <m/>
    <m/>
    <m/>
    <m/>
    <m/>
    <m/>
    <m/>
    <n v="45"/>
    <n v="1"/>
    <m/>
    <m/>
    <m/>
    <m/>
    <m/>
    <m/>
    <m/>
    <m/>
    <n v="2023"/>
    <n v="4"/>
    <n v="0"/>
    <n v="0"/>
    <n v="0"/>
    <n v="0"/>
    <n v="0"/>
    <n v="0"/>
    <n v="46"/>
  </r>
  <r>
    <x v="170"/>
    <x v="7"/>
    <m/>
    <m/>
    <m/>
    <m/>
    <m/>
    <m/>
    <m/>
    <m/>
    <m/>
    <m/>
    <m/>
    <m/>
    <m/>
    <m/>
    <m/>
    <m/>
    <m/>
    <m/>
    <m/>
    <m/>
    <m/>
    <m/>
    <m/>
    <m/>
    <m/>
    <n v="2"/>
    <n v="4"/>
    <m/>
    <m/>
    <m/>
    <m/>
    <m/>
    <n v="1"/>
    <m/>
    <m/>
    <n v="2023"/>
    <n v="4"/>
    <n v="0"/>
    <n v="0"/>
    <n v="0"/>
    <n v="0"/>
    <n v="0"/>
    <n v="0"/>
    <n v="6"/>
  </r>
  <r>
    <x v="170"/>
    <x v="8"/>
    <m/>
    <m/>
    <m/>
    <m/>
    <m/>
    <m/>
    <m/>
    <m/>
    <m/>
    <m/>
    <m/>
    <m/>
    <m/>
    <m/>
    <m/>
    <m/>
    <m/>
    <m/>
    <m/>
    <m/>
    <m/>
    <m/>
    <m/>
    <m/>
    <m/>
    <n v="50"/>
    <n v="5"/>
    <m/>
    <m/>
    <m/>
    <m/>
    <m/>
    <n v="5"/>
    <m/>
    <m/>
    <n v="2023"/>
    <n v="4"/>
    <n v="0"/>
    <n v="0"/>
    <n v="0"/>
    <n v="0"/>
    <n v="0"/>
    <n v="0"/>
    <n v="55"/>
  </r>
  <r>
    <x v="170"/>
    <x v="9"/>
    <m/>
    <m/>
    <m/>
    <m/>
    <m/>
    <m/>
    <m/>
    <m/>
    <m/>
    <m/>
    <m/>
    <m/>
    <m/>
    <m/>
    <m/>
    <m/>
    <m/>
    <m/>
    <m/>
    <n v="29"/>
    <n v="1"/>
    <n v="15"/>
    <n v="12"/>
    <n v="1"/>
    <m/>
    <n v="38"/>
    <n v="33"/>
    <m/>
    <m/>
    <m/>
    <m/>
    <m/>
    <n v="2899"/>
    <m/>
    <m/>
    <n v="2023"/>
    <n v="4"/>
    <n v="0"/>
    <n v="0"/>
    <n v="29"/>
    <n v="29"/>
    <n v="0"/>
    <n v="29"/>
    <n v="100"/>
  </r>
  <r>
    <x v="170"/>
    <x v="25"/>
    <m/>
    <m/>
    <m/>
    <m/>
    <m/>
    <m/>
    <m/>
    <m/>
    <m/>
    <m/>
    <m/>
    <m/>
    <m/>
    <m/>
    <m/>
    <m/>
    <m/>
    <m/>
    <m/>
    <n v="30"/>
    <n v="1"/>
    <n v="2"/>
    <n v="21"/>
    <n v="6"/>
    <m/>
    <n v="196"/>
    <n v="193"/>
    <m/>
    <m/>
    <m/>
    <m/>
    <m/>
    <n v="2631"/>
    <m/>
    <m/>
    <n v="2023"/>
    <n v="4"/>
    <n v="0"/>
    <n v="0"/>
    <n v="30"/>
    <n v="30"/>
    <n v="0"/>
    <n v="30"/>
    <n v="419"/>
  </r>
  <r>
    <x v="170"/>
    <x v="10"/>
    <m/>
    <m/>
    <m/>
    <m/>
    <m/>
    <m/>
    <m/>
    <m/>
    <m/>
    <m/>
    <m/>
    <m/>
    <m/>
    <m/>
    <m/>
    <m/>
    <m/>
    <m/>
    <m/>
    <n v="4"/>
    <n v="3"/>
    <n v="1"/>
    <m/>
    <m/>
    <m/>
    <n v="61"/>
    <n v="28"/>
    <m/>
    <m/>
    <m/>
    <m/>
    <m/>
    <n v="20"/>
    <m/>
    <m/>
    <n v="2023"/>
    <n v="4"/>
    <n v="0"/>
    <n v="0"/>
    <n v="4"/>
    <n v="4"/>
    <n v="0"/>
    <n v="4"/>
    <n v="93"/>
  </r>
  <r>
    <x v="170"/>
    <x v="30"/>
    <m/>
    <m/>
    <m/>
    <m/>
    <m/>
    <m/>
    <m/>
    <m/>
    <m/>
    <m/>
    <m/>
    <m/>
    <m/>
    <m/>
    <m/>
    <m/>
    <m/>
    <m/>
    <m/>
    <m/>
    <m/>
    <m/>
    <m/>
    <m/>
    <m/>
    <n v="1"/>
    <m/>
    <m/>
    <m/>
    <m/>
    <m/>
    <m/>
    <m/>
    <m/>
    <m/>
    <n v="2023"/>
    <n v="4"/>
    <n v="0"/>
    <n v="0"/>
    <n v="0"/>
    <n v="0"/>
    <n v="0"/>
    <n v="0"/>
    <n v="1"/>
  </r>
  <r>
    <x v="170"/>
    <x v="11"/>
    <m/>
    <m/>
    <m/>
    <m/>
    <m/>
    <m/>
    <m/>
    <m/>
    <m/>
    <m/>
    <m/>
    <m/>
    <m/>
    <m/>
    <m/>
    <m/>
    <m/>
    <m/>
    <m/>
    <m/>
    <m/>
    <m/>
    <m/>
    <m/>
    <m/>
    <n v="13"/>
    <n v="3"/>
    <m/>
    <m/>
    <m/>
    <m/>
    <m/>
    <m/>
    <m/>
    <m/>
    <n v="2023"/>
    <n v="4"/>
    <n v="0"/>
    <n v="0"/>
    <n v="0"/>
    <n v="0"/>
    <n v="0"/>
    <n v="0"/>
    <n v="16"/>
  </r>
  <r>
    <x v="170"/>
    <x v="18"/>
    <m/>
    <m/>
    <m/>
    <m/>
    <m/>
    <m/>
    <m/>
    <m/>
    <m/>
    <m/>
    <m/>
    <m/>
    <m/>
    <m/>
    <m/>
    <m/>
    <m/>
    <m/>
    <m/>
    <n v="2"/>
    <n v="1"/>
    <m/>
    <m/>
    <n v="1"/>
    <m/>
    <n v="18"/>
    <n v="24"/>
    <m/>
    <m/>
    <m/>
    <m/>
    <m/>
    <n v="4"/>
    <m/>
    <m/>
    <n v="2023"/>
    <n v="4"/>
    <n v="0"/>
    <n v="0"/>
    <n v="2"/>
    <n v="2"/>
    <n v="0"/>
    <n v="2"/>
    <n v="44"/>
  </r>
  <r>
    <x v="170"/>
    <x v="12"/>
    <m/>
    <m/>
    <m/>
    <m/>
    <m/>
    <m/>
    <m/>
    <m/>
    <m/>
    <m/>
    <m/>
    <m/>
    <m/>
    <m/>
    <m/>
    <m/>
    <m/>
    <m/>
    <m/>
    <m/>
    <m/>
    <m/>
    <m/>
    <m/>
    <m/>
    <m/>
    <m/>
    <m/>
    <m/>
    <m/>
    <m/>
    <m/>
    <n v="2"/>
    <m/>
    <m/>
    <n v="2023"/>
    <n v="4"/>
    <n v="0"/>
    <n v="0"/>
    <n v="0"/>
    <n v="0"/>
    <n v="0"/>
    <n v="0"/>
    <n v="0"/>
  </r>
  <r>
    <x v="170"/>
    <x v="32"/>
    <m/>
    <m/>
    <m/>
    <m/>
    <m/>
    <m/>
    <m/>
    <m/>
    <m/>
    <m/>
    <m/>
    <m/>
    <m/>
    <m/>
    <m/>
    <m/>
    <m/>
    <m/>
    <m/>
    <m/>
    <m/>
    <m/>
    <m/>
    <m/>
    <m/>
    <n v="5"/>
    <m/>
    <m/>
    <m/>
    <m/>
    <m/>
    <m/>
    <n v="1"/>
    <m/>
    <m/>
    <n v="2023"/>
    <n v="4"/>
    <n v="0"/>
    <n v="0"/>
    <n v="0"/>
    <n v="0"/>
    <n v="0"/>
    <n v="0"/>
    <n v="5"/>
  </r>
  <r>
    <x v="170"/>
    <x v="33"/>
    <m/>
    <m/>
    <m/>
    <m/>
    <m/>
    <m/>
    <m/>
    <m/>
    <m/>
    <m/>
    <m/>
    <m/>
    <m/>
    <m/>
    <m/>
    <m/>
    <m/>
    <m/>
    <m/>
    <m/>
    <m/>
    <m/>
    <m/>
    <m/>
    <m/>
    <n v="7"/>
    <m/>
    <m/>
    <m/>
    <m/>
    <m/>
    <m/>
    <m/>
    <m/>
    <m/>
    <n v="2023"/>
    <n v="4"/>
    <n v="0"/>
    <n v="0"/>
    <n v="0"/>
    <n v="0"/>
    <n v="0"/>
    <n v="0"/>
    <n v="7"/>
  </r>
  <r>
    <x v="170"/>
    <x v="34"/>
    <m/>
    <m/>
    <m/>
    <m/>
    <m/>
    <m/>
    <m/>
    <m/>
    <m/>
    <m/>
    <m/>
    <m/>
    <m/>
    <m/>
    <m/>
    <m/>
    <m/>
    <m/>
    <m/>
    <m/>
    <m/>
    <m/>
    <m/>
    <m/>
    <m/>
    <m/>
    <m/>
    <m/>
    <m/>
    <m/>
    <m/>
    <m/>
    <n v="1"/>
    <m/>
    <m/>
    <n v="2023"/>
    <n v="4"/>
    <n v="0"/>
    <n v="0"/>
    <n v="0"/>
    <n v="0"/>
    <n v="0"/>
    <n v="0"/>
    <n v="0"/>
  </r>
  <r>
    <x v="170"/>
    <x v="13"/>
    <m/>
    <m/>
    <m/>
    <m/>
    <m/>
    <m/>
    <m/>
    <m/>
    <m/>
    <m/>
    <m/>
    <m/>
    <m/>
    <m/>
    <m/>
    <m/>
    <m/>
    <m/>
    <m/>
    <m/>
    <m/>
    <m/>
    <m/>
    <m/>
    <m/>
    <n v="23"/>
    <n v="4"/>
    <m/>
    <m/>
    <m/>
    <m/>
    <m/>
    <n v="4"/>
    <m/>
    <m/>
    <n v="2023"/>
    <n v="4"/>
    <n v="0"/>
    <n v="0"/>
    <n v="0"/>
    <n v="0"/>
    <n v="0"/>
    <n v="0"/>
    <n v="27"/>
  </r>
  <r>
    <x v="170"/>
    <x v="14"/>
    <m/>
    <m/>
    <m/>
    <m/>
    <m/>
    <m/>
    <m/>
    <m/>
    <m/>
    <m/>
    <m/>
    <m/>
    <m/>
    <m/>
    <m/>
    <m/>
    <m/>
    <m/>
    <m/>
    <m/>
    <m/>
    <m/>
    <m/>
    <m/>
    <m/>
    <n v="9"/>
    <n v="57"/>
    <m/>
    <m/>
    <m/>
    <m/>
    <m/>
    <n v="2"/>
    <m/>
    <m/>
    <n v="2023"/>
    <n v="4"/>
    <n v="0"/>
    <n v="0"/>
    <n v="0"/>
    <n v="0"/>
    <n v="0"/>
    <n v="0"/>
    <n v="66"/>
  </r>
  <r>
    <x v="171"/>
    <x v="33"/>
    <m/>
    <m/>
    <m/>
    <m/>
    <m/>
    <m/>
    <m/>
    <m/>
    <m/>
    <m/>
    <m/>
    <m/>
    <m/>
    <m/>
    <m/>
    <m/>
    <m/>
    <m/>
    <m/>
    <m/>
    <m/>
    <m/>
    <m/>
    <m/>
    <m/>
    <m/>
    <m/>
    <m/>
    <m/>
    <m/>
    <m/>
    <m/>
    <m/>
    <m/>
    <n v="1"/>
    <n v="2023"/>
    <n v="4"/>
    <n v="0"/>
    <n v="0"/>
    <n v="0"/>
    <n v="0"/>
    <n v="0"/>
    <n v="0"/>
    <n v="0"/>
  </r>
  <r>
    <x v="172"/>
    <x v="0"/>
    <m/>
    <m/>
    <m/>
    <m/>
    <m/>
    <m/>
    <m/>
    <m/>
    <m/>
    <m/>
    <m/>
    <m/>
    <m/>
    <m/>
    <m/>
    <m/>
    <m/>
    <m/>
    <m/>
    <m/>
    <m/>
    <m/>
    <m/>
    <m/>
    <m/>
    <m/>
    <m/>
    <m/>
    <n v="14"/>
    <m/>
    <m/>
    <m/>
    <m/>
    <m/>
    <m/>
    <n v="2023"/>
    <n v="4"/>
    <n v="0"/>
    <n v="0"/>
    <n v="0"/>
    <n v="0"/>
    <n v="0"/>
    <n v="0"/>
    <n v="0"/>
  </r>
  <r>
    <x v="172"/>
    <x v="2"/>
    <m/>
    <m/>
    <m/>
    <m/>
    <m/>
    <m/>
    <m/>
    <m/>
    <m/>
    <m/>
    <m/>
    <m/>
    <m/>
    <m/>
    <m/>
    <m/>
    <m/>
    <m/>
    <m/>
    <m/>
    <m/>
    <m/>
    <m/>
    <m/>
    <m/>
    <m/>
    <m/>
    <m/>
    <n v="2"/>
    <m/>
    <m/>
    <m/>
    <m/>
    <m/>
    <m/>
    <n v="2023"/>
    <n v="4"/>
    <n v="0"/>
    <n v="0"/>
    <n v="0"/>
    <n v="0"/>
    <n v="0"/>
    <n v="0"/>
    <n v="0"/>
  </r>
  <r>
    <x v="172"/>
    <x v="20"/>
    <m/>
    <m/>
    <m/>
    <m/>
    <m/>
    <m/>
    <m/>
    <m/>
    <m/>
    <m/>
    <m/>
    <m/>
    <m/>
    <m/>
    <m/>
    <m/>
    <m/>
    <m/>
    <m/>
    <m/>
    <m/>
    <m/>
    <m/>
    <m/>
    <m/>
    <m/>
    <m/>
    <m/>
    <n v="1"/>
    <m/>
    <m/>
    <m/>
    <m/>
    <m/>
    <m/>
    <n v="2023"/>
    <n v="4"/>
    <n v="0"/>
    <n v="0"/>
    <n v="0"/>
    <n v="0"/>
    <n v="0"/>
    <n v="0"/>
    <n v="0"/>
  </r>
  <r>
    <x v="172"/>
    <x v="4"/>
    <m/>
    <m/>
    <m/>
    <m/>
    <m/>
    <m/>
    <m/>
    <m/>
    <m/>
    <m/>
    <m/>
    <m/>
    <m/>
    <m/>
    <m/>
    <m/>
    <m/>
    <m/>
    <m/>
    <m/>
    <m/>
    <m/>
    <m/>
    <m/>
    <m/>
    <m/>
    <m/>
    <m/>
    <n v="5"/>
    <m/>
    <m/>
    <m/>
    <m/>
    <m/>
    <m/>
    <n v="2023"/>
    <n v="4"/>
    <n v="0"/>
    <n v="0"/>
    <n v="0"/>
    <n v="0"/>
    <n v="0"/>
    <n v="0"/>
    <n v="0"/>
  </r>
  <r>
    <x v="172"/>
    <x v="16"/>
    <m/>
    <m/>
    <m/>
    <m/>
    <m/>
    <m/>
    <m/>
    <m/>
    <m/>
    <m/>
    <m/>
    <m/>
    <m/>
    <m/>
    <m/>
    <m/>
    <m/>
    <m/>
    <m/>
    <m/>
    <m/>
    <m/>
    <m/>
    <m/>
    <m/>
    <m/>
    <m/>
    <m/>
    <n v="2"/>
    <m/>
    <m/>
    <m/>
    <m/>
    <m/>
    <m/>
    <n v="2023"/>
    <n v="4"/>
    <n v="0"/>
    <n v="0"/>
    <n v="0"/>
    <n v="0"/>
    <n v="0"/>
    <n v="0"/>
    <n v="0"/>
  </r>
  <r>
    <x v="172"/>
    <x v="23"/>
    <m/>
    <m/>
    <m/>
    <m/>
    <m/>
    <m/>
    <m/>
    <m/>
    <m/>
    <m/>
    <m/>
    <m/>
    <m/>
    <m/>
    <m/>
    <m/>
    <m/>
    <m/>
    <m/>
    <m/>
    <m/>
    <m/>
    <m/>
    <m/>
    <m/>
    <m/>
    <m/>
    <m/>
    <n v="1"/>
    <m/>
    <m/>
    <m/>
    <m/>
    <m/>
    <m/>
    <n v="2023"/>
    <n v="4"/>
    <n v="0"/>
    <n v="0"/>
    <n v="0"/>
    <n v="0"/>
    <n v="0"/>
    <n v="0"/>
    <n v="0"/>
  </r>
  <r>
    <x v="172"/>
    <x v="5"/>
    <m/>
    <m/>
    <m/>
    <m/>
    <m/>
    <m/>
    <m/>
    <m/>
    <m/>
    <m/>
    <m/>
    <m/>
    <m/>
    <m/>
    <m/>
    <m/>
    <m/>
    <m/>
    <m/>
    <m/>
    <m/>
    <m/>
    <m/>
    <m/>
    <m/>
    <m/>
    <m/>
    <m/>
    <n v="1"/>
    <m/>
    <m/>
    <m/>
    <m/>
    <m/>
    <m/>
    <n v="2023"/>
    <n v="4"/>
    <n v="0"/>
    <n v="0"/>
    <n v="0"/>
    <n v="0"/>
    <n v="0"/>
    <n v="0"/>
    <n v="0"/>
  </r>
  <r>
    <x v="172"/>
    <x v="8"/>
    <m/>
    <m/>
    <m/>
    <m/>
    <m/>
    <m/>
    <m/>
    <m/>
    <m/>
    <m/>
    <m/>
    <m/>
    <m/>
    <m/>
    <m/>
    <m/>
    <m/>
    <m/>
    <m/>
    <m/>
    <m/>
    <m/>
    <m/>
    <m/>
    <m/>
    <m/>
    <m/>
    <m/>
    <n v="1"/>
    <m/>
    <m/>
    <m/>
    <m/>
    <m/>
    <m/>
    <n v="2023"/>
    <n v="4"/>
    <n v="0"/>
    <n v="0"/>
    <n v="0"/>
    <n v="0"/>
    <n v="0"/>
    <n v="0"/>
    <n v="0"/>
  </r>
  <r>
    <x v="172"/>
    <x v="25"/>
    <m/>
    <m/>
    <m/>
    <m/>
    <m/>
    <m/>
    <m/>
    <m/>
    <m/>
    <m/>
    <m/>
    <m/>
    <m/>
    <m/>
    <m/>
    <m/>
    <m/>
    <m/>
    <m/>
    <m/>
    <m/>
    <m/>
    <m/>
    <m/>
    <m/>
    <m/>
    <m/>
    <m/>
    <n v="7"/>
    <m/>
    <m/>
    <m/>
    <m/>
    <m/>
    <m/>
    <n v="2023"/>
    <n v="4"/>
    <n v="0"/>
    <n v="0"/>
    <n v="0"/>
    <n v="0"/>
    <n v="0"/>
    <n v="0"/>
    <n v="0"/>
  </r>
  <r>
    <x v="172"/>
    <x v="10"/>
    <m/>
    <m/>
    <m/>
    <m/>
    <m/>
    <m/>
    <m/>
    <m/>
    <m/>
    <m/>
    <m/>
    <m/>
    <m/>
    <m/>
    <m/>
    <m/>
    <m/>
    <m/>
    <m/>
    <m/>
    <m/>
    <m/>
    <m/>
    <m/>
    <m/>
    <m/>
    <m/>
    <m/>
    <n v="16"/>
    <m/>
    <m/>
    <m/>
    <m/>
    <m/>
    <m/>
    <n v="2023"/>
    <n v="4"/>
    <n v="0"/>
    <n v="0"/>
    <n v="0"/>
    <n v="0"/>
    <n v="0"/>
    <n v="0"/>
    <n v="0"/>
  </r>
  <r>
    <x v="172"/>
    <x v="11"/>
    <m/>
    <m/>
    <m/>
    <m/>
    <m/>
    <m/>
    <m/>
    <m/>
    <m/>
    <m/>
    <m/>
    <m/>
    <m/>
    <m/>
    <m/>
    <m/>
    <m/>
    <m/>
    <m/>
    <m/>
    <m/>
    <m/>
    <m/>
    <m/>
    <m/>
    <m/>
    <m/>
    <m/>
    <n v="61"/>
    <m/>
    <m/>
    <m/>
    <m/>
    <m/>
    <m/>
    <n v="2023"/>
    <n v="4"/>
    <n v="0"/>
    <n v="0"/>
    <n v="0"/>
    <n v="0"/>
    <n v="0"/>
    <n v="0"/>
    <n v="0"/>
  </r>
  <r>
    <x v="172"/>
    <x v="18"/>
    <m/>
    <m/>
    <m/>
    <m/>
    <m/>
    <m/>
    <m/>
    <m/>
    <m/>
    <m/>
    <m/>
    <m/>
    <m/>
    <m/>
    <m/>
    <m/>
    <m/>
    <m/>
    <m/>
    <m/>
    <m/>
    <m/>
    <m/>
    <m/>
    <m/>
    <m/>
    <m/>
    <m/>
    <n v="3"/>
    <m/>
    <m/>
    <m/>
    <m/>
    <m/>
    <m/>
    <n v="2023"/>
    <n v="4"/>
    <n v="0"/>
    <n v="0"/>
    <n v="0"/>
    <n v="0"/>
    <n v="0"/>
    <n v="0"/>
    <n v="0"/>
  </r>
  <r>
    <x v="172"/>
    <x v="32"/>
    <m/>
    <m/>
    <m/>
    <m/>
    <m/>
    <m/>
    <m/>
    <m/>
    <m/>
    <m/>
    <m/>
    <m/>
    <m/>
    <m/>
    <m/>
    <m/>
    <m/>
    <m/>
    <m/>
    <m/>
    <m/>
    <m/>
    <m/>
    <m/>
    <m/>
    <m/>
    <m/>
    <m/>
    <n v="1"/>
    <m/>
    <m/>
    <m/>
    <m/>
    <m/>
    <m/>
    <n v="2023"/>
    <n v="4"/>
    <n v="0"/>
    <n v="0"/>
    <n v="0"/>
    <n v="0"/>
    <n v="0"/>
    <n v="0"/>
    <n v="0"/>
  </r>
  <r>
    <x v="172"/>
    <x v="33"/>
    <m/>
    <m/>
    <m/>
    <m/>
    <m/>
    <m/>
    <m/>
    <m/>
    <m/>
    <m/>
    <m/>
    <m/>
    <m/>
    <m/>
    <m/>
    <m/>
    <m/>
    <m/>
    <m/>
    <m/>
    <m/>
    <m/>
    <m/>
    <m/>
    <m/>
    <m/>
    <m/>
    <m/>
    <n v="1"/>
    <m/>
    <m/>
    <m/>
    <m/>
    <m/>
    <m/>
    <n v="2023"/>
    <n v="4"/>
    <n v="0"/>
    <n v="0"/>
    <n v="0"/>
    <n v="0"/>
    <n v="0"/>
    <n v="0"/>
    <n v="0"/>
  </r>
  <r>
    <x v="172"/>
    <x v="13"/>
    <m/>
    <m/>
    <m/>
    <m/>
    <m/>
    <m/>
    <m/>
    <m/>
    <m/>
    <m/>
    <m/>
    <m/>
    <m/>
    <m/>
    <m/>
    <m/>
    <m/>
    <m/>
    <m/>
    <m/>
    <m/>
    <m/>
    <m/>
    <m/>
    <m/>
    <m/>
    <m/>
    <m/>
    <n v="33"/>
    <m/>
    <m/>
    <m/>
    <m/>
    <m/>
    <m/>
    <n v="2023"/>
    <n v="4"/>
    <n v="0"/>
    <n v="0"/>
    <n v="0"/>
    <n v="0"/>
    <n v="0"/>
    <n v="0"/>
    <n v="0"/>
  </r>
  <r>
    <x v="172"/>
    <x v="14"/>
    <m/>
    <m/>
    <m/>
    <m/>
    <m/>
    <m/>
    <m/>
    <m/>
    <m/>
    <m/>
    <m/>
    <m/>
    <m/>
    <m/>
    <m/>
    <m/>
    <m/>
    <m/>
    <m/>
    <m/>
    <m/>
    <m/>
    <m/>
    <m/>
    <m/>
    <m/>
    <m/>
    <m/>
    <n v="3"/>
    <m/>
    <m/>
    <m/>
    <m/>
    <m/>
    <m/>
    <n v="2023"/>
    <n v="4"/>
    <n v="0"/>
    <n v="0"/>
    <n v="0"/>
    <n v="0"/>
    <n v="0"/>
    <n v="0"/>
    <n v="0"/>
  </r>
  <r>
    <x v="173"/>
    <x v="15"/>
    <m/>
    <m/>
    <m/>
    <m/>
    <m/>
    <m/>
    <m/>
    <m/>
    <m/>
    <m/>
    <m/>
    <m/>
    <m/>
    <m/>
    <m/>
    <m/>
    <m/>
    <m/>
    <m/>
    <m/>
    <m/>
    <m/>
    <m/>
    <m/>
    <m/>
    <m/>
    <m/>
    <m/>
    <m/>
    <m/>
    <m/>
    <m/>
    <m/>
    <m/>
    <n v="1"/>
    <n v="2023"/>
    <n v="4"/>
    <n v="0"/>
    <n v="0"/>
    <n v="0"/>
    <n v="0"/>
    <n v="0"/>
    <n v="0"/>
    <n v="0"/>
  </r>
  <r>
    <x v="173"/>
    <x v="0"/>
    <m/>
    <m/>
    <m/>
    <m/>
    <m/>
    <m/>
    <m/>
    <m/>
    <m/>
    <m/>
    <m/>
    <m/>
    <m/>
    <m/>
    <m/>
    <m/>
    <m/>
    <m/>
    <m/>
    <m/>
    <m/>
    <m/>
    <m/>
    <m/>
    <m/>
    <m/>
    <m/>
    <m/>
    <m/>
    <m/>
    <m/>
    <m/>
    <m/>
    <m/>
    <n v="5"/>
    <n v="2023"/>
    <n v="4"/>
    <n v="0"/>
    <n v="0"/>
    <n v="0"/>
    <n v="0"/>
    <n v="0"/>
    <n v="0"/>
    <n v="0"/>
  </r>
  <r>
    <x v="173"/>
    <x v="1"/>
    <m/>
    <m/>
    <m/>
    <m/>
    <m/>
    <m/>
    <m/>
    <m/>
    <m/>
    <m/>
    <m/>
    <m/>
    <m/>
    <m/>
    <m/>
    <m/>
    <m/>
    <m/>
    <m/>
    <m/>
    <m/>
    <m/>
    <m/>
    <m/>
    <m/>
    <m/>
    <m/>
    <m/>
    <m/>
    <m/>
    <m/>
    <m/>
    <m/>
    <m/>
    <n v="1"/>
    <n v="2023"/>
    <n v="4"/>
    <n v="0"/>
    <n v="0"/>
    <n v="0"/>
    <n v="0"/>
    <n v="0"/>
    <n v="0"/>
    <n v="0"/>
  </r>
  <r>
    <x v="173"/>
    <x v="2"/>
    <m/>
    <m/>
    <m/>
    <m/>
    <m/>
    <m/>
    <m/>
    <m/>
    <m/>
    <m/>
    <m/>
    <m/>
    <m/>
    <m/>
    <m/>
    <m/>
    <m/>
    <m/>
    <m/>
    <m/>
    <m/>
    <m/>
    <m/>
    <m/>
    <m/>
    <m/>
    <m/>
    <m/>
    <m/>
    <m/>
    <m/>
    <m/>
    <m/>
    <m/>
    <n v="1"/>
    <n v="2023"/>
    <n v="4"/>
    <n v="0"/>
    <n v="0"/>
    <n v="0"/>
    <n v="0"/>
    <n v="0"/>
    <n v="0"/>
    <n v="0"/>
  </r>
  <r>
    <x v="173"/>
    <x v="4"/>
    <m/>
    <m/>
    <m/>
    <m/>
    <m/>
    <m/>
    <m/>
    <m/>
    <m/>
    <m/>
    <m/>
    <m/>
    <m/>
    <m/>
    <m/>
    <m/>
    <m/>
    <m/>
    <m/>
    <m/>
    <m/>
    <m/>
    <m/>
    <m/>
    <m/>
    <m/>
    <m/>
    <m/>
    <m/>
    <m/>
    <m/>
    <m/>
    <m/>
    <m/>
    <n v="2"/>
    <n v="2023"/>
    <n v="4"/>
    <n v="0"/>
    <n v="0"/>
    <n v="0"/>
    <n v="0"/>
    <n v="0"/>
    <n v="0"/>
    <n v="0"/>
  </r>
  <r>
    <x v="173"/>
    <x v="16"/>
    <m/>
    <m/>
    <m/>
    <m/>
    <m/>
    <m/>
    <m/>
    <m/>
    <m/>
    <m/>
    <m/>
    <m/>
    <m/>
    <m/>
    <m/>
    <m/>
    <m/>
    <m/>
    <m/>
    <m/>
    <m/>
    <m/>
    <m/>
    <m/>
    <m/>
    <m/>
    <m/>
    <m/>
    <m/>
    <m/>
    <m/>
    <m/>
    <m/>
    <m/>
    <n v="2"/>
    <n v="2023"/>
    <n v="4"/>
    <n v="0"/>
    <n v="0"/>
    <n v="0"/>
    <n v="0"/>
    <n v="0"/>
    <n v="0"/>
    <n v="0"/>
  </r>
  <r>
    <x v="173"/>
    <x v="23"/>
    <m/>
    <m/>
    <m/>
    <m/>
    <m/>
    <m/>
    <m/>
    <m/>
    <m/>
    <m/>
    <m/>
    <m/>
    <m/>
    <m/>
    <m/>
    <m/>
    <m/>
    <m/>
    <m/>
    <m/>
    <m/>
    <m/>
    <m/>
    <m/>
    <m/>
    <m/>
    <m/>
    <m/>
    <m/>
    <m/>
    <m/>
    <m/>
    <m/>
    <m/>
    <n v="3"/>
    <n v="2023"/>
    <n v="4"/>
    <n v="0"/>
    <n v="0"/>
    <n v="0"/>
    <n v="0"/>
    <n v="0"/>
    <n v="0"/>
    <n v="0"/>
  </r>
  <r>
    <x v="173"/>
    <x v="5"/>
    <m/>
    <m/>
    <m/>
    <m/>
    <m/>
    <m/>
    <m/>
    <m/>
    <m/>
    <m/>
    <m/>
    <m/>
    <m/>
    <m/>
    <m/>
    <m/>
    <m/>
    <m/>
    <m/>
    <m/>
    <m/>
    <m/>
    <m/>
    <m/>
    <m/>
    <m/>
    <m/>
    <m/>
    <m/>
    <m/>
    <m/>
    <m/>
    <m/>
    <m/>
    <n v="3"/>
    <n v="2023"/>
    <n v="4"/>
    <n v="0"/>
    <n v="0"/>
    <n v="0"/>
    <n v="0"/>
    <n v="0"/>
    <n v="0"/>
    <n v="0"/>
  </r>
  <r>
    <x v="173"/>
    <x v="6"/>
    <m/>
    <m/>
    <m/>
    <m/>
    <m/>
    <m/>
    <m/>
    <m/>
    <m/>
    <m/>
    <m/>
    <m/>
    <m/>
    <m/>
    <m/>
    <m/>
    <m/>
    <m/>
    <m/>
    <m/>
    <m/>
    <m/>
    <m/>
    <m/>
    <m/>
    <m/>
    <m/>
    <m/>
    <m/>
    <m/>
    <m/>
    <m/>
    <m/>
    <m/>
    <n v="1"/>
    <n v="2023"/>
    <n v="4"/>
    <n v="0"/>
    <n v="0"/>
    <n v="0"/>
    <n v="0"/>
    <n v="0"/>
    <n v="0"/>
    <n v="0"/>
  </r>
  <r>
    <x v="173"/>
    <x v="9"/>
    <m/>
    <m/>
    <m/>
    <m/>
    <m/>
    <m/>
    <m/>
    <m/>
    <m/>
    <m/>
    <m/>
    <m/>
    <m/>
    <m/>
    <m/>
    <m/>
    <m/>
    <m/>
    <m/>
    <m/>
    <m/>
    <m/>
    <m/>
    <m/>
    <m/>
    <m/>
    <m/>
    <m/>
    <m/>
    <m/>
    <m/>
    <m/>
    <m/>
    <m/>
    <n v="3"/>
    <n v="2023"/>
    <n v="4"/>
    <n v="0"/>
    <n v="0"/>
    <n v="0"/>
    <n v="0"/>
    <n v="0"/>
    <n v="0"/>
    <n v="0"/>
  </r>
  <r>
    <x v="173"/>
    <x v="25"/>
    <m/>
    <m/>
    <m/>
    <m/>
    <m/>
    <m/>
    <m/>
    <m/>
    <m/>
    <m/>
    <m/>
    <m/>
    <m/>
    <m/>
    <m/>
    <m/>
    <m/>
    <m/>
    <m/>
    <m/>
    <m/>
    <m/>
    <m/>
    <m/>
    <m/>
    <m/>
    <m/>
    <m/>
    <m/>
    <m/>
    <m/>
    <m/>
    <m/>
    <m/>
    <n v="1"/>
    <n v="2023"/>
    <n v="4"/>
    <n v="0"/>
    <n v="0"/>
    <n v="0"/>
    <n v="0"/>
    <n v="0"/>
    <n v="0"/>
    <n v="0"/>
  </r>
  <r>
    <x v="173"/>
    <x v="17"/>
    <m/>
    <m/>
    <m/>
    <m/>
    <m/>
    <m/>
    <m/>
    <m/>
    <m/>
    <m/>
    <m/>
    <m/>
    <m/>
    <m/>
    <m/>
    <m/>
    <m/>
    <m/>
    <m/>
    <m/>
    <m/>
    <m/>
    <m/>
    <m/>
    <m/>
    <m/>
    <m/>
    <m/>
    <m/>
    <m/>
    <m/>
    <m/>
    <m/>
    <m/>
    <n v="1"/>
    <n v="2023"/>
    <n v="4"/>
    <n v="0"/>
    <n v="0"/>
    <n v="0"/>
    <n v="0"/>
    <n v="0"/>
    <n v="0"/>
    <n v="0"/>
  </r>
  <r>
    <x v="173"/>
    <x v="10"/>
    <m/>
    <m/>
    <m/>
    <m/>
    <m/>
    <m/>
    <m/>
    <m/>
    <m/>
    <m/>
    <m/>
    <m/>
    <m/>
    <m/>
    <m/>
    <m/>
    <m/>
    <m/>
    <m/>
    <m/>
    <m/>
    <m/>
    <m/>
    <m/>
    <m/>
    <m/>
    <m/>
    <m/>
    <m/>
    <m/>
    <m/>
    <m/>
    <m/>
    <m/>
    <n v="2"/>
    <n v="2023"/>
    <n v="4"/>
    <n v="0"/>
    <n v="0"/>
    <n v="0"/>
    <n v="0"/>
    <n v="0"/>
    <n v="0"/>
    <n v="0"/>
  </r>
  <r>
    <x v="173"/>
    <x v="11"/>
    <m/>
    <m/>
    <m/>
    <m/>
    <m/>
    <m/>
    <m/>
    <m/>
    <m/>
    <m/>
    <m/>
    <m/>
    <m/>
    <m/>
    <m/>
    <m/>
    <m/>
    <m/>
    <m/>
    <m/>
    <m/>
    <m/>
    <m/>
    <m/>
    <m/>
    <m/>
    <m/>
    <m/>
    <m/>
    <m/>
    <m/>
    <m/>
    <m/>
    <m/>
    <n v="3"/>
    <n v="2023"/>
    <n v="4"/>
    <n v="0"/>
    <n v="0"/>
    <n v="0"/>
    <n v="0"/>
    <n v="0"/>
    <n v="0"/>
    <n v="0"/>
  </r>
  <r>
    <x v="173"/>
    <x v="12"/>
    <m/>
    <m/>
    <m/>
    <m/>
    <m/>
    <m/>
    <m/>
    <m/>
    <m/>
    <m/>
    <m/>
    <m/>
    <m/>
    <m/>
    <m/>
    <m/>
    <m/>
    <m/>
    <m/>
    <m/>
    <m/>
    <m/>
    <m/>
    <m/>
    <m/>
    <m/>
    <m/>
    <m/>
    <m/>
    <m/>
    <m/>
    <m/>
    <m/>
    <m/>
    <n v="1"/>
    <n v="2023"/>
    <n v="4"/>
    <n v="0"/>
    <n v="0"/>
    <n v="0"/>
    <n v="0"/>
    <n v="0"/>
    <n v="0"/>
    <n v="0"/>
  </r>
  <r>
    <x v="173"/>
    <x v="32"/>
    <m/>
    <m/>
    <m/>
    <m/>
    <m/>
    <m/>
    <m/>
    <m/>
    <m/>
    <m/>
    <m/>
    <m/>
    <m/>
    <m/>
    <m/>
    <m/>
    <m/>
    <m/>
    <m/>
    <m/>
    <m/>
    <m/>
    <m/>
    <m/>
    <m/>
    <m/>
    <m/>
    <m/>
    <m/>
    <m/>
    <m/>
    <m/>
    <m/>
    <m/>
    <n v="4"/>
    <n v="2023"/>
    <n v="4"/>
    <n v="0"/>
    <n v="0"/>
    <n v="0"/>
    <n v="0"/>
    <n v="0"/>
    <n v="0"/>
    <n v="0"/>
  </r>
  <r>
    <x v="173"/>
    <x v="34"/>
    <m/>
    <m/>
    <m/>
    <m/>
    <m/>
    <m/>
    <m/>
    <m/>
    <m/>
    <m/>
    <m/>
    <m/>
    <m/>
    <m/>
    <m/>
    <m/>
    <m/>
    <m/>
    <m/>
    <m/>
    <m/>
    <m/>
    <m/>
    <m/>
    <m/>
    <m/>
    <m/>
    <m/>
    <m/>
    <m/>
    <m/>
    <m/>
    <m/>
    <m/>
    <n v="1"/>
    <n v="2023"/>
    <n v="4"/>
    <n v="0"/>
    <n v="0"/>
    <n v="0"/>
    <n v="0"/>
    <n v="0"/>
    <n v="0"/>
    <n v="0"/>
  </r>
  <r>
    <x v="173"/>
    <x v="26"/>
    <m/>
    <m/>
    <m/>
    <m/>
    <m/>
    <m/>
    <m/>
    <m/>
    <m/>
    <m/>
    <m/>
    <m/>
    <m/>
    <m/>
    <m/>
    <m/>
    <m/>
    <m/>
    <m/>
    <m/>
    <m/>
    <m/>
    <m/>
    <m/>
    <m/>
    <m/>
    <m/>
    <m/>
    <m/>
    <m/>
    <m/>
    <m/>
    <m/>
    <m/>
    <n v="1"/>
    <n v="2023"/>
    <n v="4"/>
    <n v="0"/>
    <n v="0"/>
    <n v="0"/>
    <n v="0"/>
    <n v="0"/>
    <n v="0"/>
    <n v="0"/>
  </r>
  <r>
    <x v="173"/>
    <x v="13"/>
    <m/>
    <m/>
    <m/>
    <m/>
    <m/>
    <m/>
    <m/>
    <m/>
    <m/>
    <m/>
    <m/>
    <m/>
    <m/>
    <m/>
    <m/>
    <m/>
    <m/>
    <m/>
    <m/>
    <m/>
    <m/>
    <m/>
    <m/>
    <m/>
    <m/>
    <m/>
    <m/>
    <m/>
    <m/>
    <m/>
    <m/>
    <m/>
    <m/>
    <m/>
    <n v="2"/>
    <n v="2023"/>
    <n v="4"/>
    <n v="0"/>
    <n v="0"/>
    <n v="0"/>
    <n v="0"/>
    <n v="0"/>
    <n v="0"/>
    <n v="0"/>
  </r>
  <r>
    <x v="173"/>
    <x v="35"/>
    <m/>
    <m/>
    <m/>
    <m/>
    <m/>
    <m/>
    <m/>
    <m/>
    <m/>
    <m/>
    <m/>
    <m/>
    <m/>
    <m/>
    <m/>
    <m/>
    <m/>
    <m/>
    <m/>
    <m/>
    <m/>
    <m/>
    <m/>
    <m/>
    <m/>
    <m/>
    <m/>
    <m/>
    <m/>
    <m/>
    <m/>
    <m/>
    <m/>
    <m/>
    <n v="1"/>
    <n v="2023"/>
    <n v="4"/>
    <n v="0"/>
    <n v="0"/>
    <n v="0"/>
    <n v="0"/>
    <n v="0"/>
    <n v="0"/>
    <n v="0"/>
  </r>
  <r>
    <x v="173"/>
    <x v="14"/>
    <m/>
    <m/>
    <m/>
    <m/>
    <m/>
    <m/>
    <m/>
    <m/>
    <m/>
    <m/>
    <m/>
    <m/>
    <m/>
    <m/>
    <m/>
    <m/>
    <m/>
    <m/>
    <m/>
    <m/>
    <m/>
    <m/>
    <m/>
    <m/>
    <m/>
    <m/>
    <m/>
    <m/>
    <m/>
    <m/>
    <m/>
    <m/>
    <m/>
    <m/>
    <n v="1"/>
    <n v="2023"/>
    <n v="4"/>
    <n v="0"/>
    <n v="0"/>
    <n v="0"/>
    <n v="0"/>
    <n v="0"/>
    <n v="0"/>
    <n v="0"/>
  </r>
  <r>
    <x v="174"/>
    <x v="19"/>
    <m/>
    <m/>
    <m/>
    <m/>
    <m/>
    <m/>
    <m/>
    <m/>
    <m/>
    <m/>
    <m/>
    <m/>
    <m/>
    <m/>
    <m/>
    <m/>
    <m/>
    <m/>
    <m/>
    <m/>
    <m/>
    <m/>
    <m/>
    <m/>
    <m/>
    <m/>
    <m/>
    <m/>
    <n v="4"/>
    <m/>
    <m/>
    <m/>
    <m/>
    <m/>
    <m/>
    <n v="2023"/>
    <n v="4"/>
    <n v="0"/>
    <n v="0"/>
    <n v="0"/>
    <n v="0"/>
    <n v="0"/>
    <n v="0"/>
    <n v="0"/>
  </r>
  <r>
    <x v="174"/>
    <x v="15"/>
    <m/>
    <m/>
    <m/>
    <m/>
    <m/>
    <m/>
    <m/>
    <m/>
    <m/>
    <m/>
    <m/>
    <m/>
    <m/>
    <m/>
    <m/>
    <m/>
    <m/>
    <m/>
    <m/>
    <m/>
    <m/>
    <m/>
    <m/>
    <m/>
    <m/>
    <m/>
    <m/>
    <m/>
    <n v="27"/>
    <m/>
    <m/>
    <m/>
    <m/>
    <m/>
    <m/>
    <n v="2023"/>
    <n v="4"/>
    <n v="0"/>
    <n v="0"/>
    <n v="0"/>
    <n v="0"/>
    <n v="0"/>
    <n v="0"/>
    <n v="0"/>
  </r>
  <r>
    <x v="174"/>
    <x v="0"/>
    <m/>
    <m/>
    <m/>
    <m/>
    <m/>
    <m/>
    <m/>
    <m/>
    <m/>
    <m/>
    <m/>
    <m/>
    <m/>
    <m/>
    <m/>
    <m/>
    <m/>
    <m/>
    <m/>
    <m/>
    <m/>
    <m/>
    <m/>
    <m/>
    <m/>
    <m/>
    <m/>
    <m/>
    <n v="203"/>
    <m/>
    <m/>
    <m/>
    <m/>
    <m/>
    <m/>
    <n v="2023"/>
    <n v="4"/>
    <n v="0"/>
    <n v="0"/>
    <n v="0"/>
    <n v="0"/>
    <n v="0"/>
    <n v="0"/>
    <n v="0"/>
  </r>
  <r>
    <x v="174"/>
    <x v="1"/>
    <m/>
    <m/>
    <m/>
    <m/>
    <m/>
    <m/>
    <m/>
    <m/>
    <m/>
    <m/>
    <m/>
    <m/>
    <m/>
    <m/>
    <m/>
    <m/>
    <m/>
    <m/>
    <m/>
    <m/>
    <m/>
    <m/>
    <m/>
    <m/>
    <m/>
    <m/>
    <m/>
    <m/>
    <n v="32"/>
    <m/>
    <m/>
    <m/>
    <m/>
    <m/>
    <m/>
    <n v="2023"/>
    <n v="4"/>
    <n v="0"/>
    <n v="0"/>
    <n v="0"/>
    <n v="0"/>
    <n v="0"/>
    <n v="0"/>
    <n v="0"/>
  </r>
  <r>
    <x v="174"/>
    <x v="2"/>
    <m/>
    <m/>
    <m/>
    <m/>
    <m/>
    <m/>
    <m/>
    <m/>
    <m/>
    <m/>
    <m/>
    <m/>
    <m/>
    <m/>
    <m/>
    <m/>
    <m/>
    <m/>
    <m/>
    <m/>
    <m/>
    <m/>
    <m/>
    <m/>
    <m/>
    <m/>
    <m/>
    <m/>
    <n v="37"/>
    <m/>
    <m/>
    <m/>
    <m/>
    <m/>
    <m/>
    <n v="2023"/>
    <n v="4"/>
    <n v="0"/>
    <n v="0"/>
    <n v="0"/>
    <n v="0"/>
    <n v="0"/>
    <n v="0"/>
    <n v="0"/>
  </r>
  <r>
    <x v="174"/>
    <x v="20"/>
    <m/>
    <m/>
    <m/>
    <m/>
    <m/>
    <m/>
    <m/>
    <m/>
    <m/>
    <m/>
    <m/>
    <m/>
    <m/>
    <m/>
    <m/>
    <m/>
    <m/>
    <m/>
    <m/>
    <m/>
    <m/>
    <m/>
    <m/>
    <m/>
    <m/>
    <m/>
    <m/>
    <m/>
    <n v="45"/>
    <m/>
    <m/>
    <m/>
    <m/>
    <m/>
    <m/>
    <n v="2023"/>
    <n v="4"/>
    <n v="0"/>
    <n v="0"/>
    <n v="0"/>
    <n v="0"/>
    <n v="0"/>
    <n v="0"/>
    <n v="0"/>
  </r>
  <r>
    <x v="174"/>
    <x v="3"/>
    <m/>
    <m/>
    <m/>
    <m/>
    <m/>
    <m/>
    <m/>
    <m/>
    <m/>
    <m/>
    <m/>
    <m/>
    <m/>
    <m/>
    <m/>
    <m/>
    <m/>
    <m/>
    <m/>
    <m/>
    <m/>
    <m/>
    <m/>
    <m/>
    <m/>
    <m/>
    <m/>
    <m/>
    <n v="33"/>
    <m/>
    <m/>
    <m/>
    <m/>
    <m/>
    <m/>
    <n v="2023"/>
    <n v="4"/>
    <n v="0"/>
    <n v="0"/>
    <n v="0"/>
    <n v="0"/>
    <n v="0"/>
    <n v="0"/>
    <n v="0"/>
  </r>
  <r>
    <x v="174"/>
    <x v="21"/>
    <m/>
    <m/>
    <m/>
    <m/>
    <m/>
    <m/>
    <m/>
    <m/>
    <m/>
    <m/>
    <m/>
    <m/>
    <m/>
    <m/>
    <m/>
    <m/>
    <m/>
    <m/>
    <m/>
    <m/>
    <m/>
    <m/>
    <m/>
    <m/>
    <m/>
    <m/>
    <m/>
    <m/>
    <n v="12"/>
    <m/>
    <m/>
    <m/>
    <m/>
    <m/>
    <m/>
    <n v="2023"/>
    <n v="4"/>
    <n v="0"/>
    <n v="0"/>
    <n v="0"/>
    <n v="0"/>
    <n v="0"/>
    <n v="0"/>
    <n v="0"/>
  </r>
  <r>
    <x v="174"/>
    <x v="4"/>
    <m/>
    <m/>
    <m/>
    <m/>
    <m/>
    <m/>
    <m/>
    <m/>
    <m/>
    <m/>
    <m/>
    <m/>
    <m/>
    <m/>
    <m/>
    <m/>
    <m/>
    <m/>
    <m/>
    <m/>
    <m/>
    <m/>
    <m/>
    <m/>
    <m/>
    <m/>
    <m/>
    <m/>
    <n v="129"/>
    <m/>
    <m/>
    <m/>
    <m/>
    <m/>
    <m/>
    <n v="2023"/>
    <n v="4"/>
    <n v="0"/>
    <n v="0"/>
    <n v="0"/>
    <n v="0"/>
    <n v="0"/>
    <n v="0"/>
    <n v="0"/>
  </r>
  <r>
    <x v="174"/>
    <x v="16"/>
    <m/>
    <m/>
    <m/>
    <m/>
    <m/>
    <m/>
    <m/>
    <m/>
    <m/>
    <m/>
    <m/>
    <m/>
    <m/>
    <m/>
    <m/>
    <m/>
    <m/>
    <m/>
    <m/>
    <m/>
    <m/>
    <m/>
    <m/>
    <m/>
    <m/>
    <m/>
    <m/>
    <m/>
    <n v="110"/>
    <m/>
    <m/>
    <m/>
    <m/>
    <m/>
    <m/>
    <n v="2023"/>
    <n v="4"/>
    <n v="0"/>
    <n v="0"/>
    <n v="0"/>
    <n v="0"/>
    <n v="0"/>
    <n v="0"/>
    <n v="0"/>
  </r>
  <r>
    <x v="174"/>
    <x v="27"/>
    <m/>
    <m/>
    <m/>
    <m/>
    <m/>
    <m/>
    <m/>
    <m/>
    <m/>
    <m/>
    <m/>
    <m/>
    <m/>
    <m/>
    <m/>
    <m/>
    <m/>
    <m/>
    <m/>
    <m/>
    <m/>
    <m/>
    <m/>
    <m/>
    <m/>
    <m/>
    <m/>
    <m/>
    <n v="2"/>
    <m/>
    <m/>
    <m/>
    <m/>
    <m/>
    <m/>
    <n v="2023"/>
    <n v="4"/>
    <n v="0"/>
    <n v="0"/>
    <n v="0"/>
    <n v="0"/>
    <n v="0"/>
    <n v="0"/>
    <n v="0"/>
  </r>
  <r>
    <x v="174"/>
    <x v="28"/>
    <m/>
    <m/>
    <m/>
    <m/>
    <m/>
    <m/>
    <m/>
    <m/>
    <m/>
    <m/>
    <m/>
    <m/>
    <m/>
    <m/>
    <m/>
    <m/>
    <m/>
    <m/>
    <m/>
    <m/>
    <m/>
    <m/>
    <m/>
    <m/>
    <m/>
    <m/>
    <m/>
    <m/>
    <n v="1"/>
    <m/>
    <m/>
    <m/>
    <m/>
    <m/>
    <m/>
    <n v="2023"/>
    <n v="4"/>
    <n v="0"/>
    <n v="0"/>
    <n v="0"/>
    <n v="0"/>
    <n v="0"/>
    <n v="0"/>
    <n v="0"/>
  </r>
  <r>
    <x v="174"/>
    <x v="22"/>
    <m/>
    <m/>
    <m/>
    <m/>
    <m/>
    <m/>
    <m/>
    <m/>
    <m/>
    <m/>
    <m/>
    <m/>
    <m/>
    <m/>
    <m/>
    <m/>
    <m/>
    <m/>
    <m/>
    <m/>
    <m/>
    <m/>
    <m/>
    <m/>
    <m/>
    <m/>
    <m/>
    <m/>
    <n v="3"/>
    <m/>
    <m/>
    <m/>
    <m/>
    <m/>
    <m/>
    <n v="2023"/>
    <n v="4"/>
    <n v="0"/>
    <n v="0"/>
    <n v="0"/>
    <n v="0"/>
    <n v="0"/>
    <n v="0"/>
    <n v="0"/>
  </r>
  <r>
    <x v="174"/>
    <x v="5"/>
    <m/>
    <m/>
    <m/>
    <m/>
    <m/>
    <m/>
    <m/>
    <m/>
    <m/>
    <m/>
    <m/>
    <m/>
    <m/>
    <m/>
    <m/>
    <m/>
    <m/>
    <m/>
    <m/>
    <m/>
    <m/>
    <m/>
    <m/>
    <m/>
    <m/>
    <m/>
    <m/>
    <m/>
    <n v="37"/>
    <m/>
    <m/>
    <m/>
    <m/>
    <m/>
    <m/>
    <n v="2023"/>
    <n v="4"/>
    <n v="0"/>
    <n v="0"/>
    <n v="0"/>
    <n v="0"/>
    <n v="0"/>
    <n v="0"/>
    <n v="0"/>
  </r>
  <r>
    <x v="174"/>
    <x v="24"/>
    <m/>
    <m/>
    <m/>
    <m/>
    <m/>
    <m/>
    <m/>
    <m/>
    <m/>
    <m/>
    <m/>
    <m/>
    <m/>
    <m/>
    <m/>
    <m/>
    <m/>
    <m/>
    <m/>
    <m/>
    <m/>
    <m/>
    <m/>
    <m/>
    <m/>
    <m/>
    <m/>
    <m/>
    <n v="39"/>
    <m/>
    <m/>
    <m/>
    <m/>
    <m/>
    <m/>
    <n v="2023"/>
    <n v="4"/>
    <n v="0"/>
    <n v="0"/>
    <n v="0"/>
    <n v="0"/>
    <n v="0"/>
    <n v="0"/>
    <n v="0"/>
  </r>
  <r>
    <x v="174"/>
    <x v="6"/>
    <m/>
    <m/>
    <m/>
    <m/>
    <m/>
    <m/>
    <m/>
    <m/>
    <m/>
    <m/>
    <m/>
    <m/>
    <m/>
    <m/>
    <m/>
    <m/>
    <m/>
    <m/>
    <m/>
    <m/>
    <m/>
    <m/>
    <m/>
    <m/>
    <m/>
    <m/>
    <m/>
    <m/>
    <n v="14"/>
    <m/>
    <m/>
    <m/>
    <m/>
    <m/>
    <m/>
    <n v="2023"/>
    <n v="4"/>
    <n v="0"/>
    <n v="0"/>
    <n v="0"/>
    <n v="0"/>
    <n v="0"/>
    <n v="0"/>
    <n v="0"/>
  </r>
  <r>
    <x v="174"/>
    <x v="7"/>
    <m/>
    <m/>
    <m/>
    <m/>
    <m/>
    <m/>
    <m/>
    <m/>
    <m/>
    <m/>
    <m/>
    <m/>
    <m/>
    <m/>
    <m/>
    <m/>
    <m/>
    <m/>
    <m/>
    <m/>
    <m/>
    <m/>
    <m/>
    <m/>
    <m/>
    <m/>
    <m/>
    <m/>
    <n v="25"/>
    <m/>
    <m/>
    <m/>
    <m/>
    <m/>
    <m/>
    <n v="2023"/>
    <n v="4"/>
    <n v="0"/>
    <n v="0"/>
    <n v="0"/>
    <n v="0"/>
    <n v="0"/>
    <n v="0"/>
    <n v="0"/>
  </r>
  <r>
    <x v="174"/>
    <x v="29"/>
    <m/>
    <m/>
    <m/>
    <m/>
    <m/>
    <m/>
    <m/>
    <m/>
    <m/>
    <m/>
    <m/>
    <m/>
    <m/>
    <m/>
    <m/>
    <m/>
    <m/>
    <m/>
    <m/>
    <m/>
    <m/>
    <m/>
    <m/>
    <m/>
    <m/>
    <m/>
    <m/>
    <m/>
    <n v="13"/>
    <m/>
    <m/>
    <m/>
    <m/>
    <m/>
    <m/>
    <n v="2023"/>
    <n v="4"/>
    <n v="0"/>
    <n v="0"/>
    <n v="0"/>
    <n v="0"/>
    <n v="0"/>
    <n v="0"/>
    <n v="0"/>
  </r>
  <r>
    <x v="174"/>
    <x v="8"/>
    <m/>
    <m/>
    <m/>
    <m/>
    <m/>
    <m/>
    <m/>
    <m/>
    <m/>
    <m/>
    <m/>
    <m/>
    <m/>
    <m/>
    <m/>
    <m/>
    <m/>
    <m/>
    <m/>
    <m/>
    <m/>
    <m/>
    <m/>
    <m/>
    <m/>
    <m/>
    <m/>
    <m/>
    <n v="228"/>
    <m/>
    <m/>
    <m/>
    <m/>
    <m/>
    <m/>
    <n v="2023"/>
    <n v="4"/>
    <n v="0"/>
    <n v="0"/>
    <n v="0"/>
    <n v="0"/>
    <n v="0"/>
    <n v="0"/>
    <n v="0"/>
  </r>
  <r>
    <x v="174"/>
    <x v="9"/>
    <m/>
    <m/>
    <m/>
    <m/>
    <m/>
    <m/>
    <m/>
    <m/>
    <m/>
    <m/>
    <m/>
    <m/>
    <m/>
    <m/>
    <m/>
    <m/>
    <m/>
    <m/>
    <m/>
    <m/>
    <m/>
    <m/>
    <m/>
    <m/>
    <m/>
    <m/>
    <m/>
    <m/>
    <n v="154"/>
    <m/>
    <m/>
    <m/>
    <m/>
    <m/>
    <m/>
    <n v="2023"/>
    <n v="4"/>
    <n v="0"/>
    <n v="0"/>
    <n v="0"/>
    <n v="0"/>
    <n v="0"/>
    <n v="0"/>
    <n v="0"/>
  </r>
  <r>
    <x v="174"/>
    <x v="25"/>
    <m/>
    <m/>
    <m/>
    <m/>
    <m/>
    <m/>
    <m/>
    <m/>
    <m/>
    <m/>
    <m/>
    <m/>
    <m/>
    <m/>
    <m/>
    <m/>
    <m/>
    <m/>
    <m/>
    <m/>
    <m/>
    <m/>
    <m/>
    <m/>
    <m/>
    <m/>
    <m/>
    <m/>
    <n v="178"/>
    <m/>
    <m/>
    <m/>
    <m/>
    <m/>
    <m/>
    <n v="2023"/>
    <n v="4"/>
    <n v="0"/>
    <n v="0"/>
    <n v="0"/>
    <n v="0"/>
    <n v="0"/>
    <n v="0"/>
    <n v="0"/>
  </r>
  <r>
    <x v="174"/>
    <x v="17"/>
    <m/>
    <m/>
    <m/>
    <m/>
    <m/>
    <m/>
    <m/>
    <m/>
    <m/>
    <m/>
    <m/>
    <m/>
    <m/>
    <m/>
    <m/>
    <m/>
    <m/>
    <m/>
    <m/>
    <m/>
    <m/>
    <m/>
    <m/>
    <m/>
    <m/>
    <m/>
    <m/>
    <m/>
    <n v="12"/>
    <m/>
    <m/>
    <m/>
    <m/>
    <m/>
    <m/>
    <n v="2023"/>
    <n v="4"/>
    <n v="0"/>
    <n v="0"/>
    <n v="0"/>
    <n v="0"/>
    <n v="0"/>
    <n v="0"/>
    <n v="0"/>
  </r>
  <r>
    <x v="174"/>
    <x v="10"/>
    <m/>
    <m/>
    <m/>
    <m/>
    <m/>
    <m/>
    <m/>
    <m/>
    <m/>
    <m/>
    <m/>
    <m/>
    <m/>
    <m/>
    <m/>
    <m/>
    <m/>
    <m/>
    <m/>
    <m/>
    <m/>
    <m/>
    <m/>
    <m/>
    <m/>
    <m/>
    <m/>
    <m/>
    <n v="667"/>
    <m/>
    <m/>
    <m/>
    <m/>
    <m/>
    <m/>
    <n v="2023"/>
    <n v="4"/>
    <n v="0"/>
    <n v="0"/>
    <n v="0"/>
    <n v="0"/>
    <n v="0"/>
    <n v="0"/>
    <n v="0"/>
  </r>
  <r>
    <x v="174"/>
    <x v="11"/>
    <m/>
    <m/>
    <m/>
    <m/>
    <m/>
    <m/>
    <m/>
    <m/>
    <m/>
    <m/>
    <m/>
    <m/>
    <m/>
    <m/>
    <m/>
    <m/>
    <m/>
    <m/>
    <m/>
    <m/>
    <m/>
    <m/>
    <m/>
    <m/>
    <m/>
    <m/>
    <m/>
    <m/>
    <n v="325"/>
    <m/>
    <m/>
    <m/>
    <m/>
    <m/>
    <m/>
    <n v="2023"/>
    <n v="4"/>
    <n v="0"/>
    <n v="0"/>
    <n v="0"/>
    <n v="0"/>
    <n v="0"/>
    <n v="0"/>
    <n v="0"/>
  </r>
  <r>
    <x v="174"/>
    <x v="18"/>
    <m/>
    <m/>
    <m/>
    <m/>
    <m/>
    <m/>
    <m/>
    <m/>
    <m/>
    <m/>
    <m/>
    <m/>
    <m/>
    <m/>
    <m/>
    <m/>
    <m/>
    <m/>
    <m/>
    <m/>
    <m/>
    <m/>
    <m/>
    <m/>
    <m/>
    <m/>
    <m/>
    <m/>
    <n v="1765"/>
    <m/>
    <m/>
    <m/>
    <m/>
    <m/>
    <m/>
    <n v="2023"/>
    <n v="4"/>
    <n v="0"/>
    <n v="0"/>
    <n v="0"/>
    <n v="0"/>
    <n v="0"/>
    <n v="0"/>
    <n v="0"/>
  </r>
  <r>
    <x v="174"/>
    <x v="12"/>
    <m/>
    <m/>
    <m/>
    <m/>
    <m/>
    <m/>
    <m/>
    <m/>
    <m/>
    <m/>
    <m/>
    <m/>
    <m/>
    <m/>
    <m/>
    <m/>
    <m/>
    <m/>
    <m/>
    <m/>
    <m/>
    <m/>
    <m/>
    <m/>
    <m/>
    <m/>
    <m/>
    <m/>
    <n v="91"/>
    <m/>
    <m/>
    <m/>
    <m/>
    <m/>
    <m/>
    <n v="2023"/>
    <n v="4"/>
    <n v="0"/>
    <n v="0"/>
    <n v="0"/>
    <n v="0"/>
    <n v="0"/>
    <n v="0"/>
    <n v="0"/>
  </r>
  <r>
    <x v="174"/>
    <x v="32"/>
    <m/>
    <m/>
    <m/>
    <m/>
    <m/>
    <m/>
    <m/>
    <m/>
    <m/>
    <m/>
    <m/>
    <m/>
    <m/>
    <m/>
    <m/>
    <m/>
    <m/>
    <m/>
    <m/>
    <m/>
    <m/>
    <m/>
    <m/>
    <m/>
    <m/>
    <m/>
    <m/>
    <m/>
    <n v="28"/>
    <m/>
    <m/>
    <m/>
    <m/>
    <m/>
    <m/>
    <n v="2023"/>
    <n v="4"/>
    <n v="0"/>
    <n v="0"/>
    <n v="0"/>
    <n v="0"/>
    <n v="0"/>
    <n v="0"/>
    <n v="0"/>
  </r>
  <r>
    <x v="174"/>
    <x v="33"/>
    <m/>
    <m/>
    <m/>
    <m/>
    <m/>
    <m/>
    <m/>
    <m/>
    <m/>
    <m/>
    <m/>
    <m/>
    <m/>
    <m/>
    <m/>
    <m/>
    <m/>
    <m/>
    <m/>
    <m/>
    <m/>
    <m/>
    <m/>
    <m/>
    <m/>
    <m/>
    <m/>
    <m/>
    <n v="20"/>
    <m/>
    <m/>
    <m/>
    <m/>
    <m/>
    <m/>
    <n v="2023"/>
    <n v="4"/>
    <n v="0"/>
    <n v="0"/>
    <n v="0"/>
    <n v="0"/>
    <n v="0"/>
    <n v="0"/>
    <n v="0"/>
  </r>
  <r>
    <x v="174"/>
    <x v="34"/>
    <m/>
    <m/>
    <m/>
    <m/>
    <m/>
    <m/>
    <m/>
    <m/>
    <m/>
    <m/>
    <m/>
    <m/>
    <m/>
    <m/>
    <m/>
    <m/>
    <m/>
    <m/>
    <m/>
    <m/>
    <m/>
    <m/>
    <m/>
    <m/>
    <m/>
    <m/>
    <m/>
    <m/>
    <n v="5"/>
    <m/>
    <m/>
    <m/>
    <m/>
    <m/>
    <m/>
    <n v="2023"/>
    <n v="4"/>
    <n v="0"/>
    <n v="0"/>
    <n v="0"/>
    <n v="0"/>
    <n v="0"/>
    <n v="0"/>
    <n v="0"/>
  </r>
  <r>
    <x v="174"/>
    <x v="26"/>
    <m/>
    <m/>
    <m/>
    <m/>
    <m/>
    <m/>
    <m/>
    <m/>
    <m/>
    <m/>
    <m/>
    <m/>
    <m/>
    <m/>
    <m/>
    <m/>
    <m/>
    <m/>
    <m/>
    <m/>
    <m/>
    <m/>
    <m/>
    <m/>
    <m/>
    <m/>
    <m/>
    <m/>
    <n v="15"/>
    <m/>
    <m/>
    <m/>
    <m/>
    <m/>
    <m/>
    <n v="2023"/>
    <n v="4"/>
    <n v="0"/>
    <n v="0"/>
    <n v="0"/>
    <n v="0"/>
    <n v="0"/>
    <n v="0"/>
    <n v="0"/>
  </r>
  <r>
    <x v="174"/>
    <x v="13"/>
    <m/>
    <m/>
    <m/>
    <m/>
    <m/>
    <m/>
    <m/>
    <m/>
    <m/>
    <m/>
    <m/>
    <m/>
    <m/>
    <m/>
    <m/>
    <m/>
    <m/>
    <m/>
    <m/>
    <m/>
    <m/>
    <m/>
    <m/>
    <m/>
    <m/>
    <m/>
    <m/>
    <m/>
    <n v="178"/>
    <m/>
    <m/>
    <m/>
    <m/>
    <m/>
    <m/>
    <n v="2023"/>
    <n v="4"/>
    <n v="0"/>
    <n v="0"/>
    <n v="0"/>
    <n v="0"/>
    <n v="0"/>
    <n v="0"/>
    <n v="0"/>
  </r>
  <r>
    <x v="174"/>
    <x v="35"/>
    <m/>
    <m/>
    <m/>
    <m/>
    <m/>
    <m/>
    <m/>
    <m/>
    <m/>
    <m/>
    <m/>
    <m/>
    <m/>
    <m/>
    <m/>
    <m/>
    <m/>
    <m/>
    <m/>
    <m/>
    <m/>
    <m/>
    <m/>
    <m/>
    <m/>
    <m/>
    <m/>
    <m/>
    <n v="1"/>
    <m/>
    <m/>
    <m/>
    <m/>
    <m/>
    <m/>
    <n v="2023"/>
    <n v="4"/>
    <n v="0"/>
    <n v="0"/>
    <n v="0"/>
    <n v="0"/>
    <n v="0"/>
    <n v="0"/>
    <n v="0"/>
  </r>
  <r>
    <x v="174"/>
    <x v="14"/>
    <m/>
    <m/>
    <m/>
    <m/>
    <m/>
    <m/>
    <m/>
    <m/>
    <m/>
    <m/>
    <m/>
    <m/>
    <m/>
    <m/>
    <m/>
    <m/>
    <m/>
    <m/>
    <m/>
    <m/>
    <m/>
    <m/>
    <m/>
    <m/>
    <m/>
    <m/>
    <m/>
    <m/>
    <n v="1302"/>
    <m/>
    <m/>
    <m/>
    <m/>
    <m/>
    <m/>
    <n v="2023"/>
    <n v="4"/>
    <n v="0"/>
    <n v="0"/>
    <n v="0"/>
    <n v="0"/>
    <n v="0"/>
    <n v="0"/>
    <n v="0"/>
  </r>
  <r>
    <x v="175"/>
    <x v="15"/>
    <m/>
    <m/>
    <m/>
    <m/>
    <m/>
    <m/>
    <m/>
    <m/>
    <m/>
    <m/>
    <m/>
    <m/>
    <m/>
    <m/>
    <m/>
    <m/>
    <m/>
    <m/>
    <m/>
    <n v="1"/>
    <m/>
    <n v="1"/>
    <m/>
    <m/>
    <m/>
    <m/>
    <m/>
    <m/>
    <m/>
    <m/>
    <m/>
    <m/>
    <m/>
    <m/>
    <m/>
    <n v="2023"/>
    <n v="4"/>
    <n v="0"/>
    <n v="0"/>
    <n v="1"/>
    <n v="1"/>
    <n v="0"/>
    <n v="1"/>
    <n v="1"/>
  </r>
  <r>
    <x v="175"/>
    <x v="20"/>
    <m/>
    <m/>
    <m/>
    <m/>
    <m/>
    <m/>
    <m/>
    <m/>
    <m/>
    <m/>
    <m/>
    <m/>
    <m/>
    <m/>
    <m/>
    <m/>
    <m/>
    <m/>
    <m/>
    <n v="1"/>
    <m/>
    <n v="1"/>
    <m/>
    <m/>
    <m/>
    <m/>
    <m/>
    <m/>
    <m/>
    <m/>
    <m/>
    <m/>
    <m/>
    <m/>
    <m/>
    <n v="2023"/>
    <n v="4"/>
    <n v="0"/>
    <n v="0"/>
    <n v="1"/>
    <n v="1"/>
    <n v="0"/>
    <n v="1"/>
    <n v="1"/>
  </r>
  <r>
    <x v="175"/>
    <x v="4"/>
    <m/>
    <m/>
    <m/>
    <m/>
    <m/>
    <m/>
    <m/>
    <m/>
    <m/>
    <m/>
    <m/>
    <m/>
    <m/>
    <m/>
    <m/>
    <m/>
    <m/>
    <m/>
    <m/>
    <n v="1"/>
    <m/>
    <m/>
    <m/>
    <n v="1"/>
    <m/>
    <m/>
    <m/>
    <m/>
    <m/>
    <m/>
    <m/>
    <m/>
    <m/>
    <m/>
    <m/>
    <n v="2023"/>
    <n v="4"/>
    <n v="0"/>
    <n v="0"/>
    <n v="1"/>
    <n v="1"/>
    <n v="0"/>
    <n v="1"/>
    <n v="1"/>
  </r>
  <r>
    <x v="175"/>
    <x v="5"/>
    <m/>
    <m/>
    <m/>
    <m/>
    <m/>
    <m/>
    <m/>
    <m/>
    <m/>
    <m/>
    <m/>
    <m/>
    <m/>
    <m/>
    <m/>
    <m/>
    <m/>
    <m/>
    <m/>
    <n v="1"/>
    <m/>
    <n v="1"/>
    <m/>
    <m/>
    <m/>
    <m/>
    <m/>
    <m/>
    <m/>
    <m/>
    <m/>
    <m/>
    <m/>
    <m/>
    <m/>
    <n v="2023"/>
    <n v="4"/>
    <n v="0"/>
    <n v="0"/>
    <n v="1"/>
    <n v="1"/>
    <n v="0"/>
    <n v="1"/>
    <n v="1"/>
  </r>
  <r>
    <x v="175"/>
    <x v="8"/>
    <m/>
    <m/>
    <m/>
    <m/>
    <m/>
    <m/>
    <m/>
    <m/>
    <m/>
    <m/>
    <m/>
    <m/>
    <m/>
    <m/>
    <m/>
    <m/>
    <m/>
    <m/>
    <m/>
    <n v="1"/>
    <n v="1"/>
    <m/>
    <m/>
    <m/>
    <m/>
    <m/>
    <m/>
    <m/>
    <m/>
    <m/>
    <m/>
    <m/>
    <m/>
    <m/>
    <m/>
    <n v="2023"/>
    <n v="4"/>
    <n v="0"/>
    <n v="0"/>
    <n v="1"/>
    <n v="1"/>
    <n v="0"/>
    <n v="1"/>
    <n v="1"/>
  </r>
  <r>
    <x v="175"/>
    <x v="25"/>
    <m/>
    <m/>
    <m/>
    <m/>
    <m/>
    <m/>
    <m/>
    <m/>
    <m/>
    <m/>
    <m/>
    <m/>
    <m/>
    <m/>
    <m/>
    <m/>
    <m/>
    <m/>
    <m/>
    <n v="1"/>
    <m/>
    <m/>
    <n v="1"/>
    <m/>
    <m/>
    <m/>
    <m/>
    <m/>
    <m/>
    <m/>
    <m/>
    <m/>
    <m/>
    <m/>
    <m/>
    <n v="2023"/>
    <n v="4"/>
    <n v="0"/>
    <n v="0"/>
    <n v="1"/>
    <n v="1"/>
    <n v="0"/>
    <n v="1"/>
    <n v="1"/>
  </r>
  <r>
    <x v="175"/>
    <x v="11"/>
    <m/>
    <m/>
    <m/>
    <m/>
    <m/>
    <m/>
    <m/>
    <m/>
    <m/>
    <m/>
    <m/>
    <m/>
    <m/>
    <m/>
    <m/>
    <m/>
    <m/>
    <m/>
    <m/>
    <n v="1"/>
    <m/>
    <m/>
    <n v="1"/>
    <m/>
    <m/>
    <m/>
    <m/>
    <m/>
    <m/>
    <m/>
    <m/>
    <m/>
    <m/>
    <m/>
    <m/>
    <n v="2023"/>
    <n v="4"/>
    <n v="0"/>
    <n v="0"/>
    <n v="1"/>
    <n v="1"/>
    <n v="0"/>
    <n v="1"/>
    <n v="1"/>
  </r>
  <r>
    <x v="176"/>
    <x v="19"/>
    <m/>
    <m/>
    <m/>
    <m/>
    <m/>
    <m/>
    <m/>
    <m/>
    <m/>
    <m/>
    <m/>
    <m/>
    <m/>
    <m/>
    <m/>
    <m/>
    <m/>
    <m/>
    <m/>
    <m/>
    <m/>
    <m/>
    <m/>
    <m/>
    <m/>
    <m/>
    <m/>
    <m/>
    <m/>
    <m/>
    <m/>
    <m/>
    <m/>
    <m/>
    <n v="1"/>
    <n v="2023"/>
    <n v="4"/>
    <n v="0"/>
    <n v="0"/>
    <n v="0"/>
    <n v="0"/>
    <n v="0"/>
    <n v="0"/>
    <n v="0"/>
  </r>
  <r>
    <x v="176"/>
    <x v="15"/>
    <m/>
    <m/>
    <m/>
    <m/>
    <m/>
    <m/>
    <m/>
    <m/>
    <m/>
    <m/>
    <m/>
    <m/>
    <m/>
    <m/>
    <m/>
    <m/>
    <m/>
    <m/>
    <m/>
    <m/>
    <m/>
    <m/>
    <m/>
    <m/>
    <m/>
    <m/>
    <m/>
    <m/>
    <m/>
    <m/>
    <m/>
    <m/>
    <m/>
    <m/>
    <n v="4"/>
    <n v="2023"/>
    <n v="4"/>
    <n v="0"/>
    <n v="0"/>
    <n v="0"/>
    <n v="0"/>
    <n v="0"/>
    <n v="0"/>
    <n v="0"/>
  </r>
  <r>
    <x v="176"/>
    <x v="0"/>
    <m/>
    <m/>
    <m/>
    <m/>
    <m/>
    <m/>
    <m/>
    <m/>
    <m/>
    <m/>
    <m/>
    <m/>
    <m/>
    <m/>
    <m/>
    <m/>
    <m/>
    <m/>
    <m/>
    <m/>
    <m/>
    <m/>
    <m/>
    <m/>
    <m/>
    <m/>
    <m/>
    <m/>
    <m/>
    <m/>
    <m/>
    <m/>
    <m/>
    <m/>
    <n v="19"/>
    <n v="2023"/>
    <n v="4"/>
    <n v="0"/>
    <n v="0"/>
    <n v="0"/>
    <n v="0"/>
    <n v="0"/>
    <n v="0"/>
    <n v="0"/>
  </r>
  <r>
    <x v="176"/>
    <x v="1"/>
    <m/>
    <m/>
    <m/>
    <m/>
    <m/>
    <m/>
    <m/>
    <m/>
    <m/>
    <m/>
    <m/>
    <m/>
    <m/>
    <m/>
    <m/>
    <m/>
    <m/>
    <m/>
    <m/>
    <m/>
    <m/>
    <m/>
    <m/>
    <m/>
    <m/>
    <m/>
    <m/>
    <m/>
    <m/>
    <m/>
    <m/>
    <m/>
    <m/>
    <m/>
    <n v="5"/>
    <n v="2023"/>
    <n v="4"/>
    <n v="0"/>
    <n v="0"/>
    <n v="0"/>
    <n v="0"/>
    <n v="0"/>
    <n v="0"/>
    <n v="0"/>
  </r>
  <r>
    <x v="176"/>
    <x v="2"/>
    <m/>
    <m/>
    <m/>
    <m/>
    <m/>
    <m/>
    <m/>
    <m/>
    <m/>
    <m/>
    <m/>
    <m/>
    <m/>
    <m/>
    <m/>
    <m/>
    <m/>
    <m/>
    <m/>
    <m/>
    <m/>
    <m/>
    <m/>
    <m/>
    <m/>
    <m/>
    <m/>
    <m/>
    <m/>
    <m/>
    <m/>
    <m/>
    <m/>
    <m/>
    <n v="13"/>
    <n v="2023"/>
    <n v="4"/>
    <n v="0"/>
    <n v="0"/>
    <n v="0"/>
    <n v="0"/>
    <n v="0"/>
    <n v="0"/>
    <n v="0"/>
  </r>
  <r>
    <x v="176"/>
    <x v="20"/>
    <m/>
    <m/>
    <m/>
    <m/>
    <m/>
    <m/>
    <m/>
    <m/>
    <m/>
    <m/>
    <m/>
    <m/>
    <m/>
    <m/>
    <m/>
    <m/>
    <m/>
    <m/>
    <m/>
    <m/>
    <m/>
    <m/>
    <m/>
    <m/>
    <m/>
    <m/>
    <m/>
    <m/>
    <m/>
    <m/>
    <m/>
    <m/>
    <m/>
    <m/>
    <n v="8"/>
    <n v="2023"/>
    <n v="4"/>
    <n v="0"/>
    <n v="0"/>
    <n v="0"/>
    <n v="0"/>
    <n v="0"/>
    <n v="0"/>
    <n v="0"/>
  </r>
  <r>
    <x v="176"/>
    <x v="3"/>
    <m/>
    <m/>
    <m/>
    <m/>
    <m/>
    <m/>
    <m/>
    <m/>
    <m/>
    <m/>
    <m/>
    <m/>
    <m/>
    <m/>
    <m/>
    <m/>
    <m/>
    <m/>
    <m/>
    <m/>
    <m/>
    <m/>
    <m/>
    <m/>
    <m/>
    <m/>
    <m/>
    <m/>
    <m/>
    <m/>
    <m/>
    <m/>
    <m/>
    <m/>
    <n v="2"/>
    <n v="2023"/>
    <n v="4"/>
    <n v="0"/>
    <n v="0"/>
    <n v="0"/>
    <n v="0"/>
    <n v="0"/>
    <n v="0"/>
    <n v="0"/>
  </r>
  <r>
    <x v="176"/>
    <x v="21"/>
    <m/>
    <m/>
    <m/>
    <m/>
    <m/>
    <m/>
    <m/>
    <m/>
    <m/>
    <m/>
    <m/>
    <m/>
    <m/>
    <m/>
    <m/>
    <m/>
    <m/>
    <m/>
    <m/>
    <m/>
    <m/>
    <m/>
    <m/>
    <m/>
    <m/>
    <m/>
    <m/>
    <m/>
    <m/>
    <m/>
    <m/>
    <m/>
    <m/>
    <m/>
    <n v="4"/>
    <n v="2023"/>
    <n v="4"/>
    <n v="0"/>
    <n v="0"/>
    <n v="0"/>
    <n v="0"/>
    <n v="0"/>
    <n v="0"/>
    <n v="0"/>
  </r>
  <r>
    <x v="176"/>
    <x v="4"/>
    <m/>
    <m/>
    <m/>
    <m/>
    <m/>
    <m/>
    <m/>
    <m/>
    <m/>
    <m/>
    <m/>
    <m/>
    <m/>
    <m/>
    <m/>
    <m/>
    <m/>
    <m/>
    <m/>
    <m/>
    <m/>
    <m/>
    <m/>
    <m/>
    <m/>
    <m/>
    <m/>
    <m/>
    <m/>
    <m/>
    <m/>
    <m/>
    <m/>
    <m/>
    <n v="8"/>
    <n v="2023"/>
    <n v="4"/>
    <n v="0"/>
    <n v="0"/>
    <n v="0"/>
    <n v="0"/>
    <n v="0"/>
    <n v="0"/>
    <n v="0"/>
  </r>
  <r>
    <x v="176"/>
    <x v="16"/>
    <m/>
    <m/>
    <m/>
    <m/>
    <m/>
    <m/>
    <m/>
    <m/>
    <m/>
    <m/>
    <m/>
    <m/>
    <m/>
    <m/>
    <m/>
    <m/>
    <m/>
    <m/>
    <m/>
    <m/>
    <m/>
    <m/>
    <m/>
    <m/>
    <m/>
    <m/>
    <m/>
    <m/>
    <m/>
    <m/>
    <m/>
    <m/>
    <m/>
    <m/>
    <n v="4"/>
    <n v="2023"/>
    <n v="4"/>
    <n v="0"/>
    <n v="0"/>
    <n v="0"/>
    <n v="0"/>
    <n v="0"/>
    <n v="0"/>
    <n v="0"/>
  </r>
  <r>
    <x v="176"/>
    <x v="27"/>
    <m/>
    <m/>
    <m/>
    <m/>
    <m/>
    <m/>
    <m/>
    <m/>
    <m/>
    <m/>
    <m/>
    <m/>
    <m/>
    <m/>
    <m/>
    <m/>
    <m/>
    <m/>
    <m/>
    <m/>
    <m/>
    <m/>
    <m/>
    <m/>
    <m/>
    <m/>
    <m/>
    <m/>
    <m/>
    <m/>
    <m/>
    <m/>
    <m/>
    <m/>
    <n v="1"/>
    <n v="2023"/>
    <n v="4"/>
    <n v="0"/>
    <n v="0"/>
    <n v="0"/>
    <n v="0"/>
    <n v="0"/>
    <n v="0"/>
    <n v="0"/>
  </r>
  <r>
    <x v="176"/>
    <x v="22"/>
    <m/>
    <m/>
    <m/>
    <m/>
    <m/>
    <m/>
    <m/>
    <m/>
    <m/>
    <m/>
    <m/>
    <m/>
    <m/>
    <m/>
    <m/>
    <m/>
    <m/>
    <m/>
    <m/>
    <m/>
    <m/>
    <m/>
    <m/>
    <m/>
    <m/>
    <m/>
    <m/>
    <m/>
    <m/>
    <m/>
    <m/>
    <m/>
    <m/>
    <m/>
    <n v="1"/>
    <n v="2023"/>
    <n v="4"/>
    <n v="0"/>
    <n v="0"/>
    <n v="0"/>
    <n v="0"/>
    <n v="0"/>
    <n v="0"/>
    <n v="0"/>
  </r>
  <r>
    <x v="176"/>
    <x v="5"/>
    <m/>
    <m/>
    <m/>
    <m/>
    <m/>
    <m/>
    <m/>
    <m/>
    <m/>
    <m/>
    <m/>
    <m/>
    <m/>
    <m/>
    <m/>
    <m/>
    <m/>
    <m/>
    <m/>
    <m/>
    <m/>
    <m/>
    <m/>
    <m/>
    <m/>
    <m/>
    <m/>
    <m/>
    <m/>
    <m/>
    <m/>
    <m/>
    <m/>
    <m/>
    <n v="14"/>
    <n v="2023"/>
    <n v="4"/>
    <n v="0"/>
    <n v="0"/>
    <n v="0"/>
    <n v="0"/>
    <n v="0"/>
    <n v="0"/>
    <n v="0"/>
  </r>
  <r>
    <x v="176"/>
    <x v="6"/>
    <m/>
    <m/>
    <m/>
    <m/>
    <m/>
    <m/>
    <m/>
    <m/>
    <m/>
    <m/>
    <m/>
    <m/>
    <m/>
    <m/>
    <m/>
    <m/>
    <m/>
    <m/>
    <m/>
    <m/>
    <m/>
    <m/>
    <m/>
    <m/>
    <m/>
    <m/>
    <m/>
    <m/>
    <m/>
    <m/>
    <m/>
    <m/>
    <m/>
    <m/>
    <n v="10"/>
    <n v="2023"/>
    <n v="4"/>
    <n v="0"/>
    <n v="0"/>
    <n v="0"/>
    <n v="0"/>
    <n v="0"/>
    <n v="0"/>
    <n v="0"/>
  </r>
  <r>
    <x v="176"/>
    <x v="7"/>
    <m/>
    <m/>
    <m/>
    <m/>
    <m/>
    <m/>
    <m/>
    <m/>
    <m/>
    <m/>
    <m/>
    <m/>
    <m/>
    <m/>
    <m/>
    <m/>
    <m/>
    <m/>
    <m/>
    <m/>
    <m/>
    <m/>
    <m/>
    <m/>
    <m/>
    <m/>
    <m/>
    <m/>
    <m/>
    <m/>
    <m/>
    <m/>
    <m/>
    <m/>
    <n v="2"/>
    <n v="2023"/>
    <n v="4"/>
    <n v="0"/>
    <n v="0"/>
    <n v="0"/>
    <n v="0"/>
    <n v="0"/>
    <n v="0"/>
    <n v="0"/>
  </r>
  <r>
    <x v="176"/>
    <x v="8"/>
    <m/>
    <m/>
    <m/>
    <m/>
    <m/>
    <m/>
    <m/>
    <m/>
    <m/>
    <m/>
    <m/>
    <m/>
    <m/>
    <m/>
    <m/>
    <m/>
    <m/>
    <m/>
    <m/>
    <m/>
    <m/>
    <m/>
    <m/>
    <m/>
    <m/>
    <m/>
    <m/>
    <m/>
    <m/>
    <m/>
    <m/>
    <m/>
    <m/>
    <m/>
    <n v="14"/>
    <n v="2023"/>
    <n v="4"/>
    <n v="0"/>
    <n v="0"/>
    <n v="0"/>
    <n v="0"/>
    <n v="0"/>
    <n v="0"/>
    <n v="0"/>
  </r>
  <r>
    <x v="176"/>
    <x v="9"/>
    <m/>
    <m/>
    <m/>
    <m/>
    <m/>
    <m/>
    <m/>
    <m/>
    <m/>
    <m/>
    <m/>
    <m/>
    <m/>
    <m/>
    <m/>
    <m/>
    <m/>
    <m/>
    <m/>
    <m/>
    <m/>
    <m/>
    <m/>
    <m/>
    <m/>
    <m/>
    <m/>
    <m/>
    <m/>
    <m/>
    <m/>
    <m/>
    <m/>
    <m/>
    <n v="4"/>
    <n v="2023"/>
    <n v="4"/>
    <n v="0"/>
    <n v="0"/>
    <n v="0"/>
    <n v="0"/>
    <n v="0"/>
    <n v="0"/>
    <n v="0"/>
  </r>
  <r>
    <x v="176"/>
    <x v="25"/>
    <m/>
    <m/>
    <m/>
    <m/>
    <m/>
    <m/>
    <m/>
    <m/>
    <m/>
    <m/>
    <m/>
    <m/>
    <m/>
    <m/>
    <m/>
    <m/>
    <m/>
    <m/>
    <m/>
    <m/>
    <m/>
    <m/>
    <m/>
    <m/>
    <m/>
    <m/>
    <m/>
    <m/>
    <m/>
    <m/>
    <m/>
    <m/>
    <m/>
    <m/>
    <n v="8"/>
    <n v="2023"/>
    <n v="4"/>
    <n v="0"/>
    <n v="0"/>
    <n v="0"/>
    <n v="0"/>
    <n v="0"/>
    <n v="0"/>
    <n v="0"/>
  </r>
  <r>
    <x v="176"/>
    <x v="17"/>
    <m/>
    <m/>
    <m/>
    <m/>
    <m/>
    <m/>
    <m/>
    <m/>
    <m/>
    <m/>
    <m/>
    <m/>
    <m/>
    <m/>
    <m/>
    <m/>
    <m/>
    <m/>
    <m/>
    <m/>
    <m/>
    <m/>
    <m/>
    <m/>
    <m/>
    <m/>
    <m/>
    <m/>
    <m/>
    <m/>
    <m/>
    <m/>
    <m/>
    <m/>
    <n v="3"/>
    <n v="2023"/>
    <n v="4"/>
    <n v="0"/>
    <n v="0"/>
    <n v="0"/>
    <n v="0"/>
    <n v="0"/>
    <n v="0"/>
    <n v="0"/>
  </r>
  <r>
    <x v="176"/>
    <x v="10"/>
    <m/>
    <m/>
    <m/>
    <m/>
    <m/>
    <m/>
    <m/>
    <m/>
    <m/>
    <m/>
    <m/>
    <m/>
    <m/>
    <m/>
    <m/>
    <m/>
    <m/>
    <m/>
    <m/>
    <m/>
    <m/>
    <m/>
    <m/>
    <m/>
    <m/>
    <m/>
    <m/>
    <m/>
    <m/>
    <m/>
    <m/>
    <m/>
    <m/>
    <m/>
    <n v="4"/>
    <n v="2023"/>
    <n v="4"/>
    <n v="0"/>
    <n v="0"/>
    <n v="0"/>
    <n v="0"/>
    <n v="0"/>
    <n v="0"/>
    <n v="0"/>
  </r>
  <r>
    <x v="176"/>
    <x v="11"/>
    <m/>
    <m/>
    <m/>
    <m/>
    <m/>
    <m/>
    <m/>
    <m/>
    <m/>
    <m/>
    <m/>
    <m/>
    <m/>
    <m/>
    <m/>
    <m/>
    <m/>
    <m/>
    <m/>
    <m/>
    <m/>
    <m/>
    <m/>
    <m/>
    <m/>
    <m/>
    <m/>
    <m/>
    <m/>
    <m/>
    <m/>
    <m/>
    <m/>
    <m/>
    <n v="21"/>
    <n v="2023"/>
    <n v="4"/>
    <n v="0"/>
    <n v="0"/>
    <n v="0"/>
    <n v="0"/>
    <n v="0"/>
    <n v="0"/>
    <n v="0"/>
  </r>
  <r>
    <x v="176"/>
    <x v="18"/>
    <m/>
    <m/>
    <m/>
    <m/>
    <m/>
    <m/>
    <m/>
    <m/>
    <m/>
    <m/>
    <m/>
    <m/>
    <m/>
    <m/>
    <m/>
    <m/>
    <m/>
    <m/>
    <m/>
    <m/>
    <m/>
    <m/>
    <m/>
    <m/>
    <m/>
    <m/>
    <m/>
    <m/>
    <m/>
    <m/>
    <m/>
    <m/>
    <m/>
    <m/>
    <n v="1"/>
    <n v="2023"/>
    <n v="4"/>
    <n v="0"/>
    <n v="0"/>
    <n v="0"/>
    <n v="0"/>
    <n v="0"/>
    <n v="0"/>
    <n v="0"/>
  </r>
  <r>
    <x v="176"/>
    <x v="32"/>
    <m/>
    <m/>
    <m/>
    <m/>
    <m/>
    <m/>
    <m/>
    <m/>
    <m/>
    <m/>
    <m/>
    <m/>
    <m/>
    <m/>
    <m/>
    <m/>
    <m/>
    <m/>
    <m/>
    <m/>
    <m/>
    <m/>
    <m/>
    <m/>
    <m/>
    <m/>
    <m/>
    <m/>
    <m/>
    <m/>
    <m/>
    <m/>
    <m/>
    <m/>
    <n v="9"/>
    <n v="2023"/>
    <n v="4"/>
    <n v="0"/>
    <n v="0"/>
    <n v="0"/>
    <n v="0"/>
    <n v="0"/>
    <n v="0"/>
    <n v="0"/>
  </r>
  <r>
    <x v="176"/>
    <x v="26"/>
    <m/>
    <m/>
    <m/>
    <m/>
    <m/>
    <m/>
    <m/>
    <m/>
    <m/>
    <m/>
    <m/>
    <m/>
    <m/>
    <m/>
    <m/>
    <m/>
    <m/>
    <m/>
    <m/>
    <m/>
    <m/>
    <m/>
    <m/>
    <m/>
    <m/>
    <m/>
    <m/>
    <m/>
    <m/>
    <m/>
    <m/>
    <m/>
    <m/>
    <m/>
    <n v="1"/>
    <n v="2023"/>
    <n v="4"/>
    <n v="0"/>
    <n v="0"/>
    <n v="0"/>
    <n v="0"/>
    <n v="0"/>
    <n v="0"/>
    <n v="0"/>
  </r>
  <r>
    <x v="176"/>
    <x v="13"/>
    <m/>
    <m/>
    <m/>
    <m/>
    <m/>
    <m/>
    <m/>
    <m/>
    <m/>
    <m/>
    <m/>
    <m/>
    <m/>
    <m/>
    <m/>
    <m/>
    <m/>
    <m/>
    <m/>
    <m/>
    <m/>
    <m/>
    <m/>
    <m/>
    <m/>
    <m/>
    <m/>
    <m/>
    <m/>
    <m/>
    <m/>
    <m/>
    <m/>
    <m/>
    <n v="14"/>
    <n v="2023"/>
    <n v="4"/>
    <n v="0"/>
    <n v="0"/>
    <n v="0"/>
    <n v="0"/>
    <n v="0"/>
    <n v="0"/>
    <n v="0"/>
  </r>
  <r>
    <x v="176"/>
    <x v="14"/>
    <m/>
    <m/>
    <m/>
    <m/>
    <m/>
    <m/>
    <m/>
    <m/>
    <m/>
    <m/>
    <m/>
    <m/>
    <m/>
    <m/>
    <m/>
    <m/>
    <m/>
    <m/>
    <m/>
    <m/>
    <m/>
    <m/>
    <m/>
    <m/>
    <m/>
    <m/>
    <m/>
    <m/>
    <m/>
    <m/>
    <m/>
    <m/>
    <m/>
    <m/>
    <n v="5"/>
    <n v="2023"/>
    <n v="4"/>
    <n v="0"/>
    <n v="0"/>
    <n v="0"/>
    <n v="0"/>
    <n v="0"/>
    <n v="0"/>
    <n v="0"/>
  </r>
  <r>
    <x v="177"/>
    <x v="0"/>
    <m/>
    <m/>
    <m/>
    <m/>
    <m/>
    <m/>
    <m/>
    <m/>
    <m/>
    <m/>
    <m/>
    <m/>
    <m/>
    <m/>
    <m/>
    <m/>
    <m/>
    <m/>
    <m/>
    <m/>
    <m/>
    <m/>
    <m/>
    <m/>
    <m/>
    <m/>
    <m/>
    <m/>
    <m/>
    <n v="2158"/>
    <m/>
    <m/>
    <m/>
    <m/>
    <m/>
    <n v="2023"/>
    <n v="4"/>
    <n v="0"/>
    <n v="0"/>
    <n v="0"/>
    <n v="0"/>
    <n v="0"/>
    <n v="0"/>
    <n v="0"/>
  </r>
  <r>
    <x v="178"/>
    <x v="19"/>
    <m/>
    <m/>
    <m/>
    <m/>
    <m/>
    <m/>
    <m/>
    <m/>
    <m/>
    <m/>
    <m/>
    <m/>
    <m/>
    <m/>
    <m/>
    <m/>
    <m/>
    <m/>
    <m/>
    <m/>
    <m/>
    <m/>
    <m/>
    <m/>
    <m/>
    <m/>
    <m/>
    <m/>
    <n v="12"/>
    <m/>
    <m/>
    <m/>
    <m/>
    <m/>
    <m/>
    <n v="2023"/>
    <n v="4"/>
    <n v="0"/>
    <n v="0"/>
    <n v="0"/>
    <n v="0"/>
    <n v="0"/>
    <n v="0"/>
    <n v="0"/>
  </r>
  <r>
    <x v="178"/>
    <x v="15"/>
    <m/>
    <m/>
    <m/>
    <m/>
    <m/>
    <m/>
    <m/>
    <m/>
    <m/>
    <m/>
    <m/>
    <m/>
    <m/>
    <m/>
    <m/>
    <m/>
    <m/>
    <m/>
    <m/>
    <m/>
    <m/>
    <m/>
    <m/>
    <m/>
    <m/>
    <m/>
    <m/>
    <m/>
    <n v="3"/>
    <m/>
    <m/>
    <m/>
    <m/>
    <m/>
    <m/>
    <n v="2023"/>
    <n v="4"/>
    <n v="0"/>
    <n v="0"/>
    <n v="0"/>
    <n v="0"/>
    <n v="0"/>
    <n v="0"/>
    <n v="0"/>
  </r>
  <r>
    <x v="178"/>
    <x v="0"/>
    <m/>
    <m/>
    <m/>
    <m/>
    <m/>
    <m/>
    <m/>
    <m/>
    <m/>
    <m/>
    <m/>
    <m/>
    <m/>
    <m/>
    <m/>
    <m/>
    <m/>
    <m/>
    <m/>
    <m/>
    <m/>
    <m/>
    <m/>
    <m/>
    <m/>
    <m/>
    <m/>
    <m/>
    <n v="81"/>
    <m/>
    <m/>
    <m/>
    <m/>
    <m/>
    <m/>
    <n v="2023"/>
    <n v="4"/>
    <n v="0"/>
    <n v="0"/>
    <n v="0"/>
    <n v="0"/>
    <n v="0"/>
    <n v="0"/>
    <n v="0"/>
  </r>
  <r>
    <x v="178"/>
    <x v="1"/>
    <m/>
    <m/>
    <m/>
    <m/>
    <m/>
    <m/>
    <m/>
    <m/>
    <m/>
    <m/>
    <m/>
    <m/>
    <m/>
    <m/>
    <m/>
    <m/>
    <m/>
    <m/>
    <m/>
    <m/>
    <m/>
    <m/>
    <m/>
    <m/>
    <m/>
    <m/>
    <m/>
    <m/>
    <n v="6"/>
    <m/>
    <m/>
    <m/>
    <m/>
    <m/>
    <m/>
    <n v="2023"/>
    <n v="4"/>
    <n v="0"/>
    <n v="0"/>
    <n v="0"/>
    <n v="0"/>
    <n v="0"/>
    <n v="0"/>
    <n v="0"/>
  </r>
  <r>
    <x v="178"/>
    <x v="2"/>
    <m/>
    <m/>
    <m/>
    <m/>
    <m/>
    <m/>
    <m/>
    <m/>
    <m/>
    <m/>
    <m/>
    <m/>
    <m/>
    <m/>
    <m/>
    <m/>
    <m/>
    <m/>
    <m/>
    <m/>
    <m/>
    <m/>
    <m/>
    <m/>
    <m/>
    <m/>
    <m/>
    <m/>
    <n v="2"/>
    <m/>
    <m/>
    <m/>
    <m/>
    <m/>
    <m/>
    <n v="2023"/>
    <n v="4"/>
    <n v="0"/>
    <n v="0"/>
    <n v="0"/>
    <n v="0"/>
    <n v="0"/>
    <n v="0"/>
    <n v="0"/>
  </r>
  <r>
    <x v="178"/>
    <x v="3"/>
    <m/>
    <m/>
    <m/>
    <m/>
    <m/>
    <m/>
    <m/>
    <m/>
    <m/>
    <m/>
    <m/>
    <m/>
    <m/>
    <m/>
    <m/>
    <m/>
    <m/>
    <m/>
    <m/>
    <m/>
    <m/>
    <m/>
    <m/>
    <m/>
    <m/>
    <m/>
    <m/>
    <m/>
    <n v="8"/>
    <m/>
    <m/>
    <m/>
    <m/>
    <m/>
    <m/>
    <n v="2023"/>
    <n v="4"/>
    <n v="0"/>
    <n v="0"/>
    <n v="0"/>
    <n v="0"/>
    <n v="0"/>
    <n v="0"/>
    <n v="0"/>
  </r>
  <r>
    <x v="178"/>
    <x v="21"/>
    <m/>
    <m/>
    <m/>
    <m/>
    <m/>
    <m/>
    <m/>
    <m/>
    <m/>
    <m/>
    <m/>
    <m/>
    <m/>
    <m/>
    <m/>
    <m/>
    <m/>
    <m/>
    <m/>
    <m/>
    <m/>
    <m/>
    <m/>
    <m/>
    <m/>
    <m/>
    <m/>
    <m/>
    <n v="1"/>
    <m/>
    <m/>
    <m/>
    <m/>
    <m/>
    <m/>
    <n v="2023"/>
    <n v="4"/>
    <n v="0"/>
    <n v="0"/>
    <n v="0"/>
    <n v="0"/>
    <n v="0"/>
    <n v="0"/>
    <n v="0"/>
  </r>
  <r>
    <x v="178"/>
    <x v="4"/>
    <m/>
    <m/>
    <m/>
    <m/>
    <m/>
    <m/>
    <m/>
    <m/>
    <m/>
    <m/>
    <m/>
    <m/>
    <m/>
    <m/>
    <m/>
    <m/>
    <m/>
    <m/>
    <m/>
    <m/>
    <m/>
    <m/>
    <m/>
    <m/>
    <m/>
    <m/>
    <m/>
    <m/>
    <n v="45"/>
    <m/>
    <m/>
    <m/>
    <m/>
    <m/>
    <m/>
    <n v="2023"/>
    <n v="4"/>
    <n v="0"/>
    <n v="0"/>
    <n v="0"/>
    <n v="0"/>
    <n v="0"/>
    <n v="0"/>
    <n v="0"/>
  </r>
  <r>
    <x v="178"/>
    <x v="16"/>
    <m/>
    <m/>
    <m/>
    <m/>
    <m/>
    <m/>
    <m/>
    <m/>
    <m/>
    <m/>
    <m/>
    <m/>
    <m/>
    <m/>
    <m/>
    <m/>
    <m/>
    <m/>
    <m/>
    <m/>
    <m/>
    <m/>
    <m/>
    <m/>
    <m/>
    <m/>
    <m/>
    <m/>
    <n v="30"/>
    <m/>
    <m/>
    <m/>
    <m/>
    <m/>
    <m/>
    <n v="2023"/>
    <n v="4"/>
    <n v="0"/>
    <n v="0"/>
    <n v="0"/>
    <n v="0"/>
    <n v="0"/>
    <n v="0"/>
    <n v="0"/>
  </r>
  <r>
    <x v="178"/>
    <x v="22"/>
    <m/>
    <m/>
    <m/>
    <m/>
    <m/>
    <m/>
    <m/>
    <m/>
    <m/>
    <m/>
    <m/>
    <m/>
    <m/>
    <m/>
    <m/>
    <m/>
    <m/>
    <m/>
    <m/>
    <m/>
    <m/>
    <m/>
    <m/>
    <m/>
    <m/>
    <m/>
    <m/>
    <m/>
    <n v="1"/>
    <m/>
    <m/>
    <m/>
    <m/>
    <m/>
    <m/>
    <n v="2023"/>
    <n v="4"/>
    <n v="0"/>
    <n v="0"/>
    <n v="0"/>
    <n v="0"/>
    <n v="0"/>
    <n v="0"/>
    <n v="0"/>
  </r>
  <r>
    <x v="178"/>
    <x v="23"/>
    <m/>
    <m/>
    <m/>
    <m/>
    <m/>
    <m/>
    <m/>
    <m/>
    <m/>
    <m/>
    <m/>
    <m/>
    <m/>
    <m/>
    <m/>
    <m/>
    <m/>
    <m/>
    <m/>
    <m/>
    <m/>
    <m/>
    <m/>
    <m/>
    <m/>
    <m/>
    <m/>
    <m/>
    <n v="6"/>
    <m/>
    <m/>
    <m/>
    <m/>
    <m/>
    <m/>
    <n v="2023"/>
    <n v="4"/>
    <n v="0"/>
    <n v="0"/>
    <n v="0"/>
    <n v="0"/>
    <n v="0"/>
    <n v="0"/>
    <n v="0"/>
  </r>
  <r>
    <x v="178"/>
    <x v="5"/>
    <m/>
    <m/>
    <m/>
    <m/>
    <m/>
    <m/>
    <m/>
    <m/>
    <m/>
    <m/>
    <m/>
    <m/>
    <m/>
    <m/>
    <m/>
    <m/>
    <m/>
    <m/>
    <m/>
    <m/>
    <m/>
    <m/>
    <m/>
    <m/>
    <m/>
    <m/>
    <m/>
    <m/>
    <n v="68"/>
    <m/>
    <m/>
    <m/>
    <m/>
    <m/>
    <m/>
    <n v="2023"/>
    <n v="4"/>
    <n v="0"/>
    <n v="0"/>
    <n v="0"/>
    <n v="0"/>
    <n v="0"/>
    <n v="0"/>
    <n v="0"/>
  </r>
  <r>
    <x v="178"/>
    <x v="24"/>
    <m/>
    <m/>
    <m/>
    <m/>
    <m/>
    <m/>
    <m/>
    <m/>
    <m/>
    <m/>
    <m/>
    <m/>
    <m/>
    <m/>
    <m/>
    <m/>
    <m/>
    <m/>
    <m/>
    <m/>
    <m/>
    <m/>
    <m/>
    <m/>
    <m/>
    <m/>
    <m/>
    <m/>
    <n v="9"/>
    <m/>
    <m/>
    <m/>
    <m/>
    <m/>
    <m/>
    <n v="2023"/>
    <n v="4"/>
    <n v="0"/>
    <n v="0"/>
    <n v="0"/>
    <n v="0"/>
    <n v="0"/>
    <n v="0"/>
    <n v="0"/>
  </r>
  <r>
    <x v="178"/>
    <x v="6"/>
    <m/>
    <m/>
    <m/>
    <m/>
    <m/>
    <m/>
    <m/>
    <m/>
    <m/>
    <m/>
    <m/>
    <m/>
    <m/>
    <m/>
    <m/>
    <m/>
    <m/>
    <m/>
    <m/>
    <m/>
    <m/>
    <m/>
    <m/>
    <m/>
    <m/>
    <m/>
    <m/>
    <m/>
    <n v="18"/>
    <m/>
    <m/>
    <m/>
    <m/>
    <m/>
    <m/>
    <n v="2023"/>
    <n v="4"/>
    <n v="0"/>
    <n v="0"/>
    <n v="0"/>
    <n v="0"/>
    <n v="0"/>
    <n v="0"/>
    <n v="0"/>
  </r>
  <r>
    <x v="178"/>
    <x v="7"/>
    <m/>
    <m/>
    <m/>
    <m/>
    <m/>
    <m/>
    <m/>
    <m/>
    <m/>
    <m/>
    <m/>
    <m/>
    <m/>
    <m/>
    <m/>
    <m/>
    <m/>
    <m/>
    <m/>
    <m/>
    <m/>
    <m/>
    <m/>
    <m/>
    <m/>
    <m/>
    <m/>
    <m/>
    <n v="25"/>
    <m/>
    <m/>
    <m/>
    <m/>
    <m/>
    <m/>
    <n v="2023"/>
    <n v="4"/>
    <n v="0"/>
    <n v="0"/>
    <n v="0"/>
    <n v="0"/>
    <n v="0"/>
    <n v="0"/>
    <n v="0"/>
  </r>
  <r>
    <x v="178"/>
    <x v="29"/>
    <m/>
    <m/>
    <m/>
    <m/>
    <m/>
    <m/>
    <m/>
    <m/>
    <m/>
    <m/>
    <m/>
    <m/>
    <m/>
    <m/>
    <m/>
    <m/>
    <m/>
    <m/>
    <m/>
    <m/>
    <m/>
    <m/>
    <m/>
    <m/>
    <m/>
    <m/>
    <m/>
    <m/>
    <n v="1"/>
    <m/>
    <m/>
    <m/>
    <m/>
    <m/>
    <m/>
    <n v="2023"/>
    <n v="4"/>
    <n v="0"/>
    <n v="0"/>
    <n v="0"/>
    <n v="0"/>
    <n v="0"/>
    <n v="0"/>
    <n v="0"/>
  </r>
  <r>
    <x v="178"/>
    <x v="8"/>
    <m/>
    <m/>
    <m/>
    <m/>
    <m/>
    <m/>
    <m/>
    <m/>
    <m/>
    <m/>
    <m/>
    <m/>
    <m/>
    <m/>
    <m/>
    <m/>
    <m/>
    <m/>
    <m/>
    <m/>
    <m/>
    <m/>
    <m/>
    <m/>
    <m/>
    <m/>
    <m/>
    <m/>
    <n v="83"/>
    <m/>
    <m/>
    <m/>
    <m/>
    <m/>
    <m/>
    <n v="2023"/>
    <n v="4"/>
    <n v="0"/>
    <n v="0"/>
    <n v="0"/>
    <n v="0"/>
    <n v="0"/>
    <n v="0"/>
    <n v="0"/>
  </r>
  <r>
    <x v="178"/>
    <x v="9"/>
    <m/>
    <m/>
    <m/>
    <m/>
    <m/>
    <m/>
    <m/>
    <m/>
    <m/>
    <m/>
    <m/>
    <m/>
    <m/>
    <m/>
    <m/>
    <m/>
    <m/>
    <m/>
    <m/>
    <m/>
    <m/>
    <m/>
    <m/>
    <m/>
    <m/>
    <m/>
    <m/>
    <m/>
    <n v="22"/>
    <m/>
    <m/>
    <m/>
    <m/>
    <m/>
    <m/>
    <n v="2023"/>
    <n v="4"/>
    <n v="0"/>
    <n v="0"/>
    <n v="0"/>
    <n v="0"/>
    <n v="0"/>
    <n v="0"/>
    <n v="0"/>
  </r>
  <r>
    <x v="178"/>
    <x v="25"/>
    <m/>
    <m/>
    <m/>
    <m/>
    <m/>
    <m/>
    <m/>
    <m/>
    <m/>
    <m/>
    <m/>
    <m/>
    <m/>
    <m/>
    <m/>
    <m/>
    <m/>
    <m/>
    <m/>
    <m/>
    <m/>
    <m/>
    <m/>
    <m/>
    <m/>
    <m/>
    <m/>
    <m/>
    <n v="57"/>
    <m/>
    <m/>
    <m/>
    <m/>
    <m/>
    <m/>
    <n v="2023"/>
    <n v="4"/>
    <n v="0"/>
    <n v="0"/>
    <n v="0"/>
    <n v="0"/>
    <n v="0"/>
    <n v="0"/>
    <n v="0"/>
  </r>
  <r>
    <x v="178"/>
    <x v="17"/>
    <m/>
    <m/>
    <m/>
    <m/>
    <m/>
    <m/>
    <m/>
    <m/>
    <m/>
    <m/>
    <m/>
    <m/>
    <m/>
    <m/>
    <m/>
    <m/>
    <m/>
    <m/>
    <m/>
    <m/>
    <m/>
    <m/>
    <m/>
    <m/>
    <m/>
    <m/>
    <m/>
    <m/>
    <n v="105"/>
    <m/>
    <m/>
    <m/>
    <m/>
    <m/>
    <m/>
    <n v="2023"/>
    <n v="4"/>
    <n v="0"/>
    <n v="0"/>
    <n v="0"/>
    <n v="0"/>
    <n v="0"/>
    <n v="0"/>
    <n v="0"/>
  </r>
  <r>
    <x v="178"/>
    <x v="10"/>
    <m/>
    <m/>
    <m/>
    <m/>
    <m/>
    <m/>
    <m/>
    <m/>
    <m/>
    <m/>
    <m/>
    <m/>
    <m/>
    <m/>
    <m/>
    <m/>
    <m/>
    <m/>
    <m/>
    <m/>
    <m/>
    <m/>
    <m/>
    <m/>
    <m/>
    <m/>
    <m/>
    <m/>
    <n v="83"/>
    <m/>
    <m/>
    <m/>
    <m/>
    <m/>
    <m/>
    <n v="2023"/>
    <n v="4"/>
    <n v="0"/>
    <n v="0"/>
    <n v="0"/>
    <n v="0"/>
    <n v="0"/>
    <n v="0"/>
    <n v="0"/>
  </r>
  <r>
    <x v="178"/>
    <x v="11"/>
    <m/>
    <m/>
    <m/>
    <m/>
    <m/>
    <m/>
    <m/>
    <m/>
    <m/>
    <m/>
    <m/>
    <m/>
    <m/>
    <m/>
    <m/>
    <m/>
    <m/>
    <m/>
    <m/>
    <m/>
    <m/>
    <m/>
    <m/>
    <m/>
    <m/>
    <m/>
    <m/>
    <m/>
    <n v="76"/>
    <m/>
    <m/>
    <m/>
    <m/>
    <m/>
    <m/>
    <n v="2023"/>
    <n v="4"/>
    <n v="0"/>
    <n v="0"/>
    <n v="0"/>
    <n v="0"/>
    <n v="0"/>
    <n v="0"/>
    <n v="0"/>
  </r>
  <r>
    <x v="178"/>
    <x v="18"/>
    <m/>
    <m/>
    <m/>
    <m/>
    <m/>
    <m/>
    <m/>
    <m/>
    <m/>
    <m/>
    <m/>
    <m/>
    <m/>
    <m/>
    <m/>
    <m/>
    <m/>
    <m/>
    <m/>
    <m/>
    <m/>
    <m/>
    <m/>
    <m/>
    <m/>
    <m/>
    <m/>
    <m/>
    <n v="20"/>
    <m/>
    <m/>
    <m/>
    <m/>
    <m/>
    <m/>
    <n v="2023"/>
    <n v="4"/>
    <n v="0"/>
    <n v="0"/>
    <n v="0"/>
    <n v="0"/>
    <n v="0"/>
    <n v="0"/>
    <n v="0"/>
  </r>
  <r>
    <x v="178"/>
    <x v="12"/>
    <m/>
    <m/>
    <m/>
    <m/>
    <m/>
    <m/>
    <m/>
    <m/>
    <m/>
    <m/>
    <m/>
    <m/>
    <m/>
    <m/>
    <m/>
    <m/>
    <m/>
    <m/>
    <m/>
    <m/>
    <m/>
    <m/>
    <m/>
    <m/>
    <m/>
    <m/>
    <m/>
    <m/>
    <n v="1"/>
    <m/>
    <m/>
    <m/>
    <m/>
    <m/>
    <m/>
    <n v="2023"/>
    <n v="4"/>
    <n v="0"/>
    <n v="0"/>
    <n v="0"/>
    <n v="0"/>
    <n v="0"/>
    <n v="0"/>
    <n v="0"/>
  </r>
  <r>
    <x v="178"/>
    <x v="32"/>
    <m/>
    <m/>
    <m/>
    <m/>
    <m/>
    <m/>
    <m/>
    <m/>
    <m/>
    <m/>
    <m/>
    <m/>
    <m/>
    <m/>
    <m/>
    <m/>
    <m/>
    <m/>
    <m/>
    <m/>
    <m/>
    <m/>
    <m/>
    <m/>
    <m/>
    <m/>
    <m/>
    <m/>
    <n v="13"/>
    <m/>
    <m/>
    <m/>
    <m/>
    <m/>
    <m/>
    <n v="2023"/>
    <n v="4"/>
    <n v="0"/>
    <n v="0"/>
    <n v="0"/>
    <n v="0"/>
    <n v="0"/>
    <n v="0"/>
    <n v="0"/>
  </r>
  <r>
    <x v="178"/>
    <x v="33"/>
    <m/>
    <m/>
    <m/>
    <m/>
    <m/>
    <m/>
    <m/>
    <m/>
    <m/>
    <m/>
    <m/>
    <m/>
    <m/>
    <m/>
    <m/>
    <m/>
    <m/>
    <m/>
    <m/>
    <m/>
    <m/>
    <m/>
    <m/>
    <m/>
    <m/>
    <m/>
    <m/>
    <m/>
    <n v="4"/>
    <m/>
    <m/>
    <m/>
    <m/>
    <m/>
    <m/>
    <n v="2023"/>
    <n v="4"/>
    <n v="0"/>
    <n v="0"/>
    <n v="0"/>
    <n v="0"/>
    <n v="0"/>
    <n v="0"/>
    <n v="0"/>
  </r>
  <r>
    <x v="178"/>
    <x v="13"/>
    <m/>
    <m/>
    <m/>
    <m/>
    <m/>
    <m/>
    <m/>
    <m/>
    <m/>
    <m/>
    <m/>
    <m/>
    <m/>
    <m/>
    <m/>
    <m/>
    <m/>
    <m/>
    <m/>
    <m/>
    <m/>
    <m/>
    <m/>
    <m/>
    <m/>
    <m/>
    <m/>
    <m/>
    <n v="98"/>
    <m/>
    <m/>
    <m/>
    <m/>
    <m/>
    <m/>
    <n v="2023"/>
    <n v="4"/>
    <n v="0"/>
    <n v="0"/>
    <n v="0"/>
    <n v="0"/>
    <n v="0"/>
    <n v="0"/>
    <n v="0"/>
  </r>
  <r>
    <x v="178"/>
    <x v="35"/>
    <m/>
    <m/>
    <m/>
    <m/>
    <m/>
    <m/>
    <m/>
    <m/>
    <m/>
    <m/>
    <m/>
    <m/>
    <m/>
    <m/>
    <m/>
    <m/>
    <m/>
    <m/>
    <m/>
    <m/>
    <m/>
    <m/>
    <m/>
    <m/>
    <m/>
    <m/>
    <m/>
    <m/>
    <n v="1"/>
    <m/>
    <m/>
    <m/>
    <m/>
    <m/>
    <m/>
    <n v="2023"/>
    <n v="4"/>
    <n v="0"/>
    <n v="0"/>
    <n v="0"/>
    <n v="0"/>
    <n v="0"/>
    <n v="0"/>
    <n v="0"/>
  </r>
  <r>
    <x v="178"/>
    <x v="14"/>
    <m/>
    <m/>
    <m/>
    <m/>
    <m/>
    <m/>
    <m/>
    <m/>
    <m/>
    <m/>
    <m/>
    <m/>
    <m/>
    <m/>
    <m/>
    <m/>
    <m/>
    <m/>
    <m/>
    <m/>
    <m/>
    <m/>
    <m/>
    <m/>
    <m/>
    <m/>
    <m/>
    <m/>
    <n v="40"/>
    <m/>
    <m/>
    <m/>
    <m/>
    <m/>
    <m/>
    <n v="2023"/>
    <n v="4"/>
    <n v="0"/>
    <n v="0"/>
    <n v="0"/>
    <n v="0"/>
    <n v="0"/>
    <n v="0"/>
    <n v="0"/>
  </r>
  <r>
    <x v="179"/>
    <x v="15"/>
    <m/>
    <m/>
    <m/>
    <m/>
    <m/>
    <m/>
    <m/>
    <m/>
    <m/>
    <m/>
    <m/>
    <m/>
    <m/>
    <m/>
    <m/>
    <m/>
    <m/>
    <m/>
    <m/>
    <m/>
    <m/>
    <m/>
    <m/>
    <m/>
    <m/>
    <m/>
    <m/>
    <m/>
    <m/>
    <m/>
    <m/>
    <m/>
    <m/>
    <m/>
    <n v="3"/>
    <n v="2023"/>
    <n v="4"/>
    <n v="0"/>
    <n v="0"/>
    <n v="0"/>
    <n v="0"/>
    <n v="0"/>
    <n v="0"/>
    <n v="0"/>
  </r>
  <r>
    <x v="179"/>
    <x v="0"/>
    <m/>
    <m/>
    <m/>
    <m/>
    <m/>
    <m/>
    <m/>
    <m/>
    <m/>
    <m/>
    <m/>
    <m/>
    <m/>
    <m/>
    <m/>
    <m/>
    <m/>
    <m/>
    <m/>
    <m/>
    <m/>
    <m/>
    <m/>
    <m/>
    <m/>
    <m/>
    <m/>
    <m/>
    <m/>
    <m/>
    <m/>
    <m/>
    <m/>
    <m/>
    <n v="5"/>
    <n v="2023"/>
    <n v="4"/>
    <n v="0"/>
    <n v="0"/>
    <n v="0"/>
    <n v="0"/>
    <n v="0"/>
    <n v="0"/>
    <n v="0"/>
  </r>
  <r>
    <x v="179"/>
    <x v="1"/>
    <m/>
    <m/>
    <m/>
    <m/>
    <m/>
    <m/>
    <m/>
    <m/>
    <m/>
    <m/>
    <m/>
    <m/>
    <m/>
    <m/>
    <m/>
    <m/>
    <m/>
    <m/>
    <m/>
    <m/>
    <m/>
    <m/>
    <m/>
    <m/>
    <m/>
    <m/>
    <m/>
    <m/>
    <m/>
    <m/>
    <m/>
    <m/>
    <m/>
    <m/>
    <n v="4"/>
    <n v="2023"/>
    <n v="4"/>
    <n v="0"/>
    <n v="0"/>
    <n v="0"/>
    <n v="0"/>
    <n v="0"/>
    <n v="0"/>
    <n v="0"/>
  </r>
  <r>
    <x v="179"/>
    <x v="2"/>
    <m/>
    <m/>
    <m/>
    <m/>
    <m/>
    <m/>
    <m/>
    <m/>
    <m/>
    <m/>
    <m/>
    <m/>
    <m/>
    <m/>
    <m/>
    <m/>
    <m/>
    <m/>
    <m/>
    <m/>
    <m/>
    <m/>
    <m/>
    <m/>
    <m/>
    <m/>
    <m/>
    <m/>
    <m/>
    <m/>
    <m/>
    <m/>
    <m/>
    <m/>
    <n v="1"/>
    <n v="2023"/>
    <n v="4"/>
    <n v="0"/>
    <n v="0"/>
    <n v="0"/>
    <n v="0"/>
    <n v="0"/>
    <n v="0"/>
    <n v="0"/>
  </r>
  <r>
    <x v="179"/>
    <x v="20"/>
    <m/>
    <m/>
    <m/>
    <m/>
    <m/>
    <m/>
    <m/>
    <m/>
    <m/>
    <m/>
    <m/>
    <m/>
    <m/>
    <m/>
    <m/>
    <m/>
    <m/>
    <m/>
    <m/>
    <m/>
    <m/>
    <m/>
    <m/>
    <m/>
    <m/>
    <m/>
    <m/>
    <m/>
    <m/>
    <m/>
    <m/>
    <m/>
    <m/>
    <m/>
    <n v="5"/>
    <n v="2023"/>
    <n v="4"/>
    <n v="0"/>
    <n v="0"/>
    <n v="0"/>
    <n v="0"/>
    <n v="0"/>
    <n v="0"/>
    <n v="0"/>
  </r>
  <r>
    <x v="179"/>
    <x v="3"/>
    <m/>
    <m/>
    <m/>
    <m/>
    <m/>
    <m/>
    <m/>
    <m/>
    <m/>
    <m/>
    <m/>
    <m/>
    <m/>
    <m/>
    <m/>
    <m/>
    <m/>
    <m/>
    <m/>
    <m/>
    <m/>
    <m/>
    <m/>
    <m/>
    <m/>
    <m/>
    <m/>
    <m/>
    <m/>
    <m/>
    <m/>
    <m/>
    <m/>
    <m/>
    <n v="3"/>
    <n v="2023"/>
    <n v="4"/>
    <n v="0"/>
    <n v="0"/>
    <n v="0"/>
    <n v="0"/>
    <n v="0"/>
    <n v="0"/>
    <n v="0"/>
  </r>
  <r>
    <x v="179"/>
    <x v="21"/>
    <m/>
    <m/>
    <m/>
    <m/>
    <m/>
    <m/>
    <m/>
    <m/>
    <m/>
    <m/>
    <m/>
    <m/>
    <m/>
    <m/>
    <m/>
    <m/>
    <m/>
    <m/>
    <m/>
    <m/>
    <m/>
    <m/>
    <m/>
    <m/>
    <m/>
    <m/>
    <m/>
    <m/>
    <m/>
    <m/>
    <m/>
    <m/>
    <m/>
    <m/>
    <n v="5"/>
    <n v="2023"/>
    <n v="4"/>
    <n v="0"/>
    <n v="0"/>
    <n v="0"/>
    <n v="0"/>
    <n v="0"/>
    <n v="0"/>
    <n v="0"/>
  </r>
  <r>
    <x v="179"/>
    <x v="4"/>
    <m/>
    <m/>
    <m/>
    <m/>
    <m/>
    <m/>
    <m/>
    <m/>
    <m/>
    <m/>
    <m/>
    <m/>
    <m/>
    <m/>
    <m/>
    <m/>
    <m/>
    <m/>
    <m/>
    <m/>
    <m/>
    <m/>
    <m/>
    <m/>
    <m/>
    <m/>
    <m/>
    <m/>
    <m/>
    <m/>
    <m/>
    <m/>
    <m/>
    <m/>
    <n v="18"/>
    <n v="2023"/>
    <n v="4"/>
    <n v="0"/>
    <n v="0"/>
    <n v="0"/>
    <n v="0"/>
    <n v="0"/>
    <n v="0"/>
    <n v="0"/>
  </r>
  <r>
    <x v="179"/>
    <x v="16"/>
    <m/>
    <m/>
    <m/>
    <m/>
    <m/>
    <m/>
    <m/>
    <m/>
    <m/>
    <m/>
    <m/>
    <m/>
    <m/>
    <m/>
    <m/>
    <m/>
    <m/>
    <m/>
    <m/>
    <m/>
    <m/>
    <m/>
    <m/>
    <m/>
    <m/>
    <m/>
    <m/>
    <m/>
    <m/>
    <m/>
    <m/>
    <m/>
    <m/>
    <m/>
    <n v="5"/>
    <n v="2023"/>
    <n v="4"/>
    <n v="0"/>
    <n v="0"/>
    <n v="0"/>
    <n v="0"/>
    <n v="0"/>
    <n v="0"/>
    <n v="0"/>
  </r>
  <r>
    <x v="179"/>
    <x v="27"/>
    <m/>
    <m/>
    <m/>
    <m/>
    <m/>
    <m/>
    <m/>
    <m/>
    <m/>
    <m/>
    <m/>
    <m/>
    <m/>
    <m/>
    <m/>
    <m/>
    <m/>
    <m/>
    <m/>
    <m/>
    <m/>
    <m/>
    <m/>
    <m/>
    <m/>
    <m/>
    <m/>
    <m/>
    <m/>
    <m/>
    <m/>
    <m/>
    <m/>
    <m/>
    <n v="1"/>
    <n v="2023"/>
    <n v="4"/>
    <n v="0"/>
    <n v="0"/>
    <n v="0"/>
    <n v="0"/>
    <n v="0"/>
    <n v="0"/>
    <n v="0"/>
  </r>
  <r>
    <x v="179"/>
    <x v="22"/>
    <m/>
    <m/>
    <m/>
    <m/>
    <m/>
    <m/>
    <m/>
    <m/>
    <m/>
    <m/>
    <m/>
    <m/>
    <m/>
    <m/>
    <m/>
    <m/>
    <m/>
    <m/>
    <m/>
    <m/>
    <m/>
    <m/>
    <m/>
    <m/>
    <m/>
    <m/>
    <m/>
    <m/>
    <m/>
    <m/>
    <m/>
    <m/>
    <m/>
    <m/>
    <n v="1"/>
    <n v="2023"/>
    <n v="4"/>
    <n v="0"/>
    <n v="0"/>
    <n v="0"/>
    <n v="0"/>
    <n v="0"/>
    <n v="0"/>
    <n v="0"/>
  </r>
  <r>
    <x v="179"/>
    <x v="23"/>
    <m/>
    <m/>
    <m/>
    <m/>
    <m/>
    <m/>
    <m/>
    <m/>
    <m/>
    <m/>
    <m/>
    <m/>
    <m/>
    <m/>
    <m/>
    <m/>
    <m/>
    <m/>
    <m/>
    <m/>
    <m/>
    <m/>
    <m/>
    <m/>
    <m/>
    <m/>
    <m/>
    <m/>
    <m/>
    <m/>
    <m/>
    <m/>
    <m/>
    <m/>
    <n v="4"/>
    <n v="2023"/>
    <n v="4"/>
    <n v="0"/>
    <n v="0"/>
    <n v="0"/>
    <n v="0"/>
    <n v="0"/>
    <n v="0"/>
    <n v="0"/>
  </r>
  <r>
    <x v="179"/>
    <x v="5"/>
    <m/>
    <m/>
    <m/>
    <m/>
    <m/>
    <m/>
    <m/>
    <m/>
    <m/>
    <m/>
    <m/>
    <m/>
    <m/>
    <m/>
    <m/>
    <m/>
    <m/>
    <m/>
    <m/>
    <m/>
    <m/>
    <m/>
    <m/>
    <m/>
    <m/>
    <m/>
    <m/>
    <m/>
    <m/>
    <m/>
    <m/>
    <m/>
    <m/>
    <m/>
    <n v="24"/>
    <n v="2023"/>
    <n v="4"/>
    <n v="0"/>
    <n v="0"/>
    <n v="0"/>
    <n v="0"/>
    <n v="0"/>
    <n v="0"/>
    <n v="0"/>
  </r>
  <r>
    <x v="179"/>
    <x v="24"/>
    <m/>
    <m/>
    <m/>
    <m/>
    <m/>
    <m/>
    <m/>
    <m/>
    <m/>
    <m/>
    <m/>
    <m/>
    <m/>
    <m/>
    <m/>
    <m/>
    <m/>
    <m/>
    <m/>
    <m/>
    <m/>
    <m/>
    <m/>
    <m/>
    <m/>
    <m/>
    <m/>
    <m/>
    <m/>
    <m/>
    <m/>
    <m/>
    <m/>
    <m/>
    <n v="3"/>
    <n v="2023"/>
    <n v="4"/>
    <n v="0"/>
    <n v="0"/>
    <n v="0"/>
    <n v="0"/>
    <n v="0"/>
    <n v="0"/>
    <n v="0"/>
  </r>
  <r>
    <x v="179"/>
    <x v="6"/>
    <m/>
    <m/>
    <m/>
    <m/>
    <m/>
    <m/>
    <m/>
    <m/>
    <m/>
    <m/>
    <m/>
    <m/>
    <m/>
    <m/>
    <m/>
    <m/>
    <m/>
    <m/>
    <m/>
    <m/>
    <m/>
    <m/>
    <m/>
    <m/>
    <m/>
    <m/>
    <m/>
    <m/>
    <m/>
    <m/>
    <m/>
    <m/>
    <m/>
    <m/>
    <n v="9"/>
    <n v="2023"/>
    <n v="4"/>
    <n v="0"/>
    <n v="0"/>
    <n v="0"/>
    <n v="0"/>
    <n v="0"/>
    <n v="0"/>
    <n v="0"/>
  </r>
  <r>
    <x v="179"/>
    <x v="7"/>
    <m/>
    <m/>
    <m/>
    <m/>
    <m/>
    <m/>
    <m/>
    <m/>
    <m/>
    <m/>
    <m/>
    <m/>
    <m/>
    <m/>
    <m/>
    <m/>
    <m/>
    <m/>
    <m/>
    <m/>
    <m/>
    <m/>
    <m/>
    <m/>
    <m/>
    <m/>
    <m/>
    <m/>
    <m/>
    <m/>
    <m/>
    <m/>
    <m/>
    <m/>
    <n v="4"/>
    <n v="2023"/>
    <n v="4"/>
    <n v="0"/>
    <n v="0"/>
    <n v="0"/>
    <n v="0"/>
    <n v="0"/>
    <n v="0"/>
    <n v="0"/>
  </r>
  <r>
    <x v="179"/>
    <x v="29"/>
    <m/>
    <m/>
    <m/>
    <m/>
    <m/>
    <m/>
    <m/>
    <m/>
    <m/>
    <m/>
    <m/>
    <m/>
    <m/>
    <m/>
    <m/>
    <m/>
    <m/>
    <m/>
    <m/>
    <m/>
    <m/>
    <m/>
    <m/>
    <m/>
    <m/>
    <m/>
    <m/>
    <m/>
    <m/>
    <m/>
    <m/>
    <m/>
    <m/>
    <m/>
    <n v="4"/>
    <n v="2023"/>
    <n v="4"/>
    <n v="0"/>
    <n v="0"/>
    <n v="0"/>
    <n v="0"/>
    <n v="0"/>
    <n v="0"/>
    <n v="0"/>
  </r>
  <r>
    <x v="179"/>
    <x v="8"/>
    <m/>
    <m/>
    <m/>
    <m/>
    <m/>
    <m/>
    <m/>
    <m/>
    <m/>
    <m/>
    <m/>
    <m/>
    <m/>
    <m/>
    <m/>
    <m/>
    <m/>
    <m/>
    <m/>
    <m/>
    <m/>
    <m/>
    <m/>
    <m/>
    <m/>
    <m/>
    <m/>
    <m/>
    <m/>
    <m/>
    <m/>
    <m/>
    <m/>
    <m/>
    <n v="4"/>
    <n v="2023"/>
    <n v="4"/>
    <n v="0"/>
    <n v="0"/>
    <n v="0"/>
    <n v="0"/>
    <n v="0"/>
    <n v="0"/>
    <n v="0"/>
  </r>
  <r>
    <x v="179"/>
    <x v="9"/>
    <m/>
    <m/>
    <m/>
    <m/>
    <m/>
    <m/>
    <m/>
    <m/>
    <m/>
    <m/>
    <m/>
    <m/>
    <m/>
    <m/>
    <m/>
    <m/>
    <m/>
    <m/>
    <m/>
    <m/>
    <m/>
    <m/>
    <m/>
    <m/>
    <m/>
    <m/>
    <m/>
    <m/>
    <m/>
    <m/>
    <m/>
    <m/>
    <m/>
    <m/>
    <n v="2"/>
    <n v="2023"/>
    <n v="4"/>
    <n v="0"/>
    <n v="0"/>
    <n v="0"/>
    <n v="0"/>
    <n v="0"/>
    <n v="0"/>
    <n v="0"/>
  </r>
  <r>
    <x v="179"/>
    <x v="25"/>
    <m/>
    <m/>
    <m/>
    <m/>
    <m/>
    <m/>
    <m/>
    <m/>
    <m/>
    <m/>
    <m/>
    <m/>
    <m/>
    <m/>
    <m/>
    <m/>
    <m/>
    <m/>
    <m/>
    <m/>
    <m/>
    <m/>
    <m/>
    <m/>
    <m/>
    <m/>
    <m/>
    <m/>
    <m/>
    <m/>
    <m/>
    <m/>
    <m/>
    <m/>
    <n v="2"/>
    <n v="2023"/>
    <n v="4"/>
    <n v="0"/>
    <n v="0"/>
    <n v="0"/>
    <n v="0"/>
    <n v="0"/>
    <n v="0"/>
    <n v="0"/>
  </r>
  <r>
    <x v="179"/>
    <x v="10"/>
    <m/>
    <m/>
    <m/>
    <m/>
    <m/>
    <m/>
    <m/>
    <m/>
    <m/>
    <m/>
    <m/>
    <m/>
    <m/>
    <m/>
    <m/>
    <m/>
    <m/>
    <m/>
    <m/>
    <m/>
    <m/>
    <m/>
    <m/>
    <m/>
    <m/>
    <m/>
    <m/>
    <m/>
    <m/>
    <m/>
    <m/>
    <m/>
    <m/>
    <m/>
    <n v="6"/>
    <n v="2023"/>
    <n v="4"/>
    <n v="0"/>
    <n v="0"/>
    <n v="0"/>
    <n v="0"/>
    <n v="0"/>
    <n v="0"/>
    <n v="0"/>
  </r>
  <r>
    <x v="179"/>
    <x v="11"/>
    <m/>
    <m/>
    <m/>
    <m/>
    <m/>
    <m/>
    <m/>
    <m/>
    <m/>
    <m/>
    <m/>
    <m/>
    <m/>
    <m/>
    <m/>
    <m/>
    <m/>
    <m/>
    <m/>
    <m/>
    <m/>
    <m/>
    <m/>
    <m/>
    <m/>
    <m/>
    <m/>
    <m/>
    <m/>
    <m/>
    <m/>
    <m/>
    <m/>
    <m/>
    <n v="9"/>
    <n v="2023"/>
    <n v="4"/>
    <n v="0"/>
    <n v="0"/>
    <n v="0"/>
    <n v="0"/>
    <n v="0"/>
    <n v="0"/>
    <n v="0"/>
  </r>
  <r>
    <x v="179"/>
    <x v="18"/>
    <m/>
    <m/>
    <m/>
    <m/>
    <m/>
    <m/>
    <m/>
    <m/>
    <m/>
    <m/>
    <m/>
    <m/>
    <m/>
    <m/>
    <m/>
    <m/>
    <m/>
    <m/>
    <m/>
    <m/>
    <m/>
    <m/>
    <m/>
    <m/>
    <m/>
    <m/>
    <m/>
    <m/>
    <m/>
    <m/>
    <m/>
    <m/>
    <m/>
    <m/>
    <n v="2"/>
    <n v="2023"/>
    <n v="4"/>
    <n v="0"/>
    <n v="0"/>
    <n v="0"/>
    <n v="0"/>
    <n v="0"/>
    <n v="0"/>
    <n v="0"/>
  </r>
  <r>
    <x v="179"/>
    <x v="12"/>
    <m/>
    <m/>
    <m/>
    <m/>
    <m/>
    <m/>
    <m/>
    <m/>
    <m/>
    <m/>
    <m/>
    <m/>
    <m/>
    <m/>
    <m/>
    <m/>
    <m/>
    <m/>
    <m/>
    <m/>
    <m/>
    <m/>
    <m/>
    <m/>
    <m/>
    <m/>
    <m/>
    <m/>
    <m/>
    <m/>
    <m/>
    <m/>
    <m/>
    <m/>
    <n v="4"/>
    <n v="2023"/>
    <n v="4"/>
    <n v="0"/>
    <n v="0"/>
    <n v="0"/>
    <n v="0"/>
    <n v="0"/>
    <n v="0"/>
    <n v="0"/>
  </r>
  <r>
    <x v="179"/>
    <x v="32"/>
    <m/>
    <m/>
    <m/>
    <m/>
    <m/>
    <m/>
    <m/>
    <m/>
    <m/>
    <m/>
    <m/>
    <m/>
    <m/>
    <m/>
    <m/>
    <m/>
    <m/>
    <m/>
    <m/>
    <m/>
    <m/>
    <m/>
    <m/>
    <m/>
    <m/>
    <m/>
    <m/>
    <m/>
    <m/>
    <m/>
    <m/>
    <m/>
    <m/>
    <m/>
    <n v="3"/>
    <n v="2023"/>
    <n v="4"/>
    <n v="0"/>
    <n v="0"/>
    <n v="0"/>
    <n v="0"/>
    <n v="0"/>
    <n v="0"/>
    <n v="0"/>
  </r>
  <r>
    <x v="179"/>
    <x v="33"/>
    <m/>
    <m/>
    <m/>
    <m/>
    <m/>
    <m/>
    <m/>
    <m/>
    <m/>
    <m/>
    <m/>
    <m/>
    <m/>
    <m/>
    <m/>
    <m/>
    <m/>
    <m/>
    <m/>
    <m/>
    <m/>
    <m/>
    <m/>
    <m/>
    <m/>
    <m/>
    <m/>
    <m/>
    <m/>
    <m/>
    <m/>
    <m/>
    <m/>
    <m/>
    <n v="3"/>
    <n v="2023"/>
    <n v="4"/>
    <n v="0"/>
    <n v="0"/>
    <n v="0"/>
    <n v="0"/>
    <n v="0"/>
    <n v="0"/>
    <n v="0"/>
  </r>
  <r>
    <x v="179"/>
    <x v="34"/>
    <m/>
    <m/>
    <m/>
    <m/>
    <m/>
    <m/>
    <m/>
    <m/>
    <m/>
    <m/>
    <m/>
    <m/>
    <m/>
    <m/>
    <m/>
    <m/>
    <m/>
    <m/>
    <m/>
    <m/>
    <m/>
    <m/>
    <m/>
    <m/>
    <m/>
    <m/>
    <m/>
    <m/>
    <m/>
    <m/>
    <m/>
    <m/>
    <m/>
    <m/>
    <n v="1"/>
    <n v="2023"/>
    <n v="4"/>
    <n v="0"/>
    <n v="0"/>
    <n v="0"/>
    <n v="0"/>
    <n v="0"/>
    <n v="0"/>
    <n v="0"/>
  </r>
  <r>
    <x v="179"/>
    <x v="26"/>
    <m/>
    <m/>
    <m/>
    <m/>
    <m/>
    <m/>
    <m/>
    <m/>
    <m/>
    <m/>
    <m/>
    <m/>
    <m/>
    <m/>
    <m/>
    <m/>
    <m/>
    <m/>
    <m/>
    <m/>
    <m/>
    <m/>
    <m/>
    <m/>
    <m/>
    <m/>
    <m/>
    <m/>
    <m/>
    <m/>
    <m/>
    <m/>
    <m/>
    <m/>
    <n v="2"/>
    <n v="2023"/>
    <n v="4"/>
    <n v="0"/>
    <n v="0"/>
    <n v="0"/>
    <n v="0"/>
    <n v="0"/>
    <n v="0"/>
    <n v="0"/>
  </r>
  <r>
    <x v="179"/>
    <x v="13"/>
    <m/>
    <m/>
    <m/>
    <m/>
    <m/>
    <m/>
    <m/>
    <m/>
    <m/>
    <m/>
    <m/>
    <m/>
    <m/>
    <m/>
    <m/>
    <m/>
    <m/>
    <m/>
    <m/>
    <m/>
    <m/>
    <m/>
    <m/>
    <m/>
    <m/>
    <m/>
    <m/>
    <m/>
    <m/>
    <m/>
    <m/>
    <m/>
    <m/>
    <m/>
    <n v="6"/>
    <n v="2023"/>
    <n v="4"/>
    <n v="0"/>
    <n v="0"/>
    <n v="0"/>
    <n v="0"/>
    <n v="0"/>
    <n v="0"/>
    <n v="0"/>
  </r>
  <r>
    <x v="179"/>
    <x v="35"/>
    <m/>
    <m/>
    <m/>
    <m/>
    <m/>
    <m/>
    <m/>
    <m/>
    <m/>
    <m/>
    <m/>
    <m/>
    <m/>
    <m/>
    <m/>
    <m/>
    <m/>
    <m/>
    <m/>
    <m/>
    <m/>
    <m/>
    <m/>
    <m/>
    <m/>
    <m/>
    <m/>
    <m/>
    <m/>
    <m/>
    <m/>
    <m/>
    <m/>
    <m/>
    <n v="1"/>
    <n v="2023"/>
    <n v="4"/>
    <n v="0"/>
    <n v="0"/>
    <n v="0"/>
    <n v="0"/>
    <n v="0"/>
    <n v="0"/>
    <n v="0"/>
  </r>
  <r>
    <x v="179"/>
    <x v="14"/>
    <m/>
    <m/>
    <m/>
    <m/>
    <m/>
    <m/>
    <m/>
    <m/>
    <m/>
    <m/>
    <m/>
    <m/>
    <m/>
    <m/>
    <m/>
    <m/>
    <m/>
    <m/>
    <m/>
    <m/>
    <m/>
    <m/>
    <m/>
    <m/>
    <m/>
    <m/>
    <m/>
    <m/>
    <m/>
    <m/>
    <m/>
    <m/>
    <m/>
    <m/>
    <n v="4"/>
    <n v="2023"/>
    <n v="4"/>
    <n v="0"/>
    <n v="0"/>
    <n v="0"/>
    <n v="0"/>
    <n v="0"/>
    <n v="0"/>
    <n v="0"/>
  </r>
  <r>
    <x v="180"/>
    <x v="15"/>
    <m/>
    <m/>
    <m/>
    <m/>
    <m/>
    <m/>
    <m/>
    <m/>
    <m/>
    <m/>
    <m/>
    <m/>
    <m/>
    <m/>
    <m/>
    <m/>
    <m/>
    <m/>
    <m/>
    <m/>
    <m/>
    <m/>
    <m/>
    <m/>
    <m/>
    <m/>
    <m/>
    <m/>
    <n v="1"/>
    <m/>
    <m/>
    <m/>
    <m/>
    <m/>
    <m/>
    <n v="2023"/>
    <n v="4"/>
    <n v="0"/>
    <n v="0"/>
    <n v="0"/>
    <n v="0"/>
    <n v="0"/>
    <n v="0"/>
    <n v="0"/>
  </r>
  <r>
    <x v="180"/>
    <x v="0"/>
    <m/>
    <m/>
    <m/>
    <m/>
    <m/>
    <m/>
    <m/>
    <m/>
    <m/>
    <m/>
    <m/>
    <m/>
    <m/>
    <m/>
    <m/>
    <m/>
    <m/>
    <m/>
    <m/>
    <m/>
    <m/>
    <m/>
    <m/>
    <m/>
    <m/>
    <m/>
    <m/>
    <m/>
    <n v="60"/>
    <m/>
    <m/>
    <m/>
    <m/>
    <m/>
    <m/>
    <n v="2023"/>
    <n v="4"/>
    <n v="0"/>
    <n v="0"/>
    <n v="0"/>
    <n v="0"/>
    <n v="0"/>
    <n v="0"/>
    <n v="0"/>
  </r>
  <r>
    <x v="180"/>
    <x v="1"/>
    <m/>
    <m/>
    <m/>
    <m/>
    <m/>
    <m/>
    <m/>
    <m/>
    <m/>
    <m/>
    <m/>
    <m/>
    <m/>
    <m/>
    <m/>
    <m/>
    <m/>
    <m/>
    <m/>
    <m/>
    <m/>
    <m/>
    <m/>
    <m/>
    <m/>
    <m/>
    <m/>
    <m/>
    <n v="26"/>
    <m/>
    <m/>
    <m/>
    <m/>
    <m/>
    <m/>
    <n v="2023"/>
    <n v="4"/>
    <n v="0"/>
    <n v="0"/>
    <n v="0"/>
    <n v="0"/>
    <n v="0"/>
    <n v="0"/>
    <n v="0"/>
  </r>
  <r>
    <x v="180"/>
    <x v="2"/>
    <m/>
    <m/>
    <m/>
    <m/>
    <m/>
    <m/>
    <m/>
    <m/>
    <m/>
    <m/>
    <m/>
    <m/>
    <m/>
    <m/>
    <m/>
    <m/>
    <m/>
    <m/>
    <m/>
    <m/>
    <m/>
    <m/>
    <m/>
    <m/>
    <m/>
    <m/>
    <m/>
    <m/>
    <n v="5"/>
    <m/>
    <m/>
    <m/>
    <m/>
    <m/>
    <m/>
    <n v="2023"/>
    <n v="4"/>
    <n v="0"/>
    <n v="0"/>
    <n v="0"/>
    <n v="0"/>
    <n v="0"/>
    <n v="0"/>
    <n v="0"/>
  </r>
  <r>
    <x v="180"/>
    <x v="20"/>
    <m/>
    <m/>
    <m/>
    <m/>
    <m/>
    <m/>
    <m/>
    <m/>
    <m/>
    <m/>
    <m/>
    <m/>
    <m/>
    <m/>
    <m/>
    <m/>
    <m/>
    <m/>
    <m/>
    <m/>
    <m/>
    <m/>
    <m/>
    <m/>
    <m/>
    <m/>
    <m/>
    <m/>
    <n v="2"/>
    <m/>
    <m/>
    <m/>
    <m/>
    <m/>
    <m/>
    <n v="2023"/>
    <n v="4"/>
    <n v="0"/>
    <n v="0"/>
    <n v="0"/>
    <n v="0"/>
    <n v="0"/>
    <n v="0"/>
    <n v="0"/>
  </r>
  <r>
    <x v="180"/>
    <x v="21"/>
    <m/>
    <m/>
    <m/>
    <m/>
    <m/>
    <m/>
    <m/>
    <m/>
    <m/>
    <m/>
    <m/>
    <m/>
    <m/>
    <m/>
    <m/>
    <m/>
    <m/>
    <m/>
    <m/>
    <m/>
    <m/>
    <m/>
    <m/>
    <m/>
    <m/>
    <m/>
    <m/>
    <m/>
    <n v="13"/>
    <m/>
    <m/>
    <m/>
    <m/>
    <m/>
    <m/>
    <n v="2023"/>
    <n v="4"/>
    <n v="0"/>
    <n v="0"/>
    <n v="0"/>
    <n v="0"/>
    <n v="0"/>
    <n v="0"/>
    <n v="0"/>
  </r>
  <r>
    <x v="180"/>
    <x v="4"/>
    <m/>
    <m/>
    <m/>
    <m/>
    <m/>
    <m/>
    <m/>
    <m/>
    <m/>
    <m/>
    <m/>
    <m/>
    <m/>
    <m/>
    <m/>
    <m/>
    <m/>
    <m/>
    <m/>
    <m/>
    <m/>
    <m/>
    <m/>
    <m/>
    <m/>
    <m/>
    <m/>
    <m/>
    <n v="43"/>
    <m/>
    <m/>
    <m/>
    <m/>
    <m/>
    <m/>
    <n v="2023"/>
    <n v="4"/>
    <n v="0"/>
    <n v="0"/>
    <n v="0"/>
    <n v="0"/>
    <n v="0"/>
    <n v="0"/>
    <n v="0"/>
  </r>
  <r>
    <x v="180"/>
    <x v="16"/>
    <m/>
    <m/>
    <m/>
    <m/>
    <m/>
    <m/>
    <m/>
    <m/>
    <m/>
    <m/>
    <m/>
    <m/>
    <m/>
    <m/>
    <m/>
    <m/>
    <m/>
    <m/>
    <m/>
    <m/>
    <m/>
    <m/>
    <m/>
    <m/>
    <m/>
    <m/>
    <m/>
    <m/>
    <n v="20"/>
    <m/>
    <m/>
    <m/>
    <m/>
    <m/>
    <m/>
    <n v="2023"/>
    <n v="4"/>
    <n v="0"/>
    <n v="0"/>
    <n v="0"/>
    <n v="0"/>
    <n v="0"/>
    <n v="0"/>
    <n v="0"/>
  </r>
  <r>
    <x v="180"/>
    <x v="5"/>
    <m/>
    <m/>
    <m/>
    <m/>
    <m/>
    <m/>
    <m/>
    <m/>
    <m/>
    <m/>
    <m/>
    <m/>
    <m/>
    <m/>
    <m/>
    <m/>
    <m/>
    <m/>
    <m/>
    <m/>
    <m/>
    <m/>
    <m/>
    <m/>
    <m/>
    <m/>
    <m/>
    <m/>
    <n v="106"/>
    <m/>
    <m/>
    <m/>
    <m/>
    <m/>
    <m/>
    <n v="2023"/>
    <n v="4"/>
    <n v="0"/>
    <n v="0"/>
    <n v="0"/>
    <n v="0"/>
    <n v="0"/>
    <n v="0"/>
    <n v="0"/>
  </r>
  <r>
    <x v="180"/>
    <x v="6"/>
    <m/>
    <m/>
    <m/>
    <m/>
    <m/>
    <m/>
    <m/>
    <m/>
    <m/>
    <m/>
    <m/>
    <m/>
    <m/>
    <m/>
    <m/>
    <m/>
    <m/>
    <m/>
    <m/>
    <m/>
    <m/>
    <m/>
    <m/>
    <m/>
    <m/>
    <m/>
    <m/>
    <m/>
    <n v="50"/>
    <m/>
    <m/>
    <m/>
    <m/>
    <m/>
    <m/>
    <n v="2023"/>
    <n v="4"/>
    <n v="0"/>
    <n v="0"/>
    <n v="0"/>
    <n v="0"/>
    <n v="0"/>
    <n v="0"/>
    <n v="0"/>
  </r>
  <r>
    <x v="180"/>
    <x v="7"/>
    <m/>
    <m/>
    <m/>
    <m/>
    <m/>
    <m/>
    <m/>
    <m/>
    <m/>
    <m/>
    <m/>
    <m/>
    <m/>
    <m/>
    <m/>
    <m/>
    <m/>
    <m/>
    <m/>
    <m/>
    <m/>
    <m/>
    <m/>
    <m/>
    <m/>
    <m/>
    <m/>
    <m/>
    <n v="3"/>
    <m/>
    <m/>
    <m/>
    <m/>
    <m/>
    <m/>
    <n v="2023"/>
    <n v="4"/>
    <n v="0"/>
    <n v="0"/>
    <n v="0"/>
    <n v="0"/>
    <n v="0"/>
    <n v="0"/>
    <n v="0"/>
  </r>
  <r>
    <x v="180"/>
    <x v="8"/>
    <m/>
    <m/>
    <m/>
    <m/>
    <m/>
    <m/>
    <m/>
    <m/>
    <m/>
    <m/>
    <m/>
    <m/>
    <m/>
    <m/>
    <m/>
    <m/>
    <m/>
    <m/>
    <m/>
    <m/>
    <m/>
    <m/>
    <m/>
    <m/>
    <m/>
    <m/>
    <m/>
    <m/>
    <n v="12"/>
    <m/>
    <m/>
    <m/>
    <m/>
    <m/>
    <m/>
    <n v="2023"/>
    <n v="4"/>
    <n v="0"/>
    <n v="0"/>
    <n v="0"/>
    <n v="0"/>
    <n v="0"/>
    <n v="0"/>
    <n v="0"/>
  </r>
  <r>
    <x v="180"/>
    <x v="9"/>
    <m/>
    <m/>
    <m/>
    <m/>
    <m/>
    <m/>
    <m/>
    <m/>
    <m/>
    <m/>
    <m/>
    <m/>
    <m/>
    <m/>
    <m/>
    <m/>
    <m/>
    <m/>
    <m/>
    <m/>
    <m/>
    <m/>
    <m/>
    <m/>
    <m/>
    <m/>
    <m/>
    <m/>
    <n v="3"/>
    <m/>
    <m/>
    <m/>
    <m/>
    <m/>
    <m/>
    <n v="2023"/>
    <n v="4"/>
    <n v="0"/>
    <n v="0"/>
    <n v="0"/>
    <n v="0"/>
    <n v="0"/>
    <n v="0"/>
    <n v="0"/>
  </r>
  <r>
    <x v="180"/>
    <x v="25"/>
    <m/>
    <m/>
    <m/>
    <m/>
    <m/>
    <m/>
    <m/>
    <m/>
    <m/>
    <m/>
    <m/>
    <m/>
    <m/>
    <m/>
    <m/>
    <m/>
    <m/>
    <m/>
    <m/>
    <m/>
    <m/>
    <m/>
    <m/>
    <m/>
    <m/>
    <m/>
    <m/>
    <m/>
    <n v="5"/>
    <m/>
    <m/>
    <m/>
    <m/>
    <m/>
    <m/>
    <n v="2023"/>
    <n v="4"/>
    <n v="0"/>
    <n v="0"/>
    <n v="0"/>
    <n v="0"/>
    <n v="0"/>
    <n v="0"/>
    <n v="0"/>
  </r>
  <r>
    <x v="180"/>
    <x v="17"/>
    <m/>
    <m/>
    <m/>
    <m/>
    <m/>
    <m/>
    <m/>
    <m/>
    <m/>
    <m/>
    <m/>
    <m/>
    <m/>
    <m/>
    <m/>
    <m/>
    <m/>
    <m/>
    <m/>
    <m/>
    <m/>
    <m/>
    <m/>
    <m/>
    <m/>
    <m/>
    <m/>
    <m/>
    <n v="3"/>
    <m/>
    <m/>
    <m/>
    <m/>
    <m/>
    <m/>
    <n v="2023"/>
    <n v="4"/>
    <n v="0"/>
    <n v="0"/>
    <n v="0"/>
    <n v="0"/>
    <n v="0"/>
    <n v="0"/>
    <n v="0"/>
  </r>
  <r>
    <x v="180"/>
    <x v="10"/>
    <m/>
    <m/>
    <m/>
    <m/>
    <m/>
    <m/>
    <m/>
    <m/>
    <m/>
    <m/>
    <m/>
    <m/>
    <m/>
    <m/>
    <m/>
    <m/>
    <m/>
    <m/>
    <m/>
    <m/>
    <m/>
    <m/>
    <m/>
    <m/>
    <m/>
    <m/>
    <m/>
    <m/>
    <n v="34"/>
    <m/>
    <m/>
    <m/>
    <m/>
    <m/>
    <m/>
    <n v="2023"/>
    <n v="4"/>
    <n v="0"/>
    <n v="0"/>
    <n v="0"/>
    <n v="0"/>
    <n v="0"/>
    <n v="0"/>
    <n v="0"/>
  </r>
  <r>
    <x v="180"/>
    <x v="11"/>
    <m/>
    <m/>
    <m/>
    <m/>
    <m/>
    <m/>
    <m/>
    <m/>
    <m/>
    <m/>
    <m/>
    <m/>
    <m/>
    <m/>
    <m/>
    <m/>
    <m/>
    <m/>
    <m/>
    <m/>
    <m/>
    <m/>
    <m/>
    <m/>
    <m/>
    <m/>
    <m/>
    <m/>
    <n v="89"/>
    <m/>
    <m/>
    <m/>
    <m/>
    <m/>
    <m/>
    <n v="2023"/>
    <n v="4"/>
    <n v="0"/>
    <n v="0"/>
    <n v="0"/>
    <n v="0"/>
    <n v="0"/>
    <n v="0"/>
    <n v="0"/>
  </r>
  <r>
    <x v="180"/>
    <x v="18"/>
    <m/>
    <m/>
    <m/>
    <m/>
    <m/>
    <m/>
    <m/>
    <m/>
    <m/>
    <m/>
    <m/>
    <m/>
    <m/>
    <m/>
    <m/>
    <m/>
    <m/>
    <m/>
    <m/>
    <m/>
    <m/>
    <m/>
    <m/>
    <m/>
    <m/>
    <m/>
    <m/>
    <m/>
    <n v="3"/>
    <m/>
    <m/>
    <m/>
    <m/>
    <m/>
    <m/>
    <n v="2023"/>
    <n v="4"/>
    <n v="0"/>
    <n v="0"/>
    <n v="0"/>
    <n v="0"/>
    <n v="0"/>
    <n v="0"/>
    <n v="0"/>
  </r>
  <r>
    <x v="180"/>
    <x v="12"/>
    <m/>
    <m/>
    <m/>
    <m/>
    <m/>
    <m/>
    <m/>
    <m/>
    <m/>
    <m/>
    <m/>
    <m/>
    <m/>
    <m/>
    <m/>
    <m/>
    <m/>
    <m/>
    <m/>
    <m/>
    <m/>
    <m/>
    <m/>
    <m/>
    <m/>
    <m/>
    <m/>
    <m/>
    <n v="1"/>
    <m/>
    <m/>
    <m/>
    <m/>
    <m/>
    <m/>
    <n v="2023"/>
    <n v="4"/>
    <n v="0"/>
    <n v="0"/>
    <n v="0"/>
    <n v="0"/>
    <n v="0"/>
    <n v="0"/>
    <n v="0"/>
  </r>
  <r>
    <x v="180"/>
    <x v="32"/>
    <m/>
    <m/>
    <m/>
    <m/>
    <m/>
    <m/>
    <m/>
    <m/>
    <m/>
    <m/>
    <m/>
    <m/>
    <m/>
    <m/>
    <m/>
    <m/>
    <m/>
    <m/>
    <m/>
    <m/>
    <m/>
    <m/>
    <m/>
    <m/>
    <m/>
    <m/>
    <m/>
    <m/>
    <n v="5"/>
    <m/>
    <m/>
    <m/>
    <m/>
    <m/>
    <m/>
    <n v="2023"/>
    <n v="4"/>
    <n v="0"/>
    <n v="0"/>
    <n v="0"/>
    <n v="0"/>
    <n v="0"/>
    <n v="0"/>
    <n v="0"/>
  </r>
  <r>
    <x v="180"/>
    <x v="33"/>
    <m/>
    <m/>
    <m/>
    <m/>
    <m/>
    <m/>
    <m/>
    <m/>
    <m/>
    <m/>
    <m/>
    <m/>
    <m/>
    <m/>
    <m/>
    <m/>
    <m/>
    <m/>
    <m/>
    <m/>
    <m/>
    <m/>
    <m/>
    <m/>
    <m/>
    <m/>
    <m/>
    <m/>
    <n v="3"/>
    <m/>
    <m/>
    <m/>
    <m/>
    <m/>
    <m/>
    <n v="2023"/>
    <n v="4"/>
    <n v="0"/>
    <n v="0"/>
    <n v="0"/>
    <n v="0"/>
    <n v="0"/>
    <n v="0"/>
    <n v="0"/>
  </r>
  <r>
    <x v="180"/>
    <x v="34"/>
    <m/>
    <m/>
    <m/>
    <m/>
    <m/>
    <m/>
    <m/>
    <m/>
    <m/>
    <m/>
    <m/>
    <m/>
    <m/>
    <m/>
    <m/>
    <m/>
    <m/>
    <m/>
    <m/>
    <m/>
    <m/>
    <m/>
    <m/>
    <m/>
    <m/>
    <m/>
    <m/>
    <m/>
    <n v="78"/>
    <m/>
    <m/>
    <m/>
    <m/>
    <m/>
    <m/>
    <n v="2023"/>
    <n v="4"/>
    <n v="0"/>
    <n v="0"/>
    <n v="0"/>
    <n v="0"/>
    <n v="0"/>
    <n v="0"/>
    <n v="0"/>
  </r>
  <r>
    <x v="180"/>
    <x v="13"/>
    <m/>
    <m/>
    <m/>
    <m/>
    <m/>
    <m/>
    <m/>
    <m/>
    <m/>
    <m/>
    <m/>
    <m/>
    <m/>
    <m/>
    <m/>
    <m/>
    <m/>
    <m/>
    <m/>
    <m/>
    <m/>
    <m/>
    <m/>
    <m/>
    <m/>
    <m/>
    <m/>
    <m/>
    <n v="134"/>
    <m/>
    <m/>
    <m/>
    <m/>
    <m/>
    <m/>
    <n v="2023"/>
    <n v="4"/>
    <n v="0"/>
    <n v="0"/>
    <n v="0"/>
    <n v="0"/>
    <n v="0"/>
    <n v="0"/>
    <n v="0"/>
  </r>
  <r>
    <x v="180"/>
    <x v="14"/>
    <m/>
    <m/>
    <m/>
    <m/>
    <m/>
    <m/>
    <m/>
    <m/>
    <m/>
    <m/>
    <m/>
    <m/>
    <m/>
    <m/>
    <m/>
    <m/>
    <m/>
    <m/>
    <m/>
    <m/>
    <m/>
    <m/>
    <m/>
    <m/>
    <m/>
    <m/>
    <m/>
    <m/>
    <n v="6"/>
    <m/>
    <m/>
    <m/>
    <m/>
    <m/>
    <m/>
    <n v="2023"/>
    <n v="4"/>
    <n v="0"/>
    <n v="0"/>
    <n v="0"/>
    <n v="0"/>
    <n v="0"/>
    <n v="0"/>
    <n v="0"/>
  </r>
  <r>
    <x v="181"/>
    <x v="19"/>
    <m/>
    <m/>
    <m/>
    <m/>
    <m/>
    <m/>
    <m/>
    <m/>
    <m/>
    <m/>
    <m/>
    <m/>
    <m/>
    <m/>
    <m/>
    <m/>
    <m/>
    <m/>
    <m/>
    <m/>
    <m/>
    <m/>
    <m/>
    <m/>
    <m/>
    <m/>
    <n v="1"/>
    <m/>
    <m/>
    <m/>
    <m/>
    <m/>
    <m/>
    <m/>
    <n v="104"/>
    <n v="2023"/>
    <n v="4"/>
    <n v="0"/>
    <n v="0"/>
    <n v="0"/>
    <n v="0"/>
    <n v="0"/>
    <n v="0"/>
    <n v="1"/>
  </r>
  <r>
    <x v="181"/>
    <x v="15"/>
    <m/>
    <m/>
    <m/>
    <m/>
    <m/>
    <m/>
    <m/>
    <m/>
    <m/>
    <m/>
    <m/>
    <m/>
    <m/>
    <m/>
    <m/>
    <m/>
    <m/>
    <m/>
    <m/>
    <m/>
    <m/>
    <m/>
    <m/>
    <m/>
    <m/>
    <m/>
    <n v="18"/>
    <m/>
    <m/>
    <m/>
    <m/>
    <m/>
    <m/>
    <m/>
    <n v="42"/>
    <n v="2023"/>
    <n v="4"/>
    <n v="0"/>
    <n v="0"/>
    <n v="0"/>
    <n v="0"/>
    <n v="0"/>
    <n v="0"/>
    <n v="18"/>
  </r>
  <r>
    <x v="181"/>
    <x v="0"/>
    <m/>
    <m/>
    <m/>
    <m/>
    <m/>
    <m/>
    <m/>
    <m/>
    <m/>
    <m/>
    <m/>
    <m/>
    <m/>
    <m/>
    <m/>
    <m/>
    <m/>
    <m/>
    <m/>
    <m/>
    <m/>
    <m/>
    <m/>
    <m/>
    <m/>
    <m/>
    <n v="87"/>
    <m/>
    <m/>
    <m/>
    <m/>
    <m/>
    <m/>
    <m/>
    <n v="89"/>
    <n v="2023"/>
    <n v="4"/>
    <n v="0"/>
    <n v="0"/>
    <n v="0"/>
    <n v="0"/>
    <n v="0"/>
    <n v="0"/>
    <n v="87"/>
  </r>
  <r>
    <x v="181"/>
    <x v="1"/>
    <m/>
    <m/>
    <m/>
    <m/>
    <m/>
    <m/>
    <m/>
    <m/>
    <m/>
    <m/>
    <m/>
    <m/>
    <m/>
    <m/>
    <m/>
    <m/>
    <m/>
    <m/>
    <m/>
    <m/>
    <m/>
    <m/>
    <m/>
    <m/>
    <m/>
    <m/>
    <n v="10"/>
    <m/>
    <m/>
    <m/>
    <m/>
    <m/>
    <m/>
    <m/>
    <n v="114"/>
    <n v="2023"/>
    <n v="4"/>
    <n v="0"/>
    <n v="0"/>
    <n v="0"/>
    <n v="0"/>
    <n v="0"/>
    <n v="0"/>
    <n v="10"/>
  </r>
  <r>
    <x v="181"/>
    <x v="2"/>
    <m/>
    <m/>
    <m/>
    <m/>
    <m/>
    <m/>
    <m/>
    <m/>
    <m/>
    <m/>
    <m/>
    <m/>
    <m/>
    <m/>
    <m/>
    <m/>
    <m/>
    <m/>
    <m/>
    <m/>
    <m/>
    <m/>
    <m/>
    <m/>
    <m/>
    <m/>
    <m/>
    <m/>
    <m/>
    <m/>
    <m/>
    <m/>
    <m/>
    <m/>
    <n v="15"/>
    <n v="2023"/>
    <n v="4"/>
    <n v="0"/>
    <n v="0"/>
    <n v="0"/>
    <n v="0"/>
    <n v="0"/>
    <n v="0"/>
    <n v="0"/>
  </r>
  <r>
    <x v="181"/>
    <x v="20"/>
    <m/>
    <m/>
    <m/>
    <m/>
    <m/>
    <m/>
    <m/>
    <m/>
    <m/>
    <m/>
    <m/>
    <m/>
    <m/>
    <m/>
    <m/>
    <m/>
    <m/>
    <m/>
    <m/>
    <m/>
    <m/>
    <m/>
    <m/>
    <m/>
    <m/>
    <m/>
    <n v="8"/>
    <m/>
    <m/>
    <m/>
    <m/>
    <m/>
    <m/>
    <m/>
    <n v="120"/>
    <n v="2023"/>
    <n v="4"/>
    <n v="0"/>
    <n v="0"/>
    <n v="0"/>
    <n v="0"/>
    <n v="0"/>
    <n v="0"/>
    <n v="8"/>
  </r>
  <r>
    <x v="181"/>
    <x v="3"/>
    <m/>
    <m/>
    <m/>
    <m/>
    <m/>
    <m/>
    <m/>
    <m/>
    <m/>
    <m/>
    <m/>
    <m/>
    <m/>
    <m/>
    <m/>
    <m/>
    <m/>
    <m/>
    <m/>
    <m/>
    <m/>
    <m/>
    <m/>
    <m/>
    <m/>
    <m/>
    <n v="3"/>
    <m/>
    <m/>
    <m/>
    <m/>
    <m/>
    <m/>
    <m/>
    <n v="61"/>
    <n v="2023"/>
    <n v="4"/>
    <n v="0"/>
    <n v="0"/>
    <n v="0"/>
    <n v="0"/>
    <n v="0"/>
    <n v="0"/>
    <n v="3"/>
  </r>
  <r>
    <x v="181"/>
    <x v="21"/>
    <m/>
    <m/>
    <m/>
    <m/>
    <m/>
    <m/>
    <m/>
    <m/>
    <m/>
    <m/>
    <m/>
    <m/>
    <m/>
    <m/>
    <m/>
    <m/>
    <m/>
    <m/>
    <m/>
    <m/>
    <m/>
    <m/>
    <m/>
    <m/>
    <m/>
    <m/>
    <n v="7"/>
    <m/>
    <m/>
    <m/>
    <m/>
    <m/>
    <m/>
    <m/>
    <n v="190"/>
    <n v="2023"/>
    <n v="4"/>
    <n v="0"/>
    <n v="0"/>
    <n v="0"/>
    <n v="0"/>
    <n v="0"/>
    <n v="0"/>
    <n v="7"/>
  </r>
  <r>
    <x v="181"/>
    <x v="4"/>
    <m/>
    <m/>
    <m/>
    <m/>
    <m/>
    <m/>
    <m/>
    <m/>
    <m/>
    <m/>
    <m/>
    <m/>
    <m/>
    <m/>
    <m/>
    <m/>
    <m/>
    <m/>
    <m/>
    <m/>
    <m/>
    <m/>
    <m/>
    <m/>
    <m/>
    <m/>
    <n v="49"/>
    <m/>
    <m/>
    <m/>
    <m/>
    <m/>
    <m/>
    <m/>
    <n v="128"/>
    <n v="2023"/>
    <n v="4"/>
    <n v="0"/>
    <n v="0"/>
    <n v="0"/>
    <n v="0"/>
    <n v="0"/>
    <n v="0"/>
    <n v="49"/>
  </r>
  <r>
    <x v="181"/>
    <x v="16"/>
    <m/>
    <m/>
    <m/>
    <m/>
    <m/>
    <m/>
    <m/>
    <m/>
    <m/>
    <m/>
    <m/>
    <m/>
    <m/>
    <m/>
    <m/>
    <m/>
    <m/>
    <m/>
    <m/>
    <m/>
    <m/>
    <m/>
    <m/>
    <m/>
    <m/>
    <m/>
    <n v="15"/>
    <m/>
    <m/>
    <m/>
    <m/>
    <m/>
    <m/>
    <m/>
    <n v="156"/>
    <n v="2023"/>
    <n v="4"/>
    <n v="0"/>
    <n v="0"/>
    <n v="0"/>
    <n v="0"/>
    <n v="0"/>
    <n v="0"/>
    <n v="15"/>
  </r>
  <r>
    <x v="181"/>
    <x v="27"/>
    <m/>
    <m/>
    <m/>
    <m/>
    <m/>
    <m/>
    <m/>
    <m/>
    <m/>
    <m/>
    <m/>
    <m/>
    <m/>
    <m/>
    <m/>
    <m/>
    <m/>
    <m/>
    <m/>
    <m/>
    <m/>
    <m/>
    <m/>
    <m/>
    <m/>
    <m/>
    <m/>
    <m/>
    <m/>
    <m/>
    <m/>
    <m/>
    <m/>
    <m/>
    <n v="3"/>
    <n v="2023"/>
    <n v="4"/>
    <n v="0"/>
    <n v="0"/>
    <n v="0"/>
    <n v="0"/>
    <n v="0"/>
    <n v="0"/>
    <n v="0"/>
  </r>
  <r>
    <x v="181"/>
    <x v="28"/>
    <m/>
    <m/>
    <m/>
    <m/>
    <m/>
    <m/>
    <m/>
    <m/>
    <m/>
    <m/>
    <m/>
    <m/>
    <m/>
    <m/>
    <m/>
    <m/>
    <m/>
    <m/>
    <m/>
    <m/>
    <m/>
    <m/>
    <m/>
    <m/>
    <m/>
    <m/>
    <n v="1"/>
    <m/>
    <m/>
    <m/>
    <m/>
    <m/>
    <m/>
    <m/>
    <n v="17"/>
    <n v="2023"/>
    <n v="4"/>
    <n v="0"/>
    <n v="0"/>
    <n v="0"/>
    <n v="0"/>
    <n v="0"/>
    <n v="0"/>
    <n v="1"/>
  </r>
  <r>
    <x v="181"/>
    <x v="22"/>
    <m/>
    <m/>
    <m/>
    <m/>
    <m/>
    <m/>
    <m/>
    <m/>
    <m/>
    <m/>
    <m/>
    <m/>
    <m/>
    <m/>
    <m/>
    <m/>
    <m/>
    <m/>
    <m/>
    <m/>
    <m/>
    <m/>
    <m/>
    <m/>
    <m/>
    <m/>
    <m/>
    <m/>
    <m/>
    <m/>
    <m/>
    <m/>
    <m/>
    <m/>
    <n v="29"/>
    <n v="2023"/>
    <n v="4"/>
    <n v="0"/>
    <n v="0"/>
    <n v="0"/>
    <n v="0"/>
    <n v="0"/>
    <n v="0"/>
    <n v="0"/>
  </r>
  <r>
    <x v="181"/>
    <x v="23"/>
    <m/>
    <m/>
    <m/>
    <m/>
    <m/>
    <m/>
    <m/>
    <m/>
    <m/>
    <m/>
    <m/>
    <m/>
    <m/>
    <m/>
    <m/>
    <m/>
    <m/>
    <m/>
    <m/>
    <m/>
    <m/>
    <m/>
    <m/>
    <m/>
    <m/>
    <m/>
    <n v="4"/>
    <m/>
    <m/>
    <m/>
    <m/>
    <m/>
    <m/>
    <m/>
    <n v="23"/>
    <n v="2023"/>
    <n v="4"/>
    <n v="0"/>
    <n v="0"/>
    <n v="0"/>
    <n v="0"/>
    <n v="0"/>
    <n v="0"/>
    <n v="4"/>
  </r>
  <r>
    <x v="181"/>
    <x v="5"/>
    <m/>
    <m/>
    <m/>
    <m/>
    <m/>
    <m/>
    <m/>
    <m/>
    <m/>
    <m/>
    <m/>
    <m/>
    <m/>
    <m/>
    <m/>
    <m/>
    <m/>
    <m/>
    <m/>
    <m/>
    <m/>
    <m/>
    <m/>
    <m/>
    <m/>
    <m/>
    <n v="37"/>
    <m/>
    <m/>
    <m/>
    <m/>
    <m/>
    <m/>
    <m/>
    <n v="402"/>
    <n v="2023"/>
    <n v="4"/>
    <n v="0"/>
    <n v="0"/>
    <n v="0"/>
    <n v="0"/>
    <n v="0"/>
    <n v="0"/>
    <n v="37"/>
  </r>
  <r>
    <x v="181"/>
    <x v="24"/>
    <m/>
    <m/>
    <m/>
    <m/>
    <m/>
    <m/>
    <m/>
    <m/>
    <m/>
    <m/>
    <m/>
    <m/>
    <m/>
    <m/>
    <m/>
    <m/>
    <m/>
    <m/>
    <m/>
    <m/>
    <m/>
    <m/>
    <m/>
    <m/>
    <m/>
    <m/>
    <n v="1"/>
    <m/>
    <m/>
    <m/>
    <m/>
    <m/>
    <m/>
    <m/>
    <n v="73"/>
    <n v="2023"/>
    <n v="4"/>
    <n v="0"/>
    <n v="0"/>
    <n v="0"/>
    <n v="0"/>
    <n v="0"/>
    <n v="0"/>
    <n v="1"/>
  </r>
  <r>
    <x v="181"/>
    <x v="6"/>
    <m/>
    <m/>
    <m/>
    <m/>
    <m/>
    <m/>
    <m/>
    <m/>
    <m/>
    <m/>
    <m/>
    <m/>
    <m/>
    <m/>
    <m/>
    <m/>
    <m/>
    <m/>
    <m/>
    <m/>
    <m/>
    <m/>
    <m/>
    <m/>
    <m/>
    <m/>
    <n v="11"/>
    <m/>
    <m/>
    <m/>
    <m/>
    <m/>
    <m/>
    <m/>
    <n v="98"/>
    <n v="2023"/>
    <n v="4"/>
    <n v="0"/>
    <n v="0"/>
    <n v="0"/>
    <n v="0"/>
    <n v="0"/>
    <n v="0"/>
    <n v="11"/>
  </r>
  <r>
    <x v="181"/>
    <x v="7"/>
    <m/>
    <m/>
    <m/>
    <m/>
    <m/>
    <m/>
    <m/>
    <m/>
    <m/>
    <m/>
    <m/>
    <m/>
    <m/>
    <m/>
    <m/>
    <m/>
    <m/>
    <m/>
    <m/>
    <m/>
    <m/>
    <m/>
    <m/>
    <m/>
    <m/>
    <m/>
    <n v="10"/>
    <m/>
    <m/>
    <m/>
    <m/>
    <m/>
    <m/>
    <m/>
    <n v="102"/>
    <n v="2023"/>
    <n v="4"/>
    <n v="0"/>
    <n v="0"/>
    <n v="0"/>
    <n v="0"/>
    <n v="0"/>
    <n v="0"/>
    <n v="10"/>
  </r>
  <r>
    <x v="181"/>
    <x v="29"/>
    <m/>
    <m/>
    <m/>
    <m/>
    <m/>
    <m/>
    <m/>
    <m/>
    <m/>
    <m/>
    <m/>
    <m/>
    <m/>
    <m/>
    <m/>
    <m/>
    <m/>
    <m/>
    <m/>
    <m/>
    <m/>
    <m/>
    <m/>
    <m/>
    <m/>
    <m/>
    <m/>
    <m/>
    <m/>
    <m/>
    <m/>
    <m/>
    <m/>
    <m/>
    <n v="7"/>
    <n v="2023"/>
    <n v="4"/>
    <n v="0"/>
    <n v="0"/>
    <n v="0"/>
    <n v="0"/>
    <n v="0"/>
    <n v="0"/>
    <n v="0"/>
  </r>
  <r>
    <x v="181"/>
    <x v="8"/>
    <m/>
    <m/>
    <m/>
    <m/>
    <m/>
    <m/>
    <m/>
    <m/>
    <m/>
    <m/>
    <m/>
    <m/>
    <m/>
    <m/>
    <m/>
    <m/>
    <m/>
    <m/>
    <m/>
    <m/>
    <m/>
    <m/>
    <m/>
    <m/>
    <m/>
    <m/>
    <n v="52"/>
    <m/>
    <m/>
    <m/>
    <m/>
    <m/>
    <m/>
    <m/>
    <n v="268"/>
    <n v="2023"/>
    <n v="4"/>
    <n v="0"/>
    <n v="0"/>
    <n v="0"/>
    <n v="0"/>
    <n v="0"/>
    <n v="0"/>
    <n v="52"/>
  </r>
  <r>
    <x v="181"/>
    <x v="9"/>
    <m/>
    <m/>
    <m/>
    <m/>
    <m/>
    <m/>
    <m/>
    <m/>
    <m/>
    <m/>
    <m/>
    <m/>
    <m/>
    <m/>
    <m/>
    <m/>
    <m/>
    <m/>
    <m/>
    <m/>
    <m/>
    <m/>
    <m/>
    <m/>
    <m/>
    <m/>
    <n v="4"/>
    <m/>
    <m/>
    <m/>
    <m/>
    <m/>
    <m/>
    <m/>
    <n v="55"/>
    <n v="2023"/>
    <n v="4"/>
    <n v="0"/>
    <n v="0"/>
    <n v="0"/>
    <n v="0"/>
    <n v="0"/>
    <n v="0"/>
    <n v="4"/>
  </r>
  <r>
    <x v="181"/>
    <x v="25"/>
    <m/>
    <m/>
    <m/>
    <m/>
    <m/>
    <m/>
    <m/>
    <m/>
    <m/>
    <m/>
    <m/>
    <m/>
    <m/>
    <m/>
    <m/>
    <m/>
    <m/>
    <m/>
    <m/>
    <m/>
    <m/>
    <m/>
    <m/>
    <m/>
    <m/>
    <m/>
    <n v="8"/>
    <m/>
    <m/>
    <m/>
    <m/>
    <m/>
    <m/>
    <m/>
    <n v="88"/>
    <n v="2023"/>
    <n v="4"/>
    <n v="0"/>
    <n v="0"/>
    <n v="0"/>
    <n v="0"/>
    <n v="0"/>
    <n v="0"/>
    <n v="8"/>
  </r>
  <r>
    <x v="181"/>
    <x v="17"/>
    <m/>
    <m/>
    <m/>
    <m/>
    <m/>
    <m/>
    <m/>
    <m/>
    <m/>
    <m/>
    <m/>
    <m/>
    <m/>
    <m/>
    <m/>
    <m/>
    <m/>
    <m/>
    <m/>
    <m/>
    <m/>
    <m/>
    <m/>
    <m/>
    <m/>
    <m/>
    <n v="2"/>
    <m/>
    <m/>
    <m/>
    <m/>
    <m/>
    <m/>
    <m/>
    <n v="36"/>
    <n v="2023"/>
    <n v="4"/>
    <n v="0"/>
    <n v="0"/>
    <n v="0"/>
    <n v="0"/>
    <n v="0"/>
    <n v="0"/>
    <n v="2"/>
  </r>
  <r>
    <x v="181"/>
    <x v="10"/>
    <m/>
    <m/>
    <m/>
    <m/>
    <m/>
    <m/>
    <m/>
    <m/>
    <m/>
    <m/>
    <m/>
    <m/>
    <m/>
    <m/>
    <m/>
    <m/>
    <m/>
    <m/>
    <m/>
    <m/>
    <m/>
    <m/>
    <m/>
    <m/>
    <m/>
    <m/>
    <n v="79"/>
    <m/>
    <m/>
    <m/>
    <m/>
    <m/>
    <m/>
    <m/>
    <n v="196"/>
    <n v="2023"/>
    <n v="4"/>
    <n v="0"/>
    <n v="0"/>
    <n v="0"/>
    <n v="0"/>
    <n v="0"/>
    <n v="0"/>
    <n v="79"/>
  </r>
  <r>
    <x v="181"/>
    <x v="30"/>
    <m/>
    <m/>
    <m/>
    <m/>
    <m/>
    <m/>
    <m/>
    <m/>
    <m/>
    <m/>
    <m/>
    <m/>
    <m/>
    <m/>
    <m/>
    <m/>
    <m/>
    <m/>
    <m/>
    <m/>
    <m/>
    <m/>
    <m/>
    <m/>
    <m/>
    <m/>
    <m/>
    <m/>
    <m/>
    <m/>
    <m/>
    <m/>
    <m/>
    <m/>
    <n v="13"/>
    <n v="2023"/>
    <n v="4"/>
    <n v="0"/>
    <n v="0"/>
    <n v="0"/>
    <n v="0"/>
    <n v="0"/>
    <n v="0"/>
    <n v="0"/>
  </r>
  <r>
    <x v="181"/>
    <x v="11"/>
    <m/>
    <m/>
    <m/>
    <m/>
    <m/>
    <m/>
    <m/>
    <m/>
    <m/>
    <m/>
    <m/>
    <m/>
    <m/>
    <m/>
    <m/>
    <m/>
    <m/>
    <m/>
    <m/>
    <m/>
    <m/>
    <m/>
    <m/>
    <m/>
    <m/>
    <m/>
    <n v="59"/>
    <m/>
    <m/>
    <m/>
    <m/>
    <m/>
    <m/>
    <m/>
    <n v="57"/>
    <n v="2023"/>
    <n v="4"/>
    <n v="0"/>
    <n v="0"/>
    <n v="0"/>
    <n v="0"/>
    <n v="0"/>
    <n v="0"/>
    <n v="59"/>
  </r>
  <r>
    <x v="181"/>
    <x v="18"/>
    <m/>
    <m/>
    <m/>
    <m/>
    <m/>
    <m/>
    <m/>
    <m/>
    <m/>
    <m/>
    <m/>
    <m/>
    <m/>
    <m/>
    <m/>
    <m/>
    <m/>
    <m/>
    <m/>
    <m/>
    <m/>
    <m/>
    <m/>
    <m/>
    <m/>
    <m/>
    <n v="14"/>
    <m/>
    <m/>
    <m/>
    <m/>
    <m/>
    <m/>
    <m/>
    <n v="45"/>
    <n v="2023"/>
    <n v="4"/>
    <n v="0"/>
    <n v="0"/>
    <n v="0"/>
    <n v="0"/>
    <n v="0"/>
    <n v="0"/>
    <n v="14"/>
  </r>
  <r>
    <x v="181"/>
    <x v="31"/>
    <m/>
    <m/>
    <m/>
    <m/>
    <m/>
    <m/>
    <m/>
    <m/>
    <m/>
    <m/>
    <m/>
    <m/>
    <m/>
    <m/>
    <m/>
    <m/>
    <m/>
    <m/>
    <m/>
    <m/>
    <m/>
    <m/>
    <m/>
    <m/>
    <m/>
    <m/>
    <m/>
    <m/>
    <m/>
    <m/>
    <m/>
    <m/>
    <m/>
    <m/>
    <n v="9"/>
    <n v="2023"/>
    <n v="4"/>
    <n v="0"/>
    <n v="0"/>
    <n v="0"/>
    <n v="0"/>
    <n v="0"/>
    <n v="0"/>
    <n v="0"/>
  </r>
  <r>
    <x v="181"/>
    <x v="12"/>
    <m/>
    <m/>
    <m/>
    <m/>
    <m/>
    <m/>
    <m/>
    <m/>
    <m/>
    <m/>
    <m/>
    <m/>
    <m/>
    <m/>
    <m/>
    <m/>
    <m/>
    <m/>
    <m/>
    <m/>
    <m/>
    <m/>
    <m/>
    <m/>
    <m/>
    <m/>
    <n v="2"/>
    <m/>
    <m/>
    <m/>
    <m/>
    <m/>
    <m/>
    <m/>
    <n v="31"/>
    <n v="2023"/>
    <n v="4"/>
    <n v="0"/>
    <n v="0"/>
    <n v="0"/>
    <n v="0"/>
    <n v="0"/>
    <n v="0"/>
    <n v="2"/>
  </r>
  <r>
    <x v="181"/>
    <x v="32"/>
    <m/>
    <m/>
    <m/>
    <m/>
    <m/>
    <m/>
    <m/>
    <m/>
    <m/>
    <m/>
    <m/>
    <m/>
    <m/>
    <m/>
    <m/>
    <m/>
    <m/>
    <m/>
    <m/>
    <m/>
    <m/>
    <m/>
    <m/>
    <m/>
    <m/>
    <m/>
    <n v="10"/>
    <m/>
    <m/>
    <m/>
    <m/>
    <m/>
    <m/>
    <m/>
    <n v="124"/>
    <n v="2023"/>
    <n v="4"/>
    <n v="0"/>
    <n v="0"/>
    <n v="0"/>
    <n v="0"/>
    <n v="0"/>
    <n v="0"/>
    <n v="10"/>
  </r>
  <r>
    <x v="181"/>
    <x v="33"/>
    <m/>
    <m/>
    <m/>
    <m/>
    <m/>
    <m/>
    <m/>
    <m/>
    <m/>
    <m/>
    <m/>
    <m/>
    <m/>
    <m/>
    <m/>
    <m/>
    <m/>
    <m/>
    <m/>
    <m/>
    <m/>
    <m/>
    <m/>
    <m/>
    <m/>
    <m/>
    <n v="6"/>
    <m/>
    <m/>
    <m/>
    <m/>
    <m/>
    <m/>
    <m/>
    <n v="40"/>
    <n v="2023"/>
    <n v="4"/>
    <n v="0"/>
    <n v="0"/>
    <n v="0"/>
    <n v="0"/>
    <n v="0"/>
    <n v="0"/>
    <n v="6"/>
  </r>
  <r>
    <x v="181"/>
    <x v="34"/>
    <m/>
    <m/>
    <m/>
    <m/>
    <m/>
    <m/>
    <m/>
    <m/>
    <m/>
    <m/>
    <m/>
    <m/>
    <m/>
    <m/>
    <m/>
    <m/>
    <m/>
    <m/>
    <m/>
    <m/>
    <m/>
    <m/>
    <m/>
    <m/>
    <m/>
    <m/>
    <m/>
    <m/>
    <m/>
    <m/>
    <m/>
    <m/>
    <m/>
    <m/>
    <n v="3"/>
    <n v="2023"/>
    <n v="4"/>
    <n v="0"/>
    <n v="0"/>
    <n v="0"/>
    <n v="0"/>
    <n v="0"/>
    <n v="0"/>
    <n v="0"/>
  </r>
  <r>
    <x v="181"/>
    <x v="26"/>
    <m/>
    <m/>
    <m/>
    <m/>
    <m/>
    <m/>
    <m/>
    <m/>
    <m/>
    <m/>
    <m/>
    <m/>
    <m/>
    <m/>
    <m/>
    <m/>
    <m/>
    <m/>
    <m/>
    <m/>
    <m/>
    <m/>
    <m/>
    <m/>
    <m/>
    <m/>
    <n v="8"/>
    <m/>
    <m/>
    <m/>
    <m/>
    <m/>
    <m/>
    <m/>
    <n v="59"/>
    <n v="2023"/>
    <n v="4"/>
    <n v="0"/>
    <n v="0"/>
    <n v="0"/>
    <n v="0"/>
    <n v="0"/>
    <n v="0"/>
    <n v="8"/>
  </r>
  <r>
    <x v="181"/>
    <x v="13"/>
    <m/>
    <m/>
    <m/>
    <m/>
    <m/>
    <m/>
    <m/>
    <m/>
    <m/>
    <m/>
    <m/>
    <m/>
    <m/>
    <m/>
    <m/>
    <m/>
    <m/>
    <m/>
    <m/>
    <m/>
    <m/>
    <m/>
    <m/>
    <m/>
    <m/>
    <m/>
    <n v="97"/>
    <m/>
    <m/>
    <m/>
    <m/>
    <m/>
    <m/>
    <m/>
    <n v="78"/>
    <n v="2023"/>
    <n v="4"/>
    <n v="0"/>
    <n v="0"/>
    <n v="0"/>
    <n v="0"/>
    <n v="0"/>
    <n v="0"/>
    <n v="97"/>
  </r>
  <r>
    <x v="181"/>
    <x v="35"/>
    <m/>
    <m/>
    <m/>
    <m/>
    <m/>
    <m/>
    <m/>
    <m/>
    <m/>
    <m/>
    <m/>
    <m/>
    <m/>
    <m/>
    <m/>
    <m/>
    <m/>
    <m/>
    <m/>
    <m/>
    <m/>
    <m/>
    <m/>
    <m/>
    <m/>
    <m/>
    <m/>
    <m/>
    <m/>
    <m/>
    <m/>
    <m/>
    <m/>
    <m/>
    <n v="2"/>
    <n v="2023"/>
    <n v="4"/>
    <n v="0"/>
    <n v="0"/>
    <n v="0"/>
    <n v="0"/>
    <n v="0"/>
    <n v="0"/>
    <n v="0"/>
  </r>
  <r>
    <x v="181"/>
    <x v="14"/>
    <m/>
    <m/>
    <m/>
    <m/>
    <m/>
    <m/>
    <m/>
    <m/>
    <m/>
    <m/>
    <m/>
    <m/>
    <m/>
    <m/>
    <m/>
    <m/>
    <m/>
    <m/>
    <m/>
    <m/>
    <m/>
    <m/>
    <m/>
    <m/>
    <m/>
    <m/>
    <n v="6"/>
    <m/>
    <m/>
    <m/>
    <m/>
    <m/>
    <m/>
    <m/>
    <n v="26"/>
    <n v="2023"/>
    <n v="4"/>
    <n v="0"/>
    <n v="0"/>
    <n v="0"/>
    <n v="0"/>
    <n v="0"/>
    <n v="0"/>
    <n v="6"/>
  </r>
  <r>
    <x v="182"/>
    <x v="15"/>
    <m/>
    <m/>
    <m/>
    <m/>
    <m/>
    <m/>
    <m/>
    <m/>
    <m/>
    <m/>
    <m/>
    <m/>
    <m/>
    <m/>
    <m/>
    <m/>
    <m/>
    <m/>
    <m/>
    <m/>
    <m/>
    <m/>
    <m/>
    <m/>
    <m/>
    <m/>
    <m/>
    <m/>
    <m/>
    <m/>
    <m/>
    <m/>
    <m/>
    <m/>
    <n v="1"/>
    <n v="2023"/>
    <n v="4"/>
    <n v="0"/>
    <n v="0"/>
    <n v="0"/>
    <n v="0"/>
    <n v="0"/>
    <n v="0"/>
    <n v="0"/>
  </r>
  <r>
    <x v="182"/>
    <x v="0"/>
    <m/>
    <m/>
    <m/>
    <m/>
    <m/>
    <m/>
    <m/>
    <m/>
    <m/>
    <m/>
    <m/>
    <m/>
    <m/>
    <m/>
    <m/>
    <m/>
    <m/>
    <m/>
    <m/>
    <m/>
    <m/>
    <m/>
    <m/>
    <m/>
    <m/>
    <m/>
    <m/>
    <m/>
    <m/>
    <m/>
    <m/>
    <m/>
    <m/>
    <m/>
    <n v="1"/>
    <n v="2023"/>
    <n v="4"/>
    <n v="0"/>
    <n v="0"/>
    <n v="0"/>
    <n v="0"/>
    <n v="0"/>
    <n v="0"/>
    <n v="0"/>
  </r>
  <r>
    <x v="182"/>
    <x v="4"/>
    <m/>
    <m/>
    <m/>
    <m/>
    <m/>
    <m/>
    <m/>
    <m/>
    <m/>
    <m/>
    <m/>
    <m/>
    <m/>
    <m/>
    <m/>
    <m/>
    <m/>
    <m/>
    <m/>
    <m/>
    <m/>
    <m/>
    <m/>
    <m/>
    <m/>
    <m/>
    <m/>
    <m/>
    <m/>
    <m/>
    <m/>
    <m/>
    <m/>
    <m/>
    <n v="1"/>
    <n v="2023"/>
    <n v="4"/>
    <n v="0"/>
    <n v="0"/>
    <n v="0"/>
    <n v="0"/>
    <n v="0"/>
    <n v="0"/>
    <n v="0"/>
  </r>
  <r>
    <x v="182"/>
    <x v="16"/>
    <m/>
    <m/>
    <m/>
    <m/>
    <m/>
    <m/>
    <m/>
    <m/>
    <m/>
    <m/>
    <m/>
    <m/>
    <m/>
    <m/>
    <m/>
    <m/>
    <m/>
    <m/>
    <m/>
    <m/>
    <m/>
    <m/>
    <m/>
    <m/>
    <m/>
    <m/>
    <m/>
    <m/>
    <m/>
    <m/>
    <m/>
    <m/>
    <m/>
    <m/>
    <n v="3"/>
    <n v="2023"/>
    <n v="4"/>
    <n v="0"/>
    <n v="0"/>
    <n v="0"/>
    <n v="0"/>
    <n v="0"/>
    <n v="0"/>
    <n v="0"/>
  </r>
  <r>
    <x v="182"/>
    <x v="5"/>
    <m/>
    <m/>
    <m/>
    <m/>
    <m/>
    <m/>
    <m/>
    <m/>
    <m/>
    <m/>
    <m/>
    <m/>
    <m/>
    <m/>
    <m/>
    <m/>
    <m/>
    <m/>
    <m/>
    <m/>
    <m/>
    <m/>
    <m/>
    <m/>
    <m/>
    <m/>
    <m/>
    <m/>
    <m/>
    <m/>
    <m/>
    <m/>
    <m/>
    <m/>
    <n v="3"/>
    <n v="2023"/>
    <n v="4"/>
    <n v="0"/>
    <n v="0"/>
    <n v="0"/>
    <n v="0"/>
    <n v="0"/>
    <n v="0"/>
    <n v="0"/>
  </r>
  <r>
    <x v="182"/>
    <x v="9"/>
    <m/>
    <m/>
    <m/>
    <m/>
    <m/>
    <m/>
    <m/>
    <m/>
    <m/>
    <m/>
    <m/>
    <m/>
    <m/>
    <m/>
    <m/>
    <m/>
    <m/>
    <m/>
    <m/>
    <m/>
    <m/>
    <m/>
    <m/>
    <m/>
    <m/>
    <m/>
    <m/>
    <m/>
    <m/>
    <m/>
    <m/>
    <m/>
    <m/>
    <m/>
    <n v="1"/>
    <n v="2023"/>
    <n v="4"/>
    <n v="0"/>
    <n v="0"/>
    <n v="0"/>
    <n v="0"/>
    <n v="0"/>
    <n v="0"/>
    <n v="0"/>
  </r>
  <r>
    <x v="182"/>
    <x v="10"/>
    <m/>
    <m/>
    <m/>
    <m/>
    <m/>
    <m/>
    <m/>
    <m/>
    <m/>
    <m/>
    <m/>
    <m/>
    <m/>
    <m/>
    <m/>
    <m/>
    <m/>
    <m/>
    <m/>
    <m/>
    <m/>
    <m/>
    <m/>
    <m/>
    <m/>
    <m/>
    <m/>
    <m/>
    <m/>
    <m/>
    <m/>
    <m/>
    <m/>
    <m/>
    <n v="2"/>
    <n v="2023"/>
    <n v="4"/>
    <n v="0"/>
    <n v="0"/>
    <n v="0"/>
    <n v="0"/>
    <n v="0"/>
    <n v="0"/>
    <n v="0"/>
  </r>
  <r>
    <x v="182"/>
    <x v="30"/>
    <m/>
    <m/>
    <m/>
    <m/>
    <m/>
    <m/>
    <m/>
    <m/>
    <m/>
    <m/>
    <m/>
    <m/>
    <m/>
    <m/>
    <m/>
    <m/>
    <m/>
    <m/>
    <m/>
    <m/>
    <m/>
    <m/>
    <m/>
    <m/>
    <m/>
    <m/>
    <m/>
    <m/>
    <m/>
    <m/>
    <m/>
    <m/>
    <m/>
    <m/>
    <n v="2"/>
    <n v="2023"/>
    <n v="4"/>
    <n v="0"/>
    <n v="0"/>
    <n v="0"/>
    <n v="0"/>
    <n v="0"/>
    <n v="0"/>
    <n v="0"/>
  </r>
  <r>
    <x v="182"/>
    <x v="11"/>
    <m/>
    <m/>
    <m/>
    <m/>
    <m/>
    <m/>
    <m/>
    <m/>
    <m/>
    <m/>
    <m/>
    <m/>
    <m/>
    <m/>
    <m/>
    <m/>
    <m/>
    <m/>
    <m/>
    <m/>
    <m/>
    <m/>
    <m/>
    <m/>
    <m/>
    <m/>
    <m/>
    <m/>
    <m/>
    <m/>
    <m/>
    <m/>
    <m/>
    <m/>
    <n v="1"/>
    <n v="2023"/>
    <n v="4"/>
    <n v="0"/>
    <n v="0"/>
    <n v="0"/>
    <n v="0"/>
    <n v="0"/>
    <n v="0"/>
    <n v="0"/>
  </r>
  <r>
    <x v="182"/>
    <x v="12"/>
    <m/>
    <m/>
    <m/>
    <m/>
    <m/>
    <m/>
    <m/>
    <m/>
    <m/>
    <m/>
    <m/>
    <m/>
    <m/>
    <m/>
    <m/>
    <m/>
    <m/>
    <m/>
    <m/>
    <m/>
    <m/>
    <m/>
    <m/>
    <m/>
    <m/>
    <m/>
    <m/>
    <m/>
    <m/>
    <m/>
    <m/>
    <m/>
    <m/>
    <m/>
    <n v="2"/>
    <n v="2023"/>
    <n v="4"/>
    <n v="0"/>
    <n v="0"/>
    <n v="0"/>
    <n v="0"/>
    <n v="0"/>
    <n v="0"/>
    <n v="0"/>
  </r>
  <r>
    <x v="182"/>
    <x v="32"/>
    <m/>
    <m/>
    <m/>
    <m/>
    <m/>
    <m/>
    <m/>
    <m/>
    <m/>
    <m/>
    <m/>
    <m/>
    <m/>
    <m/>
    <m/>
    <m/>
    <m/>
    <m/>
    <m/>
    <m/>
    <m/>
    <m/>
    <m/>
    <m/>
    <m/>
    <m/>
    <m/>
    <m/>
    <m/>
    <m/>
    <m/>
    <m/>
    <m/>
    <m/>
    <n v="1"/>
    <n v="2023"/>
    <n v="4"/>
    <n v="0"/>
    <n v="0"/>
    <n v="0"/>
    <n v="0"/>
    <n v="0"/>
    <n v="0"/>
    <n v="0"/>
  </r>
  <r>
    <x v="182"/>
    <x v="13"/>
    <m/>
    <m/>
    <m/>
    <m/>
    <m/>
    <m/>
    <m/>
    <m/>
    <m/>
    <m/>
    <m/>
    <m/>
    <m/>
    <m/>
    <m/>
    <m/>
    <m/>
    <m/>
    <m/>
    <m/>
    <m/>
    <m/>
    <m/>
    <m/>
    <m/>
    <m/>
    <m/>
    <m/>
    <m/>
    <m/>
    <m/>
    <m/>
    <m/>
    <m/>
    <n v="5"/>
    <n v="2023"/>
    <n v="4"/>
    <n v="0"/>
    <n v="0"/>
    <n v="0"/>
    <n v="0"/>
    <n v="0"/>
    <n v="0"/>
    <n v="0"/>
  </r>
  <r>
    <x v="182"/>
    <x v="14"/>
    <m/>
    <m/>
    <m/>
    <m/>
    <m/>
    <m/>
    <m/>
    <m/>
    <m/>
    <m/>
    <m/>
    <m/>
    <m/>
    <m/>
    <m/>
    <m/>
    <m/>
    <m/>
    <m/>
    <m/>
    <m/>
    <m/>
    <m/>
    <m/>
    <m/>
    <m/>
    <m/>
    <m/>
    <m/>
    <m/>
    <m/>
    <m/>
    <m/>
    <m/>
    <n v="1"/>
    <n v="2023"/>
    <n v="4"/>
    <n v="0"/>
    <n v="0"/>
    <n v="0"/>
    <n v="0"/>
    <n v="0"/>
    <n v="0"/>
    <n v="0"/>
  </r>
  <r>
    <x v="183"/>
    <x v="15"/>
    <m/>
    <m/>
    <m/>
    <m/>
    <m/>
    <m/>
    <m/>
    <m/>
    <m/>
    <m/>
    <m/>
    <m/>
    <m/>
    <m/>
    <m/>
    <m/>
    <m/>
    <m/>
    <m/>
    <m/>
    <m/>
    <m/>
    <m/>
    <m/>
    <m/>
    <m/>
    <m/>
    <m/>
    <m/>
    <m/>
    <m/>
    <m/>
    <m/>
    <m/>
    <n v="2"/>
    <n v="2023"/>
    <n v="4"/>
    <n v="0"/>
    <n v="0"/>
    <n v="0"/>
    <n v="0"/>
    <n v="0"/>
    <n v="0"/>
    <n v="0"/>
  </r>
  <r>
    <x v="183"/>
    <x v="0"/>
    <m/>
    <m/>
    <m/>
    <m/>
    <m/>
    <m/>
    <m/>
    <m/>
    <m/>
    <m/>
    <m/>
    <m/>
    <m/>
    <m/>
    <m/>
    <m/>
    <m/>
    <m/>
    <m/>
    <m/>
    <m/>
    <m/>
    <m/>
    <m/>
    <m/>
    <m/>
    <m/>
    <m/>
    <m/>
    <m/>
    <m/>
    <m/>
    <m/>
    <m/>
    <n v="4"/>
    <n v="2023"/>
    <n v="4"/>
    <n v="0"/>
    <n v="0"/>
    <n v="0"/>
    <n v="0"/>
    <n v="0"/>
    <n v="0"/>
    <n v="0"/>
  </r>
  <r>
    <x v="183"/>
    <x v="2"/>
    <m/>
    <m/>
    <m/>
    <m/>
    <m/>
    <m/>
    <m/>
    <m/>
    <m/>
    <m/>
    <m/>
    <m/>
    <m/>
    <m/>
    <m/>
    <m/>
    <m/>
    <m/>
    <m/>
    <m/>
    <m/>
    <m/>
    <m/>
    <m/>
    <m/>
    <m/>
    <m/>
    <m/>
    <m/>
    <m/>
    <m/>
    <m/>
    <m/>
    <m/>
    <n v="2"/>
    <n v="2023"/>
    <n v="4"/>
    <n v="0"/>
    <n v="0"/>
    <n v="0"/>
    <n v="0"/>
    <n v="0"/>
    <n v="0"/>
    <n v="0"/>
  </r>
  <r>
    <x v="183"/>
    <x v="3"/>
    <m/>
    <m/>
    <m/>
    <m/>
    <m/>
    <m/>
    <m/>
    <m/>
    <m/>
    <m/>
    <m/>
    <m/>
    <m/>
    <m/>
    <m/>
    <m/>
    <m/>
    <m/>
    <m/>
    <m/>
    <m/>
    <m/>
    <m/>
    <m/>
    <m/>
    <m/>
    <m/>
    <m/>
    <m/>
    <m/>
    <m/>
    <m/>
    <m/>
    <m/>
    <n v="1"/>
    <n v="2023"/>
    <n v="4"/>
    <n v="0"/>
    <n v="0"/>
    <n v="0"/>
    <n v="0"/>
    <n v="0"/>
    <n v="0"/>
    <n v="0"/>
  </r>
  <r>
    <x v="183"/>
    <x v="21"/>
    <m/>
    <m/>
    <m/>
    <m/>
    <m/>
    <m/>
    <m/>
    <m/>
    <m/>
    <m/>
    <m/>
    <m/>
    <m/>
    <m/>
    <m/>
    <m/>
    <m/>
    <m/>
    <m/>
    <m/>
    <m/>
    <m/>
    <m/>
    <m/>
    <m/>
    <m/>
    <m/>
    <m/>
    <m/>
    <m/>
    <m/>
    <m/>
    <m/>
    <m/>
    <n v="2"/>
    <n v="2023"/>
    <n v="4"/>
    <n v="0"/>
    <n v="0"/>
    <n v="0"/>
    <n v="0"/>
    <n v="0"/>
    <n v="0"/>
    <n v="0"/>
  </r>
  <r>
    <x v="183"/>
    <x v="4"/>
    <m/>
    <m/>
    <m/>
    <m/>
    <m/>
    <m/>
    <m/>
    <m/>
    <m/>
    <m/>
    <m/>
    <m/>
    <m/>
    <m/>
    <m/>
    <m/>
    <m/>
    <m/>
    <m/>
    <m/>
    <m/>
    <m/>
    <m/>
    <m/>
    <m/>
    <m/>
    <m/>
    <m/>
    <m/>
    <m/>
    <m/>
    <m/>
    <m/>
    <m/>
    <n v="3"/>
    <n v="2023"/>
    <n v="4"/>
    <n v="0"/>
    <n v="0"/>
    <n v="0"/>
    <n v="0"/>
    <n v="0"/>
    <n v="0"/>
    <n v="0"/>
  </r>
  <r>
    <x v="183"/>
    <x v="16"/>
    <m/>
    <m/>
    <m/>
    <m/>
    <m/>
    <m/>
    <m/>
    <m/>
    <m/>
    <m/>
    <m/>
    <m/>
    <m/>
    <m/>
    <m/>
    <m/>
    <m/>
    <m/>
    <m/>
    <m/>
    <m/>
    <m/>
    <m/>
    <m/>
    <m/>
    <m/>
    <m/>
    <m/>
    <m/>
    <m/>
    <m/>
    <m/>
    <m/>
    <m/>
    <n v="2"/>
    <n v="2023"/>
    <n v="4"/>
    <n v="0"/>
    <n v="0"/>
    <n v="0"/>
    <n v="0"/>
    <n v="0"/>
    <n v="0"/>
    <n v="0"/>
  </r>
  <r>
    <x v="183"/>
    <x v="23"/>
    <m/>
    <m/>
    <m/>
    <m/>
    <m/>
    <m/>
    <m/>
    <m/>
    <m/>
    <m/>
    <m/>
    <m/>
    <m/>
    <m/>
    <m/>
    <m/>
    <m/>
    <m/>
    <m/>
    <m/>
    <m/>
    <m/>
    <m/>
    <m/>
    <m/>
    <m/>
    <m/>
    <m/>
    <m/>
    <m/>
    <m/>
    <m/>
    <m/>
    <m/>
    <n v="2"/>
    <n v="2023"/>
    <n v="4"/>
    <n v="0"/>
    <n v="0"/>
    <n v="0"/>
    <n v="0"/>
    <n v="0"/>
    <n v="0"/>
    <n v="0"/>
  </r>
  <r>
    <x v="183"/>
    <x v="5"/>
    <m/>
    <m/>
    <m/>
    <m/>
    <m/>
    <m/>
    <m/>
    <m/>
    <m/>
    <m/>
    <m/>
    <m/>
    <m/>
    <m/>
    <m/>
    <m/>
    <m/>
    <m/>
    <m/>
    <m/>
    <m/>
    <m/>
    <m/>
    <m/>
    <m/>
    <m/>
    <m/>
    <m/>
    <m/>
    <m/>
    <m/>
    <m/>
    <m/>
    <m/>
    <n v="7"/>
    <n v="2023"/>
    <n v="4"/>
    <n v="0"/>
    <n v="0"/>
    <n v="0"/>
    <n v="0"/>
    <n v="0"/>
    <n v="0"/>
    <n v="0"/>
  </r>
  <r>
    <x v="183"/>
    <x v="24"/>
    <m/>
    <m/>
    <m/>
    <m/>
    <m/>
    <m/>
    <m/>
    <m/>
    <m/>
    <m/>
    <m/>
    <m/>
    <m/>
    <m/>
    <m/>
    <m/>
    <m/>
    <m/>
    <m/>
    <m/>
    <m/>
    <m/>
    <m/>
    <m/>
    <m/>
    <m/>
    <m/>
    <m/>
    <m/>
    <m/>
    <m/>
    <m/>
    <m/>
    <m/>
    <n v="1"/>
    <n v="2023"/>
    <n v="4"/>
    <n v="0"/>
    <n v="0"/>
    <n v="0"/>
    <n v="0"/>
    <n v="0"/>
    <n v="0"/>
    <n v="0"/>
  </r>
  <r>
    <x v="183"/>
    <x v="6"/>
    <m/>
    <m/>
    <m/>
    <m/>
    <m/>
    <m/>
    <m/>
    <m/>
    <m/>
    <m/>
    <m/>
    <m/>
    <m/>
    <m/>
    <m/>
    <m/>
    <m/>
    <m/>
    <m/>
    <m/>
    <m/>
    <m/>
    <m/>
    <m/>
    <m/>
    <m/>
    <m/>
    <m/>
    <m/>
    <m/>
    <m/>
    <m/>
    <m/>
    <m/>
    <n v="2"/>
    <n v="2023"/>
    <n v="4"/>
    <n v="0"/>
    <n v="0"/>
    <n v="0"/>
    <n v="0"/>
    <n v="0"/>
    <n v="0"/>
    <n v="0"/>
  </r>
  <r>
    <x v="183"/>
    <x v="7"/>
    <m/>
    <m/>
    <m/>
    <m/>
    <m/>
    <m/>
    <m/>
    <m/>
    <m/>
    <m/>
    <m/>
    <m/>
    <m/>
    <m/>
    <m/>
    <m/>
    <m/>
    <m/>
    <m/>
    <m/>
    <m/>
    <m/>
    <m/>
    <m/>
    <m/>
    <m/>
    <m/>
    <m/>
    <m/>
    <m/>
    <m/>
    <m/>
    <m/>
    <m/>
    <n v="1"/>
    <n v="2023"/>
    <n v="4"/>
    <n v="0"/>
    <n v="0"/>
    <n v="0"/>
    <n v="0"/>
    <n v="0"/>
    <n v="0"/>
    <n v="0"/>
  </r>
  <r>
    <x v="183"/>
    <x v="8"/>
    <m/>
    <m/>
    <m/>
    <m/>
    <m/>
    <m/>
    <m/>
    <m/>
    <m/>
    <m/>
    <m/>
    <m/>
    <m/>
    <m/>
    <m/>
    <m/>
    <m/>
    <m/>
    <m/>
    <m/>
    <m/>
    <m/>
    <m/>
    <m/>
    <m/>
    <m/>
    <m/>
    <m/>
    <m/>
    <m/>
    <m/>
    <m/>
    <m/>
    <m/>
    <n v="6"/>
    <n v="2023"/>
    <n v="4"/>
    <n v="0"/>
    <n v="0"/>
    <n v="0"/>
    <n v="0"/>
    <n v="0"/>
    <n v="0"/>
    <n v="0"/>
  </r>
  <r>
    <x v="183"/>
    <x v="9"/>
    <m/>
    <m/>
    <m/>
    <m/>
    <m/>
    <m/>
    <m/>
    <m/>
    <m/>
    <m/>
    <m/>
    <m/>
    <m/>
    <m/>
    <m/>
    <m/>
    <m/>
    <m/>
    <m/>
    <m/>
    <m/>
    <m/>
    <m/>
    <m/>
    <m/>
    <m/>
    <m/>
    <m/>
    <m/>
    <m/>
    <m/>
    <m/>
    <m/>
    <m/>
    <n v="1"/>
    <n v="2023"/>
    <n v="4"/>
    <n v="0"/>
    <n v="0"/>
    <n v="0"/>
    <n v="0"/>
    <n v="0"/>
    <n v="0"/>
    <n v="0"/>
  </r>
  <r>
    <x v="183"/>
    <x v="25"/>
    <m/>
    <m/>
    <m/>
    <m/>
    <m/>
    <m/>
    <m/>
    <m/>
    <m/>
    <m/>
    <m/>
    <m/>
    <m/>
    <m/>
    <m/>
    <m/>
    <m/>
    <m/>
    <m/>
    <m/>
    <m/>
    <m/>
    <m/>
    <m/>
    <m/>
    <m/>
    <m/>
    <m/>
    <m/>
    <m/>
    <m/>
    <m/>
    <m/>
    <m/>
    <n v="3"/>
    <n v="2023"/>
    <n v="4"/>
    <n v="0"/>
    <n v="0"/>
    <n v="0"/>
    <n v="0"/>
    <n v="0"/>
    <n v="0"/>
    <n v="0"/>
  </r>
  <r>
    <x v="183"/>
    <x v="17"/>
    <m/>
    <m/>
    <m/>
    <m/>
    <m/>
    <m/>
    <m/>
    <m/>
    <m/>
    <m/>
    <m/>
    <m/>
    <m/>
    <m/>
    <m/>
    <m/>
    <m/>
    <m/>
    <m/>
    <m/>
    <m/>
    <m/>
    <m/>
    <m/>
    <m/>
    <m/>
    <m/>
    <m/>
    <m/>
    <m/>
    <m/>
    <m/>
    <m/>
    <m/>
    <n v="1"/>
    <n v="2023"/>
    <n v="4"/>
    <n v="0"/>
    <n v="0"/>
    <n v="0"/>
    <n v="0"/>
    <n v="0"/>
    <n v="0"/>
    <n v="0"/>
  </r>
  <r>
    <x v="183"/>
    <x v="10"/>
    <m/>
    <m/>
    <m/>
    <m/>
    <m/>
    <m/>
    <m/>
    <m/>
    <m/>
    <m/>
    <m/>
    <m/>
    <m/>
    <m/>
    <m/>
    <m/>
    <m/>
    <m/>
    <m/>
    <m/>
    <m/>
    <m/>
    <m/>
    <m/>
    <m/>
    <m/>
    <m/>
    <m/>
    <m/>
    <m/>
    <m/>
    <m/>
    <m/>
    <m/>
    <n v="3"/>
    <n v="2023"/>
    <n v="4"/>
    <n v="0"/>
    <n v="0"/>
    <n v="0"/>
    <n v="0"/>
    <n v="0"/>
    <n v="0"/>
    <n v="0"/>
  </r>
  <r>
    <x v="183"/>
    <x v="11"/>
    <m/>
    <m/>
    <m/>
    <m/>
    <m/>
    <m/>
    <m/>
    <m/>
    <m/>
    <m/>
    <m/>
    <m/>
    <m/>
    <m/>
    <m/>
    <m/>
    <m/>
    <m/>
    <m/>
    <m/>
    <m/>
    <m/>
    <m/>
    <m/>
    <m/>
    <m/>
    <m/>
    <m/>
    <m/>
    <m/>
    <m/>
    <m/>
    <m/>
    <m/>
    <n v="2"/>
    <n v="2023"/>
    <n v="4"/>
    <n v="0"/>
    <n v="0"/>
    <n v="0"/>
    <n v="0"/>
    <n v="0"/>
    <n v="0"/>
    <n v="0"/>
  </r>
  <r>
    <x v="183"/>
    <x v="18"/>
    <m/>
    <m/>
    <m/>
    <m/>
    <m/>
    <m/>
    <m/>
    <m/>
    <m/>
    <m/>
    <m/>
    <m/>
    <m/>
    <m/>
    <m/>
    <m/>
    <m/>
    <m/>
    <m/>
    <m/>
    <m/>
    <m/>
    <m/>
    <m/>
    <m/>
    <m/>
    <m/>
    <m/>
    <m/>
    <m/>
    <m/>
    <m/>
    <m/>
    <m/>
    <n v="2"/>
    <n v="2023"/>
    <n v="4"/>
    <n v="0"/>
    <n v="0"/>
    <n v="0"/>
    <n v="0"/>
    <n v="0"/>
    <n v="0"/>
    <n v="0"/>
  </r>
  <r>
    <x v="183"/>
    <x v="32"/>
    <m/>
    <m/>
    <m/>
    <m/>
    <m/>
    <m/>
    <m/>
    <m/>
    <m/>
    <m/>
    <m/>
    <m/>
    <m/>
    <m/>
    <m/>
    <m/>
    <m/>
    <m/>
    <m/>
    <m/>
    <m/>
    <m/>
    <m/>
    <m/>
    <m/>
    <m/>
    <m/>
    <m/>
    <m/>
    <m/>
    <m/>
    <m/>
    <m/>
    <m/>
    <n v="2"/>
    <n v="2023"/>
    <n v="4"/>
    <n v="0"/>
    <n v="0"/>
    <n v="0"/>
    <n v="0"/>
    <n v="0"/>
    <n v="0"/>
    <n v="0"/>
  </r>
  <r>
    <x v="183"/>
    <x v="33"/>
    <m/>
    <m/>
    <m/>
    <m/>
    <m/>
    <m/>
    <m/>
    <m/>
    <m/>
    <m/>
    <m/>
    <m/>
    <m/>
    <m/>
    <m/>
    <m/>
    <m/>
    <m/>
    <m/>
    <m/>
    <m/>
    <m/>
    <m/>
    <m/>
    <m/>
    <m/>
    <m/>
    <m/>
    <m/>
    <m/>
    <m/>
    <m/>
    <m/>
    <m/>
    <n v="1"/>
    <n v="2023"/>
    <n v="4"/>
    <n v="0"/>
    <n v="0"/>
    <n v="0"/>
    <n v="0"/>
    <n v="0"/>
    <n v="0"/>
    <n v="0"/>
  </r>
  <r>
    <x v="183"/>
    <x v="13"/>
    <m/>
    <m/>
    <m/>
    <m/>
    <m/>
    <m/>
    <m/>
    <m/>
    <m/>
    <m/>
    <m/>
    <m/>
    <m/>
    <m/>
    <m/>
    <m/>
    <m/>
    <m/>
    <m/>
    <m/>
    <m/>
    <m/>
    <m/>
    <m/>
    <m/>
    <m/>
    <m/>
    <m/>
    <m/>
    <m/>
    <m/>
    <m/>
    <m/>
    <m/>
    <n v="4"/>
    <n v="2023"/>
    <n v="4"/>
    <n v="0"/>
    <n v="0"/>
    <n v="0"/>
    <n v="0"/>
    <n v="0"/>
    <n v="0"/>
    <n v="0"/>
  </r>
  <r>
    <x v="184"/>
    <x v="19"/>
    <m/>
    <m/>
    <m/>
    <m/>
    <m/>
    <m/>
    <m/>
    <m/>
    <m/>
    <m/>
    <m/>
    <m/>
    <m/>
    <m/>
    <m/>
    <m/>
    <m/>
    <m/>
    <m/>
    <m/>
    <m/>
    <m/>
    <m/>
    <m/>
    <m/>
    <m/>
    <m/>
    <m/>
    <m/>
    <m/>
    <m/>
    <m/>
    <m/>
    <m/>
    <n v="9"/>
    <n v="2023"/>
    <n v="4"/>
    <n v="0"/>
    <n v="0"/>
    <n v="0"/>
    <n v="0"/>
    <n v="0"/>
    <n v="0"/>
    <n v="0"/>
  </r>
  <r>
    <x v="184"/>
    <x v="15"/>
    <m/>
    <m/>
    <m/>
    <m/>
    <m/>
    <m/>
    <m/>
    <m/>
    <m/>
    <m/>
    <m/>
    <m/>
    <m/>
    <m/>
    <m/>
    <m/>
    <m/>
    <m/>
    <m/>
    <m/>
    <m/>
    <m/>
    <m/>
    <m/>
    <m/>
    <m/>
    <m/>
    <m/>
    <m/>
    <m/>
    <m/>
    <m/>
    <m/>
    <m/>
    <n v="4"/>
    <n v="2023"/>
    <n v="4"/>
    <n v="0"/>
    <n v="0"/>
    <n v="0"/>
    <n v="0"/>
    <n v="0"/>
    <n v="0"/>
    <n v="0"/>
  </r>
  <r>
    <x v="184"/>
    <x v="0"/>
    <m/>
    <m/>
    <m/>
    <m/>
    <m/>
    <m/>
    <m/>
    <m/>
    <m/>
    <m/>
    <m/>
    <m/>
    <m/>
    <m/>
    <m/>
    <m/>
    <m/>
    <m/>
    <m/>
    <m/>
    <m/>
    <m/>
    <m/>
    <m/>
    <m/>
    <m/>
    <m/>
    <m/>
    <m/>
    <m/>
    <m/>
    <m/>
    <m/>
    <m/>
    <n v="26"/>
    <n v="2023"/>
    <n v="4"/>
    <n v="0"/>
    <n v="0"/>
    <n v="0"/>
    <n v="0"/>
    <n v="0"/>
    <n v="0"/>
    <n v="0"/>
  </r>
  <r>
    <x v="184"/>
    <x v="1"/>
    <m/>
    <m/>
    <m/>
    <m/>
    <m/>
    <m/>
    <m/>
    <m/>
    <m/>
    <m/>
    <m/>
    <m/>
    <m/>
    <m/>
    <m/>
    <m/>
    <m/>
    <m/>
    <m/>
    <m/>
    <m/>
    <m/>
    <m/>
    <m/>
    <m/>
    <m/>
    <m/>
    <m/>
    <m/>
    <m/>
    <m/>
    <m/>
    <m/>
    <m/>
    <n v="12"/>
    <n v="2023"/>
    <n v="4"/>
    <n v="0"/>
    <n v="0"/>
    <n v="0"/>
    <n v="0"/>
    <n v="0"/>
    <n v="0"/>
    <n v="0"/>
  </r>
  <r>
    <x v="184"/>
    <x v="2"/>
    <m/>
    <m/>
    <m/>
    <m/>
    <m/>
    <m/>
    <m/>
    <m/>
    <m/>
    <m/>
    <m/>
    <m/>
    <m/>
    <m/>
    <m/>
    <m/>
    <m/>
    <m/>
    <m/>
    <m/>
    <m/>
    <m/>
    <m/>
    <m/>
    <m/>
    <m/>
    <m/>
    <m/>
    <m/>
    <m/>
    <m/>
    <m/>
    <m/>
    <m/>
    <n v="9"/>
    <n v="2023"/>
    <n v="4"/>
    <n v="0"/>
    <n v="0"/>
    <n v="0"/>
    <n v="0"/>
    <n v="0"/>
    <n v="0"/>
    <n v="0"/>
  </r>
  <r>
    <x v="184"/>
    <x v="20"/>
    <m/>
    <m/>
    <m/>
    <m/>
    <m/>
    <m/>
    <m/>
    <m/>
    <m/>
    <m/>
    <m/>
    <m/>
    <m/>
    <m/>
    <m/>
    <m/>
    <m/>
    <m/>
    <m/>
    <m/>
    <m/>
    <m/>
    <m/>
    <m/>
    <m/>
    <m/>
    <m/>
    <m/>
    <m/>
    <m/>
    <m/>
    <m/>
    <m/>
    <m/>
    <n v="8"/>
    <n v="2023"/>
    <n v="4"/>
    <n v="0"/>
    <n v="0"/>
    <n v="0"/>
    <n v="0"/>
    <n v="0"/>
    <n v="0"/>
    <n v="0"/>
  </r>
  <r>
    <x v="184"/>
    <x v="3"/>
    <m/>
    <m/>
    <m/>
    <m/>
    <m/>
    <m/>
    <m/>
    <m/>
    <m/>
    <m/>
    <m/>
    <m/>
    <m/>
    <m/>
    <m/>
    <m/>
    <m/>
    <m/>
    <m/>
    <m/>
    <m/>
    <m/>
    <m/>
    <m/>
    <m/>
    <m/>
    <m/>
    <m/>
    <m/>
    <m/>
    <m/>
    <m/>
    <m/>
    <m/>
    <n v="2"/>
    <n v="2023"/>
    <n v="4"/>
    <n v="0"/>
    <n v="0"/>
    <n v="0"/>
    <n v="0"/>
    <n v="0"/>
    <n v="0"/>
    <n v="0"/>
  </r>
  <r>
    <x v="184"/>
    <x v="21"/>
    <m/>
    <m/>
    <m/>
    <m/>
    <m/>
    <m/>
    <m/>
    <m/>
    <m/>
    <m/>
    <m/>
    <m/>
    <m/>
    <m/>
    <m/>
    <m/>
    <m/>
    <m/>
    <m/>
    <m/>
    <m/>
    <m/>
    <m/>
    <m/>
    <m/>
    <m/>
    <m/>
    <m/>
    <m/>
    <m/>
    <m/>
    <m/>
    <m/>
    <m/>
    <n v="7"/>
    <n v="2023"/>
    <n v="4"/>
    <n v="0"/>
    <n v="0"/>
    <n v="0"/>
    <n v="0"/>
    <n v="0"/>
    <n v="0"/>
    <n v="0"/>
  </r>
  <r>
    <x v="184"/>
    <x v="4"/>
    <m/>
    <m/>
    <m/>
    <m/>
    <m/>
    <m/>
    <m/>
    <m/>
    <m/>
    <m/>
    <m/>
    <m/>
    <m/>
    <m/>
    <m/>
    <m/>
    <m/>
    <m/>
    <m/>
    <m/>
    <m/>
    <m/>
    <m/>
    <m/>
    <m/>
    <m/>
    <m/>
    <m/>
    <m/>
    <m/>
    <m/>
    <m/>
    <m/>
    <m/>
    <n v="19"/>
    <n v="2023"/>
    <n v="4"/>
    <n v="0"/>
    <n v="0"/>
    <n v="0"/>
    <n v="0"/>
    <n v="0"/>
    <n v="0"/>
    <n v="0"/>
  </r>
  <r>
    <x v="184"/>
    <x v="16"/>
    <m/>
    <m/>
    <m/>
    <m/>
    <m/>
    <m/>
    <m/>
    <m/>
    <m/>
    <m/>
    <m/>
    <m/>
    <m/>
    <m/>
    <m/>
    <m/>
    <m/>
    <m/>
    <m/>
    <m/>
    <m/>
    <m/>
    <m/>
    <m/>
    <m/>
    <m/>
    <m/>
    <m/>
    <m/>
    <m/>
    <m/>
    <m/>
    <m/>
    <m/>
    <n v="20"/>
    <n v="2023"/>
    <n v="4"/>
    <n v="0"/>
    <n v="0"/>
    <n v="0"/>
    <n v="0"/>
    <n v="0"/>
    <n v="0"/>
    <n v="0"/>
  </r>
  <r>
    <x v="184"/>
    <x v="28"/>
    <m/>
    <m/>
    <m/>
    <m/>
    <m/>
    <m/>
    <m/>
    <m/>
    <m/>
    <m/>
    <m/>
    <m/>
    <m/>
    <m/>
    <m/>
    <m/>
    <m/>
    <m/>
    <m/>
    <m/>
    <m/>
    <m/>
    <m/>
    <m/>
    <m/>
    <m/>
    <m/>
    <m/>
    <m/>
    <m/>
    <m/>
    <m/>
    <m/>
    <m/>
    <n v="2"/>
    <n v="2023"/>
    <n v="4"/>
    <n v="0"/>
    <n v="0"/>
    <n v="0"/>
    <n v="0"/>
    <n v="0"/>
    <n v="0"/>
    <n v="0"/>
  </r>
  <r>
    <x v="184"/>
    <x v="22"/>
    <m/>
    <m/>
    <m/>
    <m/>
    <m/>
    <m/>
    <m/>
    <m/>
    <m/>
    <m/>
    <m/>
    <m/>
    <m/>
    <m/>
    <m/>
    <m/>
    <m/>
    <m/>
    <m/>
    <m/>
    <m/>
    <m/>
    <m/>
    <m/>
    <m/>
    <m/>
    <m/>
    <m/>
    <m/>
    <m/>
    <m/>
    <m/>
    <m/>
    <m/>
    <n v="1"/>
    <n v="2023"/>
    <n v="4"/>
    <n v="0"/>
    <n v="0"/>
    <n v="0"/>
    <n v="0"/>
    <n v="0"/>
    <n v="0"/>
    <n v="0"/>
  </r>
  <r>
    <x v="184"/>
    <x v="23"/>
    <m/>
    <m/>
    <m/>
    <m/>
    <m/>
    <m/>
    <m/>
    <m/>
    <m/>
    <m/>
    <m/>
    <m/>
    <m/>
    <m/>
    <m/>
    <m/>
    <m/>
    <m/>
    <m/>
    <m/>
    <m/>
    <m/>
    <m/>
    <m/>
    <m/>
    <m/>
    <m/>
    <m/>
    <m/>
    <m/>
    <m/>
    <m/>
    <m/>
    <m/>
    <n v="5"/>
    <n v="2023"/>
    <n v="4"/>
    <n v="0"/>
    <n v="0"/>
    <n v="0"/>
    <n v="0"/>
    <n v="0"/>
    <n v="0"/>
    <n v="0"/>
  </r>
  <r>
    <x v="184"/>
    <x v="5"/>
    <m/>
    <m/>
    <m/>
    <m/>
    <m/>
    <m/>
    <m/>
    <m/>
    <m/>
    <m/>
    <m/>
    <m/>
    <m/>
    <m/>
    <m/>
    <m/>
    <m/>
    <m/>
    <m/>
    <m/>
    <m/>
    <m/>
    <m/>
    <m/>
    <m/>
    <m/>
    <m/>
    <m/>
    <m/>
    <m/>
    <m/>
    <m/>
    <m/>
    <m/>
    <n v="18"/>
    <n v="2023"/>
    <n v="4"/>
    <n v="0"/>
    <n v="0"/>
    <n v="0"/>
    <n v="0"/>
    <n v="0"/>
    <n v="0"/>
    <n v="0"/>
  </r>
  <r>
    <x v="184"/>
    <x v="6"/>
    <m/>
    <m/>
    <m/>
    <m/>
    <m/>
    <m/>
    <m/>
    <m/>
    <m/>
    <m/>
    <m/>
    <m/>
    <m/>
    <m/>
    <m/>
    <m/>
    <m/>
    <m/>
    <m/>
    <m/>
    <m/>
    <m/>
    <m/>
    <m/>
    <m/>
    <m/>
    <m/>
    <m/>
    <m/>
    <m/>
    <m/>
    <m/>
    <m/>
    <m/>
    <n v="4"/>
    <n v="2023"/>
    <n v="4"/>
    <n v="0"/>
    <n v="0"/>
    <n v="0"/>
    <n v="0"/>
    <n v="0"/>
    <n v="0"/>
    <n v="0"/>
  </r>
  <r>
    <x v="184"/>
    <x v="7"/>
    <m/>
    <m/>
    <m/>
    <m/>
    <m/>
    <m/>
    <m/>
    <m/>
    <m/>
    <m/>
    <m/>
    <m/>
    <m/>
    <m/>
    <m/>
    <m/>
    <m/>
    <m/>
    <m/>
    <m/>
    <m/>
    <m/>
    <m/>
    <m/>
    <m/>
    <m/>
    <m/>
    <m/>
    <m/>
    <m/>
    <m/>
    <m/>
    <m/>
    <m/>
    <n v="12"/>
    <n v="2023"/>
    <n v="4"/>
    <n v="0"/>
    <n v="0"/>
    <n v="0"/>
    <n v="0"/>
    <n v="0"/>
    <n v="0"/>
    <n v="0"/>
  </r>
  <r>
    <x v="184"/>
    <x v="29"/>
    <m/>
    <m/>
    <m/>
    <m/>
    <m/>
    <m/>
    <m/>
    <m/>
    <m/>
    <m/>
    <m/>
    <m/>
    <m/>
    <m/>
    <m/>
    <m/>
    <m/>
    <m/>
    <m/>
    <m/>
    <m/>
    <m/>
    <m/>
    <m/>
    <m/>
    <m/>
    <m/>
    <m/>
    <m/>
    <m/>
    <m/>
    <m/>
    <m/>
    <m/>
    <n v="1"/>
    <n v="2023"/>
    <n v="4"/>
    <n v="0"/>
    <n v="0"/>
    <n v="0"/>
    <n v="0"/>
    <n v="0"/>
    <n v="0"/>
    <n v="0"/>
  </r>
  <r>
    <x v="184"/>
    <x v="8"/>
    <m/>
    <m/>
    <m/>
    <m/>
    <m/>
    <m/>
    <m/>
    <m/>
    <m/>
    <m/>
    <m/>
    <m/>
    <m/>
    <m/>
    <m/>
    <m/>
    <m/>
    <m/>
    <m/>
    <m/>
    <m/>
    <m/>
    <m/>
    <m/>
    <m/>
    <m/>
    <m/>
    <m/>
    <m/>
    <m/>
    <m/>
    <m/>
    <m/>
    <m/>
    <n v="112"/>
    <n v="2023"/>
    <n v="4"/>
    <n v="0"/>
    <n v="0"/>
    <n v="0"/>
    <n v="0"/>
    <n v="0"/>
    <n v="0"/>
    <n v="0"/>
  </r>
  <r>
    <x v="184"/>
    <x v="9"/>
    <m/>
    <m/>
    <m/>
    <m/>
    <m/>
    <m/>
    <m/>
    <m/>
    <m/>
    <m/>
    <m/>
    <m/>
    <m/>
    <m/>
    <m/>
    <m/>
    <m/>
    <m/>
    <m/>
    <m/>
    <m/>
    <m/>
    <m/>
    <m/>
    <m/>
    <m/>
    <m/>
    <m/>
    <m/>
    <m/>
    <m/>
    <m/>
    <m/>
    <m/>
    <n v="7"/>
    <n v="2023"/>
    <n v="4"/>
    <n v="0"/>
    <n v="0"/>
    <n v="0"/>
    <n v="0"/>
    <n v="0"/>
    <n v="0"/>
    <n v="0"/>
  </r>
  <r>
    <x v="184"/>
    <x v="25"/>
    <m/>
    <m/>
    <m/>
    <m/>
    <m/>
    <m/>
    <m/>
    <m/>
    <m/>
    <m/>
    <m/>
    <m/>
    <m/>
    <m/>
    <m/>
    <m/>
    <m/>
    <m/>
    <m/>
    <m/>
    <m/>
    <m/>
    <m/>
    <m/>
    <m/>
    <m/>
    <m/>
    <m/>
    <m/>
    <m/>
    <m/>
    <m/>
    <m/>
    <m/>
    <n v="5"/>
    <n v="2023"/>
    <n v="4"/>
    <n v="0"/>
    <n v="0"/>
    <n v="0"/>
    <n v="0"/>
    <n v="0"/>
    <n v="0"/>
    <n v="0"/>
  </r>
  <r>
    <x v="184"/>
    <x v="10"/>
    <m/>
    <m/>
    <m/>
    <m/>
    <m/>
    <m/>
    <m/>
    <m/>
    <m/>
    <m/>
    <m/>
    <m/>
    <m/>
    <m/>
    <m/>
    <m/>
    <m/>
    <m/>
    <m/>
    <m/>
    <m/>
    <m/>
    <m/>
    <m/>
    <m/>
    <m/>
    <m/>
    <m/>
    <m/>
    <m/>
    <m/>
    <m/>
    <m/>
    <m/>
    <n v="26"/>
    <n v="2023"/>
    <n v="4"/>
    <n v="0"/>
    <n v="0"/>
    <n v="0"/>
    <n v="0"/>
    <n v="0"/>
    <n v="0"/>
    <n v="0"/>
  </r>
  <r>
    <x v="184"/>
    <x v="30"/>
    <m/>
    <m/>
    <m/>
    <m/>
    <m/>
    <m/>
    <m/>
    <m/>
    <m/>
    <m/>
    <m/>
    <m/>
    <m/>
    <m/>
    <m/>
    <m/>
    <m/>
    <m/>
    <m/>
    <m/>
    <m/>
    <m/>
    <m/>
    <m/>
    <m/>
    <m/>
    <m/>
    <m/>
    <m/>
    <m/>
    <m/>
    <m/>
    <m/>
    <m/>
    <n v="5"/>
    <n v="2023"/>
    <n v="4"/>
    <n v="0"/>
    <n v="0"/>
    <n v="0"/>
    <n v="0"/>
    <n v="0"/>
    <n v="0"/>
    <n v="0"/>
  </r>
  <r>
    <x v="184"/>
    <x v="11"/>
    <m/>
    <m/>
    <m/>
    <m/>
    <m/>
    <m/>
    <m/>
    <m/>
    <m/>
    <m/>
    <m/>
    <m/>
    <m/>
    <m/>
    <m/>
    <m/>
    <m/>
    <m/>
    <m/>
    <m/>
    <m/>
    <m/>
    <m/>
    <m/>
    <m/>
    <m/>
    <m/>
    <m/>
    <m/>
    <m/>
    <m/>
    <m/>
    <m/>
    <m/>
    <n v="21"/>
    <n v="2023"/>
    <n v="4"/>
    <n v="0"/>
    <n v="0"/>
    <n v="0"/>
    <n v="0"/>
    <n v="0"/>
    <n v="0"/>
    <n v="0"/>
  </r>
  <r>
    <x v="184"/>
    <x v="18"/>
    <m/>
    <m/>
    <m/>
    <m/>
    <m/>
    <m/>
    <m/>
    <m/>
    <m/>
    <m/>
    <m/>
    <m/>
    <m/>
    <m/>
    <m/>
    <m/>
    <m/>
    <m/>
    <m/>
    <m/>
    <m/>
    <m/>
    <m/>
    <m/>
    <m/>
    <m/>
    <m/>
    <m/>
    <m/>
    <m/>
    <m/>
    <m/>
    <m/>
    <m/>
    <n v="6"/>
    <n v="2023"/>
    <n v="4"/>
    <n v="0"/>
    <n v="0"/>
    <n v="0"/>
    <n v="0"/>
    <n v="0"/>
    <n v="0"/>
    <n v="0"/>
  </r>
  <r>
    <x v="184"/>
    <x v="12"/>
    <m/>
    <m/>
    <m/>
    <m/>
    <m/>
    <m/>
    <m/>
    <m/>
    <m/>
    <m/>
    <m/>
    <m/>
    <m/>
    <m/>
    <m/>
    <m/>
    <m/>
    <m/>
    <m/>
    <m/>
    <m/>
    <m/>
    <m/>
    <m/>
    <m/>
    <m/>
    <m/>
    <m/>
    <m/>
    <m/>
    <m/>
    <m/>
    <m/>
    <m/>
    <n v="3"/>
    <n v="2023"/>
    <n v="4"/>
    <n v="0"/>
    <n v="0"/>
    <n v="0"/>
    <n v="0"/>
    <n v="0"/>
    <n v="0"/>
    <n v="0"/>
  </r>
  <r>
    <x v="184"/>
    <x v="32"/>
    <m/>
    <m/>
    <m/>
    <m/>
    <m/>
    <m/>
    <m/>
    <m/>
    <m/>
    <m/>
    <m/>
    <m/>
    <m/>
    <m/>
    <m/>
    <m/>
    <m/>
    <m/>
    <m/>
    <m/>
    <m/>
    <m/>
    <m/>
    <m/>
    <m/>
    <m/>
    <m/>
    <m/>
    <m/>
    <m/>
    <m/>
    <m/>
    <m/>
    <m/>
    <n v="15"/>
    <n v="2023"/>
    <n v="4"/>
    <n v="0"/>
    <n v="0"/>
    <n v="0"/>
    <n v="0"/>
    <n v="0"/>
    <n v="0"/>
    <n v="0"/>
  </r>
  <r>
    <x v="184"/>
    <x v="33"/>
    <m/>
    <m/>
    <m/>
    <m/>
    <m/>
    <m/>
    <m/>
    <m/>
    <m/>
    <m/>
    <m/>
    <m/>
    <m/>
    <m/>
    <m/>
    <m/>
    <m/>
    <m/>
    <m/>
    <m/>
    <m/>
    <m/>
    <m/>
    <m/>
    <m/>
    <m/>
    <m/>
    <m/>
    <m/>
    <m/>
    <m/>
    <m/>
    <m/>
    <m/>
    <n v="12"/>
    <n v="2023"/>
    <n v="4"/>
    <n v="0"/>
    <n v="0"/>
    <n v="0"/>
    <n v="0"/>
    <n v="0"/>
    <n v="0"/>
    <n v="0"/>
  </r>
  <r>
    <x v="184"/>
    <x v="34"/>
    <m/>
    <m/>
    <m/>
    <m/>
    <m/>
    <m/>
    <m/>
    <m/>
    <m/>
    <m/>
    <m/>
    <m/>
    <m/>
    <m/>
    <m/>
    <m/>
    <m/>
    <m/>
    <m/>
    <m/>
    <m/>
    <m/>
    <m/>
    <m/>
    <m/>
    <m/>
    <m/>
    <m/>
    <m/>
    <m/>
    <m/>
    <m/>
    <m/>
    <m/>
    <n v="8"/>
    <n v="2023"/>
    <n v="4"/>
    <n v="0"/>
    <n v="0"/>
    <n v="0"/>
    <n v="0"/>
    <n v="0"/>
    <n v="0"/>
    <n v="0"/>
  </r>
  <r>
    <x v="184"/>
    <x v="26"/>
    <m/>
    <m/>
    <m/>
    <m/>
    <m/>
    <m/>
    <m/>
    <m/>
    <m/>
    <m/>
    <m/>
    <m/>
    <m/>
    <m/>
    <m/>
    <m/>
    <m/>
    <m/>
    <m/>
    <m/>
    <m/>
    <m/>
    <m/>
    <m/>
    <m/>
    <m/>
    <m/>
    <m/>
    <m/>
    <m/>
    <m/>
    <m/>
    <m/>
    <m/>
    <n v="1"/>
    <n v="2023"/>
    <n v="4"/>
    <n v="0"/>
    <n v="0"/>
    <n v="0"/>
    <n v="0"/>
    <n v="0"/>
    <n v="0"/>
    <n v="0"/>
  </r>
  <r>
    <x v="184"/>
    <x v="13"/>
    <m/>
    <m/>
    <m/>
    <m/>
    <m/>
    <m/>
    <m/>
    <m/>
    <m/>
    <m/>
    <m/>
    <m/>
    <m/>
    <m/>
    <m/>
    <m/>
    <m/>
    <m/>
    <m/>
    <m/>
    <m/>
    <m/>
    <m/>
    <m/>
    <m/>
    <m/>
    <m/>
    <m/>
    <m/>
    <m/>
    <m/>
    <m/>
    <m/>
    <m/>
    <n v="33"/>
    <n v="2023"/>
    <n v="4"/>
    <n v="0"/>
    <n v="0"/>
    <n v="0"/>
    <n v="0"/>
    <n v="0"/>
    <n v="0"/>
    <n v="0"/>
  </r>
  <r>
    <x v="184"/>
    <x v="35"/>
    <m/>
    <m/>
    <m/>
    <m/>
    <m/>
    <m/>
    <m/>
    <m/>
    <m/>
    <m/>
    <m/>
    <m/>
    <m/>
    <m/>
    <m/>
    <m/>
    <m/>
    <m/>
    <m/>
    <m/>
    <m/>
    <m/>
    <m/>
    <m/>
    <m/>
    <m/>
    <m/>
    <m/>
    <m/>
    <m/>
    <m/>
    <m/>
    <m/>
    <m/>
    <n v="1"/>
    <n v="2023"/>
    <n v="4"/>
    <n v="0"/>
    <n v="0"/>
    <n v="0"/>
    <n v="0"/>
    <n v="0"/>
    <n v="0"/>
    <n v="0"/>
  </r>
  <r>
    <x v="184"/>
    <x v="14"/>
    <m/>
    <m/>
    <m/>
    <m/>
    <m/>
    <m/>
    <m/>
    <m/>
    <m/>
    <m/>
    <m/>
    <m/>
    <m/>
    <m/>
    <m/>
    <m/>
    <m/>
    <m/>
    <m/>
    <m/>
    <m/>
    <m/>
    <m/>
    <m/>
    <m/>
    <m/>
    <m/>
    <m/>
    <m/>
    <m/>
    <m/>
    <m/>
    <m/>
    <m/>
    <n v="10"/>
    <n v="2023"/>
    <n v="4"/>
    <n v="0"/>
    <n v="0"/>
    <n v="0"/>
    <n v="0"/>
    <n v="0"/>
    <n v="0"/>
    <n v="0"/>
  </r>
  <r>
    <x v="185"/>
    <x v="19"/>
    <m/>
    <m/>
    <m/>
    <m/>
    <m/>
    <m/>
    <m/>
    <m/>
    <m/>
    <m/>
    <m/>
    <m/>
    <m/>
    <m/>
    <m/>
    <m/>
    <m/>
    <m/>
    <m/>
    <m/>
    <m/>
    <m/>
    <m/>
    <m/>
    <m/>
    <m/>
    <m/>
    <m/>
    <m/>
    <m/>
    <m/>
    <m/>
    <n v="212"/>
    <m/>
    <m/>
    <n v="2023"/>
    <n v="4"/>
    <n v="0"/>
    <n v="0"/>
    <n v="0"/>
    <n v="0"/>
    <n v="0"/>
    <n v="0"/>
    <n v="0"/>
  </r>
  <r>
    <x v="185"/>
    <x v="27"/>
    <m/>
    <m/>
    <m/>
    <m/>
    <m/>
    <m/>
    <m/>
    <m/>
    <m/>
    <m/>
    <m/>
    <m/>
    <m/>
    <m/>
    <m/>
    <m/>
    <m/>
    <m/>
    <m/>
    <m/>
    <m/>
    <m/>
    <m/>
    <m/>
    <m/>
    <m/>
    <m/>
    <m/>
    <m/>
    <m/>
    <m/>
    <m/>
    <n v="43"/>
    <m/>
    <m/>
    <n v="2023"/>
    <n v="4"/>
    <n v="0"/>
    <n v="0"/>
    <n v="0"/>
    <n v="0"/>
    <n v="0"/>
    <n v="0"/>
    <n v="0"/>
  </r>
  <r>
    <x v="185"/>
    <x v="28"/>
    <m/>
    <m/>
    <m/>
    <m/>
    <m/>
    <m/>
    <m/>
    <m/>
    <m/>
    <m/>
    <m/>
    <m/>
    <m/>
    <m/>
    <m/>
    <m/>
    <m/>
    <m/>
    <m/>
    <m/>
    <m/>
    <m/>
    <m/>
    <m/>
    <m/>
    <m/>
    <m/>
    <m/>
    <m/>
    <m/>
    <m/>
    <m/>
    <n v="58"/>
    <m/>
    <m/>
    <n v="2023"/>
    <n v="4"/>
    <n v="0"/>
    <n v="0"/>
    <n v="0"/>
    <n v="0"/>
    <n v="0"/>
    <n v="0"/>
    <n v="0"/>
  </r>
  <r>
    <x v="185"/>
    <x v="22"/>
    <m/>
    <m/>
    <m/>
    <m/>
    <m/>
    <m/>
    <m/>
    <m/>
    <m/>
    <m/>
    <m/>
    <m/>
    <m/>
    <m/>
    <m/>
    <m/>
    <m/>
    <m/>
    <m/>
    <m/>
    <m/>
    <m/>
    <m/>
    <m/>
    <m/>
    <m/>
    <m/>
    <m/>
    <m/>
    <m/>
    <m/>
    <m/>
    <n v="100"/>
    <m/>
    <m/>
    <n v="2023"/>
    <n v="4"/>
    <n v="0"/>
    <n v="0"/>
    <n v="0"/>
    <n v="0"/>
    <n v="0"/>
    <n v="0"/>
    <n v="0"/>
  </r>
  <r>
    <x v="185"/>
    <x v="7"/>
    <m/>
    <m/>
    <m/>
    <m/>
    <m/>
    <m/>
    <m/>
    <m/>
    <m/>
    <m/>
    <m/>
    <m/>
    <m/>
    <m/>
    <m/>
    <m/>
    <m/>
    <m/>
    <m/>
    <m/>
    <m/>
    <m/>
    <m/>
    <m/>
    <m/>
    <m/>
    <m/>
    <m/>
    <m/>
    <m/>
    <m/>
    <m/>
    <n v="2"/>
    <m/>
    <m/>
    <n v="2023"/>
    <n v="4"/>
    <n v="0"/>
    <n v="0"/>
    <n v="0"/>
    <n v="0"/>
    <n v="0"/>
    <n v="0"/>
    <n v="0"/>
  </r>
  <r>
    <x v="185"/>
    <x v="29"/>
    <m/>
    <m/>
    <m/>
    <m/>
    <m/>
    <m/>
    <m/>
    <m/>
    <m/>
    <m/>
    <m/>
    <m/>
    <m/>
    <m/>
    <m/>
    <m/>
    <m/>
    <m/>
    <m/>
    <m/>
    <m/>
    <m/>
    <m/>
    <m/>
    <m/>
    <m/>
    <m/>
    <m/>
    <m/>
    <m/>
    <m/>
    <m/>
    <n v="174"/>
    <m/>
    <m/>
    <n v="2023"/>
    <n v="4"/>
    <n v="0"/>
    <n v="0"/>
    <n v="0"/>
    <n v="0"/>
    <n v="0"/>
    <n v="0"/>
    <n v="0"/>
  </r>
  <r>
    <x v="185"/>
    <x v="17"/>
    <m/>
    <m/>
    <m/>
    <m/>
    <m/>
    <m/>
    <m/>
    <m/>
    <m/>
    <m/>
    <m/>
    <m/>
    <m/>
    <m/>
    <m/>
    <m/>
    <m/>
    <m/>
    <m/>
    <m/>
    <m/>
    <m/>
    <m/>
    <m/>
    <m/>
    <m/>
    <m/>
    <m/>
    <m/>
    <m/>
    <m/>
    <m/>
    <n v="14"/>
    <m/>
    <m/>
    <n v="2023"/>
    <n v="4"/>
    <n v="0"/>
    <n v="0"/>
    <n v="0"/>
    <n v="0"/>
    <n v="0"/>
    <n v="0"/>
    <n v="0"/>
  </r>
  <r>
    <x v="185"/>
    <x v="30"/>
    <m/>
    <m/>
    <m/>
    <m/>
    <m/>
    <m/>
    <m/>
    <m/>
    <m/>
    <m/>
    <m/>
    <m/>
    <m/>
    <m/>
    <m/>
    <m/>
    <m/>
    <m/>
    <m/>
    <m/>
    <m/>
    <m/>
    <m/>
    <m/>
    <m/>
    <m/>
    <m/>
    <m/>
    <m/>
    <m/>
    <m/>
    <m/>
    <n v="143"/>
    <m/>
    <m/>
    <n v="2023"/>
    <n v="4"/>
    <n v="0"/>
    <n v="0"/>
    <n v="0"/>
    <n v="0"/>
    <n v="0"/>
    <n v="0"/>
    <n v="0"/>
  </r>
  <r>
    <x v="185"/>
    <x v="31"/>
    <m/>
    <m/>
    <m/>
    <m/>
    <m/>
    <m/>
    <m/>
    <m/>
    <m/>
    <m/>
    <m/>
    <m/>
    <m/>
    <m/>
    <m/>
    <m/>
    <m/>
    <m/>
    <m/>
    <m/>
    <m/>
    <m/>
    <m/>
    <m/>
    <m/>
    <m/>
    <m/>
    <m/>
    <m/>
    <m/>
    <m/>
    <m/>
    <n v="15"/>
    <m/>
    <m/>
    <n v="2023"/>
    <n v="4"/>
    <n v="0"/>
    <n v="0"/>
    <n v="0"/>
    <n v="0"/>
    <n v="0"/>
    <n v="0"/>
    <n v="0"/>
  </r>
  <r>
    <x v="185"/>
    <x v="32"/>
    <m/>
    <m/>
    <m/>
    <m/>
    <m/>
    <m/>
    <m/>
    <m/>
    <m/>
    <m/>
    <m/>
    <m/>
    <m/>
    <m/>
    <m/>
    <m/>
    <m/>
    <m/>
    <m/>
    <m/>
    <m/>
    <m/>
    <m/>
    <m/>
    <m/>
    <m/>
    <m/>
    <m/>
    <m/>
    <m/>
    <m/>
    <m/>
    <n v="832"/>
    <m/>
    <m/>
    <n v="2023"/>
    <n v="4"/>
    <n v="0"/>
    <n v="0"/>
    <n v="0"/>
    <n v="0"/>
    <n v="0"/>
    <n v="0"/>
    <n v="0"/>
  </r>
  <r>
    <x v="185"/>
    <x v="33"/>
    <m/>
    <m/>
    <m/>
    <m/>
    <m/>
    <m/>
    <m/>
    <m/>
    <m/>
    <m/>
    <m/>
    <m/>
    <m/>
    <m/>
    <m/>
    <m/>
    <m/>
    <m/>
    <m/>
    <m/>
    <m/>
    <m/>
    <m/>
    <m/>
    <m/>
    <m/>
    <m/>
    <m/>
    <m/>
    <m/>
    <m/>
    <m/>
    <n v="438"/>
    <m/>
    <m/>
    <n v="2023"/>
    <n v="4"/>
    <n v="0"/>
    <n v="0"/>
    <n v="0"/>
    <n v="0"/>
    <n v="0"/>
    <n v="0"/>
    <n v="0"/>
  </r>
  <r>
    <x v="185"/>
    <x v="36"/>
    <m/>
    <m/>
    <m/>
    <m/>
    <m/>
    <m/>
    <m/>
    <m/>
    <m/>
    <m/>
    <m/>
    <m/>
    <m/>
    <m/>
    <m/>
    <m/>
    <m/>
    <m/>
    <m/>
    <m/>
    <m/>
    <m/>
    <m/>
    <m/>
    <m/>
    <m/>
    <m/>
    <m/>
    <m/>
    <m/>
    <m/>
    <m/>
    <n v="1"/>
    <m/>
    <m/>
    <n v="2023"/>
    <n v="4"/>
    <n v="0"/>
    <n v="0"/>
    <n v="0"/>
    <n v="0"/>
    <n v="0"/>
    <n v="0"/>
    <n v="0"/>
  </r>
  <r>
    <x v="185"/>
    <x v="34"/>
    <m/>
    <m/>
    <m/>
    <m/>
    <m/>
    <m/>
    <m/>
    <m/>
    <m/>
    <m/>
    <m/>
    <m/>
    <m/>
    <m/>
    <m/>
    <m/>
    <m/>
    <m/>
    <m/>
    <m/>
    <m/>
    <m/>
    <m/>
    <m/>
    <m/>
    <m/>
    <m/>
    <m/>
    <m/>
    <m/>
    <m/>
    <m/>
    <n v="152"/>
    <m/>
    <m/>
    <n v="2023"/>
    <n v="4"/>
    <n v="0"/>
    <n v="0"/>
    <n v="0"/>
    <n v="0"/>
    <n v="0"/>
    <n v="0"/>
    <n v="0"/>
  </r>
  <r>
    <x v="185"/>
    <x v="35"/>
    <m/>
    <m/>
    <m/>
    <m/>
    <m/>
    <m/>
    <m/>
    <m/>
    <m/>
    <m/>
    <m/>
    <m/>
    <m/>
    <m/>
    <m/>
    <m/>
    <m/>
    <m/>
    <m/>
    <m/>
    <m/>
    <m/>
    <m/>
    <m/>
    <m/>
    <m/>
    <m/>
    <m/>
    <m/>
    <m/>
    <m/>
    <m/>
    <n v="10"/>
    <m/>
    <m/>
    <n v="2023"/>
    <n v="4"/>
    <n v="0"/>
    <n v="0"/>
    <n v="0"/>
    <n v="0"/>
    <n v="0"/>
    <n v="0"/>
    <n v="0"/>
  </r>
  <r>
    <x v="186"/>
    <x v="36"/>
    <m/>
    <m/>
    <m/>
    <m/>
    <m/>
    <m/>
    <m/>
    <m/>
    <m/>
    <m/>
    <m/>
    <m/>
    <m/>
    <m/>
    <m/>
    <m/>
    <m/>
    <m/>
    <m/>
    <m/>
    <m/>
    <m/>
    <m/>
    <m/>
    <m/>
    <m/>
    <m/>
    <m/>
    <m/>
    <n v="481"/>
    <m/>
    <m/>
    <m/>
    <m/>
    <m/>
    <n v="2023"/>
    <n v="4"/>
    <n v="0"/>
    <n v="0"/>
    <n v="0"/>
    <n v="0"/>
    <n v="0"/>
    <n v="0"/>
    <n v="0"/>
  </r>
  <r>
    <x v="187"/>
    <x v="0"/>
    <m/>
    <m/>
    <m/>
    <m/>
    <m/>
    <m/>
    <m/>
    <m/>
    <m/>
    <m/>
    <m/>
    <m/>
    <m/>
    <m/>
    <m/>
    <m/>
    <m/>
    <m/>
    <m/>
    <m/>
    <m/>
    <m/>
    <m/>
    <m/>
    <m/>
    <m/>
    <m/>
    <m/>
    <m/>
    <n v="575"/>
    <m/>
    <m/>
    <m/>
    <m/>
    <m/>
    <n v="2023"/>
    <n v="4"/>
    <n v="0"/>
    <n v="0"/>
    <n v="0"/>
    <n v="0"/>
    <n v="0"/>
    <n v="0"/>
    <n v="0"/>
  </r>
  <r>
    <x v="187"/>
    <x v="2"/>
    <m/>
    <m/>
    <m/>
    <m/>
    <m/>
    <m/>
    <m/>
    <m/>
    <m/>
    <m/>
    <m/>
    <m/>
    <m/>
    <m/>
    <m/>
    <m/>
    <m/>
    <m/>
    <m/>
    <m/>
    <m/>
    <m/>
    <m/>
    <m/>
    <m/>
    <m/>
    <m/>
    <m/>
    <m/>
    <n v="134"/>
    <m/>
    <m/>
    <m/>
    <m/>
    <m/>
    <n v="2023"/>
    <n v="4"/>
    <n v="0"/>
    <n v="0"/>
    <n v="0"/>
    <n v="0"/>
    <n v="0"/>
    <n v="0"/>
    <n v="0"/>
  </r>
  <r>
    <x v="187"/>
    <x v="5"/>
    <m/>
    <m/>
    <m/>
    <m/>
    <m/>
    <m/>
    <m/>
    <m/>
    <m/>
    <m/>
    <m/>
    <m/>
    <m/>
    <m/>
    <m/>
    <m/>
    <m/>
    <m/>
    <m/>
    <m/>
    <m/>
    <m/>
    <m/>
    <m/>
    <m/>
    <m/>
    <m/>
    <m/>
    <m/>
    <n v="197"/>
    <m/>
    <m/>
    <m/>
    <m/>
    <m/>
    <n v="2023"/>
    <n v="4"/>
    <n v="0"/>
    <n v="0"/>
    <n v="0"/>
    <n v="0"/>
    <n v="0"/>
    <n v="0"/>
    <n v="0"/>
  </r>
  <r>
    <x v="187"/>
    <x v="6"/>
    <m/>
    <m/>
    <m/>
    <m/>
    <m/>
    <m/>
    <m/>
    <m/>
    <m/>
    <m/>
    <m/>
    <m/>
    <m/>
    <m/>
    <m/>
    <m/>
    <m/>
    <m/>
    <m/>
    <m/>
    <m/>
    <m/>
    <m/>
    <m/>
    <m/>
    <m/>
    <m/>
    <m/>
    <m/>
    <n v="265"/>
    <m/>
    <m/>
    <m/>
    <m/>
    <m/>
    <n v="2023"/>
    <n v="4"/>
    <n v="0"/>
    <n v="0"/>
    <n v="0"/>
    <n v="0"/>
    <n v="0"/>
    <n v="0"/>
    <n v="0"/>
  </r>
  <r>
    <x v="187"/>
    <x v="7"/>
    <m/>
    <m/>
    <m/>
    <m/>
    <m/>
    <m/>
    <m/>
    <m/>
    <m/>
    <m/>
    <m/>
    <m/>
    <m/>
    <m/>
    <m/>
    <m/>
    <m/>
    <m/>
    <m/>
    <m/>
    <m/>
    <m/>
    <m/>
    <m/>
    <m/>
    <m/>
    <m/>
    <m/>
    <m/>
    <n v="375"/>
    <m/>
    <m/>
    <m/>
    <m/>
    <m/>
    <n v="2023"/>
    <n v="4"/>
    <n v="0"/>
    <n v="0"/>
    <n v="0"/>
    <n v="0"/>
    <n v="0"/>
    <n v="0"/>
    <n v="0"/>
  </r>
  <r>
    <x v="187"/>
    <x v="8"/>
    <m/>
    <m/>
    <m/>
    <m/>
    <m/>
    <m/>
    <m/>
    <m/>
    <m/>
    <m/>
    <m/>
    <m/>
    <m/>
    <m/>
    <m/>
    <m/>
    <m/>
    <m/>
    <m/>
    <m/>
    <m/>
    <m/>
    <m/>
    <m/>
    <m/>
    <m/>
    <m/>
    <m/>
    <m/>
    <n v="720"/>
    <m/>
    <m/>
    <m/>
    <m/>
    <m/>
    <n v="2023"/>
    <n v="4"/>
    <n v="0"/>
    <n v="0"/>
    <n v="0"/>
    <n v="0"/>
    <n v="0"/>
    <n v="0"/>
    <n v="0"/>
  </r>
  <r>
    <x v="187"/>
    <x v="11"/>
    <m/>
    <m/>
    <m/>
    <m/>
    <m/>
    <m/>
    <m/>
    <m/>
    <m/>
    <m/>
    <m/>
    <m/>
    <m/>
    <m/>
    <m/>
    <m/>
    <m/>
    <m/>
    <m/>
    <m/>
    <m/>
    <m/>
    <m/>
    <m/>
    <m/>
    <m/>
    <m/>
    <m/>
    <m/>
    <n v="495"/>
    <m/>
    <m/>
    <m/>
    <m/>
    <m/>
    <n v="2023"/>
    <n v="4"/>
    <n v="0"/>
    <n v="0"/>
    <n v="0"/>
    <n v="0"/>
    <n v="0"/>
    <n v="0"/>
    <n v="0"/>
  </r>
  <r>
    <x v="187"/>
    <x v="32"/>
    <m/>
    <m/>
    <m/>
    <m/>
    <m/>
    <m/>
    <m/>
    <m/>
    <m/>
    <m/>
    <m/>
    <m/>
    <m/>
    <m/>
    <m/>
    <m/>
    <m/>
    <m/>
    <m/>
    <m/>
    <m/>
    <m/>
    <m/>
    <m/>
    <m/>
    <m/>
    <m/>
    <m/>
    <m/>
    <n v="925"/>
    <m/>
    <m/>
    <m/>
    <m/>
    <m/>
    <n v="2023"/>
    <n v="4"/>
    <n v="0"/>
    <n v="0"/>
    <n v="0"/>
    <n v="0"/>
    <n v="0"/>
    <n v="0"/>
    <n v="0"/>
  </r>
  <r>
    <x v="187"/>
    <x v="36"/>
    <m/>
    <m/>
    <m/>
    <m/>
    <m/>
    <m/>
    <m/>
    <m/>
    <m/>
    <m/>
    <m/>
    <m/>
    <m/>
    <m/>
    <m/>
    <m/>
    <m/>
    <m/>
    <m/>
    <m/>
    <m/>
    <m/>
    <m/>
    <m/>
    <m/>
    <m/>
    <m/>
    <m/>
    <m/>
    <n v="27146"/>
    <m/>
    <m/>
    <m/>
    <m/>
    <m/>
    <n v="2023"/>
    <n v="4"/>
    <n v="0"/>
    <n v="0"/>
    <n v="0"/>
    <n v="0"/>
    <n v="0"/>
    <n v="0"/>
    <n v="0"/>
  </r>
  <r>
    <x v="187"/>
    <x v="13"/>
    <m/>
    <m/>
    <m/>
    <m/>
    <m/>
    <m/>
    <m/>
    <m/>
    <m/>
    <m/>
    <m/>
    <m/>
    <m/>
    <m/>
    <m/>
    <m/>
    <m/>
    <m/>
    <m/>
    <m/>
    <m/>
    <m/>
    <m/>
    <m/>
    <m/>
    <m/>
    <m/>
    <m/>
    <m/>
    <n v="4759"/>
    <m/>
    <m/>
    <m/>
    <m/>
    <m/>
    <n v="2023"/>
    <n v="4"/>
    <n v="0"/>
    <n v="0"/>
    <n v="0"/>
    <n v="0"/>
    <n v="0"/>
    <n v="0"/>
    <n v="0"/>
  </r>
  <r>
    <x v="188"/>
    <x v="0"/>
    <m/>
    <m/>
    <m/>
    <m/>
    <m/>
    <m/>
    <m/>
    <m/>
    <m/>
    <m/>
    <m/>
    <m/>
    <m/>
    <m/>
    <m/>
    <m/>
    <m/>
    <m/>
    <m/>
    <m/>
    <m/>
    <m/>
    <m/>
    <m/>
    <m/>
    <m/>
    <m/>
    <m/>
    <m/>
    <n v="14640"/>
    <m/>
    <m/>
    <m/>
    <m/>
    <m/>
    <n v="2023"/>
    <n v="4"/>
    <n v="0"/>
    <n v="0"/>
    <n v="0"/>
    <n v="0"/>
    <n v="0"/>
    <n v="0"/>
    <n v="0"/>
  </r>
  <r>
    <x v="188"/>
    <x v="11"/>
    <m/>
    <m/>
    <m/>
    <m/>
    <m/>
    <m/>
    <m/>
    <m/>
    <m/>
    <m/>
    <m/>
    <m/>
    <m/>
    <m/>
    <m/>
    <m/>
    <m/>
    <m/>
    <m/>
    <m/>
    <m/>
    <m/>
    <m/>
    <m/>
    <m/>
    <m/>
    <m/>
    <m/>
    <m/>
    <n v="249"/>
    <m/>
    <m/>
    <m/>
    <m/>
    <m/>
    <n v="2023"/>
    <n v="4"/>
    <n v="0"/>
    <n v="0"/>
    <n v="0"/>
    <n v="0"/>
    <n v="0"/>
    <n v="0"/>
    <n v="0"/>
  </r>
  <r>
    <x v="188"/>
    <x v="36"/>
    <m/>
    <m/>
    <m/>
    <m/>
    <m/>
    <m/>
    <m/>
    <m/>
    <m/>
    <m/>
    <m/>
    <m/>
    <m/>
    <m/>
    <m/>
    <m/>
    <m/>
    <m/>
    <m/>
    <m/>
    <m/>
    <m/>
    <m/>
    <m/>
    <m/>
    <m/>
    <m/>
    <m/>
    <m/>
    <n v="2269"/>
    <m/>
    <m/>
    <m/>
    <m/>
    <m/>
    <n v="2023"/>
    <n v="4"/>
    <n v="0"/>
    <n v="0"/>
    <n v="0"/>
    <n v="0"/>
    <n v="0"/>
    <n v="0"/>
    <n v="0"/>
  </r>
  <r>
    <x v="188"/>
    <x v="13"/>
    <m/>
    <m/>
    <m/>
    <m/>
    <m/>
    <m/>
    <m/>
    <m/>
    <m/>
    <m/>
    <m/>
    <m/>
    <m/>
    <m/>
    <m/>
    <m/>
    <m/>
    <m/>
    <m/>
    <m/>
    <m/>
    <m/>
    <m/>
    <m/>
    <m/>
    <m/>
    <m/>
    <m/>
    <m/>
    <n v="1241"/>
    <m/>
    <m/>
    <m/>
    <m/>
    <m/>
    <n v="2023"/>
    <n v="4"/>
    <n v="0"/>
    <n v="0"/>
    <n v="0"/>
    <n v="0"/>
    <n v="0"/>
    <n v="0"/>
    <n v="0"/>
  </r>
  <r>
    <x v="188"/>
    <x v="14"/>
    <m/>
    <m/>
    <m/>
    <m/>
    <m/>
    <m/>
    <m/>
    <m/>
    <m/>
    <m/>
    <m/>
    <m/>
    <m/>
    <m/>
    <m/>
    <m/>
    <m/>
    <m/>
    <m/>
    <m/>
    <m/>
    <m/>
    <m/>
    <m/>
    <m/>
    <m/>
    <m/>
    <m/>
    <m/>
    <n v="62"/>
    <m/>
    <m/>
    <m/>
    <m/>
    <m/>
    <n v="2023"/>
    <n v="4"/>
    <n v="0"/>
    <n v="0"/>
    <n v="0"/>
    <n v="0"/>
    <n v="0"/>
    <n v="0"/>
    <n v="0"/>
  </r>
  <r>
    <x v="189"/>
    <x v="0"/>
    <m/>
    <m/>
    <m/>
    <m/>
    <m/>
    <m/>
    <m/>
    <m/>
    <m/>
    <m/>
    <m/>
    <m/>
    <m/>
    <m/>
    <m/>
    <m/>
    <m/>
    <m/>
    <m/>
    <m/>
    <m/>
    <m/>
    <m/>
    <m/>
    <m/>
    <m/>
    <m/>
    <m/>
    <n v="3"/>
    <m/>
    <m/>
    <m/>
    <m/>
    <m/>
    <m/>
    <n v="2023"/>
    <n v="4"/>
    <n v="0"/>
    <n v="0"/>
    <n v="0"/>
    <n v="0"/>
    <n v="0"/>
    <n v="0"/>
    <n v="0"/>
  </r>
  <r>
    <x v="189"/>
    <x v="1"/>
    <m/>
    <m/>
    <m/>
    <m/>
    <m/>
    <m/>
    <m/>
    <m/>
    <m/>
    <m/>
    <m/>
    <m/>
    <m/>
    <m/>
    <m/>
    <m/>
    <m/>
    <m/>
    <m/>
    <m/>
    <m/>
    <m/>
    <m/>
    <m/>
    <m/>
    <m/>
    <m/>
    <m/>
    <m/>
    <n v="124"/>
    <m/>
    <m/>
    <m/>
    <m/>
    <m/>
    <n v="2023"/>
    <n v="4"/>
    <n v="0"/>
    <n v="0"/>
    <n v="0"/>
    <n v="0"/>
    <n v="0"/>
    <n v="0"/>
    <n v="0"/>
  </r>
  <r>
    <x v="189"/>
    <x v="11"/>
    <m/>
    <m/>
    <m/>
    <m/>
    <m/>
    <m/>
    <m/>
    <m/>
    <m/>
    <m/>
    <m/>
    <m/>
    <m/>
    <m/>
    <m/>
    <m/>
    <m/>
    <m/>
    <m/>
    <m/>
    <m/>
    <m/>
    <m/>
    <m/>
    <m/>
    <m/>
    <m/>
    <m/>
    <n v="14"/>
    <n v="10900"/>
    <m/>
    <m/>
    <m/>
    <m/>
    <m/>
    <n v="2023"/>
    <n v="4"/>
    <n v="0"/>
    <n v="0"/>
    <n v="0"/>
    <n v="0"/>
    <n v="0"/>
    <n v="0"/>
    <n v="0"/>
  </r>
  <r>
    <x v="189"/>
    <x v="36"/>
    <m/>
    <m/>
    <m/>
    <m/>
    <m/>
    <m/>
    <m/>
    <m/>
    <m/>
    <m/>
    <m/>
    <m/>
    <m/>
    <m/>
    <m/>
    <m/>
    <m/>
    <m/>
    <m/>
    <m/>
    <m/>
    <m/>
    <m/>
    <m/>
    <m/>
    <m/>
    <m/>
    <m/>
    <m/>
    <n v="8645"/>
    <m/>
    <m/>
    <m/>
    <m/>
    <m/>
    <n v="2023"/>
    <n v="4"/>
    <n v="0"/>
    <n v="0"/>
    <n v="0"/>
    <n v="0"/>
    <n v="0"/>
    <n v="0"/>
    <n v="0"/>
  </r>
  <r>
    <x v="189"/>
    <x v="26"/>
    <m/>
    <m/>
    <m/>
    <m/>
    <m/>
    <m/>
    <m/>
    <m/>
    <m/>
    <m/>
    <m/>
    <m/>
    <m/>
    <m/>
    <m/>
    <m/>
    <m/>
    <m/>
    <m/>
    <m/>
    <m/>
    <m/>
    <m/>
    <m/>
    <m/>
    <m/>
    <m/>
    <m/>
    <n v="2"/>
    <n v="1009"/>
    <m/>
    <m/>
    <m/>
    <m/>
    <m/>
    <n v="2023"/>
    <n v="4"/>
    <n v="0"/>
    <n v="0"/>
    <n v="0"/>
    <n v="0"/>
    <n v="0"/>
    <n v="0"/>
    <n v="0"/>
  </r>
  <r>
    <x v="189"/>
    <x v="13"/>
    <m/>
    <m/>
    <m/>
    <m/>
    <m/>
    <m/>
    <m/>
    <m/>
    <m/>
    <m/>
    <m/>
    <m/>
    <m/>
    <m/>
    <m/>
    <m/>
    <m/>
    <m/>
    <m/>
    <m/>
    <m/>
    <m/>
    <m/>
    <m/>
    <m/>
    <m/>
    <m/>
    <m/>
    <n v="1"/>
    <m/>
    <m/>
    <m/>
    <m/>
    <m/>
    <m/>
    <n v="2023"/>
    <n v="4"/>
    <n v="0"/>
    <n v="0"/>
    <n v="0"/>
    <n v="0"/>
    <n v="0"/>
    <n v="0"/>
    <n v="0"/>
  </r>
  <r>
    <x v="190"/>
    <x v="15"/>
    <m/>
    <m/>
    <m/>
    <m/>
    <m/>
    <m/>
    <m/>
    <m/>
    <m/>
    <m/>
    <m/>
    <m/>
    <m/>
    <m/>
    <m/>
    <m/>
    <m/>
    <m/>
    <m/>
    <m/>
    <m/>
    <m/>
    <m/>
    <m/>
    <m/>
    <m/>
    <m/>
    <m/>
    <n v="2"/>
    <m/>
    <m/>
    <m/>
    <m/>
    <m/>
    <m/>
    <n v="2023"/>
    <n v="4"/>
    <n v="0"/>
    <n v="0"/>
    <n v="0"/>
    <n v="0"/>
    <n v="0"/>
    <n v="0"/>
    <n v="0"/>
  </r>
  <r>
    <x v="190"/>
    <x v="0"/>
    <m/>
    <m/>
    <m/>
    <m/>
    <m/>
    <m/>
    <m/>
    <m/>
    <m/>
    <m/>
    <m/>
    <m/>
    <m/>
    <m/>
    <m/>
    <m/>
    <m/>
    <m/>
    <m/>
    <m/>
    <m/>
    <m/>
    <m/>
    <m/>
    <m/>
    <m/>
    <m/>
    <m/>
    <n v="115"/>
    <m/>
    <m/>
    <m/>
    <m/>
    <m/>
    <m/>
    <n v="2023"/>
    <n v="4"/>
    <n v="0"/>
    <n v="0"/>
    <n v="0"/>
    <n v="0"/>
    <n v="0"/>
    <n v="0"/>
    <n v="0"/>
  </r>
  <r>
    <x v="190"/>
    <x v="2"/>
    <m/>
    <m/>
    <m/>
    <m/>
    <m/>
    <m/>
    <m/>
    <m/>
    <m/>
    <m/>
    <m/>
    <m/>
    <m/>
    <m/>
    <m/>
    <m/>
    <m/>
    <m/>
    <m/>
    <m/>
    <m/>
    <m/>
    <m/>
    <m/>
    <m/>
    <m/>
    <m/>
    <m/>
    <n v="10"/>
    <m/>
    <m/>
    <m/>
    <m/>
    <m/>
    <m/>
    <n v="2023"/>
    <n v="4"/>
    <n v="0"/>
    <n v="0"/>
    <n v="0"/>
    <n v="0"/>
    <n v="0"/>
    <n v="0"/>
    <n v="0"/>
  </r>
  <r>
    <x v="190"/>
    <x v="16"/>
    <m/>
    <m/>
    <m/>
    <m/>
    <m/>
    <m/>
    <m/>
    <m/>
    <m/>
    <m/>
    <m/>
    <m/>
    <m/>
    <m/>
    <m/>
    <m/>
    <m/>
    <m/>
    <m/>
    <m/>
    <m/>
    <m/>
    <m/>
    <m/>
    <m/>
    <m/>
    <m/>
    <m/>
    <n v="2"/>
    <m/>
    <m/>
    <m/>
    <m/>
    <m/>
    <m/>
    <n v="2023"/>
    <n v="4"/>
    <n v="0"/>
    <n v="0"/>
    <n v="0"/>
    <n v="0"/>
    <n v="0"/>
    <n v="0"/>
    <n v="0"/>
  </r>
  <r>
    <x v="190"/>
    <x v="5"/>
    <m/>
    <m/>
    <m/>
    <m/>
    <m/>
    <m/>
    <m/>
    <m/>
    <m/>
    <m/>
    <m/>
    <m/>
    <m/>
    <m/>
    <m/>
    <m/>
    <m/>
    <m/>
    <m/>
    <m/>
    <m/>
    <m/>
    <m/>
    <m/>
    <m/>
    <m/>
    <m/>
    <m/>
    <n v="5"/>
    <m/>
    <m/>
    <m/>
    <m/>
    <m/>
    <m/>
    <n v="2023"/>
    <n v="4"/>
    <n v="0"/>
    <n v="0"/>
    <n v="0"/>
    <n v="0"/>
    <n v="0"/>
    <n v="0"/>
    <n v="0"/>
  </r>
  <r>
    <x v="190"/>
    <x v="8"/>
    <m/>
    <m/>
    <m/>
    <m/>
    <m/>
    <m/>
    <m/>
    <m/>
    <m/>
    <m/>
    <m/>
    <m/>
    <m/>
    <m/>
    <m/>
    <m/>
    <m/>
    <m/>
    <m/>
    <m/>
    <m/>
    <m/>
    <m/>
    <m/>
    <m/>
    <m/>
    <m/>
    <m/>
    <n v="69"/>
    <m/>
    <m/>
    <m/>
    <m/>
    <m/>
    <m/>
    <n v="2023"/>
    <n v="4"/>
    <n v="0"/>
    <n v="0"/>
    <n v="0"/>
    <n v="0"/>
    <n v="0"/>
    <n v="0"/>
    <n v="0"/>
  </r>
  <r>
    <x v="190"/>
    <x v="10"/>
    <m/>
    <m/>
    <m/>
    <m/>
    <m/>
    <m/>
    <m/>
    <m/>
    <m/>
    <m/>
    <m/>
    <m/>
    <m/>
    <m/>
    <m/>
    <m/>
    <m/>
    <m/>
    <m/>
    <m/>
    <m/>
    <m/>
    <m/>
    <m/>
    <m/>
    <m/>
    <m/>
    <m/>
    <n v="24"/>
    <m/>
    <m/>
    <m/>
    <m/>
    <m/>
    <m/>
    <n v="2023"/>
    <n v="4"/>
    <n v="0"/>
    <n v="0"/>
    <n v="0"/>
    <n v="0"/>
    <n v="0"/>
    <n v="0"/>
    <n v="0"/>
  </r>
  <r>
    <x v="190"/>
    <x v="11"/>
    <m/>
    <m/>
    <m/>
    <m/>
    <m/>
    <m/>
    <m/>
    <m/>
    <m/>
    <m/>
    <m/>
    <m/>
    <m/>
    <m/>
    <m/>
    <m/>
    <m/>
    <m/>
    <m/>
    <m/>
    <m/>
    <m/>
    <m/>
    <m/>
    <m/>
    <m/>
    <m/>
    <m/>
    <n v="53"/>
    <m/>
    <m/>
    <m/>
    <m/>
    <m/>
    <m/>
    <n v="2023"/>
    <n v="4"/>
    <n v="0"/>
    <n v="0"/>
    <n v="0"/>
    <n v="0"/>
    <n v="0"/>
    <n v="0"/>
    <n v="0"/>
  </r>
  <r>
    <x v="190"/>
    <x v="18"/>
    <m/>
    <m/>
    <m/>
    <m/>
    <m/>
    <m/>
    <m/>
    <m/>
    <m/>
    <m/>
    <m/>
    <m/>
    <m/>
    <m/>
    <m/>
    <m/>
    <m/>
    <m/>
    <m/>
    <m/>
    <m/>
    <m/>
    <m/>
    <m/>
    <m/>
    <m/>
    <m/>
    <m/>
    <n v="4"/>
    <m/>
    <m/>
    <m/>
    <m/>
    <m/>
    <m/>
    <n v="2023"/>
    <n v="4"/>
    <n v="0"/>
    <n v="0"/>
    <n v="0"/>
    <n v="0"/>
    <n v="0"/>
    <n v="0"/>
    <n v="0"/>
  </r>
  <r>
    <x v="190"/>
    <x v="12"/>
    <m/>
    <m/>
    <m/>
    <m/>
    <m/>
    <m/>
    <m/>
    <m/>
    <m/>
    <m/>
    <m/>
    <m/>
    <m/>
    <m/>
    <m/>
    <m/>
    <m/>
    <m/>
    <m/>
    <m/>
    <m/>
    <m/>
    <m/>
    <m/>
    <m/>
    <m/>
    <m/>
    <m/>
    <n v="1"/>
    <m/>
    <m/>
    <m/>
    <m/>
    <m/>
    <m/>
    <n v="2023"/>
    <n v="4"/>
    <n v="0"/>
    <n v="0"/>
    <n v="0"/>
    <n v="0"/>
    <n v="0"/>
    <n v="0"/>
    <n v="0"/>
  </r>
  <r>
    <x v="190"/>
    <x v="13"/>
    <m/>
    <m/>
    <m/>
    <m/>
    <m/>
    <m/>
    <m/>
    <m/>
    <m/>
    <m/>
    <m/>
    <m/>
    <m/>
    <m/>
    <m/>
    <m/>
    <m/>
    <m/>
    <m/>
    <m/>
    <m/>
    <m/>
    <m/>
    <m/>
    <m/>
    <m/>
    <m/>
    <m/>
    <n v="170"/>
    <m/>
    <m/>
    <m/>
    <m/>
    <m/>
    <m/>
    <n v="2023"/>
    <n v="4"/>
    <n v="0"/>
    <n v="0"/>
    <n v="0"/>
    <n v="0"/>
    <n v="0"/>
    <n v="0"/>
    <n v="0"/>
  </r>
  <r>
    <x v="190"/>
    <x v="14"/>
    <m/>
    <m/>
    <m/>
    <m/>
    <m/>
    <m/>
    <m/>
    <m/>
    <m/>
    <m/>
    <m/>
    <m/>
    <m/>
    <m/>
    <m/>
    <m/>
    <m/>
    <m/>
    <m/>
    <m/>
    <m/>
    <m/>
    <m/>
    <m/>
    <m/>
    <m/>
    <m/>
    <m/>
    <n v="35"/>
    <m/>
    <m/>
    <m/>
    <m/>
    <m/>
    <m/>
    <n v="2023"/>
    <n v="4"/>
    <n v="0"/>
    <n v="0"/>
    <n v="0"/>
    <n v="0"/>
    <n v="0"/>
    <n v="0"/>
    <n v="0"/>
  </r>
  <r>
    <x v="191"/>
    <x v="19"/>
    <m/>
    <m/>
    <m/>
    <m/>
    <m/>
    <m/>
    <m/>
    <m/>
    <m/>
    <m/>
    <m/>
    <m/>
    <m/>
    <m/>
    <m/>
    <m/>
    <m/>
    <m/>
    <m/>
    <m/>
    <m/>
    <m/>
    <m/>
    <m/>
    <m/>
    <m/>
    <m/>
    <m/>
    <m/>
    <m/>
    <m/>
    <m/>
    <m/>
    <m/>
    <n v="10"/>
    <n v="2023"/>
    <n v="4"/>
    <n v="0"/>
    <n v="0"/>
    <n v="0"/>
    <n v="0"/>
    <n v="0"/>
    <n v="0"/>
    <n v="0"/>
  </r>
  <r>
    <x v="191"/>
    <x v="15"/>
    <m/>
    <m/>
    <m/>
    <m/>
    <m/>
    <m/>
    <m/>
    <m/>
    <m/>
    <m/>
    <m/>
    <m/>
    <m/>
    <m/>
    <m/>
    <m/>
    <m/>
    <m/>
    <m/>
    <m/>
    <m/>
    <m/>
    <m/>
    <m/>
    <m/>
    <m/>
    <m/>
    <m/>
    <m/>
    <m/>
    <m/>
    <m/>
    <m/>
    <m/>
    <n v="11"/>
    <n v="2023"/>
    <n v="4"/>
    <n v="0"/>
    <n v="0"/>
    <n v="0"/>
    <n v="0"/>
    <n v="0"/>
    <n v="0"/>
    <n v="0"/>
  </r>
  <r>
    <x v="191"/>
    <x v="0"/>
    <m/>
    <m/>
    <m/>
    <m/>
    <m/>
    <m/>
    <m/>
    <m/>
    <m/>
    <m/>
    <m/>
    <m/>
    <m/>
    <m/>
    <m/>
    <m/>
    <m/>
    <m/>
    <m/>
    <m/>
    <m/>
    <m/>
    <m/>
    <m/>
    <m/>
    <m/>
    <m/>
    <m/>
    <m/>
    <m/>
    <m/>
    <m/>
    <m/>
    <m/>
    <n v="29"/>
    <n v="2023"/>
    <n v="4"/>
    <n v="0"/>
    <n v="0"/>
    <n v="0"/>
    <n v="0"/>
    <n v="0"/>
    <n v="0"/>
    <n v="0"/>
  </r>
  <r>
    <x v="191"/>
    <x v="1"/>
    <m/>
    <m/>
    <m/>
    <m/>
    <m/>
    <m/>
    <m/>
    <m/>
    <m/>
    <m/>
    <m/>
    <m/>
    <m/>
    <m/>
    <m/>
    <m/>
    <m/>
    <m/>
    <m/>
    <m/>
    <m/>
    <m/>
    <m/>
    <m/>
    <m/>
    <m/>
    <m/>
    <m/>
    <m/>
    <m/>
    <m/>
    <m/>
    <m/>
    <m/>
    <n v="27"/>
    <n v="2023"/>
    <n v="4"/>
    <n v="0"/>
    <n v="0"/>
    <n v="0"/>
    <n v="0"/>
    <n v="0"/>
    <n v="0"/>
    <n v="0"/>
  </r>
  <r>
    <x v="191"/>
    <x v="2"/>
    <m/>
    <m/>
    <m/>
    <m/>
    <m/>
    <m/>
    <m/>
    <m/>
    <m/>
    <m/>
    <m/>
    <m/>
    <m/>
    <m/>
    <m/>
    <m/>
    <m/>
    <m/>
    <m/>
    <m/>
    <m/>
    <m/>
    <m/>
    <m/>
    <m/>
    <m/>
    <m/>
    <m/>
    <m/>
    <m/>
    <m/>
    <m/>
    <m/>
    <m/>
    <n v="3"/>
    <n v="2023"/>
    <n v="4"/>
    <n v="0"/>
    <n v="0"/>
    <n v="0"/>
    <n v="0"/>
    <n v="0"/>
    <n v="0"/>
    <n v="0"/>
  </r>
  <r>
    <x v="191"/>
    <x v="20"/>
    <m/>
    <m/>
    <m/>
    <m/>
    <m/>
    <m/>
    <m/>
    <m/>
    <m/>
    <m/>
    <m/>
    <m/>
    <m/>
    <m/>
    <m/>
    <m/>
    <m/>
    <m/>
    <m/>
    <m/>
    <m/>
    <m/>
    <m/>
    <m/>
    <m/>
    <m/>
    <m/>
    <m/>
    <m/>
    <m/>
    <m/>
    <m/>
    <m/>
    <m/>
    <n v="16"/>
    <n v="2023"/>
    <n v="4"/>
    <n v="0"/>
    <n v="0"/>
    <n v="0"/>
    <n v="0"/>
    <n v="0"/>
    <n v="0"/>
    <n v="0"/>
  </r>
  <r>
    <x v="191"/>
    <x v="3"/>
    <m/>
    <m/>
    <m/>
    <m/>
    <m/>
    <m/>
    <m/>
    <m/>
    <m/>
    <m/>
    <m/>
    <m/>
    <m/>
    <m/>
    <m/>
    <m/>
    <m/>
    <m/>
    <m/>
    <m/>
    <m/>
    <m/>
    <m/>
    <m/>
    <m/>
    <m/>
    <m/>
    <m/>
    <m/>
    <m/>
    <m/>
    <m/>
    <m/>
    <m/>
    <n v="3"/>
    <n v="2023"/>
    <n v="4"/>
    <n v="0"/>
    <n v="0"/>
    <n v="0"/>
    <n v="0"/>
    <n v="0"/>
    <n v="0"/>
    <n v="0"/>
  </r>
  <r>
    <x v="191"/>
    <x v="21"/>
    <m/>
    <m/>
    <m/>
    <m/>
    <m/>
    <m/>
    <m/>
    <m/>
    <m/>
    <m/>
    <m/>
    <m/>
    <m/>
    <m/>
    <m/>
    <m/>
    <m/>
    <m/>
    <m/>
    <m/>
    <m/>
    <m/>
    <m/>
    <m/>
    <m/>
    <m/>
    <m/>
    <m/>
    <m/>
    <m/>
    <m/>
    <m/>
    <m/>
    <m/>
    <n v="12"/>
    <n v="2023"/>
    <n v="4"/>
    <n v="0"/>
    <n v="0"/>
    <n v="0"/>
    <n v="0"/>
    <n v="0"/>
    <n v="0"/>
    <n v="0"/>
  </r>
  <r>
    <x v="191"/>
    <x v="4"/>
    <m/>
    <m/>
    <m/>
    <m/>
    <m/>
    <m/>
    <m/>
    <m/>
    <m/>
    <m/>
    <m/>
    <m/>
    <m/>
    <m/>
    <m/>
    <m/>
    <m/>
    <m/>
    <m/>
    <m/>
    <m/>
    <m/>
    <m/>
    <m/>
    <m/>
    <m/>
    <m/>
    <m/>
    <m/>
    <m/>
    <m/>
    <m/>
    <m/>
    <m/>
    <n v="45"/>
    <n v="2023"/>
    <n v="4"/>
    <n v="0"/>
    <n v="0"/>
    <n v="0"/>
    <n v="0"/>
    <n v="0"/>
    <n v="0"/>
    <n v="0"/>
  </r>
  <r>
    <x v="191"/>
    <x v="16"/>
    <m/>
    <m/>
    <m/>
    <m/>
    <m/>
    <m/>
    <m/>
    <m/>
    <m/>
    <m/>
    <m/>
    <m/>
    <m/>
    <m/>
    <m/>
    <m/>
    <m/>
    <m/>
    <m/>
    <m/>
    <m/>
    <m/>
    <m/>
    <m/>
    <m/>
    <m/>
    <m/>
    <m/>
    <m/>
    <m/>
    <m/>
    <m/>
    <m/>
    <m/>
    <n v="24"/>
    <n v="2023"/>
    <n v="4"/>
    <n v="0"/>
    <n v="0"/>
    <n v="0"/>
    <n v="0"/>
    <n v="0"/>
    <n v="0"/>
    <n v="0"/>
  </r>
  <r>
    <x v="191"/>
    <x v="28"/>
    <m/>
    <m/>
    <m/>
    <m/>
    <m/>
    <m/>
    <m/>
    <m/>
    <m/>
    <m/>
    <m/>
    <m/>
    <m/>
    <m/>
    <m/>
    <m/>
    <m/>
    <m/>
    <m/>
    <m/>
    <m/>
    <m/>
    <m/>
    <m/>
    <m/>
    <m/>
    <m/>
    <m/>
    <m/>
    <m/>
    <m/>
    <m/>
    <m/>
    <m/>
    <n v="3"/>
    <n v="2023"/>
    <n v="4"/>
    <n v="0"/>
    <n v="0"/>
    <n v="0"/>
    <n v="0"/>
    <n v="0"/>
    <n v="0"/>
    <n v="0"/>
  </r>
  <r>
    <x v="191"/>
    <x v="22"/>
    <m/>
    <m/>
    <m/>
    <m/>
    <m/>
    <m/>
    <m/>
    <m/>
    <m/>
    <m/>
    <m/>
    <m/>
    <m/>
    <m/>
    <m/>
    <m/>
    <m/>
    <m/>
    <m/>
    <m/>
    <m/>
    <m/>
    <m/>
    <m/>
    <m/>
    <m/>
    <m/>
    <m/>
    <m/>
    <m/>
    <m/>
    <m/>
    <m/>
    <m/>
    <n v="4"/>
    <n v="2023"/>
    <n v="4"/>
    <n v="0"/>
    <n v="0"/>
    <n v="0"/>
    <n v="0"/>
    <n v="0"/>
    <n v="0"/>
    <n v="0"/>
  </r>
  <r>
    <x v="191"/>
    <x v="23"/>
    <m/>
    <m/>
    <m/>
    <m/>
    <m/>
    <m/>
    <m/>
    <m/>
    <m/>
    <m/>
    <m/>
    <m/>
    <m/>
    <m/>
    <m/>
    <m/>
    <m/>
    <m/>
    <m/>
    <m/>
    <m/>
    <m/>
    <m/>
    <m/>
    <m/>
    <m/>
    <m/>
    <m/>
    <m/>
    <m/>
    <m/>
    <m/>
    <m/>
    <m/>
    <n v="7"/>
    <n v="2023"/>
    <n v="4"/>
    <n v="0"/>
    <n v="0"/>
    <n v="0"/>
    <n v="0"/>
    <n v="0"/>
    <n v="0"/>
    <n v="0"/>
  </r>
  <r>
    <x v="191"/>
    <x v="5"/>
    <m/>
    <m/>
    <m/>
    <m/>
    <m/>
    <m/>
    <m/>
    <m/>
    <m/>
    <m/>
    <m/>
    <m/>
    <m/>
    <m/>
    <m/>
    <m/>
    <m/>
    <m/>
    <m/>
    <m/>
    <m/>
    <m/>
    <m/>
    <m/>
    <m/>
    <m/>
    <m/>
    <m/>
    <m/>
    <m/>
    <m/>
    <m/>
    <m/>
    <m/>
    <n v="29"/>
    <n v="2023"/>
    <n v="4"/>
    <n v="0"/>
    <n v="0"/>
    <n v="0"/>
    <n v="0"/>
    <n v="0"/>
    <n v="0"/>
    <n v="0"/>
  </r>
  <r>
    <x v="191"/>
    <x v="24"/>
    <m/>
    <m/>
    <m/>
    <m/>
    <m/>
    <m/>
    <m/>
    <m/>
    <m/>
    <m/>
    <m/>
    <m/>
    <m/>
    <m/>
    <m/>
    <m/>
    <m/>
    <m/>
    <m/>
    <m/>
    <m/>
    <m/>
    <m/>
    <m/>
    <m/>
    <m/>
    <m/>
    <m/>
    <m/>
    <m/>
    <m/>
    <m/>
    <m/>
    <m/>
    <n v="8"/>
    <n v="2023"/>
    <n v="4"/>
    <n v="0"/>
    <n v="0"/>
    <n v="0"/>
    <n v="0"/>
    <n v="0"/>
    <n v="0"/>
    <n v="0"/>
  </r>
  <r>
    <x v="191"/>
    <x v="6"/>
    <m/>
    <m/>
    <m/>
    <m/>
    <m/>
    <m/>
    <m/>
    <m/>
    <m/>
    <m/>
    <m/>
    <m/>
    <m/>
    <m/>
    <m/>
    <m/>
    <m/>
    <m/>
    <m/>
    <m/>
    <m/>
    <m/>
    <m/>
    <m/>
    <m/>
    <m/>
    <m/>
    <m/>
    <m/>
    <m/>
    <m/>
    <m/>
    <m/>
    <m/>
    <n v="4"/>
    <n v="2023"/>
    <n v="4"/>
    <n v="0"/>
    <n v="0"/>
    <n v="0"/>
    <n v="0"/>
    <n v="0"/>
    <n v="0"/>
    <n v="0"/>
  </r>
  <r>
    <x v="191"/>
    <x v="7"/>
    <m/>
    <m/>
    <m/>
    <m/>
    <m/>
    <m/>
    <m/>
    <m/>
    <m/>
    <m/>
    <m/>
    <m/>
    <m/>
    <m/>
    <m/>
    <m/>
    <m/>
    <m/>
    <m/>
    <m/>
    <m/>
    <m/>
    <m/>
    <m/>
    <m/>
    <m/>
    <m/>
    <m/>
    <m/>
    <m/>
    <m/>
    <m/>
    <m/>
    <m/>
    <n v="20"/>
    <n v="2023"/>
    <n v="4"/>
    <n v="0"/>
    <n v="0"/>
    <n v="0"/>
    <n v="0"/>
    <n v="0"/>
    <n v="0"/>
    <n v="0"/>
  </r>
  <r>
    <x v="191"/>
    <x v="8"/>
    <m/>
    <m/>
    <m/>
    <m/>
    <m/>
    <m/>
    <m/>
    <m/>
    <m/>
    <m/>
    <m/>
    <m/>
    <m/>
    <m/>
    <m/>
    <m/>
    <m/>
    <m/>
    <m/>
    <m/>
    <m/>
    <m/>
    <m/>
    <m/>
    <m/>
    <m/>
    <m/>
    <m/>
    <m/>
    <m/>
    <m/>
    <m/>
    <m/>
    <m/>
    <n v="28"/>
    <n v="2023"/>
    <n v="4"/>
    <n v="0"/>
    <n v="0"/>
    <n v="0"/>
    <n v="0"/>
    <n v="0"/>
    <n v="0"/>
    <n v="0"/>
  </r>
  <r>
    <x v="191"/>
    <x v="9"/>
    <m/>
    <m/>
    <m/>
    <m/>
    <m/>
    <m/>
    <m/>
    <m/>
    <m/>
    <m/>
    <m/>
    <m/>
    <m/>
    <m/>
    <m/>
    <m/>
    <m/>
    <m/>
    <m/>
    <m/>
    <m/>
    <m/>
    <m/>
    <m/>
    <m/>
    <m/>
    <m/>
    <m/>
    <m/>
    <m/>
    <m/>
    <m/>
    <m/>
    <m/>
    <n v="8"/>
    <n v="2023"/>
    <n v="4"/>
    <n v="0"/>
    <n v="0"/>
    <n v="0"/>
    <n v="0"/>
    <n v="0"/>
    <n v="0"/>
    <n v="0"/>
  </r>
  <r>
    <x v="191"/>
    <x v="25"/>
    <m/>
    <m/>
    <m/>
    <m/>
    <m/>
    <m/>
    <m/>
    <m/>
    <m/>
    <m/>
    <m/>
    <m/>
    <m/>
    <m/>
    <m/>
    <m/>
    <m/>
    <m/>
    <m/>
    <m/>
    <m/>
    <m/>
    <m/>
    <m/>
    <m/>
    <m/>
    <m/>
    <m/>
    <m/>
    <m/>
    <m/>
    <m/>
    <m/>
    <m/>
    <n v="21"/>
    <n v="2023"/>
    <n v="4"/>
    <n v="0"/>
    <n v="0"/>
    <n v="0"/>
    <n v="0"/>
    <n v="0"/>
    <n v="0"/>
    <n v="0"/>
  </r>
  <r>
    <x v="191"/>
    <x v="17"/>
    <m/>
    <m/>
    <m/>
    <m/>
    <m/>
    <m/>
    <m/>
    <m/>
    <m/>
    <m/>
    <m/>
    <m/>
    <m/>
    <m/>
    <m/>
    <m/>
    <m/>
    <m/>
    <m/>
    <m/>
    <m/>
    <m/>
    <m/>
    <m/>
    <m/>
    <m/>
    <m/>
    <m/>
    <m/>
    <m/>
    <m/>
    <m/>
    <m/>
    <m/>
    <n v="4"/>
    <n v="2023"/>
    <n v="4"/>
    <n v="0"/>
    <n v="0"/>
    <n v="0"/>
    <n v="0"/>
    <n v="0"/>
    <n v="0"/>
    <n v="0"/>
  </r>
  <r>
    <x v="191"/>
    <x v="10"/>
    <m/>
    <m/>
    <m/>
    <m/>
    <m/>
    <m/>
    <m/>
    <m/>
    <m/>
    <m/>
    <m/>
    <m/>
    <m/>
    <m/>
    <m/>
    <m/>
    <m/>
    <m/>
    <m/>
    <m/>
    <m/>
    <m/>
    <m/>
    <m/>
    <m/>
    <m/>
    <m/>
    <m/>
    <m/>
    <m/>
    <m/>
    <m/>
    <m/>
    <m/>
    <n v="28"/>
    <n v="2023"/>
    <n v="4"/>
    <n v="0"/>
    <n v="0"/>
    <n v="0"/>
    <n v="0"/>
    <n v="0"/>
    <n v="0"/>
    <n v="0"/>
  </r>
  <r>
    <x v="191"/>
    <x v="30"/>
    <m/>
    <m/>
    <m/>
    <m/>
    <m/>
    <m/>
    <m/>
    <m/>
    <m/>
    <m/>
    <m/>
    <m/>
    <m/>
    <m/>
    <m/>
    <m/>
    <m/>
    <m/>
    <m/>
    <m/>
    <m/>
    <m/>
    <m/>
    <m/>
    <m/>
    <m/>
    <m/>
    <m/>
    <m/>
    <m/>
    <m/>
    <m/>
    <m/>
    <m/>
    <n v="6"/>
    <n v="2023"/>
    <n v="4"/>
    <n v="0"/>
    <n v="0"/>
    <n v="0"/>
    <n v="0"/>
    <n v="0"/>
    <n v="0"/>
    <n v="0"/>
  </r>
  <r>
    <x v="191"/>
    <x v="11"/>
    <m/>
    <m/>
    <m/>
    <m/>
    <m/>
    <m/>
    <m/>
    <m/>
    <m/>
    <m/>
    <m/>
    <m/>
    <m/>
    <m/>
    <m/>
    <m/>
    <m/>
    <m/>
    <m/>
    <m/>
    <m/>
    <m/>
    <m/>
    <m/>
    <m/>
    <m/>
    <m/>
    <m/>
    <m/>
    <m/>
    <m/>
    <m/>
    <m/>
    <m/>
    <n v="31"/>
    <n v="2023"/>
    <n v="4"/>
    <n v="0"/>
    <n v="0"/>
    <n v="0"/>
    <n v="0"/>
    <n v="0"/>
    <n v="0"/>
    <n v="0"/>
  </r>
  <r>
    <x v="191"/>
    <x v="18"/>
    <m/>
    <m/>
    <m/>
    <m/>
    <m/>
    <m/>
    <m/>
    <m/>
    <m/>
    <m/>
    <m/>
    <m/>
    <m/>
    <m/>
    <m/>
    <m/>
    <m/>
    <m/>
    <m/>
    <m/>
    <m/>
    <m/>
    <m/>
    <m/>
    <m/>
    <m/>
    <m/>
    <m/>
    <m/>
    <m/>
    <m/>
    <m/>
    <m/>
    <m/>
    <n v="3"/>
    <n v="2023"/>
    <n v="4"/>
    <n v="0"/>
    <n v="0"/>
    <n v="0"/>
    <n v="0"/>
    <n v="0"/>
    <n v="0"/>
    <n v="0"/>
  </r>
  <r>
    <x v="191"/>
    <x v="31"/>
    <m/>
    <m/>
    <m/>
    <m/>
    <m/>
    <m/>
    <m/>
    <m/>
    <m/>
    <m/>
    <m/>
    <m/>
    <m/>
    <m/>
    <m/>
    <m/>
    <m/>
    <m/>
    <m/>
    <m/>
    <m/>
    <m/>
    <m/>
    <m/>
    <m/>
    <m/>
    <m/>
    <m/>
    <m/>
    <m/>
    <m/>
    <m/>
    <m/>
    <m/>
    <n v="2"/>
    <n v="2023"/>
    <n v="4"/>
    <n v="0"/>
    <n v="0"/>
    <n v="0"/>
    <n v="0"/>
    <n v="0"/>
    <n v="0"/>
    <n v="0"/>
  </r>
  <r>
    <x v="191"/>
    <x v="12"/>
    <m/>
    <m/>
    <m/>
    <m/>
    <m/>
    <m/>
    <m/>
    <m/>
    <m/>
    <m/>
    <m/>
    <m/>
    <m/>
    <m/>
    <m/>
    <m/>
    <m/>
    <m/>
    <m/>
    <m/>
    <m/>
    <m/>
    <m/>
    <m/>
    <m/>
    <m/>
    <m/>
    <m/>
    <m/>
    <m/>
    <m/>
    <m/>
    <m/>
    <m/>
    <n v="6"/>
    <n v="2023"/>
    <n v="4"/>
    <n v="0"/>
    <n v="0"/>
    <n v="0"/>
    <n v="0"/>
    <n v="0"/>
    <n v="0"/>
    <n v="0"/>
  </r>
  <r>
    <x v="191"/>
    <x v="32"/>
    <m/>
    <m/>
    <m/>
    <m/>
    <m/>
    <m/>
    <m/>
    <m/>
    <m/>
    <m/>
    <m/>
    <m/>
    <m/>
    <m/>
    <m/>
    <m/>
    <m/>
    <m/>
    <m/>
    <m/>
    <m/>
    <m/>
    <m/>
    <m/>
    <m/>
    <m/>
    <m/>
    <m/>
    <m/>
    <m/>
    <m/>
    <m/>
    <m/>
    <m/>
    <n v="30"/>
    <n v="2023"/>
    <n v="4"/>
    <n v="0"/>
    <n v="0"/>
    <n v="0"/>
    <n v="0"/>
    <n v="0"/>
    <n v="0"/>
    <n v="0"/>
  </r>
  <r>
    <x v="191"/>
    <x v="33"/>
    <m/>
    <m/>
    <m/>
    <m/>
    <m/>
    <m/>
    <m/>
    <m/>
    <m/>
    <m/>
    <m/>
    <m/>
    <m/>
    <m/>
    <m/>
    <m/>
    <m/>
    <m/>
    <m/>
    <m/>
    <m/>
    <m/>
    <m/>
    <m/>
    <m/>
    <m/>
    <m/>
    <m/>
    <m/>
    <m/>
    <m/>
    <m/>
    <m/>
    <m/>
    <n v="4"/>
    <n v="2023"/>
    <n v="4"/>
    <n v="0"/>
    <n v="0"/>
    <n v="0"/>
    <n v="0"/>
    <n v="0"/>
    <n v="0"/>
    <n v="0"/>
  </r>
  <r>
    <x v="191"/>
    <x v="34"/>
    <m/>
    <m/>
    <m/>
    <m/>
    <m/>
    <m/>
    <m/>
    <m/>
    <m/>
    <m/>
    <m/>
    <m/>
    <m/>
    <m/>
    <m/>
    <m/>
    <m/>
    <m/>
    <m/>
    <m/>
    <m/>
    <m/>
    <m/>
    <m/>
    <m/>
    <m/>
    <m/>
    <m/>
    <m/>
    <m/>
    <m/>
    <m/>
    <m/>
    <m/>
    <n v="2"/>
    <n v="2023"/>
    <n v="4"/>
    <n v="0"/>
    <n v="0"/>
    <n v="0"/>
    <n v="0"/>
    <n v="0"/>
    <n v="0"/>
    <n v="0"/>
  </r>
  <r>
    <x v="191"/>
    <x v="26"/>
    <m/>
    <m/>
    <m/>
    <m/>
    <m/>
    <m/>
    <m/>
    <m/>
    <m/>
    <m/>
    <m/>
    <m/>
    <m/>
    <m/>
    <m/>
    <m/>
    <m/>
    <m/>
    <m/>
    <m/>
    <m/>
    <m/>
    <m/>
    <m/>
    <m/>
    <m/>
    <m/>
    <m/>
    <m/>
    <m/>
    <m/>
    <m/>
    <m/>
    <m/>
    <n v="4"/>
    <n v="2023"/>
    <n v="4"/>
    <n v="0"/>
    <n v="0"/>
    <n v="0"/>
    <n v="0"/>
    <n v="0"/>
    <n v="0"/>
    <n v="0"/>
  </r>
  <r>
    <x v="191"/>
    <x v="13"/>
    <m/>
    <m/>
    <m/>
    <m/>
    <m/>
    <m/>
    <m/>
    <m/>
    <m/>
    <m/>
    <m/>
    <m/>
    <m/>
    <m/>
    <m/>
    <m/>
    <m/>
    <m/>
    <m/>
    <m/>
    <m/>
    <m/>
    <m/>
    <m/>
    <m/>
    <m/>
    <m/>
    <m/>
    <m/>
    <m/>
    <m/>
    <m/>
    <m/>
    <m/>
    <n v="33"/>
    <n v="2023"/>
    <n v="4"/>
    <n v="0"/>
    <n v="0"/>
    <n v="0"/>
    <n v="0"/>
    <n v="0"/>
    <n v="0"/>
    <n v="0"/>
  </r>
  <r>
    <x v="191"/>
    <x v="14"/>
    <m/>
    <m/>
    <m/>
    <m/>
    <m/>
    <m/>
    <m/>
    <m/>
    <m/>
    <m/>
    <m/>
    <m/>
    <m/>
    <m/>
    <m/>
    <m/>
    <m/>
    <m/>
    <m/>
    <m/>
    <m/>
    <m/>
    <m/>
    <m/>
    <m/>
    <m/>
    <m/>
    <m/>
    <m/>
    <m/>
    <m/>
    <m/>
    <m/>
    <m/>
    <n v="17"/>
    <n v="2023"/>
    <n v="4"/>
    <n v="0"/>
    <n v="0"/>
    <n v="0"/>
    <n v="0"/>
    <n v="0"/>
    <n v="0"/>
    <n v="0"/>
  </r>
  <r>
    <x v="192"/>
    <x v="15"/>
    <m/>
    <m/>
    <m/>
    <m/>
    <m/>
    <m/>
    <m/>
    <m/>
    <m/>
    <m/>
    <m/>
    <m/>
    <m/>
    <m/>
    <m/>
    <m/>
    <m/>
    <m/>
    <m/>
    <m/>
    <m/>
    <m/>
    <m/>
    <m/>
    <m/>
    <m/>
    <n v="1"/>
    <m/>
    <m/>
    <m/>
    <m/>
    <m/>
    <m/>
    <m/>
    <m/>
    <n v="2023"/>
    <n v="4"/>
    <n v="0"/>
    <n v="0"/>
    <n v="0"/>
    <n v="0"/>
    <n v="0"/>
    <n v="0"/>
    <n v="1"/>
  </r>
  <r>
    <x v="192"/>
    <x v="0"/>
    <m/>
    <m/>
    <m/>
    <m/>
    <m/>
    <m/>
    <m/>
    <m/>
    <m/>
    <m/>
    <m/>
    <m/>
    <m/>
    <m/>
    <m/>
    <m/>
    <m/>
    <m/>
    <m/>
    <m/>
    <m/>
    <m/>
    <m/>
    <m/>
    <m/>
    <m/>
    <n v="21"/>
    <m/>
    <m/>
    <m/>
    <m/>
    <m/>
    <m/>
    <m/>
    <m/>
    <n v="2023"/>
    <n v="4"/>
    <n v="0"/>
    <n v="0"/>
    <n v="0"/>
    <n v="0"/>
    <n v="0"/>
    <n v="0"/>
    <n v="21"/>
  </r>
  <r>
    <x v="192"/>
    <x v="2"/>
    <m/>
    <m/>
    <m/>
    <m/>
    <m/>
    <m/>
    <m/>
    <m/>
    <m/>
    <m/>
    <m/>
    <m/>
    <m/>
    <m/>
    <m/>
    <m/>
    <m/>
    <m/>
    <m/>
    <m/>
    <m/>
    <m/>
    <m/>
    <m/>
    <m/>
    <m/>
    <n v="2"/>
    <m/>
    <m/>
    <m/>
    <m/>
    <m/>
    <m/>
    <m/>
    <m/>
    <n v="2023"/>
    <n v="4"/>
    <n v="0"/>
    <n v="0"/>
    <n v="0"/>
    <n v="0"/>
    <n v="0"/>
    <n v="0"/>
    <n v="2"/>
  </r>
  <r>
    <x v="192"/>
    <x v="20"/>
    <m/>
    <m/>
    <m/>
    <m/>
    <m/>
    <m/>
    <m/>
    <m/>
    <m/>
    <m/>
    <m/>
    <m/>
    <m/>
    <m/>
    <m/>
    <m/>
    <m/>
    <m/>
    <m/>
    <m/>
    <m/>
    <m/>
    <m/>
    <m/>
    <m/>
    <m/>
    <n v="66"/>
    <m/>
    <m/>
    <m/>
    <m/>
    <m/>
    <m/>
    <m/>
    <m/>
    <n v="2023"/>
    <n v="4"/>
    <n v="0"/>
    <n v="0"/>
    <n v="0"/>
    <n v="0"/>
    <n v="0"/>
    <n v="0"/>
    <n v="66"/>
  </r>
  <r>
    <x v="192"/>
    <x v="4"/>
    <m/>
    <m/>
    <m/>
    <m/>
    <m/>
    <m/>
    <m/>
    <m/>
    <m/>
    <m/>
    <m/>
    <m/>
    <m/>
    <m/>
    <m/>
    <m/>
    <m/>
    <m/>
    <m/>
    <m/>
    <m/>
    <m/>
    <m/>
    <m/>
    <m/>
    <m/>
    <n v="19"/>
    <m/>
    <m/>
    <m/>
    <m/>
    <m/>
    <m/>
    <m/>
    <m/>
    <n v="2023"/>
    <n v="4"/>
    <n v="0"/>
    <n v="0"/>
    <n v="0"/>
    <n v="0"/>
    <n v="0"/>
    <n v="0"/>
    <n v="19"/>
  </r>
  <r>
    <x v="192"/>
    <x v="16"/>
    <m/>
    <m/>
    <m/>
    <m/>
    <m/>
    <m/>
    <m/>
    <m/>
    <m/>
    <m/>
    <m/>
    <m/>
    <m/>
    <m/>
    <m/>
    <m/>
    <m/>
    <m/>
    <m/>
    <m/>
    <m/>
    <m/>
    <m/>
    <m/>
    <m/>
    <m/>
    <n v="9"/>
    <m/>
    <m/>
    <m/>
    <m/>
    <m/>
    <m/>
    <m/>
    <m/>
    <n v="2023"/>
    <n v="4"/>
    <n v="0"/>
    <n v="0"/>
    <n v="0"/>
    <n v="0"/>
    <n v="0"/>
    <n v="0"/>
    <n v="9"/>
  </r>
  <r>
    <x v="192"/>
    <x v="23"/>
    <m/>
    <m/>
    <m/>
    <m/>
    <m/>
    <m/>
    <m/>
    <m/>
    <m/>
    <m/>
    <m/>
    <m/>
    <m/>
    <m/>
    <m/>
    <m/>
    <m/>
    <m/>
    <m/>
    <m/>
    <m/>
    <m/>
    <m/>
    <m/>
    <m/>
    <m/>
    <n v="20"/>
    <m/>
    <m/>
    <m/>
    <m/>
    <m/>
    <m/>
    <m/>
    <m/>
    <n v="2023"/>
    <n v="4"/>
    <n v="0"/>
    <n v="0"/>
    <n v="0"/>
    <n v="0"/>
    <n v="0"/>
    <n v="0"/>
    <n v="20"/>
  </r>
  <r>
    <x v="192"/>
    <x v="5"/>
    <m/>
    <m/>
    <m/>
    <m/>
    <m/>
    <m/>
    <m/>
    <m/>
    <m/>
    <m/>
    <m/>
    <m/>
    <m/>
    <m/>
    <m/>
    <m/>
    <m/>
    <m/>
    <m/>
    <m/>
    <m/>
    <m/>
    <m/>
    <m/>
    <m/>
    <m/>
    <n v="29"/>
    <m/>
    <m/>
    <m/>
    <m/>
    <m/>
    <m/>
    <m/>
    <m/>
    <n v="2023"/>
    <n v="4"/>
    <n v="0"/>
    <n v="0"/>
    <n v="0"/>
    <n v="0"/>
    <n v="0"/>
    <n v="0"/>
    <n v="29"/>
  </r>
  <r>
    <x v="192"/>
    <x v="6"/>
    <m/>
    <m/>
    <m/>
    <m/>
    <m/>
    <m/>
    <m/>
    <m/>
    <m/>
    <m/>
    <m/>
    <m/>
    <m/>
    <m/>
    <m/>
    <m/>
    <m/>
    <m/>
    <m/>
    <m/>
    <m/>
    <m/>
    <m/>
    <m/>
    <m/>
    <m/>
    <n v="13"/>
    <m/>
    <m/>
    <m/>
    <m/>
    <m/>
    <m/>
    <m/>
    <m/>
    <n v="2023"/>
    <n v="4"/>
    <n v="0"/>
    <n v="0"/>
    <n v="0"/>
    <n v="0"/>
    <n v="0"/>
    <n v="0"/>
    <n v="13"/>
  </r>
  <r>
    <x v="192"/>
    <x v="7"/>
    <m/>
    <m/>
    <m/>
    <m/>
    <m/>
    <m/>
    <m/>
    <m/>
    <m/>
    <m/>
    <m/>
    <m/>
    <m/>
    <m/>
    <m/>
    <m/>
    <m/>
    <m/>
    <m/>
    <m/>
    <m/>
    <m/>
    <m/>
    <m/>
    <m/>
    <m/>
    <n v="6"/>
    <m/>
    <m/>
    <m/>
    <m/>
    <m/>
    <m/>
    <m/>
    <m/>
    <n v="2023"/>
    <n v="4"/>
    <n v="0"/>
    <n v="0"/>
    <n v="0"/>
    <n v="0"/>
    <n v="0"/>
    <n v="0"/>
    <n v="6"/>
  </r>
  <r>
    <x v="192"/>
    <x v="8"/>
    <m/>
    <m/>
    <m/>
    <m/>
    <m/>
    <m/>
    <m/>
    <m/>
    <m/>
    <m/>
    <m/>
    <m/>
    <m/>
    <m/>
    <m/>
    <m/>
    <m/>
    <m/>
    <m/>
    <m/>
    <m/>
    <m/>
    <m/>
    <m/>
    <m/>
    <m/>
    <n v="94"/>
    <m/>
    <m/>
    <m/>
    <m/>
    <m/>
    <m/>
    <m/>
    <m/>
    <n v="2023"/>
    <n v="4"/>
    <n v="0"/>
    <n v="0"/>
    <n v="0"/>
    <n v="0"/>
    <n v="0"/>
    <n v="0"/>
    <n v="94"/>
  </r>
  <r>
    <x v="192"/>
    <x v="9"/>
    <m/>
    <m/>
    <m/>
    <m/>
    <m/>
    <m/>
    <m/>
    <m/>
    <m/>
    <m/>
    <m/>
    <m/>
    <m/>
    <m/>
    <m/>
    <m/>
    <m/>
    <m/>
    <m/>
    <m/>
    <m/>
    <m/>
    <m/>
    <m/>
    <m/>
    <m/>
    <n v="2"/>
    <m/>
    <m/>
    <m/>
    <m/>
    <m/>
    <m/>
    <m/>
    <m/>
    <n v="2023"/>
    <n v="4"/>
    <n v="0"/>
    <n v="0"/>
    <n v="0"/>
    <n v="0"/>
    <n v="0"/>
    <n v="0"/>
    <n v="2"/>
  </r>
  <r>
    <x v="192"/>
    <x v="25"/>
    <m/>
    <m/>
    <m/>
    <m/>
    <m/>
    <m/>
    <m/>
    <m/>
    <m/>
    <m/>
    <m/>
    <m/>
    <m/>
    <m/>
    <m/>
    <m/>
    <m/>
    <m/>
    <m/>
    <m/>
    <m/>
    <m/>
    <m/>
    <m/>
    <m/>
    <m/>
    <n v="15"/>
    <m/>
    <m/>
    <m/>
    <m/>
    <m/>
    <m/>
    <m/>
    <m/>
    <n v="2023"/>
    <n v="4"/>
    <n v="0"/>
    <n v="0"/>
    <n v="0"/>
    <n v="0"/>
    <n v="0"/>
    <n v="0"/>
    <n v="15"/>
  </r>
  <r>
    <x v="192"/>
    <x v="17"/>
    <m/>
    <m/>
    <m/>
    <m/>
    <m/>
    <m/>
    <m/>
    <m/>
    <m/>
    <m/>
    <m/>
    <m/>
    <m/>
    <m/>
    <m/>
    <m/>
    <m/>
    <m/>
    <m/>
    <m/>
    <m/>
    <m/>
    <m/>
    <m/>
    <m/>
    <m/>
    <n v="5"/>
    <m/>
    <m/>
    <m/>
    <m/>
    <m/>
    <m/>
    <m/>
    <m/>
    <n v="2023"/>
    <n v="4"/>
    <n v="0"/>
    <n v="0"/>
    <n v="0"/>
    <n v="0"/>
    <n v="0"/>
    <n v="0"/>
    <n v="5"/>
  </r>
  <r>
    <x v="192"/>
    <x v="10"/>
    <m/>
    <m/>
    <m/>
    <m/>
    <m/>
    <m/>
    <m/>
    <m/>
    <m/>
    <m/>
    <m/>
    <m/>
    <m/>
    <m/>
    <m/>
    <m/>
    <m/>
    <m/>
    <m/>
    <m/>
    <m/>
    <m/>
    <m/>
    <m/>
    <m/>
    <m/>
    <n v="3"/>
    <m/>
    <m/>
    <m/>
    <m/>
    <m/>
    <m/>
    <m/>
    <m/>
    <n v="2023"/>
    <n v="4"/>
    <n v="0"/>
    <n v="0"/>
    <n v="0"/>
    <n v="0"/>
    <n v="0"/>
    <n v="0"/>
    <n v="3"/>
  </r>
  <r>
    <x v="192"/>
    <x v="30"/>
    <m/>
    <m/>
    <m/>
    <m/>
    <m/>
    <m/>
    <m/>
    <m/>
    <m/>
    <m/>
    <m/>
    <m/>
    <m/>
    <m/>
    <m/>
    <m/>
    <m/>
    <m/>
    <m/>
    <m/>
    <m/>
    <m/>
    <m/>
    <m/>
    <m/>
    <m/>
    <n v="6"/>
    <m/>
    <m/>
    <m/>
    <m/>
    <m/>
    <m/>
    <m/>
    <m/>
    <n v="2023"/>
    <n v="4"/>
    <n v="0"/>
    <n v="0"/>
    <n v="0"/>
    <n v="0"/>
    <n v="0"/>
    <n v="0"/>
    <n v="6"/>
  </r>
  <r>
    <x v="192"/>
    <x v="11"/>
    <m/>
    <m/>
    <m/>
    <m/>
    <m/>
    <m/>
    <m/>
    <m/>
    <m/>
    <m/>
    <m/>
    <m/>
    <m/>
    <m/>
    <m/>
    <m/>
    <m/>
    <m/>
    <m/>
    <m/>
    <m/>
    <m/>
    <m/>
    <m/>
    <m/>
    <m/>
    <n v="28"/>
    <m/>
    <m/>
    <m/>
    <m/>
    <m/>
    <m/>
    <m/>
    <m/>
    <n v="2023"/>
    <n v="4"/>
    <n v="0"/>
    <n v="0"/>
    <n v="0"/>
    <n v="0"/>
    <n v="0"/>
    <n v="0"/>
    <n v="28"/>
  </r>
  <r>
    <x v="192"/>
    <x v="12"/>
    <m/>
    <m/>
    <m/>
    <m/>
    <m/>
    <m/>
    <m/>
    <m/>
    <m/>
    <m/>
    <m/>
    <m/>
    <m/>
    <m/>
    <m/>
    <m/>
    <m/>
    <m/>
    <m/>
    <m/>
    <m/>
    <m/>
    <m/>
    <m/>
    <m/>
    <m/>
    <n v="57"/>
    <m/>
    <m/>
    <m/>
    <m/>
    <m/>
    <m/>
    <m/>
    <m/>
    <n v="2023"/>
    <n v="4"/>
    <n v="0"/>
    <n v="0"/>
    <n v="0"/>
    <n v="0"/>
    <n v="0"/>
    <n v="0"/>
    <n v="57"/>
  </r>
  <r>
    <x v="192"/>
    <x v="32"/>
    <m/>
    <m/>
    <m/>
    <m/>
    <m/>
    <m/>
    <m/>
    <m/>
    <m/>
    <m/>
    <m/>
    <m/>
    <m/>
    <m/>
    <m/>
    <m/>
    <m/>
    <m/>
    <m/>
    <m/>
    <m/>
    <m/>
    <m/>
    <m/>
    <m/>
    <m/>
    <n v="28"/>
    <m/>
    <m/>
    <m/>
    <m/>
    <m/>
    <m/>
    <m/>
    <m/>
    <n v="2023"/>
    <n v="4"/>
    <n v="0"/>
    <n v="0"/>
    <n v="0"/>
    <n v="0"/>
    <n v="0"/>
    <n v="0"/>
    <n v="28"/>
  </r>
  <r>
    <x v="192"/>
    <x v="33"/>
    <m/>
    <m/>
    <m/>
    <m/>
    <m/>
    <m/>
    <m/>
    <m/>
    <m/>
    <m/>
    <m/>
    <m/>
    <m/>
    <m/>
    <m/>
    <m/>
    <m/>
    <m/>
    <m/>
    <m/>
    <m/>
    <m/>
    <m/>
    <m/>
    <m/>
    <m/>
    <n v="1"/>
    <m/>
    <m/>
    <m/>
    <m/>
    <m/>
    <m/>
    <m/>
    <m/>
    <n v="2023"/>
    <n v="4"/>
    <n v="0"/>
    <n v="0"/>
    <n v="0"/>
    <n v="0"/>
    <n v="0"/>
    <n v="0"/>
    <n v="1"/>
  </r>
  <r>
    <x v="192"/>
    <x v="26"/>
    <m/>
    <m/>
    <m/>
    <m/>
    <m/>
    <m/>
    <m/>
    <m/>
    <m/>
    <m/>
    <m/>
    <m/>
    <m/>
    <m/>
    <m/>
    <m/>
    <m/>
    <m/>
    <m/>
    <m/>
    <m/>
    <m/>
    <m/>
    <m/>
    <m/>
    <m/>
    <n v="5"/>
    <m/>
    <m/>
    <m/>
    <m/>
    <m/>
    <m/>
    <m/>
    <m/>
    <n v="2023"/>
    <n v="4"/>
    <n v="0"/>
    <n v="0"/>
    <n v="0"/>
    <n v="0"/>
    <n v="0"/>
    <n v="0"/>
    <n v="5"/>
  </r>
  <r>
    <x v="192"/>
    <x v="13"/>
    <m/>
    <m/>
    <m/>
    <m/>
    <m/>
    <m/>
    <m/>
    <m/>
    <m/>
    <m/>
    <m/>
    <m/>
    <m/>
    <m/>
    <m/>
    <m/>
    <m/>
    <m/>
    <m/>
    <m/>
    <m/>
    <m/>
    <m/>
    <m/>
    <m/>
    <m/>
    <n v="30"/>
    <m/>
    <m/>
    <m/>
    <m/>
    <m/>
    <m/>
    <m/>
    <m/>
    <n v="2023"/>
    <n v="4"/>
    <n v="0"/>
    <n v="0"/>
    <n v="0"/>
    <n v="0"/>
    <n v="0"/>
    <n v="0"/>
    <n v="30"/>
  </r>
  <r>
    <x v="192"/>
    <x v="14"/>
    <m/>
    <m/>
    <m/>
    <m/>
    <m/>
    <m/>
    <m/>
    <m/>
    <m/>
    <m/>
    <m/>
    <m/>
    <m/>
    <m/>
    <m/>
    <m/>
    <m/>
    <m/>
    <m/>
    <m/>
    <m/>
    <m/>
    <m/>
    <m/>
    <m/>
    <m/>
    <n v="8"/>
    <m/>
    <m/>
    <m/>
    <m/>
    <m/>
    <m/>
    <m/>
    <m/>
    <n v="2023"/>
    <n v="4"/>
    <n v="0"/>
    <n v="0"/>
    <n v="0"/>
    <n v="0"/>
    <n v="0"/>
    <n v="0"/>
    <n v="8"/>
  </r>
  <r>
    <x v="193"/>
    <x v="11"/>
    <m/>
    <m/>
    <m/>
    <m/>
    <m/>
    <m/>
    <m/>
    <m/>
    <m/>
    <m/>
    <m/>
    <m/>
    <m/>
    <m/>
    <m/>
    <m/>
    <m/>
    <m/>
    <m/>
    <m/>
    <m/>
    <m/>
    <m/>
    <m/>
    <m/>
    <m/>
    <m/>
    <m/>
    <m/>
    <m/>
    <m/>
    <m/>
    <m/>
    <m/>
    <n v="2"/>
    <n v="2023"/>
    <n v="4"/>
    <n v="0"/>
    <n v="0"/>
    <n v="0"/>
    <n v="0"/>
    <n v="0"/>
    <n v="0"/>
    <n v="0"/>
  </r>
  <r>
    <x v="193"/>
    <x v="13"/>
    <m/>
    <m/>
    <m/>
    <m/>
    <m/>
    <m/>
    <m/>
    <m/>
    <m/>
    <m/>
    <m/>
    <m/>
    <m/>
    <m/>
    <m/>
    <m/>
    <m/>
    <m/>
    <m/>
    <m/>
    <m/>
    <m/>
    <m/>
    <m/>
    <m/>
    <m/>
    <m/>
    <m/>
    <m/>
    <m/>
    <m/>
    <m/>
    <m/>
    <m/>
    <n v="2"/>
    <n v="2023"/>
    <n v="4"/>
    <n v="0"/>
    <n v="0"/>
    <n v="0"/>
    <n v="0"/>
    <n v="0"/>
    <n v="0"/>
    <n v="0"/>
  </r>
  <r>
    <x v="194"/>
    <x v="19"/>
    <m/>
    <m/>
    <m/>
    <m/>
    <m/>
    <m/>
    <m/>
    <m/>
    <m/>
    <m/>
    <m/>
    <m/>
    <m/>
    <m/>
    <m/>
    <m/>
    <m/>
    <m/>
    <m/>
    <m/>
    <m/>
    <m/>
    <m/>
    <m/>
    <m/>
    <m/>
    <m/>
    <m/>
    <m/>
    <m/>
    <m/>
    <m/>
    <m/>
    <m/>
    <n v="17"/>
    <n v="2023"/>
    <n v="4"/>
    <n v="0"/>
    <n v="0"/>
    <n v="0"/>
    <n v="0"/>
    <n v="0"/>
    <n v="0"/>
    <n v="0"/>
  </r>
  <r>
    <x v="194"/>
    <x v="15"/>
    <m/>
    <m/>
    <m/>
    <m/>
    <m/>
    <m/>
    <m/>
    <m/>
    <m/>
    <m/>
    <m/>
    <m/>
    <m/>
    <m/>
    <m/>
    <m/>
    <m/>
    <m/>
    <m/>
    <m/>
    <m/>
    <m/>
    <m/>
    <m/>
    <m/>
    <m/>
    <m/>
    <m/>
    <m/>
    <m/>
    <m/>
    <m/>
    <m/>
    <m/>
    <n v="22"/>
    <n v="2023"/>
    <n v="4"/>
    <n v="0"/>
    <n v="0"/>
    <n v="0"/>
    <n v="0"/>
    <n v="0"/>
    <n v="0"/>
    <n v="0"/>
  </r>
  <r>
    <x v="194"/>
    <x v="0"/>
    <m/>
    <m/>
    <m/>
    <m/>
    <m/>
    <m/>
    <m/>
    <m/>
    <m/>
    <m/>
    <m/>
    <m/>
    <m/>
    <m/>
    <m/>
    <m/>
    <m/>
    <m/>
    <m/>
    <m/>
    <m/>
    <m/>
    <m/>
    <m/>
    <m/>
    <m/>
    <n v="1"/>
    <m/>
    <m/>
    <m/>
    <m/>
    <m/>
    <m/>
    <m/>
    <n v="126"/>
    <n v="2023"/>
    <n v="4"/>
    <n v="0"/>
    <n v="0"/>
    <n v="0"/>
    <n v="0"/>
    <n v="0"/>
    <n v="0"/>
    <n v="1"/>
  </r>
  <r>
    <x v="194"/>
    <x v="1"/>
    <m/>
    <m/>
    <m/>
    <m/>
    <m/>
    <m/>
    <m/>
    <m/>
    <m/>
    <m/>
    <m/>
    <m/>
    <m/>
    <m/>
    <m/>
    <m/>
    <m/>
    <m/>
    <m/>
    <m/>
    <m/>
    <m/>
    <m/>
    <m/>
    <m/>
    <m/>
    <n v="1"/>
    <m/>
    <m/>
    <m/>
    <m/>
    <m/>
    <m/>
    <m/>
    <n v="109"/>
    <n v="2023"/>
    <n v="4"/>
    <n v="0"/>
    <n v="0"/>
    <n v="0"/>
    <n v="0"/>
    <n v="0"/>
    <n v="0"/>
    <n v="1"/>
  </r>
  <r>
    <x v="194"/>
    <x v="2"/>
    <m/>
    <m/>
    <m/>
    <m/>
    <m/>
    <m/>
    <m/>
    <m/>
    <m/>
    <m/>
    <m/>
    <m/>
    <m/>
    <m/>
    <m/>
    <m/>
    <m/>
    <m/>
    <m/>
    <m/>
    <m/>
    <m/>
    <m/>
    <m/>
    <m/>
    <m/>
    <m/>
    <m/>
    <m/>
    <m/>
    <m/>
    <m/>
    <m/>
    <m/>
    <n v="26"/>
    <n v="2023"/>
    <n v="4"/>
    <n v="0"/>
    <n v="0"/>
    <n v="0"/>
    <n v="0"/>
    <n v="0"/>
    <n v="0"/>
    <n v="0"/>
  </r>
  <r>
    <x v="194"/>
    <x v="20"/>
    <m/>
    <m/>
    <m/>
    <m/>
    <m/>
    <m/>
    <m/>
    <m/>
    <m/>
    <m/>
    <m/>
    <m/>
    <m/>
    <m/>
    <m/>
    <m/>
    <m/>
    <m/>
    <m/>
    <m/>
    <m/>
    <m/>
    <m/>
    <m/>
    <m/>
    <m/>
    <n v="2"/>
    <m/>
    <m/>
    <m/>
    <m/>
    <m/>
    <m/>
    <m/>
    <n v="54"/>
    <n v="2023"/>
    <n v="4"/>
    <n v="0"/>
    <n v="0"/>
    <n v="0"/>
    <n v="0"/>
    <n v="0"/>
    <n v="0"/>
    <n v="2"/>
  </r>
  <r>
    <x v="194"/>
    <x v="3"/>
    <m/>
    <m/>
    <m/>
    <m/>
    <m/>
    <m/>
    <m/>
    <m/>
    <m/>
    <m/>
    <m/>
    <m/>
    <m/>
    <m/>
    <m/>
    <m/>
    <m/>
    <m/>
    <m/>
    <m/>
    <m/>
    <m/>
    <m/>
    <m/>
    <m/>
    <m/>
    <m/>
    <m/>
    <m/>
    <m/>
    <m/>
    <m/>
    <m/>
    <m/>
    <n v="25"/>
    <n v="2023"/>
    <n v="4"/>
    <n v="0"/>
    <n v="0"/>
    <n v="0"/>
    <n v="0"/>
    <n v="0"/>
    <n v="0"/>
    <n v="0"/>
  </r>
  <r>
    <x v="194"/>
    <x v="21"/>
    <m/>
    <m/>
    <m/>
    <m/>
    <m/>
    <m/>
    <m/>
    <m/>
    <m/>
    <m/>
    <m/>
    <m/>
    <m/>
    <m/>
    <m/>
    <m/>
    <m/>
    <m/>
    <m/>
    <m/>
    <m/>
    <m/>
    <m/>
    <m/>
    <m/>
    <m/>
    <n v="1"/>
    <m/>
    <m/>
    <m/>
    <m/>
    <m/>
    <m/>
    <m/>
    <n v="29"/>
    <n v="2023"/>
    <n v="4"/>
    <n v="0"/>
    <n v="0"/>
    <n v="0"/>
    <n v="0"/>
    <n v="0"/>
    <n v="0"/>
    <n v="1"/>
  </r>
  <r>
    <x v="194"/>
    <x v="4"/>
    <m/>
    <m/>
    <m/>
    <m/>
    <m/>
    <m/>
    <m/>
    <m/>
    <m/>
    <m/>
    <m/>
    <m/>
    <m/>
    <m/>
    <m/>
    <m/>
    <m/>
    <m/>
    <m/>
    <m/>
    <m/>
    <m/>
    <m/>
    <m/>
    <m/>
    <m/>
    <n v="6"/>
    <m/>
    <m/>
    <m/>
    <m/>
    <m/>
    <m/>
    <m/>
    <n v="152"/>
    <n v="2023"/>
    <n v="4"/>
    <n v="0"/>
    <n v="0"/>
    <n v="0"/>
    <n v="0"/>
    <n v="0"/>
    <n v="0"/>
    <n v="6"/>
  </r>
  <r>
    <x v="194"/>
    <x v="16"/>
    <m/>
    <m/>
    <m/>
    <m/>
    <m/>
    <m/>
    <m/>
    <m/>
    <m/>
    <m/>
    <m/>
    <m/>
    <m/>
    <m/>
    <m/>
    <m/>
    <m/>
    <m/>
    <m/>
    <m/>
    <m/>
    <m/>
    <m/>
    <m/>
    <m/>
    <m/>
    <n v="2"/>
    <m/>
    <m/>
    <m/>
    <m/>
    <m/>
    <m/>
    <m/>
    <n v="85"/>
    <n v="2023"/>
    <n v="4"/>
    <n v="0"/>
    <n v="0"/>
    <n v="0"/>
    <n v="0"/>
    <n v="0"/>
    <n v="0"/>
    <n v="2"/>
  </r>
  <r>
    <x v="194"/>
    <x v="27"/>
    <m/>
    <m/>
    <m/>
    <m/>
    <m/>
    <m/>
    <m/>
    <m/>
    <m/>
    <m/>
    <m/>
    <m/>
    <m/>
    <m/>
    <m/>
    <m/>
    <m/>
    <m/>
    <m/>
    <m/>
    <m/>
    <m/>
    <m/>
    <m/>
    <m/>
    <m/>
    <m/>
    <m/>
    <m/>
    <m/>
    <m/>
    <m/>
    <m/>
    <m/>
    <n v="3"/>
    <n v="2023"/>
    <n v="4"/>
    <n v="0"/>
    <n v="0"/>
    <n v="0"/>
    <n v="0"/>
    <n v="0"/>
    <n v="0"/>
    <n v="0"/>
  </r>
  <r>
    <x v="194"/>
    <x v="28"/>
    <m/>
    <m/>
    <m/>
    <m/>
    <m/>
    <m/>
    <m/>
    <m/>
    <m/>
    <m/>
    <m/>
    <m/>
    <m/>
    <m/>
    <m/>
    <m/>
    <m/>
    <m/>
    <m/>
    <m/>
    <m/>
    <m/>
    <m/>
    <m/>
    <m/>
    <m/>
    <m/>
    <m/>
    <m/>
    <m/>
    <m/>
    <m/>
    <m/>
    <m/>
    <n v="5"/>
    <n v="2023"/>
    <n v="4"/>
    <n v="0"/>
    <n v="0"/>
    <n v="0"/>
    <n v="0"/>
    <n v="0"/>
    <n v="0"/>
    <n v="0"/>
  </r>
  <r>
    <x v="194"/>
    <x v="22"/>
    <m/>
    <m/>
    <m/>
    <m/>
    <m/>
    <m/>
    <m/>
    <m/>
    <m/>
    <m/>
    <m/>
    <m/>
    <m/>
    <m/>
    <m/>
    <m/>
    <m/>
    <m/>
    <m/>
    <m/>
    <m/>
    <m/>
    <m/>
    <m/>
    <m/>
    <m/>
    <m/>
    <m/>
    <m/>
    <m/>
    <m/>
    <m/>
    <m/>
    <m/>
    <n v="12"/>
    <n v="2023"/>
    <n v="4"/>
    <n v="0"/>
    <n v="0"/>
    <n v="0"/>
    <n v="0"/>
    <n v="0"/>
    <n v="0"/>
    <n v="0"/>
  </r>
  <r>
    <x v="194"/>
    <x v="23"/>
    <m/>
    <m/>
    <m/>
    <m/>
    <m/>
    <m/>
    <m/>
    <m/>
    <m/>
    <m/>
    <m/>
    <m/>
    <m/>
    <m/>
    <m/>
    <m/>
    <m/>
    <m/>
    <m/>
    <m/>
    <m/>
    <m/>
    <m/>
    <m/>
    <m/>
    <m/>
    <m/>
    <m/>
    <m/>
    <m/>
    <m/>
    <m/>
    <m/>
    <m/>
    <n v="31"/>
    <n v="2023"/>
    <n v="4"/>
    <n v="0"/>
    <n v="0"/>
    <n v="0"/>
    <n v="0"/>
    <n v="0"/>
    <n v="0"/>
    <n v="0"/>
  </r>
  <r>
    <x v="194"/>
    <x v="5"/>
    <m/>
    <m/>
    <m/>
    <m/>
    <m/>
    <m/>
    <m/>
    <m/>
    <m/>
    <m/>
    <m/>
    <m/>
    <m/>
    <m/>
    <m/>
    <m/>
    <m/>
    <m/>
    <m/>
    <m/>
    <m/>
    <m/>
    <m/>
    <m/>
    <m/>
    <m/>
    <m/>
    <m/>
    <m/>
    <m/>
    <m/>
    <m/>
    <m/>
    <m/>
    <n v="146"/>
    <n v="2023"/>
    <n v="4"/>
    <n v="0"/>
    <n v="0"/>
    <n v="0"/>
    <n v="0"/>
    <n v="0"/>
    <n v="0"/>
    <n v="0"/>
  </r>
  <r>
    <x v="194"/>
    <x v="24"/>
    <m/>
    <m/>
    <m/>
    <m/>
    <m/>
    <m/>
    <m/>
    <m/>
    <m/>
    <m/>
    <m/>
    <m/>
    <m/>
    <m/>
    <m/>
    <m/>
    <m/>
    <m/>
    <m/>
    <m/>
    <m/>
    <m/>
    <m/>
    <m/>
    <m/>
    <m/>
    <m/>
    <m/>
    <m/>
    <m/>
    <m/>
    <m/>
    <m/>
    <m/>
    <n v="11"/>
    <n v="2023"/>
    <n v="4"/>
    <n v="0"/>
    <n v="0"/>
    <n v="0"/>
    <n v="0"/>
    <n v="0"/>
    <n v="0"/>
    <n v="0"/>
  </r>
  <r>
    <x v="194"/>
    <x v="6"/>
    <m/>
    <m/>
    <m/>
    <m/>
    <m/>
    <m/>
    <m/>
    <m/>
    <m/>
    <m/>
    <m/>
    <m/>
    <m/>
    <m/>
    <m/>
    <m/>
    <m/>
    <m/>
    <m/>
    <m/>
    <m/>
    <m/>
    <m/>
    <m/>
    <m/>
    <m/>
    <m/>
    <m/>
    <m/>
    <m/>
    <m/>
    <m/>
    <m/>
    <m/>
    <n v="56"/>
    <n v="2023"/>
    <n v="4"/>
    <n v="0"/>
    <n v="0"/>
    <n v="0"/>
    <n v="0"/>
    <n v="0"/>
    <n v="0"/>
    <n v="0"/>
  </r>
  <r>
    <x v="194"/>
    <x v="7"/>
    <m/>
    <m/>
    <m/>
    <m/>
    <m/>
    <m/>
    <m/>
    <m/>
    <m/>
    <m/>
    <m/>
    <m/>
    <m/>
    <m/>
    <m/>
    <m/>
    <m/>
    <m/>
    <m/>
    <m/>
    <m/>
    <m/>
    <m/>
    <m/>
    <m/>
    <m/>
    <m/>
    <m/>
    <m/>
    <m/>
    <m/>
    <m/>
    <m/>
    <m/>
    <n v="28"/>
    <n v="2023"/>
    <n v="4"/>
    <n v="0"/>
    <n v="0"/>
    <n v="0"/>
    <n v="0"/>
    <n v="0"/>
    <n v="0"/>
    <n v="0"/>
  </r>
  <r>
    <x v="194"/>
    <x v="29"/>
    <m/>
    <m/>
    <m/>
    <m/>
    <m/>
    <m/>
    <m/>
    <m/>
    <m/>
    <m/>
    <m/>
    <m/>
    <m/>
    <m/>
    <m/>
    <m/>
    <m/>
    <m/>
    <m/>
    <m/>
    <m/>
    <m/>
    <m/>
    <m/>
    <m/>
    <m/>
    <m/>
    <m/>
    <m/>
    <m/>
    <m/>
    <m/>
    <m/>
    <m/>
    <n v="10"/>
    <n v="2023"/>
    <n v="4"/>
    <n v="0"/>
    <n v="0"/>
    <n v="0"/>
    <n v="0"/>
    <n v="0"/>
    <n v="0"/>
    <n v="0"/>
  </r>
  <r>
    <x v="194"/>
    <x v="8"/>
    <m/>
    <m/>
    <m/>
    <m/>
    <m/>
    <m/>
    <m/>
    <m/>
    <m/>
    <m/>
    <m/>
    <m/>
    <m/>
    <m/>
    <m/>
    <m/>
    <m/>
    <m/>
    <m/>
    <m/>
    <m/>
    <m/>
    <m/>
    <m/>
    <m/>
    <m/>
    <n v="1"/>
    <m/>
    <m/>
    <m/>
    <m/>
    <m/>
    <m/>
    <m/>
    <n v="153"/>
    <n v="2023"/>
    <n v="4"/>
    <n v="0"/>
    <n v="0"/>
    <n v="0"/>
    <n v="0"/>
    <n v="0"/>
    <n v="0"/>
    <n v="1"/>
  </r>
  <r>
    <x v="194"/>
    <x v="9"/>
    <m/>
    <m/>
    <m/>
    <m/>
    <m/>
    <m/>
    <m/>
    <m/>
    <m/>
    <m/>
    <m/>
    <m/>
    <m/>
    <m/>
    <m/>
    <m/>
    <m/>
    <m/>
    <m/>
    <m/>
    <m/>
    <m/>
    <m/>
    <m/>
    <m/>
    <m/>
    <m/>
    <m/>
    <m/>
    <m/>
    <m/>
    <m/>
    <m/>
    <m/>
    <n v="50"/>
    <n v="2023"/>
    <n v="4"/>
    <n v="0"/>
    <n v="0"/>
    <n v="0"/>
    <n v="0"/>
    <n v="0"/>
    <n v="0"/>
    <n v="0"/>
  </r>
  <r>
    <x v="194"/>
    <x v="25"/>
    <m/>
    <m/>
    <m/>
    <m/>
    <m/>
    <m/>
    <m/>
    <m/>
    <m/>
    <m/>
    <m/>
    <m/>
    <m/>
    <m/>
    <m/>
    <m/>
    <m/>
    <m/>
    <m/>
    <m/>
    <m/>
    <m/>
    <m/>
    <m/>
    <m/>
    <m/>
    <n v="1"/>
    <m/>
    <m/>
    <m/>
    <m/>
    <m/>
    <m/>
    <m/>
    <n v="46"/>
    <n v="2023"/>
    <n v="4"/>
    <n v="0"/>
    <n v="0"/>
    <n v="0"/>
    <n v="0"/>
    <n v="0"/>
    <n v="0"/>
    <n v="1"/>
  </r>
  <r>
    <x v="194"/>
    <x v="17"/>
    <m/>
    <m/>
    <m/>
    <m/>
    <m/>
    <m/>
    <m/>
    <m/>
    <m/>
    <m/>
    <m/>
    <m/>
    <m/>
    <m/>
    <m/>
    <m/>
    <m/>
    <m/>
    <m/>
    <m/>
    <m/>
    <m/>
    <m/>
    <m/>
    <m/>
    <m/>
    <m/>
    <m/>
    <m/>
    <m/>
    <m/>
    <m/>
    <m/>
    <m/>
    <n v="31"/>
    <n v="2023"/>
    <n v="4"/>
    <n v="0"/>
    <n v="0"/>
    <n v="0"/>
    <n v="0"/>
    <n v="0"/>
    <n v="0"/>
    <n v="0"/>
  </r>
  <r>
    <x v="194"/>
    <x v="10"/>
    <m/>
    <m/>
    <m/>
    <m/>
    <m/>
    <m/>
    <m/>
    <m/>
    <m/>
    <m/>
    <m/>
    <m/>
    <m/>
    <m/>
    <m/>
    <m/>
    <m/>
    <m/>
    <m/>
    <m/>
    <m/>
    <m/>
    <m/>
    <m/>
    <m/>
    <m/>
    <n v="3"/>
    <m/>
    <m/>
    <m/>
    <m/>
    <m/>
    <m/>
    <m/>
    <n v="77"/>
    <n v="2023"/>
    <n v="4"/>
    <n v="0"/>
    <n v="0"/>
    <n v="0"/>
    <n v="0"/>
    <n v="0"/>
    <n v="0"/>
    <n v="3"/>
  </r>
  <r>
    <x v="194"/>
    <x v="30"/>
    <m/>
    <m/>
    <m/>
    <m/>
    <m/>
    <m/>
    <m/>
    <m/>
    <m/>
    <m/>
    <m/>
    <m/>
    <m/>
    <m/>
    <m/>
    <m/>
    <m/>
    <m/>
    <m/>
    <m/>
    <m/>
    <m/>
    <m/>
    <m/>
    <m/>
    <m/>
    <m/>
    <m/>
    <m/>
    <m/>
    <m/>
    <m/>
    <m/>
    <m/>
    <n v="7"/>
    <n v="2023"/>
    <n v="4"/>
    <n v="0"/>
    <n v="0"/>
    <n v="0"/>
    <n v="0"/>
    <n v="0"/>
    <n v="0"/>
    <n v="0"/>
  </r>
  <r>
    <x v="194"/>
    <x v="11"/>
    <m/>
    <m/>
    <m/>
    <m/>
    <m/>
    <m/>
    <m/>
    <m/>
    <m/>
    <m/>
    <m/>
    <m/>
    <m/>
    <n v="2"/>
    <m/>
    <m/>
    <m/>
    <m/>
    <n v="2"/>
    <m/>
    <m/>
    <m/>
    <m/>
    <m/>
    <m/>
    <m/>
    <n v="6"/>
    <m/>
    <m/>
    <m/>
    <m/>
    <m/>
    <m/>
    <m/>
    <n v="186"/>
    <n v="2023"/>
    <n v="4"/>
    <n v="0"/>
    <n v="0"/>
    <n v="0"/>
    <n v="0"/>
    <n v="2"/>
    <n v="0"/>
    <n v="8"/>
  </r>
  <r>
    <x v="194"/>
    <x v="18"/>
    <m/>
    <m/>
    <m/>
    <m/>
    <m/>
    <m/>
    <m/>
    <m/>
    <m/>
    <m/>
    <m/>
    <m/>
    <m/>
    <m/>
    <m/>
    <m/>
    <m/>
    <m/>
    <m/>
    <m/>
    <m/>
    <m/>
    <m/>
    <m/>
    <m/>
    <m/>
    <m/>
    <m/>
    <m/>
    <m/>
    <m/>
    <m/>
    <m/>
    <m/>
    <n v="17"/>
    <n v="2023"/>
    <n v="4"/>
    <n v="0"/>
    <n v="0"/>
    <n v="0"/>
    <n v="0"/>
    <n v="0"/>
    <n v="0"/>
    <n v="0"/>
  </r>
  <r>
    <x v="194"/>
    <x v="12"/>
    <m/>
    <m/>
    <m/>
    <m/>
    <m/>
    <m/>
    <m/>
    <m/>
    <m/>
    <m/>
    <m/>
    <m/>
    <m/>
    <m/>
    <m/>
    <m/>
    <m/>
    <m/>
    <m/>
    <m/>
    <m/>
    <m/>
    <m/>
    <m/>
    <m/>
    <m/>
    <m/>
    <m/>
    <m/>
    <m/>
    <m/>
    <m/>
    <m/>
    <m/>
    <n v="34"/>
    <n v="2023"/>
    <n v="4"/>
    <n v="0"/>
    <n v="0"/>
    <n v="0"/>
    <n v="0"/>
    <n v="0"/>
    <n v="0"/>
    <n v="0"/>
  </r>
  <r>
    <x v="194"/>
    <x v="32"/>
    <m/>
    <m/>
    <m/>
    <m/>
    <m/>
    <m/>
    <m/>
    <m/>
    <m/>
    <m/>
    <m/>
    <m/>
    <m/>
    <m/>
    <m/>
    <m/>
    <m/>
    <m/>
    <m/>
    <m/>
    <m/>
    <m/>
    <m/>
    <m/>
    <m/>
    <m/>
    <m/>
    <m/>
    <m/>
    <m/>
    <m/>
    <m/>
    <m/>
    <m/>
    <n v="62"/>
    <n v="2023"/>
    <n v="4"/>
    <n v="0"/>
    <n v="0"/>
    <n v="0"/>
    <n v="0"/>
    <n v="0"/>
    <n v="0"/>
    <n v="0"/>
  </r>
  <r>
    <x v="194"/>
    <x v="33"/>
    <m/>
    <m/>
    <m/>
    <m/>
    <m/>
    <m/>
    <m/>
    <m/>
    <m/>
    <m/>
    <m/>
    <m/>
    <m/>
    <m/>
    <m/>
    <m/>
    <m/>
    <m/>
    <m/>
    <m/>
    <m/>
    <m/>
    <m/>
    <m/>
    <m/>
    <m/>
    <m/>
    <m/>
    <m/>
    <m/>
    <m/>
    <m/>
    <m/>
    <m/>
    <n v="28"/>
    <n v="2023"/>
    <n v="4"/>
    <n v="0"/>
    <n v="0"/>
    <n v="0"/>
    <n v="0"/>
    <n v="0"/>
    <n v="0"/>
    <n v="0"/>
  </r>
  <r>
    <x v="194"/>
    <x v="34"/>
    <m/>
    <m/>
    <m/>
    <m/>
    <m/>
    <m/>
    <m/>
    <m/>
    <m/>
    <m/>
    <m/>
    <m/>
    <m/>
    <m/>
    <m/>
    <m/>
    <m/>
    <m/>
    <m/>
    <m/>
    <m/>
    <m/>
    <m/>
    <m/>
    <m/>
    <m/>
    <m/>
    <m/>
    <m/>
    <m/>
    <m/>
    <m/>
    <m/>
    <m/>
    <n v="22"/>
    <n v="2023"/>
    <n v="4"/>
    <n v="0"/>
    <n v="0"/>
    <n v="0"/>
    <n v="0"/>
    <n v="0"/>
    <n v="0"/>
    <n v="0"/>
  </r>
  <r>
    <x v="194"/>
    <x v="26"/>
    <m/>
    <m/>
    <m/>
    <m/>
    <m/>
    <m/>
    <m/>
    <m/>
    <m/>
    <m/>
    <m/>
    <m/>
    <m/>
    <m/>
    <m/>
    <m/>
    <m/>
    <m/>
    <m/>
    <m/>
    <m/>
    <m/>
    <m/>
    <m/>
    <m/>
    <m/>
    <m/>
    <m/>
    <m/>
    <m/>
    <m/>
    <m/>
    <m/>
    <m/>
    <n v="24"/>
    <n v="2023"/>
    <n v="4"/>
    <n v="0"/>
    <n v="0"/>
    <n v="0"/>
    <n v="0"/>
    <n v="0"/>
    <n v="0"/>
    <n v="0"/>
  </r>
  <r>
    <x v="194"/>
    <x v="13"/>
    <m/>
    <m/>
    <m/>
    <m/>
    <m/>
    <m/>
    <m/>
    <m/>
    <m/>
    <m/>
    <m/>
    <m/>
    <m/>
    <m/>
    <m/>
    <m/>
    <m/>
    <m/>
    <m/>
    <m/>
    <m/>
    <m/>
    <m/>
    <m/>
    <m/>
    <m/>
    <n v="3"/>
    <m/>
    <m/>
    <m/>
    <m/>
    <m/>
    <m/>
    <m/>
    <n v="150"/>
    <n v="2023"/>
    <n v="4"/>
    <n v="0"/>
    <n v="0"/>
    <n v="0"/>
    <n v="0"/>
    <n v="0"/>
    <n v="0"/>
    <n v="3"/>
  </r>
  <r>
    <x v="194"/>
    <x v="35"/>
    <m/>
    <m/>
    <m/>
    <m/>
    <m/>
    <m/>
    <m/>
    <m/>
    <m/>
    <m/>
    <m/>
    <m/>
    <m/>
    <m/>
    <m/>
    <m/>
    <m/>
    <m/>
    <m/>
    <m/>
    <m/>
    <m/>
    <m/>
    <m/>
    <m/>
    <m/>
    <m/>
    <m/>
    <m/>
    <m/>
    <m/>
    <m/>
    <m/>
    <m/>
    <n v="4"/>
    <n v="2023"/>
    <n v="4"/>
    <n v="0"/>
    <n v="0"/>
    <n v="0"/>
    <n v="0"/>
    <n v="0"/>
    <n v="0"/>
    <n v="0"/>
  </r>
  <r>
    <x v="194"/>
    <x v="14"/>
    <m/>
    <m/>
    <m/>
    <m/>
    <m/>
    <m/>
    <m/>
    <m/>
    <m/>
    <m/>
    <m/>
    <m/>
    <m/>
    <m/>
    <m/>
    <m/>
    <m/>
    <m/>
    <m/>
    <m/>
    <m/>
    <m/>
    <m/>
    <m/>
    <m/>
    <m/>
    <n v="2"/>
    <m/>
    <m/>
    <m/>
    <m/>
    <m/>
    <m/>
    <m/>
    <n v="53"/>
    <n v="2023"/>
    <n v="4"/>
    <n v="0"/>
    <n v="0"/>
    <n v="0"/>
    <n v="0"/>
    <n v="0"/>
    <n v="0"/>
    <n v="2"/>
  </r>
  <r>
    <x v="195"/>
    <x v="0"/>
    <m/>
    <m/>
    <m/>
    <m/>
    <m/>
    <m/>
    <m/>
    <m/>
    <m/>
    <m/>
    <m/>
    <m/>
    <m/>
    <m/>
    <m/>
    <m/>
    <m/>
    <m/>
    <m/>
    <m/>
    <m/>
    <m/>
    <m/>
    <m/>
    <m/>
    <m/>
    <m/>
    <m/>
    <m/>
    <m/>
    <m/>
    <m/>
    <n v="1"/>
    <m/>
    <m/>
    <n v="2023"/>
    <n v="4"/>
    <n v="0"/>
    <n v="0"/>
    <n v="0"/>
    <n v="0"/>
    <n v="0"/>
    <n v="0"/>
    <n v="0"/>
  </r>
  <r>
    <x v="195"/>
    <x v="4"/>
    <m/>
    <m/>
    <m/>
    <m/>
    <m/>
    <m/>
    <m/>
    <m/>
    <m/>
    <m/>
    <m/>
    <m/>
    <m/>
    <m/>
    <m/>
    <m/>
    <m/>
    <m/>
    <m/>
    <m/>
    <m/>
    <m/>
    <m/>
    <m/>
    <m/>
    <m/>
    <m/>
    <m/>
    <m/>
    <m/>
    <m/>
    <m/>
    <n v="1"/>
    <m/>
    <m/>
    <n v="2023"/>
    <n v="4"/>
    <n v="0"/>
    <n v="0"/>
    <n v="0"/>
    <n v="0"/>
    <n v="0"/>
    <n v="0"/>
    <n v="0"/>
  </r>
  <r>
    <x v="195"/>
    <x v="16"/>
    <m/>
    <m/>
    <m/>
    <m/>
    <m/>
    <m/>
    <m/>
    <m/>
    <m/>
    <m/>
    <m/>
    <m/>
    <m/>
    <m/>
    <m/>
    <m/>
    <m/>
    <m/>
    <m/>
    <m/>
    <m/>
    <m/>
    <m/>
    <m/>
    <m/>
    <m/>
    <m/>
    <m/>
    <m/>
    <m/>
    <m/>
    <m/>
    <n v="1"/>
    <m/>
    <m/>
    <n v="2023"/>
    <n v="4"/>
    <n v="0"/>
    <n v="0"/>
    <n v="0"/>
    <n v="0"/>
    <n v="0"/>
    <n v="0"/>
    <n v="0"/>
  </r>
  <r>
    <x v="195"/>
    <x v="8"/>
    <m/>
    <m/>
    <m/>
    <m/>
    <m/>
    <m/>
    <m/>
    <m/>
    <m/>
    <m/>
    <m/>
    <m/>
    <m/>
    <m/>
    <m/>
    <m/>
    <m/>
    <m/>
    <m/>
    <m/>
    <m/>
    <m/>
    <m/>
    <m/>
    <m/>
    <m/>
    <m/>
    <m/>
    <m/>
    <m/>
    <m/>
    <m/>
    <n v="1697"/>
    <m/>
    <m/>
    <n v="2023"/>
    <n v="4"/>
    <n v="0"/>
    <n v="0"/>
    <n v="0"/>
    <n v="0"/>
    <n v="0"/>
    <n v="0"/>
    <n v="0"/>
  </r>
  <r>
    <x v="195"/>
    <x v="9"/>
    <m/>
    <m/>
    <m/>
    <m/>
    <m/>
    <m/>
    <m/>
    <m/>
    <m/>
    <m/>
    <m/>
    <m/>
    <m/>
    <m/>
    <m/>
    <m/>
    <m/>
    <m/>
    <m/>
    <m/>
    <m/>
    <m/>
    <m/>
    <m/>
    <m/>
    <m/>
    <m/>
    <m/>
    <m/>
    <m/>
    <m/>
    <m/>
    <n v="2"/>
    <m/>
    <m/>
    <n v="2023"/>
    <n v="4"/>
    <n v="0"/>
    <n v="0"/>
    <n v="0"/>
    <n v="0"/>
    <n v="0"/>
    <n v="0"/>
    <n v="0"/>
  </r>
  <r>
    <x v="195"/>
    <x v="25"/>
    <m/>
    <m/>
    <m/>
    <m/>
    <m/>
    <m/>
    <m/>
    <m/>
    <m/>
    <m/>
    <m/>
    <m/>
    <m/>
    <m/>
    <m/>
    <m/>
    <m/>
    <m/>
    <m/>
    <m/>
    <m/>
    <m/>
    <m/>
    <m/>
    <m/>
    <m/>
    <m/>
    <m/>
    <m/>
    <m/>
    <m/>
    <m/>
    <n v="3"/>
    <m/>
    <m/>
    <n v="2023"/>
    <n v="4"/>
    <n v="0"/>
    <n v="0"/>
    <n v="0"/>
    <n v="0"/>
    <n v="0"/>
    <n v="0"/>
    <n v="0"/>
  </r>
  <r>
    <x v="195"/>
    <x v="10"/>
    <m/>
    <m/>
    <m/>
    <m/>
    <m/>
    <m/>
    <m/>
    <m/>
    <m/>
    <m/>
    <m/>
    <m/>
    <m/>
    <m/>
    <m/>
    <m/>
    <m/>
    <m/>
    <m/>
    <m/>
    <m/>
    <m/>
    <m/>
    <m/>
    <m/>
    <m/>
    <m/>
    <m/>
    <m/>
    <m/>
    <m/>
    <m/>
    <n v="1"/>
    <m/>
    <m/>
    <n v="2023"/>
    <n v="4"/>
    <n v="0"/>
    <n v="0"/>
    <n v="0"/>
    <n v="0"/>
    <n v="0"/>
    <n v="0"/>
    <n v="0"/>
  </r>
  <r>
    <x v="195"/>
    <x v="13"/>
    <m/>
    <m/>
    <m/>
    <m/>
    <m/>
    <m/>
    <m/>
    <m/>
    <m/>
    <m/>
    <m/>
    <m/>
    <m/>
    <m/>
    <m/>
    <m/>
    <m/>
    <m/>
    <m/>
    <m/>
    <m/>
    <m/>
    <m/>
    <m/>
    <m/>
    <m/>
    <m/>
    <m/>
    <m/>
    <m/>
    <m/>
    <m/>
    <n v="1"/>
    <m/>
    <m/>
    <n v="2023"/>
    <n v="4"/>
    <n v="0"/>
    <n v="0"/>
    <n v="0"/>
    <n v="0"/>
    <n v="0"/>
    <n v="0"/>
    <n v="0"/>
  </r>
  <r>
    <x v="195"/>
    <x v="14"/>
    <m/>
    <m/>
    <m/>
    <m/>
    <m/>
    <m/>
    <m/>
    <m/>
    <m/>
    <m/>
    <m/>
    <m/>
    <m/>
    <m/>
    <m/>
    <m/>
    <m/>
    <m/>
    <m/>
    <m/>
    <m/>
    <m/>
    <m/>
    <m/>
    <m/>
    <m/>
    <m/>
    <m/>
    <m/>
    <m/>
    <m/>
    <m/>
    <n v="1"/>
    <m/>
    <m/>
    <n v="2023"/>
    <n v="4"/>
    <n v="0"/>
    <n v="0"/>
    <n v="0"/>
    <n v="0"/>
    <n v="0"/>
    <n v="0"/>
    <n v="0"/>
  </r>
  <r>
    <x v="196"/>
    <x v="15"/>
    <m/>
    <m/>
    <m/>
    <m/>
    <m/>
    <m/>
    <m/>
    <m/>
    <m/>
    <m/>
    <m/>
    <m/>
    <m/>
    <m/>
    <m/>
    <m/>
    <m/>
    <m/>
    <m/>
    <m/>
    <m/>
    <m/>
    <m/>
    <m/>
    <m/>
    <m/>
    <m/>
    <m/>
    <n v="12"/>
    <m/>
    <m/>
    <m/>
    <m/>
    <m/>
    <m/>
    <n v="2023"/>
    <n v="4"/>
    <n v="0"/>
    <n v="0"/>
    <n v="0"/>
    <n v="0"/>
    <n v="0"/>
    <n v="0"/>
    <n v="0"/>
  </r>
  <r>
    <x v="196"/>
    <x v="0"/>
    <m/>
    <m/>
    <m/>
    <m/>
    <m/>
    <m/>
    <m/>
    <m/>
    <m/>
    <m/>
    <m/>
    <m/>
    <m/>
    <m/>
    <m/>
    <m/>
    <m/>
    <m/>
    <m/>
    <m/>
    <m/>
    <m/>
    <m/>
    <m/>
    <m/>
    <m/>
    <m/>
    <m/>
    <n v="130"/>
    <m/>
    <m/>
    <m/>
    <m/>
    <m/>
    <m/>
    <n v="2023"/>
    <n v="4"/>
    <n v="0"/>
    <n v="0"/>
    <n v="0"/>
    <n v="0"/>
    <n v="0"/>
    <n v="0"/>
    <n v="0"/>
  </r>
  <r>
    <x v="196"/>
    <x v="1"/>
    <m/>
    <m/>
    <m/>
    <m/>
    <m/>
    <m/>
    <m/>
    <m/>
    <m/>
    <m/>
    <m/>
    <m/>
    <m/>
    <m/>
    <m/>
    <m/>
    <m/>
    <m/>
    <m/>
    <m/>
    <m/>
    <m/>
    <m/>
    <m/>
    <m/>
    <m/>
    <m/>
    <m/>
    <n v="13"/>
    <m/>
    <m/>
    <m/>
    <m/>
    <m/>
    <m/>
    <n v="2023"/>
    <n v="4"/>
    <n v="0"/>
    <n v="0"/>
    <n v="0"/>
    <n v="0"/>
    <n v="0"/>
    <n v="0"/>
    <n v="0"/>
  </r>
  <r>
    <x v="196"/>
    <x v="2"/>
    <m/>
    <m/>
    <m/>
    <m/>
    <m/>
    <m/>
    <m/>
    <m/>
    <m/>
    <m/>
    <m/>
    <m/>
    <m/>
    <m/>
    <m/>
    <m/>
    <m/>
    <m/>
    <m/>
    <m/>
    <m/>
    <m/>
    <m/>
    <m/>
    <m/>
    <m/>
    <m/>
    <m/>
    <n v="10"/>
    <m/>
    <m/>
    <m/>
    <m/>
    <m/>
    <m/>
    <n v="2023"/>
    <n v="4"/>
    <n v="0"/>
    <n v="0"/>
    <n v="0"/>
    <n v="0"/>
    <n v="0"/>
    <n v="0"/>
    <n v="0"/>
  </r>
  <r>
    <x v="196"/>
    <x v="20"/>
    <m/>
    <m/>
    <m/>
    <m/>
    <m/>
    <m/>
    <m/>
    <m/>
    <m/>
    <m/>
    <m/>
    <m/>
    <m/>
    <m/>
    <m/>
    <m/>
    <m/>
    <m/>
    <m/>
    <m/>
    <m/>
    <m/>
    <m/>
    <m/>
    <m/>
    <m/>
    <m/>
    <m/>
    <n v="1"/>
    <m/>
    <m/>
    <m/>
    <m/>
    <m/>
    <m/>
    <n v="2023"/>
    <n v="4"/>
    <n v="0"/>
    <n v="0"/>
    <n v="0"/>
    <n v="0"/>
    <n v="0"/>
    <n v="0"/>
    <n v="0"/>
  </r>
  <r>
    <x v="196"/>
    <x v="4"/>
    <m/>
    <m/>
    <m/>
    <m/>
    <m/>
    <m/>
    <m/>
    <m/>
    <m/>
    <m/>
    <m/>
    <m/>
    <m/>
    <m/>
    <m/>
    <m/>
    <m/>
    <m/>
    <m/>
    <m/>
    <m/>
    <m/>
    <m/>
    <m/>
    <m/>
    <m/>
    <m/>
    <m/>
    <n v="42"/>
    <m/>
    <m/>
    <m/>
    <m/>
    <m/>
    <m/>
    <n v="2023"/>
    <n v="4"/>
    <n v="0"/>
    <n v="0"/>
    <n v="0"/>
    <n v="0"/>
    <n v="0"/>
    <n v="0"/>
    <n v="0"/>
  </r>
  <r>
    <x v="196"/>
    <x v="16"/>
    <m/>
    <m/>
    <m/>
    <m/>
    <m/>
    <m/>
    <m/>
    <m/>
    <m/>
    <m/>
    <m/>
    <m/>
    <m/>
    <m/>
    <m/>
    <m/>
    <m/>
    <m/>
    <m/>
    <m/>
    <m/>
    <m/>
    <m/>
    <m/>
    <m/>
    <m/>
    <m/>
    <m/>
    <n v="3"/>
    <m/>
    <m/>
    <m/>
    <m/>
    <m/>
    <m/>
    <n v="2023"/>
    <n v="4"/>
    <n v="0"/>
    <n v="0"/>
    <n v="0"/>
    <n v="0"/>
    <n v="0"/>
    <n v="0"/>
    <n v="0"/>
  </r>
  <r>
    <x v="196"/>
    <x v="22"/>
    <m/>
    <m/>
    <m/>
    <m/>
    <m/>
    <m/>
    <m/>
    <m/>
    <m/>
    <m/>
    <m/>
    <m/>
    <m/>
    <m/>
    <m/>
    <m/>
    <m/>
    <m/>
    <m/>
    <m/>
    <m/>
    <m/>
    <m/>
    <m/>
    <m/>
    <m/>
    <m/>
    <m/>
    <n v="1"/>
    <m/>
    <m/>
    <m/>
    <m/>
    <m/>
    <m/>
    <n v="2023"/>
    <n v="4"/>
    <n v="0"/>
    <n v="0"/>
    <n v="0"/>
    <n v="0"/>
    <n v="0"/>
    <n v="0"/>
    <n v="0"/>
  </r>
  <r>
    <x v="196"/>
    <x v="23"/>
    <m/>
    <m/>
    <m/>
    <m/>
    <m/>
    <m/>
    <m/>
    <m/>
    <m/>
    <m/>
    <m/>
    <m/>
    <m/>
    <m/>
    <m/>
    <m/>
    <m/>
    <m/>
    <m/>
    <m/>
    <m/>
    <m/>
    <m/>
    <m/>
    <m/>
    <m/>
    <m/>
    <m/>
    <n v="3"/>
    <m/>
    <m/>
    <m/>
    <m/>
    <m/>
    <m/>
    <n v="2023"/>
    <n v="4"/>
    <n v="0"/>
    <n v="0"/>
    <n v="0"/>
    <n v="0"/>
    <n v="0"/>
    <n v="0"/>
    <n v="0"/>
  </r>
  <r>
    <x v="196"/>
    <x v="5"/>
    <m/>
    <m/>
    <m/>
    <m/>
    <m/>
    <m/>
    <m/>
    <m/>
    <m/>
    <m/>
    <m/>
    <m/>
    <m/>
    <m/>
    <m/>
    <m/>
    <m/>
    <m/>
    <m/>
    <m/>
    <m/>
    <m/>
    <m/>
    <m/>
    <m/>
    <m/>
    <m/>
    <m/>
    <n v="25"/>
    <m/>
    <m/>
    <m/>
    <m/>
    <m/>
    <m/>
    <n v="2023"/>
    <n v="4"/>
    <n v="0"/>
    <n v="0"/>
    <n v="0"/>
    <n v="0"/>
    <n v="0"/>
    <n v="0"/>
    <n v="0"/>
  </r>
  <r>
    <x v="196"/>
    <x v="24"/>
    <m/>
    <m/>
    <m/>
    <m/>
    <m/>
    <m/>
    <m/>
    <m/>
    <m/>
    <m/>
    <m/>
    <m/>
    <m/>
    <m/>
    <m/>
    <m/>
    <m/>
    <m/>
    <m/>
    <m/>
    <m/>
    <m/>
    <m/>
    <m/>
    <m/>
    <m/>
    <m/>
    <m/>
    <n v="3"/>
    <m/>
    <m/>
    <m/>
    <m/>
    <m/>
    <m/>
    <n v="2023"/>
    <n v="4"/>
    <n v="0"/>
    <n v="0"/>
    <n v="0"/>
    <n v="0"/>
    <n v="0"/>
    <n v="0"/>
    <n v="0"/>
  </r>
  <r>
    <x v="196"/>
    <x v="6"/>
    <m/>
    <m/>
    <m/>
    <m/>
    <m/>
    <m/>
    <m/>
    <m/>
    <m/>
    <m/>
    <m/>
    <m/>
    <m/>
    <m/>
    <m/>
    <m/>
    <m/>
    <m/>
    <m/>
    <m/>
    <m/>
    <m/>
    <m/>
    <m/>
    <m/>
    <m/>
    <m/>
    <m/>
    <n v="8"/>
    <m/>
    <m/>
    <m/>
    <m/>
    <m/>
    <m/>
    <n v="2023"/>
    <n v="4"/>
    <n v="0"/>
    <n v="0"/>
    <n v="0"/>
    <n v="0"/>
    <n v="0"/>
    <n v="0"/>
    <n v="0"/>
  </r>
  <r>
    <x v="196"/>
    <x v="8"/>
    <m/>
    <m/>
    <m/>
    <m/>
    <m/>
    <m/>
    <m/>
    <m/>
    <m/>
    <m/>
    <m/>
    <m/>
    <m/>
    <m/>
    <m/>
    <m/>
    <m/>
    <m/>
    <m/>
    <m/>
    <m/>
    <m/>
    <m/>
    <m/>
    <m/>
    <m/>
    <m/>
    <m/>
    <n v="38"/>
    <m/>
    <m/>
    <m/>
    <m/>
    <m/>
    <m/>
    <n v="2023"/>
    <n v="4"/>
    <n v="0"/>
    <n v="0"/>
    <n v="0"/>
    <n v="0"/>
    <n v="0"/>
    <n v="0"/>
    <n v="0"/>
  </r>
  <r>
    <x v="196"/>
    <x v="9"/>
    <m/>
    <m/>
    <m/>
    <m/>
    <m/>
    <m/>
    <m/>
    <m/>
    <m/>
    <m/>
    <m/>
    <m/>
    <m/>
    <m/>
    <m/>
    <m/>
    <m/>
    <m/>
    <m/>
    <m/>
    <m/>
    <m/>
    <m/>
    <m/>
    <m/>
    <m/>
    <m/>
    <m/>
    <n v="16"/>
    <m/>
    <m/>
    <m/>
    <m/>
    <m/>
    <m/>
    <n v="2023"/>
    <n v="4"/>
    <n v="0"/>
    <n v="0"/>
    <n v="0"/>
    <n v="0"/>
    <n v="0"/>
    <n v="0"/>
    <n v="0"/>
  </r>
  <r>
    <x v="196"/>
    <x v="25"/>
    <m/>
    <m/>
    <m/>
    <m/>
    <m/>
    <m/>
    <m/>
    <m/>
    <m/>
    <m/>
    <m/>
    <m/>
    <m/>
    <m/>
    <m/>
    <m/>
    <m/>
    <m/>
    <m/>
    <m/>
    <m/>
    <m/>
    <m/>
    <m/>
    <m/>
    <m/>
    <m/>
    <m/>
    <n v="15"/>
    <m/>
    <m/>
    <m/>
    <m/>
    <m/>
    <m/>
    <n v="2023"/>
    <n v="4"/>
    <n v="0"/>
    <n v="0"/>
    <n v="0"/>
    <n v="0"/>
    <n v="0"/>
    <n v="0"/>
    <n v="0"/>
  </r>
  <r>
    <x v="196"/>
    <x v="10"/>
    <m/>
    <m/>
    <m/>
    <m/>
    <m/>
    <m/>
    <m/>
    <m/>
    <m/>
    <m/>
    <m/>
    <m/>
    <m/>
    <m/>
    <m/>
    <m/>
    <m/>
    <m/>
    <m/>
    <m/>
    <m/>
    <m/>
    <m/>
    <m/>
    <m/>
    <m/>
    <m/>
    <m/>
    <n v="194"/>
    <m/>
    <m/>
    <m/>
    <m/>
    <m/>
    <m/>
    <n v="2023"/>
    <n v="4"/>
    <n v="0"/>
    <n v="0"/>
    <n v="0"/>
    <n v="0"/>
    <n v="0"/>
    <n v="0"/>
    <n v="0"/>
  </r>
  <r>
    <x v="196"/>
    <x v="11"/>
    <m/>
    <m/>
    <m/>
    <m/>
    <m/>
    <m/>
    <m/>
    <m/>
    <m/>
    <m/>
    <m/>
    <m/>
    <m/>
    <m/>
    <m/>
    <m/>
    <m/>
    <m/>
    <m/>
    <m/>
    <m/>
    <m/>
    <m/>
    <m/>
    <m/>
    <m/>
    <m/>
    <m/>
    <n v="199"/>
    <m/>
    <m/>
    <m/>
    <m/>
    <m/>
    <m/>
    <n v="2023"/>
    <n v="4"/>
    <n v="0"/>
    <n v="0"/>
    <n v="0"/>
    <n v="0"/>
    <n v="0"/>
    <n v="0"/>
    <n v="0"/>
  </r>
  <r>
    <x v="196"/>
    <x v="18"/>
    <m/>
    <m/>
    <m/>
    <m/>
    <m/>
    <m/>
    <m/>
    <m/>
    <m/>
    <m/>
    <m/>
    <m/>
    <m/>
    <m/>
    <m/>
    <m/>
    <m/>
    <m/>
    <m/>
    <m/>
    <m/>
    <m/>
    <m/>
    <m/>
    <m/>
    <m/>
    <m/>
    <m/>
    <n v="59"/>
    <m/>
    <m/>
    <m/>
    <m/>
    <m/>
    <m/>
    <n v="2023"/>
    <n v="4"/>
    <n v="0"/>
    <n v="0"/>
    <n v="0"/>
    <n v="0"/>
    <n v="0"/>
    <n v="0"/>
    <n v="0"/>
  </r>
  <r>
    <x v="196"/>
    <x v="12"/>
    <m/>
    <m/>
    <m/>
    <m/>
    <m/>
    <m/>
    <m/>
    <m/>
    <m/>
    <m/>
    <m/>
    <m/>
    <m/>
    <m/>
    <m/>
    <m/>
    <m/>
    <m/>
    <m/>
    <m/>
    <m/>
    <m/>
    <m/>
    <m/>
    <m/>
    <m/>
    <m/>
    <m/>
    <n v="5"/>
    <m/>
    <m/>
    <m/>
    <m/>
    <m/>
    <m/>
    <n v="2023"/>
    <n v="4"/>
    <n v="0"/>
    <n v="0"/>
    <n v="0"/>
    <n v="0"/>
    <n v="0"/>
    <n v="0"/>
    <n v="0"/>
  </r>
  <r>
    <x v="196"/>
    <x v="32"/>
    <m/>
    <m/>
    <m/>
    <m/>
    <m/>
    <m/>
    <m/>
    <m/>
    <m/>
    <m/>
    <m/>
    <m/>
    <m/>
    <m/>
    <m/>
    <m/>
    <m/>
    <m/>
    <m/>
    <m/>
    <m/>
    <m/>
    <m/>
    <m/>
    <m/>
    <m/>
    <m/>
    <m/>
    <n v="2"/>
    <m/>
    <m/>
    <m/>
    <m/>
    <m/>
    <m/>
    <n v="2023"/>
    <n v="4"/>
    <n v="0"/>
    <n v="0"/>
    <n v="0"/>
    <n v="0"/>
    <n v="0"/>
    <n v="0"/>
    <n v="0"/>
  </r>
  <r>
    <x v="196"/>
    <x v="26"/>
    <m/>
    <m/>
    <m/>
    <m/>
    <m/>
    <m/>
    <m/>
    <m/>
    <m/>
    <m/>
    <m/>
    <m/>
    <m/>
    <m/>
    <m/>
    <m/>
    <m/>
    <m/>
    <m/>
    <m/>
    <m/>
    <m/>
    <m/>
    <m/>
    <m/>
    <m/>
    <m/>
    <m/>
    <n v="6"/>
    <m/>
    <m/>
    <m/>
    <m/>
    <m/>
    <m/>
    <n v="2023"/>
    <n v="4"/>
    <n v="0"/>
    <n v="0"/>
    <n v="0"/>
    <n v="0"/>
    <n v="0"/>
    <n v="0"/>
    <n v="0"/>
  </r>
  <r>
    <x v="196"/>
    <x v="13"/>
    <m/>
    <m/>
    <m/>
    <m/>
    <m/>
    <m/>
    <m/>
    <m/>
    <m/>
    <m/>
    <m/>
    <m/>
    <m/>
    <m/>
    <m/>
    <m/>
    <m/>
    <m/>
    <m/>
    <m/>
    <m/>
    <m/>
    <m/>
    <m/>
    <m/>
    <m/>
    <m/>
    <m/>
    <n v="144"/>
    <m/>
    <m/>
    <m/>
    <m/>
    <m/>
    <m/>
    <n v="2023"/>
    <n v="4"/>
    <n v="0"/>
    <n v="0"/>
    <n v="0"/>
    <n v="0"/>
    <n v="0"/>
    <n v="0"/>
    <n v="0"/>
  </r>
  <r>
    <x v="196"/>
    <x v="14"/>
    <m/>
    <m/>
    <m/>
    <m/>
    <m/>
    <m/>
    <m/>
    <m/>
    <m/>
    <m/>
    <m/>
    <m/>
    <m/>
    <m/>
    <m/>
    <m/>
    <m/>
    <m/>
    <m/>
    <m/>
    <m/>
    <m/>
    <m/>
    <m/>
    <m/>
    <m/>
    <m/>
    <m/>
    <n v="7"/>
    <m/>
    <m/>
    <m/>
    <m/>
    <m/>
    <m/>
    <n v="2023"/>
    <n v="4"/>
    <n v="0"/>
    <n v="0"/>
    <n v="0"/>
    <n v="0"/>
    <n v="0"/>
    <n v="0"/>
    <n v="0"/>
  </r>
  <r>
    <x v="197"/>
    <x v="13"/>
    <m/>
    <m/>
    <m/>
    <m/>
    <m/>
    <m/>
    <m/>
    <m/>
    <m/>
    <m/>
    <m/>
    <m/>
    <m/>
    <n v="1"/>
    <m/>
    <m/>
    <m/>
    <m/>
    <n v="1"/>
    <m/>
    <m/>
    <m/>
    <m/>
    <m/>
    <m/>
    <m/>
    <m/>
    <m/>
    <m/>
    <m/>
    <m/>
    <m/>
    <m/>
    <m/>
    <m/>
    <n v="2023"/>
    <n v="4"/>
    <n v="0"/>
    <n v="0"/>
    <n v="0"/>
    <n v="0"/>
    <n v="1"/>
    <n v="0"/>
    <n v="1"/>
  </r>
  <r>
    <x v="198"/>
    <x v="4"/>
    <m/>
    <m/>
    <m/>
    <m/>
    <m/>
    <m/>
    <m/>
    <m/>
    <m/>
    <m/>
    <m/>
    <m/>
    <m/>
    <m/>
    <m/>
    <m/>
    <m/>
    <m/>
    <m/>
    <m/>
    <m/>
    <m/>
    <m/>
    <m/>
    <m/>
    <m/>
    <m/>
    <m/>
    <n v="1"/>
    <m/>
    <m/>
    <m/>
    <m/>
    <m/>
    <m/>
    <n v="2023"/>
    <n v="4"/>
    <n v="0"/>
    <n v="0"/>
    <n v="0"/>
    <n v="0"/>
    <n v="0"/>
    <n v="0"/>
    <n v="0"/>
  </r>
  <r>
    <x v="199"/>
    <x v="19"/>
    <m/>
    <m/>
    <m/>
    <m/>
    <m/>
    <m/>
    <m/>
    <m/>
    <m/>
    <m/>
    <m/>
    <m/>
    <m/>
    <m/>
    <m/>
    <m/>
    <m/>
    <m/>
    <m/>
    <m/>
    <m/>
    <m/>
    <m/>
    <m/>
    <m/>
    <m/>
    <m/>
    <m/>
    <n v="129"/>
    <m/>
    <m/>
    <m/>
    <m/>
    <m/>
    <m/>
    <n v="2023"/>
    <n v="4"/>
    <n v="0"/>
    <n v="0"/>
    <n v="0"/>
    <n v="0"/>
    <n v="0"/>
    <n v="0"/>
    <n v="0"/>
  </r>
  <r>
    <x v="199"/>
    <x v="15"/>
    <m/>
    <m/>
    <m/>
    <m/>
    <m/>
    <m/>
    <m/>
    <m/>
    <m/>
    <m/>
    <m/>
    <m/>
    <m/>
    <m/>
    <m/>
    <m/>
    <m/>
    <m/>
    <m/>
    <m/>
    <m/>
    <m/>
    <m/>
    <m/>
    <m/>
    <m/>
    <m/>
    <m/>
    <n v="335"/>
    <m/>
    <m/>
    <m/>
    <m/>
    <m/>
    <m/>
    <n v="2023"/>
    <n v="4"/>
    <n v="0"/>
    <n v="0"/>
    <n v="0"/>
    <n v="0"/>
    <n v="0"/>
    <n v="0"/>
    <n v="0"/>
  </r>
  <r>
    <x v="199"/>
    <x v="0"/>
    <m/>
    <m/>
    <m/>
    <m/>
    <m/>
    <m/>
    <m/>
    <m/>
    <m/>
    <m/>
    <m/>
    <m/>
    <m/>
    <m/>
    <m/>
    <m/>
    <m/>
    <m/>
    <m/>
    <m/>
    <m/>
    <m/>
    <m/>
    <m/>
    <m/>
    <m/>
    <m/>
    <m/>
    <n v="2754"/>
    <m/>
    <m/>
    <m/>
    <m/>
    <m/>
    <m/>
    <n v="2023"/>
    <n v="4"/>
    <n v="0"/>
    <n v="0"/>
    <n v="0"/>
    <n v="0"/>
    <n v="0"/>
    <n v="0"/>
    <n v="0"/>
  </r>
  <r>
    <x v="199"/>
    <x v="1"/>
    <m/>
    <m/>
    <m/>
    <m/>
    <m/>
    <m/>
    <m/>
    <m/>
    <m/>
    <m/>
    <m/>
    <m/>
    <m/>
    <m/>
    <m/>
    <m/>
    <m/>
    <m/>
    <m/>
    <m/>
    <m/>
    <m/>
    <m/>
    <m/>
    <m/>
    <m/>
    <m/>
    <m/>
    <n v="927"/>
    <m/>
    <m/>
    <m/>
    <m/>
    <m/>
    <m/>
    <n v="2023"/>
    <n v="4"/>
    <n v="0"/>
    <n v="0"/>
    <n v="0"/>
    <n v="0"/>
    <n v="0"/>
    <n v="0"/>
    <n v="0"/>
  </r>
  <r>
    <x v="199"/>
    <x v="2"/>
    <m/>
    <m/>
    <m/>
    <m/>
    <m/>
    <m/>
    <m/>
    <m/>
    <m/>
    <m/>
    <m/>
    <m/>
    <m/>
    <m/>
    <m/>
    <m/>
    <m/>
    <m/>
    <m/>
    <m/>
    <m/>
    <m/>
    <m/>
    <m/>
    <m/>
    <m/>
    <m/>
    <m/>
    <n v="515"/>
    <m/>
    <m/>
    <m/>
    <m/>
    <m/>
    <m/>
    <n v="2023"/>
    <n v="4"/>
    <n v="0"/>
    <n v="0"/>
    <n v="0"/>
    <n v="0"/>
    <n v="0"/>
    <n v="0"/>
    <n v="0"/>
  </r>
  <r>
    <x v="199"/>
    <x v="20"/>
    <m/>
    <m/>
    <m/>
    <m/>
    <m/>
    <m/>
    <m/>
    <m/>
    <m/>
    <m/>
    <m/>
    <m/>
    <m/>
    <m/>
    <m/>
    <m/>
    <m/>
    <m/>
    <m/>
    <m/>
    <m/>
    <m/>
    <m/>
    <m/>
    <m/>
    <m/>
    <m/>
    <m/>
    <n v="1663"/>
    <m/>
    <m/>
    <m/>
    <m/>
    <m/>
    <m/>
    <n v="2023"/>
    <n v="4"/>
    <n v="0"/>
    <n v="0"/>
    <n v="0"/>
    <n v="0"/>
    <n v="0"/>
    <n v="0"/>
    <n v="0"/>
  </r>
  <r>
    <x v="199"/>
    <x v="3"/>
    <m/>
    <m/>
    <m/>
    <m/>
    <m/>
    <m/>
    <m/>
    <m/>
    <m/>
    <m/>
    <m/>
    <m/>
    <m/>
    <m/>
    <m/>
    <m/>
    <m/>
    <m/>
    <m/>
    <m/>
    <m/>
    <m/>
    <m/>
    <m/>
    <m/>
    <m/>
    <m/>
    <m/>
    <n v="113"/>
    <m/>
    <m/>
    <m/>
    <m/>
    <m/>
    <m/>
    <n v="2023"/>
    <n v="4"/>
    <n v="0"/>
    <n v="0"/>
    <n v="0"/>
    <n v="0"/>
    <n v="0"/>
    <n v="0"/>
    <n v="0"/>
  </r>
  <r>
    <x v="199"/>
    <x v="21"/>
    <m/>
    <m/>
    <m/>
    <m/>
    <m/>
    <m/>
    <m/>
    <m/>
    <m/>
    <m/>
    <m/>
    <m/>
    <m/>
    <m/>
    <m/>
    <m/>
    <m/>
    <m/>
    <m/>
    <m/>
    <m/>
    <m/>
    <m/>
    <m/>
    <m/>
    <m/>
    <m/>
    <m/>
    <n v="200"/>
    <m/>
    <m/>
    <m/>
    <m/>
    <m/>
    <m/>
    <n v="2023"/>
    <n v="4"/>
    <n v="0"/>
    <n v="0"/>
    <n v="0"/>
    <n v="0"/>
    <n v="0"/>
    <n v="0"/>
    <n v="0"/>
  </r>
  <r>
    <x v="199"/>
    <x v="4"/>
    <m/>
    <m/>
    <m/>
    <m/>
    <m/>
    <m/>
    <m/>
    <m/>
    <m/>
    <m/>
    <m/>
    <m/>
    <m/>
    <m/>
    <m/>
    <m/>
    <m/>
    <m/>
    <m/>
    <m/>
    <m/>
    <m/>
    <m/>
    <m/>
    <m/>
    <m/>
    <m/>
    <m/>
    <n v="998"/>
    <m/>
    <m/>
    <m/>
    <m/>
    <m/>
    <m/>
    <n v="2023"/>
    <n v="4"/>
    <n v="0"/>
    <n v="0"/>
    <n v="0"/>
    <n v="0"/>
    <n v="0"/>
    <n v="0"/>
    <n v="0"/>
  </r>
  <r>
    <x v="199"/>
    <x v="16"/>
    <m/>
    <m/>
    <m/>
    <m/>
    <m/>
    <m/>
    <m/>
    <m/>
    <m/>
    <m/>
    <m/>
    <m/>
    <m/>
    <m/>
    <m/>
    <m/>
    <m/>
    <m/>
    <m/>
    <m/>
    <m/>
    <m/>
    <m/>
    <m/>
    <m/>
    <m/>
    <m/>
    <m/>
    <n v="518"/>
    <m/>
    <m/>
    <m/>
    <m/>
    <m/>
    <m/>
    <n v="2023"/>
    <n v="4"/>
    <n v="0"/>
    <n v="0"/>
    <n v="0"/>
    <n v="0"/>
    <n v="0"/>
    <n v="0"/>
    <n v="0"/>
  </r>
  <r>
    <x v="199"/>
    <x v="27"/>
    <m/>
    <m/>
    <m/>
    <m/>
    <m/>
    <m/>
    <m/>
    <m/>
    <m/>
    <m/>
    <m/>
    <m/>
    <m/>
    <m/>
    <m/>
    <m/>
    <m/>
    <m/>
    <m/>
    <m/>
    <m/>
    <m/>
    <m/>
    <m/>
    <m/>
    <m/>
    <m/>
    <m/>
    <n v="12"/>
    <m/>
    <m/>
    <m/>
    <m/>
    <m/>
    <m/>
    <n v="2023"/>
    <n v="4"/>
    <n v="0"/>
    <n v="0"/>
    <n v="0"/>
    <n v="0"/>
    <n v="0"/>
    <n v="0"/>
    <n v="0"/>
  </r>
  <r>
    <x v="199"/>
    <x v="28"/>
    <m/>
    <m/>
    <m/>
    <m/>
    <m/>
    <m/>
    <m/>
    <m/>
    <m/>
    <m/>
    <m/>
    <m/>
    <m/>
    <m/>
    <m/>
    <m/>
    <m/>
    <m/>
    <m/>
    <m/>
    <m/>
    <m/>
    <m/>
    <m/>
    <m/>
    <m/>
    <m/>
    <m/>
    <n v="75"/>
    <m/>
    <m/>
    <m/>
    <m/>
    <m/>
    <m/>
    <n v="2023"/>
    <n v="4"/>
    <n v="0"/>
    <n v="0"/>
    <n v="0"/>
    <n v="0"/>
    <n v="0"/>
    <n v="0"/>
    <n v="0"/>
  </r>
  <r>
    <x v="199"/>
    <x v="22"/>
    <m/>
    <m/>
    <m/>
    <m/>
    <m/>
    <m/>
    <m/>
    <m/>
    <m/>
    <m/>
    <m/>
    <m/>
    <m/>
    <m/>
    <m/>
    <m/>
    <m/>
    <m/>
    <m/>
    <m/>
    <m/>
    <m/>
    <m/>
    <m/>
    <m/>
    <m/>
    <m/>
    <m/>
    <n v="71"/>
    <m/>
    <m/>
    <m/>
    <m/>
    <m/>
    <m/>
    <n v="2023"/>
    <n v="4"/>
    <n v="0"/>
    <n v="0"/>
    <n v="0"/>
    <n v="0"/>
    <n v="0"/>
    <n v="0"/>
    <n v="0"/>
  </r>
  <r>
    <x v="199"/>
    <x v="23"/>
    <m/>
    <m/>
    <m/>
    <m/>
    <m/>
    <m/>
    <m/>
    <m/>
    <m/>
    <m/>
    <m/>
    <m/>
    <m/>
    <m/>
    <m/>
    <m/>
    <m/>
    <m/>
    <m/>
    <m/>
    <m/>
    <m/>
    <m/>
    <m/>
    <m/>
    <m/>
    <m/>
    <m/>
    <n v="256"/>
    <m/>
    <m/>
    <m/>
    <m/>
    <m/>
    <m/>
    <n v="2023"/>
    <n v="4"/>
    <n v="0"/>
    <n v="0"/>
    <n v="0"/>
    <n v="0"/>
    <n v="0"/>
    <n v="0"/>
    <n v="0"/>
  </r>
  <r>
    <x v="199"/>
    <x v="5"/>
    <m/>
    <m/>
    <m/>
    <m/>
    <m/>
    <m/>
    <m/>
    <m/>
    <m/>
    <m/>
    <m/>
    <m/>
    <m/>
    <m/>
    <m/>
    <m/>
    <m/>
    <m/>
    <m/>
    <m/>
    <m/>
    <m/>
    <m/>
    <m/>
    <m/>
    <m/>
    <m/>
    <m/>
    <n v="465"/>
    <m/>
    <m/>
    <m/>
    <m/>
    <m/>
    <m/>
    <n v="2023"/>
    <n v="4"/>
    <n v="0"/>
    <n v="0"/>
    <n v="0"/>
    <n v="0"/>
    <n v="0"/>
    <n v="0"/>
    <n v="0"/>
  </r>
  <r>
    <x v="199"/>
    <x v="24"/>
    <m/>
    <m/>
    <m/>
    <m/>
    <m/>
    <m/>
    <m/>
    <m/>
    <m/>
    <m/>
    <m/>
    <m/>
    <m/>
    <m/>
    <m/>
    <m/>
    <m/>
    <m/>
    <m/>
    <m/>
    <m/>
    <m/>
    <m/>
    <m/>
    <m/>
    <m/>
    <m/>
    <m/>
    <n v="86"/>
    <m/>
    <m/>
    <m/>
    <m/>
    <m/>
    <m/>
    <n v="2023"/>
    <n v="4"/>
    <n v="0"/>
    <n v="0"/>
    <n v="0"/>
    <n v="0"/>
    <n v="0"/>
    <n v="0"/>
    <n v="0"/>
  </r>
  <r>
    <x v="199"/>
    <x v="6"/>
    <m/>
    <m/>
    <m/>
    <m/>
    <m/>
    <m/>
    <m/>
    <m/>
    <m/>
    <m/>
    <m/>
    <m/>
    <m/>
    <m/>
    <m/>
    <m/>
    <m/>
    <m/>
    <m/>
    <m/>
    <m/>
    <m/>
    <m/>
    <m/>
    <m/>
    <m/>
    <m/>
    <m/>
    <n v="187"/>
    <m/>
    <m/>
    <m/>
    <m/>
    <m/>
    <m/>
    <n v="2023"/>
    <n v="4"/>
    <n v="0"/>
    <n v="0"/>
    <n v="0"/>
    <n v="0"/>
    <n v="0"/>
    <n v="0"/>
    <n v="0"/>
  </r>
  <r>
    <x v="199"/>
    <x v="7"/>
    <m/>
    <m/>
    <m/>
    <m/>
    <m/>
    <m/>
    <m/>
    <m/>
    <m/>
    <m/>
    <m/>
    <m/>
    <m/>
    <m/>
    <m/>
    <m/>
    <m/>
    <m/>
    <m/>
    <m/>
    <m/>
    <m/>
    <m/>
    <m/>
    <m/>
    <m/>
    <m/>
    <m/>
    <n v="103"/>
    <m/>
    <m/>
    <m/>
    <m/>
    <m/>
    <m/>
    <n v="2023"/>
    <n v="4"/>
    <n v="0"/>
    <n v="0"/>
    <n v="0"/>
    <n v="0"/>
    <n v="0"/>
    <n v="0"/>
    <n v="0"/>
  </r>
  <r>
    <x v="199"/>
    <x v="29"/>
    <m/>
    <m/>
    <m/>
    <m/>
    <m/>
    <m/>
    <m/>
    <m/>
    <m/>
    <m/>
    <m/>
    <m/>
    <m/>
    <m/>
    <m/>
    <m/>
    <m/>
    <m/>
    <m/>
    <m/>
    <m/>
    <m/>
    <m/>
    <m/>
    <m/>
    <m/>
    <m/>
    <m/>
    <n v="19"/>
    <m/>
    <m/>
    <m/>
    <m/>
    <m/>
    <m/>
    <n v="2023"/>
    <n v="4"/>
    <n v="0"/>
    <n v="0"/>
    <n v="0"/>
    <n v="0"/>
    <n v="0"/>
    <n v="0"/>
    <n v="0"/>
  </r>
  <r>
    <x v="199"/>
    <x v="8"/>
    <m/>
    <m/>
    <m/>
    <m/>
    <m/>
    <m/>
    <m/>
    <m/>
    <m/>
    <m/>
    <m/>
    <m/>
    <m/>
    <m/>
    <m/>
    <m/>
    <m/>
    <m/>
    <m/>
    <m/>
    <m/>
    <m/>
    <m/>
    <m/>
    <m/>
    <m/>
    <m/>
    <m/>
    <n v="10132"/>
    <m/>
    <m/>
    <m/>
    <m/>
    <m/>
    <m/>
    <n v="2023"/>
    <n v="4"/>
    <n v="0"/>
    <n v="0"/>
    <n v="0"/>
    <n v="0"/>
    <n v="0"/>
    <n v="0"/>
    <n v="0"/>
  </r>
  <r>
    <x v="199"/>
    <x v="9"/>
    <m/>
    <m/>
    <m/>
    <m/>
    <m/>
    <m/>
    <m/>
    <m/>
    <m/>
    <m/>
    <m/>
    <m/>
    <m/>
    <m/>
    <m/>
    <m/>
    <m/>
    <m/>
    <m/>
    <m/>
    <m/>
    <m/>
    <m/>
    <m/>
    <m/>
    <m/>
    <m/>
    <m/>
    <n v="794"/>
    <m/>
    <m/>
    <m/>
    <m/>
    <m/>
    <m/>
    <n v="2023"/>
    <n v="4"/>
    <n v="0"/>
    <n v="0"/>
    <n v="0"/>
    <n v="0"/>
    <n v="0"/>
    <n v="0"/>
    <n v="0"/>
  </r>
  <r>
    <x v="199"/>
    <x v="25"/>
    <m/>
    <m/>
    <m/>
    <m/>
    <m/>
    <m/>
    <m/>
    <m/>
    <m/>
    <m/>
    <m/>
    <m/>
    <m/>
    <m/>
    <m/>
    <m/>
    <m/>
    <m/>
    <m/>
    <m/>
    <m/>
    <m/>
    <m/>
    <m/>
    <m/>
    <m/>
    <m/>
    <m/>
    <n v="1605"/>
    <m/>
    <m/>
    <m/>
    <m/>
    <m/>
    <m/>
    <n v="2023"/>
    <n v="4"/>
    <n v="0"/>
    <n v="0"/>
    <n v="0"/>
    <n v="0"/>
    <n v="0"/>
    <n v="0"/>
    <n v="0"/>
  </r>
  <r>
    <x v="199"/>
    <x v="17"/>
    <m/>
    <m/>
    <m/>
    <m/>
    <m/>
    <m/>
    <m/>
    <m/>
    <m/>
    <m/>
    <m/>
    <m/>
    <m/>
    <m/>
    <m/>
    <m/>
    <m/>
    <m/>
    <m/>
    <m/>
    <m/>
    <m/>
    <m/>
    <m/>
    <m/>
    <m/>
    <m/>
    <m/>
    <n v="52"/>
    <m/>
    <m/>
    <m/>
    <m/>
    <m/>
    <m/>
    <n v="2023"/>
    <n v="4"/>
    <n v="0"/>
    <n v="0"/>
    <n v="0"/>
    <n v="0"/>
    <n v="0"/>
    <n v="0"/>
    <n v="0"/>
  </r>
  <r>
    <x v="199"/>
    <x v="10"/>
    <m/>
    <m/>
    <m/>
    <m/>
    <m/>
    <m/>
    <m/>
    <m/>
    <m/>
    <m/>
    <m/>
    <m/>
    <m/>
    <m/>
    <m/>
    <m/>
    <m/>
    <m/>
    <m/>
    <m/>
    <m/>
    <m/>
    <m/>
    <m/>
    <m/>
    <m/>
    <m/>
    <m/>
    <n v="1561"/>
    <m/>
    <m/>
    <m/>
    <m/>
    <m/>
    <m/>
    <n v="2023"/>
    <n v="4"/>
    <n v="0"/>
    <n v="0"/>
    <n v="0"/>
    <n v="0"/>
    <n v="0"/>
    <n v="0"/>
    <n v="0"/>
  </r>
  <r>
    <x v="199"/>
    <x v="30"/>
    <m/>
    <m/>
    <m/>
    <m/>
    <m/>
    <m/>
    <m/>
    <m/>
    <m/>
    <m/>
    <m/>
    <m/>
    <m/>
    <m/>
    <m/>
    <m/>
    <m/>
    <m/>
    <m/>
    <m/>
    <m/>
    <m/>
    <m/>
    <m/>
    <m/>
    <m/>
    <m/>
    <m/>
    <n v="92"/>
    <m/>
    <m/>
    <m/>
    <m/>
    <m/>
    <m/>
    <n v="2023"/>
    <n v="4"/>
    <n v="0"/>
    <n v="0"/>
    <n v="0"/>
    <n v="0"/>
    <n v="0"/>
    <n v="0"/>
    <n v="0"/>
  </r>
  <r>
    <x v="199"/>
    <x v="11"/>
    <m/>
    <m/>
    <m/>
    <m/>
    <m/>
    <m/>
    <m/>
    <m/>
    <m/>
    <m/>
    <m/>
    <m/>
    <m/>
    <m/>
    <m/>
    <m/>
    <m/>
    <m/>
    <m/>
    <m/>
    <m/>
    <m/>
    <m/>
    <m/>
    <m/>
    <m/>
    <m/>
    <m/>
    <n v="4049"/>
    <m/>
    <m/>
    <m/>
    <m/>
    <m/>
    <m/>
    <n v="2023"/>
    <n v="4"/>
    <n v="0"/>
    <n v="0"/>
    <n v="0"/>
    <n v="0"/>
    <n v="0"/>
    <n v="0"/>
    <n v="0"/>
  </r>
  <r>
    <x v="199"/>
    <x v="18"/>
    <m/>
    <m/>
    <m/>
    <m/>
    <m/>
    <m/>
    <m/>
    <m/>
    <m/>
    <m/>
    <m/>
    <m/>
    <m/>
    <m/>
    <m/>
    <m/>
    <m/>
    <m/>
    <m/>
    <m/>
    <m/>
    <m/>
    <m/>
    <m/>
    <m/>
    <m/>
    <m/>
    <m/>
    <n v="420"/>
    <m/>
    <m/>
    <m/>
    <m/>
    <m/>
    <m/>
    <n v="2023"/>
    <n v="4"/>
    <n v="0"/>
    <n v="0"/>
    <n v="0"/>
    <n v="0"/>
    <n v="0"/>
    <n v="0"/>
    <n v="0"/>
  </r>
  <r>
    <x v="199"/>
    <x v="31"/>
    <m/>
    <m/>
    <m/>
    <m/>
    <m/>
    <m/>
    <m/>
    <m/>
    <m/>
    <m/>
    <m/>
    <m/>
    <m/>
    <m/>
    <m/>
    <m/>
    <m/>
    <m/>
    <m/>
    <m/>
    <m/>
    <m/>
    <m/>
    <m/>
    <m/>
    <m/>
    <m/>
    <m/>
    <n v="48"/>
    <m/>
    <m/>
    <m/>
    <m/>
    <m/>
    <m/>
    <n v="2023"/>
    <n v="4"/>
    <n v="0"/>
    <n v="0"/>
    <n v="0"/>
    <n v="0"/>
    <n v="0"/>
    <n v="0"/>
    <n v="0"/>
  </r>
  <r>
    <x v="199"/>
    <x v="12"/>
    <m/>
    <m/>
    <m/>
    <m/>
    <m/>
    <m/>
    <m/>
    <m/>
    <m/>
    <m/>
    <m/>
    <m/>
    <m/>
    <m/>
    <m/>
    <m/>
    <m/>
    <m/>
    <m/>
    <m/>
    <m/>
    <m/>
    <m/>
    <m/>
    <m/>
    <m/>
    <m/>
    <m/>
    <n v="67"/>
    <m/>
    <m/>
    <m/>
    <m/>
    <m/>
    <m/>
    <n v="2023"/>
    <n v="4"/>
    <n v="0"/>
    <n v="0"/>
    <n v="0"/>
    <n v="0"/>
    <n v="0"/>
    <n v="0"/>
    <n v="0"/>
  </r>
  <r>
    <x v="199"/>
    <x v="32"/>
    <m/>
    <m/>
    <m/>
    <m/>
    <m/>
    <m/>
    <m/>
    <m/>
    <m/>
    <m/>
    <m/>
    <m/>
    <m/>
    <m/>
    <m/>
    <m/>
    <m/>
    <m/>
    <m/>
    <m/>
    <m/>
    <m/>
    <m/>
    <m/>
    <m/>
    <m/>
    <m/>
    <m/>
    <n v="418"/>
    <m/>
    <m/>
    <m/>
    <m/>
    <m/>
    <m/>
    <n v="2023"/>
    <n v="4"/>
    <n v="0"/>
    <n v="0"/>
    <n v="0"/>
    <n v="0"/>
    <n v="0"/>
    <n v="0"/>
    <n v="0"/>
  </r>
  <r>
    <x v="199"/>
    <x v="33"/>
    <m/>
    <m/>
    <m/>
    <m/>
    <m/>
    <m/>
    <m/>
    <m/>
    <m/>
    <m/>
    <m/>
    <m/>
    <m/>
    <m/>
    <m/>
    <m/>
    <m/>
    <m/>
    <m/>
    <m/>
    <m/>
    <m/>
    <m/>
    <m/>
    <m/>
    <m/>
    <m/>
    <m/>
    <n v="118"/>
    <m/>
    <m/>
    <m/>
    <m/>
    <m/>
    <m/>
    <n v="2023"/>
    <n v="4"/>
    <n v="0"/>
    <n v="0"/>
    <n v="0"/>
    <n v="0"/>
    <n v="0"/>
    <n v="0"/>
    <n v="0"/>
  </r>
  <r>
    <x v="199"/>
    <x v="34"/>
    <m/>
    <m/>
    <m/>
    <m/>
    <m/>
    <m/>
    <m/>
    <m/>
    <m/>
    <m/>
    <m/>
    <m/>
    <m/>
    <m/>
    <m/>
    <m/>
    <m/>
    <m/>
    <m/>
    <m/>
    <m/>
    <m/>
    <m/>
    <m/>
    <m/>
    <m/>
    <m/>
    <m/>
    <n v="9"/>
    <m/>
    <m/>
    <m/>
    <m/>
    <m/>
    <m/>
    <n v="2023"/>
    <n v="4"/>
    <n v="0"/>
    <n v="0"/>
    <n v="0"/>
    <n v="0"/>
    <n v="0"/>
    <n v="0"/>
    <n v="0"/>
  </r>
  <r>
    <x v="199"/>
    <x v="26"/>
    <m/>
    <m/>
    <m/>
    <m/>
    <m/>
    <m/>
    <m/>
    <m/>
    <m/>
    <m/>
    <m/>
    <m/>
    <m/>
    <m/>
    <m/>
    <m/>
    <m/>
    <m/>
    <m/>
    <m/>
    <m/>
    <m/>
    <m/>
    <m/>
    <m/>
    <m/>
    <m/>
    <m/>
    <n v="1018"/>
    <m/>
    <m/>
    <m/>
    <m/>
    <m/>
    <m/>
    <n v="2023"/>
    <n v="4"/>
    <n v="0"/>
    <n v="0"/>
    <n v="0"/>
    <n v="0"/>
    <n v="0"/>
    <n v="0"/>
    <n v="0"/>
  </r>
  <r>
    <x v="199"/>
    <x v="13"/>
    <m/>
    <m/>
    <m/>
    <m/>
    <m/>
    <m/>
    <m/>
    <m/>
    <m/>
    <m/>
    <m/>
    <m/>
    <m/>
    <m/>
    <m/>
    <m/>
    <m/>
    <m/>
    <m/>
    <m/>
    <m/>
    <m/>
    <m/>
    <m/>
    <m/>
    <m/>
    <m/>
    <m/>
    <n v="3584"/>
    <m/>
    <m/>
    <m/>
    <m/>
    <m/>
    <m/>
    <n v="2023"/>
    <n v="4"/>
    <n v="0"/>
    <n v="0"/>
    <n v="0"/>
    <n v="0"/>
    <n v="0"/>
    <n v="0"/>
    <n v="0"/>
  </r>
  <r>
    <x v="199"/>
    <x v="35"/>
    <m/>
    <m/>
    <m/>
    <m/>
    <m/>
    <m/>
    <m/>
    <m/>
    <m/>
    <m/>
    <m/>
    <m/>
    <m/>
    <m/>
    <m/>
    <m/>
    <m/>
    <m/>
    <m/>
    <m/>
    <m/>
    <m/>
    <m/>
    <m/>
    <m/>
    <m/>
    <m/>
    <m/>
    <n v="6"/>
    <m/>
    <m/>
    <m/>
    <m/>
    <m/>
    <m/>
    <n v="2023"/>
    <n v="4"/>
    <n v="0"/>
    <n v="0"/>
    <n v="0"/>
    <n v="0"/>
    <n v="0"/>
    <n v="0"/>
    <n v="0"/>
  </r>
  <r>
    <x v="199"/>
    <x v="14"/>
    <m/>
    <m/>
    <m/>
    <m/>
    <m/>
    <m/>
    <m/>
    <m/>
    <m/>
    <m/>
    <m/>
    <m/>
    <m/>
    <m/>
    <m/>
    <m/>
    <m/>
    <m/>
    <m/>
    <m/>
    <m/>
    <m/>
    <m/>
    <m/>
    <m/>
    <m/>
    <m/>
    <m/>
    <n v="517"/>
    <m/>
    <m/>
    <m/>
    <m/>
    <m/>
    <m/>
    <n v="2023"/>
    <n v="4"/>
    <n v="0"/>
    <n v="0"/>
    <n v="0"/>
    <n v="0"/>
    <n v="0"/>
    <n v="0"/>
    <n v="0"/>
  </r>
  <r>
    <x v="200"/>
    <x v="15"/>
    <m/>
    <m/>
    <m/>
    <m/>
    <m/>
    <m/>
    <m/>
    <m/>
    <m/>
    <m/>
    <m/>
    <m/>
    <m/>
    <m/>
    <m/>
    <m/>
    <m/>
    <m/>
    <m/>
    <m/>
    <m/>
    <m/>
    <m/>
    <m/>
    <m/>
    <m/>
    <m/>
    <m/>
    <n v="2"/>
    <m/>
    <m/>
    <m/>
    <m/>
    <m/>
    <m/>
    <n v="2023"/>
    <n v="4"/>
    <n v="0"/>
    <n v="0"/>
    <n v="0"/>
    <n v="0"/>
    <n v="0"/>
    <n v="0"/>
    <n v="0"/>
  </r>
  <r>
    <x v="200"/>
    <x v="0"/>
    <m/>
    <m/>
    <m/>
    <m/>
    <m/>
    <m/>
    <m/>
    <m/>
    <m/>
    <m/>
    <m/>
    <m/>
    <m/>
    <m/>
    <m/>
    <m/>
    <m/>
    <m/>
    <m/>
    <m/>
    <m/>
    <m/>
    <m/>
    <m/>
    <m/>
    <m/>
    <m/>
    <m/>
    <n v="7"/>
    <m/>
    <m/>
    <m/>
    <m/>
    <m/>
    <n v="1"/>
    <n v="2023"/>
    <n v="4"/>
    <n v="0"/>
    <n v="0"/>
    <n v="0"/>
    <n v="0"/>
    <n v="0"/>
    <n v="0"/>
    <n v="0"/>
  </r>
  <r>
    <x v="200"/>
    <x v="1"/>
    <m/>
    <m/>
    <m/>
    <m/>
    <m/>
    <m/>
    <m/>
    <m/>
    <m/>
    <m/>
    <m/>
    <m/>
    <m/>
    <m/>
    <m/>
    <m/>
    <m/>
    <m/>
    <m/>
    <m/>
    <m/>
    <m/>
    <m/>
    <m/>
    <m/>
    <m/>
    <m/>
    <m/>
    <n v="2"/>
    <m/>
    <m/>
    <m/>
    <m/>
    <m/>
    <m/>
    <n v="2023"/>
    <n v="4"/>
    <n v="0"/>
    <n v="0"/>
    <n v="0"/>
    <n v="0"/>
    <n v="0"/>
    <n v="0"/>
    <n v="0"/>
  </r>
  <r>
    <x v="200"/>
    <x v="20"/>
    <m/>
    <m/>
    <m/>
    <m/>
    <m/>
    <m/>
    <m/>
    <m/>
    <m/>
    <m/>
    <m/>
    <m/>
    <m/>
    <m/>
    <m/>
    <m/>
    <m/>
    <m/>
    <m/>
    <m/>
    <m/>
    <m/>
    <m/>
    <m/>
    <m/>
    <m/>
    <m/>
    <m/>
    <n v="1"/>
    <m/>
    <m/>
    <m/>
    <m/>
    <m/>
    <m/>
    <n v="2023"/>
    <n v="4"/>
    <n v="0"/>
    <n v="0"/>
    <n v="0"/>
    <n v="0"/>
    <n v="0"/>
    <n v="0"/>
    <n v="0"/>
  </r>
  <r>
    <x v="200"/>
    <x v="4"/>
    <m/>
    <m/>
    <m/>
    <m/>
    <m/>
    <m/>
    <m/>
    <m/>
    <m/>
    <m/>
    <m/>
    <m/>
    <m/>
    <m/>
    <m/>
    <m/>
    <m/>
    <m/>
    <m/>
    <m/>
    <m/>
    <m/>
    <m/>
    <m/>
    <m/>
    <m/>
    <m/>
    <m/>
    <n v="11"/>
    <m/>
    <m/>
    <m/>
    <m/>
    <m/>
    <n v="2"/>
    <n v="2023"/>
    <n v="4"/>
    <n v="0"/>
    <n v="0"/>
    <n v="0"/>
    <n v="0"/>
    <n v="0"/>
    <n v="0"/>
    <n v="0"/>
  </r>
  <r>
    <x v="200"/>
    <x v="16"/>
    <m/>
    <m/>
    <m/>
    <m/>
    <m/>
    <m/>
    <m/>
    <m/>
    <m/>
    <m/>
    <m/>
    <m/>
    <m/>
    <m/>
    <m/>
    <m/>
    <m/>
    <m/>
    <m/>
    <m/>
    <m/>
    <m/>
    <m/>
    <m/>
    <m/>
    <m/>
    <m/>
    <m/>
    <n v="2"/>
    <m/>
    <m/>
    <m/>
    <m/>
    <m/>
    <m/>
    <n v="2023"/>
    <n v="4"/>
    <n v="0"/>
    <n v="0"/>
    <n v="0"/>
    <n v="0"/>
    <n v="0"/>
    <n v="0"/>
    <n v="0"/>
  </r>
  <r>
    <x v="200"/>
    <x v="23"/>
    <m/>
    <m/>
    <m/>
    <m/>
    <m/>
    <m/>
    <m/>
    <m/>
    <m/>
    <m/>
    <m/>
    <m/>
    <m/>
    <m/>
    <m/>
    <m/>
    <m/>
    <m/>
    <m/>
    <m/>
    <m/>
    <m/>
    <m/>
    <m/>
    <m/>
    <m/>
    <m/>
    <m/>
    <n v="1"/>
    <m/>
    <m/>
    <m/>
    <m/>
    <m/>
    <m/>
    <n v="2023"/>
    <n v="4"/>
    <n v="0"/>
    <n v="0"/>
    <n v="0"/>
    <n v="0"/>
    <n v="0"/>
    <n v="0"/>
    <n v="0"/>
  </r>
  <r>
    <x v="200"/>
    <x v="5"/>
    <m/>
    <m/>
    <m/>
    <m/>
    <m/>
    <m/>
    <m/>
    <m/>
    <m/>
    <m/>
    <m/>
    <m/>
    <m/>
    <m/>
    <m/>
    <m/>
    <m/>
    <m/>
    <m/>
    <m/>
    <m/>
    <m/>
    <m/>
    <m/>
    <m/>
    <m/>
    <m/>
    <m/>
    <n v="1"/>
    <m/>
    <m/>
    <m/>
    <m/>
    <m/>
    <m/>
    <n v="2023"/>
    <n v="4"/>
    <n v="0"/>
    <n v="0"/>
    <n v="0"/>
    <n v="0"/>
    <n v="0"/>
    <n v="0"/>
    <n v="0"/>
  </r>
  <r>
    <x v="200"/>
    <x v="6"/>
    <m/>
    <m/>
    <m/>
    <m/>
    <m/>
    <m/>
    <m/>
    <m/>
    <m/>
    <m/>
    <m/>
    <m/>
    <m/>
    <m/>
    <m/>
    <m/>
    <m/>
    <m/>
    <m/>
    <m/>
    <m/>
    <m/>
    <m/>
    <m/>
    <m/>
    <m/>
    <m/>
    <m/>
    <n v="1"/>
    <m/>
    <m/>
    <m/>
    <m/>
    <m/>
    <n v="1"/>
    <n v="2023"/>
    <n v="4"/>
    <n v="0"/>
    <n v="0"/>
    <n v="0"/>
    <n v="0"/>
    <n v="0"/>
    <n v="0"/>
    <n v="0"/>
  </r>
  <r>
    <x v="200"/>
    <x v="8"/>
    <m/>
    <m/>
    <m/>
    <m/>
    <m/>
    <m/>
    <m/>
    <m/>
    <m/>
    <m/>
    <m/>
    <m/>
    <m/>
    <m/>
    <m/>
    <m/>
    <m/>
    <m/>
    <m/>
    <m/>
    <m/>
    <m/>
    <m/>
    <m/>
    <m/>
    <m/>
    <m/>
    <m/>
    <n v="6"/>
    <m/>
    <m/>
    <m/>
    <m/>
    <m/>
    <m/>
    <n v="2023"/>
    <n v="4"/>
    <n v="0"/>
    <n v="0"/>
    <n v="0"/>
    <n v="0"/>
    <n v="0"/>
    <n v="0"/>
    <n v="0"/>
  </r>
  <r>
    <x v="200"/>
    <x v="10"/>
    <m/>
    <m/>
    <m/>
    <m/>
    <m/>
    <m/>
    <m/>
    <m/>
    <m/>
    <m/>
    <m/>
    <m/>
    <m/>
    <m/>
    <m/>
    <m/>
    <m/>
    <m/>
    <m/>
    <m/>
    <m/>
    <m/>
    <m/>
    <m/>
    <m/>
    <m/>
    <m/>
    <m/>
    <n v="5"/>
    <m/>
    <m/>
    <m/>
    <m/>
    <m/>
    <n v="1"/>
    <n v="2023"/>
    <n v="4"/>
    <n v="0"/>
    <n v="0"/>
    <n v="0"/>
    <n v="0"/>
    <n v="0"/>
    <n v="0"/>
    <n v="0"/>
  </r>
  <r>
    <x v="200"/>
    <x v="11"/>
    <m/>
    <m/>
    <m/>
    <m/>
    <m/>
    <m/>
    <m/>
    <m/>
    <m/>
    <m/>
    <m/>
    <m/>
    <m/>
    <m/>
    <m/>
    <m/>
    <m/>
    <m/>
    <m/>
    <m/>
    <m/>
    <m/>
    <m/>
    <m/>
    <m/>
    <m/>
    <m/>
    <m/>
    <n v="22"/>
    <m/>
    <m/>
    <m/>
    <m/>
    <m/>
    <m/>
    <n v="2023"/>
    <n v="4"/>
    <n v="0"/>
    <n v="0"/>
    <n v="0"/>
    <n v="0"/>
    <n v="0"/>
    <n v="0"/>
    <n v="0"/>
  </r>
  <r>
    <x v="200"/>
    <x v="18"/>
    <m/>
    <m/>
    <m/>
    <m/>
    <m/>
    <m/>
    <m/>
    <m/>
    <m/>
    <m/>
    <m/>
    <m/>
    <m/>
    <m/>
    <m/>
    <m/>
    <m/>
    <m/>
    <m/>
    <m/>
    <m/>
    <m/>
    <m/>
    <m/>
    <m/>
    <m/>
    <m/>
    <m/>
    <n v="2"/>
    <m/>
    <m/>
    <m/>
    <m/>
    <m/>
    <m/>
    <n v="2023"/>
    <n v="4"/>
    <n v="0"/>
    <n v="0"/>
    <n v="0"/>
    <n v="0"/>
    <n v="0"/>
    <n v="0"/>
    <n v="0"/>
  </r>
  <r>
    <x v="200"/>
    <x v="13"/>
    <m/>
    <m/>
    <m/>
    <m/>
    <m/>
    <m/>
    <m/>
    <m/>
    <m/>
    <m/>
    <m/>
    <m/>
    <m/>
    <m/>
    <m/>
    <m/>
    <m/>
    <m/>
    <m/>
    <m/>
    <m/>
    <m/>
    <m/>
    <m/>
    <m/>
    <m/>
    <m/>
    <m/>
    <n v="6"/>
    <m/>
    <m/>
    <m/>
    <m/>
    <m/>
    <m/>
    <n v="2023"/>
    <n v="4"/>
    <n v="0"/>
    <n v="0"/>
    <n v="0"/>
    <n v="0"/>
    <n v="0"/>
    <n v="0"/>
    <n v="0"/>
  </r>
  <r>
    <x v="200"/>
    <x v="14"/>
    <m/>
    <m/>
    <m/>
    <m/>
    <m/>
    <m/>
    <m/>
    <m/>
    <m/>
    <m/>
    <m/>
    <m/>
    <m/>
    <m/>
    <m/>
    <m/>
    <m/>
    <m/>
    <m/>
    <m/>
    <m/>
    <m/>
    <m/>
    <m/>
    <m/>
    <m/>
    <m/>
    <m/>
    <n v="1"/>
    <m/>
    <m/>
    <m/>
    <m/>
    <m/>
    <m/>
    <n v="2023"/>
    <n v="4"/>
    <n v="0"/>
    <n v="0"/>
    <n v="0"/>
    <n v="0"/>
    <n v="0"/>
    <n v="0"/>
    <n v="0"/>
  </r>
  <r>
    <x v="201"/>
    <x v="0"/>
    <m/>
    <m/>
    <m/>
    <m/>
    <m/>
    <m/>
    <m/>
    <m/>
    <m/>
    <m/>
    <m/>
    <m/>
    <m/>
    <n v="2"/>
    <m/>
    <m/>
    <m/>
    <m/>
    <n v="2"/>
    <m/>
    <m/>
    <m/>
    <m/>
    <m/>
    <m/>
    <m/>
    <m/>
    <m/>
    <m/>
    <m/>
    <m/>
    <m/>
    <m/>
    <m/>
    <m/>
    <n v="2023"/>
    <n v="4"/>
    <n v="0"/>
    <n v="0"/>
    <n v="0"/>
    <n v="0"/>
    <n v="2"/>
    <n v="0"/>
    <n v="2"/>
  </r>
  <r>
    <x v="201"/>
    <x v="25"/>
    <m/>
    <m/>
    <m/>
    <m/>
    <m/>
    <m/>
    <m/>
    <m/>
    <m/>
    <m/>
    <m/>
    <m/>
    <m/>
    <m/>
    <m/>
    <m/>
    <m/>
    <m/>
    <m/>
    <m/>
    <m/>
    <m/>
    <m/>
    <m/>
    <m/>
    <m/>
    <m/>
    <m/>
    <m/>
    <m/>
    <m/>
    <m/>
    <m/>
    <m/>
    <n v="1"/>
    <n v="2023"/>
    <n v="4"/>
    <n v="0"/>
    <n v="0"/>
    <n v="0"/>
    <n v="0"/>
    <n v="0"/>
    <n v="0"/>
    <n v="0"/>
  </r>
  <r>
    <x v="201"/>
    <x v="13"/>
    <m/>
    <m/>
    <m/>
    <m/>
    <m/>
    <m/>
    <m/>
    <m/>
    <m/>
    <m/>
    <m/>
    <m/>
    <m/>
    <n v="1"/>
    <m/>
    <m/>
    <m/>
    <m/>
    <n v="1"/>
    <m/>
    <m/>
    <m/>
    <m/>
    <m/>
    <m/>
    <m/>
    <m/>
    <m/>
    <m/>
    <m/>
    <m/>
    <m/>
    <m/>
    <m/>
    <m/>
    <n v="2023"/>
    <n v="4"/>
    <n v="0"/>
    <n v="0"/>
    <n v="0"/>
    <n v="0"/>
    <n v="1"/>
    <n v="0"/>
    <n v="1"/>
  </r>
  <r>
    <x v="202"/>
    <x v="11"/>
    <m/>
    <m/>
    <m/>
    <m/>
    <m/>
    <m/>
    <m/>
    <m/>
    <m/>
    <m/>
    <m/>
    <m/>
    <m/>
    <m/>
    <m/>
    <m/>
    <m/>
    <m/>
    <m/>
    <m/>
    <m/>
    <m/>
    <m/>
    <m/>
    <m/>
    <m/>
    <m/>
    <m/>
    <m/>
    <n v="67"/>
    <m/>
    <m/>
    <m/>
    <m/>
    <m/>
    <n v="2023"/>
    <n v="4"/>
    <n v="0"/>
    <n v="0"/>
    <n v="0"/>
    <n v="0"/>
    <n v="0"/>
    <n v="0"/>
    <n v="0"/>
  </r>
  <r>
    <x v="202"/>
    <x v="36"/>
    <m/>
    <m/>
    <m/>
    <m/>
    <m/>
    <m/>
    <m/>
    <m/>
    <m/>
    <m/>
    <m/>
    <m/>
    <m/>
    <m/>
    <m/>
    <m/>
    <m/>
    <m/>
    <m/>
    <m/>
    <m/>
    <m/>
    <m/>
    <m/>
    <m/>
    <m/>
    <m/>
    <m/>
    <m/>
    <n v="1915"/>
    <m/>
    <m/>
    <m/>
    <m/>
    <m/>
    <n v="2023"/>
    <n v="4"/>
    <n v="0"/>
    <n v="0"/>
    <n v="0"/>
    <n v="0"/>
    <n v="0"/>
    <n v="0"/>
    <n v="0"/>
  </r>
  <r>
    <x v="203"/>
    <x v="16"/>
    <m/>
    <m/>
    <m/>
    <m/>
    <m/>
    <m/>
    <m/>
    <m/>
    <m/>
    <m/>
    <m/>
    <m/>
    <m/>
    <m/>
    <m/>
    <m/>
    <m/>
    <m/>
    <m/>
    <m/>
    <m/>
    <m/>
    <m/>
    <m/>
    <m/>
    <m/>
    <m/>
    <m/>
    <m/>
    <m/>
    <m/>
    <m/>
    <m/>
    <m/>
    <n v="2"/>
    <n v="2023"/>
    <n v="4"/>
    <n v="0"/>
    <n v="0"/>
    <n v="0"/>
    <n v="0"/>
    <n v="0"/>
    <n v="0"/>
    <n v="0"/>
  </r>
  <r>
    <x v="204"/>
    <x v="0"/>
    <m/>
    <m/>
    <m/>
    <m/>
    <m/>
    <m/>
    <m/>
    <m/>
    <m/>
    <m/>
    <m/>
    <m/>
    <m/>
    <m/>
    <m/>
    <m/>
    <m/>
    <m/>
    <m/>
    <m/>
    <m/>
    <m/>
    <m/>
    <m/>
    <m/>
    <m/>
    <m/>
    <m/>
    <m/>
    <n v="4958"/>
    <m/>
    <m/>
    <m/>
    <m/>
    <m/>
    <n v="2023"/>
    <n v="4"/>
    <n v="0"/>
    <n v="0"/>
    <n v="0"/>
    <n v="0"/>
    <n v="0"/>
    <n v="0"/>
    <n v="0"/>
  </r>
  <r>
    <x v="204"/>
    <x v="11"/>
    <m/>
    <m/>
    <m/>
    <m/>
    <m/>
    <m/>
    <m/>
    <m/>
    <m/>
    <m/>
    <m/>
    <m/>
    <m/>
    <m/>
    <m/>
    <m/>
    <m/>
    <m/>
    <m/>
    <m/>
    <m/>
    <m/>
    <m/>
    <m/>
    <m/>
    <m/>
    <m/>
    <m/>
    <m/>
    <n v="4135"/>
    <m/>
    <m/>
    <m/>
    <m/>
    <m/>
    <n v="2023"/>
    <n v="4"/>
    <n v="0"/>
    <n v="0"/>
    <n v="0"/>
    <n v="0"/>
    <n v="0"/>
    <n v="0"/>
    <n v="0"/>
  </r>
  <r>
    <x v="205"/>
    <x v="19"/>
    <m/>
    <m/>
    <m/>
    <m/>
    <m/>
    <m/>
    <m/>
    <m/>
    <m/>
    <m/>
    <m/>
    <m/>
    <m/>
    <m/>
    <m/>
    <m/>
    <m/>
    <m/>
    <m/>
    <m/>
    <m/>
    <m/>
    <m/>
    <m/>
    <m/>
    <m/>
    <n v="2"/>
    <m/>
    <m/>
    <m/>
    <m/>
    <m/>
    <m/>
    <m/>
    <n v="6"/>
    <n v="2023"/>
    <n v="4"/>
    <n v="0"/>
    <n v="0"/>
    <n v="0"/>
    <n v="0"/>
    <n v="0"/>
    <n v="0"/>
    <n v="2"/>
  </r>
  <r>
    <x v="205"/>
    <x v="15"/>
    <m/>
    <m/>
    <m/>
    <m/>
    <m/>
    <m/>
    <m/>
    <m/>
    <m/>
    <m/>
    <m/>
    <m/>
    <m/>
    <m/>
    <m/>
    <m/>
    <m/>
    <m/>
    <m/>
    <m/>
    <m/>
    <m/>
    <m/>
    <m/>
    <m/>
    <m/>
    <m/>
    <m/>
    <m/>
    <m/>
    <m/>
    <m/>
    <m/>
    <m/>
    <n v="9"/>
    <n v="2023"/>
    <n v="4"/>
    <n v="0"/>
    <n v="0"/>
    <n v="0"/>
    <n v="0"/>
    <n v="0"/>
    <n v="0"/>
    <n v="0"/>
  </r>
  <r>
    <x v="205"/>
    <x v="0"/>
    <m/>
    <m/>
    <m/>
    <m/>
    <m/>
    <m/>
    <m/>
    <m/>
    <m/>
    <m/>
    <m/>
    <m/>
    <m/>
    <m/>
    <m/>
    <m/>
    <m/>
    <m/>
    <m/>
    <m/>
    <m/>
    <m/>
    <m/>
    <m/>
    <m/>
    <m/>
    <n v="5"/>
    <m/>
    <m/>
    <m/>
    <m/>
    <m/>
    <m/>
    <m/>
    <n v="43"/>
    <n v="2023"/>
    <n v="4"/>
    <n v="0"/>
    <n v="0"/>
    <n v="0"/>
    <n v="0"/>
    <n v="0"/>
    <n v="0"/>
    <n v="5"/>
  </r>
  <r>
    <x v="205"/>
    <x v="1"/>
    <m/>
    <m/>
    <m/>
    <m/>
    <m/>
    <m/>
    <m/>
    <m/>
    <m/>
    <m/>
    <m/>
    <m/>
    <m/>
    <m/>
    <m/>
    <m/>
    <m/>
    <m/>
    <m/>
    <m/>
    <m/>
    <m/>
    <m/>
    <m/>
    <m/>
    <m/>
    <m/>
    <m/>
    <m/>
    <m/>
    <m/>
    <m/>
    <m/>
    <m/>
    <n v="43"/>
    <n v="2023"/>
    <n v="4"/>
    <n v="0"/>
    <n v="0"/>
    <n v="0"/>
    <n v="0"/>
    <n v="0"/>
    <n v="0"/>
    <n v="0"/>
  </r>
  <r>
    <x v="205"/>
    <x v="2"/>
    <m/>
    <m/>
    <m/>
    <m/>
    <m/>
    <m/>
    <m/>
    <m/>
    <m/>
    <m/>
    <m/>
    <m/>
    <m/>
    <m/>
    <m/>
    <m/>
    <m/>
    <m/>
    <m/>
    <m/>
    <m/>
    <m/>
    <m/>
    <m/>
    <m/>
    <m/>
    <n v="1"/>
    <m/>
    <m/>
    <m/>
    <m/>
    <m/>
    <m/>
    <m/>
    <n v="3"/>
    <n v="2023"/>
    <n v="4"/>
    <n v="0"/>
    <n v="0"/>
    <n v="0"/>
    <n v="0"/>
    <n v="0"/>
    <n v="0"/>
    <n v="1"/>
  </r>
  <r>
    <x v="205"/>
    <x v="20"/>
    <m/>
    <m/>
    <m/>
    <m/>
    <m/>
    <m/>
    <m/>
    <m/>
    <m/>
    <m/>
    <m/>
    <m/>
    <m/>
    <n v="1"/>
    <m/>
    <m/>
    <m/>
    <m/>
    <n v="1"/>
    <m/>
    <m/>
    <m/>
    <m/>
    <m/>
    <m/>
    <m/>
    <n v="1"/>
    <m/>
    <m/>
    <m/>
    <m/>
    <m/>
    <m/>
    <m/>
    <n v="88"/>
    <n v="2023"/>
    <n v="4"/>
    <n v="0"/>
    <n v="0"/>
    <n v="0"/>
    <n v="0"/>
    <n v="1"/>
    <n v="0"/>
    <n v="2"/>
  </r>
  <r>
    <x v="205"/>
    <x v="3"/>
    <m/>
    <m/>
    <m/>
    <m/>
    <m/>
    <m/>
    <m/>
    <m/>
    <m/>
    <m/>
    <m/>
    <m/>
    <m/>
    <m/>
    <m/>
    <m/>
    <m/>
    <m/>
    <m/>
    <m/>
    <m/>
    <m/>
    <m/>
    <m/>
    <m/>
    <m/>
    <n v="1"/>
    <m/>
    <m/>
    <m/>
    <m/>
    <m/>
    <m/>
    <m/>
    <n v="14"/>
    <n v="2023"/>
    <n v="4"/>
    <n v="0"/>
    <n v="0"/>
    <n v="0"/>
    <n v="0"/>
    <n v="0"/>
    <n v="0"/>
    <n v="1"/>
  </r>
  <r>
    <x v="205"/>
    <x v="21"/>
    <m/>
    <m/>
    <m/>
    <m/>
    <m/>
    <m/>
    <m/>
    <m/>
    <m/>
    <m/>
    <m/>
    <m/>
    <m/>
    <m/>
    <m/>
    <m/>
    <m/>
    <m/>
    <m/>
    <m/>
    <m/>
    <m/>
    <m/>
    <m/>
    <m/>
    <m/>
    <m/>
    <m/>
    <m/>
    <m/>
    <m/>
    <m/>
    <m/>
    <m/>
    <n v="37"/>
    <n v="2023"/>
    <n v="4"/>
    <n v="0"/>
    <n v="0"/>
    <n v="0"/>
    <n v="0"/>
    <n v="0"/>
    <n v="0"/>
    <n v="0"/>
  </r>
  <r>
    <x v="205"/>
    <x v="4"/>
    <m/>
    <m/>
    <m/>
    <m/>
    <m/>
    <m/>
    <m/>
    <m/>
    <m/>
    <m/>
    <m/>
    <m/>
    <m/>
    <m/>
    <m/>
    <m/>
    <m/>
    <m/>
    <m/>
    <m/>
    <m/>
    <m/>
    <m/>
    <m/>
    <m/>
    <m/>
    <n v="1"/>
    <m/>
    <m/>
    <m/>
    <m/>
    <m/>
    <m/>
    <m/>
    <n v="76"/>
    <n v="2023"/>
    <n v="4"/>
    <n v="0"/>
    <n v="0"/>
    <n v="0"/>
    <n v="0"/>
    <n v="0"/>
    <n v="0"/>
    <n v="1"/>
  </r>
  <r>
    <x v="205"/>
    <x v="16"/>
    <m/>
    <m/>
    <m/>
    <m/>
    <m/>
    <m/>
    <m/>
    <m/>
    <m/>
    <m/>
    <m/>
    <m/>
    <m/>
    <m/>
    <m/>
    <m/>
    <m/>
    <m/>
    <m/>
    <m/>
    <m/>
    <m/>
    <m/>
    <m/>
    <m/>
    <m/>
    <n v="2"/>
    <m/>
    <m/>
    <m/>
    <m/>
    <m/>
    <m/>
    <m/>
    <n v="64"/>
    <n v="2023"/>
    <n v="4"/>
    <n v="0"/>
    <n v="0"/>
    <n v="0"/>
    <n v="0"/>
    <n v="0"/>
    <n v="0"/>
    <n v="2"/>
  </r>
  <r>
    <x v="205"/>
    <x v="27"/>
    <m/>
    <m/>
    <m/>
    <m/>
    <m/>
    <m/>
    <m/>
    <m/>
    <m/>
    <m/>
    <m/>
    <m/>
    <m/>
    <m/>
    <m/>
    <m/>
    <m/>
    <m/>
    <m/>
    <m/>
    <m/>
    <m/>
    <m/>
    <m/>
    <m/>
    <m/>
    <m/>
    <m/>
    <m/>
    <m/>
    <m/>
    <m/>
    <m/>
    <m/>
    <n v="2"/>
    <n v="2023"/>
    <n v="4"/>
    <n v="0"/>
    <n v="0"/>
    <n v="0"/>
    <n v="0"/>
    <n v="0"/>
    <n v="0"/>
    <n v="0"/>
  </r>
  <r>
    <x v="205"/>
    <x v="28"/>
    <m/>
    <m/>
    <m/>
    <m/>
    <m/>
    <m/>
    <m/>
    <m/>
    <m/>
    <m/>
    <m/>
    <m/>
    <m/>
    <m/>
    <m/>
    <m/>
    <m/>
    <m/>
    <m/>
    <m/>
    <m/>
    <m/>
    <m/>
    <m/>
    <m/>
    <m/>
    <m/>
    <m/>
    <m/>
    <m/>
    <m/>
    <m/>
    <m/>
    <m/>
    <n v="5"/>
    <n v="2023"/>
    <n v="4"/>
    <n v="0"/>
    <n v="0"/>
    <n v="0"/>
    <n v="0"/>
    <n v="0"/>
    <n v="0"/>
    <n v="0"/>
  </r>
  <r>
    <x v="205"/>
    <x v="22"/>
    <m/>
    <m/>
    <m/>
    <m/>
    <m/>
    <m/>
    <m/>
    <m/>
    <m/>
    <m/>
    <m/>
    <m/>
    <m/>
    <m/>
    <m/>
    <m/>
    <m/>
    <m/>
    <m/>
    <m/>
    <m/>
    <m/>
    <m/>
    <m/>
    <m/>
    <m/>
    <m/>
    <m/>
    <m/>
    <m/>
    <m/>
    <m/>
    <m/>
    <m/>
    <n v="7"/>
    <n v="2023"/>
    <n v="4"/>
    <n v="0"/>
    <n v="0"/>
    <n v="0"/>
    <n v="0"/>
    <n v="0"/>
    <n v="0"/>
    <n v="0"/>
  </r>
  <r>
    <x v="205"/>
    <x v="23"/>
    <m/>
    <m/>
    <m/>
    <m/>
    <m/>
    <m/>
    <m/>
    <m/>
    <m/>
    <m/>
    <m/>
    <m/>
    <m/>
    <m/>
    <m/>
    <m/>
    <m/>
    <m/>
    <m/>
    <m/>
    <m/>
    <m/>
    <m/>
    <m/>
    <m/>
    <m/>
    <m/>
    <m/>
    <m/>
    <m/>
    <m/>
    <m/>
    <m/>
    <m/>
    <n v="6"/>
    <n v="2023"/>
    <n v="4"/>
    <n v="0"/>
    <n v="0"/>
    <n v="0"/>
    <n v="0"/>
    <n v="0"/>
    <n v="0"/>
    <n v="0"/>
  </r>
  <r>
    <x v="205"/>
    <x v="5"/>
    <m/>
    <m/>
    <m/>
    <m/>
    <m/>
    <m/>
    <m/>
    <m/>
    <m/>
    <m/>
    <m/>
    <m/>
    <m/>
    <m/>
    <m/>
    <m/>
    <m/>
    <m/>
    <m/>
    <m/>
    <m/>
    <m/>
    <m/>
    <m/>
    <m/>
    <m/>
    <n v="1"/>
    <m/>
    <m/>
    <m/>
    <m/>
    <m/>
    <m/>
    <m/>
    <n v="57"/>
    <n v="2023"/>
    <n v="4"/>
    <n v="0"/>
    <n v="0"/>
    <n v="0"/>
    <n v="0"/>
    <n v="0"/>
    <n v="0"/>
    <n v="1"/>
  </r>
  <r>
    <x v="205"/>
    <x v="24"/>
    <m/>
    <m/>
    <m/>
    <m/>
    <m/>
    <m/>
    <m/>
    <m/>
    <m/>
    <m/>
    <m/>
    <m/>
    <m/>
    <n v="1"/>
    <m/>
    <m/>
    <m/>
    <m/>
    <n v="1"/>
    <m/>
    <m/>
    <m/>
    <m/>
    <m/>
    <m/>
    <m/>
    <m/>
    <m/>
    <m/>
    <m/>
    <m/>
    <m/>
    <m/>
    <m/>
    <n v="5"/>
    <n v="2023"/>
    <n v="4"/>
    <n v="0"/>
    <n v="0"/>
    <n v="0"/>
    <n v="0"/>
    <n v="1"/>
    <n v="0"/>
    <n v="1"/>
  </r>
  <r>
    <x v="205"/>
    <x v="6"/>
    <m/>
    <m/>
    <m/>
    <m/>
    <m/>
    <m/>
    <m/>
    <m/>
    <m/>
    <m/>
    <m/>
    <m/>
    <m/>
    <m/>
    <m/>
    <m/>
    <m/>
    <m/>
    <m/>
    <m/>
    <m/>
    <m/>
    <m/>
    <m/>
    <m/>
    <m/>
    <n v="1"/>
    <m/>
    <m/>
    <m/>
    <m/>
    <m/>
    <m/>
    <m/>
    <n v="23"/>
    <n v="2023"/>
    <n v="4"/>
    <n v="0"/>
    <n v="0"/>
    <n v="0"/>
    <n v="0"/>
    <n v="0"/>
    <n v="0"/>
    <n v="1"/>
  </r>
  <r>
    <x v="205"/>
    <x v="7"/>
    <m/>
    <m/>
    <m/>
    <m/>
    <m/>
    <m/>
    <m/>
    <m/>
    <m/>
    <m/>
    <m/>
    <m/>
    <m/>
    <m/>
    <m/>
    <m/>
    <m/>
    <m/>
    <m/>
    <m/>
    <m/>
    <m/>
    <m/>
    <m/>
    <m/>
    <m/>
    <n v="2"/>
    <m/>
    <m/>
    <m/>
    <m/>
    <m/>
    <m/>
    <m/>
    <n v="15"/>
    <n v="2023"/>
    <n v="4"/>
    <n v="0"/>
    <n v="0"/>
    <n v="0"/>
    <n v="0"/>
    <n v="0"/>
    <n v="0"/>
    <n v="2"/>
  </r>
  <r>
    <x v="205"/>
    <x v="29"/>
    <m/>
    <m/>
    <m/>
    <m/>
    <m/>
    <m/>
    <m/>
    <m/>
    <m/>
    <m/>
    <m/>
    <m/>
    <m/>
    <m/>
    <m/>
    <m/>
    <m/>
    <m/>
    <m/>
    <m/>
    <m/>
    <m/>
    <m/>
    <m/>
    <m/>
    <m/>
    <m/>
    <m/>
    <m/>
    <m/>
    <m/>
    <m/>
    <m/>
    <m/>
    <n v="9"/>
    <n v="2023"/>
    <n v="4"/>
    <n v="0"/>
    <n v="0"/>
    <n v="0"/>
    <n v="0"/>
    <n v="0"/>
    <n v="0"/>
    <n v="0"/>
  </r>
  <r>
    <x v="205"/>
    <x v="8"/>
    <m/>
    <m/>
    <m/>
    <m/>
    <m/>
    <m/>
    <m/>
    <m/>
    <m/>
    <m/>
    <m/>
    <m/>
    <m/>
    <m/>
    <m/>
    <m/>
    <m/>
    <m/>
    <m/>
    <m/>
    <m/>
    <m/>
    <m/>
    <m/>
    <m/>
    <m/>
    <n v="3"/>
    <m/>
    <m/>
    <m/>
    <m/>
    <m/>
    <m/>
    <m/>
    <n v="74"/>
    <n v="2023"/>
    <n v="4"/>
    <n v="0"/>
    <n v="0"/>
    <n v="0"/>
    <n v="0"/>
    <n v="0"/>
    <n v="0"/>
    <n v="3"/>
  </r>
  <r>
    <x v="205"/>
    <x v="9"/>
    <m/>
    <m/>
    <m/>
    <m/>
    <m/>
    <m/>
    <m/>
    <m/>
    <m/>
    <m/>
    <m/>
    <m/>
    <m/>
    <m/>
    <m/>
    <m/>
    <m/>
    <m/>
    <m/>
    <m/>
    <m/>
    <m/>
    <m/>
    <m/>
    <m/>
    <m/>
    <n v="1"/>
    <m/>
    <m/>
    <m/>
    <m/>
    <m/>
    <m/>
    <m/>
    <n v="52"/>
    <n v="2023"/>
    <n v="4"/>
    <n v="0"/>
    <n v="0"/>
    <n v="0"/>
    <n v="0"/>
    <n v="0"/>
    <n v="0"/>
    <n v="1"/>
  </r>
  <r>
    <x v="205"/>
    <x v="25"/>
    <m/>
    <m/>
    <m/>
    <m/>
    <m/>
    <m/>
    <m/>
    <m/>
    <m/>
    <m/>
    <m/>
    <m/>
    <m/>
    <m/>
    <m/>
    <m/>
    <m/>
    <m/>
    <m/>
    <m/>
    <m/>
    <m/>
    <m/>
    <m/>
    <m/>
    <m/>
    <n v="3"/>
    <m/>
    <m/>
    <m/>
    <m/>
    <m/>
    <m/>
    <m/>
    <n v="14"/>
    <n v="2023"/>
    <n v="4"/>
    <n v="0"/>
    <n v="0"/>
    <n v="0"/>
    <n v="0"/>
    <n v="0"/>
    <n v="0"/>
    <n v="3"/>
  </r>
  <r>
    <x v="205"/>
    <x v="17"/>
    <m/>
    <m/>
    <m/>
    <m/>
    <m/>
    <m/>
    <m/>
    <m/>
    <m/>
    <m/>
    <m/>
    <m/>
    <m/>
    <m/>
    <m/>
    <m/>
    <m/>
    <m/>
    <m/>
    <m/>
    <m/>
    <m/>
    <m/>
    <m/>
    <m/>
    <m/>
    <m/>
    <m/>
    <m/>
    <m/>
    <m/>
    <m/>
    <m/>
    <m/>
    <n v="5"/>
    <n v="2023"/>
    <n v="4"/>
    <n v="0"/>
    <n v="0"/>
    <n v="0"/>
    <n v="0"/>
    <n v="0"/>
    <n v="0"/>
    <n v="0"/>
  </r>
  <r>
    <x v="205"/>
    <x v="10"/>
    <m/>
    <m/>
    <m/>
    <m/>
    <m/>
    <m/>
    <m/>
    <m/>
    <m/>
    <m/>
    <m/>
    <m/>
    <m/>
    <m/>
    <m/>
    <m/>
    <m/>
    <m/>
    <m/>
    <m/>
    <m/>
    <m/>
    <m/>
    <m/>
    <m/>
    <m/>
    <n v="3"/>
    <m/>
    <m/>
    <m/>
    <m/>
    <m/>
    <m/>
    <m/>
    <n v="22"/>
    <n v="2023"/>
    <n v="4"/>
    <n v="0"/>
    <n v="0"/>
    <n v="0"/>
    <n v="0"/>
    <n v="0"/>
    <n v="0"/>
    <n v="3"/>
  </r>
  <r>
    <x v="205"/>
    <x v="30"/>
    <m/>
    <m/>
    <m/>
    <m/>
    <m/>
    <m/>
    <m/>
    <m/>
    <m/>
    <m/>
    <m/>
    <m/>
    <m/>
    <m/>
    <m/>
    <m/>
    <m/>
    <m/>
    <m/>
    <m/>
    <m/>
    <m/>
    <m/>
    <m/>
    <m/>
    <m/>
    <n v="1"/>
    <m/>
    <m/>
    <m/>
    <m/>
    <m/>
    <m/>
    <m/>
    <n v="4"/>
    <n v="2023"/>
    <n v="4"/>
    <n v="0"/>
    <n v="0"/>
    <n v="0"/>
    <n v="0"/>
    <n v="0"/>
    <n v="0"/>
    <n v="1"/>
  </r>
  <r>
    <x v="205"/>
    <x v="11"/>
    <m/>
    <m/>
    <m/>
    <m/>
    <m/>
    <m/>
    <m/>
    <m/>
    <m/>
    <m/>
    <m/>
    <m/>
    <m/>
    <n v="1"/>
    <m/>
    <m/>
    <m/>
    <m/>
    <n v="1"/>
    <m/>
    <m/>
    <m/>
    <m/>
    <m/>
    <m/>
    <m/>
    <n v="3"/>
    <m/>
    <m/>
    <m/>
    <m/>
    <m/>
    <m/>
    <m/>
    <n v="62"/>
    <n v="2023"/>
    <n v="4"/>
    <n v="0"/>
    <n v="0"/>
    <n v="0"/>
    <n v="0"/>
    <n v="1"/>
    <n v="0"/>
    <n v="4"/>
  </r>
  <r>
    <x v="205"/>
    <x v="18"/>
    <m/>
    <m/>
    <m/>
    <m/>
    <m/>
    <m/>
    <m/>
    <m/>
    <m/>
    <m/>
    <m/>
    <m/>
    <m/>
    <m/>
    <m/>
    <m/>
    <m/>
    <m/>
    <m/>
    <m/>
    <m/>
    <m/>
    <m/>
    <m/>
    <m/>
    <m/>
    <n v="1"/>
    <m/>
    <m/>
    <m/>
    <m/>
    <m/>
    <m/>
    <m/>
    <n v="13"/>
    <n v="2023"/>
    <n v="4"/>
    <n v="0"/>
    <n v="0"/>
    <n v="0"/>
    <n v="0"/>
    <n v="0"/>
    <n v="0"/>
    <n v="1"/>
  </r>
  <r>
    <x v="205"/>
    <x v="31"/>
    <m/>
    <m/>
    <m/>
    <m/>
    <m/>
    <m/>
    <m/>
    <m/>
    <m/>
    <m/>
    <m/>
    <m/>
    <m/>
    <m/>
    <m/>
    <m/>
    <m/>
    <m/>
    <m/>
    <m/>
    <m/>
    <m/>
    <m/>
    <m/>
    <m/>
    <m/>
    <m/>
    <m/>
    <m/>
    <m/>
    <m/>
    <m/>
    <m/>
    <m/>
    <n v="1"/>
    <n v="2023"/>
    <n v="4"/>
    <n v="0"/>
    <n v="0"/>
    <n v="0"/>
    <n v="0"/>
    <n v="0"/>
    <n v="0"/>
    <n v="0"/>
  </r>
  <r>
    <x v="205"/>
    <x v="12"/>
    <m/>
    <m/>
    <m/>
    <m/>
    <m/>
    <m/>
    <m/>
    <m/>
    <m/>
    <m/>
    <m/>
    <m/>
    <m/>
    <m/>
    <m/>
    <m/>
    <m/>
    <m/>
    <m/>
    <m/>
    <m/>
    <m/>
    <m/>
    <m/>
    <m/>
    <m/>
    <n v="90"/>
    <m/>
    <m/>
    <m/>
    <m/>
    <m/>
    <m/>
    <m/>
    <n v="34"/>
    <n v="2023"/>
    <n v="4"/>
    <n v="0"/>
    <n v="0"/>
    <n v="0"/>
    <n v="0"/>
    <n v="0"/>
    <n v="0"/>
    <n v="90"/>
  </r>
  <r>
    <x v="205"/>
    <x v="32"/>
    <m/>
    <m/>
    <m/>
    <m/>
    <m/>
    <m/>
    <m/>
    <m/>
    <m/>
    <m/>
    <m/>
    <m/>
    <m/>
    <m/>
    <m/>
    <m/>
    <m/>
    <m/>
    <m/>
    <m/>
    <m/>
    <m/>
    <m/>
    <m/>
    <m/>
    <m/>
    <n v="4"/>
    <m/>
    <m/>
    <m/>
    <m/>
    <m/>
    <m/>
    <m/>
    <n v="16"/>
    <n v="2023"/>
    <n v="4"/>
    <n v="0"/>
    <n v="0"/>
    <n v="0"/>
    <n v="0"/>
    <n v="0"/>
    <n v="0"/>
    <n v="4"/>
  </r>
  <r>
    <x v="205"/>
    <x v="33"/>
    <m/>
    <m/>
    <m/>
    <m/>
    <m/>
    <m/>
    <m/>
    <m/>
    <m/>
    <m/>
    <m/>
    <m/>
    <m/>
    <m/>
    <m/>
    <m/>
    <m/>
    <m/>
    <m/>
    <m/>
    <m/>
    <m/>
    <m/>
    <m/>
    <m/>
    <m/>
    <m/>
    <m/>
    <m/>
    <m/>
    <m/>
    <m/>
    <m/>
    <m/>
    <n v="6"/>
    <n v="2023"/>
    <n v="4"/>
    <n v="0"/>
    <n v="0"/>
    <n v="0"/>
    <n v="0"/>
    <n v="0"/>
    <n v="0"/>
    <n v="0"/>
  </r>
  <r>
    <x v="205"/>
    <x v="36"/>
    <m/>
    <m/>
    <m/>
    <m/>
    <m/>
    <m/>
    <m/>
    <m/>
    <m/>
    <m/>
    <m/>
    <m/>
    <m/>
    <m/>
    <m/>
    <m/>
    <m/>
    <m/>
    <m/>
    <m/>
    <m/>
    <m/>
    <m/>
    <m/>
    <m/>
    <m/>
    <n v="601"/>
    <m/>
    <m/>
    <m/>
    <m/>
    <m/>
    <m/>
    <m/>
    <n v="5"/>
    <n v="2023"/>
    <n v="4"/>
    <n v="0"/>
    <n v="0"/>
    <n v="0"/>
    <n v="0"/>
    <n v="0"/>
    <n v="0"/>
    <n v="601"/>
  </r>
  <r>
    <x v="205"/>
    <x v="34"/>
    <m/>
    <m/>
    <m/>
    <m/>
    <m/>
    <m/>
    <m/>
    <m/>
    <m/>
    <m/>
    <m/>
    <m/>
    <m/>
    <m/>
    <m/>
    <m/>
    <m/>
    <m/>
    <m/>
    <m/>
    <m/>
    <m/>
    <m/>
    <m/>
    <m/>
    <m/>
    <m/>
    <m/>
    <m/>
    <m/>
    <m/>
    <m/>
    <m/>
    <m/>
    <n v="4"/>
    <n v="2023"/>
    <n v="4"/>
    <n v="0"/>
    <n v="0"/>
    <n v="0"/>
    <n v="0"/>
    <n v="0"/>
    <n v="0"/>
    <n v="0"/>
  </r>
  <r>
    <x v="205"/>
    <x v="26"/>
    <m/>
    <m/>
    <m/>
    <m/>
    <m/>
    <m/>
    <m/>
    <m/>
    <m/>
    <m/>
    <m/>
    <m/>
    <m/>
    <m/>
    <m/>
    <m/>
    <m/>
    <m/>
    <m/>
    <m/>
    <m/>
    <m/>
    <m/>
    <m/>
    <m/>
    <m/>
    <m/>
    <m/>
    <m/>
    <m/>
    <m/>
    <m/>
    <m/>
    <m/>
    <n v="16"/>
    <n v="2023"/>
    <n v="4"/>
    <n v="0"/>
    <n v="0"/>
    <n v="0"/>
    <n v="0"/>
    <n v="0"/>
    <n v="0"/>
    <n v="0"/>
  </r>
  <r>
    <x v="205"/>
    <x v="13"/>
    <m/>
    <m/>
    <m/>
    <m/>
    <m/>
    <m/>
    <m/>
    <m/>
    <m/>
    <m/>
    <m/>
    <m/>
    <m/>
    <m/>
    <m/>
    <m/>
    <m/>
    <m/>
    <m/>
    <m/>
    <m/>
    <m/>
    <m/>
    <m/>
    <m/>
    <m/>
    <n v="6"/>
    <m/>
    <m/>
    <m/>
    <m/>
    <m/>
    <m/>
    <m/>
    <n v="54"/>
    <n v="2023"/>
    <n v="4"/>
    <n v="0"/>
    <n v="0"/>
    <n v="0"/>
    <n v="0"/>
    <n v="0"/>
    <n v="0"/>
    <n v="6"/>
  </r>
  <r>
    <x v="205"/>
    <x v="35"/>
    <m/>
    <m/>
    <m/>
    <m/>
    <m/>
    <m/>
    <m/>
    <m/>
    <m/>
    <m/>
    <m/>
    <m/>
    <m/>
    <m/>
    <m/>
    <m/>
    <m/>
    <m/>
    <m/>
    <m/>
    <m/>
    <m/>
    <m/>
    <m/>
    <m/>
    <m/>
    <m/>
    <m/>
    <m/>
    <m/>
    <m/>
    <m/>
    <m/>
    <m/>
    <n v="1"/>
    <n v="2023"/>
    <n v="4"/>
    <n v="0"/>
    <n v="0"/>
    <n v="0"/>
    <n v="0"/>
    <n v="0"/>
    <n v="0"/>
    <n v="0"/>
  </r>
  <r>
    <x v="205"/>
    <x v="14"/>
    <m/>
    <m/>
    <m/>
    <m/>
    <m/>
    <m/>
    <m/>
    <m/>
    <m/>
    <m/>
    <m/>
    <m/>
    <m/>
    <m/>
    <m/>
    <m/>
    <m/>
    <m/>
    <m/>
    <m/>
    <m/>
    <m/>
    <m/>
    <m/>
    <m/>
    <m/>
    <n v="3"/>
    <m/>
    <m/>
    <m/>
    <m/>
    <m/>
    <m/>
    <m/>
    <n v="12"/>
    <n v="2023"/>
    <n v="4"/>
    <n v="0"/>
    <n v="0"/>
    <n v="0"/>
    <n v="0"/>
    <n v="0"/>
    <n v="0"/>
    <n v="3"/>
  </r>
  <r>
    <x v="206"/>
    <x v="26"/>
    <m/>
    <m/>
    <m/>
    <m/>
    <m/>
    <m/>
    <m/>
    <m/>
    <m/>
    <m/>
    <m/>
    <m/>
    <m/>
    <m/>
    <m/>
    <m/>
    <m/>
    <m/>
    <m/>
    <m/>
    <m/>
    <m/>
    <m/>
    <m/>
    <m/>
    <m/>
    <m/>
    <m/>
    <n v="2"/>
    <m/>
    <m/>
    <m/>
    <m/>
    <m/>
    <m/>
    <n v="2023"/>
    <n v="4"/>
    <n v="0"/>
    <n v="0"/>
    <n v="0"/>
    <n v="0"/>
    <n v="0"/>
    <n v="0"/>
    <n v="0"/>
  </r>
  <r>
    <x v="207"/>
    <x v="19"/>
    <m/>
    <m/>
    <m/>
    <m/>
    <m/>
    <m/>
    <m/>
    <m/>
    <m/>
    <m/>
    <m/>
    <m/>
    <m/>
    <m/>
    <m/>
    <m/>
    <m/>
    <m/>
    <m/>
    <m/>
    <m/>
    <m/>
    <m/>
    <m/>
    <m/>
    <m/>
    <m/>
    <m/>
    <n v="83"/>
    <m/>
    <m/>
    <m/>
    <m/>
    <m/>
    <m/>
    <n v="2023"/>
    <n v="4"/>
    <n v="0"/>
    <n v="0"/>
    <n v="0"/>
    <n v="0"/>
    <n v="0"/>
    <n v="0"/>
    <n v="0"/>
  </r>
  <r>
    <x v="207"/>
    <x v="15"/>
    <m/>
    <m/>
    <m/>
    <m/>
    <m/>
    <m/>
    <m/>
    <m/>
    <m/>
    <m/>
    <m/>
    <m/>
    <m/>
    <m/>
    <m/>
    <m/>
    <m/>
    <m/>
    <m/>
    <m/>
    <m/>
    <m/>
    <m/>
    <m/>
    <m/>
    <m/>
    <m/>
    <m/>
    <n v="918"/>
    <m/>
    <m/>
    <m/>
    <m/>
    <m/>
    <m/>
    <n v="2023"/>
    <n v="4"/>
    <n v="0"/>
    <n v="0"/>
    <n v="0"/>
    <n v="0"/>
    <n v="0"/>
    <n v="0"/>
    <n v="0"/>
  </r>
  <r>
    <x v="207"/>
    <x v="0"/>
    <m/>
    <m/>
    <m/>
    <m/>
    <m/>
    <m/>
    <m/>
    <m/>
    <m/>
    <m/>
    <m/>
    <m/>
    <m/>
    <m/>
    <m/>
    <m/>
    <m/>
    <m/>
    <m/>
    <m/>
    <m/>
    <m/>
    <m/>
    <m/>
    <m/>
    <m/>
    <m/>
    <m/>
    <n v="11392"/>
    <m/>
    <m/>
    <m/>
    <m/>
    <m/>
    <m/>
    <n v="2023"/>
    <n v="4"/>
    <n v="0"/>
    <n v="0"/>
    <n v="0"/>
    <n v="0"/>
    <n v="0"/>
    <n v="0"/>
    <n v="0"/>
  </r>
  <r>
    <x v="207"/>
    <x v="1"/>
    <m/>
    <m/>
    <m/>
    <m/>
    <m/>
    <m/>
    <m/>
    <m/>
    <m/>
    <m/>
    <m/>
    <m/>
    <m/>
    <m/>
    <m/>
    <m/>
    <m/>
    <m/>
    <m/>
    <m/>
    <m/>
    <m/>
    <m/>
    <m/>
    <m/>
    <m/>
    <m/>
    <m/>
    <n v="393"/>
    <m/>
    <m/>
    <m/>
    <m/>
    <m/>
    <m/>
    <n v="2023"/>
    <n v="4"/>
    <n v="0"/>
    <n v="0"/>
    <n v="0"/>
    <n v="0"/>
    <n v="0"/>
    <n v="0"/>
    <n v="0"/>
  </r>
  <r>
    <x v="207"/>
    <x v="2"/>
    <m/>
    <m/>
    <m/>
    <m/>
    <m/>
    <m/>
    <m/>
    <m/>
    <m/>
    <m/>
    <m/>
    <m/>
    <m/>
    <m/>
    <m/>
    <m/>
    <m/>
    <m/>
    <m/>
    <m/>
    <m/>
    <m/>
    <m/>
    <m/>
    <m/>
    <m/>
    <m/>
    <m/>
    <n v="1081"/>
    <m/>
    <m/>
    <m/>
    <m/>
    <m/>
    <m/>
    <n v="2023"/>
    <n v="4"/>
    <n v="0"/>
    <n v="0"/>
    <n v="0"/>
    <n v="0"/>
    <n v="0"/>
    <n v="0"/>
    <n v="0"/>
  </r>
  <r>
    <x v="207"/>
    <x v="20"/>
    <m/>
    <m/>
    <m/>
    <m/>
    <m/>
    <m/>
    <m/>
    <m/>
    <m/>
    <m/>
    <m/>
    <m/>
    <m/>
    <m/>
    <m/>
    <m/>
    <m/>
    <m/>
    <m/>
    <m/>
    <m/>
    <m/>
    <m/>
    <m/>
    <m/>
    <m/>
    <m/>
    <m/>
    <n v="313"/>
    <m/>
    <m/>
    <m/>
    <m/>
    <m/>
    <m/>
    <n v="2023"/>
    <n v="4"/>
    <n v="0"/>
    <n v="0"/>
    <n v="0"/>
    <n v="0"/>
    <n v="0"/>
    <n v="0"/>
    <n v="0"/>
  </r>
  <r>
    <x v="207"/>
    <x v="3"/>
    <m/>
    <m/>
    <m/>
    <m/>
    <m/>
    <m/>
    <m/>
    <m/>
    <m/>
    <m/>
    <m/>
    <m/>
    <m/>
    <m/>
    <m/>
    <m/>
    <m/>
    <m/>
    <m/>
    <m/>
    <m/>
    <m/>
    <m/>
    <m/>
    <m/>
    <m/>
    <m/>
    <m/>
    <n v="435"/>
    <m/>
    <m/>
    <m/>
    <m/>
    <m/>
    <m/>
    <n v="2023"/>
    <n v="4"/>
    <n v="0"/>
    <n v="0"/>
    <n v="0"/>
    <n v="0"/>
    <n v="0"/>
    <n v="0"/>
    <n v="0"/>
  </r>
  <r>
    <x v="207"/>
    <x v="21"/>
    <m/>
    <m/>
    <m/>
    <m/>
    <m/>
    <m/>
    <m/>
    <m/>
    <m/>
    <m/>
    <m/>
    <m/>
    <m/>
    <m/>
    <m/>
    <m/>
    <m/>
    <m/>
    <m/>
    <m/>
    <m/>
    <m/>
    <m/>
    <m/>
    <m/>
    <m/>
    <m/>
    <m/>
    <n v="181"/>
    <m/>
    <m/>
    <m/>
    <m/>
    <m/>
    <m/>
    <n v="2023"/>
    <n v="4"/>
    <n v="0"/>
    <n v="0"/>
    <n v="0"/>
    <n v="0"/>
    <n v="0"/>
    <n v="0"/>
    <n v="0"/>
  </r>
  <r>
    <x v="207"/>
    <x v="4"/>
    <m/>
    <m/>
    <m/>
    <m/>
    <m/>
    <m/>
    <m/>
    <m/>
    <m/>
    <m/>
    <m/>
    <m/>
    <m/>
    <m/>
    <m/>
    <m/>
    <m/>
    <m/>
    <m/>
    <m/>
    <m/>
    <m/>
    <m/>
    <m/>
    <m/>
    <m/>
    <m/>
    <m/>
    <n v="4252"/>
    <m/>
    <m/>
    <m/>
    <m/>
    <m/>
    <m/>
    <n v="2023"/>
    <n v="4"/>
    <n v="0"/>
    <n v="0"/>
    <n v="0"/>
    <n v="0"/>
    <n v="0"/>
    <n v="0"/>
    <n v="0"/>
  </r>
  <r>
    <x v="207"/>
    <x v="16"/>
    <m/>
    <m/>
    <m/>
    <m/>
    <m/>
    <m/>
    <m/>
    <m/>
    <m/>
    <m/>
    <m/>
    <m/>
    <m/>
    <m/>
    <m/>
    <m/>
    <m/>
    <m/>
    <m/>
    <m/>
    <m/>
    <m/>
    <m/>
    <m/>
    <m/>
    <m/>
    <m/>
    <m/>
    <n v="908"/>
    <m/>
    <m/>
    <m/>
    <m/>
    <m/>
    <m/>
    <n v="2023"/>
    <n v="4"/>
    <n v="0"/>
    <n v="0"/>
    <n v="0"/>
    <n v="0"/>
    <n v="0"/>
    <n v="0"/>
    <n v="0"/>
  </r>
  <r>
    <x v="207"/>
    <x v="27"/>
    <m/>
    <m/>
    <m/>
    <m/>
    <m/>
    <m/>
    <m/>
    <m/>
    <m/>
    <m/>
    <m/>
    <m/>
    <m/>
    <m/>
    <m/>
    <m/>
    <m/>
    <m/>
    <m/>
    <m/>
    <m/>
    <m/>
    <m/>
    <m/>
    <m/>
    <m/>
    <m/>
    <m/>
    <n v="9"/>
    <m/>
    <m/>
    <m/>
    <m/>
    <m/>
    <m/>
    <n v="2023"/>
    <n v="4"/>
    <n v="0"/>
    <n v="0"/>
    <n v="0"/>
    <n v="0"/>
    <n v="0"/>
    <n v="0"/>
    <n v="0"/>
  </r>
  <r>
    <x v="207"/>
    <x v="28"/>
    <m/>
    <m/>
    <m/>
    <m/>
    <m/>
    <m/>
    <m/>
    <m/>
    <m/>
    <m/>
    <m/>
    <m/>
    <m/>
    <m/>
    <m/>
    <m/>
    <m/>
    <m/>
    <m/>
    <m/>
    <m/>
    <m/>
    <m/>
    <m/>
    <m/>
    <m/>
    <m/>
    <m/>
    <n v="19"/>
    <m/>
    <m/>
    <m/>
    <m/>
    <m/>
    <m/>
    <n v="2023"/>
    <n v="4"/>
    <n v="0"/>
    <n v="0"/>
    <n v="0"/>
    <n v="0"/>
    <n v="0"/>
    <n v="0"/>
    <n v="0"/>
  </r>
  <r>
    <x v="207"/>
    <x v="22"/>
    <m/>
    <m/>
    <m/>
    <m/>
    <m/>
    <m/>
    <m/>
    <m/>
    <m/>
    <m/>
    <m/>
    <m/>
    <m/>
    <m/>
    <m/>
    <m/>
    <m/>
    <m/>
    <m/>
    <m/>
    <m/>
    <m/>
    <m/>
    <m/>
    <m/>
    <m/>
    <m/>
    <m/>
    <n v="28"/>
    <m/>
    <m/>
    <m/>
    <m/>
    <m/>
    <m/>
    <n v="2023"/>
    <n v="4"/>
    <n v="0"/>
    <n v="0"/>
    <n v="0"/>
    <n v="0"/>
    <n v="0"/>
    <n v="0"/>
    <n v="0"/>
  </r>
  <r>
    <x v="207"/>
    <x v="23"/>
    <m/>
    <m/>
    <m/>
    <m/>
    <m/>
    <m/>
    <m/>
    <m/>
    <m/>
    <m/>
    <m/>
    <m/>
    <m/>
    <m/>
    <m/>
    <m/>
    <m/>
    <m/>
    <m/>
    <m/>
    <m/>
    <m/>
    <m/>
    <m/>
    <m/>
    <m/>
    <m/>
    <m/>
    <n v="237"/>
    <m/>
    <m/>
    <m/>
    <m/>
    <m/>
    <m/>
    <n v="2023"/>
    <n v="4"/>
    <n v="0"/>
    <n v="0"/>
    <n v="0"/>
    <n v="0"/>
    <n v="0"/>
    <n v="0"/>
    <n v="0"/>
  </r>
  <r>
    <x v="207"/>
    <x v="5"/>
    <m/>
    <m/>
    <m/>
    <m/>
    <m/>
    <m/>
    <m/>
    <m/>
    <m/>
    <m/>
    <m/>
    <m/>
    <m/>
    <m/>
    <m/>
    <m/>
    <m/>
    <m/>
    <m/>
    <m/>
    <m/>
    <m/>
    <m/>
    <m/>
    <m/>
    <m/>
    <m/>
    <m/>
    <n v="1666"/>
    <m/>
    <m/>
    <m/>
    <m/>
    <m/>
    <m/>
    <n v="2023"/>
    <n v="4"/>
    <n v="0"/>
    <n v="0"/>
    <n v="0"/>
    <n v="0"/>
    <n v="0"/>
    <n v="0"/>
    <n v="0"/>
  </r>
  <r>
    <x v="207"/>
    <x v="24"/>
    <m/>
    <m/>
    <m/>
    <m/>
    <m/>
    <m/>
    <m/>
    <m/>
    <m/>
    <m/>
    <m/>
    <m/>
    <m/>
    <m/>
    <m/>
    <m/>
    <m/>
    <m/>
    <m/>
    <m/>
    <m/>
    <m/>
    <m/>
    <m/>
    <m/>
    <m/>
    <m/>
    <m/>
    <n v="317"/>
    <m/>
    <m/>
    <m/>
    <m/>
    <m/>
    <m/>
    <n v="2023"/>
    <n v="4"/>
    <n v="0"/>
    <n v="0"/>
    <n v="0"/>
    <n v="0"/>
    <n v="0"/>
    <n v="0"/>
    <n v="0"/>
  </r>
  <r>
    <x v="207"/>
    <x v="6"/>
    <m/>
    <m/>
    <m/>
    <m/>
    <m/>
    <m/>
    <m/>
    <m/>
    <m/>
    <m/>
    <m/>
    <m/>
    <m/>
    <m/>
    <m/>
    <m/>
    <m/>
    <m/>
    <m/>
    <m/>
    <m/>
    <m/>
    <m/>
    <m/>
    <m/>
    <m/>
    <m/>
    <m/>
    <n v="545"/>
    <m/>
    <m/>
    <m/>
    <m/>
    <m/>
    <m/>
    <n v="2023"/>
    <n v="4"/>
    <n v="0"/>
    <n v="0"/>
    <n v="0"/>
    <n v="0"/>
    <n v="0"/>
    <n v="0"/>
    <n v="0"/>
  </r>
  <r>
    <x v="207"/>
    <x v="7"/>
    <m/>
    <m/>
    <m/>
    <m/>
    <m/>
    <m/>
    <m/>
    <m/>
    <m/>
    <m/>
    <m/>
    <m/>
    <m/>
    <m/>
    <m/>
    <m/>
    <m/>
    <m/>
    <m/>
    <m/>
    <m/>
    <m/>
    <m/>
    <m/>
    <m/>
    <m/>
    <m/>
    <m/>
    <n v="610"/>
    <m/>
    <m/>
    <m/>
    <m/>
    <m/>
    <m/>
    <n v="2023"/>
    <n v="4"/>
    <n v="0"/>
    <n v="0"/>
    <n v="0"/>
    <n v="0"/>
    <n v="0"/>
    <n v="0"/>
    <n v="0"/>
  </r>
  <r>
    <x v="207"/>
    <x v="29"/>
    <m/>
    <m/>
    <m/>
    <m/>
    <m/>
    <m/>
    <m/>
    <m/>
    <m/>
    <m/>
    <m/>
    <m/>
    <m/>
    <m/>
    <m/>
    <m/>
    <m/>
    <m/>
    <m/>
    <m/>
    <m/>
    <m/>
    <m/>
    <m/>
    <m/>
    <m/>
    <m/>
    <m/>
    <n v="167"/>
    <m/>
    <m/>
    <m/>
    <m/>
    <m/>
    <m/>
    <n v="2023"/>
    <n v="4"/>
    <n v="0"/>
    <n v="0"/>
    <n v="0"/>
    <n v="0"/>
    <n v="0"/>
    <n v="0"/>
    <n v="0"/>
  </r>
  <r>
    <x v="207"/>
    <x v="8"/>
    <m/>
    <m/>
    <m/>
    <m/>
    <m/>
    <m/>
    <m/>
    <m/>
    <m/>
    <m/>
    <m/>
    <m/>
    <m/>
    <m/>
    <m/>
    <m/>
    <m/>
    <m/>
    <m/>
    <m/>
    <m/>
    <m/>
    <m/>
    <m/>
    <m/>
    <m/>
    <m/>
    <m/>
    <n v="5244"/>
    <m/>
    <m/>
    <m/>
    <m/>
    <m/>
    <m/>
    <n v="2023"/>
    <n v="4"/>
    <n v="0"/>
    <n v="0"/>
    <n v="0"/>
    <n v="0"/>
    <n v="0"/>
    <n v="0"/>
    <n v="0"/>
  </r>
  <r>
    <x v="207"/>
    <x v="9"/>
    <m/>
    <m/>
    <m/>
    <m/>
    <m/>
    <m/>
    <m/>
    <m/>
    <m/>
    <m/>
    <m/>
    <m/>
    <m/>
    <m/>
    <m/>
    <m/>
    <m/>
    <m/>
    <m/>
    <m/>
    <m/>
    <m/>
    <m/>
    <m/>
    <m/>
    <m/>
    <m/>
    <m/>
    <n v="401"/>
    <m/>
    <m/>
    <m/>
    <m/>
    <m/>
    <m/>
    <n v="2023"/>
    <n v="4"/>
    <n v="0"/>
    <n v="0"/>
    <n v="0"/>
    <n v="0"/>
    <n v="0"/>
    <n v="0"/>
    <n v="0"/>
  </r>
  <r>
    <x v="207"/>
    <x v="25"/>
    <m/>
    <m/>
    <m/>
    <m/>
    <m/>
    <m/>
    <m/>
    <m/>
    <m/>
    <m/>
    <m/>
    <m/>
    <m/>
    <m/>
    <m/>
    <m/>
    <m/>
    <m/>
    <m/>
    <m/>
    <m/>
    <m/>
    <m/>
    <m/>
    <m/>
    <m/>
    <m/>
    <m/>
    <n v="2783"/>
    <m/>
    <m/>
    <m/>
    <m/>
    <m/>
    <m/>
    <n v="2023"/>
    <n v="4"/>
    <n v="0"/>
    <n v="0"/>
    <n v="0"/>
    <n v="0"/>
    <n v="0"/>
    <n v="0"/>
    <n v="0"/>
  </r>
  <r>
    <x v="207"/>
    <x v="17"/>
    <m/>
    <m/>
    <m/>
    <m/>
    <m/>
    <m/>
    <m/>
    <m/>
    <m/>
    <m/>
    <m/>
    <m/>
    <m/>
    <m/>
    <m/>
    <m/>
    <m/>
    <m/>
    <m/>
    <m/>
    <m/>
    <m/>
    <m/>
    <m/>
    <m/>
    <m/>
    <m/>
    <m/>
    <n v="139"/>
    <m/>
    <m/>
    <m/>
    <m/>
    <m/>
    <m/>
    <n v="2023"/>
    <n v="4"/>
    <n v="0"/>
    <n v="0"/>
    <n v="0"/>
    <n v="0"/>
    <n v="0"/>
    <n v="0"/>
    <n v="0"/>
  </r>
  <r>
    <x v="207"/>
    <x v="10"/>
    <m/>
    <m/>
    <m/>
    <m/>
    <m/>
    <m/>
    <m/>
    <m/>
    <m/>
    <m/>
    <m/>
    <m/>
    <m/>
    <m/>
    <m/>
    <m/>
    <m/>
    <m/>
    <m/>
    <m/>
    <m/>
    <m/>
    <m/>
    <m/>
    <m/>
    <m/>
    <m/>
    <m/>
    <n v="3875"/>
    <m/>
    <m/>
    <m/>
    <m/>
    <m/>
    <m/>
    <n v="2023"/>
    <n v="4"/>
    <n v="0"/>
    <n v="0"/>
    <n v="0"/>
    <n v="0"/>
    <n v="0"/>
    <n v="0"/>
    <n v="0"/>
  </r>
  <r>
    <x v="207"/>
    <x v="30"/>
    <m/>
    <m/>
    <m/>
    <m/>
    <m/>
    <m/>
    <m/>
    <m/>
    <m/>
    <m/>
    <m/>
    <m/>
    <m/>
    <m/>
    <m/>
    <m/>
    <m/>
    <m/>
    <m/>
    <m/>
    <m/>
    <m/>
    <m/>
    <m/>
    <m/>
    <m/>
    <m/>
    <m/>
    <n v="110"/>
    <m/>
    <m/>
    <m/>
    <m/>
    <m/>
    <m/>
    <n v="2023"/>
    <n v="4"/>
    <n v="0"/>
    <n v="0"/>
    <n v="0"/>
    <n v="0"/>
    <n v="0"/>
    <n v="0"/>
    <n v="0"/>
  </r>
  <r>
    <x v="207"/>
    <x v="11"/>
    <m/>
    <m/>
    <m/>
    <m/>
    <m/>
    <m/>
    <m/>
    <m/>
    <m/>
    <m/>
    <m/>
    <m/>
    <m/>
    <m/>
    <m/>
    <m/>
    <m/>
    <m/>
    <m/>
    <m/>
    <m/>
    <m/>
    <m/>
    <m/>
    <m/>
    <m/>
    <m/>
    <m/>
    <n v="22421"/>
    <m/>
    <m/>
    <m/>
    <m/>
    <m/>
    <m/>
    <n v="2023"/>
    <n v="4"/>
    <n v="0"/>
    <n v="0"/>
    <n v="0"/>
    <n v="0"/>
    <n v="0"/>
    <n v="0"/>
    <n v="0"/>
  </r>
  <r>
    <x v="207"/>
    <x v="18"/>
    <m/>
    <m/>
    <m/>
    <m/>
    <m/>
    <m/>
    <m/>
    <m/>
    <m/>
    <m/>
    <m/>
    <m/>
    <m/>
    <m/>
    <m/>
    <m/>
    <m/>
    <m/>
    <m/>
    <m/>
    <m/>
    <m/>
    <m/>
    <m/>
    <m/>
    <m/>
    <m/>
    <m/>
    <n v="903"/>
    <m/>
    <m/>
    <m/>
    <m/>
    <m/>
    <m/>
    <n v="2023"/>
    <n v="4"/>
    <n v="0"/>
    <n v="0"/>
    <n v="0"/>
    <n v="0"/>
    <n v="0"/>
    <n v="0"/>
    <n v="0"/>
  </r>
  <r>
    <x v="207"/>
    <x v="31"/>
    <m/>
    <m/>
    <m/>
    <m/>
    <m/>
    <m/>
    <m/>
    <m/>
    <m/>
    <m/>
    <m/>
    <m/>
    <m/>
    <m/>
    <m/>
    <m/>
    <m/>
    <m/>
    <m/>
    <m/>
    <m/>
    <m/>
    <m/>
    <m/>
    <m/>
    <m/>
    <m/>
    <m/>
    <n v="22"/>
    <m/>
    <m/>
    <m/>
    <m/>
    <m/>
    <m/>
    <n v="2023"/>
    <n v="4"/>
    <n v="0"/>
    <n v="0"/>
    <n v="0"/>
    <n v="0"/>
    <n v="0"/>
    <n v="0"/>
    <n v="0"/>
  </r>
  <r>
    <x v="207"/>
    <x v="12"/>
    <m/>
    <m/>
    <m/>
    <m/>
    <m/>
    <m/>
    <m/>
    <m/>
    <m/>
    <m/>
    <m/>
    <m/>
    <m/>
    <m/>
    <m/>
    <m/>
    <m/>
    <m/>
    <m/>
    <m/>
    <m/>
    <m/>
    <m/>
    <m/>
    <m/>
    <m/>
    <m/>
    <m/>
    <n v="267"/>
    <m/>
    <m/>
    <m/>
    <m/>
    <m/>
    <m/>
    <n v="2023"/>
    <n v="4"/>
    <n v="0"/>
    <n v="0"/>
    <n v="0"/>
    <n v="0"/>
    <n v="0"/>
    <n v="0"/>
    <n v="0"/>
  </r>
  <r>
    <x v="207"/>
    <x v="32"/>
    <m/>
    <m/>
    <m/>
    <m/>
    <m/>
    <m/>
    <m/>
    <m/>
    <m/>
    <m/>
    <m/>
    <m/>
    <m/>
    <m/>
    <m/>
    <m/>
    <m/>
    <m/>
    <m/>
    <m/>
    <m/>
    <m/>
    <m/>
    <m/>
    <m/>
    <m/>
    <m/>
    <m/>
    <n v="831"/>
    <m/>
    <m/>
    <m/>
    <m/>
    <m/>
    <m/>
    <n v="2023"/>
    <n v="4"/>
    <n v="0"/>
    <n v="0"/>
    <n v="0"/>
    <n v="0"/>
    <n v="0"/>
    <n v="0"/>
    <n v="0"/>
  </r>
  <r>
    <x v="207"/>
    <x v="33"/>
    <m/>
    <m/>
    <m/>
    <m/>
    <m/>
    <m/>
    <m/>
    <m/>
    <m/>
    <m/>
    <m/>
    <m/>
    <m/>
    <m/>
    <m/>
    <m/>
    <m/>
    <m/>
    <m/>
    <m/>
    <m/>
    <m/>
    <m/>
    <m/>
    <m/>
    <m/>
    <m/>
    <m/>
    <n v="245"/>
    <m/>
    <m/>
    <m/>
    <m/>
    <m/>
    <m/>
    <n v="2023"/>
    <n v="4"/>
    <n v="0"/>
    <n v="0"/>
    <n v="0"/>
    <n v="0"/>
    <n v="0"/>
    <n v="0"/>
    <n v="0"/>
  </r>
  <r>
    <x v="207"/>
    <x v="34"/>
    <m/>
    <m/>
    <m/>
    <m/>
    <m/>
    <m/>
    <m/>
    <m/>
    <m/>
    <m/>
    <m/>
    <m/>
    <m/>
    <m/>
    <m/>
    <m/>
    <m/>
    <m/>
    <m/>
    <m/>
    <m/>
    <m/>
    <m/>
    <m/>
    <m/>
    <m/>
    <m/>
    <m/>
    <n v="27"/>
    <m/>
    <m/>
    <m/>
    <m/>
    <m/>
    <m/>
    <n v="2023"/>
    <n v="4"/>
    <n v="0"/>
    <n v="0"/>
    <n v="0"/>
    <n v="0"/>
    <n v="0"/>
    <n v="0"/>
    <n v="0"/>
  </r>
  <r>
    <x v="207"/>
    <x v="26"/>
    <m/>
    <m/>
    <m/>
    <m/>
    <m/>
    <m/>
    <m/>
    <m/>
    <m/>
    <m/>
    <m/>
    <m/>
    <m/>
    <m/>
    <m/>
    <m/>
    <m/>
    <m/>
    <m/>
    <m/>
    <m/>
    <m/>
    <m/>
    <m/>
    <m/>
    <m/>
    <m/>
    <m/>
    <n v="303"/>
    <m/>
    <m/>
    <m/>
    <m/>
    <m/>
    <m/>
    <n v="2023"/>
    <n v="4"/>
    <n v="0"/>
    <n v="0"/>
    <n v="0"/>
    <n v="0"/>
    <n v="0"/>
    <n v="0"/>
    <n v="0"/>
  </r>
  <r>
    <x v="207"/>
    <x v="13"/>
    <m/>
    <m/>
    <m/>
    <m/>
    <m/>
    <m/>
    <m/>
    <m/>
    <m/>
    <m/>
    <m/>
    <m/>
    <m/>
    <m/>
    <m/>
    <m/>
    <m/>
    <m/>
    <m/>
    <m/>
    <m/>
    <m/>
    <m/>
    <m/>
    <m/>
    <m/>
    <m/>
    <m/>
    <n v="31514"/>
    <m/>
    <m/>
    <m/>
    <m/>
    <m/>
    <m/>
    <n v="2023"/>
    <n v="4"/>
    <n v="0"/>
    <n v="0"/>
    <n v="0"/>
    <n v="0"/>
    <n v="0"/>
    <n v="0"/>
    <n v="0"/>
  </r>
  <r>
    <x v="207"/>
    <x v="35"/>
    <m/>
    <m/>
    <m/>
    <m/>
    <m/>
    <m/>
    <m/>
    <m/>
    <m/>
    <m/>
    <m/>
    <m/>
    <m/>
    <m/>
    <m/>
    <m/>
    <m/>
    <m/>
    <m/>
    <m/>
    <m/>
    <m/>
    <m/>
    <m/>
    <m/>
    <m/>
    <m/>
    <m/>
    <n v="8"/>
    <m/>
    <m/>
    <m/>
    <m/>
    <m/>
    <m/>
    <n v="2023"/>
    <n v="4"/>
    <n v="0"/>
    <n v="0"/>
    <n v="0"/>
    <n v="0"/>
    <n v="0"/>
    <n v="0"/>
    <n v="0"/>
  </r>
  <r>
    <x v="207"/>
    <x v="14"/>
    <m/>
    <m/>
    <m/>
    <m/>
    <m/>
    <m/>
    <m/>
    <m/>
    <m/>
    <m/>
    <m/>
    <m/>
    <m/>
    <m/>
    <m/>
    <m/>
    <m/>
    <m/>
    <m/>
    <m/>
    <m/>
    <m/>
    <m/>
    <m/>
    <m/>
    <m/>
    <m/>
    <m/>
    <n v="1762"/>
    <m/>
    <m/>
    <m/>
    <m/>
    <m/>
    <m/>
    <n v="2023"/>
    <n v="4"/>
    <n v="0"/>
    <n v="0"/>
    <n v="0"/>
    <n v="0"/>
    <n v="0"/>
    <n v="0"/>
    <n v="0"/>
  </r>
  <r>
    <x v="208"/>
    <x v="6"/>
    <m/>
    <m/>
    <m/>
    <m/>
    <m/>
    <m/>
    <m/>
    <m/>
    <m/>
    <m/>
    <m/>
    <m/>
    <m/>
    <m/>
    <m/>
    <m/>
    <m/>
    <m/>
    <m/>
    <m/>
    <m/>
    <m/>
    <m/>
    <m/>
    <m/>
    <m/>
    <m/>
    <m/>
    <m/>
    <m/>
    <m/>
    <m/>
    <m/>
    <m/>
    <n v="1"/>
    <n v="2023"/>
    <n v="4"/>
    <n v="0"/>
    <n v="0"/>
    <n v="0"/>
    <n v="0"/>
    <n v="0"/>
    <n v="0"/>
    <n v="0"/>
  </r>
  <r>
    <x v="209"/>
    <x v="19"/>
    <m/>
    <m/>
    <m/>
    <m/>
    <m/>
    <m/>
    <m/>
    <m/>
    <m/>
    <m/>
    <m/>
    <m/>
    <m/>
    <m/>
    <m/>
    <m/>
    <m/>
    <m/>
    <m/>
    <m/>
    <m/>
    <m/>
    <m/>
    <m/>
    <m/>
    <m/>
    <m/>
    <m/>
    <m/>
    <m/>
    <m/>
    <m/>
    <m/>
    <m/>
    <n v="74"/>
    <n v="2023"/>
    <n v="4"/>
    <n v="0"/>
    <n v="0"/>
    <n v="0"/>
    <n v="0"/>
    <n v="0"/>
    <n v="0"/>
    <n v="0"/>
  </r>
  <r>
    <x v="209"/>
    <x v="15"/>
    <m/>
    <m/>
    <m/>
    <m/>
    <m/>
    <m/>
    <m/>
    <m/>
    <m/>
    <m/>
    <m/>
    <m/>
    <m/>
    <m/>
    <m/>
    <m/>
    <m/>
    <m/>
    <m/>
    <m/>
    <m/>
    <m/>
    <m/>
    <m/>
    <m/>
    <m/>
    <m/>
    <m/>
    <m/>
    <m/>
    <m/>
    <m/>
    <m/>
    <m/>
    <n v="41"/>
    <n v="2023"/>
    <n v="4"/>
    <n v="0"/>
    <n v="0"/>
    <n v="0"/>
    <n v="0"/>
    <n v="0"/>
    <n v="0"/>
    <n v="0"/>
  </r>
  <r>
    <x v="209"/>
    <x v="0"/>
    <m/>
    <m/>
    <m/>
    <m/>
    <m/>
    <m/>
    <m/>
    <m/>
    <m/>
    <m/>
    <m/>
    <m/>
    <m/>
    <m/>
    <m/>
    <m/>
    <m/>
    <m/>
    <m/>
    <m/>
    <m/>
    <m/>
    <m/>
    <m/>
    <m/>
    <m/>
    <m/>
    <m/>
    <m/>
    <m/>
    <m/>
    <m/>
    <m/>
    <m/>
    <n v="125"/>
    <n v="2023"/>
    <n v="4"/>
    <n v="0"/>
    <n v="0"/>
    <n v="0"/>
    <n v="0"/>
    <n v="0"/>
    <n v="0"/>
    <n v="0"/>
  </r>
  <r>
    <x v="209"/>
    <x v="1"/>
    <m/>
    <m/>
    <m/>
    <m/>
    <m/>
    <m/>
    <m/>
    <m/>
    <m/>
    <m/>
    <m/>
    <m/>
    <m/>
    <m/>
    <m/>
    <m/>
    <m/>
    <m/>
    <m/>
    <m/>
    <m/>
    <m/>
    <m/>
    <m/>
    <m/>
    <m/>
    <m/>
    <m/>
    <m/>
    <m/>
    <m/>
    <m/>
    <m/>
    <m/>
    <n v="56"/>
    <n v="2023"/>
    <n v="4"/>
    <n v="0"/>
    <n v="0"/>
    <n v="0"/>
    <n v="0"/>
    <n v="0"/>
    <n v="0"/>
    <n v="0"/>
  </r>
  <r>
    <x v="209"/>
    <x v="2"/>
    <m/>
    <m/>
    <m/>
    <m/>
    <m/>
    <m/>
    <m/>
    <m/>
    <m/>
    <m/>
    <m/>
    <m/>
    <m/>
    <m/>
    <m/>
    <m/>
    <m/>
    <m/>
    <m/>
    <m/>
    <m/>
    <m/>
    <m/>
    <m/>
    <m/>
    <m/>
    <m/>
    <m/>
    <m/>
    <m/>
    <m/>
    <m/>
    <m/>
    <m/>
    <n v="33"/>
    <n v="2023"/>
    <n v="4"/>
    <n v="0"/>
    <n v="0"/>
    <n v="0"/>
    <n v="0"/>
    <n v="0"/>
    <n v="0"/>
    <n v="0"/>
  </r>
  <r>
    <x v="209"/>
    <x v="20"/>
    <m/>
    <m/>
    <m/>
    <m/>
    <m/>
    <m/>
    <m/>
    <m/>
    <m/>
    <m/>
    <m/>
    <m/>
    <m/>
    <m/>
    <m/>
    <m/>
    <m/>
    <m/>
    <m/>
    <m/>
    <m/>
    <m/>
    <m/>
    <m/>
    <m/>
    <m/>
    <m/>
    <m/>
    <m/>
    <m/>
    <m/>
    <m/>
    <m/>
    <m/>
    <n v="96"/>
    <n v="2023"/>
    <n v="4"/>
    <n v="0"/>
    <n v="0"/>
    <n v="0"/>
    <n v="0"/>
    <n v="0"/>
    <n v="0"/>
    <n v="0"/>
  </r>
  <r>
    <x v="209"/>
    <x v="3"/>
    <m/>
    <m/>
    <m/>
    <m/>
    <m/>
    <m/>
    <m/>
    <m/>
    <m/>
    <m/>
    <m/>
    <m/>
    <m/>
    <m/>
    <m/>
    <m/>
    <m/>
    <m/>
    <m/>
    <m/>
    <m/>
    <m/>
    <m/>
    <m/>
    <m/>
    <m/>
    <m/>
    <m/>
    <m/>
    <m/>
    <m/>
    <m/>
    <m/>
    <m/>
    <n v="30"/>
    <n v="2023"/>
    <n v="4"/>
    <n v="0"/>
    <n v="0"/>
    <n v="0"/>
    <n v="0"/>
    <n v="0"/>
    <n v="0"/>
    <n v="0"/>
  </r>
  <r>
    <x v="209"/>
    <x v="21"/>
    <m/>
    <m/>
    <m/>
    <m/>
    <m/>
    <m/>
    <m/>
    <m/>
    <m/>
    <m/>
    <m/>
    <m/>
    <m/>
    <m/>
    <m/>
    <m/>
    <m/>
    <m/>
    <m/>
    <m/>
    <m/>
    <m/>
    <m/>
    <m/>
    <m/>
    <m/>
    <m/>
    <m/>
    <m/>
    <m/>
    <m/>
    <m/>
    <m/>
    <m/>
    <n v="32"/>
    <n v="2023"/>
    <n v="4"/>
    <n v="0"/>
    <n v="0"/>
    <n v="0"/>
    <n v="0"/>
    <n v="0"/>
    <n v="0"/>
    <n v="0"/>
  </r>
  <r>
    <x v="209"/>
    <x v="4"/>
    <m/>
    <m/>
    <m/>
    <m/>
    <m/>
    <m/>
    <m/>
    <m/>
    <m/>
    <m/>
    <m/>
    <m/>
    <m/>
    <m/>
    <m/>
    <m/>
    <m/>
    <m/>
    <m/>
    <m/>
    <m/>
    <m/>
    <m/>
    <m/>
    <m/>
    <m/>
    <m/>
    <m/>
    <m/>
    <m/>
    <m/>
    <m/>
    <m/>
    <m/>
    <n v="270"/>
    <n v="2023"/>
    <n v="4"/>
    <n v="0"/>
    <n v="0"/>
    <n v="0"/>
    <n v="0"/>
    <n v="0"/>
    <n v="0"/>
    <n v="0"/>
  </r>
  <r>
    <x v="209"/>
    <x v="16"/>
    <m/>
    <m/>
    <m/>
    <m/>
    <m/>
    <m/>
    <m/>
    <m/>
    <m/>
    <m/>
    <m/>
    <m/>
    <m/>
    <m/>
    <m/>
    <m/>
    <m/>
    <m/>
    <m/>
    <m/>
    <m/>
    <m/>
    <m/>
    <m/>
    <m/>
    <m/>
    <m/>
    <m/>
    <m/>
    <m/>
    <m/>
    <m/>
    <m/>
    <m/>
    <n v="99"/>
    <n v="2023"/>
    <n v="4"/>
    <n v="0"/>
    <n v="0"/>
    <n v="0"/>
    <n v="0"/>
    <n v="0"/>
    <n v="0"/>
    <n v="0"/>
  </r>
  <r>
    <x v="209"/>
    <x v="27"/>
    <m/>
    <m/>
    <m/>
    <m/>
    <m/>
    <m/>
    <m/>
    <m/>
    <m/>
    <m/>
    <m/>
    <m/>
    <m/>
    <m/>
    <m/>
    <m/>
    <m/>
    <m/>
    <m/>
    <m/>
    <m/>
    <m/>
    <m/>
    <m/>
    <m/>
    <m/>
    <m/>
    <m/>
    <m/>
    <m/>
    <m/>
    <m/>
    <m/>
    <m/>
    <n v="8"/>
    <n v="2023"/>
    <n v="4"/>
    <n v="0"/>
    <n v="0"/>
    <n v="0"/>
    <n v="0"/>
    <n v="0"/>
    <n v="0"/>
    <n v="0"/>
  </r>
  <r>
    <x v="209"/>
    <x v="28"/>
    <m/>
    <m/>
    <m/>
    <m/>
    <m/>
    <m/>
    <m/>
    <m/>
    <m/>
    <m/>
    <m/>
    <m/>
    <m/>
    <m/>
    <m/>
    <m/>
    <m/>
    <m/>
    <m/>
    <m/>
    <m/>
    <m/>
    <m/>
    <m/>
    <m/>
    <m/>
    <m/>
    <m/>
    <m/>
    <m/>
    <m/>
    <m/>
    <m/>
    <m/>
    <n v="17"/>
    <n v="2023"/>
    <n v="4"/>
    <n v="0"/>
    <n v="0"/>
    <n v="0"/>
    <n v="0"/>
    <n v="0"/>
    <n v="0"/>
    <n v="0"/>
  </r>
  <r>
    <x v="209"/>
    <x v="22"/>
    <m/>
    <m/>
    <m/>
    <m/>
    <m/>
    <m/>
    <m/>
    <m/>
    <m/>
    <m/>
    <m/>
    <m/>
    <m/>
    <m/>
    <m/>
    <m/>
    <m/>
    <m/>
    <m/>
    <m/>
    <m/>
    <m/>
    <m/>
    <m/>
    <m/>
    <m/>
    <m/>
    <m/>
    <m/>
    <m/>
    <m/>
    <m/>
    <m/>
    <m/>
    <n v="7"/>
    <n v="2023"/>
    <n v="4"/>
    <n v="0"/>
    <n v="0"/>
    <n v="0"/>
    <n v="0"/>
    <n v="0"/>
    <n v="0"/>
    <n v="0"/>
  </r>
  <r>
    <x v="209"/>
    <x v="23"/>
    <m/>
    <m/>
    <m/>
    <m/>
    <m/>
    <m/>
    <m/>
    <m/>
    <m/>
    <m/>
    <m/>
    <m/>
    <m/>
    <m/>
    <m/>
    <m/>
    <m/>
    <m/>
    <m/>
    <m/>
    <m/>
    <m/>
    <m/>
    <m/>
    <m/>
    <m/>
    <m/>
    <m/>
    <m/>
    <m/>
    <m/>
    <m/>
    <m/>
    <m/>
    <n v="16"/>
    <n v="2023"/>
    <n v="4"/>
    <n v="0"/>
    <n v="0"/>
    <n v="0"/>
    <n v="0"/>
    <n v="0"/>
    <n v="0"/>
    <n v="0"/>
  </r>
  <r>
    <x v="209"/>
    <x v="5"/>
    <m/>
    <m/>
    <m/>
    <m/>
    <m/>
    <m/>
    <m/>
    <m/>
    <m/>
    <m/>
    <m/>
    <m/>
    <m/>
    <m/>
    <m/>
    <m/>
    <m/>
    <m/>
    <m/>
    <m/>
    <m/>
    <m/>
    <m/>
    <m/>
    <m/>
    <m/>
    <m/>
    <m/>
    <m/>
    <m/>
    <m/>
    <m/>
    <m/>
    <m/>
    <n v="173"/>
    <n v="2023"/>
    <n v="4"/>
    <n v="0"/>
    <n v="0"/>
    <n v="0"/>
    <n v="0"/>
    <n v="0"/>
    <n v="0"/>
    <n v="0"/>
  </r>
  <r>
    <x v="209"/>
    <x v="24"/>
    <m/>
    <m/>
    <m/>
    <m/>
    <m/>
    <m/>
    <m/>
    <m/>
    <m/>
    <m/>
    <m/>
    <m/>
    <m/>
    <m/>
    <m/>
    <m/>
    <m/>
    <m/>
    <m/>
    <m/>
    <m/>
    <m/>
    <m/>
    <m/>
    <m/>
    <m/>
    <m/>
    <m/>
    <m/>
    <m/>
    <m/>
    <m/>
    <m/>
    <m/>
    <n v="31"/>
    <n v="2023"/>
    <n v="4"/>
    <n v="0"/>
    <n v="0"/>
    <n v="0"/>
    <n v="0"/>
    <n v="0"/>
    <n v="0"/>
    <n v="0"/>
  </r>
  <r>
    <x v="209"/>
    <x v="6"/>
    <m/>
    <m/>
    <m/>
    <m/>
    <m/>
    <m/>
    <m/>
    <m/>
    <m/>
    <m/>
    <m/>
    <m/>
    <m/>
    <m/>
    <m/>
    <m/>
    <m/>
    <m/>
    <m/>
    <m/>
    <m/>
    <m/>
    <m/>
    <m/>
    <m/>
    <m/>
    <m/>
    <m/>
    <m/>
    <m/>
    <m/>
    <m/>
    <m/>
    <m/>
    <n v="60"/>
    <n v="2023"/>
    <n v="4"/>
    <n v="0"/>
    <n v="0"/>
    <n v="0"/>
    <n v="0"/>
    <n v="0"/>
    <n v="0"/>
    <n v="0"/>
  </r>
  <r>
    <x v="209"/>
    <x v="7"/>
    <m/>
    <m/>
    <m/>
    <m/>
    <m/>
    <m/>
    <m/>
    <m/>
    <m/>
    <m/>
    <m/>
    <m/>
    <m/>
    <m/>
    <m/>
    <m/>
    <m/>
    <m/>
    <m/>
    <m/>
    <m/>
    <m/>
    <m/>
    <m/>
    <m/>
    <m/>
    <m/>
    <m/>
    <m/>
    <m/>
    <m/>
    <m/>
    <m/>
    <m/>
    <n v="139"/>
    <n v="2023"/>
    <n v="4"/>
    <n v="0"/>
    <n v="0"/>
    <n v="0"/>
    <n v="0"/>
    <n v="0"/>
    <n v="0"/>
    <n v="0"/>
  </r>
  <r>
    <x v="209"/>
    <x v="29"/>
    <m/>
    <m/>
    <m/>
    <m/>
    <m/>
    <m/>
    <m/>
    <m/>
    <m/>
    <m/>
    <m/>
    <m/>
    <m/>
    <m/>
    <m/>
    <m/>
    <m/>
    <m/>
    <m/>
    <m/>
    <m/>
    <m/>
    <m/>
    <m/>
    <m/>
    <m/>
    <m/>
    <m/>
    <m/>
    <m/>
    <m/>
    <m/>
    <m/>
    <m/>
    <n v="12"/>
    <n v="2023"/>
    <n v="4"/>
    <n v="0"/>
    <n v="0"/>
    <n v="0"/>
    <n v="0"/>
    <n v="0"/>
    <n v="0"/>
    <n v="0"/>
  </r>
  <r>
    <x v="209"/>
    <x v="8"/>
    <m/>
    <m/>
    <m/>
    <m/>
    <m/>
    <m/>
    <m/>
    <m/>
    <m/>
    <m/>
    <m/>
    <m/>
    <m/>
    <m/>
    <m/>
    <m/>
    <m/>
    <m/>
    <m/>
    <m/>
    <m/>
    <m/>
    <m/>
    <m/>
    <m/>
    <m/>
    <m/>
    <m/>
    <m/>
    <m/>
    <m/>
    <m/>
    <m/>
    <m/>
    <n v="217"/>
    <n v="2023"/>
    <n v="4"/>
    <n v="0"/>
    <n v="0"/>
    <n v="0"/>
    <n v="0"/>
    <n v="0"/>
    <n v="0"/>
    <n v="0"/>
  </r>
  <r>
    <x v="209"/>
    <x v="9"/>
    <m/>
    <m/>
    <m/>
    <m/>
    <m/>
    <m/>
    <m/>
    <m/>
    <m/>
    <m/>
    <m/>
    <m/>
    <m/>
    <m/>
    <m/>
    <m/>
    <m/>
    <m/>
    <m/>
    <m/>
    <m/>
    <m/>
    <m/>
    <m/>
    <m/>
    <m/>
    <m/>
    <m/>
    <m/>
    <m/>
    <m/>
    <m/>
    <m/>
    <m/>
    <n v="56"/>
    <n v="2023"/>
    <n v="4"/>
    <n v="0"/>
    <n v="0"/>
    <n v="0"/>
    <n v="0"/>
    <n v="0"/>
    <n v="0"/>
    <n v="0"/>
  </r>
  <r>
    <x v="209"/>
    <x v="25"/>
    <m/>
    <m/>
    <m/>
    <m/>
    <m/>
    <m/>
    <m/>
    <m/>
    <m/>
    <m/>
    <m/>
    <m/>
    <m/>
    <m/>
    <m/>
    <m/>
    <m/>
    <m/>
    <m/>
    <m/>
    <m/>
    <m/>
    <m/>
    <m/>
    <m/>
    <m/>
    <m/>
    <m/>
    <m/>
    <m/>
    <m/>
    <m/>
    <m/>
    <m/>
    <n v="112"/>
    <n v="2023"/>
    <n v="4"/>
    <n v="0"/>
    <n v="0"/>
    <n v="0"/>
    <n v="0"/>
    <n v="0"/>
    <n v="0"/>
    <n v="0"/>
  </r>
  <r>
    <x v="209"/>
    <x v="17"/>
    <m/>
    <m/>
    <m/>
    <m/>
    <m/>
    <m/>
    <m/>
    <m/>
    <m/>
    <m/>
    <m/>
    <m/>
    <m/>
    <m/>
    <m/>
    <m/>
    <m/>
    <m/>
    <m/>
    <m/>
    <m/>
    <m/>
    <m/>
    <m/>
    <m/>
    <m/>
    <m/>
    <m/>
    <m/>
    <m/>
    <m/>
    <m/>
    <m/>
    <m/>
    <n v="60"/>
    <n v="2023"/>
    <n v="4"/>
    <n v="0"/>
    <n v="0"/>
    <n v="0"/>
    <n v="0"/>
    <n v="0"/>
    <n v="0"/>
    <n v="0"/>
  </r>
  <r>
    <x v="209"/>
    <x v="10"/>
    <m/>
    <m/>
    <m/>
    <m/>
    <m/>
    <m/>
    <m/>
    <m/>
    <m/>
    <m/>
    <m/>
    <m/>
    <m/>
    <m/>
    <m/>
    <m/>
    <m/>
    <m/>
    <m/>
    <m/>
    <m/>
    <m/>
    <m/>
    <m/>
    <m/>
    <m/>
    <m/>
    <m/>
    <m/>
    <m/>
    <m/>
    <m/>
    <m/>
    <m/>
    <n v="97"/>
    <n v="2023"/>
    <n v="4"/>
    <n v="0"/>
    <n v="0"/>
    <n v="0"/>
    <n v="0"/>
    <n v="0"/>
    <n v="0"/>
    <n v="0"/>
  </r>
  <r>
    <x v="209"/>
    <x v="30"/>
    <m/>
    <m/>
    <m/>
    <m/>
    <m/>
    <m/>
    <m/>
    <m/>
    <m/>
    <m/>
    <m/>
    <m/>
    <m/>
    <m/>
    <m/>
    <m/>
    <m/>
    <m/>
    <m/>
    <m/>
    <m/>
    <m/>
    <m/>
    <m/>
    <m/>
    <m/>
    <m/>
    <m/>
    <m/>
    <m/>
    <m/>
    <m/>
    <m/>
    <m/>
    <n v="19"/>
    <n v="2023"/>
    <n v="4"/>
    <n v="0"/>
    <n v="0"/>
    <n v="0"/>
    <n v="0"/>
    <n v="0"/>
    <n v="0"/>
    <n v="0"/>
  </r>
  <r>
    <x v="209"/>
    <x v="11"/>
    <m/>
    <m/>
    <m/>
    <m/>
    <m/>
    <m/>
    <m/>
    <m/>
    <m/>
    <m/>
    <m/>
    <m/>
    <m/>
    <m/>
    <m/>
    <m/>
    <m/>
    <m/>
    <m/>
    <m/>
    <m/>
    <m/>
    <m/>
    <m/>
    <m/>
    <m/>
    <m/>
    <m/>
    <m/>
    <m/>
    <m/>
    <m/>
    <m/>
    <m/>
    <n v="134"/>
    <n v="2023"/>
    <n v="4"/>
    <n v="0"/>
    <n v="0"/>
    <n v="0"/>
    <n v="0"/>
    <n v="0"/>
    <n v="0"/>
    <n v="0"/>
  </r>
  <r>
    <x v="209"/>
    <x v="18"/>
    <m/>
    <m/>
    <m/>
    <m/>
    <m/>
    <m/>
    <m/>
    <m/>
    <m/>
    <m/>
    <m/>
    <m/>
    <m/>
    <m/>
    <m/>
    <m/>
    <m/>
    <m/>
    <m/>
    <m/>
    <m/>
    <m/>
    <m/>
    <m/>
    <m/>
    <m/>
    <m/>
    <m/>
    <m/>
    <m/>
    <m/>
    <m/>
    <m/>
    <m/>
    <n v="38"/>
    <n v="2023"/>
    <n v="4"/>
    <n v="0"/>
    <n v="0"/>
    <n v="0"/>
    <n v="0"/>
    <n v="0"/>
    <n v="0"/>
    <n v="0"/>
  </r>
  <r>
    <x v="209"/>
    <x v="31"/>
    <m/>
    <m/>
    <m/>
    <m/>
    <m/>
    <m/>
    <m/>
    <m/>
    <m/>
    <m/>
    <m/>
    <m/>
    <m/>
    <m/>
    <m/>
    <m/>
    <m/>
    <m/>
    <m/>
    <m/>
    <m/>
    <m/>
    <m/>
    <m/>
    <m/>
    <m/>
    <m/>
    <m/>
    <m/>
    <m/>
    <m/>
    <m/>
    <m/>
    <m/>
    <n v="7"/>
    <n v="2023"/>
    <n v="4"/>
    <n v="0"/>
    <n v="0"/>
    <n v="0"/>
    <n v="0"/>
    <n v="0"/>
    <n v="0"/>
    <n v="0"/>
  </r>
  <r>
    <x v="209"/>
    <x v="12"/>
    <m/>
    <m/>
    <m/>
    <m/>
    <m/>
    <m/>
    <m/>
    <m/>
    <m/>
    <m/>
    <m/>
    <m/>
    <m/>
    <m/>
    <m/>
    <m/>
    <m/>
    <m/>
    <m/>
    <m/>
    <m/>
    <m/>
    <m/>
    <m/>
    <m/>
    <m/>
    <m/>
    <m/>
    <m/>
    <m/>
    <m/>
    <m/>
    <m/>
    <m/>
    <n v="31"/>
    <n v="2023"/>
    <n v="4"/>
    <n v="0"/>
    <n v="0"/>
    <n v="0"/>
    <n v="0"/>
    <n v="0"/>
    <n v="0"/>
    <n v="0"/>
  </r>
  <r>
    <x v="209"/>
    <x v="32"/>
    <m/>
    <m/>
    <m/>
    <m/>
    <m/>
    <m/>
    <m/>
    <m/>
    <m/>
    <m/>
    <m/>
    <m/>
    <m/>
    <m/>
    <m/>
    <m/>
    <m/>
    <m/>
    <m/>
    <m/>
    <m/>
    <m/>
    <m/>
    <m/>
    <m/>
    <m/>
    <m/>
    <m/>
    <m/>
    <m/>
    <m/>
    <m/>
    <m/>
    <m/>
    <n v="118"/>
    <n v="2023"/>
    <n v="4"/>
    <n v="0"/>
    <n v="0"/>
    <n v="0"/>
    <n v="0"/>
    <n v="0"/>
    <n v="0"/>
    <n v="0"/>
  </r>
  <r>
    <x v="209"/>
    <x v="33"/>
    <m/>
    <m/>
    <m/>
    <m/>
    <m/>
    <m/>
    <m/>
    <m/>
    <m/>
    <m/>
    <m/>
    <m/>
    <m/>
    <m/>
    <m/>
    <m/>
    <m/>
    <m/>
    <m/>
    <m/>
    <m/>
    <m/>
    <m/>
    <m/>
    <m/>
    <m/>
    <m/>
    <m/>
    <m/>
    <m/>
    <m/>
    <m/>
    <m/>
    <m/>
    <n v="32"/>
    <n v="2023"/>
    <n v="4"/>
    <n v="0"/>
    <n v="0"/>
    <n v="0"/>
    <n v="0"/>
    <n v="0"/>
    <n v="0"/>
    <n v="0"/>
  </r>
  <r>
    <x v="209"/>
    <x v="34"/>
    <m/>
    <m/>
    <m/>
    <m/>
    <m/>
    <m/>
    <m/>
    <m/>
    <m/>
    <m/>
    <m/>
    <m/>
    <m/>
    <m/>
    <m/>
    <m/>
    <m/>
    <m/>
    <m/>
    <m/>
    <m/>
    <m/>
    <m/>
    <m/>
    <m/>
    <m/>
    <m/>
    <m/>
    <m/>
    <m/>
    <m/>
    <m/>
    <m/>
    <m/>
    <n v="16"/>
    <n v="2023"/>
    <n v="4"/>
    <n v="0"/>
    <n v="0"/>
    <n v="0"/>
    <n v="0"/>
    <n v="0"/>
    <n v="0"/>
    <n v="0"/>
  </r>
  <r>
    <x v="209"/>
    <x v="26"/>
    <m/>
    <m/>
    <m/>
    <m/>
    <m/>
    <m/>
    <m/>
    <m/>
    <m/>
    <m/>
    <m/>
    <m/>
    <m/>
    <m/>
    <m/>
    <m/>
    <m/>
    <m/>
    <m/>
    <m/>
    <m/>
    <m/>
    <m/>
    <m/>
    <m/>
    <m/>
    <m/>
    <m/>
    <m/>
    <m/>
    <m/>
    <m/>
    <m/>
    <m/>
    <n v="33"/>
    <n v="2023"/>
    <n v="4"/>
    <n v="0"/>
    <n v="0"/>
    <n v="0"/>
    <n v="0"/>
    <n v="0"/>
    <n v="0"/>
    <n v="0"/>
  </r>
  <r>
    <x v="209"/>
    <x v="13"/>
    <m/>
    <m/>
    <m/>
    <m/>
    <m/>
    <m/>
    <m/>
    <m/>
    <m/>
    <m/>
    <m/>
    <m/>
    <m/>
    <m/>
    <m/>
    <m/>
    <m/>
    <m/>
    <m/>
    <m/>
    <m/>
    <m/>
    <m/>
    <m/>
    <m/>
    <m/>
    <m/>
    <m/>
    <m/>
    <m/>
    <m/>
    <m/>
    <m/>
    <m/>
    <n v="166"/>
    <n v="2023"/>
    <n v="4"/>
    <n v="0"/>
    <n v="0"/>
    <n v="0"/>
    <n v="0"/>
    <n v="0"/>
    <n v="0"/>
    <n v="0"/>
  </r>
  <r>
    <x v="209"/>
    <x v="14"/>
    <m/>
    <m/>
    <m/>
    <m/>
    <m/>
    <m/>
    <m/>
    <m/>
    <m/>
    <m/>
    <m/>
    <m/>
    <m/>
    <m/>
    <m/>
    <m/>
    <m/>
    <m/>
    <m/>
    <m/>
    <m/>
    <m/>
    <m/>
    <m/>
    <m/>
    <m/>
    <m/>
    <m/>
    <m/>
    <m/>
    <m/>
    <m/>
    <m/>
    <m/>
    <n v="34"/>
    <n v="2023"/>
    <n v="4"/>
    <n v="0"/>
    <n v="0"/>
    <n v="0"/>
    <n v="0"/>
    <n v="0"/>
    <n v="0"/>
    <n v="0"/>
  </r>
  <r>
    <x v="210"/>
    <x v="0"/>
    <m/>
    <m/>
    <m/>
    <m/>
    <m/>
    <m/>
    <m/>
    <m/>
    <m/>
    <m/>
    <m/>
    <m/>
    <m/>
    <m/>
    <m/>
    <m/>
    <m/>
    <m/>
    <m/>
    <m/>
    <m/>
    <m/>
    <m/>
    <m/>
    <m/>
    <m/>
    <m/>
    <m/>
    <m/>
    <n v="8549"/>
    <m/>
    <m/>
    <m/>
    <m/>
    <m/>
    <n v="2023"/>
    <n v="4"/>
    <n v="0"/>
    <n v="0"/>
    <n v="0"/>
    <n v="0"/>
    <n v="0"/>
    <n v="0"/>
    <n v="0"/>
  </r>
  <r>
    <x v="210"/>
    <x v="4"/>
    <m/>
    <m/>
    <m/>
    <m/>
    <m/>
    <m/>
    <m/>
    <m/>
    <m/>
    <m/>
    <m/>
    <m/>
    <m/>
    <m/>
    <m/>
    <m/>
    <m/>
    <m/>
    <m/>
    <m/>
    <m/>
    <m/>
    <m/>
    <m/>
    <m/>
    <m/>
    <m/>
    <m/>
    <m/>
    <n v="100"/>
    <m/>
    <m/>
    <m/>
    <m/>
    <n v="1"/>
    <n v="2023"/>
    <n v="4"/>
    <n v="0"/>
    <n v="0"/>
    <n v="0"/>
    <n v="0"/>
    <n v="0"/>
    <n v="0"/>
    <n v="0"/>
  </r>
  <r>
    <x v="210"/>
    <x v="23"/>
    <m/>
    <m/>
    <m/>
    <m/>
    <m/>
    <m/>
    <m/>
    <m/>
    <m/>
    <m/>
    <m/>
    <m/>
    <m/>
    <m/>
    <m/>
    <m/>
    <m/>
    <m/>
    <m/>
    <m/>
    <m/>
    <m/>
    <m/>
    <m/>
    <m/>
    <m/>
    <m/>
    <m/>
    <m/>
    <m/>
    <m/>
    <m/>
    <m/>
    <m/>
    <n v="1"/>
    <n v="2023"/>
    <n v="4"/>
    <n v="0"/>
    <n v="0"/>
    <n v="0"/>
    <n v="0"/>
    <n v="0"/>
    <n v="0"/>
    <n v="0"/>
  </r>
  <r>
    <x v="210"/>
    <x v="8"/>
    <m/>
    <m/>
    <m/>
    <m/>
    <m/>
    <m/>
    <m/>
    <m/>
    <m/>
    <m/>
    <m/>
    <m/>
    <m/>
    <m/>
    <m/>
    <m/>
    <m/>
    <m/>
    <m/>
    <m/>
    <m/>
    <m/>
    <m/>
    <m/>
    <m/>
    <m/>
    <m/>
    <m/>
    <m/>
    <n v="225"/>
    <m/>
    <m/>
    <m/>
    <m/>
    <m/>
    <n v="2023"/>
    <n v="4"/>
    <n v="0"/>
    <n v="0"/>
    <n v="0"/>
    <n v="0"/>
    <n v="0"/>
    <n v="0"/>
    <n v="0"/>
  </r>
  <r>
    <x v="210"/>
    <x v="11"/>
    <m/>
    <m/>
    <m/>
    <m/>
    <m/>
    <m/>
    <m/>
    <m/>
    <m/>
    <m/>
    <m/>
    <m/>
    <m/>
    <m/>
    <m/>
    <m/>
    <m/>
    <m/>
    <m/>
    <m/>
    <m/>
    <m/>
    <m/>
    <m/>
    <m/>
    <m/>
    <m/>
    <m/>
    <m/>
    <n v="889"/>
    <m/>
    <m/>
    <m/>
    <m/>
    <m/>
    <n v="2023"/>
    <n v="4"/>
    <n v="0"/>
    <n v="0"/>
    <n v="0"/>
    <n v="0"/>
    <n v="0"/>
    <n v="0"/>
    <n v="0"/>
  </r>
  <r>
    <x v="210"/>
    <x v="13"/>
    <m/>
    <m/>
    <m/>
    <m/>
    <m/>
    <m/>
    <m/>
    <m/>
    <m/>
    <m/>
    <m/>
    <m/>
    <m/>
    <m/>
    <m/>
    <m/>
    <m/>
    <m/>
    <m/>
    <m/>
    <m/>
    <m/>
    <m/>
    <m/>
    <m/>
    <m/>
    <m/>
    <m/>
    <m/>
    <n v="1053"/>
    <m/>
    <m/>
    <m/>
    <m/>
    <m/>
    <n v="2023"/>
    <n v="4"/>
    <n v="0"/>
    <n v="0"/>
    <n v="0"/>
    <n v="0"/>
    <n v="0"/>
    <n v="0"/>
    <n v="0"/>
  </r>
  <r>
    <x v="211"/>
    <x v="15"/>
    <m/>
    <m/>
    <m/>
    <m/>
    <m/>
    <m/>
    <m/>
    <m/>
    <m/>
    <m/>
    <m/>
    <m/>
    <m/>
    <m/>
    <m/>
    <m/>
    <m/>
    <m/>
    <m/>
    <m/>
    <m/>
    <m/>
    <m/>
    <m/>
    <m/>
    <n v="2"/>
    <m/>
    <m/>
    <m/>
    <m/>
    <m/>
    <m/>
    <m/>
    <m/>
    <m/>
    <n v="2023"/>
    <n v="4"/>
    <n v="0"/>
    <n v="0"/>
    <n v="0"/>
    <n v="0"/>
    <n v="0"/>
    <n v="0"/>
    <n v="2"/>
  </r>
  <r>
    <x v="211"/>
    <x v="0"/>
    <m/>
    <m/>
    <m/>
    <m/>
    <m/>
    <m/>
    <m/>
    <m/>
    <m/>
    <m/>
    <m/>
    <m/>
    <m/>
    <m/>
    <m/>
    <m/>
    <m/>
    <m/>
    <m/>
    <m/>
    <m/>
    <m/>
    <m/>
    <m/>
    <m/>
    <n v="10"/>
    <m/>
    <m/>
    <m/>
    <m/>
    <m/>
    <m/>
    <m/>
    <m/>
    <m/>
    <n v="2023"/>
    <n v="4"/>
    <n v="0"/>
    <n v="0"/>
    <n v="0"/>
    <n v="0"/>
    <n v="0"/>
    <n v="0"/>
    <n v="10"/>
  </r>
  <r>
    <x v="211"/>
    <x v="1"/>
    <m/>
    <m/>
    <m/>
    <m/>
    <m/>
    <m/>
    <m/>
    <m/>
    <m/>
    <m/>
    <m/>
    <m/>
    <m/>
    <m/>
    <m/>
    <m/>
    <m/>
    <m/>
    <m/>
    <m/>
    <m/>
    <m/>
    <m/>
    <m/>
    <m/>
    <n v="3"/>
    <m/>
    <m/>
    <m/>
    <m/>
    <m/>
    <m/>
    <m/>
    <m/>
    <m/>
    <n v="2023"/>
    <n v="4"/>
    <n v="0"/>
    <n v="0"/>
    <n v="0"/>
    <n v="0"/>
    <n v="0"/>
    <n v="0"/>
    <n v="3"/>
  </r>
  <r>
    <x v="211"/>
    <x v="21"/>
    <m/>
    <m/>
    <m/>
    <m/>
    <m/>
    <m/>
    <m/>
    <m/>
    <m/>
    <m/>
    <m/>
    <m/>
    <m/>
    <m/>
    <m/>
    <m/>
    <m/>
    <m/>
    <m/>
    <m/>
    <m/>
    <m/>
    <m/>
    <m/>
    <m/>
    <n v="1"/>
    <m/>
    <m/>
    <m/>
    <m/>
    <m/>
    <m/>
    <m/>
    <m/>
    <m/>
    <n v="2023"/>
    <n v="4"/>
    <n v="0"/>
    <n v="0"/>
    <n v="0"/>
    <n v="0"/>
    <n v="0"/>
    <n v="0"/>
    <n v="1"/>
  </r>
  <r>
    <x v="211"/>
    <x v="4"/>
    <m/>
    <m/>
    <m/>
    <m/>
    <m/>
    <m/>
    <m/>
    <m/>
    <m/>
    <m/>
    <m/>
    <m/>
    <m/>
    <m/>
    <m/>
    <m/>
    <m/>
    <m/>
    <m/>
    <m/>
    <m/>
    <m/>
    <m/>
    <m/>
    <m/>
    <n v="17"/>
    <m/>
    <m/>
    <m/>
    <m/>
    <m/>
    <m/>
    <m/>
    <m/>
    <m/>
    <n v="2023"/>
    <n v="4"/>
    <n v="0"/>
    <n v="0"/>
    <n v="0"/>
    <n v="0"/>
    <n v="0"/>
    <n v="0"/>
    <n v="17"/>
  </r>
  <r>
    <x v="211"/>
    <x v="16"/>
    <m/>
    <m/>
    <m/>
    <m/>
    <m/>
    <m/>
    <m/>
    <m/>
    <m/>
    <m/>
    <m/>
    <m/>
    <m/>
    <m/>
    <m/>
    <m/>
    <m/>
    <m/>
    <m/>
    <m/>
    <m/>
    <m/>
    <m/>
    <m/>
    <m/>
    <n v="2"/>
    <m/>
    <m/>
    <m/>
    <m/>
    <m/>
    <m/>
    <m/>
    <m/>
    <m/>
    <n v="2023"/>
    <n v="4"/>
    <n v="0"/>
    <n v="0"/>
    <n v="0"/>
    <n v="0"/>
    <n v="0"/>
    <n v="0"/>
    <n v="2"/>
  </r>
  <r>
    <x v="211"/>
    <x v="23"/>
    <m/>
    <m/>
    <m/>
    <m/>
    <m/>
    <m/>
    <m/>
    <m/>
    <m/>
    <m/>
    <m/>
    <m/>
    <m/>
    <m/>
    <m/>
    <m/>
    <m/>
    <m/>
    <m/>
    <m/>
    <m/>
    <m/>
    <m/>
    <m/>
    <m/>
    <n v="1"/>
    <m/>
    <m/>
    <m/>
    <m/>
    <m/>
    <m/>
    <m/>
    <m/>
    <m/>
    <n v="2023"/>
    <n v="4"/>
    <n v="0"/>
    <n v="0"/>
    <n v="0"/>
    <n v="0"/>
    <n v="0"/>
    <n v="0"/>
    <n v="1"/>
  </r>
  <r>
    <x v="211"/>
    <x v="5"/>
    <m/>
    <m/>
    <m/>
    <m/>
    <m/>
    <m/>
    <m/>
    <m/>
    <m/>
    <m/>
    <m/>
    <m/>
    <m/>
    <m/>
    <m/>
    <m/>
    <m/>
    <m/>
    <m/>
    <m/>
    <m/>
    <m/>
    <m/>
    <m/>
    <m/>
    <n v="4"/>
    <m/>
    <m/>
    <m/>
    <m/>
    <m/>
    <m/>
    <m/>
    <m/>
    <m/>
    <n v="2023"/>
    <n v="4"/>
    <n v="0"/>
    <n v="0"/>
    <n v="0"/>
    <n v="0"/>
    <n v="0"/>
    <n v="0"/>
    <n v="4"/>
  </r>
  <r>
    <x v="211"/>
    <x v="8"/>
    <m/>
    <m/>
    <m/>
    <m/>
    <m/>
    <m/>
    <m/>
    <m/>
    <m/>
    <m/>
    <m/>
    <m/>
    <m/>
    <m/>
    <m/>
    <m/>
    <m/>
    <m/>
    <m/>
    <m/>
    <m/>
    <m/>
    <m/>
    <m/>
    <m/>
    <n v="8"/>
    <m/>
    <m/>
    <m/>
    <m/>
    <m/>
    <m/>
    <m/>
    <m/>
    <m/>
    <n v="2023"/>
    <n v="4"/>
    <n v="0"/>
    <n v="0"/>
    <n v="0"/>
    <n v="0"/>
    <n v="0"/>
    <n v="0"/>
    <n v="8"/>
  </r>
  <r>
    <x v="211"/>
    <x v="9"/>
    <m/>
    <m/>
    <m/>
    <m/>
    <m/>
    <m/>
    <m/>
    <m/>
    <m/>
    <m/>
    <m/>
    <m/>
    <m/>
    <m/>
    <m/>
    <m/>
    <m/>
    <m/>
    <m/>
    <m/>
    <m/>
    <m/>
    <m/>
    <m/>
    <m/>
    <n v="2"/>
    <m/>
    <m/>
    <m/>
    <m/>
    <m/>
    <m/>
    <m/>
    <m/>
    <m/>
    <n v="2023"/>
    <n v="4"/>
    <n v="0"/>
    <n v="0"/>
    <n v="0"/>
    <n v="0"/>
    <n v="0"/>
    <n v="0"/>
    <n v="2"/>
  </r>
  <r>
    <x v="211"/>
    <x v="25"/>
    <m/>
    <m/>
    <m/>
    <m/>
    <m/>
    <m/>
    <m/>
    <m/>
    <m/>
    <m/>
    <m/>
    <m/>
    <m/>
    <m/>
    <m/>
    <m/>
    <m/>
    <m/>
    <m/>
    <m/>
    <m/>
    <m/>
    <m/>
    <m/>
    <m/>
    <n v="2"/>
    <m/>
    <m/>
    <m/>
    <m/>
    <m/>
    <m/>
    <m/>
    <m/>
    <m/>
    <n v="2023"/>
    <n v="4"/>
    <n v="0"/>
    <n v="0"/>
    <n v="0"/>
    <n v="0"/>
    <n v="0"/>
    <n v="0"/>
    <n v="2"/>
  </r>
  <r>
    <x v="211"/>
    <x v="17"/>
    <m/>
    <m/>
    <m/>
    <m/>
    <m/>
    <m/>
    <m/>
    <m/>
    <m/>
    <m/>
    <m/>
    <m/>
    <m/>
    <m/>
    <m/>
    <m/>
    <m/>
    <m/>
    <m/>
    <m/>
    <m/>
    <m/>
    <m/>
    <m/>
    <m/>
    <n v="1"/>
    <m/>
    <m/>
    <m/>
    <m/>
    <m/>
    <m/>
    <m/>
    <m/>
    <m/>
    <n v="2023"/>
    <n v="4"/>
    <n v="0"/>
    <n v="0"/>
    <n v="0"/>
    <n v="0"/>
    <n v="0"/>
    <n v="0"/>
    <n v="1"/>
  </r>
  <r>
    <x v="211"/>
    <x v="10"/>
    <m/>
    <m/>
    <m/>
    <m/>
    <m/>
    <m/>
    <m/>
    <m/>
    <m/>
    <m/>
    <m/>
    <m/>
    <m/>
    <m/>
    <m/>
    <m/>
    <m/>
    <m/>
    <m/>
    <m/>
    <m/>
    <m/>
    <m/>
    <m/>
    <m/>
    <n v="4"/>
    <m/>
    <m/>
    <m/>
    <m/>
    <m/>
    <m/>
    <m/>
    <m/>
    <m/>
    <n v="2023"/>
    <n v="4"/>
    <n v="0"/>
    <n v="0"/>
    <n v="0"/>
    <n v="0"/>
    <n v="0"/>
    <n v="0"/>
    <n v="4"/>
  </r>
  <r>
    <x v="211"/>
    <x v="11"/>
    <m/>
    <m/>
    <m/>
    <m/>
    <m/>
    <m/>
    <m/>
    <m/>
    <m/>
    <m/>
    <m/>
    <m/>
    <m/>
    <m/>
    <m/>
    <m/>
    <m/>
    <m/>
    <m/>
    <m/>
    <m/>
    <m/>
    <m/>
    <m/>
    <m/>
    <n v="29"/>
    <m/>
    <m/>
    <m/>
    <m/>
    <m/>
    <m/>
    <m/>
    <m/>
    <m/>
    <n v="2023"/>
    <n v="4"/>
    <n v="0"/>
    <n v="0"/>
    <n v="0"/>
    <n v="0"/>
    <n v="0"/>
    <n v="0"/>
    <n v="29"/>
  </r>
  <r>
    <x v="211"/>
    <x v="18"/>
    <m/>
    <m/>
    <m/>
    <m/>
    <m/>
    <m/>
    <m/>
    <m/>
    <m/>
    <m/>
    <m/>
    <m/>
    <m/>
    <m/>
    <m/>
    <m/>
    <m/>
    <m/>
    <m/>
    <m/>
    <m/>
    <m/>
    <m/>
    <m/>
    <m/>
    <n v="1"/>
    <m/>
    <m/>
    <m/>
    <m/>
    <m/>
    <m/>
    <m/>
    <m/>
    <m/>
    <n v="2023"/>
    <n v="4"/>
    <n v="0"/>
    <n v="0"/>
    <n v="0"/>
    <n v="0"/>
    <n v="0"/>
    <n v="0"/>
    <n v="1"/>
  </r>
  <r>
    <x v="211"/>
    <x v="31"/>
    <m/>
    <m/>
    <m/>
    <m/>
    <m/>
    <m/>
    <m/>
    <m/>
    <m/>
    <m/>
    <m/>
    <m/>
    <m/>
    <m/>
    <m/>
    <m/>
    <m/>
    <m/>
    <m/>
    <m/>
    <m/>
    <m/>
    <m/>
    <m/>
    <m/>
    <n v="1"/>
    <m/>
    <m/>
    <m/>
    <m/>
    <m/>
    <m/>
    <m/>
    <m/>
    <m/>
    <n v="2023"/>
    <n v="4"/>
    <n v="0"/>
    <n v="0"/>
    <n v="0"/>
    <n v="0"/>
    <n v="0"/>
    <n v="0"/>
    <n v="1"/>
  </r>
  <r>
    <x v="211"/>
    <x v="12"/>
    <m/>
    <m/>
    <m/>
    <m/>
    <m/>
    <m/>
    <m/>
    <m/>
    <m/>
    <m/>
    <m/>
    <m/>
    <m/>
    <m/>
    <m/>
    <m/>
    <m/>
    <m/>
    <m/>
    <m/>
    <m/>
    <m/>
    <m/>
    <m/>
    <m/>
    <n v="2"/>
    <m/>
    <m/>
    <m/>
    <m/>
    <m/>
    <m/>
    <m/>
    <m/>
    <m/>
    <n v="2023"/>
    <n v="4"/>
    <n v="0"/>
    <n v="0"/>
    <n v="0"/>
    <n v="0"/>
    <n v="0"/>
    <n v="0"/>
    <n v="2"/>
  </r>
  <r>
    <x v="211"/>
    <x v="26"/>
    <m/>
    <m/>
    <m/>
    <m/>
    <m/>
    <m/>
    <m/>
    <m/>
    <m/>
    <m/>
    <m/>
    <m/>
    <m/>
    <m/>
    <m/>
    <m/>
    <m/>
    <m/>
    <m/>
    <m/>
    <m/>
    <m/>
    <m/>
    <m/>
    <m/>
    <n v="2"/>
    <m/>
    <m/>
    <m/>
    <m/>
    <m/>
    <m/>
    <m/>
    <m/>
    <m/>
    <n v="2023"/>
    <n v="4"/>
    <n v="0"/>
    <n v="0"/>
    <n v="0"/>
    <n v="0"/>
    <n v="0"/>
    <n v="0"/>
    <n v="2"/>
  </r>
  <r>
    <x v="211"/>
    <x v="13"/>
    <m/>
    <m/>
    <m/>
    <m/>
    <m/>
    <m/>
    <m/>
    <m/>
    <m/>
    <m/>
    <m/>
    <m/>
    <m/>
    <m/>
    <m/>
    <m/>
    <m/>
    <m/>
    <m/>
    <m/>
    <m/>
    <m/>
    <m/>
    <m/>
    <m/>
    <n v="16"/>
    <m/>
    <m/>
    <m/>
    <m/>
    <m/>
    <m/>
    <m/>
    <m/>
    <m/>
    <n v="2023"/>
    <n v="4"/>
    <n v="0"/>
    <n v="0"/>
    <n v="0"/>
    <n v="0"/>
    <n v="0"/>
    <n v="0"/>
    <n v="16"/>
  </r>
  <r>
    <x v="211"/>
    <x v="14"/>
    <m/>
    <m/>
    <m/>
    <m/>
    <m/>
    <m/>
    <m/>
    <m/>
    <m/>
    <m/>
    <m/>
    <m/>
    <m/>
    <m/>
    <m/>
    <m/>
    <m/>
    <m/>
    <m/>
    <m/>
    <m/>
    <m/>
    <m/>
    <m/>
    <m/>
    <n v="3"/>
    <m/>
    <m/>
    <m/>
    <m/>
    <m/>
    <m/>
    <m/>
    <m/>
    <m/>
    <n v="2023"/>
    <n v="4"/>
    <n v="0"/>
    <n v="0"/>
    <n v="0"/>
    <n v="0"/>
    <n v="0"/>
    <n v="0"/>
    <n v="3"/>
  </r>
  <r>
    <x v="212"/>
    <x v="19"/>
    <m/>
    <m/>
    <m/>
    <m/>
    <m/>
    <m/>
    <m/>
    <m/>
    <m/>
    <m/>
    <m/>
    <m/>
    <m/>
    <m/>
    <m/>
    <m/>
    <m/>
    <m/>
    <m/>
    <m/>
    <m/>
    <m/>
    <m/>
    <m/>
    <m/>
    <m/>
    <m/>
    <m/>
    <m/>
    <m/>
    <m/>
    <m/>
    <m/>
    <m/>
    <n v="221"/>
    <n v="2023"/>
    <n v="4"/>
    <n v="0"/>
    <n v="0"/>
    <n v="0"/>
    <n v="0"/>
    <n v="0"/>
    <n v="0"/>
    <n v="0"/>
  </r>
  <r>
    <x v="212"/>
    <x v="15"/>
    <m/>
    <m/>
    <m/>
    <m/>
    <m/>
    <m/>
    <m/>
    <m/>
    <m/>
    <m/>
    <m/>
    <m/>
    <m/>
    <m/>
    <m/>
    <m/>
    <m/>
    <m/>
    <m/>
    <m/>
    <m/>
    <m/>
    <m/>
    <m/>
    <m/>
    <m/>
    <m/>
    <m/>
    <m/>
    <m/>
    <m/>
    <m/>
    <m/>
    <m/>
    <n v="207"/>
    <n v="2023"/>
    <n v="4"/>
    <n v="0"/>
    <n v="0"/>
    <n v="0"/>
    <n v="0"/>
    <n v="0"/>
    <n v="0"/>
    <n v="0"/>
  </r>
  <r>
    <x v="212"/>
    <x v="0"/>
    <m/>
    <m/>
    <m/>
    <m/>
    <m/>
    <m/>
    <m/>
    <m/>
    <m/>
    <m/>
    <m/>
    <m/>
    <m/>
    <m/>
    <m/>
    <m/>
    <m/>
    <m/>
    <m/>
    <m/>
    <m/>
    <m/>
    <m/>
    <m/>
    <m/>
    <m/>
    <m/>
    <m/>
    <m/>
    <m/>
    <m/>
    <m/>
    <m/>
    <m/>
    <n v="841"/>
    <n v="2023"/>
    <n v="4"/>
    <n v="0"/>
    <n v="0"/>
    <n v="0"/>
    <n v="0"/>
    <n v="0"/>
    <n v="0"/>
    <n v="0"/>
  </r>
  <r>
    <x v="212"/>
    <x v="1"/>
    <m/>
    <m/>
    <m/>
    <m/>
    <m/>
    <m/>
    <m/>
    <m/>
    <m/>
    <m/>
    <m/>
    <m/>
    <m/>
    <m/>
    <m/>
    <m/>
    <m/>
    <m/>
    <m/>
    <m/>
    <m/>
    <m/>
    <m/>
    <m/>
    <m/>
    <m/>
    <m/>
    <m/>
    <m/>
    <m/>
    <m/>
    <m/>
    <m/>
    <m/>
    <n v="307"/>
    <n v="2023"/>
    <n v="4"/>
    <n v="0"/>
    <n v="0"/>
    <n v="0"/>
    <n v="0"/>
    <n v="0"/>
    <n v="0"/>
    <n v="0"/>
  </r>
  <r>
    <x v="212"/>
    <x v="2"/>
    <m/>
    <m/>
    <m/>
    <m/>
    <m/>
    <m/>
    <m/>
    <m/>
    <m/>
    <m/>
    <m/>
    <m/>
    <m/>
    <m/>
    <m/>
    <m/>
    <m/>
    <m/>
    <m/>
    <m/>
    <m/>
    <m/>
    <m/>
    <m/>
    <m/>
    <m/>
    <m/>
    <m/>
    <m/>
    <m/>
    <m/>
    <m/>
    <m/>
    <m/>
    <n v="104"/>
    <n v="2023"/>
    <n v="4"/>
    <n v="0"/>
    <n v="0"/>
    <n v="0"/>
    <n v="0"/>
    <n v="0"/>
    <n v="0"/>
    <n v="0"/>
  </r>
  <r>
    <x v="212"/>
    <x v="20"/>
    <m/>
    <m/>
    <m/>
    <m/>
    <m/>
    <m/>
    <m/>
    <m/>
    <m/>
    <m/>
    <m/>
    <m/>
    <m/>
    <m/>
    <m/>
    <m/>
    <m/>
    <m/>
    <m/>
    <m/>
    <m/>
    <m/>
    <m/>
    <m/>
    <m/>
    <m/>
    <m/>
    <m/>
    <m/>
    <m/>
    <m/>
    <m/>
    <m/>
    <m/>
    <n v="295"/>
    <n v="2023"/>
    <n v="4"/>
    <n v="0"/>
    <n v="0"/>
    <n v="0"/>
    <n v="0"/>
    <n v="0"/>
    <n v="0"/>
    <n v="0"/>
  </r>
  <r>
    <x v="212"/>
    <x v="3"/>
    <m/>
    <m/>
    <m/>
    <m/>
    <m/>
    <m/>
    <m/>
    <m/>
    <m/>
    <m/>
    <m/>
    <m/>
    <m/>
    <m/>
    <m/>
    <m/>
    <m/>
    <m/>
    <m/>
    <m/>
    <m/>
    <m/>
    <m/>
    <m/>
    <m/>
    <m/>
    <m/>
    <m/>
    <m/>
    <m/>
    <m/>
    <m/>
    <m/>
    <m/>
    <n v="184"/>
    <n v="2023"/>
    <n v="4"/>
    <n v="0"/>
    <n v="0"/>
    <n v="0"/>
    <n v="0"/>
    <n v="0"/>
    <n v="0"/>
    <n v="0"/>
  </r>
  <r>
    <x v="212"/>
    <x v="21"/>
    <m/>
    <m/>
    <m/>
    <m/>
    <m/>
    <m/>
    <m/>
    <m/>
    <m/>
    <m/>
    <m/>
    <m/>
    <m/>
    <m/>
    <m/>
    <m/>
    <m/>
    <m/>
    <m/>
    <m/>
    <m/>
    <m/>
    <m/>
    <m/>
    <m/>
    <m/>
    <m/>
    <m/>
    <m/>
    <m/>
    <m/>
    <m/>
    <m/>
    <m/>
    <n v="171"/>
    <n v="2023"/>
    <n v="4"/>
    <n v="0"/>
    <n v="0"/>
    <n v="0"/>
    <n v="0"/>
    <n v="0"/>
    <n v="0"/>
    <n v="0"/>
  </r>
  <r>
    <x v="212"/>
    <x v="4"/>
    <m/>
    <m/>
    <m/>
    <m/>
    <m/>
    <m/>
    <m/>
    <m/>
    <m/>
    <m/>
    <m/>
    <m/>
    <m/>
    <m/>
    <m/>
    <m/>
    <m/>
    <m/>
    <m/>
    <m/>
    <m/>
    <m/>
    <m/>
    <m/>
    <m/>
    <m/>
    <m/>
    <m/>
    <m/>
    <m/>
    <m/>
    <m/>
    <m/>
    <m/>
    <n v="1137"/>
    <n v="2023"/>
    <n v="4"/>
    <n v="0"/>
    <n v="0"/>
    <n v="0"/>
    <n v="0"/>
    <n v="0"/>
    <n v="0"/>
    <n v="0"/>
  </r>
  <r>
    <x v="212"/>
    <x v="16"/>
    <m/>
    <m/>
    <m/>
    <m/>
    <m/>
    <m/>
    <m/>
    <m/>
    <m/>
    <m/>
    <m/>
    <m/>
    <m/>
    <m/>
    <m/>
    <m/>
    <m/>
    <m/>
    <m/>
    <m/>
    <m/>
    <m/>
    <m/>
    <m/>
    <m/>
    <m/>
    <m/>
    <m/>
    <m/>
    <m/>
    <m/>
    <m/>
    <m/>
    <m/>
    <n v="339"/>
    <n v="2023"/>
    <n v="4"/>
    <n v="0"/>
    <n v="0"/>
    <n v="0"/>
    <n v="0"/>
    <n v="0"/>
    <n v="0"/>
    <n v="0"/>
  </r>
  <r>
    <x v="212"/>
    <x v="27"/>
    <m/>
    <m/>
    <m/>
    <m/>
    <m/>
    <m/>
    <m/>
    <m/>
    <m/>
    <m/>
    <m/>
    <m/>
    <m/>
    <m/>
    <m/>
    <m/>
    <m/>
    <m/>
    <m/>
    <m/>
    <m/>
    <m/>
    <m/>
    <m/>
    <m/>
    <m/>
    <m/>
    <m/>
    <m/>
    <m/>
    <m/>
    <m/>
    <m/>
    <m/>
    <n v="42"/>
    <n v="2023"/>
    <n v="4"/>
    <n v="0"/>
    <n v="0"/>
    <n v="0"/>
    <n v="0"/>
    <n v="0"/>
    <n v="0"/>
    <n v="0"/>
  </r>
  <r>
    <x v="212"/>
    <x v="28"/>
    <m/>
    <m/>
    <m/>
    <m/>
    <m/>
    <m/>
    <m/>
    <m/>
    <m/>
    <m/>
    <m/>
    <m/>
    <m/>
    <m/>
    <m/>
    <m/>
    <m/>
    <m/>
    <m/>
    <m/>
    <m/>
    <m/>
    <m/>
    <m/>
    <m/>
    <m/>
    <m/>
    <m/>
    <m/>
    <m/>
    <m/>
    <m/>
    <m/>
    <m/>
    <n v="64"/>
    <n v="2023"/>
    <n v="4"/>
    <n v="0"/>
    <n v="0"/>
    <n v="0"/>
    <n v="0"/>
    <n v="0"/>
    <n v="0"/>
    <n v="0"/>
  </r>
  <r>
    <x v="212"/>
    <x v="22"/>
    <m/>
    <m/>
    <m/>
    <m/>
    <m/>
    <m/>
    <m/>
    <m/>
    <m/>
    <m/>
    <m/>
    <m/>
    <m/>
    <m/>
    <m/>
    <m/>
    <m/>
    <m/>
    <m/>
    <m/>
    <m/>
    <m/>
    <m/>
    <m/>
    <m/>
    <m/>
    <m/>
    <m/>
    <m/>
    <m/>
    <m/>
    <m/>
    <m/>
    <m/>
    <n v="41"/>
    <n v="2023"/>
    <n v="4"/>
    <n v="0"/>
    <n v="0"/>
    <n v="0"/>
    <n v="0"/>
    <n v="0"/>
    <n v="0"/>
    <n v="0"/>
  </r>
  <r>
    <x v="212"/>
    <x v="23"/>
    <m/>
    <m/>
    <m/>
    <m/>
    <m/>
    <m/>
    <m/>
    <m/>
    <m/>
    <m/>
    <m/>
    <m/>
    <m/>
    <m/>
    <m/>
    <m/>
    <m/>
    <m/>
    <m/>
    <m/>
    <m/>
    <m/>
    <m/>
    <m/>
    <m/>
    <m/>
    <m/>
    <m/>
    <m/>
    <m/>
    <m/>
    <m/>
    <m/>
    <m/>
    <n v="131"/>
    <n v="2023"/>
    <n v="4"/>
    <n v="0"/>
    <n v="0"/>
    <n v="0"/>
    <n v="0"/>
    <n v="0"/>
    <n v="0"/>
    <n v="0"/>
  </r>
  <r>
    <x v="212"/>
    <x v="5"/>
    <m/>
    <m/>
    <m/>
    <m/>
    <m/>
    <m/>
    <m/>
    <m/>
    <m/>
    <m/>
    <m/>
    <m/>
    <m/>
    <m/>
    <m/>
    <m/>
    <m/>
    <m/>
    <m/>
    <m/>
    <m/>
    <m/>
    <m/>
    <m/>
    <m/>
    <m/>
    <m/>
    <m/>
    <m/>
    <m/>
    <m/>
    <m/>
    <m/>
    <m/>
    <n v="1190"/>
    <n v="2023"/>
    <n v="4"/>
    <n v="0"/>
    <n v="0"/>
    <n v="0"/>
    <n v="0"/>
    <n v="0"/>
    <n v="0"/>
    <n v="0"/>
  </r>
  <r>
    <x v="212"/>
    <x v="24"/>
    <m/>
    <m/>
    <m/>
    <m/>
    <m/>
    <m/>
    <m/>
    <m/>
    <m/>
    <m/>
    <m/>
    <m/>
    <m/>
    <m/>
    <m/>
    <m/>
    <m/>
    <m/>
    <m/>
    <m/>
    <m/>
    <m/>
    <m/>
    <m/>
    <m/>
    <m/>
    <m/>
    <m/>
    <m/>
    <m/>
    <m/>
    <m/>
    <m/>
    <m/>
    <n v="141"/>
    <n v="2023"/>
    <n v="4"/>
    <n v="0"/>
    <n v="0"/>
    <n v="0"/>
    <n v="0"/>
    <n v="0"/>
    <n v="0"/>
    <n v="0"/>
  </r>
  <r>
    <x v="212"/>
    <x v="6"/>
    <m/>
    <m/>
    <m/>
    <m/>
    <m/>
    <m/>
    <m/>
    <m/>
    <m/>
    <m/>
    <m/>
    <m/>
    <m/>
    <m/>
    <m/>
    <m/>
    <m/>
    <m/>
    <m/>
    <m/>
    <m/>
    <m/>
    <m/>
    <m/>
    <m/>
    <m/>
    <m/>
    <m/>
    <m/>
    <m/>
    <m/>
    <m/>
    <m/>
    <m/>
    <n v="423"/>
    <n v="2023"/>
    <n v="4"/>
    <n v="0"/>
    <n v="0"/>
    <n v="0"/>
    <n v="0"/>
    <n v="0"/>
    <n v="0"/>
    <n v="0"/>
  </r>
  <r>
    <x v="212"/>
    <x v="7"/>
    <m/>
    <m/>
    <m/>
    <m/>
    <m/>
    <m/>
    <m/>
    <m/>
    <m/>
    <m/>
    <m/>
    <m/>
    <m/>
    <m/>
    <m/>
    <m/>
    <m/>
    <m/>
    <m/>
    <m/>
    <m/>
    <m/>
    <m/>
    <m/>
    <m/>
    <m/>
    <m/>
    <m/>
    <m/>
    <m/>
    <m/>
    <m/>
    <m/>
    <m/>
    <n v="299"/>
    <n v="2023"/>
    <n v="4"/>
    <n v="0"/>
    <n v="0"/>
    <n v="0"/>
    <n v="0"/>
    <n v="0"/>
    <n v="0"/>
    <n v="0"/>
  </r>
  <r>
    <x v="212"/>
    <x v="29"/>
    <m/>
    <m/>
    <m/>
    <m/>
    <m/>
    <m/>
    <m/>
    <m/>
    <m/>
    <m/>
    <m/>
    <m/>
    <m/>
    <m/>
    <m/>
    <m/>
    <m/>
    <m/>
    <m/>
    <m/>
    <m/>
    <m/>
    <m/>
    <m/>
    <m/>
    <m/>
    <m/>
    <m/>
    <m/>
    <m/>
    <m/>
    <m/>
    <m/>
    <m/>
    <n v="93"/>
    <n v="2023"/>
    <n v="4"/>
    <n v="0"/>
    <n v="0"/>
    <n v="0"/>
    <n v="0"/>
    <n v="0"/>
    <n v="0"/>
    <n v="0"/>
  </r>
  <r>
    <x v="212"/>
    <x v="8"/>
    <m/>
    <m/>
    <m/>
    <m/>
    <m/>
    <m/>
    <m/>
    <m/>
    <m/>
    <m/>
    <m/>
    <m/>
    <m/>
    <m/>
    <m/>
    <m/>
    <m/>
    <m/>
    <m/>
    <m/>
    <m/>
    <m/>
    <m/>
    <m/>
    <m/>
    <m/>
    <m/>
    <m/>
    <m/>
    <m/>
    <m/>
    <m/>
    <m/>
    <m/>
    <n v="685"/>
    <n v="2023"/>
    <n v="4"/>
    <n v="0"/>
    <n v="0"/>
    <n v="0"/>
    <n v="0"/>
    <n v="0"/>
    <n v="0"/>
    <n v="0"/>
  </r>
  <r>
    <x v="212"/>
    <x v="9"/>
    <m/>
    <m/>
    <m/>
    <m/>
    <m/>
    <m/>
    <m/>
    <m/>
    <m/>
    <m/>
    <m/>
    <m/>
    <m/>
    <m/>
    <m/>
    <m/>
    <m/>
    <m/>
    <m/>
    <m/>
    <m/>
    <m/>
    <m/>
    <m/>
    <m/>
    <m/>
    <m/>
    <m/>
    <m/>
    <m/>
    <m/>
    <m/>
    <m/>
    <m/>
    <n v="302"/>
    <n v="2023"/>
    <n v="4"/>
    <n v="0"/>
    <n v="0"/>
    <n v="0"/>
    <n v="0"/>
    <n v="0"/>
    <n v="0"/>
    <n v="0"/>
  </r>
  <r>
    <x v="212"/>
    <x v="25"/>
    <m/>
    <m/>
    <m/>
    <m/>
    <m/>
    <m/>
    <m/>
    <m/>
    <m/>
    <m/>
    <m/>
    <m/>
    <m/>
    <m/>
    <m/>
    <m/>
    <m/>
    <m/>
    <m/>
    <m/>
    <m/>
    <m/>
    <m/>
    <m/>
    <m/>
    <m/>
    <m/>
    <m/>
    <m/>
    <m/>
    <m/>
    <m/>
    <m/>
    <m/>
    <n v="289"/>
    <n v="2023"/>
    <n v="4"/>
    <n v="0"/>
    <n v="0"/>
    <n v="0"/>
    <n v="0"/>
    <n v="0"/>
    <n v="0"/>
    <n v="0"/>
  </r>
  <r>
    <x v="212"/>
    <x v="17"/>
    <m/>
    <m/>
    <m/>
    <m/>
    <m/>
    <m/>
    <m/>
    <m/>
    <m/>
    <m/>
    <m/>
    <m/>
    <m/>
    <m/>
    <m/>
    <m/>
    <m/>
    <m/>
    <m/>
    <m/>
    <m/>
    <m/>
    <m/>
    <m/>
    <m/>
    <m/>
    <m/>
    <m/>
    <m/>
    <m/>
    <m/>
    <m/>
    <m/>
    <m/>
    <n v="360"/>
    <n v="2023"/>
    <n v="4"/>
    <n v="0"/>
    <n v="0"/>
    <n v="0"/>
    <n v="0"/>
    <n v="0"/>
    <n v="0"/>
    <n v="0"/>
  </r>
  <r>
    <x v="212"/>
    <x v="10"/>
    <m/>
    <m/>
    <m/>
    <m/>
    <m/>
    <m/>
    <m/>
    <m/>
    <m/>
    <m/>
    <m/>
    <m/>
    <m/>
    <m/>
    <m/>
    <m/>
    <m/>
    <m/>
    <m/>
    <m/>
    <m/>
    <m/>
    <m/>
    <m/>
    <m/>
    <m/>
    <m/>
    <m/>
    <m/>
    <m/>
    <m/>
    <m/>
    <m/>
    <m/>
    <n v="417"/>
    <n v="2023"/>
    <n v="4"/>
    <n v="0"/>
    <n v="0"/>
    <n v="0"/>
    <n v="0"/>
    <n v="0"/>
    <n v="0"/>
    <n v="0"/>
  </r>
  <r>
    <x v="212"/>
    <x v="30"/>
    <m/>
    <m/>
    <m/>
    <m/>
    <m/>
    <m/>
    <m/>
    <m/>
    <m/>
    <m/>
    <m/>
    <m/>
    <m/>
    <m/>
    <m/>
    <m/>
    <m/>
    <m/>
    <m/>
    <m/>
    <m/>
    <m/>
    <m/>
    <m/>
    <m/>
    <m/>
    <m/>
    <m/>
    <m/>
    <m/>
    <m/>
    <m/>
    <m/>
    <m/>
    <n v="95"/>
    <n v="2023"/>
    <n v="4"/>
    <n v="0"/>
    <n v="0"/>
    <n v="0"/>
    <n v="0"/>
    <n v="0"/>
    <n v="0"/>
    <n v="0"/>
  </r>
  <r>
    <x v="212"/>
    <x v="11"/>
    <m/>
    <m/>
    <m/>
    <m/>
    <m/>
    <m/>
    <m/>
    <m/>
    <m/>
    <m/>
    <m/>
    <m/>
    <m/>
    <m/>
    <m/>
    <m/>
    <m/>
    <m/>
    <m/>
    <m/>
    <m/>
    <m/>
    <m/>
    <m/>
    <m/>
    <m/>
    <m/>
    <m/>
    <m/>
    <m/>
    <m/>
    <m/>
    <m/>
    <m/>
    <n v="796"/>
    <n v="2023"/>
    <n v="4"/>
    <n v="0"/>
    <n v="0"/>
    <n v="0"/>
    <n v="0"/>
    <n v="0"/>
    <n v="0"/>
    <n v="0"/>
  </r>
  <r>
    <x v="212"/>
    <x v="18"/>
    <m/>
    <m/>
    <m/>
    <m/>
    <m/>
    <m/>
    <m/>
    <m/>
    <m/>
    <m/>
    <m/>
    <m/>
    <m/>
    <m/>
    <m/>
    <m/>
    <m/>
    <m/>
    <m/>
    <m/>
    <m/>
    <m/>
    <m/>
    <m/>
    <m/>
    <m/>
    <m/>
    <m/>
    <m/>
    <m/>
    <m/>
    <m/>
    <m/>
    <m/>
    <n v="113"/>
    <n v="2023"/>
    <n v="4"/>
    <n v="0"/>
    <n v="0"/>
    <n v="0"/>
    <n v="0"/>
    <n v="0"/>
    <n v="0"/>
    <n v="0"/>
  </r>
  <r>
    <x v="212"/>
    <x v="31"/>
    <m/>
    <m/>
    <m/>
    <m/>
    <m/>
    <m/>
    <m/>
    <m/>
    <m/>
    <m/>
    <m/>
    <m/>
    <m/>
    <m/>
    <m/>
    <m/>
    <m/>
    <m/>
    <m/>
    <m/>
    <m/>
    <m/>
    <m/>
    <m/>
    <m/>
    <m/>
    <m/>
    <m/>
    <m/>
    <m/>
    <m/>
    <m/>
    <m/>
    <m/>
    <n v="43"/>
    <n v="2023"/>
    <n v="4"/>
    <n v="0"/>
    <n v="0"/>
    <n v="0"/>
    <n v="0"/>
    <n v="0"/>
    <n v="0"/>
    <n v="0"/>
  </r>
  <r>
    <x v="212"/>
    <x v="12"/>
    <m/>
    <m/>
    <m/>
    <m/>
    <m/>
    <m/>
    <m/>
    <m/>
    <m/>
    <m/>
    <m/>
    <m/>
    <m/>
    <m/>
    <m/>
    <m/>
    <m/>
    <m/>
    <m/>
    <m/>
    <m/>
    <m/>
    <m/>
    <m/>
    <m/>
    <m/>
    <m/>
    <m/>
    <m/>
    <m/>
    <m/>
    <m/>
    <m/>
    <m/>
    <n v="245"/>
    <n v="2023"/>
    <n v="4"/>
    <n v="0"/>
    <n v="0"/>
    <n v="0"/>
    <n v="0"/>
    <n v="0"/>
    <n v="0"/>
    <n v="0"/>
  </r>
  <r>
    <x v="212"/>
    <x v="32"/>
    <m/>
    <m/>
    <m/>
    <m/>
    <m/>
    <m/>
    <m/>
    <m/>
    <m/>
    <m/>
    <m/>
    <m/>
    <m/>
    <m/>
    <m/>
    <m/>
    <m/>
    <m/>
    <m/>
    <m/>
    <m/>
    <m/>
    <m/>
    <m/>
    <m/>
    <m/>
    <m/>
    <m/>
    <m/>
    <m/>
    <m/>
    <m/>
    <m/>
    <m/>
    <n v="833"/>
    <n v="2023"/>
    <n v="4"/>
    <n v="0"/>
    <n v="0"/>
    <n v="0"/>
    <n v="0"/>
    <n v="0"/>
    <n v="0"/>
    <n v="0"/>
  </r>
  <r>
    <x v="212"/>
    <x v="33"/>
    <m/>
    <m/>
    <m/>
    <m/>
    <m/>
    <m/>
    <m/>
    <m/>
    <m/>
    <m/>
    <m/>
    <m/>
    <m/>
    <m/>
    <m/>
    <m/>
    <m/>
    <m/>
    <m/>
    <m/>
    <m/>
    <m/>
    <m/>
    <m/>
    <m/>
    <m/>
    <m/>
    <m/>
    <m/>
    <m/>
    <m/>
    <m/>
    <m/>
    <m/>
    <n v="417"/>
    <n v="2023"/>
    <n v="4"/>
    <n v="0"/>
    <n v="0"/>
    <n v="0"/>
    <n v="0"/>
    <n v="0"/>
    <n v="0"/>
    <n v="0"/>
  </r>
  <r>
    <x v="212"/>
    <x v="34"/>
    <m/>
    <m/>
    <m/>
    <m/>
    <m/>
    <m/>
    <m/>
    <m/>
    <m/>
    <m/>
    <m/>
    <m/>
    <m/>
    <m/>
    <m/>
    <m/>
    <m/>
    <m/>
    <m/>
    <m/>
    <m/>
    <m/>
    <m/>
    <m/>
    <m/>
    <m/>
    <m/>
    <m/>
    <m/>
    <m/>
    <m/>
    <m/>
    <m/>
    <m/>
    <n v="317"/>
    <n v="2023"/>
    <n v="4"/>
    <n v="0"/>
    <n v="0"/>
    <n v="0"/>
    <n v="0"/>
    <n v="0"/>
    <n v="0"/>
    <n v="0"/>
  </r>
  <r>
    <x v="212"/>
    <x v="26"/>
    <m/>
    <m/>
    <m/>
    <m/>
    <m/>
    <m/>
    <m/>
    <m/>
    <m/>
    <m/>
    <m/>
    <m/>
    <m/>
    <m/>
    <m/>
    <m/>
    <m/>
    <m/>
    <m/>
    <m/>
    <m/>
    <m/>
    <m/>
    <m/>
    <m/>
    <m/>
    <m/>
    <m/>
    <m/>
    <m/>
    <m/>
    <m/>
    <m/>
    <m/>
    <n v="279"/>
    <n v="2023"/>
    <n v="4"/>
    <n v="0"/>
    <n v="0"/>
    <n v="0"/>
    <n v="0"/>
    <n v="0"/>
    <n v="0"/>
    <n v="0"/>
  </r>
  <r>
    <x v="212"/>
    <x v="13"/>
    <m/>
    <m/>
    <m/>
    <m/>
    <m/>
    <m/>
    <m/>
    <m/>
    <m/>
    <m/>
    <m/>
    <m/>
    <m/>
    <m/>
    <m/>
    <m/>
    <m/>
    <m/>
    <m/>
    <m/>
    <m/>
    <m/>
    <m/>
    <m/>
    <m/>
    <m/>
    <m/>
    <m/>
    <m/>
    <m/>
    <m/>
    <m/>
    <m/>
    <m/>
    <n v="938"/>
    <n v="2023"/>
    <n v="4"/>
    <n v="0"/>
    <n v="0"/>
    <n v="0"/>
    <n v="0"/>
    <n v="0"/>
    <n v="0"/>
    <n v="0"/>
  </r>
  <r>
    <x v="212"/>
    <x v="35"/>
    <m/>
    <m/>
    <m/>
    <m/>
    <m/>
    <m/>
    <m/>
    <m/>
    <m/>
    <m/>
    <m/>
    <m/>
    <m/>
    <m/>
    <m/>
    <m/>
    <m/>
    <m/>
    <m/>
    <m/>
    <m/>
    <m/>
    <m/>
    <m/>
    <m/>
    <m/>
    <m/>
    <m/>
    <m/>
    <m/>
    <m/>
    <m/>
    <m/>
    <m/>
    <n v="16"/>
    <n v="2023"/>
    <n v="4"/>
    <n v="0"/>
    <n v="0"/>
    <n v="0"/>
    <n v="0"/>
    <n v="0"/>
    <n v="0"/>
    <n v="0"/>
  </r>
  <r>
    <x v="212"/>
    <x v="14"/>
    <m/>
    <m/>
    <m/>
    <m/>
    <m/>
    <m/>
    <m/>
    <m/>
    <m/>
    <m/>
    <m/>
    <m/>
    <m/>
    <m/>
    <m/>
    <m/>
    <m/>
    <m/>
    <m/>
    <m/>
    <m/>
    <m/>
    <m/>
    <m/>
    <m/>
    <m/>
    <m/>
    <m/>
    <m/>
    <m/>
    <m/>
    <m/>
    <m/>
    <m/>
    <n v="237"/>
    <n v="2023"/>
    <n v="4"/>
    <n v="0"/>
    <n v="0"/>
    <n v="0"/>
    <n v="0"/>
    <n v="0"/>
    <n v="0"/>
    <n v="0"/>
  </r>
  <r>
    <x v="213"/>
    <x v="15"/>
    <m/>
    <m/>
    <m/>
    <m/>
    <m/>
    <m/>
    <m/>
    <m/>
    <m/>
    <m/>
    <m/>
    <m/>
    <m/>
    <m/>
    <m/>
    <m/>
    <m/>
    <m/>
    <m/>
    <m/>
    <m/>
    <m/>
    <m/>
    <m/>
    <m/>
    <m/>
    <m/>
    <m/>
    <m/>
    <m/>
    <m/>
    <m/>
    <n v="3203"/>
    <m/>
    <m/>
    <n v="2023"/>
    <n v="4"/>
    <n v="0"/>
    <n v="0"/>
    <n v="0"/>
    <n v="0"/>
    <n v="0"/>
    <n v="0"/>
    <n v="0"/>
  </r>
  <r>
    <x v="213"/>
    <x v="0"/>
    <m/>
    <m/>
    <m/>
    <m/>
    <m/>
    <m/>
    <m/>
    <m/>
    <m/>
    <m/>
    <m/>
    <m/>
    <m/>
    <m/>
    <m/>
    <m/>
    <m/>
    <m/>
    <m/>
    <m/>
    <m/>
    <m/>
    <m/>
    <m/>
    <m/>
    <m/>
    <m/>
    <m/>
    <m/>
    <m/>
    <m/>
    <m/>
    <n v="8247"/>
    <m/>
    <m/>
    <n v="2023"/>
    <n v="4"/>
    <n v="0"/>
    <n v="0"/>
    <n v="0"/>
    <n v="0"/>
    <n v="0"/>
    <n v="0"/>
    <n v="0"/>
  </r>
  <r>
    <x v="213"/>
    <x v="2"/>
    <m/>
    <m/>
    <m/>
    <m/>
    <m/>
    <m/>
    <m/>
    <m/>
    <m/>
    <m/>
    <m/>
    <m/>
    <m/>
    <m/>
    <m/>
    <m/>
    <m/>
    <m/>
    <m/>
    <m/>
    <m/>
    <m/>
    <m/>
    <m/>
    <m/>
    <m/>
    <m/>
    <m/>
    <m/>
    <m/>
    <m/>
    <m/>
    <n v="497"/>
    <m/>
    <m/>
    <n v="2023"/>
    <n v="4"/>
    <n v="0"/>
    <n v="0"/>
    <n v="0"/>
    <n v="0"/>
    <n v="0"/>
    <n v="0"/>
    <n v="0"/>
  </r>
  <r>
    <x v="213"/>
    <x v="5"/>
    <m/>
    <m/>
    <m/>
    <m/>
    <m/>
    <m/>
    <m/>
    <m/>
    <m/>
    <m/>
    <m/>
    <m/>
    <m/>
    <m/>
    <m/>
    <m/>
    <m/>
    <m/>
    <m/>
    <m/>
    <m/>
    <m/>
    <m/>
    <m/>
    <m/>
    <m/>
    <m/>
    <m/>
    <m/>
    <m/>
    <m/>
    <m/>
    <n v="462"/>
    <m/>
    <m/>
    <n v="2023"/>
    <n v="4"/>
    <n v="0"/>
    <n v="0"/>
    <n v="0"/>
    <n v="0"/>
    <n v="0"/>
    <n v="0"/>
    <n v="0"/>
  </r>
  <r>
    <x v="213"/>
    <x v="6"/>
    <m/>
    <m/>
    <m/>
    <m/>
    <m/>
    <m/>
    <m/>
    <m/>
    <m/>
    <m/>
    <m/>
    <m/>
    <m/>
    <m/>
    <m/>
    <m/>
    <m/>
    <m/>
    <m/>
    <m/>
    <m/>
    <m/>
    <m/>
    <m/>
    <m/>
    <m/>
    <m/>
    <m/>
    <m/>
    <m/>
    <m/>
    <m/>
    <n v="289"/>
    <m/>
    <m/>
    <n v="2023"/>
    <n v="4"/>
    <n v="0"/>
    <n v="0"/>
    <n v="0"/>
    <n v="0"/>
    <n v="0"/>
    <n v="0"/>
    <n v="0"/>
  </r>
  <r>
    <x v="213"/>
    <x v="8"/>
    <m/>
    <m/>
    <m/>
    <m/>
    <m/>
    <m/>
    <m/>
    <m/>
    <m/>
    <m/>
    <m/>
    <m/>
    <m/>
    <m/>
    <m/>
    <m/>
    <m/>
    <m/>
    <m/>
    <m/>
    <m/>
    <m/>
    <m/>
    <m/>
    <m/>
    <m/>
    <m/>
    <m/>
    <m/>
    <m/>
    <m/>
    <m/>
    <n v="15170"/>
    <m/>
    <m/>
    <n v="2023"/>
    <n v="4"/>
    <n v="0"/>
    <n v="0"/>
    <n v="0"/>
    <n v="0"/>
    <n v="0"/>
    <n v="0"/>
    <n v="0"/>
  </r>
  <r>
    <x v="213"/>
    <x v="9"/>
    <m/>
    <m/>
    <m/>
    <m/>
    <m/>
    <m/>
    <m/>
    <m/>
    <m/>
    <m/>
    <m/>
    <m/>
    <m/>
    <m/>
    <m/>
    <m/>
    <m/>
    <m/>
    <m/>
    <m/>
    <m/>
    <m/>
    <m/>
    <m/>
    <m/>
    <m/>
    <m/>
    <m/>
    <m/>
    <m/>
    <m/>
    <m/>
    <n v="49"/>
    <m/>
    <m/>
    <n v="2023"/>
    <n v="4"/>
    <n v="0"/>
    <n v="0"/>
    <n v="0"/>
    <n v="0"/>
    <n v="0"/>
    <n v="0"/>
    <n v="0"/>
  </r>
  <r>
    <x v="213"/>
    <x v="25"/>
    <m/>
    <m/>
    <m/>
    <m/>
    <m/>
    <m/>
    <m/>
    <m/>
    <m/>
    <m/>
    <m/>
    <m/>
    <m/>
    <m/>
    <m/>
    <m/>
    <m/>
    <m/>
    <m/>
    <m/>
    <m/>
    <m/>
    <m/>
    <m/>
    <m/>
    <m/>
    <m/>
    <m/>
    <m/>
    <m/>
    <m/>
    <m/>
    <n v="6304"/>
    <m/>
    <m/>
    <n v="2023"/>
    <n v="4"/>
    <n v="0"/>
    <n v="0"/>
    <n v="0"/>
    <n v="0"/>
    <n v="0"/>
    <n v="0"/>
    <n v="0"/>
  </r>
  <r>
    <x v="213"/>
    <x v="10"/>
    <m/>
    <m/>
    <m/>
    <m/>
    <m/>
    <m/>
    <m/>
    <m/>
    <m/>
    <m/>
    <m/>
    <m/>
    <m/>
    <m/>
    <m/>
    <m/>
    <m/>
    <m/>
    <m/>
    <m/>
    <m/>
    <m/>
    <m/>
    <m/>
    <m/>
    <m/>
    <m/>
    <m/>
    <m/>
    <m/>
    <m/>
    <m/>
    <n v="7093"/>
    <m/>
    <m/>
    <n v="2023"/>
    <n v="4"/>
    <n v="0"/>
    <n v="0"/>
    <n v="0"/>
    <n v="0"/>
    <n v="0"/>
    <n v="0"/>
    <n v="0"/>
  </r>
  <r>
    <x v="213"/>
    <x v="11"/>
    <m/>
    <m/>
    <m/>
    <m/>
    <m/>
    <m/>
    <m/>
    <m/>
    <m/>
    <m/>
    <m/>
    <m/>
    <m/>
    <m/>
    <m/>
    <m/>
    <m/>
    <m/>
    <m/>
    <m/>
    <m/>
    <m/>
    <m/>
    <m/>
    <m/>
    <m/>
    <m/>
    <m/>
    <m/>
    <m/>
    <m/>
    <m/>
    <n v="9006"/>
    <m/>
    <m/>
    <n v="2023"/>
    <n v="4"/>
    <n v="0"/>
    <n v="0"/>
    <n v="0"/>
    <n v="0"/>
    <n v="0"/>
    <n v="0"/>
    <n v="0"/>
  </r>
  <r>
    <x v="213"/>
    <x v="18"/>
    <m/>
    <m/>
    <m/>
    <m/>
    <m/>
    <m/>
    <m/>
    <m/>
    <m/>
    <m/>
    <m/>
    <m/>
    <m/>
    <m/>
    <m/>
    <m/>
    <m/>
    <m/>
    <m/>
    <m/>
    <m/>
    <m/>
    <m/>
    <m/>
    <m/>
    <m/>
    <m/>
    <m/>
    <m/>
    <m/>
    <m/>
    <m/>
    <n v="1760"/>
    <m/>
    <m/>
    <n v="2023"/>
    <n v="4"/>
    <n v="0"/>
    <n v="0"/>
    <n v="0"/>
    <n v="0"/>
    <n v="0"/>
    <n v="0"/>
    <n v="0"/>
  </r>
  <r>
    <x v="213"/>
    <x v="13"/>
    <m/>
    <m/>
    <m/>
    <m/>
    <m/>
    <m/>
    <m/>
    <m/>
    <m/>
    <m/>
    <m/>
    <m/>
    <m/>
    <m/>
    <m/>
    <m/>
    <m/>
    <m/>
    <m/>
    <m/>
    <m/>
    <m/>
    <m/>
    <m/>
    <m/>
    <m/>
    <m/>
    <m/>
    <m/>
    <m/>
    <m/>
    <m/>
    <n v="9275"/>
    <m/>
    <m/>
    <n v="2023"/>
    <n v="4"/>
    <n v="0"/>
    <n v="0"/>
    <n v="0"/>
    <n v="0"/>
    <n v="0"/>
    <n v="0"/>
    <n v="0"/>
  </r>
  <r>
    <x v="213"/>
    <x v="14"/>
    <m/>
    <m/>
    <m/>
    <m/>
    <m/>
    <m/>
    <m/>
    <m/>
    <m/>
    <m/>
    <m/>
    <m/>
    <m/>
    <m/>
    <m/>
    <m/>
    <m/>
    <m/>
    <m/>
    <m/>
    <m/>
    <m/>
    <m/>
    <m/>
    <m/>
    <m/>
    <m/>
    <m/>
    <m/>
    <m/>
    <m/>
    <m/>
    <n v="2818"/>
    <m/>
    <m/>
    <n v="2023"/>
    <n v="4"/>
    <n v="0"/>
    <n v="0"/>
    <n v="0"/>
    <n v="0"/>
    <n v="0"/>
    <n v="0"/>
    <n v="0"/>
  </r>
  <r>
    <x v="214"/>
    <x v="19"/>
    <m/>
    <m/>
    <m/>
    <m/>
    <m/>
    <m/>
    <m/>
    <m/>
    <m/>
    <m/>
    <m/>
    <m/>
    <m/>
    <m/>
    <m/>
    <m/>
    <m/>
    <m/>
    <m/>
    <n v="14"/>
    <m/>
    <n v="4"/>
    <n v="9"/>
    <n v="1"/>
    <m/>
    <m/>
    <n v="117"/>
    <m/>
    <m/>
    <n v="49"/>
    <m/>
    <m/>
    <m/>
    <m/>
    <n v="448"/>
    <n v="2023"/>
    <n v="4"/>
    <n v="0"/>
    <n v="0"/>
    <n v="14"/>
    <n v="14"/>
    <n v="0"/>
    <n v="14"/>
    <n v="131"/>
  </r>
  <r>
    <x v="214"/>
    <x v="15"/>
    <m/>
    <m/>
    <m/>
    <m/>
    <m/>
    <m/>
    <m/>
    <m/>
    <m/>
    <m/>
    <m/>
    <m/>
    <m/>
    <m/>
    <m/>
    <m/>
    <m/>
    <m/>
    <m/>
    <n v="42"/>
    <m/>
    <n v="9"/>
    <n v="26"/>
    <n v="6"/>
    <n v="1"/>
    <m/>
    <n v="906"/>
    <m/>
    <m/>
    <n v="374"/>
    <m/>
    <m/>
    <n v="2"/>
    <m/>
    <n v="864"/>
    <n v="2023"/>
    <n v="4"/>
    <n v="0"/>
    <n v="0"/>
    <n v="41"/>
    <n v="41"/>
    <n v="0"/>
    <n v="42"/>
    <n v="948"/>
  </r>
  <r>
    <x v="214"/>
    <x v="0"/>
    <m/>
    <m/>
    <m/>
    <m/>
    <m/>
    <m/>
    <m/>
    <m/>
    <m/>
    <m/>
    <m/>
    <m/>
    <m/>
    <m/>
    <m/>
    <m/>
    <m/>
    <m/>
    <m/>
    <n v="1344"/>
    <n v="23"/>
    <n v="273"/>
    <n v="729"/>
    <n v="295"/>
    <n v="24"/>
    <m/>
    <n v="3114"/>
    <m/>
    <m/>
    <n v="1284"/>
    <m/>
    <m/>
    <n v="4"/>
    <m/>
    <n v="4794"/>
    <n v="2023"/>
    <n v="4"/>
    <n v="0"/>
    <n v="0"/>
    <n v="1320"/>
    <n v="1320"/>
    <n v="0"/>
    <n v="1344"/>
    <n v="4458"/>
  </r>
  <r>
    <x v="214"/>
    <x v="1"/>
    <m/>
    <m/>
    <m/>
    <m/>
    <m/>
    <m/>
    <m/>
    <m/>
    <m/>
    <m/>
    <m/>
    <m/>
    <m/>
    <m/>
    <m/>
    <m/>
    <m/>
    <m/>
    <m/>
    <n v="149"/>
    <n v="2"/>
    <n v="34"/>
    <n v="59"/>
    <n v="54"/>
    <m/>
    <m/>
    <n v="199"/>
    <m/>
    <m/>
    <n v="82"/>
    <m/>
    <m/>
    <m/>
    <m/>
    <n v="2425"/>
    <n v="2023"/>
    <n v="4"/>
    <n v="0"/>
    <n v="0"/>
    <n v="149"/>
    <n v="149"/>
    <n v="0"/>
    <n v="149"/>
    <n v="348"/>
  </r>
  <r>
    <x v="214"/>
    <x v="2"/>
    <m/>
    <m/>
    <m/>
    <m/>
    <m/>
    <m/>
    <m/>
    <m/>
    <m/>
    <m/>
    <m/>
    <m/>
    <m/>
    <m/>
    <m/>
    <m/>
    <m/>
    <m/>
    <m/>
    <n v="223"/>
    <n v="1"/>
    <n v="30"/>
    <n v="136"/>
    <n v="56"/>
    <m/>
    <m/>
    <n v="128"/>
    <m/>
    <m/>
    <n v="55"/>
    <m/>
    <m/>
    <m/>
    <m/>
    <n v="718"/>
    <n v="2023"/>
    <n v="4"/>
    <n v="0"/>
    <n v="0"/>
    <n v="223"/>
    <n v="223"/>
    <n v="0"/>
    <n v="223"/>
    <n v="351"/>
  </r>
  <r>
    <x v="214"/>
    <x v="20"/>
    <m/>
    <m/>
    <m/>
    <m/>
    <m/>
    <m/>
    <m/>
    <m/>
    <m/>
    <m/>
    <m/>
    <m/>
    <m/>
    <m/>
    <m/>
    <m/>
    <m/>
    <m/>
    <m/>
    <n v="31"/>
    <m/>
    <n v="12"/>
    <n v="11"/>
    <n v="8"/>
    <m/>
    <m/>
    <n v="118"/>
    <m/>
    <m/>
    <n v="48"/>
    <m/>
    <m/>
    <m/>
    <m/>
    <n v="1986"/>
    <n v="2023"/>
    <n v="4"/>
    <n v="0"/>
    <n v="0"/>
    <n v="31"/>
    <n v="31"/>
    <n v="0"/>
    <n v="31"/>
    <n v="149"/>
  </r>
  <r>
    <x v="214"/>
    <x v="3"/>
    <m/>
    <m/>
    <m/>
    <m/>
    <m/>
    <m/>
    <m/>
    <m/>
    <m/>
    <m/>
    <m/>
    <m/>
    <m/>
    <m/>
    <m/>
    <m/>
    <m/>
    <m/>
    <m/>
    <n v="12"/>
    <m/>
    <n v="2"/>
    <n v="10"/>
    <m/>
    <m/>
    <m/>
    <n v="76"/>
    <m/>
    <m/>
    <n v="31"/>
    <m/>
    <m/>
    <m/>
    <m/>
    <n v="591"/>
    <n v="2023"/>
    <n v="4"/>
    <n v="0"/>
    <n v="0"/>
    <n v="12"/>
    <n v="12"/>
    <n v="0"/>
    <n v="12"/>
    <n v="88"/>
  </r>
  <r>
    <x v="214"/>
    <x v="21"/>
    <m/>
    <m/>
    <m/>
    <m/>
    <m/>
    <m/>
    <m/>
    <m/>
    <m/>
    <m/>
    <m/>
    <m/>
    <m/>
    <m/>
    <m/>
    <m/>
    <m/>
    <m/>
    <m/>
    <n v="3"/>
    <m/>
    <n v="1"/>
    <n v="1"/>
    <n v="1"/>
    <m/>
    <m/>
    <n v="28"/>
    <m/>
    <m/>
    <n v="12"/>
    <m/>
    <m/>
    <m/>
    <m/>
    <n v="1067"/>
    <n v="2023"/>
    <n v="4"/>
    <n v="0"/>
    <n v="0"/>
    <n v="3"/>
    <n v="3"/>
    <n v="0"/>
    <n v="3"/>
    <n v="31"/>
  </r>
  <r>
    <x v="214"/>
    <x v="4"/>
    <m/>
    <m/>
    <m/>
    <m/>
    <m/>
    <m/>
    <m/>
    <m/>
    <m/>
    <m/>
    <m/>
    <m/>
    <m/>
    <m/>
    <m/>
    <m/>
    <m/>
    <m/>
    <m/>
    <n v="390"/>
    <n v="15"/>
    <n v="86"/>
    <n v="184"/>
    <n v="98"/>
    <n v="7"/>
    <m/>
    <n v="1106"/>
    <m/>
    <m/>
    <n v="433"/>
    <m/>
    <m/>
    <n v="4"/>
    <m/>
    <n v="5191"/>
    <n v="2023"/>
    <n v="4"/>
    <n v="0"/>
    <n v="0"/>
    <n v="383"/>
    <n v="383"/>
    <n v="0"/>
    <n v="390"/>
    <n v="1496"/>
  </r>
  <r>
    <x v="214"/>
    <x v="16"/>
    <m/>
    <m/>
    <m/>
    <m/>
    <m/>
    <m/>
    <m/>
    <m/>
    <m/>
    <m/>
    <m/>
    <m/>
    <m/>
    <m/>
    <m/>
    <m/>
    <m/>
    <m/>
    <m/>
    <n v="52"/>
    <m/>
    <n v="23"/>
    <n v="17"/>
    <n v="12"/>
    <m/>
    <m/>
    <n v="329"/>
    <m/>
    <m/>
    <n v="137"/>
    <m/>
    <m/>
    <m/>
    <m/>
    <n v="2110"/>
    <n v="2023"/>
    <n v="4"/>
    <n v="0"/>
    <n v="0"/>
    <n v="52"/>
    <n v="52"/>
    <n v="0"/>
    <n v="52"/>
    <n v="381"/>
  </r>
  <r>
    <x v="214"/>
    <x v="27"/>
    <m/>
    <m/>
    <m/>
    <m/>
    <m/>
    <m/>
    <m/>
    <m/>
    <m/>
    <m/>
    <m/>
    <m/>
    <m/>
    <m/>
    <m/>
    <m/>
    <m/>
    <m/>
    <m/>
    <m/>
    <m/>
    <m/>
    <m/>
    <m/>
    <m/>
    <m/>
    <n v="29"/>
    <m/>
    <m/>
    <n v="13"/>
    <m/>
    <m/>
    <m/>
    <m/>
    <n v="76"/>
    <n v="2023"/>
    <n v="4"/>
    <n v="0"/>
    <n v="0"/>
    <n v="0"/>
    <n v="0"/>
    <n v="0"/>
    <n v="0"/>
    <n v="29"/>
  </r>
  <r>
    <x v="214"/>
    <x v="28"/>
    <m/>
    <m/>
    <m/>
    <m/>
    <m/>
    <m/>
    <m/>
    <m/>
    <m/>
    <m/>
    <m/>
    <m/>
    <m/>
    <m/>
    <m/>
    <m/>
    <m/>
    <m/>
    <m/>
    <m/>
    <m/>
    <m/>
    <m/>
    <m/>
    <m/>
    <m/>
    <n v="95"/>
    <m/>
    <m/>
    <n v="41"/>
    <m/>
    <m/>
    <m/>
    <m/>
    <n v="185"/>
    <n v="2023"/>
    <n v="4"/>
    <n v="0"/>
    <n v="0"/>
    <n v="0"/>
    <n v="0"/>
    <n v="0"/>
    <n v="0"/>
    <n v="95"/>
  </r>
  <r>
    <x v="214"/>
    <x v="22"/>
    <m/>
    <m/>
    <m/>
    <m/>
    <m/>
    <m/>
    <m/>
    <m/>
    <m/>
    <m/>
    <m/>
    <m/>
    <m/>
    <m/>
    <m/>
    <m/>
    <m/>
    <m/>
    <m/>
    <n v="4"/>
    <m/>
    <m/>
    <n v="4"/>
    <m/>
    <m/>
    <m/>
    <n v="16"/>
    <m/>
    <m/>
    <n v="7"/>
    <m/>
    <m/>
    <m/>
    <m/>
    <n v="183"/>
    <n v="2023"/>
    <n v="4"/>
    <n v="0"/>
    <n v="0"/>
    <n v="4"/>
    <n v="4"/>
    <n v="0"/>
    <n v="4"/>
    <n v="20"/>
  </r>
  <r>
    <x v="214"/>
    <x v="23"/>
    <m/>
    <m/>
    <m/>
    <m/>
    <m/>
    <m/>
    <m/>
    <m/>
    <m/>
    <m/>
    <m/>
    <m/>
    <m/>
    <m/>
    <m/>
    <m/>
    <m/>
    <m/>
    <m/>
    <n v="84"/>
    <n v="2"/>
    <n v="36"/>
    <n v="41"/>
    <n v="5"/>
    <m/>
    <m/>
    <n v="87"/>
    <m/>
    <m/>
    <n v="36"/>
    <m/>
    <m/>
    <m/>
    <m/>
    <n v="690"/>
    <n v="2023"/>
    <n v="4"/>
    <n v="0"/>
    <n v="0"/>
    <n v="84"/>
    <n v="84"/>
    <n v="0"/>
    <n v="84"/>
    <n v="171"/>
  </r>
  <r>
    <x v="214"/>
    <x v="5"/>
    <m/>
    <m/>
    <m/>
    <m/>
    <m/>
    <m/>
    <m/>
    <m/>
    <m/>
    <m/>
    <m/>
    <m/>
    <m/>
    <m/>
    <m/>
    <m/>
    <m/>
    <m/>
    <m/>
    <n v="188"/>
    <n v="21"/>
    <n v="52"/>
    <n v="97"/>
    <n v="18"/>
    <m/>
    <m/>
    <n v="981"/>
    <m/>
    <m/>
    <n v="405"/>
    <m/>
    <m/>
    <n v="2"/>
    <m/>
    <n v="3863"/>
    <n v="2023"/>
    <n v="4"/>
    <n v="0"/>
    <n v="0"/>
    <n v="188"/>
    <n v="188"/>
    <n v="0"/>
    <n v="188"/>
    <n v="1169"/>
  </r>
  <r>
    <x v="214"/>
    <x v="24"/>
    <m/>
    <m/>
    <m/>
    <m/>
    <m/>
    <m/>
    <m/>
    <m/>
    <m/>
    <m/>
    <m/>
    <m/>
    <m/>
    <m/>
    <m/>
    <m/>
    <m/>
    <m/>
    <m/>
    <n v="55"/>
    <m/>
    <n v="33"/>
    <n v="21"/>
    <n v="1"/>
    <m/>
    <m/>
    <n v="60"/>
    <m/>
    <m/>
    <n v="25"/>
    <m/>
    <m/>
    <m/>
    <m/>
    <n v="522"/>
    <n v="2023"/>
    <n v="4"/>
    <n v="0"/>
    <n v="0"/>
    <n v="55"/>
    <n v="55"/>
    <n v="0"/>
    <n v="55"/>
    <n v="115"/>
  </r>
  <r>
    <x v="214"/>
    <x v="6"/>
    <m/>
    <m/>
    <m/>
    <m/>
    <m/>
    <m/>
    <m/>
    <m/>
    <m/>
    <m/>
    <m/>
    <m/>
    <m/>
    <m/>
    <m/>
    <m/>
    <m/>
    <m/>
    <m/>
    <n v="40"/>
    <n v="1"/>
    <n v="5"/>
    <n v="27"/>
    <n v="5"/>
    <n v="2"/>
    <m/>
    <n v="139"/>
    <m/>
    <m/>
    <n v="57"/>
    <m/>
    <m/>
    <n v="2"/>
    <m/>
    <n v="1528"/>
    <n v="2023"/>
    <n v="4"/>
    <n v="0"/>
    <n v="0"/>
    <n v="38"/>
    <n v="38"/>
    <n v="0"/>
    <n v="40"/>
    <n v="179"/>
  </r>
  <r>
    <x v="214"/>
    <x v="7"/>
    <m/>
    <m/>
    <m/>
    <m/>
    <m/>
    <m/>
    <m/>
    <m/>
    <m/>
    <m/>
    <m/>
    <m/>
    <m/>
    <m/>
    <m/>
    <m/>
    <m/>
    <m/>
    <m/>
    <n v="26"/>
    <n v="2"/>
    <n v="2"/>
    <n v="9"/>
    <n v="13"/>
    <m/>
    <m/>
    <n v="236"/>
    <m/>
    <m/>
    <n v="97"/>
    <m/>
    <m/>
    <m/>
    <m/>
    <n v="1271"/>
    <n v="2023"/>
    <n v="4"/>
    <n v="0"/>
    <n v="0"/>
    <n v="26"/>
    <n v="26"/>
    <n v="0"/>
    <n v="26"/>
    <n v="262"/>
  </r>
  <r>
    <x v="214"/>
    <x v="29"/>
    <m/>
    <m/>
    <m/>
    <m/>
    <m/>
    <m/>
    <m/>
    <m/>
    <m/>
    <m/>
    <m/>
    <m/>
    <m/>
    <m/>
    <m/>
    <m/>
    <m/>
    <m/>
    <m/>
    <n v="6"/>
    <m/>
    <n v="3"/>
    <n v="3"/>
    <m/>
    <m/>
    <m/>
    <n v="6"/>
    <m/>
    <m/>
    <n v="3"/>
    <m/>
    <m/>
    <m/>
    <m/>
    <n v="212"/>
    <n v="2023"/>
    <n v="4"/>
    <n v="0"/>
    <n v="0"/>
    <n v="6"/>
    <n v="6"/>
    <n v="0"/>
    <n v="6"/>
    <n v="12"/>
  </r>
  <r>
    <x v="214"/>
    <x v="8"/>
    <m/>
    <m/>
    <m/>
    <m/>
    <m/>
    <m/>
    <m/>
    <m/>
    <m/>
    <m/>
    <m/>
    <m/>
    <m/>
    <m/>
    <m/>
    <m/>
    <m/>
    <m/>
    <m/>
    <n v="392"/>
    <n v="13"/>
    <n v="101"/>
    <n v="217"/>
    <n v="50"/>
    <n v="11"/>
    <m/>
    <n v="2204"/>
    <m/>
    <m/>
    <n v="910"/>
    <m/>
    <m/>
    <n v="3"/>
    <m/>
    <n v="4400"/>
    <n v="2023"/>
    <n v="4"/>
    <n v="0"/>
    <n v="0"/>
    <n v="381"/>
    <n v="381"/>
    <n v="0"/>
    <n v="392"/>
    <n v="2596"/>
  </r>
  <r>
    <x v="214"/>
    <x v="9"/>
    <m/>
    <m/>
    <m/>
    <m/>
    <m/>
    <m/>
    <m/>
    <m/>
    <m/>
    <m/>
    <m/>
    <m/>
    <m/>
    <m/>
    <m/>
    <m/>
    <m/>
    <m/>
    <m/>
    <n v="56"/>
    <n v="2"/>
    <n v="24"/>
    <n v="29"/>
    <n v="1"/>
    <m/>
    <m/>
    <n v="116"/>
    <m/>
    <m/>
    <n v="48"/>
    <m/>
    <m/>
    <m/>
    <m/>
    <n v="1919"/>
    <n v="2023"/>
    <n v="4"/>
    <n v="0"/>
    <n v="0"/>
    <n v="56"/>
    <n v="56"/>
    <n v="0"/>
    <n v="56"/>
    <n v="172"/>
  </r>
  <r>
    <x v="214"/>
    <x v="25"/>
    <m/>
    <m/>
    <m/>
    <m/>
    <m/>
    <m/>
    <m/>
    <m/>
    <m/>
    <m/>
    <m/>
    <m/>
    <m/>
    <m/>
    <m/>
    <m/>
    <m/>
    <m/>
    <m/>
    <n v="112"/>
    <m/>
    <n v="35"/>
    <n v="66"/>
    <n v="11"/>
    <m/>
    <m/>
    <n v="1041"/>
    <m/>
    <m/>
    <n v="429"/>
    <m/>
    <m/>
    <n v="2"/>
    <m/>
    <n v="1357"/>
    <n v="2023"/>
    <n v="4"/>
    <n v="0"/>
    <n v="0"/>
    <n v="112"/>
    <n v="112"/>
    <n v="0"/>
    <n v="112"/>
    <n v="1153"/>
  </r>
  <r>
    <x v="214"/>
    <x v="17"/>
    <m/>
    <m/>
    <m/>
    <m/>
    <m/>
    <m/>
    <m/>
    <m/>
    <m/>
    <m/>
    <m/>
    <m/>
    <m/>
    <m/>
    <m/>
    <m/>
    <m/>
    <m/>
    <m/>
    <n v="2"/>
    <m/>
    <n v="2"/>
    <m/>
    <m/>
    <m/>
    <m/>
    <n v="123"/>
    <m/>
    <m/>
    <n v="52"/>
    <m/>
    <m/>
    <m/>
    <m/>
    <n v="654"/>
    <n v="2023"/>
    <n v="4"/>
    <n v="0"/>
    <n v="0"/>
    <n v="2"/>
    <n v="2"/>
    <n v="0"/>
    <n v="2"/>
    <n v="125"/>
  </r>
  <r>
    <x v="214"/>
    <x v="10"/>
    <m/>
    <m/>
    <m/>
    <m/>
    <m/>
    <m/>
    <m/>
    <m/>
    <m/>
    <m/>
    <m/>
    <m/>
    <m/>
    <m/>
    <m/>
    <m/>
    <m/>
    <m/>
    <m/>
    <n v="529"/>
    <n v="12"/>
    <n v="150"/>
    <n v="294"/>
    <n v="72"/>
    <n v="1"/>
    <m/>
    <n v="1891"/>
    <m/>
    <m/>
    <n v="778"/>
    <m/>
    <m/>
    <n v="1"/>
    <m/>
    <n v="2297"/>
    <n v="2023"/>
    <n v="4"/>
    <n v="0"/>
    <n v="0"/>
    <n v="528"/>
    <n v="528"/>
    <n v="0"/>
    <n v="529"/>
    <n v="2420"/>
  </r>
  <r>
    <x v="214"/>
    <x v="30"/>
    <m/>
    <m/>
    <m/>
    <m/>
    <m/>
    <m/>
    <m/>
    <m/>
    <m/>
    <m/>
    <m/>
    <m/>
    <m/>
    <m/>
    <m/>
    <m/>
    <m/>
    <m/>
    <m/>
    <n v="6"/>
    <m/>
    <n v="5"/>
    <n v="1"/>
    <m/>
    <m/>
    <m/>
    <n v="125"/>
    <m/>
    <m/>
    <n v="53"/>
    <m/>
    <m/>
    <m/>
    <m/>
    <n v="276"/>
    <n v="2023"/>
    <n v="4"/>
    <n v="0"/>
    <n v="0"/>
    <n v="6"/>
    <n v="6"/>
    <n v="0"/>
    <n v="6"/>
    <n v="131"/>
  </r>
  <r>
    <x v="214"/>
    <x v="11"/>
    <m/>
    <m/>
    <m/>
    <m/>
    <m/>
    <m/>
    <m/>
    <m/>
    <m/>
    <m/>
    <m/>
    <m/>
    <m/>
    <m/>
    <m/>
    <m/>
    <m/>
    <m/>
    <m/>
    <n v="2671"/>
    <n v="40"/>
    <n v="504"/>
    <n v="1550"/>
    <n v="567"/>
    <n v="10"/>
    <m/>
    <n v="5819"/>
    <m/>
    <m/>
    <n v="2394"/>
    <m/>
    <m/>
    <n v="5"/>
    <m/>
    <n v="5683"/>
    <n v="2023"/>
    <n v="4"/>
    <n v="0"/>
    <n v="0"/>
    <n v="2661"/>
    <n v="2661"/>
    <n v="0"/>
    <n v="2671"/>
    <n v="8490"/>
  </r>
  <r>
    <x v="214"/>
    <x v="18"/>
    <m/>
    <m/>
    <m/>
    <m/>
    <m/>
    <m/>
    <m/>
    <m/>
    <m/>
    <m/>
    <m/>
    <m/>
    <m/>
    <m/>
    <m/>
    <m/>
    <m/>
    <m/>
    <m/>
    <n v="70"/>
    <m/>
    <n v="24"/>
    <n v="34"/>
    <n v="11"/>
    <n v="1"/>
    <m/>
    <n v="614"/>
    <m/>
    <m/>
    <n v="252"/>
    <m/>
    <m/>
    <n v="1"/>
    <m/>
    <n v="633"/>
    <n v="2023"/>
    <n v="4"/>
    <n v="0"/>
    <n v="0"/>
    <n v="69"/>
    <n v="69"/>
    <n v="0"/>
    <n v="70"/>
    <n v="684"/>
  </r>
  <r>
    <x v="214"/>
    <x v="31"/>
    <m/>
    <m/>
    <m/>
    <m/>
    <m/>
    <m/>
    <m/>
    <m/>
    <m/>
    <m/>
    <m/>
    <m/>
    <m/>
    <m/>
    <m/>
    <m/>
    <m/>
    <m/>
    <m/>
    <n v="4"/>
    <m/>
    <m/>
    <n v="3"/>
    <n v="1"/>
    <m/>
    <m/>
    <n v="5"/>
    <m/>
    <m/>
    <n v="2"/>
    <m/>
    <m/>
    <m/>
    <m/>
    <n v="49"/>
    <n v="2023"/>
    <n v="4"/>
    <n v="0"/>
    <n v="0"/>
    <n v="4"/>
    <n v="4"/>
    <n v="0"/>
    <n v="4"/>
    <n v="9"/>
  </r>
  <r>
    <x v="214"/>
    <x v="12"/>
    <m/>
    <m/>
    <m/>
    <m/>
    <m/>
    <m/>
    <m/>
    <m/>
    <m/>
    <m/>
    <m/>
    <m/>
    <m/>
    <m/>
    <m/>
    <m/>
    <m/>
    <m/>
    <m/>
    <n v="62"/>
    <n v="1"/>
    <n v="9"/>
    <n v="23"/>
    <n v="25"/>
    <n v="4"/>
    <m/>
    <n v="195"/>
    <m/>
    <m/>
    <n v="81"/>
    <m/>
    <m/>
    <m/>
    <m/>
    <n v="1154"/>
    <n v="2023"/>
    <n v="4"/>
    <n v="0"/>
    <n v="0"/>
    <n v="58"/>
    <n v="58"/>
    <n v="0"/>
    <n v="62"/>
    <n v="257"/>
  </r>
  <r>
    <x v="214"/>
    <x v="32"/>
    <m/>
    <m/>
    <m/>
    <m/>
    <m/>
    <m/>
    <m/>
    <m/>
    <m/>
    <m/>
    <m/>
    <m/>
    <m/>
    <m/>
    <m/>
    <m/>
    <m/>
    <m/>
    <m/>
    <n v="24"/>
    <m/>
    <n v="2"/>
    <n v="22"/>
    <m/>
    <m/>
    <m/>
    <n v="436"/>
    <m/>
    <m/>
    <n v="181"/>
    <m/>
    <m/>
    <m/>
    <m/>
    <n v="1389"/>
    <n v="2023"/>
    <n v="4"/>
    <n v="0"/>
    <n v="0"/>
    <n v="24"/>
    <n v="24"/>
    <n v="0"/>
    <n v="24"/>
    <n v="460"/>
  </r>
  <r>
    <x v="214"/>
    <x v="33"/>
    <m/>
    <m/>
    <m/>
    <m/>
    <m/>
    <m/>
    <m/>
    <m/>
    <m/>
    <m/>
    <m/>
    <m/>
    <m/>
    <m/>
    <m/>
    <m/>
    <m/>
    <m/>
    <m/>
    <n v="10"/>
    <m/>
    <m/>
    <n v="10"/>
    <m/>
    <m/>
    <m/>
    <n v="55"/>
    <m/>
    <m/>
    <n v="23"/>
    <m/>
    <m/>
    <m/>
    <m/>
    <n v="322"/>
    <n v="2023"/>
    <n v="4"/>
    <n v="0"/>
    <n v="0"/>
    <n v="10"/>
    <n v="10"/>
    <n v="0"/>
    <n v="10"/>
    <n v="65"/>
  </r>
  <r>
    <x v="214"/>
    <x v="34"/>
    <m/>
    <m/>
    <m/>
    <m/>
    <m/>
    <m/>
    <m/>
    <m/>
    <m/>
    <m/>
    <m/>
    <m/>
    <m/>
    <m/>
    <m/>
    <m/>
    <m/>
    <m/>
    <m/>
    <m/>
    <m/>
    <m/>
    <m/>
    <m/>
    <m/>
    <m/>
    <n v="9"/>
    <m/>
    <m/>
    <n v="4"/>
    <m/>
    <m/>
    <m/>
    <m/>
    <n v="160"/>
    <n v="2023"/>
    <n v="4"/>
    <n v="0"/>
    <n v="0"/>
    <n v="0"/>
    <n v="0"/>
    <n v="0"/>
    <n v="0"/>
    <n v="9"/>
  </r>
  <r>
    <x v="214"/>
    <x v="26"/>
    <m/>
    <m/>
    <m/>
    <m/>
    <m/>
    <m/>
    <m/>
    <m/>
    <m/>
    <m/>
    <m/>
    <m/>
    <m/>
    <m/>
    <m/>
    <m/>
    <m/>
    <m/>
    <m/>
    <n v="41"/>
    <m/>
    <n v="10"/>
    <n v="29"/>
    <n v="2"/>
    <m/>
    <m/>
    <n v="99"/>
    <m/>
    <m/>
    <n v="41"/>
    <m/>
    <m/>
    <m/>
    <m/>
    <n v="750"/>
    <n v="2023"/>
    <n v="4"/>
    <n v="0"/>
    <n v="0"/>
    <n v="41"/>
    <n v="41"/>
    <n v="0"/>
    <n v="41"/>
    <n v="140"/>
  </r>
  <r>
    <x v="214"/>
    <x v="13"/>
    <m/>
    <m/>
    <m/>
    <m/>
    <m/>
    <m/>
    <m/>
    <m/>
    <m/>
    <m/>
    <m/>
    <m/>
    <m/>
    <m/>
    <m/>
    <m/>
    <m/>
    <m/>
    <m/>
    <n v="1668"/>
    <n v="38"/>
    <n v="325"/>
    <n v="851"/>
    <n v="437"/>
    <n v="17"/>
    <m/>
    <n v="4136"/>
    <m/>
    <m/>
    <n v="1699"/>
    <m/>
    <m/>
    <n v="5"/>
    <m/>
    <n v="5183"/>
    <n v="2023"/>
    <n v="4"/>
    <n v="0"/>
    <n v="0"/>
    <n v="1651"/>
    <n v="1651"/>
    <n v="0"/>
    <n v="1668"/>
    <n v="5804"/>
  </r>
  <r>
    <x v="214"/>
    <x v="35"/>
    <m/>
    <m/>
    <m/>
    <m/>
    <m/>
    <m/>
    <m/>
    <m/>
    <m/>
    <m/>
    <m/>
    <m/>
    <m/>
    <m/>
    <m/>
    <m/>
    <m/>
    <m/>
    <m/>
    <m/>
    <m/>
    <m/>
    <m/>
    <m/>
    <m/>
    <m/>
    <n v="7"/>
    <m/>
    <m/>
    <n v="3"/>
    <m/>
    <m/>
    <m/>
    <m/>
    <n v="47"/>
    <n v="2023"/>
    <n v="4"/>
    <n v="0"/>
    <n v="0"/>
    <n v="0"/>
    <n v="0"/>
    <n v="0"/>
    <n v="0"/>
    <n v="7"/>
  </r>
  <r>
    <x v="214"/>
    <x v="14"/>
    <m/>
    <m/>
    <m/>
    <m/>
    <m/>
    <m/>
    <m/>
    <m/>
    <m/>
    <m/>
    <m/>
    <m/>
    <m/>
    <m/>
    <m/>
    <m/>
    <m/>
    <m/>
    <m/>
    <n v="180"/>
    <n v="4"/>
    <n v="40"/>
    <n v="81"/>
    <n v="53"/>
    <n v="2"/>
    <m/>
    <n v="586"/>
    <m/>
    <m/>
    <n v="240"/>
    <m/>
    <m/>
    <n v="1"/>
    <m/>
    <n v="1109"/>
    <n v="2023"/>
    <n v="4"/>
    <n v="0"/>
    <n v="0"/>
    <n v="178"/>
    <n v="178"/>
    <n v="0"/>
    <n v="180"/>
    <n v="766"/>
  </r>
  <r>
    <x v="215"/>
    <x v="15"/>
    <m/>
    <m/>
    <m/>
    <m/>
    <m/>
    <m/>
    <m/>
    <n v="1"/>
    <m/>
    <n v="1"/>
    <m/>
    <m/>
    <m/>
    <m/>
    <m/>
    <m/>
    <m/>
    <m/>
    <m/>
    <m/>
    <m/>
    <m/>
    <m/>
    <m/>
    <m/>
    <m/>
    <m/>
    <m/>
    <m/>
    <m/>
    <m/>
    <m/>
    <m/>
    <m/>
    <m/>
    <n v="2023"/>
    <n v="4"/>
    <n v="0"/>
    <n v="0"/>
    <n v="1"/>
    <n v="0"/>
    <n v="0"/>
    <n v="1"/>
    <n v="1"/>
  </r>
  <r>
    <x v="215"/>
    <x v="0"/>
    <m/>
    <m/>
    <m/>
    <m/>
    <m/>
    <m/>
    <m/>
    <m/>
    <m/>
    <m/>
    <m/>
    <m/>
    <m/>
    <m/>
    <m/>
    <m/>
    <m/>
    <m/>
    <m/>
    <m/>
    <m/>
    <m/>
    <m/>
    <m/>
    <m/>
    <n v="4"/>
    <m/>
    <m/>
    <m/>
    <m/>
    <m/>
    <m/>
    <m/>
    <m/>
    <m/>
    <n v="2023"/>
    <n v="4"/>
    <n v="0"/>
    <n v="0"/>
    <n v="0"/>
    <n v="0"/>
    <n v="0"/>
    <n v="0"/>
    <n v="4"/>
  </r>
  <r>
    <x v="215"/>
    <x v="20"/>
    <m/>
    <m/>
    <m/>
    <m/>
    <m/>
    <m/>
    <m/>
    <m/>
    <m/>
    <m/>
    <m/>
    <m/>
    <m/>
    <m/>
    <m/>
    <m/>
    <m/>
    <m/>
    <m/>
    <m/>
    <m/>
    <m/>
    <m/>
    <m/>
    <m/>
    <n v="2"/>
    <m/>
    <m/>
    <m/>
    <m/>
    <m/>
    <m/>
    <m/>
    <m/>
    <m/>
    <n v="2023"/>
    <n v="4"/>
    <n v="0"/>
    <n v="0"/>
    <n v="0"/>
    <n v="0"/>
    <n v="0"/>
    <n v="0"/>
    <n v="2"/>
  </r>
  <r>
    <x v="215"/>
    <x v="4"/>
    <m/>
    <m/>
    <m/>
    <m/>
    <m/>
    <m/>
    <m/>
    <m/>
    <m/>
    <m/>
    <m/>
    <m/>
    <m/>
    <m/>
    <m/>
    <m/>
    <m/>
    <m/>
    <m/>
    <m/>
    <m/>
    <m/>
    <m/>
    <m/>
    <m/>
    <n v="1"/>
    <m/>
    <m/>
    <m/>
    <m/>
    <m/>
    <m/>
    <m/>
    <m/>
    <m/>
    <n v="2023"/>
    <n v="4"/>
    <n v="0"/>
    <n v="0"/>
    <n v="0"/>
    <n v="0"/>
    <n v="0"/>
    <n v="0"/>
    <n v="1"/>
  </r>
  <r>
    <x v="215"/>
    <x v="11"/>
    <m/>
    <m/>
    <m/>
    <m/>
    <m/>
    <m/>
    <m/>
    <n v="2"/>
    <m/>
    <n v="2"/>
    <m/>
    <m/>
    <m/>
    <m/>
    <m/>
    <m/>
    <m/>
    <m/>
    <m/>
    <m/>
    <m/>
    <m/>
    <m/>
    <m/>
    <m/>
    <n v="4"/>
    <m/>
    <m/>
    <m/>
    <m/>
    <m/>
    <m/>
    <m/>
    <m/>
    <m/>
    <n v="2023"/>
    <n v="4"/>
    <n v="0"/>
    <n v="0"/>
    <n v="2"/>
    <n v="0"/>
    <n v="0"/>
    <n v="2"/>
    <n v="6"/>
  </r>
  <r>
    <x v="215"/>
    <x v="18"/>
    <m/>
    <m/>
    <m/>
    <m/>
    <m/>
    <m/>
    <m/>
    <m/>
    <m/>
    <m/>
    <m/>
    <m/>
    <m/>
    <m/>
    <m/>
    <m/>
    <m/>
    <m/>
    <m/>
    <m/>
    <m/>
    <m/>
    <m/>
    <m/>
    <m/>
    <n v="5"/>
    <m/>
    <m/>
    <m/>
    <m/>
    <m/>
    <m/>
    <m/>
    <m/>
    <m/>
    <n v="2023"/>
    <n v="4"/>
    <n v="0"/>
    <n v="0"/>
    <n v="0"/>
    <n v="0"/>
    <n v="0"/>
    <n v="0"/>
    <n v="5"/>
  </r>
  <r>
    <x v="216"/>
    <x v="19"/>
    <m/>
    <m/>
    <m/>
    <m/>
    <m/>
    <m/>
    <m/>
    <m/>
    <m/>
    <m/>
    <m/>
    <m/>
    <m/>
    <m/>
    <m/>
    <m/>
    <m/>
    <m/>
    <m/>
    <m/>
    <m/>
    <m/>
    <m/>
    <m/>
    <m/>
    <m/>
    <m/>
    <m/>
    <m/>
    <m/>
    <m/>
    <m/>
    <m/>
    <m/>
    <n v="34"/>
    <n v="2023"/>
    <n v="4"/>
    <n v="0"/>
    <n v="0"/>
    <n v="0"/>
    <n v="0"/>
    <n v="0"/>
    <n v="0"/>
    <n v="0"/>
  </r>
  <r>
    <x v="216"/>
    <x v="15"/>
    <m/>
    <m/>
    <m/>
    <m/>
    <m/>
    <m/>
    <m/>
    <m/>
    <m/>
    <m/>
    <m/>
    <m/>
    <m/>
    <m/>
    <m/>
    <m/>
    <m/>
    <m/>
    <m/>
    <m/>
    <m/>
    <m/>
    <m/>
    <m/>
    <m/>
    <m/>
    <m/>
    <m/>
    <m/>
    <m/>
    <m/>
    <m/>
    <m/>
    <m/>
    <n v="89"/>
    <n v="2023"/>
    <n v="4"/>
    <n v="0"/>
    <n v="0"/>
    <n v="0"/>
    <n v="0"/>
    <n v="0"/>
    <n v="0"/>
    <n v="0"/>
  </r>
  <r>
    <x v="216"/>
    <x v="0"/>
    <m/>
    <m/>
    <m/>
    <m/>
    <m/>
    <m/>
    <m/>
    <m/>
    <m/>
    <m/>
    <m/>
    <m/>
    <m/>
    <m/>
    <m/>
    <m/>
    <m/>
    <m/>
    <m/>
    <m/>
    <m/>
    <m/>
    <m/>
    <m/>
    <m/>
    <m/>
    <m/>
    <m/>
    <m/>
    <m/>
    <m/>
    <m/>
    <m/>
    <m/>
    <n v="373"/>
    <n v="2023"/>
    <n v="4"/>
    <n v="0"/>
    <n v="0"/>
    <n v="0"/>
    <n v="0"/>
    <n v="0"/>
    <n v="0"/>
    <n v="0"/>
  </r>
  <r>
    <x v="216"/>
    <x v="1"/>
    <m/>
    <m/>
    <m/>
    <m/>
    <m/>
    <m/>
    <m/>
    <m/>
    <m/>
    <m/>
    <m/>
    <m/>
    <m/>
    <m/>
    <m/>
    <m/>
    <m/>
    <m/>
    <m/>
    <m/>
    <m/>
    <m/>
    <m/>
    <m/>
    <m/>
    <m/>
    <m/>
    <m/>
    <m/>
    <m/>
    <m/>
    <m/>
    <m/>
    <m/>
    <n v="121"/>
    <n v="2023"/>
    <n v="4"/>
    <n v="0"/>
    <n v="0"/>
    <n v="0"/>
    <n v="0"/>
    <n v="0"/>
    <n v="0"/>
    <n v="0"/>
  </r>
  <r>
    <x v="216"/>
    <x v="2"/>
    <m/>
    <m/>
    <m/>
    <m/>
    <m/>
    <m/>
    <m/>
    <m/>
    <m/>
    <m/>
    <m/>
    <m/>
    <m/>
    <m/>
    <m/>
    <m/>
    <m/>
    <m/>
    <m/>
    <m/>
    <m/>
    <m/>
    <m/>
    <m/>
    <m/>
    <m/>
    <m/>
    <m/>
    <m/>
    <m/>
    <m/>
    <m/>
    <m/>
    <m/>
    <n v="32"/>
    <n v="2023"/>
    <n v="4"/>
    <n v="0"/>
    <n v="0"/>
    <n v="0"/>
    <n v="0"/>
    <n v="0"/>
    <n v="0"/>
    <n v="0"/>
  </r>
  <r>
    <x v="216"/>
    <x v="20"/>
    <m/>
    <m/>
    <m/>
    <m/>
    <m/>
    <m/>
    <m/>
    <m/>
    <m/>
    <m/>
    <m/>
    <m/>
    <m/>
    <m/>
    <m/>
    <m/>
    <m/>
    <m/>
    <m/>
    <m/>
    <m/>
    <m/>
    <m/>
    <m/>
    <m/>
    <m/>
    <m/>
    <m/>
    <m/>
    <m/>
    <m/>
    <m/>
    <m/>
    <m/>
    <n v="102"/>
    <n v="2023"/>
    <n v="4"/>
    <n v="0"/>
    <n v="0"/>
    <n v="0"/>
    <n v="0"/>
    <n v="0"/>
    <n v="0"/>
    <n v="0"/>
  </r>
  <r>
    <x v="216"/>
    <x v="3"/>
    <m/>
    <m/>
    <m/>
    <m/>
    <m/>
    <m/>
    <m/>
    <m/>
    <m/>
    <m/>
    <m/>
    <m/>
    <m/>
    <m/>
    <m/>
    <m/>
    <m/>
    <m/>
    <m/>
    <m/>
    <m/>
    <m/>
    <m/>
    <m/>
    <m/>
    <m/>
    <m/>
    <m/>
    <m/>
    <m/>
    <m/>
    <m/>
    <m/>
    <m/>
    <n v="32"/>
    <n v="2023"/>
    <n v="4"/>
    <n v="0"/>
    <n v="0"/>
    <n v="0"/>
    <n v="0"/>
    <n v="0"/>
    <n v="0"/>
    <n v="0"/>
  </r>
  <r>
    <x v="216"/>
    <x v="21"/>
    <m/>
    <m/>
    <m/>
    <m/>
    <m/>
    <m/>
    <m/>
    <m/>
    <m/>
    <m/>
    <m/>
    <m/>
    <m/>
    <m/>
    <m/>
    <m/>
    <m/>
    <m/>
    <m/>
    <m/>
    <m/>
    <m/>
    <m/>
    <m/>
    <m/>
    <m/>
    <m/>
    <m/>
    <m/>
    <m/>
    <m/>
    <m/>
    <m/>
    <m/>
    <n v="66"/>
    <n v="2023"/>
    <n v="4"/>
    <n v="0"/>
    <n v="0"/>
    <n v="0"/>
    <n v="0"/>
    <n v="0"/>
    <n v="0"/>
    <n v="0"/>
  </r>
  <r>
    <x v="216"/>
    <x v="4"/>
    <m/>
    <m/>
    <m/>
    <m/>
    <m/>
    <m/>
    <m/>
    <m/>
    <m/>
    <m/>
    <m/>
    <m/>
    <m/>
    <m/>
    <m/>
    <m/>
    <m/>
    <m/>
    <m/>
    <m/>
    <m/>
    <m/>
    <m/>
    <m/>
    <m/>
    <m/>
    <m/>
    <m/>
    <m/>
    <m/>
    <m/>
    <m/>
    <m/>
    <m/>
    <n v="489"/>
    <n v="2023"/>
    <n v="4"/>
    <n v="0"/>
    <n v="0"/>
    <n v="0"/>
    <n v="0"/>
    <n v="0"/>
    <n v="0"/>
    <n v="0"/>
  </r>
  <r>
    <x v="216"/>
    <x v="16"/>
    <m/>
    <m/>
    <m/>
    <m/>
    <m/>
    <m/>
    <m/>
    <m/>
    <m/>
    <m/>
    <m/>
    <m/>
    <m/>
    <m/>
    <m/>
    <m/>
    <m/>
    <m/>
    <m/>
    <m/>
    <m/>
    <m/>
    <m/>
    <m/>
    <m/>
    <m/>
    <m/>
    <m/>
    <m/>
    <m/>
    <m/>
    <m/>
    <m/>
    <m/>
    <n v="100"/>
    <n v="2023"/>
    <n v="4"/>
    <n v="0"/>
    <n v="0"/>
    <n v="0"/>
    <n v="0"/>
    <n v="0"/>
    <n v="0"/>
    <n v="0"/>
  </r>
  <r>
    <x v="216"/>
    <x v="28"/>
    <m/>
    <m/>
    <m/>
    <m/>
    <m/>
    <m/>
    <m/>
    <m/>
    <m/>
    <m/>
    <m/>
    <m/>
    <m/>
    <m/>
    <m/>
    <m/>
    <m/>
    <m/>
    <m/>
    <m/>
    <m/>
    <m/>
    <m/>
    <m/>
    <m/>
    <m/>
    <m/>
    <m/>
    <m/>
    <m/>
    <m/>
    <m/>
    <m/>
    <m/>
    <n v="8"/>
    <n v="2023"/>
    <n v="4"/>
    <n v="0"/>
    <n v="0"/>
    <n v="0"/>
    <n v="0"/>
    <n v="0"/>
    <n v="0"/>
    <n v="0"/>
  </r>
  <r>
    <x v="216"/>
    <x v="22"/>
    <m/>
    <m/>
    <m/>
    <m/>
    <m/>
    <m/>
    <m/>
    <m/>
    <m/>
    <m/>
    <m/>
    <m/>
    <m/>
    <m/>
    <m/>
    <m/>
    <m/>
    <m/>
    <m/>
    <m/>
    <m/>
    <m/>
    <m/>
    <m/>
    <m/>
    <m/>
    <m/>
    <m/>
    <m/>
    <m/>
    <m/>
    <m/>
    <m/>
    <m/>
    <n v="51"/>
    <n v="2023"/>
    <n v="4"/>
    <n v="0"/>
    <n v="0"/>
    <n v="0"/>
    <n v="0"/>
    <n v="0"/>
    <n v="0"/>
    <n v="0"/>
  </r>
  <r>
    <x v="216"/>
    <x v="23"/>
    <m/>
    <m/>
    <m/>
    <m/>
    <m/>
    <m/>
    <m/>
    <m/>
    <m/>
    <m/>
    <m/>
    <m/>
    <m/>
    <m/>
    <m/>
    <m/>
    <m/>
    <m/>
    <m/>
    <m/>
    <m/>
    <m/>
    <m/>
    <m/>
    <m/>
    <m/>
    <m/>
    <m/>
    <m/>
    <m/>
    <m/>
    <m/>
    <m/>
    <m/>
    <n v="48"/>
    <n v="2023"/>
    <n v="4"/>
    <n v="0"/>
    <n v="0"/>
    <n v="0"/>
    <n v="0"/>
    <n v="0"/>
    <n v="0"/>
    <n v="0"/>
  </r>
  <r>
    <x v="216"/>
    <x v="5"/>
    <m/>
    <m/>
    <m/>
    <m/>
    <m/>
    <m/>
    <m/>
    <m/>
    <m/>
    <m/>
    <m/>
    <m/>
    <m/>
    <m/>
    <m/>
    <m/>
    <m/>
    <m/>
    <m/>
    <m/>
    <m/>
    <m/>
    <m/>
    <m/>
    <m/>
    <m/>
    <m/>
    <m/>
    <m/>
    <m/>
    <m/>
    <m/>
    <m/>
    <m/>
    <n v="321"/>
    <n v="2023"/>
    <n v="4"/>
    <n v="0"/>
    <n v="0"/>
    <n v="0"/>
    <n v="0"/>
    <n v="0"/>
    <n v="0"/>
    <n v="0"/>
  </r>
  <r>
    <x v="216"/>
    <x v="24"/>
    <m/>
    <m/>
    <m/>
    <m/>
    <m/>
    <m/>
    <m/>
    <m/>
    <m/>
    <m/>
    <m/>
    <m/>
    <m/>
    <m/>
    <m/>
    <m/>
    <m/>
    <m/>
    <m/>
    <m/>
    <m/>
    <m/>
    <m/>
    <m/>
    <m/>
    <m/>
    <m/>
    <m/>
    <m/>
    <m/>
    <m/>
    <m/>
    <m/>
    <m/>
    <n v="32"/>
    <n v="2023"/>
    <n v="4"/>
    <n v="0"/>
    <n v="0"/>
    <n v="0"/>
    <n v="0"/>
    <n v="0"/>
    <n v="0"/>
    <n v="0"/>
  </r>
  <r>
    <x v="216"/>
    <x v="6"/>
    <m/>
    <m/>
    <m/>
    <m/>
    <m/>
    <m/>
    <m/>
    <m/>
    <m/>
    <m/>
    <m/>
    <m/>
    <m/>
    <m/>
    <m/>
    <m/>
    <m/>
    <m/>
    <m/>
    <m/>
    <m/>
    <m/>
    <m/>
    <m/>
    <m/>
    <m/>
    <m/>
    <m/>
    <m/>
    <m/>
    <m/>
    <m/>
    <m/>
    <m/>
    <n v="103"/>
    <n v="2023"/>
    <n v="4"/>
    <n v="0"/>
    <n v="0"/>
    <n v="0"/>
    <n v="0"/>
    <n v="0"/>
    <n v="0"/>
    <n v="0"/>
  </r>
  <r>
    <x v="216"/>
    <x v="7"/>
    <m/>
    <m/>
    <m/>
    <m/>
    <m/>
    <m/>
    <m/>
    <m/>
    <m/>
    <m/>
    <m/>
    <m/>
    <m/>
    <m/>
    <m/>
    <m/>
    <m/>
    <m/>
    <m/>
    <m/>
    <m/>
    <m/>
    <m/>
    <m/>
    <m/>
    <m/>
    <m/>
    <m/>
    <m/>
    <m/>
    <m/>
    <m/>
    <m/>
    <m/>
    <n v="77"/>
    <n v="2023"/>
    <n v="4"/>
    <n v="0"/>
    <n v="0"/>
    <n v="0"/>
    <n v="0"/>
    <n v="0"/>
    <n v="0"/>
    <n v="0"/>
  </r>
  <r>
    <x v="216"/>
    <x v="29"/>
    <m/>
    <m/>
    <m/>
    <m/>
    <m/>
    <m/>
    <m/>
    <m/>
    <m/>
    <m/>
    <m/>
    <m/>
    <m/>
    <m/>
    <m/>
    <m/>
    <m/>
    <m/>
    <m/>
    <m/>
    <m/>
    <m/>
    <m/>
    <m/>
    <m/>
    <m/>
    <m/>
    <m/>
    <m/>
    <m/>
    <m/>
    <m/>
    <m/>
    <m/>
    <n v="15"/>
    <n v="2023"/>
    <n v="4"/>
    <n v="0"/>
    <n v="0"/>
    <n v="0"/>
    <n v="0"/>
    <n v="0"/>
    <n v="0"/>
    <n v="0"/>
  </r>
  <r>
    <x v="216"/>
    <x v="8"/>
    <m/>
    <m/>
    <m/>
    <m/>
    <m/>
    <m/>
    <m/>
    <m/>
    <m/>
    <m/>
    <m/>
    <m/>
    <m/>
    <m/>
    <m/>
    <m/>
    <m/>
    <m/>
    <m/>
    <m/>
    <m/>
    <m/>
    <m/>
    <m/>
    <m/>
    <m/>
    <m/>
    <m/>
    <m/>
    <m/>
    <m/>
    <m/>
    <m/>
    <m/>
    <n v="287"/>
    <n v="2023"/>
    <n v="4"/>
    <n v="0"/>
    <n v="0"/>
    <n v="0"/>
    <n v="0"/>
    <n v="0"/>
    <n v="0"/>
    <n v="0"/>
  </r>
  <r>
    <x v="216"/>
    <x v="9"/>
    <m/>
    <m/>
    <m/>
    <m/>
    <m/>
    <m/>
    <m/>
    <m/>
    <m/>
    <m/>
    <m/>
    <m/>
    <m/>
    <m/>
    <m/>
    <m/>
    <m/>
    <m/>
    <m/>
    <m/>
    <m/>
    <m/>
    <m/>
    <m/>
    <m/>
    <m/>
    <m/>
    <m/>
    <m/>
    <m/>
    <m/>
    <m/>
    <m/>
    <m/>
    <n v="142"/>
    <n v="2023"/>
    <n v="4"/>
    <n v="0"/>
    <n v="0"/>
    <n v="0"/>
    <n v="0"/>
    <n v="0"/>
    <n v="0"/>
    <n v="0"/>
  </r>
  <r>
    <x v="216"/>
    <x v="25"/>
    <m/>
    <m/>
    <m/>
    <m/>
    <m/>
    <m/>
    <m/>
    <m/>
    <m/>
    <m/>
    <m/>
    <m/>
    <m/>
    <m/>
    <m/>
    <m/>
    <m/>
    <m/>
    <m/>
    <m/>
    <m/>
    <m/>
    <m/>
    <m/>
    <m/>
    <m/>
    <m/>
    <m/>
    <m/>
    <m/>
    <m/>
    <m/>
    <m/>
    <m/>
    <n v="109"/>
    <n v="2023"/>
    <n v="4"/>
    <n v="0"/>
    <n v="0"/>
    <n v="0"/>
    <n v="0"/>
    <n v="0"/>
    <n v="0"/>
    <n v="0"/>
  </r>
  <r>
    <x v="216"/>
    <x v="17"/>
    <m/>
    <m/>
    <m/>
    <m/>
    <m/>
    <m/>
    <m/>
    <m/>
    <m/>
    <m/>
    <m/>
    <m/>
    <m/>
    <m/>
    <m/>
    <m/>
    <m/>
    <m/>
    <m/>
    <m/>
    <m/>
    <m/>
    <m/>
    <m/>
    <m/>
    <m/>
    <m/>
    <m/>
    <m/>
    <m/>
    <m/>
    <m/>
    <m/>
    <m/>
    <n v="10"/>
    <n v="2023"/>
    <n v="4"/>
    <n v="0"/>
    <n v="0"/>
    <n v="0"/>
    <n v="0"/>
    <n v="0"/>
    <n v="0"/>
    <n v="0"/>
  </r>
  <r>
    <x v="216"/>
    <x v="10"/>
    <m/>
    <m/>
    <m/>
    <m/>
    <m/>
    <m/>
    <m/>
    <m/>
    <m/>
    <m/>
    <m/>
    <m/>
    <m/>
    <m/>
    <m/>
    <m/>
    <m/>
    <m/>
    <m/>
    <m/>
    <m/>
    <m/>
    <m/>
    <m/>
    <m/>
    <m/>
    <m/>
    <m/>
    <m/>
    <m/>
    <m/>
    <m/>
    <m/>
    <m/>
    <n v="155"/>
    <n v="2023"/>
    <n v="4"/>
    <n v="0"/>
    <n v="0"/>
    <n v="0"/>
    <n v="0"/>
    <n v="0"/>
    <n v="0"/>
    <n v="0"/>
  </r>
  <r>
    <x v="216"/>
    <x v="30"/>
    <m/>
    <m/>
    <m/>
    <m/>
    <m/>
    <m/>
    <m/>
    <m/>
    <m/>
    <m/>
    <m/>
    <m/>
    <m/>
    <m/>
    <m/>
    <m/>
    <m/>
    <m/>
    <m/>
    <m/>
    <m/>
    <m/>
    <m/>
    <m/>
    <m/>
    <m/>
    <m/>
    <m/>
    <m/>
    <m/>
    <m/>
    <m/>
    <m/>
    <m/>
    <n v="27"/>
    <n v="2023"/>
    <n v="4"/>
    <n v="0"/>
    <n v="0"/>
    <n v="0"/>
    <n v="0"/>
    <n v="0"/>
    <n v="0"/>
    <n v="0"/>
  </r>
  <r>
    <x v="216"/>
    <x v="11"/>
    <m/>
    <m/>
    <m/>
    <m/>
    <m/>
    <m/>
    <m/>
    <m/>
    <m/>
    <m/>
    <m/>
    <m/>
    <m/>
    <m/>
    <m/>
    <m/>
    <m/>
    <m/>
    <m/>
    <m/>
    <m/>
    <m/>
    <m/>
    <m/>
    <m/>
    <m/>
    <m/>
    <m/>
    <m/>
    <m/>
    <m/>
    <m/>
    <m/>
    <m/>
    <n v="413"/>
    <n v="2023"/>
    <n v="4"/>
    <n v="0"/>
    <n v="0"/>
    <n v="0"/>
    <n v="0"/>
    <n v="0"/>
    <n v="0"/>
    <n v="0"/>
  </r>
  <r>
    <x v="216"/>
    <x v="18"/>
    <m/>
    <m/>
    <m/>
    <m/>
    <m/>
    <m/>
    <m/>
    <m/>
    <m/>
    <m/>
    <m/>
    <m/>
    <m/>
    <m/>
    <m/>
    <m/>
    <m/>
    <m/>
    <m/>
    <m/>
    <m/>
    <m/>
    <m/>
    <m/>
    <m/>
    <m/>
    <m/>
    <m/>
    <m/>
    <m/>
    <m/>
    <m/>
    <m/>
    <m/>
    <n v="81"/>
    <n v="2023"/>
    <n v="4"/>
    <n v="0"/>
    <n v="0"/>
    <n v="0"/>
    <n v="0"/>
    <n v="0"/>
    <n v="0"/>
    <n v="0"/>
  </r>
  <r>
    <x v="216"/>
    <x v="31"/>
    <m/>
    <m/>
    <m/>
    <m/>
    <m/>
    <m/>
    <m/>
    <m/>
    <m/>
    <m/>
    <m/>
    <m/>
    <m/>
    <m/>
    <m/>
    <m/>
    <m/>
    <m/>
    <m/>
    <m/>
    <m/>
    <m/>
    <m/>
    <m/>
    <m/>
    <m/>
    <m/>
    <m/>
    <m/>
    <m/>
    <m/>
    <m/>
    <m/>
    <m/>
    <n v="2"/>
    <n v="2023"/>
    <n v="4"/>
    <n v="0"/>
    <n v="0"/>
    <n v="0"/>
    <n v="0"/>
    <n v="0"/>
    <n v="0"/>
    <n v="0"/>
  </r>
  <r>
    <x v="216"/>
    <x v="12"/>
    <m/>
    <m/>
    <m/>
    <m/>
    <m/>
    <m/>
    <m/>
    <m/>
    <m/>
    <m/>
    <m/>
    <m/>
    <m/>
    <m/>
    <m/>
    <m/>
    <m/>
    <m/>
    <m/>
    <m/>
    <m/>
    <m/>
    <m/>
    <m/>
    <m/>
    <m/>
    <m/>
    <m/>
    <m/>
    <m/>
    <m/>
    <m/>
    <m/>
    <m/>
    <n v="50"/>
    <n v="2023"/>
    <n v="4"/>
    <n v="0"/>
    <n v="0"/>
    <n v="0"/>
    <n v="0"/>
    <n v="0"/>
    <n v="0"/>
    <n v="0"/>
  </r>
  <r>
    <x v="216"/>
    <x v="32"/>
    <m/>
    <m/>
    <m/>
    <m/>
    <m/>
    <m/>
    <m/>
    <m/>
    <m/>
    <m/>
    <m/>
    <m/>
    <m/>
    <m/>
    <m/>
    <m/>
    <m/>
    <m/>
    <m/>
    <m/>
    <m/>
    <m/>
    <m/>
    <m/>
    <m/>
    <m/>
    <m/>
    <m/>
    <m/>
    <m/>
    <m/>
    <m/>
    <m/>
    <m/>
    <n v="144"/>
    <n v="2023"/>
    <n v="4"/>
    <n v="0"/>
    <n v="0"/>
    <n v="0"/>
    <n v="0"/>
    <n v="0"/>
    <n v="0"/>
    <n v="0"/>
  </r>
  <r>
    <x v="216"/>
    <x v="33"/>
    <m/>
    <m/>
    <m/>
    <m/>
    <m/>
    <m/>
    <m/>
    <m/>
    <m/>
    <m/>
    <m/>
    <m/>
    <m/>
    <m/>
    <m/>
    <m/>
    <m/>
    <m/>
    <m/>
    <m/>
    <m/>
    <m/>
    <m/>
    <m/>
    <m/>
    <m/>
    <m/>
    <m/>
    <m/>
    <m/>
    <m/>
    <m/>
    <m/>
    <m/>
    <n v="19"/>
    <n v="2023"/>
    <n v="4"/>
    <n v="0"/>
    <n v="0"/>
    <n v="0"/>
    <n v="0"/>
    <n v="0"/>
    <n v="0"/>
    <n v="0"/>
  </r>
  <r>
    <x v="216"/>
    <x v="34"/>
    <m/>
    <m/>
    <m/>
    <m/>
    <m/>
    <m/>
    <m/>
    <m/>
    <m/>
    <m/>
    <m/>
    <m/>
    <m/>
    <m/>
    <m/>
    <m/>
    <m/>
    <m/>
    <m/>
    <m/>
    <m/>
    <m/>
    <m/>
    <m/>
    <m/>
    <m/>
    <m/>
    <m/>
    <m/>
    <m/>
    <m/>
    <m/>
    <m/>
    <m/>
    <n v="19"/>
    <n v="2023"/>
    <n v="4"/>
    <n v="0"/>
    <n v="0"/>
    <n v="0"/>
    <n v="0"/>
    <n v="0"/>
    <n v="0"/>
    <n v="0"/>
  </r>
  <r>
    <x v="216"/>
    <x v="26"/>
    <m/>
    <m/>
    <m/>
    <m/>
    <m/>
    <m/>
    <m/>
    <m/>
    <m/>
    <m/>
    <m/>
    <m/>
    <m/>
    <m/>
    <m/>
    <m/>
    <m/>
    <m/>
    <m/>
    <m/>
    <m/>
    <m/>
    <m/>
    <m/>
    <m/>
    <m/>
    <m/>
    <m/>
    <m/>
    <m/>
    <m/>
    <m/>
    <m/>
    <m/>
    <n v="33"/>
    <n v="2023"/>
    <n v="4"/>
    <n v="0"/>
    <n v="0"/>
    <n v="0"/>
    <n v="0"/>
    <n v="0"/>
    <n v="0"/>
    <n v="0"/>
  </r>
  <r>
    <x v="216"/>
    <x v="13"/>
    <m/>
    <m/>
    <m/>
    <m/>
    <m/>
    <m/>
    <m/>
    <m/>
    <m/>
    <m/>
    <m/>
    <m/>
    <m/>
    <m/>
    <m/>
    <m/>
    <m/>
    <m/>
    <m/>
    <m/>
    <m/>
    <m/>
    <m/>
    <m/>
    <m/>
    <m/>
    <m/>
    <m/>
    <m/>
    <m/>
    <m/>
    <m/>
    <m/>
    <m/>
    <n v="461"/>
    <n v="2023"/>
    <n v="4"/>
    <n v="0"/>
    <n v="0"/>
    <n v="0"/>
    <n v="0"/>
    <n v="0"/>
    <n v="0"/>
    <n v="0"/>
  </r>
  <r>
    <x v="216"/>
    <x v="14"/>
    <m/>
    <m/>
    <m/>
    <m/>
    <m/>
    <m/>
    <m/>
    <m/>
    <m/>
    <m/>
    <m/>
    <m/>
    <m/>
    <m/>
    <m/>
    <m/>
    <m/>
    <m/>
    <m/>
    <m/>
    <m/>
    <m/>
    <m/>
    <m/>
    <m/>
    <m/>
    <m/>
    <m/>
    <m/>
    <m/>
    <m/>
    <m/>
    <m/>
    <m/>
    <n v="80"/>
    <n v="2023"/>
    <n v="4"/>
    <n v="0"/>
    <n v="0"/>
    <n v="0"/>
    <n v="0"/>
    <n v="0"/>
    <n v="0"/>
    <n v="0"/>
  </r>
  <r>
    <x v="217"/>
    <x v="19"/>
    <m/>
    <m/>
    <m/>
    <m/>
    <m/>
    <m/>
    <m/>
    <m/>
    <m/>
    <m/>
    <m/>
    <m/>
    <m/>
    <m/>
    <m/>
    <m/>
    <m/>
    <m/>
    <m/>
    <m/>
    <m/>
    <m/>
    <m/>
    <m/>
    <m/>
    <m/>
    <m/>
    <m/>
    <n v="7"/>
    <m/>
    <m/>
    <m/>
    <m/>
    <m/>
    <m/>
    <n v="2023"/>
    <n v="4"/>
    <n v="0"/>
    <n v="0"/>
    <n v="0"/>
    <n v="0"/>
    <n v="0"/>
    <n v="0"/>
    <n v="0"/>
  </r>
  <r>
    <x v="217"/>
    <x v="15"/>
    <m/>
    <m/>
    <m/>
    <m/>
    <m/>
    <m/>
    <m/>
    <m/>
    <m/>
    <m/>
    <m/>
    <m/>
    <m/>
    <m/>
    <m/>
    <m/>
    <m/>
    <m/>
    <m/>
    <m/>
    <m/>
    <m/>
    <m/>
    <m/>
    <m/>
    <m/>
    <m/>
    <m/>
    <n v="13"/>
    <m/>
    <m/>
    <m/>
    <m/>
    <m/>
    <m/>
    <n v="2023"/>
    <n v="4"/>
    <n v="0"/>
    <n v="0"/>
    <n v="0"/>
    <n v="0"/>
    <n v="0"/>
    <n v="0"/>
    <n v="0"/>
  </r>
  <r>
    <x v="217"/>
    <x v="0"/>
    <m/>
    <m/>
    <m/>
    <m/>
    <m/>
    <m/>
    <m/>
    <m/>
    <m/>
    <m/>
    <m/>
    <m/>
    <m/>
    <m/>
    <m/>
    <m/>
    <m/>
    <m/>
    <m/>
    <m/>
    <m/>
    <m/>
    <m/>
    <m/>
    <m/>
    <m/>
    <m/>
    <m/>
    <n v="77"/>
    <m/>
    <m/>
    <m/>
    <m/>
    <m/>
    <m/>
    <n v="2023"/>
    <n v="4"/>
    <n v="0"/>
    <n v="0"/>
    <n v="0"/>
    <n v="0"/>
    <n v="0"/>
    <n v="0"/>
    <n v="0"/>
  </r>
  <r>
    <x v="217"/>
    <x v="1"/>
    <m/>
    <m/>
    <m/>
    <m/>
    <m/>
    <m/>
    <m/>
    <m/>
    <m/>
    <m/>
    <m/>
    <m/>
    <m/>
    <m/>
    <m/>
    <m/>
    <m/>
    <m/>
    <m/>
    <m/>
    <m/>
    <m/>
    <m/>
    <m/>
    <m/>
    <m/>
    <m/>
    <m/>
    <n v="1"/>
    <m/>
    <m/>
    <m/>
    <m/>
    <m/>
    <m/>
    <n v="2023"/>
    <n v="4"/>
    <n v="0"/>
    <n v="0"/>
    <n v="0"/>
    <n v="0"/>
    <n v="0"/>
    <n v="0"/>
    <n v="0"/>
  </r>
  <r>
    <x v="217"/>
    <x v="2"/>
    <m/>
    <m/>
    <m/>
    <m/>
    <m/>
    <m/>
    <m/>
    <m/>
    <m/>
    <m/>
    <m/>
    <m/>
    <m/>
    <m/>
    <m/>
    <m/>
    <m/>
    <m/>
    <m/>
    <m/>
    <m/>
    <m/>
    <m/>
    <m/>
    <m/>
    <m/>
    <m/>
    <m/>
    <n v="7"/>
    <m/>
    <m/>
    <m/>
    <m/>
    <m/>
    <m/>
    <n v="2023"/>
    <n v="4"/>
    <n v="0"/>
    <n v="0"/>
    <n v="0"/>
    <n v="0"/>
    <n v="0"/>
    <n v="0"/>
    <n v="0"/>
  </r>
  <r>
    <x v="217"/>
    <x v="20"/>
    <m/>
    <m/>
    <m/>
    <m/>
    <m/>
    <m/>
    <m/>
    <m/>
    <m/>
    <m/>
    <m/>
    <m/>
    <m/>
    <m/>
    <m/>
    <m/>
    <m/>
    <m/>
    <m/>
    <m/>
    <m/>
    <m/>
    <m/>
    <m/>
    <m/>
    <m/>
    <m/>
    <m/>
    <n v="2"/>
    <m/>
    <m/>
    <m/>
    <m/>
    <m/>
    <m/>
    <n v="2023"/>
    <n v="4"/>
    <n v="0"/>
    <n v="0"/>
    <n v="0"/>
    <n v="0"/>
    <n v="0"/>
    <n v="0"/>
    <n v="0"/>
  </r>
  <r>
    <x v="217"/>
    <x v="3"/>
    <m/>
    <m/>
    <m/>
    <m/>
    <m/>
    <m/>
    <m/>
    <m/>
    <m/>
    <m/>
    <m/>
    <m/>
    <m/>
    <m/>
    <m/>
    <m/>
    <m/>
    <m/>
    <m/>
    <m/>
    <m/>
    <m/>
    <m/>
    <m/>
    <m/>
    <m/>
    <m/>
    <m/>
    <n v="1"/>
    <m/>
    <m/>
    <m/>
    <m/>
    <m/>
    <m/>
    <n v="2023"/>
    <n v="4"/>
    <n v="0"/>
    <n v="0"/>
    <n v="0"/>
    <n v="0"/>
    <n v="0"/>
    <n v="0"/>
    <n v="0"/>
  </r>
  <r>
    <x v="217"/>
    <x v="4"/>
    <m/>
    <m/>
    <m/>
    <m/>
    <m/>
    <m/>
    <m/>
    <m/>
    <m/>
    <m/>
    <m/>
    <m/>
    <m/>
    <m/>
    <m/>
    <m/>
    <m/>
    <m/>
    <m/>
    <m/>
    <m/>
    <m/>
    <m/>
    <m/>
    <m/>
    <m/>
    <m/>
    <m/>
    <n v="38"/>
    <m/>
    <m/>
    <m/>
    <m/>
    <m/>
    <m/>
    <n v="2023"/>
    <n v="4"/>
    <n v="0"/>
    <n v="0"/>
    <n v="0"/>
    <n v="0"/>
    <n v="0"/>
    <n v="0"/>
    <n v="0"/>
  </r>
  <r>
    <x v="217"/>
    <x v="16"/>
    <m/>
    <m/>
    <m/>
    <m/>
    <m/>
    <m/>
    <m/>
    <m/>
    <m/>
    <m/>
    <m/>
    <m/>
    <m/>
    <m/>
    <m/>
    <m/>
    <m/>
    <m/>
    <m/>
    <m/>
    <m/>
    <m/>
    <m/>
    <m/>
    <m/>
    <m/>
    <m/>
    <m/>
    <n v="2"/>
    <m/>
    <m/>
    <m/>
    <m/>
    <m/>
    <m/>
    <n v="2023"/>
    <n v="4"/>
    <n v="0"/>
    <n v="0"/>
    <n v="0"/>
    <n v="0"/>
    <n v="0"/>
    <n v="0"/>
    <n v="0"/>
  </r>
  <r>
    <x v="217"/>
    <x v="23"/>
    <m/>
    <m/>
    <m/>
    <m/>
    <m/>
    <m/>
    <m/>
    <m/>
    <m/>
    <m/>
    <m/>
    <m/>
    <m/>
    <m/>
    <m/>
    <m/>
    <m/>
    <m/>
    <m/>
    <m/>
    <m/>
    <m/>
    <m/>
    <m/>
    <m/>
    <m/>
    <m/>
    <m/>
    <n v="5"/>
    <m/>
    <m/>
    <m/>
    <m/>
    <m/>
    <m/>
    <n v="2023"/>
    <n v="4"/>
    <n v="0"/>
    <n v="0"/>
    <n v="0"/>
    <n v="0"/>
    <n v="0"/>
    <n v="0"/>
    <n v="0"/>
  </r>
  <r>
    <x v="217"/>
    <x v="5"/>
    <m/>
    <m/>
    <m/>
    <m/>
    <m/>
    <m/>
    <m/>
    <m/>
    <m/>
    <m/>
    <m/>
    <m/>
    <m/>
    <m/>
    <m/>
    <m/>
    <m/>
    <m/>
    <m/>
    <m/>
    <m/>
    <m/>
    <m/>
    <m/>
    <m/>
    <m/>
    <m/>
    <m/>
    <n v="13"/>
    <m/>
    <m/>
    <m/>
    <m/>
    <m/>
    <m/>
    <n v="2023"/>
    <n v="4"/>
    <n v="0"/>
    <n v="0"/>
    <n v="0"/>
    <n v="0"/>
    <n v="0"/>
    <n v="0"/>
    <n v="0"/>
  </r>
  <r>
    <x v="217"/>
    <x v="24"/>
    <m/>
    <m/>
    <m/>
    <m/>
    <m/>
    <m/>
    <m/>
    <m/>
    <m/>
    <m/>
    <m/>
    <m/>
    <m/>
    <m/>
    <m/>
    <m/>
    <m/>
    <m/>
    <m/>
    <m/>
    <m/>
    <m/>
    <m/>
    <m/>
    <m/>
    <m/>
    <m/>
    <m/>
    <n v="1"/>
    <m/>
    <m/>
    <m/>
    <m/>
    <m/>
    <m/>
    <n v="2023"/>
    <n v="4"/>
    <n v="0"/>
    <n v="0"/>
    <n v="0"/>
    <n v="0"/>
    <n v="0"/>
    <n v="0"/>
    <n v="0"/>
  </r>
  <r>
    <x v="217"/>
    <x v="6"/>
    <m/>
    <m/>
    <m/>
    <m/>
    <m/>
    <m/>
    <m/>
    <m/>
    <m/>
    <m/>
    <m/>
    <m/>
    <m/>
    <m/>
    <m/>
    <m/>
    <m/>
    <m/>
    <m/>
    <m/>
    <m/>
    <m/>
    <m/>
    <m/>
    <m/>
    <m/>
    <m/>
    <m/>
    <n v="1"/>
    <m/>
    <m/>
    <m/>
    <m/>
    <m/>
    <m/>
    <n v="2023"/>
    <n v="4"/>
    <n v="0"/>
    <n v="0"/>
    <n v="0"/>
    <n v="0"/>
    <n v="0"/>
    <n v="0"/>
    <n v="0"/>
  </r>
  <r>
    <x v="217"/>
    <x v="8"/>
    <m/>
    <m/>
    <m/>
    <m/>
    <m/>
    <m/>
    <m/>
    <m/>
    <m/>
    <m/>
    <m/>
    <m/>
    <m/>
    <m/>
    <m/>
    <m/>
    <m/>
    <m/>
    <m/>
    <m/>
    <m/>
    <m/>
    <m/>
    <m/>
    <m/>
    <m/>
    <m/>
    <m/>
    <n v="21"/>
    <m/>
    <m/>
    <m/>
    <m/>
    <m/>
    <m/>
    <n v="2023"/>
    <n v="4"/>
    <n v="0"/>
    <n v="0"/>
    <n v="0"/>
    <n v="0"/>
    <n v="0"/>
    <n v="0"/>
    <n v="0"/>
  </r>
  <r>
    <x v="217"/>
    <x v="9"/>
    <m/>
    <m/>
    <m/>
    <m/>
    <m/>
    <m/>
    <m/>
    <m/>
    <m/>
    <m/>
    <m/>
    <m/>
    <m/>
    <m/>
    <m/>
    <m/>
    <m/>
    <m/>
    <m/>
    <m/>
    <m/>
    <m/>
    <m/>
    <m/>
    <m/>
    <m/>
    <m/>
    <m/>
    <n v="8"/>
    <m/>
    <m/>
    <m/>
    <m/>
    <m/>
    <m/>
    <n v="2023"/>
    <n v="4"/>
    <n v="0"/>
    <n v="0"/>
    <n v="0"/>
    <n v="0"/>
    <n v="0"/>
    <n v="0"/>
    <n v="0"/>
  </r>
  <r>
    <x v="217"/>
    <x v="25"/>
    <m/>
    <m/>
    <m/>
    <m/>
    <m/>
    <m/>
    <m/>
    <m/>
    <m/>
    <m/>
    <m/>
    <m/>
    <m/>
    <m/>
    <m/>
    <m/>
    <m/>
    <m/>
    <m/>
    <m/>
    <m/>
    <m/>
    <m/>
    <m/>
    <m/>
    <m/>
    <m/>
    <m/>
    <n v="2"/>
    <m/>
    <m/>
    <m/>
    <m/>
    <m/>
    <m/>
    <n v="2023"/>
    <n v="4"/>
    <n v="0"/>
    <n v="0"/>
    <n v="0"/>
    <n v="0"/>
    <n v="0"/>
    <n v="0"/>
    <n v="0"/>
  </r>
  <r>
    <x v="217"/>
    <x v="17"/>
    <m/>
    <m/>
    <m/>
    <m/>
    <m/>
    <m/>
    <m/>
    <m/>
    <m/>
    <m/>
    <m/>
    <m/>
    <m/>
    <m/>
    <m/>
    <m/>
    <m/>
    <m/>
    <m/>
    <m/>
    <m/>
    <m/>
    <m/>
    <m/>
    <m/>
    <m/>
    <m/>
    <m/>
    <n v="8"/>
    <m/>
    <m/>
    <m/>
    <m/>
    <m/>
    <m/>
    <n v="2023"/>
    <n v="4"/>
    <n v="0"/>
    <n v="0"/>
    <n v="0"/>
    <n v="0"/>
    <n v="0"/>
    <n v="0"/>
    <n v="0"/>
  </r>
  <r>
    <x v="217"/>
    <x v="10"/>
    <m/>
    <m/>
    <m/>
    <m/>
    <m/>
    <m/>
    <m/>
    <m/>
    <m/>
    <m/>
    <m/>
    <m/>
    <m/>
    <m/>
    <m/>
    <m/>
    <m/>
    <m/>
    <m/>
    <m/>
    <m/>
    <m/>
    <m/>
    <m/>
    <m/>
    <m/>
    <m/>
    <m/>
    <n v="24"/>
    <m/>
    <m/>
    <m/>
    <m/>
    <m/>
    <m/>
    <n v="2023"/>
    <n v="4"/>
    <n v="0"/>
    <n v="0"/>
    <n v="0"/>
    <n v="0"/>
    <n v="0"/>
    <n v="0"/>
    <n v="0"/>
  </r>
  <r>
    <x v="217"/>
    <x v="11"/>
    <m/>
    <m/>
    <m/>
    <m/>
    <m/>
    <m/>
    <m/>
    <m/>
    <m/>
    <m/>
    <m/>
    <m/>
    <m/>
    <m/>
    <m/>
    <m/>
    <m/>
    <m/>
    <m/>
    <m/>
    <m/>
    <m/>
    <m/>
    <m/>
    <m/>
    <m/>
    <m/>
    <m/>
    <n v="201"/>
    <m/>
    <m/>
    <m/>
    <m/>
    <m/>
    <m/>
    <n v="2023"/>
    <n v="4"/>
    <n v="0"/>
    <n v="0"/>
    <n v="0"/>
    <n v="0"/>
    <n v="0"/>
    <n v="0"/>
    <n v="0"/>
  </r>
  <r>
    <x v="217"/>
    <x v="18"/>
    <m/>
    <m/>
    <m/>
    <m/>
    <m/>
    <m/>
    <m/>
    <m/>
    <m/>
    <m/>
    <m/>
    <m/>
    <m/>
    <m/>
    <m/>
    <m/>
    <m/>
    <m/>
    <m/>
    <m/>
    <m/>
    <m/>
    <m/>
    <m/>
    <m/>
    <m/>
    <m/>
    <m/>
    <n v="2"/>
    <m/>
    <m/>
    <m/>
    <m/>
    <m/>
    <m/>
    <n v="2023"/>
    <n v="4"/>
    <n v="0"/>
    <n v="0"/>
    <n v="0"/>
    <n v="0"/>
    <n v="0"/>
    <n v="0"/>
    <n v="0"/>
  </r>
  <r>
    <x v="217"/>
    <x v="12"/>
    <m/>
    <m/>
    <m/>
    <m/>
    <m/>
    <m/>
    <m/>
    <m/>
    <m/>
    <m/>
    <m/>
    <m/>
    <m/>
    <m/>
    <m/>
    <m/>
    <m/>
    <m/>
    <m/>
    <m/>
    <m/>
    <m/>
    <m/>
    <m/>
    <m/>
    <m/>
    <m/>
    <m/>
    <n v="3"/>
    <m/>
    <m/>
    <m/>
    <m/>
    <m/>
    <m/>
    <n v="2023"/>
    <n v="4"/>
    <n v="0"/>
    <n v="0"/>
    <n v="0"/>
    <n v="0"/>
    <n v="0"/>
    <n v="0"/>
    <n v="0"/>
  </r>
  <r>
    <x v="217"/>
    <x v="32"/>
    <m/>
    <m/>
    <m/>
    <m/>
    <m/>
    <m/>
    <m/>
    <m/>
    <m/>
    <m/>
    <m/>
    <m/>
    <m/>
    <m/>
    <m/>
    <m/>
    <m/>
    <m/>
    <m/>
    <m/>
    <m/>
    <m/>
    <m/>
    <m/>
    <m/>
    <m/>
    <m/>
    <m/>
    <n v="50"/>
    <m/>
    <m/>
    <m/>
    <m/>
    <m/>
    <m/>
    <n v="2023"/>
    <n v="4"/>
    <n v="0"/>
    <n v="0"/>
    <n v="0"/>
    <n v="0"/>
    <n v="0"/>
    <n v="0"/>
    <n v="0"/>
  </r>
  <r>
    <x v="217"/>
    <x v="33"/>
    <m/>
    <m/>
    <m/>
    <m/>
    <m/>
    <m/>
    <m/>
    <m/>
    <m/>
    <m/>
    <m/>
    <m/>
    <m/>
    <m/>
    <m/>
    <m/>
    <m/>
    <m/>
    <m/>
    <m/>
    <m/>
    <m/>
    <m/>
    <m/>
    <m/>
    <m/>
    <m/>
    <m/>
    <n v="17"/>
    <m/>
    <m/>
    <m/>
    <m/>
    <m/>
    <m/>
    <n v="2023"/>
    <n v="4"/>
    <n v="0"/>
    <n v="0"/>
    <n v="0"/>
    <n v="0"/>
    <n v="0"/>
    <n v="0"/>
    <n v="0"/>
  </r>
  <r>
    <x v="217"/>
    <x v="13"/>
    <m/>
    <m/>
    <m/>
    <m/>
    <m/>
    <m/>
    <m/>
    <m/>
    <m/>
    <m/>
    <m/>
    <m/>
    <m/>
    <m/>
    <m/>
    <m/>
    <m/>
    <m/>
    <m/>
    <m/>
    <m/>
    <m/>
    <m/>
    <m/>
    <m/>
    <m/>
    <m/>
    <m/>
    <n v="131"/>
    <m/>
    <m/>
    <m/>
    <m/>
    <m/>
    <m/>
    <n v="2023"/>
    <n v="4"/>
    <n v="0"/>
    <n v="0"/>
    <n v="0"/>
    <n v="0"/>
    <n v="0"/>
    <n v="0"/>
    <n v="0"/>
  </r>
  <r>
    <x v="217"/>
    <x v="14"/>
    <m/>
    <m/>
    <m/>
    <m/>
    <m/>
    <m/>
    <m/>
    <m/>
    <m/>
    <m/>
    <m/>
    <m/>
    <m/>
    <m/>
    <m/>
    <m/>
    <m/>
    <m/>
    <m/>
    <m/>
    <m/>
    <m/>
    <m/>
    <m/>
    <m/>
    <m/>
    <m/>
    <m/>
    <n v="13"/>
    <m/>
    <m/>
    <m/>
    <m/>
    <m/>
    <m/>
    <n v="2023"/>
    <n v="4"/>
    <n v="0"/>
    <n v="0"/>
    <n v="0"/>
    <n v="0"/>
    <n v="0"/>
    <n v="0"/>
    <n v="0"/>
  </r>
  <r>
    <x v="218"/>
    <x v="19"/>
    <m/>
    <m/>
    <m/>
    <m/>
    <m/>
    <m/>
    <m/>
    <m/>
    <m/>
    <m/>
    <m/>
    <m/>
    <m/>
    <m/>
    <m/>
    <m/>
    <m/>
    <m/>
    <m/>
    <m/>
    <m/>
    <m/>
    <m/>
    <m/>
    <m/>
    <m/>
    <m/>
    <m/>
    <m/>
    <m/>
    <m/>
    <m/>
    <m/>
    <m/>
    <n v="1"/>
    <n v="2023"/>
    <n v="4"/>
    <n v="0"/>
    <n v="0"/>
    <n v="0"/>
    <n v="0"/>
    <n v="0"/>
    <n v="0"/>
    <n v="0"/>
  </r>
  <r>
    <x v="218"/>
    <x v="15"/>
    <m/>
    <m/>
    <m/>
    <m/>
    <m/>
    <m/>
    <m/>
    <m/>
    <m/>
    <m/>
    <m/>
    <m/>
    <m/>
    <m/>
    <m/>
    <m/>
    <m/>
    <m/>
    <m/>
    <m/>
    <m/>
    <m/>
    <m/>
    <m/>
    <m/>
    <m/>
    <m/>
    <m/>
    <m/>
    <m/>
    <m/>
    <m/>
    <m/>
    <m/>
    <n v="7"/>
    <n v="2023"/>
    <n v="4"/>
    <n v="0"/>
    <n v="0"/>
    <n v="0"/>
    <n v="0"/>
    <n v="0"/>
    <n v="0"/>
    <n v="0"/>
  </r>
  <r>
    <x v="218"/>
    <x v="0"/>
    <m/>
    <m/>
    <m/>
    <m/>
    <m/>
    <m/>
    <m/>
    <m/>
    <m/>
    <m/>
    <m/>
    <m/>
    <m/>
    <m/>
    <m/>
    <m/>
    <m/>
    <m/>
    <m/>
    <m/>
    <m/>
    <m/>
    <m/>
    <m/>
    <m/>
    <m/>
    <m/>
    <m/>
    <m/>
    <m/>
    <m/>
    <m/>
    <m/>
    <m/>
    <n v="28"/>
    <n v="2023"/>
    <n v="4"/>
    <n v="0"/>
    <n v="0"/>
    <n v="0"/>
    <n v="0"/>
    <n v="0"/>
    <n v="0"/>
    <n v="0"/>
  </r>
  <r>
    <x v="218"/>
    <x v="1"/>
    <m/>
    <m/>
    <m/>
    <m/>
    <m/>
    <m/>
    <m/>
    <m/>
    <m/>
    <m/>
    <m/>
    <m/>
    <m/>
    <m/>
    <m/>
    <m/>
    <m/>
    <m/>
    <m/>
    <m/>
    <m/>
    <m/>
    <m/>
    <m/>
    <m/>
    <m/>
    <m/>
    <m/>
    <m/>
    <m/>
    <m/>
    <m/>
    <m/>
    <m/>
    <n v="6"/>
    <n v="2023"/>
    <n v="4"/>
    <n v="0"/>
    <n v="0"/>
    <n v="0"/>
    <n v="0"/>
    <n v="0"/>
    <n v="0"/>
    <n v="0"/>
  </r>
  <r>
    <x v="218"/>
    <x v="2"/>
    <m/>
    <m/>
    <m/>
    <m/>
    <m/>
    <m/>
    <m/>
    <m/>
    <m/>
    <m/>
    <m/>
    <m/>
    <m/>
    <m/>
    <m/>
    <m/>
    <m/>
    <m/>
    <m/>
    <m/>
    <m/>
    <m/>
    <m/>
    <m/>
    <m/>
    <m/>
    <m/>
    <m/>
    <m/>
    <m/>
    <m/>
    <m/>
    <m/>
    <m/>
    <n v="8"/>
    <n v="2023"/>
    <n v="4"/>
    <n v="0"/>
    <n v="0"/>
    <n v="0"/>
    <n v="0"/>
    <n v="0"/>
    <n v="0"/>
    <n v="0"/>
  </r>
  <r>
    <x v="218"/>
    <x v="20"/>
    <m/>
    <m/>
    <m/>
    <m/>
    <m/>
    <m/>
    <m/>
    <m/>
    <m/>
    <m/>
    <m/>
    <m/>
    <m/>
    <m/>
    <m/>
    <m/>
    <m/>
    <m/>
    <m/>
    <m/>
    <m/>
    <m/>
    <m/>
    <m/>
    <m/>
    <m/>
    <m/>
    <m/>
    <m/>
    <m/>
    <m/>
    <m/>
    <m/>
    <m/>
    <n v="2"/>
    <n v="2023"/>
    <n v="4"/>
    <n v="0"/>
    <n v="0"/>
    <n v="0"/>
    <n v="0"/>
    <n v="0"/>
    <n v="0"/>
    <n v="0"/>
  </r>
  <r>
    <x v="218"/>
    <x v="21"/>
    <m/>
    <m/>
    <m/>
    <m/>
    <m/>
    <m/>
    <m/>
    <m/>
    <m/>
    <m/>
    <m/>
    <m/>
    <m/>
    <m/>
    <m/>
    <m/>
    <m/>
    <m/>
    <m/>
    <m/>
    <m/>
    <m/>
    <m/>
    <m/>
    <m/>
    <m/>
    <m/>
    <m/>
    <m/>
    <m/>
    <m/>
    <m/>
    <m/>
    <m/>
    <n v="2"/>
    <n v="2023"/>
    <n v="4"/>
    <n v="0"/>
    <n v="0"/>
    <n v="0"/>
    <n v="0"/>
    <n v="0"/>
    <n v="0"/>
    <n v="0"/>
  </r>
  <r>
    <x v="218"/>
    <x v="4"/>
    <m/>
    <m/>
    <m/>
    <m/>
    <m/>
    <m/>
    <m/>
    <m/>
    <m/>
    <m/>
    <m/>
    <m/>
    <m/>
    <m/>
    <m/>
    <m/>
    <m/>
    <m/>
    <m/>
    <m/>
    <m/>
    <m/>
    <m/>
    <m/>
    <m/>
    <m/>
    <m/>
    <m/>
    <m/>
    <m/>
    <m/>
    <m/>
    <m/>
    <m/>
    <n v="2"/>
    <n v="2023"/>
    <n v="4"/>
    <n v="0"/>
    <n v="0"/>
    <n v="0"/>
    <n v="0"/>
    <n v="0"/>
    <n v="0"/>
    <n v="0"/>
  </r>
  <r>
    <x v="218"/>
    <x v="16"/>
    <m/>
    <m/>
    <m/>
    <m/>
    <m/>
    <m/>
    <m/>
    <m/>
    <m/>
    <m/>
    <m/>
    <m/>
    <m/>
    <m/>
    <m/>
    <m/>
    <m/>
    <m/>
    <m/>
    <m/>
    <m/>
    <m/>
    <m/>
    <m/>
    <m/>
    <m/>
    <m/>
    <m/>
    <m/>
    <m/>
    <m/>
    <m/>
    <m/>
    <m/>
    <n v="12"/>
    <n v="2023"/>
    <n v="4"/>
    <n v="0"/>
    <n v="0"/>
    <n v="0"/>
    <n v="0"/>
    <n v="0"/>
    <n v="0"/>
    <n v="0"/>
  </r>
  <r>
    <x v="218"/>
    <x v="22"/>
    <m/>
    <m/>
    <m/>
    <m/>
    <m/>
    <m/>
    <m/>
    <m/>
    <m/>
    <m/>
    <m/>
    <m/>
    <m/>
    <m/>
    <m/>
    <m/>
    <m/>
    <m/>
    <m/>
    <m/>
    <m/>
    <m/>
    <m/>
    <m/>
    <m/>
    <m/>
    <m/>
    <m/>
    <m/>
    <m/>
    <m/>
    <m/>
    <m/>
    <m/>
    <n v="4"/>
    <n v="2023"/>
    <n v="4"/>
    <n v="0"/>
    <n v="0"/>
    <n v="0"/>
    <n v="0"/>
    <n v="0"/>
    <n v="0"/>
    <n v="0"/>
  </r>
  <r>
    <x v="218"/>
    <x v="23"/>
    <m/>
    <m/>
    <m/>
    <m/>
    <m/>
    <m/>
    <m/>
    <m/>
    <m/>
    <m/>
    <m/>
    <m/>
    <m/>
    <m/>
    <m/>
    <m/>
    <m/>
    <m/>
    <m/>
    <m/>
    <m/>
    <m/>
    <m/>
    <m/>
    <m/>
    <m/>
    <m/>
    <m/>
    <m/>
    <m/>
    <m/>
    <m/>
    <m/>
    <m/>
    <n v="1"/>
    <n v="2023"/>
    <n v="4"/>
    <n v="0"/>
    <n v="0"/>
    <n v="0"/>
    <n v="0"/>
    <n v="0"/>
    <n v="0"/>
    <n v="0"/>
  </r>
  <r>
    <x v="218"/>
    <x v="5"/>
    <m/>
    <m/>
    <m/>
    <m/>
    <m/>
    <m/>
    <m/>
    <m/>
    <m/>
    <m/>
    <m/>
    <m/>
    <m/>
    <m/>
    <m/>
    <m/>
    <m/>
    <m/>
    <m/>
    <m/>
    <m/>
    <m/>
    <m/>
    <m/>
    <m/>
    <m/>
    <m/>
    <m/>
    <m/>
    <m/>
    <m/>
    <m/>
    <m/>
    <m/>
    <n v="4"/>
    <n v="2023"/>
    <n v="4"/>
    <n v="0"/>
    <n v="0"/>
    <n v="0"/>
    <n v="0"/>
    <n v="0"/>
    <n v="0"/>
    <n v="0"/>
  </r>
  <r>
    <x v="218"/>
    <x v="6"/>
    <m/>
    <m/>
    <m/>
    <m/>
    <m/>
    <m/>
    <m/>
    <m/>
    <m/>
    <m/>
    <m/>
    <m/>
    <m/>
    <m/>
    <m/>
    <m/>
    <m/>
    <m/>
    <m/>
    <m/>
    <m/>
    <m/>
    <m/>
    <m/>
    <m/>
    <m/>
    <m/>
    <m/>
    <m/>
    <m/>
    <m/>
    <m/>
    <m/>
    <m/>
    <n v="2"/>
    <n v="2023"/>
    <n v="4"/>
    <n v="0"/>
    <n v="0"/>
    <n v="0"/>
    <n v="0"/>
    <n v="0"/>
    <n v="0"/>
    <n v="0"/>
  </r>
  <r>
    <x v="218"/>
    <x v="7"/>
    <m/>
    <m/>
    <m/>
    <m/>
    <m/>
    <m/>
    <m/>
    <m/>
    <m/>
    <m/>
    <m/>
    <m/>
    <m/>
    <m/>
    <m/>
    <m/>
    <m/>
    <m/>
    <m/>
    <m/>
    <m/>
    <m/>
    <m/>
    <m/>
    <m/>
    <m/>
    <m/>
    <m/>
    <m/>
    <m/>
    <m/>
    <m/>
    <m/>
    <m/>
    <n v="5"/>
    <n v="2023"/>
    <n v="4"/>
    <n v="0"/>
    <n v="0"/>
    <n v="0"/>
    <n v="0"/>
    <n v="0"/>
    <n v="0"/>
    <n v="0"/>
  </r>
  <r>
    <x v="218"/>
    <x v="8"/>
    <m/>
    <m/>
    <m/>
    <m/>
    <m/>
    <m/>
    <m/>
    <m/>
    <m/>
    <m/>
    <m/>
    <m/>
    <m/>
    <m/>
    <m/>
    <m/>
    <m/>
    <m/>
    <m/>
    <m/>
    <m/>
    <m/>
    <m/>
    <m/>
    <m/>
    <m/>
    <m/>
    <m/>
    <m/>
    <m/>
    <m/>
    <m/>
    <m/>
    <m/>
    <n v="40"/>
    <n v="2023"/>
    <n v="4"/>
    <n v="0"/>
    <n v="0"/>
    <n v="0"/>
    <n v="0"/>
    <n v="0"/>
    <n v="0"/>
    <n v="0"/>
  </r>
  <r>
    <x v="218"/>
    <x v="9"/>
    <m/>
    <m/>
    <m/>
    <m/>
    <m/>
    <m/>
    <m/>
    <m/>
    <m/>
    <m/>
    <m/>
    <m/>
    <m/>
    <m/>
    <m/>
    <m/>
    <m/>
    <m/>
    <m/>
    <m/>
    <m/>
    <m/>
    <m/>
    <m/>
    <m/>
    <m/>
    <m/>
    <m/>
    <m/>
    <m/>
    <m/>
    <m/>
    <m/>
    <m/>
    <n v="9"/>
    <n v="2023"/>
    <n v="4"/>
    <n v="0"/>
    <n v="0"/>
    <n v="0"/>
    <n v="0"/>
    <n v="0"/>
    <n v="0"/>
    <n v="0"/>
  </r>
  <r>
    <x v="218"/>
    <x v="25"/>
    <m/>
    <m/>
    <m/>
    <m/>
    <m/>
    <m/>
    <m/>
    <m/>
    <m/>
    <m/>
    <m/>
    <m/>
    <m/>
    <m/>
    <m/>
    <m/>
    <m/>
    <m/>
    <m/>
    <m/>
    <m/>
    <m/>
    <m/>
    <m/>
    <m/>
    <m/>
    <m/>
    <m/>
    <m/>
    <m/>
    <m/>
    <m/>
    <m/>
    <m/>
    <n v="15"/>
    <n v="2023"/>
    <n v="4"/>
    <n v="0"/>
    <n v="0"/>
    <n v="0"/>
    <n v="0"/>
    <n v="0"/>
    <n v="0"/>
    <n v="0"/>
  </r>
  <r>
    <x v="218"/>
    <x v="17"/>
    <m/>
    <m/>
    <m/>
    <m/>
    <m/>
    <m/>
    <m/>
    <m/>
    <m/>
    <m/>
    <m/>
    <m/>
    <m/>
    <m/>
    <m/>
    <m/>
    <m/>
    <m/>
    <m/>
    <m/>
    <m/>
    <m/>
    <m/>
    <m/>
    <m/>
    <m/>
    <m/>
    <m/>
    <m/>
    <m/>
    <m/>
    <m/>
    <m/>
    <m/>
    <n v="1"/>
    <n v="2023"/>
    <n v="4"/>
    <n v="0"/>
    <n v="0"/>
    <n v="0"/>
    <n v="0"/>
    <n v="0"/>
    <n v="0"/>
    <n v="0"/>
  </r>
  <r>
    <x v="218"/>
    <x v="10"/>
    <m/>
    <m/>
    <m/>
    <m/>
    <m/>
    <m/>
    <m/>
    <m/>
    <m/>
    <m/>
    <m/>
    <m/>
    <m/>
    <m/>
    <m/>
    <m/>
    <m/>
    <m/>
    <m/>
    <m/>
    <m/>
    <m/>
    <m/>
    <m/>
    <m/>
    <m/>
    <m/>
    <m/>
    <m/>
    <m/>
    <m/>
    <m/>
    <m/>
    <m/>
    <n v="33"/>
    <n v="2023"/>
    <n v="4"/>
    <n v="0"/>
    <n v="0"/>
    <n v="0"/>
    <n v="0"/>
    <n v="0"/>
    <n v="0"/>
    <n v="0"/>
  </r>
  <r>
    <x v="218"/>
    <x v="30"/>
    <m/>
    <m/>
    <m/>
    <m/>
    <m/>
    <m/>
    <m/>
    <m/>
    <m/>
    <m/>
    <m/>
    <m/>
    <m/>
    <m/>
    <m/>
    <m/>
    <m/>
    <m/>
    <m/>
    <m/>
    <m/>
    <m/>
    <m/>
    <m/>
    <m/>
    <m/>
    <m/>
    <m/>
    <m/>
    <m/>
    <m/>
    <m/>
    <m/>
    <m/>
    <n v="1"/>
    <n v="2023"/>
    <n v="4"/>
    <n v="0"/>
    <n v="0"/>
    <n v="0"/>
    <n v="0"/>
    <n v="0"/>
    <n v="0"/>
    <n v="0"/>
  </r>
  <r>
    <x v="218"/>
    <x v="11"/>
    <m/>
    <m/>
    <m/>
    <m/>
    <m/>
    <m/>
    <m/>
    <m/>
    <m/>
    <m/>
    <m/>
    <m/>
    <m/>
    <m/>
    <m/>
    <m/>
    <m/>
    <m/>
    <m/>
    <m/>
    <m/>
    <m/>
    <m/>
    <m/>
    <m/>
    <m/>
    <m/>
    <m/>
    <m/>
    <m/>
    <m/>
    <m/>
    <m/>
    <m/>
    <n v="44"/>
    <n v="2023"/>
    <n v="4"/>
    <n v="0"/>
    <n v="0"/>
    <n v="0"/>
    <n v="0"/>
    <n v="0"/>
    <n v="0"/>
    <n v="0"/>
  </r>
  <r>
    <x v="218"/>
    <x v="18"/>
    <m/>
    <m/>
    <m/>
    <m/>
    <m/>
    <m/>
    <m/>
    <m/>
    <m/>
    <m/>
    <m/>
    <m/>
    <m/>
    <m/>
    <m/>
    <m/>
    <m/>
    <m/>
    <m/>
    <m/>
    <m/>
    <m/>
    <m/>
    <m/>
    <m/>
    <m/>
    <m/>
    <m/>
    <m/>
    <m/>
    <m/>
    <m/>
    <m/>
    <m/>
    <n v="5"/>
    <n v="2023"/>
    <n v="4"/>
    <n v="0"/>
    <n v="0"/>
    <n v="0"/>
    <n v="0"/>
    <n v="0"/>
    <n v="0"/>
    <n v="0"/>
  </r>
  <r>
    <x v="218"/>
    <x v="12"/>
    <m/>
    <m/>
    <m/>
    <m/>
    <m/>
    <m/>
    <m/>
    <m/>
    <m/>
    <m/>
    <m/>
    <m/>
    <m/>
    <m/>
    <m/>
    <m/>
    <m/>
    <m/>
    <m/>
    <m/>
    <m/>
    <m/>
    <m/>
    <m/>
    <m/>
    <m/>
    <m/>
    <m/>
    <m/>
    <m/>
    <m/>
    <m/>
    <m/>
    <m/>
    <n v="13"/>
    <n v="2023"/>
    <n v="4"/>
    <n v="0"/>
    <n v="0"/>
    <n v="0"/>
    <n v="0"/>
    <n v="0"/>
    <n v="0"/>
    <n v="0"/>
  </r>
  <r>
    <x v="218"/>
    <x v="32"/>
    <m/>
    <m/>
    <m/>
    <m/>
    <m/>
    <m/>
    <m/>
    <m/>
    <m/>
    <m/>
    <m/>
    <m/>
    <m/>
    <m/>
    <m/>
    <m/>
    <m/>
    <m/>
    <m/>
    <m/>
    <m/>
    <m/>
    <m/>
    <m/>
    <m/>
    <m/>
    <m/>
    <m/>
    <m/>
    <m/>
    <m/>
    <m/>
    <m/>
    <m/>
    <n v="4"/>
    <n v="2023"/>
    <n v="4"/>
    <n v="0"/>
    <n v="0"/>
    <n v="0"/>
    <n v="0"/>
    <n v="0"/>
    <n v="0"/>
    <n v="0"/>
  </r>
  <r>
    <x v="218"/>
    <x v="26"/>
    <m/>
    <m/>
    <m/>
    <m/>
    <m/>
    <m/>
    <m/>
    <m/>
    <m/>
    <m/>
    <m/>
    <m/>
    <m/>
    <m/>
    <m/>
    <m/>
    <m/>
    <m/>
    <m/>
    <m/>
    <m/>
    <m/>
    <m/>
    <m/>
    <m/>
    <m/>
    <m/>
    <m/>
    <m/>
    <m/>
    <m/>
    <m/>
    <m/>
    <m/>
    <n v="1"/>
    <n v="2023"/>
    <n v="4"/>
    <n v="0"/>
    <n v="0"/>
    <n v="0"/>
    <n v="0"/>
    <n v="0"/>
    <n v="0"/>
    <n v="0"/>
  </r>
  <r>
    <x v="218"/>
    <x v="13"/>
    <m/>
    <m/>
    <m/>
    <m/>
    <m/>
    <m/>
    <m/>
    <m/>
    <m/>
    <m/>
    <m/>
    <m/>
    <m/>
    <m/>
    <m/>
    <m/>
    <m/>
    <m/>
    <m/>
    <m/>
    <m/>
    <m/>
    <m/>
    <m/>
    <m/>
    <m/>
    <m/>
    <m/>
    <m/>
    <m/>
    <m/>
    <m/>
    <m/>
    <m/>
    <n v="46"/>
    <n v="2023"/>
    <n v="4"/>
    <n v="0"/>
    <n v="0"/>
    <n v="0"/>
    <n v="0"/>
    <n v="0"/>
    <n v="0"/>
    <n v="0"/>
  </r>
  <r>
    <x v="218"/>
    <x v="14"/>
    <m/>
    <m/>
    <m/>
    <m/>
    <m/>
    <m/>
    <m/>
    <m/>
    <m/>
    <m/>
    <m/>
    <m/>
    <m/>
    <m/>
    <m/>
    <m/>
    <m/>
    <m/>
    <m/>
    <m/>
    <m/>
    <m/>
    <m/>
    <m/>
    <m/>
    <m/>
    <m/>
    <m/>
    <m/>
    <m/>
    <m/>
    <m/>
    <m/>
    <m/>
    <n v="15"/>
    <n v="2023"/>
    <n v="4"/>
    <n v="0"/>
    <n v="0"/>
    <n v="0"/>
    <n v="0"/>
    <n v="0"/>
    <n v="0"/>
    <n v="0"/>
  </r>
  <r>
    <x v="219"/>
    <x v="19"/>
    <m/>
    <m/>
    <m/>
    <m/>
    <m/>
    <m/>
    <m/>
    <m/>
    <m/>
    <m/>
    <m/>
    <m/>
    <m/>
    <m/>
    <m/>
    <m/>
    <m/>
    <m/>
    <m/>
    <m/>
    <m/>
    <m/>
    <m/>
    <m/>
    <m/>
    <m/>
    <m/>
    <m/>
    <n v="6"/>
    <m/>
    <m/>
    <m/>
    <m/>
    <m/>
    <m/>
    <n v="2023"/>
    <n v="4"/>
    <n v="0"/>
    <n v="0"/>
    <n v="0"/>
    <n v="0"/>
    <n v="0"/>
    <n v="0"/>
    <n v="0"/>
  </r>
  <r>
    <x v="219"/>
    <x v="15"/>
    <m/>
    <m/>
    <m/>
    <m/>
    <m/>
    <m/>
    <m/>
    <m/>
    <m/>
    <m/>
    <m/>
    <m/>
    <m/>
    <m/>
    <m/>
    <m/>
    <m/>
    <m/>
    <m/>
    <m/>
    <m/>
    <m/>
    <m/>
    <m/>
    <m/>
    <m/>
    <m/>
    <m/>
    <n v="9"/>
    <m/>
    <m/>
    <m/>
    <m/>
    <m/>
    <m/>
    <n v="2023"/>
    <n v="4"/>
    <n v="0"/>
    <n v="0"/>
    <n v="0"/>
    <n v="0"/>
    <n v="0"/>
    <n v="0"/>
    <n v="0"/>
  </r>
  <r>
    <x v="219"/>
    <x v="0"/>
    <m/>
    <m/>
    <m/>
    <m/>
    <m/>
    <m/>
    <m/>
    <m/>
    <m/>
    <m/>
    <m/>
    <m/>
    <m/>
    <m/>
    <m/>
    <m/>
    <m/>
    <m/>
    <m/>
    <m/>
    <m/>
    <m/>
    <m/>
    <m/>
    <m/>
    <m/>
    <m/>
    <m/>
    <n v="279"/>
    <m/>
    <m/>
    <m/>
    <m/>
    <m/>
    <m/>
    <n v="2023"/>
    <n v="4"/>
    <n v="0"/>
    <n v="0"/>
    <n v="0"/>
    <n v="0"/>
    <n v="0"/>
    <n v="0"/>
    <n v="0"/>
  </r>
  <r>
    <x v="219"/>
    <x v="1"/>
    <m/>
    <m/>
    <m/>
    <m/>
    <m/>
    <m/>
    <m/>
    <m/>
    <m/>
    <m/>
    <m/>
    <m/>
    <m/>
    <m/>
    <m/>
    <m/>
    <m/>
    <m/>
    <m/>
    <m/>
    <m/>
    <m/>
    <m/>
    <m/>
    <m/>
    <m/>
    <m/>
    <m/>
    <n v="14"/>
    <m/>
    <m/>
    <m/>
    <m/>
    <m/>
    <m/>
    <n v="2023"/>
    <n v="4"/>
    <n v="0"/>
    <n v="0"/>
    <n v="0"/>
    <n v="0"/>
    <n v="0"/>
    <n v="0"/>
    <n v="0"/>
  </r>
  <r>
    <x v="219"/>
    <x v="2"/>
    <m/>
    <m/>
    <m/>
    <m/>
    <m/>
    <m/>
    <m/>
    <m/>
    <m/>
    <m/>
    <m/>
    <m/>
    <m/>
    <m/>
    <m/>
    <m/>
    <m/>
    <m/>
    <m/>
    <m/>
    <m/>
    <m/>
    <m/>
    <m/>
    <m/>
    <m/>
    <m/>
    <m/>
    <n v="23"/>
    <m/>
    <m/>
    <m/>
    <m/>
    <m/>
    <m/>
    <n v="2023"/>
    <n v="4"/>
    <n v="0"/>
    <n v="0"/>
    <n v="0"/>
    <n v="0"/>
    <n v="0"/>
    <n v="0"/>
    <n v="0"/>
  </r>
  <r>
    <x v="219"/>
    <x v="20"/>
    <m/>
    <m/>
    <m/>
    <m/>
    <m/>
    <m/>
    <m/>
    <m/>
    <m/>
    <m/>
    <m/>
    <m/>
    <m/>
    <m/>
    <m/>
    <m/>
    <m/>
    <m/>
    <m/>
    <m/>
    <m/>
    <m/>
    <m/>
    <m/>
    <m/>
    <m/>
    <m/>
    <m/>
    <n v="592"/>
    <m/>
    <m/>
    <m/>
    <m/>
    <m/>
    <m/>
    <n v="2023"/>
    <n v="4"/>
    <n v="0"/>
    <n v="0"/>
    <n v="0"/>
    <n v="0"/>
    <n v="0"/>
    <n v="0"/>
    <n v="0"/>
  </r>
  <r>
    <x v="219"/>
    <x v="3"/>
    <m/>
    <m/>
    <m/>
    <m/>
    <m/>
    <m/>
    <m/>
    <m/>
    <m/>
    <m/>
    <m/>
    <m/>
    <m/>
    <m/>
    <m/>
    <m/>
    <m/>
    <m/>
    <m/>
    <m/>
    <m/>
    <m/>
    <m/>
    <m/>
    <m/>
    <m/>
    <m/>
    <m/>
    <n v="21"/>
    <m/>
    <m/>
    <m/>
    <m/>
    <m/>
    <m/>
    <n v="2023"/>
    <n v="4"/>
    <n v="0"/>
    <n v="0"/>
    <n v="0"/>
    <n v="0"/>
    <n v="0"/>
    <n v="0"/>
    <n v="0"/>
  </r>
  <r>
    <x v="219"/>
    <x v="21"/>
    <m/>
    <m/>
    <m/>
    <m/>
    <m/>
    <m/>
    <m/>
    <m/>
    <m/>
    <m/>
    <m/>
    <m/>
    <m/>
    <m/>
    <m/>
    <m/>
    <m/>
    <m/>
    <m/>
    <m/>
    <m/>
    <m/>
    <m/>
    <m/>
    <m/>
    <m/>
    <m/>
    <m/>
    <n v="14"/>
    <m/>
    <m/>
    <m/>
    <m/>
    <m/>
    <m/>
    <n v="2023"/>
    <n v="4"/>
    <n v="0"/>
    <n v="0"/>
    <n v="0"/>
    <n v="0"/>
    <n v="0"/>
    <n v="0"/>
    <n v="0"/>
  </r>
  <r>
    <x v="219"/>
    <x v="4"/>
    <m/>
    <m/>
    <m/>
    <m/>
    <m/>
    <m/>
    <m/>
    <m/>
    <m/>
    <m/>
    <m/>
    <m/>
    <m/>
    <m/>
    <m/>
    <m/>
    <m/>
    <m/>
    <m/>
    <m/>
    <m/>
    <m/>
    <m/>
    <m/>
    <m/>
    <m/>
    <m/>
    <m/>
    <n v="153"/>
    <m/>
    <m/>
    <m/>
    <m/>
    <m/>
    <m/>
    <n v="2023"/>
    <n v="4"/>
    <n v="0"/>
    <n v="0"/>
    <n v="0"/>
    <n v="0"/>
    <n v="0"/>
    <n v="0"/>
    <n v="0"/>
  </r>
  <r>
    <x v="219"/>
    <x v="16"/>
    <m/>
    <m/>
    <m/>
    <m/>
    <m/>
    <m/>
    <m/>
    <m/>
    <m/>
    <m/>
    <m/>
    <m/>
    <m/>
    <m/>
    <m/>
    <m/>
    <m/>
    <m/>
    <m/>
    <m/>
    <m/>
    <m/>
    <m/>
    <m/>
    <m/>
    <m/>
    <m/>
    <m/>
    <n v="132"/>
    <m/>
    <m/>
    <m/>
    <m/>
    <m/>
    <m/>
    <n v="2023"/>
    <n v="4"/>
    <n v="0"/>
    <n v="0"/>
    <n v="0"/>
    <n v="0"/>
    <n v="0"/>
    <n v="0"/>
    <n v="0"/>
  </r>
  <r>
    <x v="219"/>
    <x v="27"/>
    <m/>
    <m/>
    <m/>
    <m/>
    <m/>
    <m/>
    <m/>
    <m/>
    <m/>
    <m/>
    <m/>
    <m/>
    <m/>
    <m/>
    <m/>
    <m/>
    <m/>
    <m/>
    <m/>
    <m/>
    <m/>
    <m/>
    <m/>
    <m/>
    <m/>
    <m/>
    <m/>
    <m/>
    <n v="1"/>
    <m/>
    <m/>
    <m/>
    <m/>
    <m/>
    <m/>
    <n v="2023"/>
    <n v="4"/>
    <n v="0"/>
    <n v="0"/>
    <n v="0"/>
    <n v="0"/>
    <n v="0"/>
    <n v="0"/>
    <n v="0"/>
  </r>
  <r>
    <x v="219"/>
    <x v="22"/>
    <m/>
    <m/>
    <m/>
    <m/>
    <m/>
    <m/>
    <m/>
    <m/>
    <m/>
    <m/>
    <m/>
    <m/>
    <m/>
    <m/>
    <m/>
    <m/>
    <m/>
    <m/>
    <m/>
    <m/>
    <m/>
    <m/>
    <m/>
    <m/>
    <m/>
    <m/>
    <m/>
    <m/>
    <n v="2"/>
    <m/>
    <m/>
    <m/>
    <m/>
    <m/>
    <m/>
    <n v="2023"/>
    <n v="4"/>
    <n v="0"/>
    <n v="0"/>
    <n v="0"/>
    <n v="0"/>
    <n v="0"/>
    <n v="0"/>
    <n v="0"/>
  </r>
  <r>
    <x v="219"/>
    <x v="23"/>
    <m/>
    <m/>
    <m/>
    <m/>
    <m/>
    <m/>
    <m/>
    <m/>
    <m/>
    <m/>
    <m/>
    <m/>
    <m/>
    <m/>
    <m/>
    <m/>
    <m/>
    <m/>
    <m/>
    <m/>
    <m/>
    <m/>
    <m/>
    <m/>
    <m/>
    <m/>
    <m/>
    <m/>
    <n v="23"/>
    <m/>
    <m/>
    <m/>
    <m/>
    <m/>
    <m/>
    <n v="2023"/>
    <n v="4"/>
    <n v="0"/>
    <n v="0"/>
    <n v="0"/>
    <n v="0"/>
    <n v="0"/>
    <n v="0"/>
    <n v="0"/>
  </r>
  <r>
    <x v="219"/>
    <x v="5"/>
    <m/>
    <m/>
    <m/>
    <m/>
    <m/>
    <m/>
    <m/>
    <m/>
    <m/>
    <m/>
    <m/>
    <m/>
    <m/>
    <m/>
    <m/>
    <m/>
    <m/>
    <m/>
    <m/>
    <m/>
    <m/>
    <m/>
    <m/>
    <m/>
    <m/>
    <m/>
    <m/>
    <m/>
    <n v="129"/>
    <m/>
    <m/>
    <m/>
    <m/>
    <m/>
    <m/>
    <n v="2023"/>
    <n v="4"/>
    <n v="0"/>
    <n v="0"/>
    <n v="0"/>
    <n v="0"/>
    <n v="0"/>
    <n v="0"/>
    <n v="0"/>
  </r>
  <r>
    <x v="219"/>
    <x v="24"/>
    <m/>
    <m/>
    <m/>
    <m/>
    <m/>
    <m/>
    <m/>
    <m/>
    <m/>
    <m/>
    <m/>
    <m/>
    <m/>
    <m/>
    <m/>
    <m/>
    <m/>
    <m/>
    <m/>
    <m/>
    <m/>
    <m/>
    <m/>
    <m/>
    <m/>
    <m/>
    <m/>
    <m/>
    <n v="9"/>
    <m/>
    <m/>
    <m/>
    <m/>
    <m/>
    <m/>
    <n v="2023"/>
    <n v="4"/>
    <n v="0"/>
    <n v="0"/>
    <n v="0"/>
    <n v="0"/>
    <n v="0"/>
    <n v="0"/>
    <n v="0"/>
  </r>
  <r>
    <x v="219"/>
    <x v="6"/>
    <m/>
    <m/>
    <m/>
    <m/>
    <m/>
    <m/>
    <m/>
    <m/>
    <m/>
    <m/>
    <m/>
    <m/>
    <m/>
    <m/>
    <m/>
    <m/>
    <m/>
    <m/>
    <m/>
    <m/>
    <m/>
    <m/>
    <m/>
    <m/>
    <m/>
    <m/>
    <m/>
    <m/>
    <n v="57"/>
    <m/>
    <m/>
    <m/>
    <m/>
    <m/>
    <m/>
    <n v="2023"/>
    <n v="4"/>
    <n v="0"/>
    <n v="0"/>
    <n v="0"/>
    <n v="0"/>
    <n v="0"/>
    <n v="0"/>
    <n v="0"/>
  </r>
  <r>
    <x v="219"/>
    <x v="7"/>
    <m/>
    <m/>
    <m/>
    <m/>
    <m/>
    <m/>
    <m/>
    <m/>
    <m/>
    <m/>
    <m/>
    <m/>
    <m/>
    <m/>
    <m/>
    <m/>
    <m/>
    <m/>
    <m/>
    <m/>
    <m/>
    <m/>
    <m/>
    <m/>
    <m/>
    <m/>
    <m/>
    <m/>
    <n v="29"/>
    <m/>
    <m/>
    <m/>
    <m/>
    <m/>
    <m/>
    <n v="2023"/>
    <n v="4"/>
    <n v="0"/>
    <n v="0"/>
    <n v="0"/>
    <n v="0"/>
    <n v="0"/>
    <n v="0"/>
    <n v="0"/>
  </r>
  <r>
    <x v="219"/>
    <x v="29"/>
    <m/>
    <m/>
    <m/>
    <m/>
    <m/>
    <m/>
    <m/>
    <m/>
    <m/>
    <m/>
    <m/>
    <m/>
    <m/>
    <m/>
    <m/>
    <m/>
    <m/>
    <m/>
    <m/>
    <m/>
    <m/>
    <m/>
    <m/>
    <m/>
    <m/>
    <m/>
    <m/>
    <m/>
    <n v="3"/>
    <m/>
    <m/>
    <m/>
    <m/>
    <m/>
    <m/>
    <n v="2023"/>
    <n v="4"/>
    <n v="0"/>
    <n v="0"/>
    <n v="0"/>
    <n v="0"/>
    <n v="0"/>
    <n v="0"/>
    <n v="0"/>
  </r>
  <r>
    <x v="219"/>
    <x v="8"/>
    <m/>
    <m/>
    <m/>
    <m/>
    <m/>
    <m/>
    <m/>
    <m/>
    <m/>
    <m/>
    <m/>
    <m/>
    <m/>
    <m/>
    <m/>
    <m/>
    <m/>
    <m/>
    <m/>
    <m/>
    <m/>
    <m/>
    <m/>
    <m/>
    <m/>
    <m/>
    <m/>
    <m/>
    <n v="125"/>
    <m/>
    <m/>
    <m/>
    <m/>
    <m/>
    <m/>
    <n v="2023"/>
    <n v="4"/>
    <n v="0"/>
    <n v="0"/>
    <n v="0"/>
    <n v="0"/>
    <n v="0"/>
    <n v="0"/>
    <n v="0"/>
  </r>
  <r>
    <x v="219"/>
    <x v="9"/>
    <m/>
    <m/>
    <m/>
    <m/>
    <m/>
    <m/>
    <m/>
    <m/>
    <m/>
    <m/>
    <m/>
    <m/>
    <m/>
    <m/>
    <m/>
    <m/>
    <m/>
    <m/>
    <m/>
    <m/>
    <m/>
    <m/>
    <m/>
    <m/>
    <m/>
    <m/>
    <m/>
    <m/>
    <n v="21"/>
    <m/>
    <m/>
    <m/>
    <m/>
    <m/>
    <m/>
    <n v="2023"/>
    <n v="4"/>
    <n v="0"/>
    <n v="0"/>
    <n v="0"/>
    <n v="0"/>
    <n v="0"/>
    <n v="0"/>
    <n v="0"/>
  </r>
  <r>
    <x v="219"/>
    <x v="25"/>
    <m/>
    <m/>
    <m/>
    <m/>
    <m/>
    <m/>
    <m/>
    <m/>
    <m/>
    <m/>
    <m/>
    <m/>
    <m/>
    <m/>
    <m/>
    <m/>
    <m/>
    <m/>
    <m/>
    <m/>
    <m/>
    <m/>
    <m/>
    <m/>
    <m/>
    <m/>
    <m/>
    <m/>
    <n v="56"/>
    <m/>
    <m/>
    <m/>
    <m/>
    <m/>
    <m/>
    <n v="2023"/>
    <n v="4"/>
    <n v="0"/>
    <n v="0"/>
    <n v="0"/>
    <n v="0"/>
    <n v="0"/>
    <n v="0"/>
    <n v="0"/>
  </r>
  <r>
    <x v="219"/>
    <x v="17"/>
    <m/>
    <m/>
    <m/>
    <m/>
    <m/>
    <m/>
    <m/>
    <m/>
    <m/>
    <m/>
    <m/>
    <m/>
    <m/>
    <m/>
    <m/>
    <m/>
    <m/>
    <m/>
    <m/>
    <m/>
    <m/>
    <m/>
    <m/>
    <m/>
    <m/>
    <m/>
    <m/>
    <m/>
    <n v="23"/>
    <m/>
    <m/>
    <m/>
    <m/>
    <m/>
    <m/>
    <n v="2023"/>
    <n v="4"/>
    <n v="0"/>
    <n v="0"/>
    <n v="0"/>
    <n v="0"/>
    <n v="0"/>
    <n v="0"/>
    <n v="0"/>
  </r>
  <r>
    <x v="219"/>
    <x v="10"/>
    <m/>
    <m/>
    <m/>
    <m/>
    <m/>
    <m/>
    <m/>
    <m/>
    <m/>
    <m/>
    <m/>
    <m/>
    <m/>
    <m/>
    <m/>
    <m/>
    <m/>
    <m/>
    <m/>
    <m/>
    <m/>
    <m/>
    <m/>
    <m/>
    <m/>
    <m/>
    <m/>
    <m/>
    <n v="171"/>
    <m/>
    <m/>
    <m/>
    <m/>
    <m/>
    <m/>
    <n v="2023"/>
    <n v="4"/>
    <n v="0"/>
    <n v="0"/>
    <n v="0"/>
    <n v="0"/>
    <n v="0"/>
    <n v="0"/>
    <n v="0"/>
  </r>
  <r>
    <x v="219"/>
    <x v="30"/>
    <m/>
    <m/>
    <m/>
    <m/>
    <m/>
    <m/>
    <m/>
    <m/>
    <m/>
    <m/>
    <m/>
    <m/>
    <m/>
    <m/>
    <m/>
    <m/>
    <m/>
    <m/>
    <m/>
    <m/>
    <m/>
    <m/>
    <m/>
    <m/>
    <m/>
    <m/>
    <m/>
    <m/>
    <n v="3"/>
    <m/>
    <m/>
    <m/>
    <m/>
    <m/>
    <m/>
    <n v="2023"/>
    <n v="4"/>
    <n v="0"/>
    <n v="0"/>
    <n v="0"/>
    <n v="0"/>
    <n v="0"/>
    <n v="0"/>
    <n v="0"/>
  </r>
  <r>
    <x v="219"/>
    <x v="11"/>
    <m/>
    <m/>
    <m/>
    <m/>
    <m/>
    <m/>
    <m/>
    <m/>
    <m/>
    <m/>
    <m/>
    <m/>
    <m/>
    <m/>
    <m/>
    <m/>
    <m/>
    <m/>
    <m/>
    <m/>
    <m/>
    <m/>
    <m/>
    <m/>
    <m/>
    <m/>
    <m/>
    <m/>
    <n v="170"/>
    <m/>
    <m/>
    <m/>
    <m/>
    <m/>
    <m/>
    <n v="2023"/>
    <n v="4"/>
    <n v="0"/>
    <n v="0"/>
    <n v="0"/>
    <n v="0"/>
    <n v="0"/>
    <n v="0"/>
    <n v="0"/>
  </r>
  <r>
    <x v="219"/>
    <x v="18"/>
    <m/>
    <m/>
    <m/>
    <m/>
    <m/>
    <m/>
    <m/>
    <m/>
    <m/>
    <m/>
    <m/>
    <m/>
    <m/>
    <m/>
    <m/>
    <m/>
    <m/>
    <m/>
    <m/>
    <m/>
    <m/>
    <m/>
    <m/>
    <m/>
    <m/>
    <m/>
    <m/>
    <m/>
    <n v="21"/>
    <m/>
    <m/>
    <m/>
    <m/>
    <m/>
    <m/>
    <n v="2023"/>
    <n v="4"/>
    <n v="0"/>
    <n v="0"/>
    <n v="0"/>
    <n v="0"/>
    <n v="0"/>
    <n v="0"/>
    <n v="0"/>
  </r>
  <r>
    <x v="219"/>
    <x v="12"/>
    <m/>
    <m/>
    <m/>
    <m/>
    <m/>
    <m/>
    <m/>
    <m/>
    <m/>
    <m/>
    <m/>
    <m/>
    <m/>
    <m/>
    <m/>
    <m/>
    <m/>
    <m/>
    <m/>
    <m/>
    <m/>
    <m/>
    <m/>
    <m/>
    <m/>
    <m/>
    <m/>
    <m/>
    <n v="14"/>
    <m/>
    <m/>
    <m/>
    <m/>
    <m/>
    <m/>
    <n v="2023"/>
    <n v="4"/>
    <n v="0"/>
    <n v="0"/>
    <n v="0"/>
    <n v="0"/>
    <n v="0"/>
    <n v="0"/>
    <n v="0"/>
  </r>
  <r>
    <x v="219"/>
    <x v="32"/>
    <m/>
    <m/>
    <m/>
    <m/>
    <m/>
    <m/>
    <m/>
    <m/>
    <m/>
    <m/>
    <m/>
    <m/>
    <m/>
    <m/>
    <m/>
    <m/>
    <m/>
    <m/>
    <m/>
    <m/>
    <m/>
    <m/>
    <m/>
    <m/>
    <m/>
    <m/>
    <m/>
    <m/>
    <n v="85"/>
    <m/>
    <m/>
    <m/>
    <m/>
    <m/>
    <m/>
    <n v="2023"/>
    <n v="4"/>
    <n v="0"/>
    <n v="0"/>
    <n v="0"/>
    <n v="0"/>
    <n v="0"/>
    <n v="0"/>
    <n v="0"/>
  </r>
  <r>
    <x v="219"/>
    <x v="33"/>
    <m/>
    <m/>
    <m/>
    <m/>
    <m/>
    <m/>
    <m/>
    <m/>
    <m/>
    <m/>
    <m/>
    <m/>
    <m/>
    <m/>
    <m/>
    <m/>
    <m/>
    <m/>
    <m/>
    <m/>
    <m/>
    <m/>
    <m/>
    <m/>
    <m/>
    <m/>
    <m/>
    <m/>
    <n v="8"/>
    <m/>
    <m/>
    <m/>
    <m/>
    <m/>
    <m/>
    <n v="2023"/>
    <n v="4"/>
    <n v="0"/>
    <n v="0"/>
    <n v="0"/>
    <n v="0"/>
    <n v="0"/>
    <n v="0"/>
    <n v="0"/>
  </r>
  <r>
    <x v="219"/>
    <x v="34"/>
    <m/>
    <m/>
    <m/>
    <m/>
    <m/>
    <m/>
    <m/>
    <m/>
    <m/>
    <m/>
    <m/>
    <m/>
    <m/>
    <m/>
    <m/>
    <m/>
    <m/>
    <m/>
    <m/>
    <m/>
    <m/>
    <m/>
    <m/>
    <m/>
    <m/>
    <m/>
    <m/>
    <m/>
    <n v="13"/>
    <m/>
    <m/>
    <m/>
    <m/>
    <m/>
    <m/>
    <n v="2023"/>
    <n v="4"/>
    <n v="0"/>
    <n v="0"/>
    <n v="0"/>
    <n v="0"/>
    <n v="0"/>
    <n v="0"/>
    <n v="0"/>
  </r>
  <r>
    <x v="219"/>
    <x v="26"/>
    <m/>
    <m/>
    <m/>
    <m/>
    <m/>
    <m/>
    <m/>
    <m/>
    <m/>
    <m/>
    <m/>
    <m/>
    <m/>
    <m/>
    <m/>
    <m/>
    <m/>
    <m/>
    <m/>
    <m/>
    <m/>
    <m/>
    <m/>
    <m/>
    <m/>
    <m/>
    <m/>
    <m/>
    <n v="18"/>
    <m/>
    <m/>
    <m/>
    <m/>
    <m/>
    <m/>
    <n v="2023"/>
    <n v="4"/>
    <n v="0"/>
    <n v="0"/>
    <n v="0"/>
    <n v="0"/>
    <n v="0"/>
    <n v="0"/>
    <n v="0"/>
  </r>
  <r>
    <x v="219"/>
    <x v="13"/>
    <m/>
    <m/>
    <m/>
    <m/>
    <m/>
    <m/>
    <m/>
    <m/>
    <m/>
    <m/>
    <m/>
    <m/>
    <m/>
    <m/>
    <m/>
    <m/>
    <m/>
    <m/>
    <m/>
    <m/>
    <m/>
    <m/>
    <m/>
    <m/>
    <m/>
    <m/>
    <m/>
    <m/>
    <n v="157"/>
    <m/>
    <m/>
    <m/>
    <m/>
    <m/>
    <m/>
    <n v="2023"/>
    <n v="4"/>
    <n v="0"/>
    <n v="0"/>
    <n v="0"/>
    <n v="0"/>
    <n v="0"/>
    <n v="0"/>
    <n v="0"/>
  </r>
  <r>
    <x v="219"/>
    <x v="14"/>
    <m/>
    <m/>
    <m/>
    <m/>
    <m/>
    <m/>
    <m/>
    <m/>
    <m/>
    <m/>
    <m/>
    <m/>
    <m/>
    <m/>
    <m/>
    <m/>
    <m/>
    <m/>
    <m/>
    <m/>
    <m/>
    <m/>
    <m/>
    <m/>
    <m/>
    <m/>
    <m/>
    <m/>
    <n v="34"/>
    <m/>
    <m/>
    <m/>
    <m/>
    <m/>
    <m/>
    <n v="2023"/>
    <n v="4"/>
    <n v="0"/>
    <n v="0"/>
    <n v="0"/>
    <n v="0"/>
    <n v="0"/>
    <n v="0"/>
    <n v="0"/>
  </r>
  <r>
    <x v="220"/>
    <x v="15"/>
    <m/>
    <m/>
    <m/>
    <m/>
    <m/>
    <m/>
    <m/>
    <m/>
    <m/>
    <m/>
    <m/>
    <m/>
    <m/>
    <m/>
    <m/>
    <m/>
    <m/>
    <m/>
    <m/>
    <m/>
    <m/>
    <m/>
    <m/>
    <m/>
    <m/>
    <m/>
    <m/>
    <m/>
    <n v="6"/>
    <m/>
    <m/>
    <m/>
    <m/>
    <m/>
    <m/>
    <n v="2023"/>
    <n v="4"/>
    <n v="0"/>
    <n v="0"/>
    <n v="0"/>
    <n v="0"/>
    <n v="0"/>
    <n v="0"/>
    <n v="0"/>
  </r>
  <r>
    <x v="220"/>
    <x v="0"/>
    <m/>
    <m/>
    <m/>
    <m/>
    <m/>
    <m/>
    <m/>
    <m/>
    <m/>
    <m/>
    <m/>
    <m/>
    <m/>
    <m/>
    <m/>
    <m/>
    <m/>
    <m/>
    <m/>
    <m/>
    <m/>
    <m/>
    <m/>
    <m/>
    <m/>
    <m/>
    <m/>
    <m/>
    <n v="1"/>
    <m/>
    <m/>
    <m/>
    <m/>
    <m/>
    <m/>
    <n v="2023"/>
    <n v="4"/>
    <n v="0"/>
    <n v="0"/>
    <n v="0"/>
    <n v="0"/>
    <n v="0"/>
    <n v="0"/>
    <n v="0"/>
  </r>
  <r>
    <x v="220"/>
    <x v="1"/>
    <m/>
    <m/>
    <m/>
    <m/>
    <m/>
    <m/>
    <m/>
    <m/>
    <m/>
    <m/>
    <m/>
    <m/>
    <m/>
    <m/>
    <m/>
    <m/>
    <m/>
    <m/>
    <m/>
    <m/>
    <m/>
    <m/>
    <m/>
    <m/>
    <m/>
    <m/>
    <m/>
    <m/>
    <n v="1"/>
    <m/>
    <m/>
    <m/>
    <m/>
    <m/>
    <m/>
    <n v="2023"/>
    <n v="4"/>
    <n v="0"/>
    <n v="0"/>
    <n v="0"/>
    <n v="0"/>
    <n v="0"/>
    <n v="0"/>
    <n v="0"/>
  </r>
  <r>
    <x v="220"/>
    <x v="4"/>
    <m/>
    <m/>
    <m/>
    <m/>
    <m/>
    <m/>
    <m/>
    <m/>
    <m/>
    <m/>
    <m/>
    <m/>
    <m/>
    <m/>
    <m/>
    <m/>
    <m/>
    <m/>
    <m/>
    <m/>
    <m/>
    <m/>
    <m/>
    <m/>
    <m/>
    <m/>
    <m/>
    <m/>
    <n v="1"/>
    <m/>
    <m/>
    <m/>
    <m/>
    <m/>
    <m/>
    <n v="2023"/>
    <n v="4"/>
    <n v="0"/>
    <n v="0"/>
    <n v="0"/>
    <n v="0"/>
    <n v="0"/>
    <n v="0"/>
    <n v="0"/>
  </r>
  <r>
    <x v="220"/>
    <x v="8"/>
    <m/>
    <m/>
    <m/>
    <m/>
    <m/>
    <m/>
    <m/>
    <m/>
    <m/>
    <m/>
    <m/>
    <m/>
    <m/>
    <m/>
    <m/>
    <m/>
    <m/>
    <m/>
    <m/>
    <m/>
    <m/>
    <m/>
    <m/>
    <m/>
    <m/>
    <m/>
    <m/>
    <m/>
    <n v="2"/>
    <m/>
    <m/>
    <m/>
    <m/>
    <m/>
    <m/>
    <n v="2023"/>
    <n v="4"/>
    <n v="0"/>
    <n v="0"/>
    <n v="0"/>
    <n v="0"/>
    <n v="0"/>
    <n v="0"/>
    <n v="0"/>
  </r>
  <r>
    <x v="220"/>
    <x v="25"/>
    <m/>
    <m/>
    <m/>
    <m/>
    <m/>
    <m/>
    <m/>
    <m/>
    <m/>
    <m/>
    <m/>
    <m/>
    <m/>
    <m/>
    <m/>
    <m/>
    <m/>
    <m/>
    <m/>
    <m/>
    <m/>
    <m/>
    <m/>
    <m/>
    <m/>
    <m/>
    <m/>
    <m/>
    <n v="3"/>
    <m/>
    <m/>
    <m/>
    <m/>
    <m/>
    <m/>
    <n v="2023"/>
    <n v="4"/>
    <n v="0"/>
    <n v="0"/>
    <n v="0"/>
    <n v="0"/>
    <n v="0"/>
    <n v="0"/>
    <n v="0"/>
  </r>
  <r>
    <x v="220"/>
    <x v="10"/>
    <m/>
    <m/>
    <m/>
    <m/>
    <m/>
    <m/>
    <m/>
    <m/>
    <m/>
    <m/>
    <m/>
    <m/>
    <m/>
    <m/>
    <m/>
    <m/>
    <m/>
    <m/>
    <m/>
    <m/>
    <m/>
    <m/>
    <m/>
    <m/>
    <m/>
    <m/>
    <m/>
    <m/>
    <n v="2"/>
    <m/>
    <m/>
    <m/>
    <m/>
    <m/>
    <m/>
    <n v="2023"/>
    <n v="4"/>
    <n v="0"/>
    <n v="0"/>
    <n v="0"/>
    <n v="0"/>
    <n v="0"/>
    <n v="0"/>
    <n v="0"/>
  </r>
  <r>
    <x v="220"/>
    <x v="11"/>
    <m/>
    <m/>
    <m/>
    <m/>
    <m/>
    <m/>
    <m/>
    <m/>
    <m/>
    <m/>
    <m/>
    <m/>
    <m/>
    <m/>
    <m/>
    <m/>
    <m/>
    <m/>
    <m/>
    <m/>
    <m/>
    <m/>
    <m/>
    <m/>
    <m/>
    <m/>
    <m/>
    <m/>
    <n v="7"/>
    <m/>
    <m/>
    <m/>
    <m/>
    <m/>
    <m/>
    <n v="2023"/>
    <n v="4"/>
    <n v="0"/>
    <n v="0"/>
    <n v="0"/>
    <n v="0"/>
    <n v="0"/>
    <n v="0"/>
    <n v="0"/>
  </r>
  <r>
    <x v="220"/>
    <x v="13"/>
    <m/>
    <m/>
    <m/>
    <m/>
    <m/>
    <m/>
    <m/>
    <m/>
    <m/>
    <m/>
    <m/>
    <m/>
    <m/>
    <m/>
    <m/>
    <m/>
    <m/>
    <m/>
    <m/>
    <m/>
    <m/>
    <m/>
    <m/>
    <m/>
    <m/>
    <m/>
    <m/>
    <m/>
    <n v="5"/>
    <m/>
    <m/>
    <m/>
    <m/>
    <m/>
    <m/>
    <n v="2023"/>
    <n v="4"/>
    <n v="0"/>
    <n v="0"/>
    <n v="0"/>
    <n v="0"/>
    <n v="0"/>
    <n v="0"/>
    <n v="0"/>
  </r>
  <r>
    <x v="221"/>
    <x v="19"/>
    <m/>
    <m/>
    <m/>
    <m/>
    <m/>
    <m/>
    <m/>
    <m/>
    <m/>
    <m/>
    <m/>
    <m/>
    <m/>
    <m/>
    <m/>
    <m/>
    <m/>
    <m/>
    <m/>
    <m/>
    <m/>
    <m/>
    <m/>
    <m/>
    <m/>
    <m/>
    <m/>
    <n v="1"/>
    <m/>
    <m/>
    <m/>
    <m/>
    <m/>
    <m/>
    <m/>
    <n v="2023"/>
    <n v="4"/>
    <n v="0"/>
    <n v="0"/>
    <n v="0"/>
    <n v="0"/>
    <n v="0"/>
    <n v="0"/>
    <n v="1"/>
  </r>
  <r>
    <x v="221"/>
    <x v="15"/>
    <m/>
    <m/>
    <m/>
    <m/>
    <m/>
    <m/>
    <m/>
    <m/>
    <m/>
    <m/>
    <m/>
    <m/>
    <m/>
    <m/>
    <m/>
    <m/>
    <m/>
    <m/>
    <m/>
    <m/>
    <m/>
    <m/>
    <m/>
    <m/>
    <m/>
    <m/>
    <m/>
    <n v="7"/>
    <m/>
    <m/>
    <m/>
    <m/>
    <m/>
    <m/>
    <m/>
    <n v="2023"/>
    <n v="4"/>
    <n v="0"/>
    <n v="0"/>
    <n v="0"/>
    <n v="0"/>
    <n v="0"/>
    <n v="0"/>
    <n v="7"/>
  </r>
  <r>
    <x v="221"/>
    <x v="0"/>
    <m/>
    <m/>
    <m/>
    <m/>
    <m/>
    <m/>
    <m/>
    <m/>
    <m/>
    <m/>
    <m/>
    <m/>
    <m/>
    <m/>
    <m/>
    <m/>
    <m/>
    <m/>
    <m/>
    <m/>
    <m/>
    <m/>
    <m/>
    <m/>
    <m/>
    <m/>
    <m/>
    <n v="19"/>
    <m/>
    <m/>
    <m/>
    <m/>
    <m/>
    <m/>
    <m/>
    <n v="2023"/>
    <n v="4"/>
    <n v="0"/>
    <n v="0"/>
    <n v="0"/>
    <n v="0"/>
    <n v="0"/>
    <n v="0"/>
    <n v="19"/>
  </r>
  <r>
    <x v="221"/>
    <x v="1"/>
    <m/>
    <m/>
    <m/>
    <m/>
    <m/>
    <m/>
    <m/>
    <m/>
    <m/>
    <m/>
    <m/>
    <m/>
    <m/>
    <m/>
    <m/>
    <m/>
    <m/>
    <m/>
    <m/>
    <m/>
    <m/>
    <m/>
    <m/>
    <m/>
    <m/>
    <m/>
    <m/>
    <n v="1"/>
    <m/>
    <m/>
    <m/>
    <m/>
    <m/>
    <m/>
    <m/>
    <n v="2023"/>
    <n v="4"/>
    <n v="0"/>
    <n v="0"/>
    <n v="0"/>
    <n v="0"/>
    <n v="0"/>
    <n v="0"/>
    <n v="1"/>
  </r>
  <r>
    <x v="221"/>
    <x v="2"/>
    <m/>
    <m/>
    <m/>
    <m/>
    <m/>
    <m/>
    <m/>
    <m/>
    <m/>
    <m/>
    <m/>
    <m/>
    <m/>
    <m/>
    <m/>
    <m/>
    <m/>
    <m/>
    <m/>
    <m/>
    <m/>
    <m/>
    <m/>
    <m/>
    <m/>
    <m/>
    <m/>
    <n v="1"/>
    <m/>
    <m/>
    <m/>
    <m/>
    <m/>
    <m/>
    <m/>
    <n v="2023"/>
    <n v="4"/>
    <n v="0"/>
    <n v="0"/>
    <n v="0"/>
    <n v="0"/>
    <n v="0"/>
    <n v="0"/>
    <n v="1"/>
  </r>
  <r>
    <x v="221"/>
    <x v="4"/>
    <m/>
    <m/>
    <m/>
    <m/>
    <m/>
    <m/>
    <m/>
    <m/>
    <m/>
    <m/>
    <m/>
    <m/>
    <m/>
    <m/>
    <m/>
    <m/>
    <m/>
    <m/>
    <m/>
    <m/>
    <m/>
    <m/>
    <m/>
    <m/>
    <m/>
    <m/>
    <m/>
    <n v="7"/>
    <m/>
    <m/>
    <m/>
    <m/>
    <m/>
    <m/>
    <m/>
    <n v="2023"/>
    <n v="4"/>
    <n v="0"/>
    <n v="0"/>
    <n v="0"/>
    <n v="0"/>
    <n v="0"/>
    <n v="0"/>
    <n v="7"/>
  </r>
  <r>
    <x v="221"/>
    <x v="23"/>
    <m/>
    <m/>
    <m/>
    <m/>
    <m/>
    <m/>
    <m/>
    <m/>
    <m/>
    <m/>
    <m/>
    <m/>
    <m/>
    <m/>
    <m/>
    <m/>
    <m/>
    <m/>
    <m/>
    <m/>
    <m/>
    <m/>
    <m/>
    <m/>
    <m/>
    <m/>
    <m/>
    <n v="2"/>
    <m/>
    <m/>
    <m/>
    <m/>
    <m/>
    <m/>
    <m/>
    <n v="2023"/>
    <n v="4"/>
    <n v="0"/>
    <n v="0"/>
    <n v="0"/>
    <n v="0"/>
    <n v="0"/>
    <n v="0"/>
    <n v="2"/>
  </r>
  <r>
    <x v="221"/>
    <x v="5"/>
    <m/>
    <m/>
    <m/>
    <m/>
    <m/>
    <m/>
    <m/>
    <m/>
    <m/>
    <m/>
    <m/>
    <m/>
    <m/>
    <m/>
    <m/>
    <m/>
    <m/>
    <m/>
    <m/>
    <m/>
    <m/>
    <m/>
    <m/>
    <m/>
    <m/>
    <m/>
    <m/>
    <n v="6"/>
    <m/>
    <m/>
    <m/>
    <m/>
    <m/>
    <m/>
    <m/>
    <n v="2023"/>
    <n v="4"/>
    <n v="0"/>
    <n v="0"/>
    <n v="0"/>
    <n v="0"/>
    <n v="0"/>
    <n v="0"/>
    <n v="6"/>
  </r>
  <r>
    <x v="221"/>
    <x v="24"/>
    <m/>
    <m/>
    <m/>
    <m/>
    <m/>
    <m/>
    <m/>
    <m/>
    <m/>
    <m/>
    <m/>
    <m/>
    <m/>
    <m/>
    <m/>
    <m/>
    <m/>
    <m/>
    <m/>
    <m/>
    <m/>
    <m/>
    <m/>
    <m/>
    <m/>
    <m/>
    <m/>
    <n v="1"/>
    <m/>
    <m/>
    <m/>
    <m/>
    <m/>
    <m/>
    <m/>
    <n v="2023"/>
    <n v="4"/>
    <n v="0"/>
    <n v="0"/>
    <n v="0"/>
    <n v="0"/>
    <n v="0"/>
    <n v="0"/>
    <n v="1"/>
  </r>
  <r>
    <x v="221"/>
    <x v="6"/>
    <m/>
    <m/>
    <m/>
    <m/>
    <m/>
    <m/>
    <m/>
    <m/>
    <m/>
    <m/>
    <m/>
    <m/>
    <m/>
    <m/>
    <m/>
    <m/>
    <m/>
    <m/>
    <m/>
    <m/>
    <m/>
    <m/>
    <m/>
    <m/>
    <m/>
    <m/>
    <m/>
    <n v="4"/>
    <m/>
    <m/>
    <m/>
    <m/>
    <m/>
    <m/>
    <m/>
    <n v="2023"/>
    <n v="4"/>
    <n v="0"/>
    <n v="0"/>
    <n v="0"/>
    <n v="0"/>
    <n v="0"/>
    <n v="0"/>
    <n v="4"/>
  </r>
  <r>
    <x v="221"/>
    <x v="29"/>
    <m/>
    <m/>
    <m/>
    <m/>
    <m/>
    <m/>
    <m/>
    <m/>
    <m/>
    <m/>
    <m/>
    <m/>
    <m/>
    <m/>
    <m/>
    <m/>
    <m/>
    <m/>
    <m/>
    <m/>
    <m/>
    <m/>
    <m/>
    <m/>
    <m/>
    <m/>
    <m/>
    <n v="1"/>
    <m/>
    <m/>
    <m/>
    <m/>
    <m/>
    <m/>
    <m/>
    <n v="2023"/>
    <n v="4"/>
    <n v="0"/>
    <n v="0"/>
    <n v="0"/>
    <n v="0"/>
    <n v="0"/>
    <n v="0"/>
    <n v="1"/>
  </r>
  <r>
    <x v="221"/>
    <x v="8"/>
    <m/>
    <m/>
    <m/>
    <m/>
    <m/>
    <m/>
    <m/>
    <m/>
    <m/>
    <m/>
    <m/>
    <m/>
    <m/>
    <m/>
    <m/>
    <m/>
    <m/>
    <m/>
    <m/>
    <m/>
    <m/>
    <m/>
    <m/>
    <m/>
    <m/>
    <m/>
    <m/>
    <n v="9"/>
    <m/>
    <m/>
    <m/>
    <m/>
    <m/>
    <m/>
    <m/>
    <n v="2023"/>
    <n v="4"/>
    <n v="0"/>
    <n v="0"/>
    <n v="0"/>
    <n v="0"/>
    <n v="0"/>
    <n v="0"/>
    <n v="9"/>
  </r>
  <r>
    <x v="221"/>
    <x v="25"/>
    <m/>
    <m/>
    <m/>
    <m/>
    <m/>
    <m/>
    <m/>
    <m/>
    <m/>
    <m/>
    <m/>
    <m/>
    <m/>
    <m/>
    <m/>
    <m/>
    <m/>
    <m/>
    <m/>
    <m/>
    <m/>
    <m/>
    <m/>
    <m/>
    <m/>
    <m/>
    <m/>
    <n v="1"/>
    <m/>
    <m/>
    <m/>
    <m/>
    <m/>
    <m/>
    <m/>
    <n v="2023"/>
    <n v="4"/>
    <n v="0"/>
    <n v="0"/>
    <n v="0"/>
    <n v="0"/>
    <n v="0"/>
    <n v="0"/>
    <n v="1"/>
  </r>
  <r>
    <x v="221"/>
    <x v="17"/>
    <m/>
    <m/>
    <m/>
    <m/>
    <m/>
    <m/>
    <m/>
    <m/>
    <m/>
    <m/>
    <m/>
    <m/>
    <m/>
    <m/>
    <m/>
    <m/>
    <m/>
    <m/>
    <m/>
    <m/>
    <m/>
    <m/>
    <m/>
    <m/>
    <m/>
    <m/>
    <m/>
    <n v="1"/>
    <m/>
    <m/>
    <m/>
    <m/>
    <m/>
    <m/>
    <m/>
    <n v="2023"/>
    <n v="4"/>
    <n v="0"/>
    <n v="0"/>
    <n v="0"/>
    <n v="0"/>
    <n v="0"/>
    <n v="0"/>
    <n v="1"/>
  </r>
  <r>
    <x v="221"/>
    <x v="10"/>
    <m/>
    <m/>
    <m/>
    <m/>
    <m/>
    <m/>
    <m/>
    <m/>
    <m/>
    <m/>
    <m/>
    <m/>
    <m/>
    <m/>
    <m/>
    <m/>
    <m/>
    <m/>
    <m/>
    <m/>
    <m/>
    <m/>
    <m/>
    <m/>
    <m/>
    <m/>
    <m/>
    <n v="1"/>
    <m/>
    <m/>
    <m/>
    <m/>
    <m/>
    <m/>
    <m/>
    <n v="2023"/>
    <n v="4"/>
    <n v="0"/>
    <n v="0"/>
    <n v="0"/>
    <n v="0"/>
    <n v="0"/>
    <n v="0"/>
    <n v="1"/>
  </r>
  <r>
    <x v="221"/>
    <x v="30"/>
    <m/>
    <m/>
    <m/>
    <m/>
    <m/>
    <m/>
    <m/>
    <m/>
    <m/>
    <m/>
    <m/>
    <m/>
    <m/>
    <m/>
    <m/>
    <m/>
    <m/>
    <m/>
    <m/>
    <m/>
    <m/>
    <m/>
    <m/>
    <m/>
    <m/>
    <m/>
    <m/>
    <n v="1"/>
    <m/>
    <m/>
    <m/>
    <m/>
    <m/>
    <m/>
    <m/>
    <n v="2023"/>
    <n v="4"/>
    <n v="0"/>
    <n v="0"/>
    <n v="0"/>
    <n v="0"/>
    <n v="0"/>
    <n v="0"/>
    <n v="1"/>
  </r>
  <r>
    <x v="221"/>
    <x v="11"/>
    <m/>
    <m/>
    <m/>
    <m/>
    <m/>
    <m/>
    <m/>
    <m/>
    <m/>
    <m/>
    <m/>
    <m/>
    <m/>
    <m/>
    <m/>
    <m/>
    <m/>
    <m/>
    <m/>
    <m/>
    <m/>
    <m/>
    <m/>
    <m/>
    <m/>
    <m/>
    <m/>
    <n v="49"/>
    <m/>
    <m/>
    <m/>
    <m/>
    <m/>
    <m/>
    <m/>
    <n v="2023"/>
    <n v="4"/>
    <n v="0"/>
    <n v="0"/>
    <n v="0"/>
    <n v="0"/>
    <n v="0"/>
    <n v="0"/>
    <n v="49"/>
  </r>
  <r>
    <x v="221"/>
    <x v="18"/>
    <m/>
    <m/>
    <m/>
    <m/>
    <m/>
    <m/>
    <m/>
    <m/>
    <m/>
    <m/>
    <m/>
    <m/>
    <m/>
    <m/>
    <m/>
    <m/>
    <m/>
    <m/>
    <m/>
    <m/>
    <m/>
    <m/>
    <m/>
    <m/>
    <m/>
    <m/>
    <m/>
    <n v="1"/>
    <m/>
    <m/>
    <m/>
    <m/>
    <m/>
    <m/>
    <m/>
    <n v="2023"/>
    <n v="4"/>
    <n v="0"/>
    <n v="0"/>
    <n v="0"/>
    <n v="0"/>
    <n v="0"/>
    <n v="0"/>
    <n v="1"/>
  </r>
  <r>
    <x v="221"/>
    <x v="12"/>
    <m/>
    <m/>
    <m/>
    <m/>
    <m/>
    <m/>
    <m/>
    <m/>
    <m/>
    <m/>
    <m/>
    <m/>
    <m/>
    <m/>
    <m/>
    <m/>
    <m/>
    <m/>
    <m/>
    <m/>
    <m/>
    <m/>
    <m/>
    <m/>
    <m/>
    <m/>
    <m/>
    <n v="1"/>
    <m/>
    <m/>
    <m/>
    <m/>
    <m/>
    <m/>
    <m/>
    <n v="2023"/>
    <n v="4"/>
    <n v="0"/>
    <n v="0"/>
    <n v="0"/>
    <n v="0"/>
    <n v="0"/>
    <n v="0"/>
    <n v="1"/>
  </r>
  <r>
    <x v="221"/>
    <x v="26"/>
    <m/>
    <m/>
    <m/>
    <m/>
    <m/>
    <m/>
    <m/>
    <m/>
    <m/>
    <m/>
    <m/>
    <m/>
    <m/>
    <m/>
    <m/>
    <m/>
    <m/>
    <m/>
    <m/>
    <m/>
    <m/>
    <m/>
    <m/>
    <m/>
    <m/>
    <m/>
    <m/>
    <n v="1"/>
    <m/>
    <m/>
    <m/>
    <m/>
    <m/>
    <m/>
    <m/>
    <n v="2023"/>
    <n v="4"/>
    <n v="0"/>
    <n v="0"/>
    <n v="0"/>
    <n v="0"/>
    <n v="0"/>
    <n v="0"/>
    <n v="1"/>
  </r>
  <r>
    <x v="221"/>
    <x v="13"/>
    <m/>
    <m/>
    <m/>
    <m/>
    <m/>
    <m/>
    <m/>
    <m/>
    <m/>
    <m/>
    <m/>
    <m/>
    <m/>
    <m/>
    <m/>
    <m/>
    <m/>
    <m/>
    <m/>
    <m/>
    <m/>
    <m/>
    <m/>
    <m/>
    <m/>
    <m/>
    <m/>
    <n v="29"/>
    <m/>
    <m/>
    <m/>
    <m/>
    <m/>
    <m/>
    <m/>
    <n v="2023"/>
    <n v="4"/>
    <n v="0"/>
    <n v="0"/>
    <n v="0"/>
    <n v="0"/>
    <n v="0"/>
    <n v="0"/>
    <n v="29"/>
  </r>
  <r>
    <x v="221"/>
    <x v="14"/>
    <m/>
    <m/>
    <m/>
    <m/>
    <m/>
    <m/>
    <m/>
    <m/>
    <m/>
    <m/>
    <m/>
    <m/>
    <m/>
    <m/>
    <m/>
    <m/>
    <m/>
    <m/>
    <m/>
    <m/>
    <m/>
    <m/>
    <m/>
    <m/>
    <m/>
    <m/>
    <m/>
    <n v="2"/>
    <m/>
    <m/>
    <m/>
    <m/>
    <m/>
    <m/>
    <m/>
    <n v="2023"/>
    <n v="4"/>
    <n v="0"/>
    <n v="0"/>
    <n v="0"/>
    <n v="0"/>
    <n v="0"/>
    <n v="0"/>
    <n v="2"/>
  </r>
  <r>
    <x v="222"/>
    <x v="15"/>
    <m/>
    <m/>
    <m/>
    <m/>
    <m/>
    <m/>
    <m/>
    <m/>
    <m/>
    <m/>
    <m/>
    <m/>
    <m/>
    <m/>
    <m/>
    <m/>
    <m/>
    <m/>
    <m/>
    <m/>
    <m/>
    <m/>
    <m/>
    <m/>
    <m/>
    <m/>
    <m/>
    <n v="2"/>
    <m/>
    <m/>
    <m/>
    <m/>
    <m/>
    <m/>
    <m/>
    <n v="2023"/>
    <n v="4"/>
    <n v="0"/>
    <n v="0"/>
    <n v="0"/>
    <n v="0"/>
    <n v="0"/>
    <n v="0"/>
    <n v="2"/>
  </r>
  <r>
    <x v="222"/>
    <x v="0"/>
    <m/>
    <m/>
    <m/>
    <m/>
    <m/>
    <m/>
    <m/>
    <m/>
    <m/>
    <m/>
    <m/>
    <m/>
    <m/>
    <m/>
    <m/>
    <m/>
    <m/>
    <m/>
    <m/>
    <m/>
    <m/>
    <m/>
    <m/>
    <m/>
    <m/>
    <m/>
    <m/>
    <n v="10"/>
    <m/>
    <m/>
    <m/>
    <m/>
    <m/>
    <m/>
    <m/>
    <n v="2023"/>
    <n v="4"/>
    <n v="0"/>
    <n v="0"/>
    <n v="0"/>
    <n v="0"/>
    <n v="0"/>
    <n v="0"/>
    <n v="10"/>
  </r>
  <r>
    <x v="222"/>
    <x v="2"/>
    <m/>
    <m/>
    <m/>
    <m/>
    <m/>
    <m/>
    <m/>
    <m/>
    <m/>
    <m/>
    <m/>
    <m/>
    <m/>
    <m/>
    <m/>
    <m/>
    <m/>
    <m/>
    <m/>
    <m/>
    <m/>
    <m/>
    <m/>
    <m/>
    <m/>
    <m/>
    <m/>
    <n v="1"/>
    <m/>
    <m/>
    <m/>
    <m/>
    <m/>
    <m/>
    <m/>
    <n v="2023"/>
    <n v="4"/>
    <n v="0"/>
    <n v="0"/>
    <n v="0"/>
    <n v="0"/>
    <n v="0"/>
    <n v="0"/>
    <n v="1"/>
  </r>
  <r>
    <x v="222"/>
    <x v="4"/>
    <m/>
    <m/>
    <m/>
    <m/>
    <m/>
    <m/>
    <m/>
    <m/>
    <m/>
    <m/>
    <m/>
    <m/>
    <m/>
    <m/>
    <m/>
    <m/>
    <m/>
    <m/>
    <m/>
    <m/>
    <m/>
    <m/>
    <m/>
    <m/>
    <m/>
    <m/>
    <m/>
    <n v="1"/>
    <m/>
    <m/>
    <m/>
    <m/>
    <m/>
    <m/>
    <m/>
    <n v="2023"/>
    <n v="4"/>
    <n v="0"/>
    <n v="0"/>
    <n v="0"/>
    <n v="0"/>
    <n v="0"/>
    <n v="0"/>
    <n v="1"/>
  </r>
  <r>
    <x v="222"/>
    <x v="23"/>
    <m/>
    <m/>
    <m/>
    <m/>
    <m/>
    <m/>
    <m/>
    <m/>
    <m/>
    <m/>
    <m/>
    <m/>
    <m/>
    <m/>
    <m/>
    <m/>
    <m/>
    <m/>
    <m/>
    <m/>
    <m/>
    <m/>
    <m/>
    <m/>
    <m/>
    <m/>
    <m/>
    <n v="2"/>
    <m/>
    <m/>
    <m/>
    <m/>
    <m/>
    <m/>
    <m/>
    <n v="2023"/>
    <n v="4"/>
    <n v="0"/>
    <n v="0"/>
    <n v="0"/>
    <n v="0"/>
    <n v="0"/>
    <n v="0"/>
    <n v="2"/>
  </r>
  <r>
    <x v="222"/>
    <x v="8"/>
    <m/>
    <m/>
    <m/>
    <m/>
    <m/>
    <m/>
    <m/>
    <m/>
    <m/>
    <m/>
    <m/>
    <m/>
    <m/>
    <m/>
    <m/>
    <m/>
    <m/>
    <m/>
    <m/>
    <m/>
    <m/>
    <m/>
    <m/>
    <m/>
    <m/>
    <m/>
    <m/>
    <n v="6"/>
    <m/>
    <m/>
    <m/>
    <m/>
    <m/>
    <m/>
    <m/>
    <n v="2023"/>
    <n v="4"/>
    <n v="0"/>
    <n v="0"/>
    <n v="0"/>
    <n v="0"/>
    <n v="0"/>
    <n v="0"/>
    <n v="6"/>
  </r>
  <r>
    <x v="222"/>
    <x v="10"/>
    <m/>
    <m/>
    <m/>
    <m/>
    <m/>
    <m/>
    <m/>
    <m/>
    <m/>
    <m/>
    <m/>
    <m/>
    <m/>
    <m/>
    <m/>
    <m/>
    <m/>
    <m/>
    <m/>
    <m/>
    <m/>
    <m/>
    <m/>
    <m/>
    <m/>
    <m/>
    <m/>
    <n v="6"/>
    <m/>
    <m/>
    <m/>
    <m/>
    <m/>
    <m/>
    <m/>
    <n v="2023"/>
    <n v="4"/>
    <n v="0"/>
    <n v="0"/>
    <n v="0"/>
    <n v="0"/>
    <n v="0"/>
    <n v="0"/>
    <n v="6"/>
  </r>
  <r>
    <x v="222"/>
    <x v="11"/>
    <m/>
    <m/>
    <m/>
    <m/>
    <m/>
    <m/>
    <m/>
    <m/>
    <m/>
    <m/>
    <m/>
    <m/>
    <m/>
    <m/>
    <m/>
    <m/>
    <m/>
    <m/>
    <m/>
    <m/>
    <m/>
    <m/>
    <m/>
    <m/>
    <m/>
    <m/>
    <m/>
    <n v="36"/>
    <m/>
    <m/>
    <m/>
    <m/>
    <m/>
    <m/>
    <m/>
    <n v="2023"/>
    <n v="4"/>
    <n v="0"/>
    <n v="0"/>
    <n v="0"/>
    <n v="0"/>
    <n v="0"/>
    <n v="0"/>
    <n v="36"/>
  </r>
  <r>
    <x v="222"/>
    <x v="18"/>
    <m/>
    <m/>
    <m/>
    <m/>
    <m/>
    <m/>
    <m/>
    <m/>
    <m/>
    <m/>
    <m/>
    <m/>
    <m/>
    <m/>
    <m/>
    <m/>
    <m/>
    <m/>
    <m/>
    <m/>
    <m/>
    <m/>
    <m/>
    <m/>
    <m/>
    <m/>
    <m/>
    <n v="1"/>
    <m/>
    <m/>
    <m/>
    <m/>
    <m/>
    <m/>
    <m/>
    <n v="2023"/>
    <n v="4"/>
    <n v="0"/>
    <n v="0"/>
    <n v="0"/>
    <n v="0"/>
    <n v="0"/>
    <n v="0"/>
    <n v="1"/>
  </r>
  <r>
    <x v="222"/>
    <x v="12"/>
    <m/>
    <m/>
    <m/>
    <m/>
    <m/>
    <m/>
    <m/>
    <m/>
    <m/>
    <m/>
    <m/>
    <m/>
    <m/>
    <m/>
    <m/>
    <m/>
    <m/>
    <m/>
    <m/>
    <m/>
    <m/>
    <m/>
    <m/>
    <m/>
    <m/>
    <m/>
    <m/>
    <n v="1"/>
    <m/>
    <m/>
    <m/>
    <m/>
    <m/>
    <m/>
    <m/>
    <n v="2023"/>
    <n v="4"/>
    <n v="0"/>
    <n v="0"/>
    <n v="0"/>
    <n v="0"/>
    <n v="0"/>
    <n v="0"/>
    <n v="1"/>
  </r>
  <r>
    <x v="222"/>
    <x v="32"/>
    <m/>
    <m/>
    <m/>
    <m/>
    <m/>
    <m/>
    <m/>
    <m/>
    <m/>
    <m/>
    <m/>
    <m/>
    <m/>
    <m/>
    <m/>
    <m/>
    <m/>
    <m/>
    <m/>
    <m/>
    <m/>
    <m/>
    <m/>
    <m/>
    <m/>
    <m/>
    <m/>
    <n v="1"/>
    <m/>
    <m/>
    <m/>
    <m/>
    <m/>
    <m/>
    <m/>
    <n v="2023"/>
    <n v="4"/>
    <n v="0"/>
    <n v="0"/>
    <n v="0"/>
    <n v="0"/>
    <n v="0"/>
    <n v="0"/>
    <n v="1"/>
  </r>
  <r>
    <x v="222"/>
    <x v="13"/>
    <m/>
    <m/>
    <m/>
    <m/>
    <m/>
    <m/>
    <m/>
    <m/>
    <m/>
    <m/>
    <m/>
    <m/>
    <m/>
    <m/>
    <m/>
    <m/>
    <m/>
    <m/>
    <m/>
    <m/>
    <m/>
    <m/>
    <m/>
    <m/>
    <m/>
    <m/>
    <m/>
    <n v="26"/>
    <m/>
    <m/>
    <m/>
    <m/>
    <m/>
    <m/>
    <m/>
    <n v="2023"/>
    <n v="4"/>
    <n v="0"/>
    <n v="0"/>
    <n v="0"/>
    <n v="0"/>
    <n v="0"/>
    <n v="0"/>
    <n v="26"/>
  </r>
  <r>
    <x v="223"/>
    <x v="0"/>
    <m/>
    <m/>
    <m/>
    <m/>
    <m/>
    <m/>
    <m/>
    <m/>
    <m/>
    <m/>
    <m/>
    <m/>
    <m/>
    <m/>
    <m/>
    <m/>
    <m/>
    <m/>
    <m/>
    <m/>
    <m/>
    <m/>
    <m/>
    <m/>
    <m/>
    <m/>
    <m/>
    <m/>
    <n v="1"/>
    <m/>
    <m/>
    <m/>
    <m/>
    <m/>
    <n v="1"/>
    <n v="2023"/>
    <n v="4"/>
    <n v="0"/>
    <n v="0"/>
    <n v="0"/>
    <n v="0"/>
    <n v="0"/>
    <n v="0"/>
    <n v="0"/>
  </r>
  <r>
    <x v="223"/>
    <x v="4"/>
    <m/>
    <m/>
    <m/>
    <m/>
    <m/>
    <m/>
    <m/>
    <m/>
    <m/>
    <m/>
    <m/>
    <m/>
    <m/>
    <m/>
    <m/>
    <m/>
    <m/>
    <m/>
    <m/>
    <m/>
    <m/>
    <m/>
    <m/>
    <m/>
    <m/>
    <m/>
    <m/>
    <m/>
    <m/>
    <m/>
    <m/>
    <m/>
    <m/>
    <m/>
    <n v="1"/>
    <n v="2023"/>
    <n v="4"/>
    <n v="0"/>
    <n v="0"/>
    <n v="0"/>
    <n v="0"/>
    <n v="0"/>
    <n v="0"/>
    <n v="0"/>
  </r>
  <r>
    <x v="223"/>
    <x v="8"/>
    <m/>
    <m/>
    <m/>
    <m/>
    <m/>
    <m/>
    <m/>
    <m/>
    <m/>
    <m/>
    <m/>
    <m/>
    <m/>
    <m/>
    <m/>
    <m/>
    <m/>
    <m/>
    <m/>
    <m/>
    <m/>
    <m/>
    <m/>
    <m/>
    <m/>
    <m/>
    <m/>
    <m/>
    <n v="1"/>
    <m/>
    <m/>
    <m/>
    <m/>
    <m/>
    <n v="6"/>
    <n v="2023"/>
    <n v="4"/>
    <n v="0"/>
    <n v="0"/>
    <n v="0"/>
    <n v="0"/>
    <n v="0"/>
    <n v="0"/>
    <n v="0"/>
  </r>
  <r>
    <x v="223"/>
    <x v="25"/>
    <m/>
    <m/>
    <m/>
    <m/>
    <m/>
    <m/>
    <m/>
    <m/>
    <m/>
    <m/>
    <m/>
    <m/>
    <m/>
    <m/>
    <m/>
    <m/>
    <m/>
    <m/>
    <m/>
    <m/>
    <m/>
    <m/>
    <m/>
    <m/>
    <m/>
    <m/>
    <m/>
    <m/>
    <n v="1"/>
    <m/>
    <m/>
    <m/>
    <m/>
    <m/>
    <m/>
    <n v="2023"/>
    <n v="4"/>
    <n v="0"/>
    <n v="0"/>
    <n v="0"/>
    <n v="0"/>
    <n v="0"/>
    <n v="0"/>
    <n v="0"/>
  </r>
  <r>
    <x v="223"/>
    <x v="33"/>
    <m/>
    <m/>
    <m/>
    <m/>
    <m/>
    <m/>
    <m/>
    <m/>
    <m/>
    <m/>
    <m/>
    <m/>
    <m/>
    <m/>
    <m/>
    <m/>
    <m/>
    <m/>
    <m/>
    <m/>
    <m/>
    <m/>
    <m/>
    <m/>
    <m/>
    <m/>
    <m/>
    <m/>
    <m/>
    <m/>
    <m/>
    <m/>
    <m/>
    <m/>
    <n v="1"/>
    <n v="2023"/>
    <n v="4"/>
    <n v="0"/>
    <n v="0"/>
    <n v="0"/>
    <n v="0"/>
    <n v="0"/>
    <n v="0"/>
    <n v="0"/>
  </r>
  <r>
    <x v="223"/>
    <x v="14"/>
    <m/>
    <m/>
    <m/>
    <m/>
    <m/>
    <m/>
    <m/>
    <m/>
    <m/>
    <m/>
    <m/>
    <m/>
    <m/>
    <m/>
    <m/>
    <m/>
    <m/>
    <m/>
    <m/>
    <m/>
    <m/>
    <m/>
    <m/>
    <m/>
    <m/>
    <m/>
    <m/>
    <m/>
    <m/>
    <m/>
    <m/>
    <m/>
    <m/>
    <m/>
    <n v="1"/>
    <n v="2023"/>
    <n v="4"/>
    <n v="0"/>
    <n v="0"/>
    <n v="0"/>
    <n v="0"/>
    <n v="0"/>
    <n v="0"/>
    <n v="0"/>
  </r>
  <r>
    <x v="224"/>
    <x v="36"/>
    <m/>
    <m/>
    <m/>
    <m/>
    <m/>
    <m/>
    <m/>
    <m/>
    <m/>
    <m/>
    <m/>
    <m/>
    <m/>
    <m/>
    <m/>
    <m/>
    <m/>
    <m/>
    <m/>
    <m/>
    <m/>
    <m/>
    <m/>
    <m/>
    <m/>
    <m/>
    <m/>
    <m/>
    <m/>
    <n v="364"/>
    <m/>
    <m/>
    <m/>
    <m/>
    <m/>
    <n v="2023"/>
    <n v="4"/>
    <n v="0"/>
    <n v="0"/>
    <n v="0"/>
    <n v="0"/>
    <n v="0"/>
    <n v="0"/>
    <n v="0"/>
  </r>
  <r>
    <x v="225"/>
    <x v="19"/>
    <m/>
    <m/>
    <m/>
    <m/>
    <m/>
    <m/>
    <m/>
    <m/>
    <m/>
    <m/>
    <m/>
    <m/>
    <m/>
    <m/>
    <m/>
    <m/>
    <m/>
    <m/>
    <m/>
    <m/>
    <m/>
    <m/>
    <m/>
    <m/>
    <m/>
    <m/>
    <m/>
    <m/>
    <n v="1"/>
    <m/>
    <m/>
    <m/>
    <m/>
    <m/>
    <m/>
    <n v="2023"/>
    <n v="4"/>
    <n v="0"/>
    <n v="0"/>
    <n v="0"/>
    <n v="0"/>
    <n v="0"/>
    <n v="0"/>
    <n v="0"/>
  </r>
  <r>
    <x v="225"/>
    <x v="15"/>
    <m/>
    <m/>
    <m/>
    <m/>
    <m/>
    <m/>
    <m/>
    <m/>
    <m/>
    <m/>
    <m/>
    <m/>
    <m/>
    <m/>
    <m/>
    <m/>
    <m/>
    <m/>
    <m/>
    <m/>
    <m/>
    <m/>
    <m/>
    <m/>
    <m/>
    <m/>
    <m/>
    <m/>
    <n v="2"/>
    <m/>
    <m/>
    <m/>
    <m/>
    <m/>
    <m/>
    <n v="2023"/>
    <n v="4"/>
    <n v="0"/>
    <n v="0"/>
    <n v="0"/>
    <n v="0"/>
    <n v="0"/>
    <n v="0"/>
    <n v="0"/>
  </r>
  <r>
    <x v="225"/>
    <x v="0"/>
    <m/>
    <m/>
    <m/>
    <m/>
    <m/>
    <m/>
    <m/>
    <m/>
    <m/>
    <m/>
    <m/>
    <m/>
    <m/>
    <m/>
    <m/>
    <m/>
    <m/>
    <m/>
    <m/>
    <m/>
    <m/>
    <m/>
    <m/>
    <m/>
    <m/>
    <m/>
    <m/>
    <m/>
    <n v="15"/>
    <m/>
    <m/>
    <m/>
    <m/>
    <m/>
    <m/>
    <n v="2023"/>
    <n v="4"/>
    <n v="0"/>
    <n v="0"/>
    <n v="0"/>
    <n v="0"/>
    <n v="0"/>
    <n v="0"/>
    <n v="0"/>
  </r>
  <r>
    <x v="225"/>
    <x v="1"/>
    <m/>
    <m/>
    <m/>
    <m/>
    <m/>
    <m/>
    <m/>
    <m/>
    <m/>
    <m/>
    <m/>
    <m/>
    <m/>
    <m/>
    <m/>
    <m/>
    <m/>
    <m/>
    <m/>
    <m/>
    <m/>
    <m/>
    <m/>
    <m/>
    <m/>
    <m/>
    <m/>
    <m/>
    <n v="7"/>
    <m/>
    <m/>
    <m/>
    <m/>
    <m/>
    <m/>
    <n v="2023"/>
    <n v="4"/>
    <n v="0"/>
    <n v="0"/>
    <n v="0"/>
    <n v="0"/>
    <n v="0"/>
    <n v="0"/>
    <n v="0"/>
  </r>
  <r>
    <x v="225"/>
    <x v="2"/>
    <m/>
    <m/>
    <m/>
    <m/>
    <m/>
    <m/>
    <m/>
    <m/>
    <m/>
    <m/>
    <m/>
    <m/>
    <m/>
    <m/>
    <m/>
    <m/>
    <m/>
    <m/>
    <m/>
    <m/>
    <m/>
    <m/>
    <m/>
    <m/>
    <m/>
    <m/>
    <m/>
    <m/>
    <n v="2"/>
    <m/>
    <m/>
    <m/>
    <m/>
    <m/>
    <m/>
    <n v="2023"/>
    <n v="4"/>
    <n v="0"/>
    <n v="0"/>
    <n v="0"/>
    <n v="0"/>
    <n v="0"/>
    <n v="0"/>
    <n v="0"/>
  </r>
  <r>
    <x v="225"/>
    <x v="20"/>
    <m/>
    <m/>
    <m/>
    <m/>
    <m/>
    <m/>
    <m/>
    <m/>
    <m/>
    <m/>
    <m/>
    <m/>
    <m/>
    <m/>
    <m/>
    <m/>
    <m/>
    <m/>
    <m/>
    <m/>
    <m/>
    <m/>
    <m/>
    <m/>
    <m/>
    <m/>
    <m/>
    <m/>
    <n v="15"/>
    <m/>
    <m/>
    <m/>
    <m/>
    <m/>
    <m/>
    <n v="2023"/>
    <n v="4"/>
    <n v="0"/>
    <n v="0"/>
    <n v="0"/>
    <n v="0"/>
    <n v="0"/>
    <n v="0"/>
    <n v="0"/>
  </r>
  <r>
    <x v="225"/>
    <x v="3"/>
    <m/>
    <m/>
    <m/>
    <m/>
    <m/>
    <m/>
    <m/>
    <m/>
    <m/>
    <m/>
    <m/>
    <m/>
    <m/>
    <m/>
    <m/>
    <m/>
    <m/>
    <m/>
    <m/>
    <m/>
    <m/>
    <m/>
    <m/>
    <m/>
    <m/>
    <m/>
    <m/>
    <m/>
    <n v="3"/>
    <m/>
    <m/>
    <m/>
    <m/>
    <m/>
    <m/>
    <n v="2023"/>
    <n v="4"/>
    <n v="0"/>
    <n v="0"/>
    <n v="0"/>
    <n v="0"/>
    <n v="0"/>
    <n v="0"/>
    <n v="0"/>
  </r>
  <r>
    <x v="225"/>
    <x v="21"/>
    <m/>
    <m/>
    <m/>
    <m/>
    <m/>
    <m/>
    <m/>
    <m/>
    <m/>
    <m/>
    <m/>
    <m/>
    <m/>
    <m/>
    <m/>
    <m/>
    <m/>
    <m/>
    <m/>
    <m/>
    <m/>
    <m/>
    <m/>
    <m/>
    <m/>
    <m/>
    <m/>
    <m/>
    <n v="29"/>
    <m/>
    <m/>
    <m/>
    <m/>
    <m/>
    <m/>
    <n v="2023"/>
    <n v="4"/>
    <n v="0"/>
    <n v="0"/>
    <n v="0"/>
    <n v="0"/>
    <n v="0"/>
    <n v="0"/>
    <n v="0"/>
  </r>
  <r>
    <x v="225"/>
    <x v="4"/>
    <m/>
    <m/>
    <m/>
    <m/>
    <m/>
    <m/>
    <m/>
    <m/>
    <m/>
    <m/>
    <m/>
    <m/>
    <m/>
    <m/>
    <m/>
    <m/>
    <m/>
    <m/>
    <m/>
    <m/>
    <m/>
    <m/>
    <m/>
    <m/>
    <m/>
    <m/>
    <m/>
    <m/>
    <n v="20"/>
    <m/>
    <m/>
    <m/>
    <m/>
    <m/>
    <m/>
    <n v="2023"/>
    <n v="4"/>
    <n v="0"/>
    <n v="0"/>
    <n v="0"/>
    <n v="0"/>
    <n v="0"/>
    <n v="0"/>
    <n v="0"/>
  </r>
  <r>
    <x v="225"/>
    <x v="16"/>
    <m/>
    <m/>
    <m/>
    <m/>
    <m/>
    <m/>
    <m/>
    <m/>
    <m/>
    <m/>
    <m/>
    <m/>
    <m/>
    <m/>
    <m/>
    <m/>
    <m/>
    <m/>
    <m/>
    <m/>
    <m/>
    <m/>
    <m/>
    <m/>
    <m/>
    <m/>
    <m/>
    <m/>
    <n v="20"/>
    <m/>
    <m/>
    <m/>
    <m/>
    <m/>
    <m/>
    <n v="2023"/>
    <n v="4"/>
    <n v="0"/>
    <n v="0"/>
    <n v="0"/>
    <n v="0"/>
    <n v="0"/>
    <n v="0"/>
    <n v="0"/>
  </r>
  <r>
    <x v="225"/>
    <x v="23"/>
    <m/>
    <m/>
    <m/>
    <m/>
    <m/>
    <m/>
    <m/>
    <m/>
    <m/>
    <m/>
    <m/>
    <m/>
    <m/>
    <m/>
    <m/>
    <m/>
    <m/>
    <m/>
    <m/>
    <m/>
    <m/>
    <m/>
    <m/>
    <m/>
    <m/>
    <m/>
    <m/>
    <m/>
    <n v="1"/>
    <m/>
    <m/>
    <m/>
    <m/>
    <m/>
    <m/>
    <n v="2023"/>
    <n v="4"/>
    <n v="0"/>
    <n v="0"/>
    <n v="0"/>
    <n v="0"/>
    <n v="0"/>
    <n v="0"/>
    <n v="0"/>
  </r>
  <r>
    <x v="225"/>
    <x v="5"/>
    <m/>
    <m/>
    <m/>
    <m/>
    <m/>
    <m/>
    <m/>
    <m/>
    <m/>
    <m/>
    <m/>
    <m/>
    <m/>
    <m/>
    <m/>
    <m/>
    <m/>
    <m/>
    <m/>
    <m/>
    <m/>
    <m/>
    <m/>
    <m/>
    <m/>
    <m/>
    <m/>
    <m/>
    <n v="52"/>
    <m/>
    <m/>
    <m/>
    <m/>
    <m/>
    <m/>
    <n v="2023"/>
    <n v="4"/>
    <n v="0"/>
    <n v="0"/>
    <n v="0"/>
    <n v="0"/>
    <n v="0"/>
    <n v="0"/>
    <n v="0"/>
  </r>
  <r>
    <x v="225"/>
    <x v="6"/>
    <m/>
    <m/>
    <m/>
    <m/>
    <m/>
    <m/>
    <m/>
    <m/>
    <m/>
    <m/>
    <m/>
    <m/>
    <m/>
    <m/>
    <m/>
    <m/>
    <m/>
    <m/>
    <m/>
    <m/>
    <m/>
    <m/>
    <m/>
    <m/>
    <m/>
    <m/>
    <m/>
    <m/>
    <n v="27"/>
    <m/>
    <m/>
    <m/>
    <m/>
    <m/>
    <m/>
    <n v="2023"/>
    <n v="4"/>
    <n v="0"/>
    <n v="0"/>
    <n v="0"/>
    <n v="0"/>
    <n v="0"/>
    <n v="0"/>
    <n v="0"/>
  </r>
  <r>
    <x v="225"/>
    <x v="7"/>
    <m/>
    <m/>
    <m/>
    <m/>
    <m/>
    <m/>
    <m/>
    <m/>
    <m/>
    <m/>
    <m/>
    <m/>
    <m/>
    <m/>
    <m/>
    <m/>
    <m/>
    <m/>
    <m/>
    <m/>
    <m/>
    <m/>
    <m/>
    <m/>
    <m/>
    <m/>
    <m/>
    <m/>
    <n v="3"/>
    <m/>
    <m/>
    <m/>
    <m/>
    <m/>
    <m/>
    <n v="2023"/>
    <n v="4"/>
    <n v="0"/>
    <n v="0"/>
    <n v="0"/>
    <n v="0"/>
    <n v="0"/>
    <n v="0"/>
    <n v="0"/>
  </r>
  <r>
    <x v="225"/>
    <x v="29"/>
    <m/>
    <m/>
    <m/>
    <m/>
    <m/>
    <m/>
    <m/>
    <m/>
    <m/>
    <m/>
    <m/>
    <m/>
    <m/>
    <m/>
    <m/>
    <m/>
    <m/>
    <m/>
    <m/>
    <m/>
    <m/>
    <m/>
    <m/>
    <m/>
    <m/>
    <m/>
    <m/>
    <m/>
    <n v="3"/>
    <m/>
    <m/>
    <m/>
    <m/>
    <m/>
    <m/>
    <n v="2023"/>
    <n v="4"/>
    <n v="0"/>
    <n v="0"/>
    <n v="0"/>
    <n v="0"/>
    <n v="0"/>
    <n v="0"/>
    <n v="0"/>
  </r>
  <r>
    <x v="225"/>
    <x v="8"/>
    <m/>
    <m/>
    <m/>
    <m/>
    <m/>
    <m/>
    <m/>
    <m/>
    <m/>
    <m/>
    <m/>
    <m/>
    <m/>
    <m/>
    <m/>
    <m/>
    <m/>
    <m/>
    <m/>
    <m/>
    <m/>
    <m/>
    <m/>
    <m/>
    <m/>
    <m/>
    <m/>
    <m/>
    <n v="28"/>
    <m/>
    <m/>
    <m/>
    <m/>
    <m/>
    <m/>
    <n v="2023"/>
    <n v="4"/>
    <n v="0"/>
    <n v="0"/>
    <n v="0"/>
    <n v="0"/>
    <n v="0"/>
    <n v="0"/>
    <n v="0"/>
  </r>
  <r>
    <x v="225"/>
    <x v="9"/>
    <m/>
    <m/>
    <m/>
    <m/>
    <m/>
    <m/>
    <m/>
    <m/>
    <m/>
    <m/>
    <m/>
    <m/>
    <m/>
    <m/>
    <m/>
    <m/>
    <m/>
    <m/>
    <m/>
    <m/>
    <m/>
    <m/>
    <m/>
    <m/>
    <m/>
    <m/>
    <m/>
    <m/>
    <n v="5"/>
    <m/>
    <m/>
    <m/>
    <m/>
    <m/>
    <m/>
    <n v="2023"/>
    <n v="4"/>
    <n v="0"/>
    <n v="0"/>
    <n v="0"/>
    <n v="0"/>
    <n v="0"/>
    <n v="0"/>
    <n v="0"/>
  </r>
  <r>
    <x v="225"/>
    <x v="25"/>
    <m/>
    <m/>
    <m/>
    <m/>
    <m/>
    <m/>
    <m/>
    <m/>
    <m/>
    <m/>
    <m/>
    <m/>
    <m/>
    <m/>
    <m/>
    <m/>
    <m/>
    <m/>
    <m/>
    <m/>
    <m/>
    <m/>
    <m/>
    <m/>
    <m/>
    <m/>
    <m/>
    <m/>
    <n v="5"/>
    <m/>
    <m/>
    <m/>
    <m/>
    <m/>
    <m/>
    <n v="2023"/>
    <n v="4"/>
    <n v="0"/>
    <n v="0"/>
    <n v="0"/>
    <n v="0"/>
    <n v="0"/>
    <n v="0"/>
    <n v="0"/>
  </r>
  <r>
    <x v="225"/>
    <x v="10"/>
    <m/>
    <m/>
    <m/>
    <m/>
    <m/>
    <m/>
    <m/>
    <m/>
    <m/>
    <m/>
    <m/>
    <m/>
    <m/>
    <m/>
    <m/>
    <m/>
    <m/>
    <m/>
    <m/>
    <m/>
    <m/>
    <m/>
    <m/>
    <m/>
    <m/>
    <m/>
    <m/>
    <m/>
    <n v="10"/>
    <m/>
    <m/>
    <m/>
    <m/>
    <m/>
    <m/>
    <n v="2023"/>
    <n v="4"/>
    <n v="0"/>
    <n v="0"/>
    <n v="0"/>
    <n v="0"/>
    <n v="0"/>
    <n v="0"/>
    <n v="0"/>
  </r>
  <r>
    <x v="225"/>
    <x v="11"/>
    <m/>
    <m/>
    <m/>
    <m/>
    <m/>
    <m/>
    <m/>
    <m/>
    <m/>
    <m/>
    <m/>
    <m/>
    <m/>
    <m/>
    <m/>
    <m/>
    <m/>
    <m/>
    <m/>
    <m/>
    <m/>
    <m/>
    <m/>
    <m/>
    <m/>
    <m/>
    <m/>
    <m/>
    <n v="11"/>
    <m/>
    <m/>
    <m/>
    <m/>
    <m/>
    <m/>
    <n v="2023"/>
    <n v="4"/>
    <n v="0"/>
    <n v="0"/>
    <n v="0"/>
    <n v="0"/>
    <n v="0"/>
    <n v="0"/>
    <n v="0"/>
  </r>
  <r>
    <x v="225"/>
    <x v="18"/>
    <m/>
    <m/>
    <m/>
    <m/>
    <m/>
    <m/>
    <m/>
    <m/>
    <m/>
    <m/>
    <m/>
    <m/>
    <m/>
    <m/>
    <m/>
    <m/>
    <m/>
    <m/>
    <m/>
    <m/>
    <m/>
    <m/>
    <m/>
    <m/>
    <m/>
    <m/>
    <m/>
    <m/>
    <n v="3"/>
    <m/>
    <m/>
    <m/>
    <m/>
    <m/>
    <m/>
    <n v="2023"/>
    <n v="4"/>
    <n v="0"/>
    <n v="0"/>
    <n v="0"/>
    <n v="0"/>
    <n v="0"/>
    <n v="0"/>
    <n v="0"/>
  </r>
  <r>
    <x v="225"/>
    <x v="12"/>
    <m/>
    <m/>
    <m/>
    <m/>
    <m/>
    <m/>
    <m/>
    <m/>
    <m/>
    <m/>
    <m/>
    <m/>
    <m/>
    <m/>
    <m/>
    <m/>
    <m/>
    <m/>
    <m/>
    <m/>
    <m/>
    <m/>
    <m/>
    <m/>
    <m/>
    <m/>
    <m/>
    <m/>
    <n v="2"/>
    <m/>
    <m/>
    <m/>
    <m/>
    <m/>
    <m/>
    <n v="2023"/>
    <n v="4"/>
    <n v="0"/>
    <n v="0"/>
    <n v="0"/>
    <n v="0"/>
    <n v="0"/>
    <n v="0"/>
    <n v="0"/>
  </r>
  <r>
    <x v="225"/>
    <x v="13"/>
    <m/>
    <m/>
    <m/>
    <m/>
    <m/>
    <m/>
    <m/>
    <m/>
    <m/>
    <m/>
    <m/>
    <m/>
    <m/>
    <m/>
    <m/>
    <m/>
    <m/>
    <m/>
    <m/>
    <m/>
    <m/>
    <m/>
    <m/>
    <m/>
    <m/>
    <m/>
    <m/>
    <m/>
    <n v="15"/>
    <m/>
    <m/>
    <m/>
    <m/>
    <m/>
    <m/>
    <n v="2023"/>
    <n v="4"/>
    <n v="0"/>
    <n v="0"/>
    <n v="0"/>
    <n v="0"/>
    <n v="0"/>
    <n v="0"/>
    <n v="0"/>
  </r>
  <r>
    <x v="225"/>
    <x v="14"/>
    <m/>
    <m/>
    <m/>
    <m/>
    <m/>
    <m/>
    <m/>
    <m/>
    <m/>
    <m/>
    <m/>
    <m/>
    <m/>
    <m/>
    <m/>
    <m/>
    <m/>
    <m/>
    <m/>
    <m/>
    <m/>
    <m/>
    <m/>
    <m/>
    <m/>
    <m/>
    <m/>
    <m/>
    <n v="5"/>
    <m/>
    <m/>
    <m/>
    <m/>
    <m/>
    <m/>
    <n v="2023"/>
    <n v="4"/>
    <n v="0"/>
    <n v="0"/>
    <n v="0"/>
    <n v="0"/>
    <n v="0"/>
    <n v="0"/>
    <n v="0"/>
  </r>
  <r>
    <x v="226"/>
    <x v="19"/>
    <m/>
    <m/>
    <m/>
    <m/>
    <m/>
    <m/>
    <m/>
    <m/>
    <m/>
    <m/>
    <m/>
    <m/>
    <m/>
    <m/>
    <m/>
    <m/>
    <m/>
    <m/>
    <m/>
    <m/>
    <m/>
    <m/>
    <m/>
    <m/>
    <m/>
    <m/>
    <m/>
    <m/>
    <n v="89"/>
    <m/>
    <m/>
    <m/>
    <m/>
    <m/>
    <m/>
    <n v="2023"/>
    <n v="4"/>
    <n v="0"/>
    <n v="0"/>
    <n v="0"/>
    <n v="0"/>
    <n v="0"/>
    <n v="0"/>
    <n v="0"/>
  </r>
  <r>
    <x v="226"/>
    <x v="15"/>
    <m/>
    <m/>
    <m/>
    <m/>
    <m/>
    <m/>
    <m/>
    <m/>
    <m/>
    <m/>
    <m/>
    <m/>
    <m/>
    <m/>
    <m/>
    <m/>
    <m/>
    <m/>
    <m/>
    <m/>
    <m/>
    <m/>
    <m/>
    <m/>
    <m/>
    <m/>
    <m/>
    <m/>
    <n v="240"/>
    <m/>
    <m/>
    <m/>
    <m/>
    <m/>
    <m/>
    <n v="2023"/>
    <n v="4"/>
    <n v="0"/>
    <n v="0"/>
    <n v="0"/>
    <n v="0"/>
    <n v="0"/>
    <n v="0"/>
    <n v="0"/>
  </r>
  <r>
    <x v="226"/>
    <x v="0"/>
    <m/>
    <m/>
    <m/>
    <m/>
    <m/>
    <m/>
    <m/>
    <m/>
    <m/>
    <m/>
    <m/>
    <m/>
    <m/>
    <m/>
    <m/>
    <m/>
    <m/>
    <m/>
    <m/>
    <m/>
    <m/>
    <m/>
    <m/>
    <m/>
    <m/>
    <m/>
    <m/>
    <m/>
    <n v="3944"/>
    <m/>
    <m/>
    <m/>
    <m/>
    <m/>
    <m/>
    <n v="2023"/>
    <n v="4"/>
    <n v="0"/>
    <n v="0"/>
    <n v="0"/>
    <n v="0"/>
    <n v="0"/>
    <n v="0"/>
    <n v="0"/>
  </r>
  <r>
    <x v="226"/>
    <x v="1"/>
    <m/>
    <m/>
    <m/>
    <m/>
    <m/>
    <m/>
    <m/>
    <m/>
    <m/>
    <m/>
    <m/>
    <m/>
    <m/>
    <m/>
    <m/>
    <m/>
    <m/>
    <m/>
    <m/>
    <m/>
    <m/>
    <m/>
    <m/>
    <m/>
    <m/>
    <m/>
    <m/>
    <m/>
    <n v="602"/>
    <m/>
    <m/>
    <m/>
    <m/>
    <m/>
    <m/>
    <n v="2023"/>
    <n v="4"/>
    <n v="0"/>
    <n v="0"/>
    <n v="0"/>
    <n v="0"/>
    <n v="0"/>
    <n v="0"/>
    <n v="0"/>
  </r>
  <r>
    <x v="226"/>
    <x v="2"/>
    <m/>
    <m/>
    <m/>
    <m/>
    <m/>
    <m/>
    <m/>
    <m/>
    <m/>
    <m/>
    <m/>
    <m/>
    <m/>
    <m/>
    <m/>
    <m/>
    <m/>
    <m/>
    <m/>
    <m/>
    <m/>
    <m/>
    <m/>
    <m/>
    <m/>
    <m/>
    <m/>
    <m/>
    <n v="1393"/>
    <m/>
    <m/>
    <m/>
    <m/>
    <m/>
    <m/>
    <n v="2023"/>
    <n v="4"/>
    <n v="0"/>
    <n v="0"/>
    <n v="0"/>
    <n v="0"/>
    <n v="0"/>
    <n v="0"/>
    <n v="0"/>
  </r>
  <r>
    <x v="226"/>
    <x v="20"/>
    <m/>
    <m/>
    <m/>
    <m/>
    <m/>
    <m/>
    <m/>
    <m/>
    <m/>
    <m/>
    <m/>
    <m/>
    <m/>
    <m/>
    <m/>
    <m/>
    <m/>
    <m/>
    <m/>
    <m/>
    <m/>
    <m/>
    <m/>
    <m/>
    <m/>
    <m/>
    <m/>
    <m/>
    <n v="1024"/>
    <m/>
    <m/>
    <m/>
    <m/>
    <m/>
    <m/>
    <n v="2023"/>
    <n v="4"/>
    <n v="0"/>
    <n v="0"/>
    <n v="0"/>
    <n v="0"/>
    <n v="0"/>
    <n v="0"/>
    <n v="0"/>
  </r>
  <r>
    <x v="226"/>
    <x v="3"/>
    <m/>
    <m/>
    <m/>
    <m/>
    <m/>
    <m/>
    <m/>
    <m/>
    <m/>
    <m/>
    <m/>
    <m/>
    <m/>
    <m/>
    <m/>
    <m/>
    <m/>
    <m/>
    <m/>
    <m/>
    <m/>
    <m/>
    <m/>
    <m/>
    <m/>
    <m/>
    <m/>
    <m/>
    <n v="74"/>
    <m/>
    <m/>
    <m/>
    <m/>
    <m/>
    <m/>
    <n v="2023"/>
    <n v="4"/>
    <n v="0"/>
    <n v="0"/>
    <n v="0"/>
    <n v="0"/>
    <n v="0"/>
    <n v="0"/>
    <n v="0"/>
  </r>
  <r>
    <x v="226"/>
    <x v="21"/>
    <m/>
    <m/>
    <m/>
    <m/>
    <m/>
    <m/>
    <m/>
    <m/>
    <m/>
    <m/>
    <m/>
    <m/>
    <m/>
    <m/>
    <m/>
    <m/>
    <m/>
    <m/>
    <m/>
    <m/>
    <m/>
    <m/>
    <m/>
    <m/>
    <m/>
    <m/>
    <m/>
    <m/>
    <n v="155"/>
    <m/>
    <m/>
    <m/>
    <m/>
    <m/>
    <m/>
    <n v="2023"/>
    <n v="4"/>
    <n v="0"/>
    <n v="0"/>
    <n v="0"/>
    <n v="0"/>
    <n v="0"/>
    <n v="0"/>
    <n v="0"/>
  </r>
  <r>
    <x v="226"/>
    <x v="4"/>
    <m/>
    <m/>
    <m/>
    <m/>
    <m/>
    <m/>
    <m/>
    <m/>
    <m/>
    <m/>
    <m/>
    <m/>
    <m/>
    <m/>
    <m/>
    <m/>
    <m/>
    <m/>
    <m/>
    <m/>
    <m/>
    <m/>
    <m/>
    <m/>
    <m/>
    <m/>
    <m/>
    <m/>
    <n v="754"/>
    <m/>
    <m/>
    <m/>
    <m/>
    <m/>
    <m/>
    <n v="2023"/>
    <n v="4"/>
    <n v="0"/>
    <n v="0"/>
    <n v="0"/>
    <n v="0"/>
    <n v="0"/>
    <n v="0"/>
    <n v="0"/>
  </r>
  <r>
    <x v="226"/>
    <x v="16"/>
    <m/>
    <m/>
    <m/>
    <m/>
    <m/>
    <m/>
    <m/>
    <m/>
    <m/>
    <m/>
    <m/>
    <m/>
    <m/>
    <m/>
    <m/>
    <m/>
    <m/>
    <m/>
    <m/>
    <m/>
    <m/>
    <m/>
    <m/>
    <m/>
    <m/>
    <m/>
    <m/>
    <m/>
    <n v="494"/>
    <m/>
    <m/>
    <m/>
    <m/>
    <m/>
    <m/>
    <n v="2023"/>
    <n v="4"/>
    <n v="0"/>
    <n v="0"/>
    <n v="0"/>
    <n v="0"/>
    <n v="0"/>
    <n v="0"/>
    <n v="0"/>
  </r>
  <r>
    <x v="226"/>
    <x v="27"/>
    <m/>
    <m/>
    <m/>
    <m/>
    <m/>
    <m/>
    <m/>
    <m/>
    <m/>
    <m/>
    <m/>
    <m/>
    <m/>
    <m/>
    <m/>
    <m/>
    <m/>
    <m/>
    <m/>
    <m/>
    <m/>
    <m/>
    <m/>
    <m/>
    <m/>
    <m/>
    <m/>
    <m/>
    <n v="4"/>
    <m/>
    <m/>
    <m/>
    <m/>
    <m/>
    <m/>
    <n v="2023"/>
    <n v="4"/>
    <n v="0"/>
    <n v="0"/>
    <n v="0"/>
    <n v="0"/>
    <n v="0"/>
    <n v="0"/>
    <n v="0"/>
  </r>
  <r>
    <x v="226"/>
    <x v="28"/>
    <m/>
    <m/>
    <m/>
    <m/>
    <m/>
    <m/>
    <m/>
    <m/>
    <m/>
    <m/>
    <m/>
    <m/>
    <m/>
    <m/>
    <m/>
    <m/>
    <m/>
    <m/>
    <m/>
    <m/>
    <m/>
    <m/>
    <m/>
    <m/>
    <m/>
    <m/>
    <m/>
    <m/>
    <n v="2"/>
    <m/>
    <m/>
    <m/>
    <m/>
    <m/>
    <m/>
    <n v="2023"/>
    <n v="4"/>
    <n v="0"/>
    <n v="0"/>
    <n v="0"/>
    <n v="0"/>
    <n v="0"/>
    <n v="0"/>
    <n v="0"/>
  </r>
  <r>
    <x v="226"/>
    <x v="22"/>
    <m/>
    <m/>
    <m/>
    <m/>
    <m/>
    <m/>
    <m/>
    <m/>
    <m/>
    <m/>
    <m/>
    <m/>
    <m/>
    <m/>
    <m/>
    <m/>
    <m/>
    <m/>
    <m/>
    <m/>
    <m/>
    <m/>
    <m/>
    <m/>
    <m/>
    <m/>
    <m/>
    <m/>
    <n v="56"/>
    <m/>
    <m/>
    <m/>
    <m/>
    <m/>
    <m/>
    <n v="2023"/>
    <n v="4"/>
    <n v="0"/>
    <n v="0"/>
    <n v="0"/>
    <n v="0"/>
    <n v="0"/>
    <n v="0"/>
    <n v="0"/>
  </r>
  <r>
    <x v="226"/>
    <x v="23"/>
    <m/>
    <m/>
    <m/>
    <m/>
    <m/>
    <m/>
    <m/>
    <m/>
    <m/>
    <m/>
    <m/>
    <m/>
    <m/>
    <m/>
    <m/>
    <m/>
    <m/>
    <m/>
    <m/>
    <m/>
    <m/>
    <m/>
    <m/>
    <m/>
    <m/>
    <m/>
    <m/>
    <m/>
    <n v="137"/>
    <m/>
    <m/>
    <m/>
    <m/>
    <m/>
    <m/>
    <n v="2023"/>
    <n v="4"/>
    <n v="0"/>
    <n v="0"/>
    <n v="0"/>
    <n v="0"/>
    <n v="0"/>
    <n v="0"/>
    <n v="0"/>
  </r>
  <r>
    <x v="226"/>
    <x v="5"/>
    <m/>
    <m/>
    <m/>
    <m/>
    <m/>
    <m/>
    <m/>
    <m/>
    <m/>
    <m/>
    <m/>
    <m/>
    <m/>
    <m/>
    <m/>
    <m/>
    <m/>
    <m/>
    <m/>
    <m/>
    <m/>
    <m/>
    <m/>
    <m/>
    <m/>
    <m/>
    <m/>
    <m/>
    <n v="921"/>
    <m/>
    <m/>
    <m/>
    <m/>
    <m/>
    <m/>
    <n v="2023"/>
    <n v="4"/>
    <n v="0"/>
    <n v="0"/>
    <n v="0"/>
    <n v="0"/>
    <n v="0"/>
    <n v="0"/>
    <n v="0"/>
  </r>
  <r>
    <x v="226"/>
    <x v="24"/>
    <m/>
    <m/>
    <m/>
    <m/>
    <m/>
    <m/>
    <m/>
    <m/>
    <m/>
    <m/>
    <m/>
    <m/>
    <m/>
    <m/>
    <m/>
    <m/>
    <m/>
    <m/>
    <m/>
    <m/>
    <m/>
    <m/>
    <m/>
    <m/>
    <m/>
    <m/>
    <m/>
    <m/>
    <n v="159"/>
    <m/>
    <m/>
    <m/>
    <m/>
    <m/>
    <m/>
    <n v="2023"/>
    <n v="4"/>
    <n v="0"/>
    <n v="0"/>
    <n v="0"/>
    <n v="0"/>
    <n v="0"/>
    <n v="0"/>
    <n v="0"/>
  </r>
  <r>
    <x v="226"/>
    <x v="6"/>
    <m/>
    <m/>
    <m/>
    <m/>
    <m/>
    <m/>
    <m/>
    <m/>
    <m/>
    <m/>
    <m/>
    <m/>
    <m/>
    <m/>
    <m/>
    <m/>
    <m/>
    <m/>
    <m/>
    <m/>
    <m/>
    <m/>
    <m/>
    <m/>
    <m/>
    <m/>
    <m/>
    <m/>
    <n v="432"/>
    <m/>
    <m/>
    <m/>
    <m/>
    <m/>
    <m/>
    <n v="2023"/>
    <n v="4"/>
    <n v="0"/>
    <n v="0"/>
    <n v="0"/>
    <n v="0"/>
    <n v="0"/>
    <n v="0"/>
    <n v="0"/>
  </r>
  <r>
    <x v="226"/>
    <x v="7"/>
    <m/>
    <m/>
    <m/>
    <m/>
    <m/>
    <m/>
    <m/>
    <m/>
    <m/>
    <m/>
    <m/>
    <m/>
    <m/>
    <m/>
    <m/>
    <m/>
    <m/>
    <m/>
    <m/>
    <m/>
    <m/>
    <m/>
    <m/>
    <m/>
    <m/>
    <m/>
    <m/>
    <m/>
    <n v="348"/>
    <m/>
    <m/>
    <m/>
    <m/>
    <m/>
    <m/>
    <n v="2023"/>
    <n v="4"/>
    <n v="0"/>
    <n v="0"/>
    <n v="0"/>
    <n v="0"/>
    <n v="0"/>
    <n v="0"/>
    <n v="0"/>
  </r>
  <r>
    <x v="226"/>
    <x v="29"/>
    <m/>
    <m/>
    <m/>
    <m/>
    <m/>
    <m/>
    <m/>
    <m/>
    <m/>
    <m/>
    <m/>
    <m/>
    <m/>
    <m/>
    <m/>
    <m/>
    <m/>
    <m/>
    <m/>
    <m/>
    <m/>
    <m/>
    <m/>
    <m/>
    <m/>
    <m/>
    <m/>
    <m/>
    <n v="36"/>
    <m/>
    <m/>
    <m/>
    <m/>
    <m/>
    <m/>
    <n v="2023"/>
    <n v="4"/>
    <n v="0"/>
    <n v="0"/>
    <n v="0"/>
    <n v="0"/>
    <n v="0"/>
    <n v="0"/>
    <n v="0"/>
  </r>
  <r>
    <x v="226"/>
    <x v="8"/>
    <m/>
    <m/>
    <m/>
    <m/>
    <m/>
    <m/>
    <m/>
    <m/>
    <m/>
    <m/>
    <m/>
    <m/>
    <m/>
    <m/>
    <m/>
    <m/>
    <m/>
    <m/>
    <m/>
    <m/>
    <m/>
    <m/>
    <m/>
    <m/>
    <m/>
    <m/>
    <m/>
    <m/>
    <n v="1562"/>
    <m/>
    <m/>
    <m/>
    <m/>
    <m/>
    <m/>
    <n v="2023"/>
    <n v="4"/>
    <n v="0"/>
    <n v="0"/>
    <n v="0"/>
    <n v="0"/>
    <n v="0"/>
    <n v="0"/>
    <n v="0"/>
  </r>
  <r>
    <x v="226"/>
    <x v="9"/>
    <m/>
    <m/>
    <m/>
    <m/>
    <m/>
    <m/>
    <m/>
    <m/>
    <m/>
    <m/>
    <m/>
    <m/>
    <m/>
    <m/>
    <m/>
    <m/>
    <m/>
    <m/>
    <m/>
    <m/>
    <m/>
    <m/>
    <m/>
    <m/>
    <m/>
    <m/>
    <m/>
    <m/>
    <n v="314"/>
    <m/>
    <m/>
    <m/>
    <m/>
    <m/>
    <m/>
    <n v="2023"/>
    <n v="4"/>
    <n v="0"/>
    <n v="0"/>
    <n v="0"/>
    <n v="0"/>
    <n v="0"/>
    <n v="0"/>
    <n v="0"/>
  </r>
  <r>
    <x v="226"/>
    <x v="25"/>
    <m/>
    <m/>
    <m/>
    <m/>
    <m/>
    <m/>
    <m/>
    <m/>
    <m/>
    <m/>
    <m/>
    <m/>
    <m/>
    <m/>
    <m/>
    <m/>
    <m/>
    <m/>
    <m/>
    <m/>
    <m/>
    <m/>
    <m/>
    <m/>
    <m/>
    <m/>
    <m/>
    <m/>
    <n v="693"/>
    <m/>
    <m/>
    <m/>
    <m/>
    <m/>
    <m/>
    <n v="2023"/>
    <n v="4"/>
    <n v="0"/>
    <n v="0"/>
    <n v="0"/>
    <n v="0"/>
    <n v="0"/>
    <n v="0"/>
    <n v="0"/>
  </r>
  <r>
    <x v="226"/>
    <x v="17"/>
    <m/>
    <m/>
    <m/>
    <m/>
    <m/>
    <m/>
    <m/>
    <m/>
    <m/>
    <m/>
    <m/>
    <m/>
    <m/>
    <m/>
    <m/>
    <m/>
    <m/>
    <m/>
    <m/>
    <m/>
    <m/>
    <m/>
    <m/>
    <m/>
    <m/>
    <m/>
    <m/>
    <m/>
    <n v="41"/>
    <m/>
    <m/>
    <m/>
    <m/>
    <m/>
    <m/>
    <n v="2023"/>
    <n v="4"/>
    <n v="0"/>
    <n v="0"/>
    <n v="0"/>
    <n v="0"/>
    <n v="0"/>
    <n v="0"/>
    <n v="0"/>
  </r>
  <r>
    <x v="226"/>
    <x v="10"/>
    <m/>
    <m/>
    <m/>
    <m/>
    <m/>
    <m/>
    <m/>
    <m/>
    <m/>
    <m/>
    <m/>
    <m/>
    <m/>
    <m/>
    <m/>
    <m/>
    <m/>
    <m/>
    <m/>
    <m/>
    <m/>
    <m/>
    <m/>
    <m/>
    <m/>
    <m/>
    <m/>
    <m/>
    <n v="1563"/>
    <m/>
    <m/>
    <m/>
    <m/>
    <m/>
    <m/>
    <n v="2023"/>
    <n v="4"/>
    <n v="0"/>
    <n v="0"/>
    <n v="0"/>
    <n v="0"/>
    <n v="0"/>
    <n v="0"/>
    <n v="0"/>
  </r>
  <r>
    <x v="226"/>
    <x v="30"/>
    <m/>
    <m/>
    <m/>
    <m/>
    <m/>
    <m/>
    <m/>
    <m/>
    <m/>
    <m/>
    <m/>
    <m/>
    <m/>
    <m/>
    <m/>
    <m/>
    <m/>
    <m/>
    <m/>
    <m/>
    <m/>
    <m/>
    <m/>
    <m/>
    <m/>
    <m/>
    <m/>
    <m/>
    <n v="8"/>
    <m/>
    <m/>
    <m/>
    <m/>
    <m/>
    <m/>
    <n v="2023"/>
    <n v="4"/>
    <n v="0"/>
    <n v="0"/>
    <n v="0"/>
    <n v="0"/>
    <n v="0"/>
    <n v="0"/>
    <n v="0"/>
  </r>
  <r>
    <x v="226"/>
    <x v="11"/>
    <m/>
    <m/>
    <m/>
    <m/>
    <m/>
    <m/>
    <m/>
    <m/>
    <m/>
    <m/>
    <m/>
    <m/>
    <m/>
    <m/>
    <m/>
    <m/>
    <m/>
    <m/>
    <m/>
    <m/>
    <m/>
    <m/>
    <m/>
    <m/>
    <m/>
    <m/>
    <m/>
    <m/>
    <n v="5407"/>
    <m/>
    <m/>
    <m/>
    <m/>
    <m/>
    <m/>
    <n v="2023"/>
    <n v="4"/>
    <n v="0"/>
    <n v="0"/>
    <n v="0"/>
    <n v="0"/>
    <n v="0"/>
    <n v="0"/>
    <n v="0"/>
  </r>
  <r>
    <x v="226"/>
    <x v="18"/>
    <m/>
    <m/>
    <m/>
    <m/>
    <m/>
    <m/>
    <m/>
    <m/>
    <m/>
    <m/>
    <m/>
    <m/>
    <m/>
    <m/>
    <m/>
    <m/>
    <m/>
    <m/>
    <m/>
    <m/>
    <m/>
    <m/>
    <m/>
    <m/>
    <m/>
    <m/>
    <m/>
    <m/>
    <n v="291"/>
    <m/>
    <m/>
    <m/>
    <m/>
    <m/>
    <m/>
    <n v="2023"/>
    <n v="4"/>
    <n v="0"/>
    <n v="0"/>
    <n v="0"/>
    <n v="0"/>
    <n v="0"/>
    <n v="0"/>
    <n v="0"/>
  </r>
  <r>
    <x v="226"/>
    <x v="31"/>
    <m/>
    <m/>
    <m/>
    <m/>
    <m/>
    <m/>
    <m/>
    <m/>
    <m/>
    <m/>
    <m/>
    <m/>
    <m/>
    <m/>
    <m/>
    <m/>
    <m/>
    <m/>
    <m/>
    <m/>
    <m/>
    <m/>
    <m/>
    <m/>
    <m/>
    <m/>
    <m/>
    <m/>
    <n v="3"/>
    <m/>
    <m/>
    <m/>
    <m/>
    <m/>
    <m/>
    <n v="2023"/>
    <n v="4"/>
    <n v="0"/>
    <n v="0"/>
    <n v="0"/>
    <n v="0"/>
    <n v="0"/>
    <n v="0"/>
    <n v="0"/>
  </r>
  <r>
    <x v="226"/>
    <x v="12"/>
    <m/>
    <m/>
    <m/>
    <m/>
    <m/>
    <m/>
    <m/>
    <m/>
    <m/>
    <m/>
    <m/>
    <m/>
    <m/>
    <m/>
    <m/>
    <m/>
    <m/>
    <m/>
    <m/>
    <m/>
    <m/>
    <m/>
    <m/>
    <m/>
    <m/>
    <m/>
    <m/>
    <m/>
    <n v="112"/>
    <m/>
    <m/>
    <m/>
    <m/>
    <m/>
    <m/>
    <n v="2023"/>
    <n v="4"/>
    <n v="0"/>
    <n v="0"/>
    <n v="0"/>
    <n v="0"/>
    <n v="0"/>
    <n v="0"/>
    <n v="0"/>
  </r>
  <r>
    <x v="226"/>
    <x v="32"/>
    <m/>
    <m/>
    <m/>
    <m/>
    <m/>
    <m/>
    <m/>
    <m/>
    <m/>
    <m/>
    <m/>
    <m/>
    <m/>
    <m/>
    <m/>
    <m/>
    <m/>
    <m/>
    <m/>
    <m/>
    <m/>
    <m/>
    <m/>
    <m/>
    <m/>
    <m/>
    <m/>
    <m/>
    <n v="147"/>
    <m/>
    <m/>
    <m/>
    <m/>
    <m/>
    <m/>
    <n v="2023"/>
    <n v="4"/>
    <n v="0"/>
    <n v="0"/>
    <n v="0"/>
    <n v="0"/>
    <n v="0"/>
    <n v="0"/>
    <n v="0"/>
  </r>
  <r>
    <x v="226"/>
    <x v="33"/>
    <m/>
    <m/>
    <m/>
    <m/>
    <m/>
    <m/>
    <m/>
    <m/>
    <m/>
    <m/>
    <m/>
    <m/>
    <m/>
    <m/>
    <m/>
    <m/>
    <m/>
    <m/>
    <m/>
    <m/>
    <m/>
    <m/>
    <m/>
    <m/>
    <m/>
    <m/>
    <m/>
    <m/>
    <n v="69"/>
    <m/>
    <m/>
    <m/>
    <m/>
    <m/>
    <m/>
    <n v="2023"/>
    <n v="4"/>
    <n v="0"/>
    <n v="0"/>
    <n v="0"/>
    <n v="0"/>
    <n v="0"/>
    <n v="0"/>
    <n v="0"/>
  </r>
  <r>
    <x v="226"/>
    <x v="34"/>
    <m/>
    <m/>
    <m/>
    <m/>
    <m/>
    <m/>
    <m/>
    <m/>
    <m/>
    <m/>
    <m/>
    <m/>
    <m/>
    <m/>
    <m/>
    <m/>
    <m/>
    <m/>
    <m/>
    <m/>
    <m/>
    <m/>
    <m/>
    <m/>
    <m/>
    <m/>
    <m/>
    <m/>
    <n v="37"/>
    <m/>
    <m/>
    <m/>
    <m/>
    <m/>
    <m/>
    <n v="2023"/>
    <n v="4"/>
    <n v="0"/>
    <n v="0"/>
    <n v="0"/>
    <n v="0"/>
    <n v="0"/>
    <n v="0"/>
    <n v="0"/>
  </r>
  <r>
    <x v="226"/>
    <x v="26"/>
    <m/>
    <m/>
    <m/>
    <m/>
    <m/>
    <m/>
    <m/>
    <m/>
    <m/>
    <m/>
    <m/>
    <m/>
    <m/>
    <m/>
    <m/>
    <m/>
    <m/>
    <m/>
    <m/>
    <m/>
    <m/>
    <m/>
    <m/>
    <m/>
    <m/>
    <m/>
    <m/>
    <m/>
    <n v="218"/>
    <m/>
    <m/>
    <m/>
    <m/>
    <m/>
    <m/>
    <n v="2023"/>
    <n v="4"/>
    <n v="0"/>
    <n v="0"/>
    <n v="0"/>
    <n v="0"/>
    <n v="0"/>
    <n v="0"/>
    <n v="0"/>
  </r>
  <r>
    <x v="226"/>
    <x v="13"/>
    <m/>
    <m/>
    <m/>
    <m/>
    <m/>
    <m/>
    <m/>
    <m/>
    <m/>
    <m/>
    <m/>
    <m/>
    <m/>
    <m/>
    <m/>
    <m/>
    <m/>
    <m/>
    <m/>
    <m/>
    <m/>
    <m/>
    <m/>
    <m/>
    <m/>
    <m/>
    <m/>
    <m/>
    <n v="3613"/>
    <m/>
    <m/>
    <m/>
    <m/>
    <m/>
    <m/>
    <n v="2023"/>
    <n v="4"/>
    <n v="0"/>
    <n v="0"/>
    <n v="0"/>
    <n v="0"/>
    <n v="0"/>
    <n v="0"/>
    <n v="0"/>
  </r>
  <r>
    <x v="226"/>
    <x v="35"/>
    <m/>
    <m/>
    <m/>
    <m/>
    <m/>
    <m/>
    <m/>
    <m/>
    <m/>
    <m/>
    <m/>
    <m/>
    <m/>
    <m/>
    <m/>
    <m/>
    <m/>
    <m/>
    <m/>
    <m/>
    <m/>
    <m/>
    <m/>
    <m/>
    <m/>
    <m/>
    <m/>
    <m/>
    <n v="1"/>
    <m/>
    <m/>
    <m/>
    <m/>
    <m/>
    <m/>
    <n v="2023"/>
    <n v="4"/>
    <n v="0"/>
    <n v="0"/>
    <n v="0"/>
    <n v="0"/>
    <n v="0"/>
    <n v="0"/>
    <n v="0"/>
  </r>
  <r>
    <x v="226"/>
    <x v="14"/>
    <m/>
    <m/>
    <m/>
    <m/>
    <m/>
    <m/>
    <m/>
    <m/>
    <m/>
    <m/>
    <m/>
    <m/>
    <m/>
    <m/>
    <m/>
    <m/>
    <m/>
    <m/>
    <m/>
    <m/>
    <m/>
    <m/>
    <m/>
    <m/>
    <m/>
    <m/>
    <m/>
    <m/>
    <n v="646"/>
    <m/>
    <m/>
    <m/>
    <m/>
    <m/>
    <m/>
    <n v="2023"/>
    <n v="4"/>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2014"/>
    <n v="1"/>
    <n v="37070"/>
    <n v="6925"/>
    <n v="24846"/>
    <n v="4832"/>
    <n v="353"/>
    <n v="0"/>
    <n v="114"/>
    <n v="6"/>
    <n v="0"/>
    <n v="6"/>
    <n v="0"/>
    <n v="0"/>
    <n v="0"/>
    <n v="148535"/>
    <n v="23133"/>
    <n v="32030"/>
    <n v="16435"/>
    <n v="910"/>
    <n v="76027"/>
    <n v="178658"/>
    <n v="1915"/>
    <n v="6681"/>
    <n v="6956"/>
    <n v="3135"/>
    <n v="159971"/>
    <n v="138070"/>
    <n v="589276"/>
    <n v="23473"/>
    <n v="657446"/>
    <n v="152453"/>
    <n v="63833"/>
    <n v="2015"/>
    <n v="327992"/>
    <n v="17606"/>
    <n v="131959"/>
    <x v="0"/>
    <n v="109578"/>
    <n v="18693"/>
    <n v="185605"/>
    <n v="178664"/>
    <n v="1115088"/>
  </r>
  <r>
    <n v="2014"/>
    <n v="2"/>
    <n v="76514"/>
    <n v="16918"/>
    <n v="50801"/>
    <n v="7547"/>
    <n v="672"/>
    <n v="0"/>
    <n v="576"/>
    <n v="16"/>
    <n v="6"/>
    <n v="10"/>
    <n v="0"/>
    <n v="0"/>
    <n v="0"/>
    <n v="140017"/>
    <n v="27708"/>
    <n v="40878"/>
    <n v="20098"/>
    <n v="1203"/>
    <n v="50130"/>
    <n v="176131"/>
    <n v="3480"/>
    <n v="12117"/>
    <n v="12486"/>
    <n v="5827"/>
    <n v="142221"/>
    <n v="117958"/>
    <n v="582031"/>
    <n v="22349"/>
    <n v="737954"/>
    <n v="157814"/>
    <n v="63969"/>
    <n v="2651"/>
    <n v="332333"/>
    <n v="17799"/>
    <n v="130948"/>
    <x v="1"/>
    <n v="166401"/>
    <n v="33926"/>
    <n v="216531"/>
    <n v="176147"/>
    <n v="1115016"/>
  </r>
  <r>
    <n v="2014"/>
    <n v="3"/>
    <n v="74519"/>
    <n v="15959"/>
    <n v="49930"/>
    <n v="7478"/>
    <n v="699"/>
    <n v="0"/>
    <n v="453"/>
    <n v="62"/>
    <n v="6"/>
    <n v="39"/>
    <n v="17"/>
    <n v="0"/>
    <n v="0"/>
    <n v="137329"/>
    <n v="26399"/>
    <n v="41015"/>
    <n v="20981"/>
    <n v="1214"/>
    <n v="47720"/>
    <n v="172217"/>
    <n v="4706"/>
    <n v="16360"/>
    <n v="17094"/>
    <n v="7532"/>
    <n v="126525"/>
    <n v="121323"/>
    <n v="582371"/>
    <n v="17880"/>
    <n v="740340"/>
    <n v="154850"/>
    <n v="63926"/>
    <n v="2927"/>
    <n v="300161"/>
    <n v="19362"/>
    <n v="148521"/>
    <x v="2"/>
    <n v="164128"/>
    <n v="45754"/>
    <n v="211848"/>
    <n v="172279"/>
    <n v="1105701"/>
  </r>
  <r>
    <n v="2014"/>
    <n v="4"/>
    <n v="69488"/>
    <n v="14701"/>
    <n v="46573"/>
    <n v="7169"/>
    <n v="692"/>
    <n v="0"/>
    <n v="353"/>
    <n v="68"/>
    <n v="12"/>
    <n v="38"/>
    <n v="18"/>
    <n v="0"/>
    <n v="0"/>
    <n v="134081"/>
    <n v="25538"/>
    <n v="40672"/>
    <n v="21225"/>
    <n v="1211"/>
    <n v="45435"/>
    <n v="172310"/>
    <n v="5575"/>
    <n v="19610"/>
    <n v="20411"/>
    <n v="8614"/>
    <n v="118100"/>
    <n v="120163"/>
    <n v="584522"/>
    <n v="17558"/>
    <n v="723556"/>
    <n v="149823"/>
    <n v="63850"/>
    <n v="2619"/>
    <n v="300259"/>
    <n v="19502"/>
    <n v="148703"/>
    <x v="3"/>
    <n v="158134"/>
    <n v="54278"/>
    <n v="203569"/>
    <n v="172378"/>
    <n v="1098190"/>
  </r>
  <r>
    <n v="2015"/>
    <n v="1"/>
    <n v="106563"/>
    <n v="27750"/>
    <n v="68262"/>
    <n v="9052"/>
    <n v="716"/>
    <n v="0"/>
    <n v="783"/>
    <n v="2002"/>
    <n v="153"/>
    <n v="823"/>
    <n v="443"/>
    <n v="583"/>
    <n v="0"/>
    <n v="136212"/>
    <n v="28386"/>
    <n v="48560"/>
    <n v="24767"/>
    <n v="1570"/>
    <n v="32929"/>
    <n v="166035"/>
    <n v="6447"/>
    <n v="24698"/>
    <n v="24933"/>
    <n v="11046"/>
    <n v="98911"/>
    <n v="136077"/>
    <n v="573223"/>
    <n v="20130"/>
    <n v="697664"/>
    <n v="140321"/>
    <n v="63919"/>
    <n v="900"/>
    <n v="303488"/>
    <n v="20080"/>
    <n v="151346"/>
    <x v="4"/>
    <n v="209846"/>
    <n v="69126"/>
    <n v="242775"/>
    <n v="168037"/>
    <n v="1140242"/>
  </r>
  <r>
    <n v="2015"/>
    <n v="2"/>
    <n v="107521"/>
    <n v="27844"/>
    <n v="68727"/>
    <n v="9297"/>
    <n v="899"/>
    <n v="0"/>
    <n v="754"/>
    <n v="2869"/>
    <n v="292"/>
    <n v="1240"/>
    <n v="584"/>
    <n v="753"/>
    <n v="0"/>
    <n v="133989"/>
    <n v="27495"/>
    <n v="48451"/>
    <n v="25008"/>
    <n v="1663"/>
    <n v="31372"/>
    <n v="161677"/>
    <n v="6207"/>
    <n v="23807"/>
    <n v="24381"/>
    <n v="11611"/>
    <n v="95671"/>
    <n v="135375"/>
    <n v="574283"/>
    <n v="19095"/>
    <n v="696757"/>
    <n v="160884"/>
    <n v="63649"/>
    <n v="1287"/>
    <n v="303667"/>
    <n v="20323"/>
    <n v="147662"/>
    <x v="5"/>
    <n v="210138"/>
    <n v="68875"/>
    <n v="241510"/>
    <n v="164546"/>
    <n v="1134809"/>
  </r>
  <r>
    <n v="2015"/>
    <n v="3"/>
    <n v="102138"/>
    <n v="25656"/>
    <n v="65658"/>
    <n v="9285"/>
    <n v="863"/>
    <n v="0"/>
    <n v="676"/>
    <n v="3310"/>
    <n v="329"/>
    <n v="1395"/>
    <n v="548"/>
    <n v="1038"/>
    <n v="0"/>
    <n v="132342"/>
    <n v="26765"/>
    <n v="48490"/>
    <n v="25230"/>
    <n v="1564"/>
    <n v="30293"/>
    <n v="161613"/>
    <n v="6559"/>
    <n v="25949"/>
    <n v="26884"/>
    <n v="12385"/>
    <n v="89836"/>
    <n v="137077"/>
    <n v="570079"/>
    <n v="24114"/>
    <n v="729906"/>
    <n v="159412"/>
    <n v="63598"/>
    <n v="3074"/>
    <n v="308637"/>
    <n v="20477"/>
    <n v="147924"/>
    <x v="6"/>
    <n v="204187"/>
    <n v="75087"/>
    <n v="234480"/>
    <n v="164923"/>
    <n v="1130673"/>
  </r>
  <r>
    <n v="2015"/>
    <n v="4"/>
    <n v="92984"/>
    <n v="22498"/>
    <n v="60740"/>
    <n v="8828"/>
    <n v="385"/>
    <n v="0"/>
    <n v="533"/>
    <n v="1075"/>
    <n v="85"/>
    <n v="645"/>
    <n v="295"/>
    <n v="50"/>
    <n v="0"/>
    <n v="126594"/>
    <n v="25070"/>
    <n v="46891"/>
    <n v="24614"/>
    <n v="1099"/>
    <n v="28920"/>
    <n v="157026"/>
    <n v="6992"/>
    <n v="27759"/>
    <n v="26254"/>
    <n v="13450"/>
    <n v="82571"/>
    <n v="139107"/>
    <n v="581409"/>
    <n v="18090"/>
    <n v="711090"/>
    <n v="159633"/>
    <n v="63554"/>
    <n v="3043"/>
    <n v="311435"/>
    <n v="20595"/>
    <n v="138982"/>
    <x v="7"/>
    <n v="190658"/>
    <n v="75530"/>
    <n v="219578"/>
    <n v="158101"/>
    <n v="1116285"/>
  </r>
  <r>
    <n v="2016"/>
    <n v="1"/>
    <n v="132157"/>
    <n v="37029"/>
    <n v="80688"/>
    <n v="13265"/>
    <n v="0"/>
    <n v="0"/>
    <n v="1175"/>
    <n v="1211"/>
    <n v="79"/>
    <n v="685"/>
    <n v="396"/>
    <n v="51"/>
    <n v="0"/>
    <n v="107889"/>
    <n v="28231"/>
    <n v="48655"/>
    <n v="22752"/>
    <n v="351"/>
    <n v="7900"/>
    <n v="161072"/>
    <n v="7692"/>
    <n v="36891"/>
    <n v="36221"/>
    <n v="17715"/>
    <n v="62553"/>
    <n v="139345"/>
    <n v="586354"/>
    <n v="16429"/>
    <n v="788327"/>
    <n v="169742"/>
    <n v="64778"/>
    <n v="3679"/>
    <n v="315212"/>
    <n v="21849"/>
    <n v="152005"/>
    <x v="8"/>
    <n v="232146"/>
    <n v="99730"/>
    <n v="240046"/>
    <n v="162283"/>
    <n v="1144457"/>
  </r>
  <r>
    <n v="2016"/>
    <n v="2"/>
    <n v="127767"/>
    <n v="34837"/>
    <n v="78708"/>
    <n v="13140"/>
    <n v="0"/>
    <n v="0"/>
    <n v="1082"/>
    <n v="1142"/>
    <n v="79"/>
    <n v="637"/>
    <n v="392"/>
    <n v="34"/>
    <n v="0"/>
    <n v="104595"/>
    <n v="27003"/>
    <n v="47433"/>
    <n v="22249"/>
    <n v="339"/>
    <n v="7571"/>
    <n v="161478"/>
    <n v="7445"/>
    <n v="37288"/>
    <n v="37175"/>
    <n v="18108"/>
    <n v="61462"/>
    <n v="139098"/>
    <n v="587772"/>
    <n v="16833"/>
    <n v="802628"/>
    <n v="171906"/>
    <n v="64709"/>
    <n v="5626"/>
    <n v="314233"/>
    <n v="21995"/>
    <n v="153357"/>
    <x v="9"/>
    <n v="224791"/>
    <n v="101158"/>
    <n v="232362"/>
    <n v="162620"/>
    <n v="1138685"/>
  </r>
  <r>
    <n v="2016"/>
    <n v="3"/>
    <n v="124497"/>
    <n v="33334"/>
    <n v="76357"/>
    <n v="13720"/>
    <n v="0"/>
    <n v="0"/>
    <n v="1086"/>
    <n v="977"/>
    <n v="54"/>
    <n v="566"/>
    <n v="356"/>
    <n v="1"/>
    <n v="0"/>
    <n v="102147"/>
    <n v="27142"/>
    <n v="46525"/>
    <n v="22243"/>
    <n v="342"/>
    <n v="5895"/>
    <n v="160315"/>
    <n v="7190"/>
    <n v="38936"/>
    <n v="38372"/>
    <n v="17483"/>
    <n v="58334"/>
    <n v="139938"/>
    <n v="591847"/>
    <n v="15346"/>
    <n v="808674"/>
    <n v="174761"/>
    <n v="64789"/>
    <n v="6843"/>
    <n v="317874"/>
    <n v="22106"/>
    <n v="156977"/>
    <x v="10"/>
    <n v="220749"/>
    <n v="102958"/>
    <n v="226644"/>
    <n v="161292"/>
    <n v="1135067"/>
  </r>
  <r>
    <n v="2016"/>
    <n v="4"/>
    <n v="117489"/>
    <n v="30715"/>
    <n v="72796"/>
    <n v="12998"/>
    <n v="0"/>
    <n v="0"/>
    <n v="980"/>
    <n v="1000"/>
    <n v="62"/>
    <n v="598"/>
    <n v="339"/>
    <n v="1"/>
    <n v="0"/>
    <n v="97440"/>
    <n v="25757"/>
    <n v="44345"/>
    <n v="21462"/>
    <n v="317"/>
    <n v="5559"/>
    <n v="160751"/>
    <n v="7129"/>
    <n v="42129"/>
    <n v="41854"/>
    <n v="19165"/>
    <n v="50474"/>
    <n v="143906"/>
    <n v="599048"/>
    <n v="12585"/>
    <n v="807997"/>
    <n v="173221"/>
    <n v="64435"/>
    <n v="6589"/>
    <n v="320044"/>
    <n v="22340"/>
    <n v="156060"/>
    <x v="11"/>
    <n v="209370"/>
    <n v="111277"/>
    <n v="214929"/>
    <n v="161751"/>
    <n v="1132219"/>
  </r>
  <r>
    <n v="2017"/>
    <n v="1"/>
    <n v="134734"/>
    <n v="44779"/>
    <n v="82080"/>
    <n v="7154"/>
    <n v="0"/>
    <n v="0"/>
    <n v="721"/>
    <n v="1020"/>
    <n v="91"/>
    <n v="665"/>
    <n v="263"/>
    <n v="1"/>
    <n v="0"/>
    <n v="81982"/>
    <n v="30295"/>
    <n v="38812"/>
    <n v="12728"/>
    <n v="0"/>
    <n v="147"/>
    <n v="166940"/>
    <n v="7937"/>
    <n v="47517"/>
    <n v="49466"/>
    <n v="21815"/>
    <n v="40205"/>
    <n v="144034"/>
    <n v="601558"/>
    <n v="11681"/>
    <n v="823389"/>
    <n v="180992"/>
    <n v="64431"/>
    <n v="6454"/>
    <n v="322996"/>
    <n v="22617"/>
    <n v="153274"/>
    <x v="12"/>
    <n v="216569"/>
    <n v="127755"/>
    <n v="216716"/>
    <n v="167960"/>
    <n v="1141949"/>
  </r>
  <r>
    <n v="2017"/>
    <n v="2"/>
    <n v="129334"/>
    <n v="42392"/>
    <n v="79148"/>
    <n v="7138"/>
    <n v="0"/>
    <n v="0"/>
    <n v="656"/>
    <n v="988"/>
    <n v="125"/>
    <n v="625"/>
    <n v="238"/>
    <n v="0"/>
    <n v="0"/>
    <n v="79070"/>
    <n v="29094"/>
    <n v="37573"/>
    <n v="12261"/>
    <n v="0"/>
    <n v="142"/>
    <n v="167933"/>
    <n v="7741"/>
    <n v="48475"/>
    <n v="50323"/>
    <n v="22085"/>
    <n v="39309"/>
    <n v="148098"/>
    <n v="604204"/>
    <n v="12062"/>
    <n v="820829"/>
    <n v="190439"/>
    <n v="64245"/>
    <n v="7292"/>
    <n v="322969"/>
    <n v="22705"/>
    <n v="160598"/>
    <x v="13"/>
    <n v="208262"/>
    <n v="129612"/>
    <n v="208404"/>
    <n v="168921"/>
    <n v="1141689"/>
  </r>
  <r>
    <n v="2017"/>
    <n v="3"/>
    <n v="124521"/>
    <n v="40340"/>
    <n v="76627"/>
    <n v="6949"/>
    <n v="0"/>
    <n v="0"/>
    <n v="605"/>
    <n v="933"/>
    <n v="114"/>
    <n v="630"/>
    <n v="189"/>
    <n v="0"/>
    <n v="0"/>
    <n v="76535"/>
    <n v="28069"/>
    <n v="36410"/>
    <n v="11919"/>
    <n v="0"/>
    <n v="137"/>
    <n v="169112"/>
    <n v="7653"/>
    <n v="50472"/>
    <n v="53062"/>
    <n v="22721"/>
    <n v="35204"/>
    <n v="149404"/>
    <n v="599476"/>
    <n v="16539"/>
    <n v="833638"/>
    <n v="191612"/>
    <n v="64187"/>
    <n v="6101"/>
    <n v="328644"/>
    <n v="22625"/>
    <n v="163524"/>
    <x v="14"/>
    <n v="200919"/>
    <n v="134841"/>
    <n v="201056"/>
    <n v="170045"/>
    <n v="1136520"/>
  </r>
  <r>
    <n v="2017"/>
    <n v="4"/>
    <n v="117714"/>
    <n v="37966"/>
    <n v="72571"/>
    <n v="6618"/>
    <n v="0"/>
    <n v="0"/>
    <n v="559"/>
    <n v="979"/>
    <n v="107"/>
    <n v="670"/>
    <n v="202"/>
    <n v="0"/>
    <n v="0"/>
    <n v="72033"/>
    <n v="26261"/>
    <n v="34236"/>
    <n v="11411"/>
    <n v="0"/>
    <n v="125"/>
    <n v="170900"/>
    <n v="10048"/>
    <n v="63766"/>
    <n v="68140"/>
    <n v="28412"/>
    <n v="534"/>
    <n v="152313"/>
    <n v="605456"/>
    <n v="12538"/>
    <n v="826452"/>
    <n v="179366"/>
    <n v="63834"/>
    <n v="6782"/>
    <n v="331507"/>
    <n v="22552"/>
    <n v="165693"/>
    <x v="15"/>
    <n v="189622"/>
    <n v="171345"/>
    <n v="189747"/>
    <n v="171879"/>
    <n v="1131933"/>
  </r>
  <r>
    <n v="2018"/>
    <n v="1"/>
    <n v="137109"/>
    <n v="50486"/>
    <n v="72704"/>
    <n v="13451"/>
    <n v="0"/>
    <n v="0"/>
    <n v="468"/>
    <n v="1135"/>
    <n v="174"/>
    <n v="753"/>
    <n v="208"/>
    <n v="0"/>
    <n v="0"/>
    <n v="59928"/>
    <n v="25254"/>
    <n v="21923"/>
    <n v="12658"/>
    <n v="0"/>
    <n v="93"/>
    <n v="171847"/>
    <n v="10702"/>
    <n v="66705"/>
    <n v="66621"/>
    <n v="27193"/>
    <n v="626"/>
    <n v="161230"/>
    <n v="604640"/>
    <n v="11442"/>
    <n v="842940"/>
    <n v="199897"/>
    <n v="63403"/>
    <n v="5465"/>
    <n v="342036"/>
    <n v="20479"/>
    <n v="173368"/>
    <x v="16"/>
    <n v="196944"/>
    <n v="172356"/>
    <n v="197037"/>
    <n v="172982"/>
    <n v="1147331"/>
  </r>
  <r>
    <n v="2018"/>
    <n v="2"/>
    <n v="129730"/>
    <n v="47044"/>
    <n v="69037"/>
    <n v="13224"/>
    <n v="0"/>
    <n v="0"/>
    <n v="425"/>
    <n v="1056"/>
    <n v="148"/>
    <n v="699"/>
    <n v="209"/>
    <n v="0"/>
    <n v="0"/>
    <n v="57839"/>
    <n v="24241"/>
    <n v="21038"/>
    <n v="12431"/>
    <n v="0"/>
    <n v="129"/>
    <n v="172912"/>
    <n v="10879"/>
    <n v="67224"/>
    <n v="66817"/>
    <n v="27306"/>
    <n v="686"/>
    <n v="160047"/>
    <n v="601559"/>
    <n v="11901"/>
    <n v="846314"/>
    <n v="198937"/>
    <n v="63016"/>
    <n v="6499"/>
    <n v="345528"/>
    <n v="20418"/>
    <n v="174948"/>
    <x v="17"/>
    <n v="187440"/>
    <n v="173282"/>
    <n v="187569"/>
    <n v="173968"/>
    <n v="1135044"/>
  </r>
  <r>
    <n v="2018"/>
    <n v="3"/>
    <n v="124762"/>
    <n v="44903"/>
    <n v="66534"/>
    <n v="12935"/>
    <n v="0"/>
    <n v="0"/>
    <n v="390"/>
    <n v="1059"/>
    <n v="142"/>
    <n v="695"/>
    <n v="222"/>
    <n v="0"/>
    <n v="0"/>
    <n v="55928"/>
    <n v="23406"/>
    <n v="20177"/>
    <n v="12221"/>
    <n v="0"/>
    <n v="124"/>
    <n v="172868"/>
    <n v="11004"/>
    <n v="67255"/>
    <n v="66699"/>
    <n v="27186"/>
    <n v="724"/>
    <n v="150757"/>
    <n v="595665"/>
    <n v="17233"/>
    <n v="869730"/>
    <n v="220705"/>
    <n v="62765"/>
    <n v="7019"/>
    <n v="345364"/>
    <n v="20438"/>
    <n v="173767"/>
    <x v="18"/>
    <n v="180566"/>
    <n v="173203"/>
    <n v="180690"/>
    <n v="173927"/>
    <n v="1118272"/>
  </r>
  <r>
    <n v="2018"/>
    <n v="4"/>
    <n v="119405"/>
    <n v="42631"/>
    <n v="63941"/>
    <n v="12453"/>
    <n v="0"/>
    <n v="0"/>
    <n v="380"/>
    <n v="1092"/>
    <n v="148"/>
    <n v="700"/>
    <n v="243"/>
    <n v="1"/>
    <n v="0"/>
    <n v="53672"/>
    <n v="22459"/>
    <n v="19162"/>
    <n v="11926"/>
    <n v="0"/>
    <n v="125"/>
    <n v="173415"/>
    <n v="10850"/>
    <n v="67161"/>
    <n v="67416"/>
    <n v="27118"/>
    <n v="870"/>
    <n v="149819"/>
    <n v="605713"/>
    <n v="11803"/>
    <n v="870749"/>
    <n v="199517"/>
    <n v="62428"/>
    <n v="6154"/>
    <n v="347938"/>
    <n v="20509"/>
    <n v="175392"/>
    <x v="19"/>
    <n v="172952"/>
    <n v="173637"/>
    <n v="173077"/>
    <n v="174507"/>
    <n v="1114919"/>
  </r>
  <r>
    <n v="2019"/>
    <n v="1"/>
    <n v="132430"/>
    <n v="50727"/>
    <n v="66801"/>
    <n v="13938"/>
    <n v="0"/>
    <n v="0"/>
    <n v="964"/>
    <n v="1118"/>
    <n v="130"/>
    <n v="697"/>
    <n v="291"/>
    <n v="0"/>
    <n v="0"/>
    <n v="50859"/>
    <n v="22668"/>
    <n v="16399"/>
    <n v="11683"/>
    <n v="0"/>
    <n v="109"/>
    <n v="173138"/>
    <n v="11978"/>
    <n v="64447"/>
    <n v="69642"/>
    <n v="26801"/>
    <n v="270"/>
    <n v="160385"/>
    <n v="599691"/>
    <n v="10825"/>
    <n v="924005"/>
    <n v="281298"/>
    <n v="62701"/>
    <n v="4937"/>
    <n v="348818"/>
    <n v="22027"/>
    <n v="175306"/>
    <x v="20"/>
    <n v="183180"/>
    <n v="173986"/>
    <n v="183289"/>
    <n v="174256"/>
    <n v="1128446"/>
  </r>
  <r>
    <n v="2019"/>
    <n v="2"/>
    <n v="126646"/>
    <n v="48042"/>
    <n v="64123"/>
    <n v="13567"/>
    <n v="0"/>
    <n v="0"/>
    <n v="914"/>
    <n v="1143"/>
    <n v="138"/>
    <n v="722"/>
    <n v="283"/>
    <n v="0"/>
    <n v="0"/>
    <n v="49518"/>
    <n v="22020"/>
    <n v="15911"/>
    <n v="11480"/>
    <n v="0"/>
    <n v="107"/>
    <n v="173676"/>
    <n v="11894"/>
    <n v="64007"/>
    <n v="70700"/>
    <n v="26890"/>
    <n v="185"/>
    <n v="159016"/>
    <n v="599096"/>
    <n v="10730"/>
    <n v="931056"/>
    <n v="280602"/>
    <n v="62450"/>
    <n v="3299"/>
    <n v="349974"/>
    <n v="22184"/>
    <n v="177562"/>
    <x v="21"/>
    <n v="176057"/>
    <n v="174634"/>
    <n v="176164"/>
    <n v="174819"/>
    <n v="1119825"/>
  </r>
  <r>
    <n v="2019"/>
    <n v="3"/>
    <n v="121689"/>
    <n v="45814"/>
    <n v="61626"/>
    <n v="13344"/>
    <n v="0"/>
    <n v="0"/>
    <n v="905"/>
    <n v="1152"/>
    <n v="144"/>
    <n v="722"/>
    <n v="286"/>
    <n v="0"/>
    <n v="0"/>
    <n v="48398"/>
    <n v="21467"/>
    <n v="15523"/>
    <n v="11278"/>
    <n v="0"/>
    <n v="130"/>
    <n v="173700"/>
    <n v="11672"/>
    <n v="63240"/>
    <n v="71991"/>
    <n v="26616"/>
    <n v="181"/>
    <n v="143265"/>
    <n v="596893"/>
    <n v="17173"/>
    <n v="917920"/>
    <n v="298249"/>
    <n v="62478"/>
    <n v="2482"/>
    <n v="354472"/>
    <n v="22774"/>
    <n v="181671"/>
    <x v="22"/>
    <n v="169957"/>
    <n v="174671"/>
    <n v="170087"/>
    <n v="174852"/>
    <n v="1102270"/>
  </r>
  <r>
    <n v="2019"/>
    <n v="4"/>
    <n v="116724"/>
    <n v="43801"/>
    <n v="59261"/>
    <n v="12831"/>
    <n v="0"/>
    <n v="0"/>
    <n v="831"/>
    <n v="1196"/>
    <n v="149"/>
    <n v="752"/>
    <n v="295"/>
    <n v="0"/>
    <n v="0"/>
    <n v="46713"/>
    <n v="20718"/>
    <n v="14885"/>
    <n v="10984"/>
    <n v="0"/>
    <n v="126"/>
    <n v="174607"/>
    <n v="11771"/>
    <n v="62703"/>
    <n v="73477"/>
    <n v="26417"/>
    <n v="239"/>
    <n v="145242"/>
    <n v="602394"/>
    <n v="9993"/>
    <n v="919465"/>
    <n v="307516"/>
    <n v="62171"/>
    <n v="2510"/>
    <n v="360058"/>
    <n v="22791"/>
    <n v="180181"/>
    <x v="23"/>
    <n v="163311"/>
    <n v="175564"/>
    <n v="163437"/>
    <n v="175803"/>
    <n v="1096869"/>
  </r>
  <r>
    <n v="2020"/>
    <n v="1"/>
    <n v="132103"/>
    <n v="55865"/>
    <n v="58010"/>
    <n v="17222"/>
    <n v="0"/>
    <n v="0"/>
    <n v="1006"/>
    <n v="1059"/>
    <n v="159"/>
    <n v="565"/>
    <n v="330"/>
    <n v="5"/>
    <n v="0"/>
    <n v="46718"/>
    <n v="21974"/>
    <n v="12632"/>
    <n v="11987"/>
    <n v="0"/>
    <n v="125"/>
    <n v="174680"/>
    <n v="12370"/>
    <n v="62684"/>
    <n v="73122"/>
    <n v="26351"/>
    <n v="153"/>
    <n v="146182"/>
    <n v="590925"/>
    <n v="8904"/>
    <n v="921215"/>
    <n v="318735"/>
    <n v="62833"/>
    <n v="2099"/>
    <n v="373145"/>
    <n v="25881"/>
    <n v="181184"/>
    <x v="24"/>
    <n v="178696"/>
    <n v="175586"/>
    <n v="178821"/>
    <n v="175739"/>
    <n v="1100571"/>
  </r>
  <r>
    <n v="2020"/>
    <n v="2"/>
    <n v="129092"/>
    <n v="54573"/>
    <n v="56401"/>
    <n v="17129"/>
    <n v="0"/>
    <n v="0"/>
    <n v="989"/>
    <n v="1034"/>
    <n v="166"/>
    <n v="517"/>
    <n v="344"/>
    <n v="7"/>
    <n v="0"/>
    <n v="45880"/>
    <n v="21625"/>
    <n v="12237"/>
    <n v="11897"/>
    <n v="0"/>
    <n v="121"/>
    <n v="170450"/>
    <n v="12051"/>
    <n v="60753"/>
    <n v="71676"/>
    <n v="25822"/>
    <n v="148"/>
    <n v="142037"/>
    <n v="586300"/>
    <n v="9412"/>
    <n v="931824"/>
    <n v="321026"/>
    <n v="63337"/>
    <n v="1566"/>
    <n v="374488"/>
    <n v="26332"/>
    <n v="182494"/>
    <x v="25"/>
    <n v="174851"/>
    <n v="171336"/>
    <n v="174972"/>
    <n v="171484"/>
    <n v="1084205"/>
  </r>
  <r>
    <n v="2020"/>
    <n v="3"/>
    <n v="126003"/>
    <n v="53562"/>
    <n v="54337"/>
    <n v="17141"/>
    <n v="0"/>
    <n v="0"/>
    <n v="963"/>
    <n v="1031"/>
    <n v="169"/>
    <n v="510"/>
    <n v="345"/>
    <n v="7"/>
    <n v="0"/>
    <n v="45283"/>
    <n v="21336"/>
    <n v="11965"/>
    <n v="11860"/>
    <n v="0"/>
    <n v="122"/>
    <n v="168432"/>
    <n v="12052"/>
    <n v="59758"/>
    <n v="71106"/>
    <n v="25381"/>
    <n v="135"/>
    <n v="140627"/>
    <n v="579506"/>
    <n v="16967"/>
    <n v="893632"/>
    <n v="299249"/>
    <n v="63625"/>
    <n v="1614"/>
    <n v="376609"/>
    <n v="26590"/>
    <n v="184326"/>
    <x v="26"/>
    <n v="171164"/>
    <n v="169328"/>
    <n v="171286"/>
    <n v="169463"/>
    <n v="1077849"/>
  </r>
  <r>
    <n v="2020"/>
    <n v="4"/>
    <n v="119243"/>
    <n v="51042"/>
    <n v="50901"/>
    <n v="16426"/>
    <n v="0"/>
    <n v="0"/>
    <n v="874"/>
    <n v="1011"/>
    <n v="178"/>
    <n v="471"/>
    <n v="353"/>
    <n v="9"/>
    <n v="0"/>
    <n v="44179"/>
    <n v="20807"/>
    <n v="11592"/>
    <n v="11663"/>
    <n v="0"/>
    <n v="117"/>
    <n v="167954"/>
    <n v="11975"/>
    <n v="59555"/>
    <n v="70925"/>
    <n v="25373"/>
    <n v="126"/>
    <n v="141156"/>
    <n v="578427"/>
    <n v="8923"/>
    <n v="896802"/>
    <n v="297057"/>
    <n v="63542"/>
    <n v="1622"/>
    <n v="377537"/>
    <n v="26859"/>
    <n v="184802"/>
    <x v="27"/>
    <n v="163305"/>
    <n v="168839"/>
    <n v="163422"/>
    <n v="168965"/>
    <n v="1060893"/>
  </r>
  <r>
    <n v="2021"/>
    <n v="1"/>
    <n v="126753"/>
    <n v="57408"/>
    <n v="51719"/>
    <n v="16794"/>
    <n v="0"/>
    <n v="0"/>
    <n v="832"/>
    <n v="1124"/>
    <n v="208"/>
    <n v="502"/>
    <n v="406"/>
    <n v="8"/>
    <n v="0"/>
    <n v="44349"/>
    <n v="21399"/>
    <n v="10663"/>
    <n v="12171"/>
    <n v="0"/>
    <n v="116"/>
    <n v="166871"/>
    <n v="11537"/>
    <n v="60079"/>
    <n v="69975"/>
    <n v="25164"/>
    <n v="116"/>
    <n v="139093"/>
    <n v="575291"/>
    <n v="7896"/>
    <n v="899834"/>
    <n v="283042"/>
    <n v="63427"/>
    <n v="1186"/>
    <n v="388661"/>
    <n v="28222"/>
    <n v="180446"/>
    <x v="28"/>
    <n v="170986"/>
    <n v="167879"/>
    <n v="171102"/>
    <n v="167995"/>
    <n v="1061377"/>
  </r>
  <r>
    <n v="2021"/>
    <n v="2"/>
    <n v="128167"/>
    <n v="57237"/>
    <n v="52027"/>
    <n v="18087"/>
    <n v="0"/>
    <n v="0"/>
    <n v="816"/>
    <n v="1124"/>
    <n v="206"/>
    <n v="494"/>
    <n v="416"/>
    <n v="8"/>
    <n v="0"/>
    <n v="42840"/>
    <n v="20380"/>
    <n v="10323"/>
    <n v="12026"/>
    <n v="0"/>
    <n v="111"/>
    <n v="165532"/>
    <n v="11348"/>
    <n v="59504"/>
    <n v="69503"/>
    <n v="25048"/>
    <n v="129"/>
    <n v="139150"/>
    <n v="572379"/>
    <n v="7977"/>
    <n v="893551"/>
    <n v="288574"/>
    <n v="62826"/>
    <n v="1066"/>
    <n v="388853"/>
    <n v="28491"/>
    <n v="177806"/>
    <x v="29"/>
    <n v="170896"/>
    <n v="166527"/>
    <n v="171007"/>
    <n v="166656"/>
    <n v="1057169"/>
  </r>
  <r>
    <n v="2021"/>
    <n v="3"/>
    <n v="130702"/>
    <n v="56072"/>
    <n v="55001"/>
    <n v="18845"/>
    <n v="0"/>
    <n v="0"/>
    <n v="784"/>
    <n v="1125"/>
    <n v="219"/>
    <n v="495"/>
    <n v="402"/>
    <n v="9"/>
    <n v="0"/>
    <n v="41751"/>
    <n v="19733"/>
    <n v="9996"/>
    <n v="11914"/>
    <n v="0"/>
    <n v="108"/>
    <n v="165130"/>
    <n v="11189"/>
    <n v="59322"/>
    <n v="69240"/>
    <n v="25247"/>
    <n v="132"/>
    <n v="129543"/>
    <n v="569393"/>
    <n v="12553"/>
    <n v="878748"/>
    <n v="259223"/>
    <n v="62771"/>
    <n v="1130"/>
    <n v="390498"/>
    <n v="28693"/>
    <n v="180784"/>
    <x v="30"/>
    <n v="172345"/>
    <n v="166123"/>
    <n v="172453"/>
    <n v="166255"/>
    <n v="1050197"/>
  </r>
  <r>
    <n v="2021"/>
    <n v="4"/>
    <n v="126845"/>
    <n v="53963"/>
    <n v="53753"/>
    <n v="18449"/>
    <n v="0"/>
    <n v="0"/>
    <n v="680"/>
    <n v="1215"/>
    <n v="254"/>
    <n v="500"/>
    <n v="452"/>
    <n v="9"/>
    <n v="0"/>
    <n v="40476"/>
    <n v="19040"/>
    <n v="9665"/>
    <n v="11665"/>
    <n v="0"/>
    <n v="106"/>
    <n v="164614"/>
    <n v="10865"/>
    <n v="58847"/>
    <n v="69056"/>
    <n v="25592"/>
    <n v="254"/>
    <n v="128510"/>
    <n v="572703"/>
    <n v="8298"/>
    <n v="892723"/>
    <n v="265830"/>
    <n v="62033"/>
    <n v="1023"/>
    <n v="393776"/>
    <n v="28997"/>
    <n v="172246"/>
    <x v="31"/>
    <n v="167215"/>
    <n v="165575"/>
    <n v="167321"/>
    <n v="165829"/>
    <n v="1042661"/>
  </r>
  <r>
    <n v="2022"/>
    <n v="1"/>
    <n v="136844"/>
    <n v="57250"/>
    <n v="55088"/>
    <n v="23825"/>
    <n v="0"/>
    <n v="0"/>
    <n v="681"/>
    <n v="1580"/>
    <n v="267"/>
    <n v="656"/>
    <n v="642"/>
    <n v="15"/>
    <n v="0"/>
    <n v="39468"/>
    <n v="17432"/>
    <n v="10255"/>
    <n v="11680"/>
    <n v="0"/>
    <n v="101"/>
    <n v="164055"/>
    <n v="10090"/>
    <n v="55532"/>
    <n v="72235"/>
    <n v="26032"/>
    <n v="166"/>
    <n v="126356"/>
    <n v="555112"/>
    <n v="7363"/>
    <n v="816287"/>
    <n v="246076"/>
    <n v="60804"/>
    <n v="1722"/>
    <n v="364690"/>
    <n v="32452"/>
    <n v="163894"/>
    <x v="32"/>
    <n v="176211"/>
    <n v="165469"/>
    <n v="176312"/>
    <n v="165635"/>
    <n v="1030778"/>
  </r>
  <r>
    <n v="2022"/>
    <n v="2"/>
    <n v="132710"/>
    <n v="55560"/>
    <n v="52867"/>
    <n v="23648"/>
    <n v="0"/>
    <n v="0"/>
    <n v="635"/>
    <n v="1616"/>
    <n v="243"/>
    <n v="678"/>
    <n v="678"/>
    <n v="17"/>
    <n v="0"/>
    <n v="38627"/>
    <n v="16843"/>
    <n v="10177"/>
    <n v="11507"/>
    <n v="0"/>
    <n v="100"/>
    <n v="163468"/>
    <n v="9839"/>
    <n v="54662"/>
    <n v="72870"/>
    <n v="25957"/>
    <n v="140"/>
    <n v="125566"/>
    <n v="569307"/>
    <n v="7581"/>
    <n v="900396"/>
    <n v="245837"/>
    <n v="60504"/>
    <n v="1654"/>
    <n v="409089"/>
    <n v="33159"/>
    <n v="176185"/>
    <x v="33"/>
    <n v="171237"/>
    <n v="164944"/>
    <n v="171337"/>
    <n v="165084"/>
    <n v="1038875"/>
  </r>
  <r>
    <n v="2022"/>
    <n v="3"/>
    <n v="129496"/>
    <n v="54500"/>
    <n v="50903"/>
    <n v="23458"/>
    <n v="0"/>
    <n v="0"/>
    <n v="635"/>
    <n v="1703"/>
    <n v="244"/>
    <n v="694"/>
    <n v="743"/>
    <n v="22"/>
    <n v="0"/>
    <n v="37873"/>
    <n v="16290"/>
    <n v="10039"/>
    <n v="11445"/>
    <n v="0"/>
    <n v="99"/>
    <n v="162276"/>
    <n v="9615"/>
    <n v="52681"/>
    <n v="73692"/>
    <n v="26163"/>
    <n v="125"/>
    <n v="124670"/>
    <n v="571251"/>
    <n v="11709"/>
    <n v="881814"/>
    <n v="249774"/>
    <n v="60252"/>
    <n v="1769"/>
    <n v="411014"/>
    <n v="34035"/>
    <n v="179023"/>
    <x v="34"/>
    <n v="167270"/>
    <n v="163854"/>
    <n v="167369"/>
    <n v="163979"/>
    <n v="1038978"/>
  </r>
  <r>
    <n v="2022"/>
    <n v="4"/>
    <n v="124977"/>
    <n v="52875"/>
    <n v="48665"/>
    <n v="22860"/>
    <n v="0"/>
    <n v="0"/>
    <n v="577"/>
    <n v="1811"/>
    <n v="217"/>
    <n v="734"/>
    <n v="832"/>
    <n v="28"/>
    <n v="0"/>
    <n v="36702"/>
    <n v="15665"/>
    <n v="9791"/>
    <n v="11148"/>
    <n v="0"/>
    <n v="98"/>
    <n v="163472"/>
    <n v="9567"/>
    <n v="51379"/>
    <n v="75717"/>
    <n v="26683"/>
    <n v="126"/>
    <n v="123945"/>
    <n v="579457"/>
    <n v="7542"/>
    <n v="944912"/>
    <n v="250164"/>
    <n v="59132"/>
    <n v="1472"/>
    <n v="415563"/>
    <n v="34516"/>
    <n v="178624"/>
    <x v="35"/>
    <n v="161581"/>
    <n v="165157"/>
    <n v="161679"/>
    <n v="165283"/>
    <n v="1037906"/>
  </r>
  <r>
    <n v="2023"/>
    <n v="1"/>
    <n v="133230"/>
    <n v="58848"/>
    <n v="50535"/>
    <n v="23322"/>
    <n v="0"/>
    <n v="0"/>
    <n v="525"/>
    <n v="1995"/>
    <n v="195"/>
    <n v="855"/>
    <n v="907"/>
    <n v="38"/>
    <n v="0"/>
    <n v="35763"/>
    <n v="14856"/>
    <n v="9955"/>
    <n v="10855"/>
    <n v="0"/>
    <n v="97"/>
    <n v="158967"/>
    <n v="9441"/>
    <n v="49776"/>
    <n v="73711"/>
    <n v="25909"/>
    <n v="130"/>
    <n v="122806"/>
    <n v="581037"/>
    <n v="6427"/>
    <n v="966876"/>
    <n v="271285"/>
    <n v="59881"/>
    <n v="1060"/>
    <n v="425450"/>
    <n v="38087"/>
    <n v="176299"/>
    <x v="36"/>
    <n v="168896"/>
    <n v="160832"/>
    <n v="168993"/>
    <n v="160962"/>
    <n v="1040225"/>
  </r>
  <r>
    <n v="2023"/>
    <n v="2"/>
    <n v="128230"/>
    <n v="56837"/>
    <n v="48054"/>
    <n v="22831"/>
    <n v="0"/>
    <n v="0"/>
    <n v="508"/>
    <n v="2072"/>
    <n v="214"/>
    <n v="880"/>
    <n v="940"/>
    <n v="38"/>
    <n v="0"/>
    <n v="34699"/>
    <n v="14267"/>
    <n v="9736"/>
    <n v="10599"/>
    <n v="0"/>
    <n v="97"/>
    <n v="157850"/>
    <n v="9364"/>
    <n v="49384"/>
    <n v="73086"/>
    <n v="25892"/>
    <n v="124"/>
    <n v="121648"/>
    <n v="579569"/>
    <n v="6774"/>
    <n v="1037338"/>
    <n v="296037"/>
    <n v="60002"/>
    <n v="993"/>
    <n v="427394"/>
    <n v="38637"/>
    <n v="176109"/>
    <x v="37"/>
    <n v="162832"/>
    <n v="159798"/>
    <n v="162929"/>
    <n v="159922"/>
    <n v="1030842"/>
  </r>
  <r>
    <n v="2023"/>
    <n v="3"/>
    <n v="126844"/>
    <n v="56565"/>
    <n v="47049"/>
    <n v="22731"/>
    <n v="0"/>
    <n v="0"/>
    <n v="499"/>
    <n v="2135"/>
    <n v="219"/>
    <n v="925"/>
    <n v="954"/>
    <n v="37"/>
    <n v="0"/>
    <n v="33879"/>
    <n v="13834"/>
    <n v="9601"/>
    <n v="10347"/>
    <n v="0"/>
    <n v="97"/>
    <n v="156176"/>
    <n v="9299"/>
    <n v="48394"/>
    <n v="72387"/>
    <n v="25982"/>
    <n v="114"/>
    <n v="120604"/>
    <n v="577063"/>
    <n v="10909"/>
    <n v="1039286"/>
    <n v="299806"/>
    <n v="60003"/>
    <n v="1125"/>
    <n v="429724"/>
    <n v="38949"/>
    <n v="176902"/>
    <x v="38"/>
    <n v="160626"/>
    <n v="158197"/>
    <n v="160723"/>
    <n v="158311"/>
    <n v="1027610"/>
  </r>
  <r>
    <n v="2023"/>
    <n v="4"/>
    <n v="123937"/>
    <n v="55467"/>
    <n v="45774"/>
    <n v="22282"/>
    <n v="0"/>
    <n v="0"/>
    <n v="414"/>
    <n v="2218"/>
    <n v="254"/>
    <n v="942"/>
    <n v="986"/>
    <n v="36"/>
    <n v="0"/>
    <n v="32798"/>
    <n v="13321"/>
    <n v="9227"/>
    <n v="10154"/>
    <n v="0"/>
    <n v="96"/>
    <n v="153667"/>
    <n v="9332"/>
    <n v="47423"/>
    <n v="71313"/>
    <n v="25488"/>
    <n v="111"/>
    <n v="125064"/>
    <n v="576720"/>
    <n v="7280"/>
    <n v="1018284"/>
    <n v="299914"/>
    <n v="59667"/>
    <n v="1177"/>
    <n v="458948"/>
    <n v="11276"/>
    <n v="201395"/>
    <x v="39"/>
    <n v="156639"/>
    <n v="155774"/>
    <n v="156735"/>
    <n v="155885"/>
    <n v="10216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7" cacheId="0" dataOnRows="1" applyNumberFormats="0" applyBorderFormats="0" applyFontFormats="0" applyPatternFormats="0" applyAlignmentFormats="0" applyWidthHeightFormats="1" dataCaption="Metal Level" missingCaption="0" updatedVersion="8" minRefreshableVersion="3" itemPrintTitles="1" createdVersion="4" indent="0" outline="1" outlineData="1" multipleFieldFilters="0" chartFormat="1">
  <location ref="C19:D24" firstHeaderRow="1" firstDataRow="1" firstDataCol="1"/>
  <pivotFields count="47">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2"/>
  </rowFields>
  <rowItems count="5">
    <i>
      <x/>
    </i>
    <i i="1">
      <x v="1"/>
    </i>
    <i i="2">
      <x v="2"/>
    </i>
    <i i="3">
      <x v="3"/>
    </i>
    <i i="4">
      <x v="4"/>
    </i>
  </rowItems>
  <colItems count="1">
    <i/>
  </colItems>
  <dataFields count="5">
    <dataField name="Bronze" fld="16" baseField="0" baseItem="1"/>
    <dataField name="Silver" fld="17" baseField="0" baseItem="1"/>
    <dataField name="Gold" fld="18" baseField="0" baseItem="1"/>
    <dataField name="ACA Compliant* Total" fld="40" baseField="0" baseItem="0"/>
    <dataField name="Grandfathered" fld="20" baseField="0" baseItem="1"/>
  </dataFields>
  <formats count="31">
    <format dxfId="483">
      <pivotArea outline="0" collapsedLevelsAreSubtotals="1" fieldPosition="0"/>
    </format>
    <format dxfId="482">
      <pivotArea dataOnly="0" labelOnly="1" outline="0" fieldPosition="0">
        <references count="1">
          <reference field="4294967294" count="4">
            <x v="0"/>
            <x v="1"/>
            <x v="2"/>
            <x v="4"/>
          </reference>
        </references>
      </pivotArea>
    </format>
    <format dxfId="481">
      <pivotArea dataOnly="0" labelOnly="1" outline="0" fieldPosition="0">
        <references count="1">
          <reference field="4294967294" count="4">
            <x v="0"/>
            <x v="1"/>
            <x v="2"/>
            <x v="4"/>
          </reference>
        </references>
      </pivotArea>
    </format>
    <format dxfId="480">
      <pivotArea type="all" dataOnly="0" outline="0" fieldPosition="0"/>
    </format>
    <format dxfId="479">
      <pivotArea type="all" dataOnly="0" outline="0" fieldPosition="0"/>
    </format>
    <format dxfId="478">
      <pivotArea type="all" dataOnly="0" outline="0" fieldPosition="0"/>
    </format>
    <format dxfId="477">
      <pivotArea type="all" dataOnly="0" outline="0" fieldPosition="0"/>
    </format>
    <format dxfId="476">
      <pivotArea outline="0" collapsedLevelsAreSubtotals="1" fieldPosition="0"/>
    </format>
    <format dxfId="475">
      <pivotArea dataOnly="0" labelOnly="1" outline="0" fieldPosition="0">
        <references count="1">
          <reference field="4294967294" count="4">
            <x v="0"/>
            <x v="1"/>
            <x v="2"/>
            <x v="4"/>
          </reference>
        </references>
      </pivotArea>
    </format>
    <format dxfId="474">
      <pivotArea type="all" dataOnly="0" outline="0" fieldPosition="0"/>
    </format>
    <format dxfId="473">
      <pivotArea outline="0" collapsedLevelsAreSubtotals="1" fieldPosition="0"/>
    </format>
    <format dxfId="472">
      <pivotArea dataOnly="0" labelOnly="1" outline="0" fieldPosition="0">
        <references count="1">
          <reference field="4294967294" count="1">
            <x v="3"/>
          </reference>
        </references>
      </pivotArea>
    </format>
    <format dxfId="471">
      <pivotArea dataOnly="0" labelOnly="1" outline="0" fieldPosition="0">
        <references count="1">
          <reference field="4294967294" count="1">
            <x v="3"/>
          </reference>
        </references>
      </pivotArea>
    </format>
    <format dxfId="470">
      <pivotArea collapsedLevelsAreSubtotals="1" fieldPosition="0">
        <references count="1">
          <reference field="4294967294" count="1">
            <x v="3"/>
          </reference>
        </references>
      </pivotArea>
    </format>
    <format dxfId="469">
      <pivotArea collapsedLevelsAreSubtotals="1" fieldPosition="0">
        <references count="1">
          <reference field="4294967294" count="1">
            <x v="3"/>
          </reference>
        </references>
      </pivotArea>
    </format>
    <format dxfId="468">
      <pivotArea field="-2" type="button" dataOnly="0" labelOnly="1" outline="0" axis="axisRow" fieldPosition="0"/>
    </format>
    <format dxfId="467">
      <pivotArea collapsedLevelsAreSubtotals="1" fieldPosition="0">
        <references count="1">
          <reference field="4294967294" count="1">
            <x v="3"/>
          </reference>
        </references>
      </pivotArea>
    </format>
    <format dxfId="466">
      <pivotArea dataOnly="0" labelOnly="1" outline="0" fieldPosition="0">
        <references count="1">
          <reference field="4294967294" count="1">
            <x v="3"/>
          </reference>
        </references>
      </pivotArea>
    </format>
    <format dxfId="465">
      <pivotArea collapsedLevelsAreSubtotals="1" fieldPosition="0">
        <references count="1">
          <reference field="4294967294" count="1">
            <x v="3"/>
          </reference>
        </references>
      </pivotArea>
    </format>
    <format dxfId="464">
      <pivotArea collapsedLevelsAreSubtotals="1" fieldPosition="0">
        <references count="1">
          <reference field="4294967294" count="1">
            <x v="3"/>
          </reference>
        </references>
      </pivotArea>
    </format>
    <format dxfId="463">
      <pivotArea type="all" dataOnly="0" outline="0" fieldPosition="0"/>
    </format>
    <format dxfId="462">
      <pivotArea type="all" dataOnly="0" outline="0" fieldPosition="0"/>
    </format>
    <format dxfId="461">
      <pivotArea outline="0" collapsedLevelsAreSubtotals="1" fieldPosition="0"/>
    </format>
    <format dxfId="460">
      <pivotArea field="-2" type="button" dataOnly="0" labelOnly="1" outline="0" axis="axisRow" fieldPosition="0"/>
    </format>
    <format dxfId="459">
      <pivotArea dataOnly="0" labelOnly="1" outline="0" fieldPosition="0">
        <references count="1">
          <reference field="4294967294" count="5">
            <x v="0"/>
            <x v="1"/>
            <x v="2"/>
            <x v="3"/>
            <x v="4"/>
          </reference>
        </references>
      </pivotArea>
    </format>
    <format dxfId="458">
      <pivotArea dataOnly="0" labelOnly="1" grandCol="1" outline="0" axis="axisCol" fieldPosition="0"/>
    </format>
    <format dxfId="457">
      <pivotArea type="all" dataOnly="0" outline="0" fieldPosition="0"/>
    </format>
    <format dxfId="456">
      <pivotArea outline="0" collapsedLevelsAreSubtotals="1" fieldPosition="0"/>
    </format>
    <format dxfId="455">
      <pivotArea field="-2" type="button" dataOnly="0" labelOnly="1" outline="0" axis="axisRow" fieldPosition="0"/>
    </format>
    <format dxfId="454">
      <pivotArea dataOnly="0" labelOnly="1" outline="0" fieldPosition="0">
        <references count="1">
          <reference field="4294967294" count="5">
            <x v="0"/>
            <x v="1"/>
            <x v="2"/>
            <x v="3"/>
            <x v="4"/>
          </reference>
        </references>
      </pivotArea>
    </format>
    <format dxfId="453">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7" cacheId="0" applyNumberFormats="0" applyBorderFormats="0" applyFontFormats="0" applyPatternFormats="0" applyAlignmentFormats="0" applyWidthHeightFormats="1" dataCaption="Markets" updatedVersion="8" minRefreshableVersion="3" rowGrandTotals="0" colGrandTotals="0" itemPrintTitles="1" createdVersion="4" indent="0" outline="1" outlineData="1" multipleFieldFilters="0" chartFormat="2">
  <location ref="AC58:AD73" firstHeaderRow="1" firstDataRow="1" firstDataCol="1"/>
  <pivotFields count="47">
    <pivotField axis="axisRow" showAll="0" measureFilter="1" sortType="descending">
      <items count="369">
        <item x="0"/>
        <item m="1" x="360"/>
        <item m="1" x="343"/>
        <item m="1" x="346"/>
        <item x="5"/>
        <item m="1" x="324"/>
        <item m="1" x="227"/>
        <item x="6"/>
        <item m="1" x="258"/>
        <item m="1" x="308"/>
        <item x="9"/>
        <item x="10"/>
        <item x="11"/>
        <item x="12"/>
        <item x="14"/>
        <item x="17"/>
        <item x="18"/>
        <item x="19"/>
        <item x="20"/>
        <item m="1" x="281"/>
        <item x="23"/>
        <item m="1" x="338"/>
        <item x="24"/>
        <item m="1" x="255"/>
        <item x="25"/>
        <item x="26"/>
        <item x="27"/>
        <item m="1" x="236"/>
        <item x="28"/>
        <item m="1" x="353"/>
        <item x="29"/>
        <item m="1" x="366"/>
        <item m="1" x="335"/>
        <item x="34"/>
        <item m="1" x="300"/>
        <item x="40"/>
        <item m="1" x="239"/>
        <item m="1" x="362"/>
        <item x="46"/>
        <item m="1" x="283"/>
        <item m="1" x="271"/>
        <item x="47"/>
        <item x="48"/>
        <item x="51"/>
        <item x="52"/>
        <item x="54"/>
        <item m="1" x="243"/>
        <item x="55"/>
        <item x="56"/>
        <item x="58"/>
        <item m="1" x="232"/>
        <item m="1" x="285"/>
        <item x="59"/>
        <item m="1" x="367"/>
        <item x="60"/>
        <item x="61"/>
        <item m="1" x="257"/>
        <item m="1" x="270"/>
        <item m="1" x="363"/>
        <item m="1" x="307"/>
        <item m="1" x="356"/>
        <item m="1" x="287"/>
        <item m="1" x="328"/>
        <item m="1" x="342"/>
        <item m="1" x="304"/>
        <item x="70"/>
        <item x="72"/>
        <item m="1" x="296"/>
        <item x="74"/>
        <item x="76"/>
        <item x="77"/>
        <item m="1" x="344"/>
        <item m="1" x="277"/>
        <item x="80"/>
        <item x="81"/>
        <item x="82"/>
        <item x="83"/>
        <item x="84"/>
        <item x="87"/>
        <item m="1" x="261"/>
        <item m="1" x="291"/>
        <item x="89"/>
        <item m="1" x="247"/>
        <item x="90"/>
        <item x="92"/>
        <item x="93"/>
        <item x="94"/>
        <item m="1" x="352"/>
        <item x="95"/>
        <item m="1" x="327"/>
        <item x="98"/>
        <item x="99"/>
        <item x="100"/>
        <item m="1" x="330"/>
        <item m="1" x="329"/>
        <item x="103"/>
        <item x="107"/>
        <item x="108"/>
        <item x="109"/>
        <item m="1" x="240"/>
        <item m="1" x="294"/>
        <item x="112"/>
        <item x="113"/>
        <item m="1" x="280"/>
        <item x="114"/>
        <item x="115"/>
        <item m="1" x="275"/>
        <item x="118"/>
        <item m="1" x="309"/>
        <item x="119"/>
        <item m="1" x="322"/>
        <item x="120"/>
        <item m="1" x="355"/>
        <item m="1" x="333"/>
        <item x="122"/>
        <item m="1" x="282"/>
        <item x="125"/>
        <item m="1" x="358"/>
        <item x="129"/>
        <item x="131"/>
        <item x="132"/>
        <item x="133"/>
        <item m="1" x="319"/>
        <item x="134"/>
        <item m="1" x="245"/>
        <item m="1" x="295"/>
        <item m="1" x="269"/>
        <item x="136"/>
        <item x="137"/>
        <item x="140"/>
        <item m="1" x="340"/>
        <item m="1" x="289"/>
        <item m="1" x="347"/>
        <item m="1" x="284"/>
        <item x="143"/>
        <item m="1" x="231"/>
        <item x="144"/>
        <item m="1" x="331"/>
        <item m="1" x="365"/>
        <item x="145"/>
        <item m="1" x="237"/>
        <item x="146"/>
        <item x="147"/>
        <item x="148"/>
        <item x="149"/>
        <item m="1" x="288"/>
        <item x="150"/>
        <item m="1" x="315"/>
        <item x="151"/>
        <item x="152"/>
        <item m="1" x="334"/>
        <item x="154"/>
        <item x="155"/>
        <item x="156"/>
        <item x="157"/>
        <item x="158"/>
        <item x="160"/>
        <item x="161"/>
        <item x="162"/>
        <item x="163"/>
        <item x="164"/>
        <item x="165"/>
        <item x="166"/>
        <item x="167"/>
        <item m="1" x="272"/>
        <item x="170"/>
        <item m="1" x="320"/>
        <item m="1" x="290"/>
        <item x="172"/>
        <item x="173"/>
        <item m="1" x="278"/>
        <item x="174"/>
        <item m="1" x="301"/>
        <item x="179"/>
        <item x="180"/>
        <item m="1" x="250"/>
        <item x="181"/>
        <item x="182"/>
        <item x="183"/>
        <item x="184"/>
        <item m="1" x="354"/>
        <item m="1" x="256"/>
        <item x="186"/>
        <item x="187"/>
        <item x="189"/>
        <item m="1" x="326"/>
        <item x="191"/>
        <item x="192"/>
        <item m="1" x="259"/>
        <item x="193"/>
        <item x="194"/>
        <item m="1" x="339"/>
        <item x="195"/>
        <item m="1" x="345"/>
        <item x="196"/>
        <item x="197"/>
        <item m="1" x="279"/>
        <item x="199"/>
        <item x="200"/>
        <item x="201"/>
        <item x="202"/>
        <item x="203"/>
        <item x="204"/>
        <item m="1" x="317"/>
        <item x="205"/>
        <item m="1" x="230"/>
        <item x="207"/>
        <item x="209"/>
        <item x="210"/>
        <item x="211"/>
        <item m="1" x="302"/>
        <item x="212"/>
        <item x="214"/>
        <item x="215"/>
        <item m="1" x="293"/>
        <item x="216"/>
        <item m="1" x="325"/>
        <item x="218"/>
        <item m="1" x="274"/>
        <item x="223"/>
        <item m="1" x="252"/>
        <item x="225"/>
        <item x="226"/>
        <item m="1" x="262"/>
        <item m="1" x="351"/>
        <item m="1" x="350"/>
        <item x="62"/>
        <item x="50"/>
        <item x="121"/>
        <item m="1" x="254"/>
        <item x="3"/>
        <item x="33"/>
        <item m="1" x="364"/>
        <item m="1" x="244"/>
        <item m="1" x="323"/>
        <item m="1" x="260"/>
        <item x="141"/>
        <item m="1" x="264"/>
        <item x="190"/>
        <item x="53"/>
        <item m="1" x="298"/>
        <item m="1" x="348"/>
        <item x="38"/>
        <item x="71"/>
        <item m="1" x="265"/>
        <item m="1" x="341"/>
        <item m="1" x="276"/>
        <item x="16"/>
        <item x="37"/>
        <item m="1" x="310"/>
        <item x="91"/>
        <item x="104"/>
        <item x="130"/>
        <item m="1" x="303"/>
        <item m="1" x="357"/>
        <item m="1" x="305"/>
        <item m="1" x="292"/>
        <item x="97"/>
        <item x="35"/>
        <item m="1" x="267"/>
        <item m="1" x="266"/>
        <item x="75"/>
        <item m="1" x="242"/>
        <item m="1" x="229"/>
        <item x="111"/>
        <item x="224"/>
        <item m="1" x="316"/>
        <item m="1" x="361"/>
        <item x="128"/>
        <item m="1" x="312"/>
        <item x="4"/>
        <item x="135"/>
        <item m="1" x="238"/>
        <item m="1" x="286"/>
        <item x="15"/>
        <item m="1" x="249"/>
        <item m="1" x="251"/>
        <item x="67"/>
        <item x="85"/>
        <item x="110"/>
        <item m="1" x="313"/>
        <item m="1" x="349"/>
        <item m="1" x="314"/>
        <item x="175"/>
        <item x="178"/>
        <item x="206"/>
        <item m="1" x="241"/>
        <item x="49"/>
        <item m="1" x="263"/>
        <item m="1" x="311"/>
        <item m="1" x="246"/>
        <item x="217"/>
        <item x="57"/>
        <item x="64"/>
        <item x="101"/>
        <item m="1" x="268"/>
        <item x="220"/>
        <item m="1" x="336"/>
        <item m="1" x="337"/>
        <item x="73"/>
        <item x="102"/>
        <item x="139"/>
        <item x="219"/>
        <item m="1" x="332"/>
        <item m="1" x="321"/>
        <item x="123"/>
        <item x="42"/>
        <item x="68"/>
        <item m="1" x="306"/>
        <item m="1" x="253"/>
        <item m="1" x="248"/>
        <item x="221"/>
        <item m="1" x="228"/>
        <item m="1" x="234"/>
        <item x="8"/>
        <item m="1" x="318"/>
        <item x="78"/>
        <item x="2"/>
        <item m="1" x="359"/>
        <item x="69"/>
        <item x="79"/>
        <item x="159"/>
        <item x="176"/>
        <item x="1"/>
        <item m="1" x="299"/>
        <item x="7"/>
        <item x="41"/>
        <item x="153"/>
        <item x="31"/>
        <item x="105"/>
        <item x="106"/>
        <item x="116"/>
        <item x="138"/>
        <item x="185"/>
        <item m="1" x="297"/>
        <item x="39"/>
        <item x="44"/>
        <item x="86"/>
        <item x="117"/>
        <item x="126"/>
        <item x="142"/>
        <item x="168"/>
        <item x="169"/>
        <item x="171"/>
        <item x="188"/>
        <item x="198"/>
        <item x="213"/>
        <item x="222"/>
        <item x="22"/>
        <item x="43"/>
        <item x="66"/>
        <item x="88"/>
        <item m="1" x="273"/>
        <item x="21"/>
        <item x="45"/>
        <item x="63"/>
        <item x="96"/>
        <item x="30"/>
        <item x="36"/>
        <item x="65"/>
        <item m="1" x="233"/>
        <item x="177"/>
        <item x="32"/>
        <item x="208"/>
        <item m="1" x="235"/>
        <item x="13"/>
        <item x="124"/>
        <item x="1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5">
    <i>
      <x v="4"/>
    </i>
    <i>
      <x v="153"/>
    </i>
    <i>
      <x v="158"/>
    </i>
    <i>
      <x v="206"/>
    </i>
    <i>
      <x v="127"/>
    </i>
    <i>
      <x v="42"/>
    </i>
    <i>
      <x v="142"/>
    </i>
    <i>
      <x v="250"/>
    </i>
    <i>
      <x v="88"/>
    </i>
    <i>
      <x v="197"/>
    </i>
    <i>
      <x v="222"/>
    </i>
    <i>
      <x v="90"/>
    </i>
    <i>
      <x v="102"/>
    </i>
    <i>
      <x v="231"/>
    </i>
    <i>
      <x v="227"/>
    </i>
  </rowItems>
  <colItems count="1">
    <i/>
  </colItems>
  <dataFields count="1">
    <dataField name="Sum of OUTSD_SI_HEALTH_TOTAL" fld="30" baseField="0" baseItem="5"/>
  </dataFields>
  <formats count="13">
    <format dxfId="282">
      <pivotArea outline="0" collapsedLevelsAreSubtotals="1" fieldPosition="0"/>
    </format>
    <format dxfId="281">
      <pivotArea outline="0" collapsedLevelsAreSubtotals="1" fieldPosition="0"/>
    </format>
    <format dxfId="280">
      <pivotArea type="all" dataOnly="0" outline="0" fieldPosition="0"/>
    </format>
    <format dxfId="279">
      <pivotArea type="all" dataOnly="0" outline="0" fieldPosition="0"/>
    </format>
    <format dxfId="278">
      <pivotArea type="all" dataOnly="0" outline="0" fieldPosition="0"/>
    </format>
    <format dxfId="277">
      <pivotArea outline="0" collapsedLevelsAreSubtotals="1" fieldPosition="0"/>
    </format>
    <format dxfId="276">
      <pivotArea type="all" dataOnly="0" outline="0" fieldPosition="0"/>
    </format>
    <format dxfId="275">
      <pivotArea type="all" dataOnly="0" outline="0" fieldPosition="0"/>
    </format>
    <format dxfId="274">
      <pivotArea outline="0" collapsedLevelsAreSubtotals="1" fieldPosition="0"/>
    </format>
    <format dxfId="273">
      <pivotArea field="0" type="button" dataOnly="0" labelOnly="1" outline="0" axis="axisRow" fieldPosition="0"/>
    </format>
    <format dxfId="272">
      <pivotArea dataOnly="0" labelOnly="1" outline="0" axis="axisValues" fieldPosition="0"/>
    </format>
    <format dxfId="271">
      <pivotArea dataOnly="0" labelOnly="1" fieldPosition="0">
        <references count="1">
          <reference field="0" count="15">
            <x v="4"/>
            <x v="42"/>
            <x v="88"/>
            <x v="90"/>
            <x v="102"/>
            <x v="121"/>
            <x v="127"/>
            <x v="142"/>
            <x v="153"/>
            <x v="158"/>
            <x v="197"/>
            <x v="206"/>
            <x v="231"/>
            <x v="250"/>
            <x v="277"/>
          </reference>
        </references>
      </pivotArea>
    </format>
    <format dxfId="270">
      <pivotArea dataOnly="0" labelOnly="1" outline="0" axis="axisValues" fieldPosition="0"/>
    </format>
  </formats>
  <pivotTableStyleInfo name="PivotStyleLight19" showRowHeaders="1" showColHeaders="1" showRowStripes="0" showColStripes="0" showLastColumn="1"/>
  <filters count="1">
    <filter fld="0" type="count" evalOrder="-1" id="6" iMeasureFld="0">
      <autoFilter ref="A1">
        <filterColumn colId="0">
          <top10 val="15" filterVal="1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10" cacheId="0" dataOnRows="1" applyNumberFormats="0" applyBorderFormats="0" applyFontFormats="0" applyPatternFormats="0" applyAlignmentFormats="0" applyWidthHeightFormats="1" dataCaption="Markets" updatedVersion="8" minRefreshableVersion="3" colGrandTotals="0" itemPrintTitles="1" createdVersion="4" indent="0" outline="1" outlineData="1" multipleFieldFilters="0" chartFormat="4">
  <location ref="AR8:AS15" firstHeaderRow="1" firstDataRow="1" firstDataCol="1"/>
  <pivotFields count="47">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dragToRow="0" dragToCol="0" dragToPage="0" showAll="0" defaultSubtotal="0"/>
  </pivotFields>
  <rowFields count="1">
    <field x="-2"/>
  </rowFields>
  <rowItems count="7">
    <i>
      <x/>
    </i>
    <i i="1">
      <x v="1"/>
    </i>
    <i i="2">
      <x v="2"/>
    </i>
    <i i="3">
      <x v="3"/>
    </i>
    <i i="4">
      <x v="4"/>
    </i>
    <i i="5">
      <x v="5"/>
    </i>
    <i i="6">
      <x v="6"/>
    </i>
  </rowItems>
  <colItems count="1">
    <i/>
  </colItems>
  <dataFields count="7">
    <dataField name="ATMs" fld="27" baseField="0" baseItem="0"/>
    <dataField name="Individual" fld="43" baseField="0" baseItem="0"/>
    <dataField name="Large Group" fld="28" baseField="0" baseItem="1"/>
    <dataField name="Small Group" fld="44" baseField="0" baseItem="0"/>
    <dataField name="Student Plans" fld="29" baseField="0" baseItem="3798168"/>
    <dataField name="Self Insured" fld="30" baseField="0" baseItem="4125128"/>
    <dataField name="Stop Loss Only" fld="31" baseField="0" baseItem="4125128"/>
  </dataFields>
  <formats count="20">
    <format dxfId="302">
      <pivotArea outline="0" collapsedLevelsAreSubtotals="1" fieldPosition="0"/>
    </format>
    <format dxfId="301">
      <pivotArea dataOnly="0" labelOnly="1" outline="0" fieldPosition="0">
        <references count="1">
          <reference field="4294967294" count="1">
            <x v="2"/>
          </reference>
        </references>
      </pivotArea>
    </format>
    <format dxfId="300">
      <pivotArea outline="0" collapsedLevelsAreSubtotals="1" fieldPosition="0"/>
    </format>
    <format dxfId="299">
      <pivotArea dataOnly="0" labelOnly="1" outline="0" fieldPosition="0">
        <references count="1">
          <reference field="4294967294" count="4">
            <x v="0"/>
            <x v="1"/>
            <x v="2"/>
            <x v="3"/>
          </reference>
        </references>
      </pivotArea>
    </format>
    <format dxfId="298">
      <pivotArea type="all" dataOnly="0" outline="0" fieldPosition="0"/>
    </format>
    <format dxfId="297">
      <pivotArea type="all" dataOnly="0" outline="0" fieldPosition="0"/>
    </format>
    <format dxfId="296">
      <pivotArea type="all" dataOnly="0" outline="0" fieldPosition="0"/>
    </format>
    <format dxfId="295">
      <pivotArea outline="0" collapsedLevelsAreSubtotals="1" fieldPosition="0"/>
    </format>
    <format dxfId="294">
      <pivotArea type="all" dataOnly="0" outline="0" fieldPosition="0"/>
    </format>
    <format dxfId="293">
      <pivotArea type="all" dataOnly="0" outline="0" fieldPosition="0"/>
    </format>
    <format dxfId="292">
      <pivotArea type="all" dataOnly="0" outline="0" fieldPosition="0"/>
    </format>
    <format dxfId="291">
      <pivotArea type="all" dataOnly="0" outline="0" fieldPosition="0"/>
    </format>
    <format dxfId="290">
      <pivotArea type="all" dataOnly="0" outline="0" fieldPosition="0"/>
    </format>
    <format dxfId="289">
      <pivotArea type="all" dataOnly="0" outline="0" fieldPosition="0"/>
    </format>
    <format dxfId="288">
      <pivotArea type="all" dataOnly="0" outline="0" fieldPosition="0"/>
    </format>
    <format dxfId="287">
      <pivotArea type="all" dataOnly="0" outline="0" fieldPosition="0"/>
    </format>
    <format dxfId="286">
      <pivotArea outline="0" collapsedLevelsAreSubtotals="1" fieldPosition="0"/>
    </format>
    <format dxfId="285">
      <pivotArea field="-2" type="button" dataOnly="0" labelOnly="1" outline="0" axis="axisRow" fieldPosition="0"/>
    </format>
    <format dxfId="284">
      <pivotArea dataOnly="0" labelOnly="1" outline="0" fieldPosition="0">
        <references count="1">
          <reference field="4294967294" count="7">
            <x v="0"/>
            <x v="1"/>
            <x v="2"/>
            <x v="3"/>
            <x v="4"/>
            <x v="5"/>
            <x v="6"/>
          </reference>
        </references>
      </pivotArea>
    </format>
    <format dxfId="283">
      <pivotArea dataOnly="0" labelOnly="1" grandCol="1" outline="0" axis="axisCol" fieldPosition="0"/>
    </format>
  </formats>
  <chartFormats count="3">
    <chartFormat chart="0" format="0" series="1">
      <pivotArea type="data" outline="0" fieldPosition="0">
        <references count="1">
          <reference field="4294967294" count="1" selected="0">
            <x v="2"/>
          </reference>
        </references>
      </pivotArea>
    </chartFormat>
    <chartFormat chart="0"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7" rowHeaderCaption="Individual Enrollment">
  <location ref="AW20:AX56" firstHeaderRow="1" firstDataRow="1" firstDataCol="1"/>
  <pivotFields count="43">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3" x="36"/>
        <item n="6/30/23" x="37"/>
        <item n="9/30/23" x="38"/>
        <item n="12/31/23" x="39"/>
        <item t="default"/>
      </items>
    </pivotField>
    <pivotField numFmtId="164" showAll="0"/>
    <pivotField numFmtId="164" showAll="0"/>
    <pivotField numFmtId="164" showAll="0" defaultSubtotal="0"/>
    <pivotField numFmtId="164" showAll="0" defaultSubtotal="0"/>
    <pivotField dataField="1"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Items count="1">
    <i/>
  </colItems>
  <dataFields count="1">
    <dataField name="Commercial Market" fld="42" baseField="0" baseItem="0" numFmtId="3"/>
  </dataFields>
  <formats count="22">
    <format dxfId="324">
      <pivotArea outline="0" collapsedLevelsAreSubtotals="1" fieldPosition="0"/>
    </format>
    <format dxfId="323">
      <pivotArea field="37" type="button" dataOnly="0" labelOnly="1" outline="0" axis="axisRow" fieldPosition="0"/>
    </format>
    <format dxfId="322">
      <pivotArea dataOnly="0" labelOnly="1" fieldPosition="0">
        <references count="1">
          <reference field="37" count="0"/>
        </references>
      </pivotArea>
    </format>
    <format dxfId="321">
      <pivotArea outline="0" collapsedLevelsAreSubtotals="1" fieldPosition="0"/>
    </format>
    <format dxfId="320">
      <pivotArea field="37" type="button" dataOnly="0" labelOnly="1" outline="0" axis="axisRow" fieldPosition="0"/>
    </format>
    <format dxfId="319">
      <pivotArea type="all" dataOnly="0" outline="0" fieldPosition="0"/>
    </format>
    <format dxfId="318">
      <pivotArea dataOnly="0" labelOnly="1" fieldPosition="0">
        <references count="1">
          <reference field="37" count="1">
            <x v="0"/>
          </reference>
        </references>
      </pivotArea>
    </format>
    <format dxfId="317">
      <pivotArea dataOnly="0" labelOnly="1" fieldPosition="0">
        <references count="1">
          <reference field="37" count="1">
            <x v="1"/>
          </reference>
        </references>
      </pivotArea>
    </format>
    <format dxfId="316">
      <pivotArea type="all" dataOnly="0" outline="0" fieldPosition="0"/>
    </format>
    <format dxfId="315">
      <pivotArea field="37" type="button" dataOnly="0" labelOnly="1" outline="0" axis="axisRow" fieldPosition="0"/>
    </format>
    <format dxfId="314">
      <pivotArea outline="0" collapsedLevelsAreSubtotals="1" fieldPosition="0"/>
    </format>
    <format dxfId="313">
      <pivotArea dataOnly="0" labelOnly="1" outline="0" axis="axisValues" fieldPosition="0"/>
    </format>
    <format dxfId="312">
      <pivotArea type="all" dataOnly="0" outline="0" fieldPosition="0"/>
    </format>
    <format dxfId="311">
      <pivotArea type="all" dataOnly="0" outline="0" fieldPosition="0"/>
    </format>
    <format dxfId="310">
      <pivotArea type="all" dataOnly="0" outline="0" fieldPosition="0"/>
    </format>
    <format dxfId="309">
      <pivotArea type="all" dataOnly="0" outline="0" fieldPosition="0"/>
    </format>
    <format dxfId="308">
      <pivotArea type="all" dataOnly="0" outline="0" fieldPosition="0"/>
    </format>
    <format dxfId="307">
      <pivotArea outline="0" collapsedLevelsAreSubtotals="1" fieldPosition="0"/>
    </format>
    <format dxfId="306">
      <pivotArea field="37" type="button" dataOnly="0" labelOnly="1" outline="0" axis="axisRow" fieldPosition="0"/>
    </format>
    <format dxfId="305">
      <pivotArea dataOnly="0" labelOnly="1" outline="0" axis="axisValues" fieldPosition="0"/>
    </format>
    <format dxfId="304">
      <pivotArea dataOnly="0" labelOnly="1" fieldPosition="0">
        <references count="1">
          <reference field="37" count="18">
            <x v="0"/>
            <x v="1"/>
            <x v="2"/>
            <x v="3"/>
            <x v="4"/>
            <x v="5"/>
            <x v="6"/>
            <x v="7"/>
            <x v="8"/>
            <x v="9"/>
            <x v="10"/>
            <x v="11"/>
            <x v="12"/>
            <x v="13"/>
            <x v="14"/>
            <x v="15"/>
            <x v="16"/>
            <x v="17"/>
          </reference>
        </references>
      </pivotArea>
    </format>
    <format dxfId="303">
      <pivotArea dataOnly="0" labelOnly="1" outline="0" axis="axisValues" fieldPosition="0"/>
    </format>
  </formats>
  <chartFormats count="26">
    <chartFormat chart="6" format="0" series="1">
      <pivotArea type="data" outline="0" fieldPosition="0">
        <references count="1">
          <reference field="4294967294" count="1" selected="0">
            <x v="0"/>
          </reference>
        </references>
      </pivotArea>
    </chartFormat>
    <chartFormat chart="6" format="1">
      <pivotArea type="data" outline="0" fieldPosition="0">
        <references count="2">
          <reference field="4294967294" count="1" selected="0">
            <x v="0"/>
          </reference>
          <reference field="37" count="1" selected="0">
            <x v="0"/>
          </reference>
        </references>
      </pivotArea>
    </chartFormat>
    <chartFormat chart="6" format="2">
      <pivotArea type="data" outline="0" fieldPosition="0">
        <references count="2">
          <reference field="4294967294" count="1" selected="0">
            <x v="0"/>
          </reference>
          <reference field="37" count="1" selected="0">
            <x v="6"/>
          </reference>
        </references>
      </pivotArea>
    </chartFormat>
    <chartFormat chart="6" format="3">
      <pivotArea type="data" outline="0" fieldPosition="0">
        <references count="2">
          <reference field="4294967294" count="1" selected="0">
            <x v="0"/>
          </reference>
          <reference field="37" count="1" selected="0">
            <x v="7"/>
          </reference>
        </references>
      </pivotArea>
    </chartFormat>
    <chartFormat chart="6" format="4">
      <pivotArea type="data" outline="0" fieldPosition="0">
        <references count="2">
          <reference field="4294967294" count="1" selected="0">
            <x v="0"/>
          </reference>
          <reference field="37" count="1" selected="0">
            <x v="4"/>
          </reference>
        </references>
      </pivotArea>
    </chartFormat>
    <chartFormat chart="6" format="5">
      <pivotArea type="data" outline="0" fieldPosition="0">
        <references count="2">
          <reference field="4294967294" count="1" selected="0">
            <x v="0"/>
          </reference>
          <reference field="37" count="1" selected="0">
            <x v="8"/>
          </reference>
        </references>
      </pivotArea>
    </chartFormat>
    <chartFormat chart="6" format="6">
      <pivotArea type="data" outline="0" fieldPosition="0">
        <references count="2">
          <reference field="4294967294" count="1" selected="0">
            <x v="0"/>
          </reference>
          <reference field="37" count="1" selected="0">
            <x v="1"/>
          </reference>
        </references>
      </pivotArea>
    </chartFormat>
    <chartFormat chart="6" format="7">
      <pivotArea type="data" outline="0" fieldPosition="0">
        <references count="2">
          <reference field="4294967294" count="1" selected="0">
            <x v="0"/>
          </reference>
          <reference field="37" count="1" selected="0">
            <x v="5"/>
          </reference>
        </references>
      </pivotArea>
    </chartFormat>
    <chartFormat chart="6" format="8">
      <pivotArea type="data" outline="0" fieldPosition="0">
        <references count="2">
          <reference field="4294967294" count="1" selected="0">
            <x v="0"/>
          </reference>
          <reference field="37" count="1" selected="0">
            <x v="9"/>
          </reference>
        </references>
      </pivotArea>
    </chartFormat>
    <chartFormat chart="6" format="9">
      <pivotArea type="data" outline="0" fieldPosition="0">
        <references count="2">
          <reference field="4294967294" count="1" selected="0">
            <x v="0"/>
          </reference>
          <reference field="37" count="1" selected="0">
            <x v="11"/>
          </reference>
        </references>
      </pivotArea>
    </chartFormat>
    <chartFormat chart="6" format="10">
      <pivotArea type="data" outline="0" fieldPosition="0">
        <references count="2">
          <reference field="4294967294" count="1" selected="0">
            <x v="0"/>
          </reference>
          <reference field="37" count="1" selected="0">
            <x v="3"/>
          </reference>
        </references>
      </pivotArea>
    </chartFormat>
    <chartFormat chart="6" format="11">
      <pivotArea type="data" outline="0" fieldPosition="0">
        <references count="2">
          <reference field="4294967294" count="1" selected="0">
            <x v="0"/>
          </reference>
          <reference field="37" count="1" selected="0">
            <x v="12"/>
          </reference>
        </references>
      </pivotArea>
    </chartFormat>
    <chartFormat chart="6" format="12">
      <pivotArea type="data" outline="0" fieldPosition="0">
        <references count="2">
          <reference field="4294967294" count="1" selected="0">
            <x v="0"/>
          </reference>
          <reference field="37" count="1" selected="0">
            <x v="13"/>
          </reference>
        </references>
      </pivotArea>
    </chartFormat>
    <chartFormat chart="6" format="13">
      <pivotArea type="data" outline="0" fieldPosition="0">
        <references count="2">
          <reference field="4294967294" count="1" selected="0">
            <x v="0"/>
          </reference>
          <reference field="37" count="1" selected="0">
            <x v="14"/>
          </reference>
        </references>
      </pivotArea>
    </chartFormat>
    <chartFormat chart="6" format="14">
      <pivotArea type="data" outline="0" fieldPosition="0">
        <references count="2">
          <reference field="4294967294" count="1" selected="0">
            <x v="0"/>
          </reference>
          <reference field="37" count="1" selected="0">
            <x v="10"/>
          </reference>
        </references>
      </pivotArea>
    </chartFormat>
    <chartFormat chart="6" format="15">
      <pivotArea type="data" outline="0" fieldPosition="0">
        <references count="2">
          <reference field="4294967294" count="1" selected="0">
            <x v="0"/>
          </reference>
          <reference field="37" count="1" selected="0">
            <x v="2"/>
          </reference>
        </references>
      </pivotArea>
    </chartFormat>
    <chartFormat chart="6" format="16">
      <pivotArea type="data" outline="0" fieldPosition="0">
        <references count="2">
          <reference field="4294967294" count="1" selected="0">
            <x v="0"/>
          </reference>
          <reference field="37" count="1" selected="0">
            <x v="15"/>
          </reference>
        </references>
      </pivotArea>
    </chartFormat>
    <chartFormat chart="6" format="17">
      <pivotArea type="data" outline="0" fieldPosition="0">
        <references count="2">
          <reference field="4294967294" count="1" selected="0">
            <x v="0"/>
          </reference>
          <reference field="37" count="1" selected="0">
            <x v="16"/>
          </reference>
        </references>
      </pivotArea>
    </chartFormat>
    <chartFormat chart="6" format="18">
      <pivotArea type="data" outline="0" fieldPosition="0">
        <references count="2">
          <reference field="4294967294" count="1" selected="0">
            <x v="0"/>
          </reference>
          <reference field="37" count="1" selected="0">
            <x v="17"/>
          </reference>
        </references>
      </pivotArea>
    </chartFormat>
    <chartFormat chart="6" format="19">
      <pivotArea type="data" outline="0" fieldPosition="0">
        <references count="2">
          <reference field="4294967294" count="1" selected="0">
            <x v="0"/>
          </reference>
          <reference field="37" count="1" selected="0">
            <x v="18"/>
          </reference>
        </references>
      </pivotArea>
    </chartFormat>
    <chartFormat chart="6" format="20">
      <pivotArea type="data" outline="0" fieldPosition="0">
        <references count="2">
          <reference field="4294967294" count="1" selected="0">
            <x v="0"/>
          </reference>
          <reference field="37" count="1" selected="0">
            <x v="19"/>
          </reference>
        </references>
      </pivotArea>
    </chartFormat>
    <chartFormat chart="6" format="21">
      <pivotArea type="data" outline="0" fieldPosition="0">
        <references count="2">
          <reference field="4294967294" count="1" selected="0">
            <x v="0"/>
          </reference>
          <reference field="37" count="1" selected="0">
            <x v="20"/>
          </reference>
        </references>
      </pivotArea>
    </chartFormat>
    <chartFormat chart="6" format="22">
      <pivotArea type="data" outline="0" fieldPosition="0">
        <references count="2">
          <reference field="4294967294" count="1" selected="0">
            <x v="0"/>
          </reference>
          <reference field="37" count="1" selected="0">
            <x v="21"/>
          </reference>
        </references>
      </pivotArea>
    </chartFormat>
    <chartFormat chart="6" format="23">
      <pivotArea type="data" outline="0" fieldPosition="0">
        <references count="2">
          <reference field="4294967294" count="1" selected="0">
            <x v="0"/>
          </reference>
          <reference field="37" count="1" selected="0">
            <x v="22"/>
          </reference>
        </references>
      </pivotArea>
    </chartFormat>
    <chartFormat chart="6" format="24">
      <pivotArea type="data" outline="0" fieldPosition="0">
        <references count="2">
          <reference field="4294967294" count="1" selected="0">
            <x v="0"/>
          </reference>
          <reference field="37" count="1" selected="0">
            <x v="23"/>
          </reference>
        </references>
      </pivotArea>
    </chartFormat>
    <chartFormat chart="6" format="25">
      <pivotArea type="data" outline="0" fieldPosition="0">
        <references count="2">
          <reference field="4294967294" count="1" selected="0">
            <x v="0"/>
          </reference>
          <reference field="37"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8" rowHeaderCaption="Individual Enrollment">
  <location ref="AR20:AU56" firstHeaderRow="0" firstDataRow="1" firstDataCol="1"/>
  <pivotFields count="43">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dataField="1"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3" x="36"/>
        <item n="6/30/23" x="37"/>
        <item n="9/30/23" x="38"/>
        <item n="12/31/23" x="39"/>
        <item t="default"/>
      </items>
    </pivotField>
    <pivotField numFmtId="164" showAll="0"/>
    <pivotField numFmtId="164" showAll="0"/>
    <pivotField numFmtId="164" showAll="0" defaultSubtotal="0"/>
    <pivotField numFmtId="164" showAll="0" defaultSubtotal="0"/>
    <pivotField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3">
    <i>
      <x/>
    </i>
    <i i="1">
      <x v="1"/>
    </i>
    <i i="2">
      <x v="2"/>
    </i>
  </colItems>
  <dataFields count="3">
    <dataField name="ATM" fld="27" baseField="0" baseItem="0"/>
    <dataField name="Large Group" fld="28" baseField="0" baseItem="0"/>
    <dataField name="Self Insured" fld="30" baseField="0" baseItem="0"/>
  </dataFields>
  <formats count="19">
    <format dxfId="343">
      <pivotArea outline="0" collapsedLevelsAreSubtotals="1" fieldPosition="0"/>
    </format>
    <format dxfId="342">
      <pivotArea field="37" type="button" dataOnly="0" labelOnly="1" outline="0" axis="axisRow" fieldPosition="0"/>
    </format>
    <format dxfId="341">
      <pivotArea dataOnly="0" labelOnly="1" fieldPosition="0">
        <references count="1">
          <reference field="37" count="0"/>
        </references>
      </pivotArea>
    </format>
    <format dxfId="340">
      <pivotArea outline="0" collapsedLevelsAreSubtotals="1" fieldPosition="0"/>
    </format>
    <format dxfId="339">
      <pivotArea field="37" type="button" dataOnly="0" labelOnly="1" outline="0" axis="axisRow" fieldPosition="0"/>
    </format>
    <format dxfId="338">
      <pivotArea type="all" dataOnly="0" outline="0" fieldPosition="0"/>
    </format>
    <format dxfId="337">
      <pivotArea type="all" dataOnly="0" outline="0" fieldPosition="0"/>
    </format>
    <format dxfId="336">
      <pivotArea field="37" type="button" dataOnly="0" labelOnly="1" outline="0" axis="axisRow" fieldPosition="0"/>
    </format>
    <format dxfId="335">
      <pivotArea collapsedLevelsAreSubtotals="1" fieldPosition="0">
        <references count="1">
          <reference field="37" count="11">
            <x v="3"/>
            <x v="4"/>
            <x v="5"/>
            <x v="6"/>
            <x v="7"/>
            <x v="8"/>
            <x v="9"/>
            <x v="10"/>
            <x v="11"/>
            <x v="12"/>
            <x v="13"/>
          </reference>
        </references>
      </pivotArea>
    </format>
    <format dxfId="334">
      <pivotArea outline="0" collapsedLevelsAreSubtotals="1" fieldPosition="0"/>
    </format>
    <format dxfId="333">
      <pivotArea type="all" dataOnly="0" outline="0" fieldPosition="0"/>
    </format>
    <format dxfId="332">
      <pivotArea type="all" dataOnly="0" outline="0" fieldPosition="0"/>
    </format>
    <format dxfId="331">
      <pivotArea type="all" dataOnly="0" outline="0" fieldPosition="0"/>
    </format>
    <format dxfId="330">
      <pivotArea type="all" dataOnly="0" outline="0" fieldPosition="0"/>
    </format>
    <format dxfId="329">
      <pivotArea type="all" dataOnly="0" outline="0" fieldPosition="0"/>
    </format>
    <format dxfId="328">
      <pivotArea outline="0" collapsedLevelsAreSubtotals="1" fieldPosition="0"/>
    </format>
    <format dxfId="327">
      <pivotArea field="37" type="button" dataOnly="0" labelOnly="1" outline="0" axis="axisRow" fieldPosition="0"/>
    </format>
    <format dxfId="326">
      <pivotArea dataOnly="0" labelOnly="1" fieldPosition="0">
        <references count="1">
          <reference field="37" count="18">
            <x v="0"/>
            <x v="1"/>
            <x v="2"/>
            <x v="3"/>
            <x v="4"/>
            <x v="5"/>
            <x v="6"/>
            <x v="7"/>
            <x v="8"/>
            <x v="9"/>
            <x v="10"/>
            <x v="11"/>
            <x v="12"/>
            <x v="13"/>
            <x v="14"/>
            <x v="15"/>
            <x v="16"/>
            <x v="17"/>
          </reference>
        </references>
      </pivotArea>
    </format>
    <format dxfId="325">
      <pivotArea dataOnly="0" labelOnly="1" outline="0" fieldPosition="0">
        <references count="1">
          <reference field="4294967294" count="3">
            <x v="0"/>
            <x v="1"/>
            <x v="2"/>
          </reference>
        </references>
      </pivotArea>
    </format>
  </formats>
  <chartFormats count="3">
    <chartFormat chart="5" format="3"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1"/>
          </reference>
        </references>
      </pivotArea>
    </chartFormat>
    <chartFormat chart="5"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12"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8:I46"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x="36"/>
        <item x="34"/>
        <item x="26"/>
        <item x="13"/>
        <item x="35"/>
        <item x="14"/>
        <item m="1" x="37"/>
      </items>
    </pivotField>
    <pivotField dataField="1" showAll="0"/>
    <pivotField dataField="1" showAll="0"/>
    <pivotField dataField="1"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5">
    <i>
      <x/>
    </i>
    <i i="1">
      <x v="1"/>
    </i>
    <i i="2">
      <x v="2"/>
    </i>
    <i i="3">
      <x v="3"/>
    </i>
    <i i="4">
      <x v="4"/>
    </i>
  </colItems>
  <dataFields count="5">
    <dataField name="Bronze" fld="3" baseField="39" baseItem="0"/>
    <dataField name="Silver" fld="4" baseField="0" baseItem="1"/>
    <dataField name="Gold" fld="5" baseField="0" baseItem="1"/>
    <dataField name="Catastrophic" fld="8" baseField="0" baseItem="1"/>
    <dataField name="Total Enrollment" fld="2" baseField="0" baseItem="0"/>
  </dataFields>
  <formats count="19">
    <format dxfId="167">
      <pivotArea outline="0" collapsedLevelsAreSubtotals="1" fieldPosition="0"/>
    </format>
    <format dxfId="166">
      <pivotArea dataOnly="0" labelOnly="1" outline="0" fieldPosition="0">
        <references count="1">
          <reference field="4294967294" count="4">
            <x v="0"/>
            <x v="1"/>
            <x v="2"/>
            <x v="3"/>
          </reference>
        </references>
      </pivotArea>
    </format>
    <format dxfId="165">
      <pivotArea dataOnly="0" labelOnly="1" outline="0" fieldPosition="0">
        <references count="1">
          <reference field="4294967294" count="4">
            <x v="0"/>
            <x v="1"/>
            <x v="2"/>
            <x v="3"/>
          </reference>
        </references>
      </pivotArea>
    </format>
    <format dxfId="164">
      <pivotArea dataOnly="0" labelOnly="1" outline="0" fieldPosition="0">
        <references count="1">
          <reference field="4294967294" count="4">
            <x v="0"/>
            <x v="1"/>
            <x v="2"/>
            <x v="3"/>
          </reference>
        </references>
      </pivotArea>
    </format>
    <format dxfId="163">
      <pivotArea type="all" dataOnly="0" outline="0" fieldPosition="0"/>
    </format>
    <format dxfId="162">
      <pivotArea dataOnly="0" labelOnly="1" outline="0" fieldPosition="0">
        <references count="1">
          <reference field="4294967294" count="1">
            <x v="4"/>
          </reference>
        </references>
      </pivotArea>
    </format>
    <format dxfId="161">
      <pivotArea outline="0" collapsedLevelsAreSubtotals="1" fieldPosition="0">
        <references count="1">
          <reference field="4294967294" count="1" selected="0">
            <x v="4"/>
          </reference>
        </references>
      </pivotArea>
    </format>
    <format dxfId="160">
      <pivotArea dataOnly="0" labelOnly="1" outline="0" fieldPosition="0">
        <references count="1">
          <reference field="4294967294" count="1">
            <x v="4"/>
          </reference>
        </references>
      </pivotArea>
    </format>
    <format dxfId="159">
      <pivotArea field="1" type="button" dataOnly="0" labelOnly="1" outline="0" axis="axisRow" fieldPosition="0"/>
    </format>
    <format dxfId="158">
      <pivotArea field="1" type="button" dataOnly="0" labelOnly="1" outline="0" axis="axisRow" fieldPosition="0"/>
    </format>
    <format dxfId="157">
      <pivotArea field="1" type="button" dataOnly="0" labelOnly="1" outline="0" axis="axisRow" fieldPosition="0"/>
    </format>
    <format dxfId="156">
      <pivotArea dataOnly="0" labelOnly="1" outline="0" fieldPosition="0">
        <references count="1">
          <reference field="4294967294" count="5">
            <x v="0"/>
            <x v="1"/>
            <x v="2"/>
            <x v="3"/>
            <x v="4"/>
          </reference>
        </references>
      </pivotArea>
    </format>
    <format dxfId="155">
      <pivotArea grandRow="1" outline="0" collapsedLevelsAreSubtotals="1" fieldPosition="0"/>
    </format>
    <format dxfId="154">
      <pivotArea dataOnly="0" labelOnly="1" grandRow="1" outline="0" fieldPosition="0"/>
    </format>
    <format dxfId="153">
      <pivotArea type="all" dataOnly="0" outline="0" fieldPosition="0"/>
    </format>
    <format dxfId="152">
      <pivotArea type="all" dataOnly="0" outline="0" fieldPosition="0"/>
    </format>
    <format dxfId="151">
      <pivotArea collapsedLevelsAreSubtotals="1" fieldPosition="0">
        <references count="2">
          <reference field="4294967294" count="1" selected="0">
            <x v="0"/>
          </reference>
          <reference field="1" count="1">
            <x v="0"/>
          </reference>
        </references>
      </pivotArea>
    </format>
    <format dxfId="150">
      <pivotArea outline="0" collapsedLevelsAreSubtotals="1" fieldPosition="0"/>
    </format>
    <format dxfId="149">
      <pivotArea outline="0" collapsedLevelsAreSubtotals="1" fieldPosition="0"/>
    </format>
  </formats>
  <conditionalFormats count="1">
    <conditionalFormat priority="11">
      <pivotAreas count="1">
        <pivotArea type="data" collapsedLevelsAreSubtotals="1" fieldPosition="0">
          <references count="2">
            <reference field="4294967294" count="1" selected="0">
              <x v="4"/>
            </reference>
            <reference field="1" count="37">
              <x v="0"/>
              <x v="1"/>
              <x v="2"/>
              <x v="3"/>
              <x v="4"/>
              <x v="5"/>
              <x v="6"/>
              <x v="7"/>
              <x v="8"/>
              <x v="9"/>
              <x v="10"/>
              <x v="11"/>
              <x v="12"/>
              <x v="13"/>
              <x v="14"/>
              <x v="15"/>
              <x v="16"/>
              <x v="17"/>
              <x v="18"/>
              <x v="19"/>
              <x v="20"/>
              <x v="21"/>
              <x v="22"/>
              <x v="23"/>
              <x v="24"/>
              <x v="25"/>
              <x v="26"/>
              <x v="27"/>
              <x v="28"/>
              <x v="29"/>
              <x v="30"/>
              <x v="31"/>
              <x v="32"/>
              <x v="33"/>
              <x v="34"/>
              <x v="35"/>
              <x v="36"/>
            </reference>
          </references>
        </pivotArea>
      </pivotAreas>
    </conditionalFormat>
  </conditional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PivotTable3"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219:G257"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x="36"/>
        <item x="34"/>
        <item x="26"/>
        <item x="13"/>
        <item x="35"/>
        <item x="14"/>
        <item m="1" x="37"/>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dragToRow="0" dragToCol="0" dragToPage="0" showAll="0" defaultSubtotal="0"/>
  </pivotFields>
  <rowFields count="1">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3">
    <i>
      <x/>
    </i>
    <i i="1">
      <x v="1"/>
    </i>
    <i i="2">
      <x v="2"/>
    </i>
  </colItems>
  <dataFields count="3">
    <dataField name="On Exchange" fld="9" baseField="0" baseItem="0"/>
    <dataField name="Off Exchange" fld="21" baseField="0" baseItem="0"/>
    <dataField name="Off Exchange ACA Compliant" fld="42" baseField="0" baseItem="0"/>
  </dataFields>
  <formats count="15">
    <format dxfId="182">
      <pivotArea outline="0" collapsedLevelsAreSubtotals="1" fieldPosition="0"/>
    </format>
    <format dxfId="181">
      <pivotArea type="all" dataOnly="0" outline="0" fieldPosition="0"/>
    </format>
    <format dxfId="180">
      <pivotArea type="all" dataOnly="0" outline="0" fieldPosition="0"/>
    </format>
    <format dxfId="179">
      <pivotArea field="1" type="button" dataOnly="0" labelOnly="1" outline="0" axis="axisRow" fieldPosition="0"/>
    </format>
    <format dxfId="178">
      <pivotArea field="1" type="button" dataOnly="0" labelOnly="1" outline="0" axis="axisRow" fieldPosition="0"/>
    </format>
    <format dxfId="177">
      <pivotArea field="1" type="button" dataOnly="0" labelOnly="1" outline="0" axis="axisRow" fieldPosition="0"/>
    </format>
    <format dxfId="176">
      <pivotArea grandRow="1" outline="0" collapsedLevelsAreSubtotals="1" fieldPosition="0"/>
    </format>
    <format dxfId="175">
      <pivotArea dataOnly="0" labelOnly="1" grandRow="1" outline="0" fieldPosition="0"/>
    </format>
    <format dxfId="174">
      <pivotArea type="all" dataOnly="0" outline="0" fieldPosition="0"/>
    </format>
    <format dxfId="173">
      <pivotArea dataOnly="0" labelOnly="1" outline="0" fieldPosition="0">
        <references count="1">
          <reference field="4294967294" count="2">
            <x v="0"/>
            <x v="1"/>
          </reference>
        </references>
      </pivotArea>
    </format>
    <format dxfId="172">
      <pivotArea type="all" dataOnly="0" outline="0" fieldPosition="0"/>
    </format>
    <format dxfId="171">
      <pivotArea type="all" dataOnly="0" outline="0" fieldPosition="0"/>
    </format>
    <format dxfId="170">
      <pivotArea outline="0" collapsedLevelsAreSubtotals="1" fieldPosition="0"/>
    </format>
    <format dxfId="169">
      <pivotArea outline="0" collapsedLevelsAreSubtotals="1" fieldPosition="0"/>
    </format>
    <format dxfId="168">
      <pivotArea dataOnly="0" labelOnly="1" outline="0" fieldPosition="0">
        <references count="1">
          <reference field="4294967294" count="1">
            <x v="2"/>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le2"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177:J215"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x="36"/>
        <item x="34"/>
        <item x="26"/>
        <item x="13"/>
        <item x="35"/>
        <item x="14"/>
        <item m="1" x="3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6">
    <i>
      <x/>
    </i>
    <i i="1">
      <x v="1"/>
    </i>
    <i i="2">
      <x v="2"/>
    </i>
    <i i="3">
      <x v="3"/>
    </i>
    <i i="4">
      <x v="4"/>
    </i>
    <i i="5">
      <x v="5"/>
    </i>
  </colItems>
  <dataFields count="6">
    <dataField name="Bronze" fld="22" baseField="0" baseItem="0" numFmtId="164"/>
    <dataField name="Silver" fld="23" baseField="0" baseItem="0" numFmtId="164"/>
    <dataField name="Gold" fld="24" baseField="0" baseItem="0" numFmtId="164"/>
    <dataField name="Platinum" fld="25" baseField="0" baseItem="0" numFmtId="164"/>
    <dataField name="Grandfathered" fld="26" baseField="0" baseItem="0" numFmtId="164"/>
    <dataField name="Total Enrollment" fld="21" baseField="0" baseItem="0"/>
  </dataFields>
  <formats count="18">
    <format dxfId="200">
      <pivotArea outline="0" collapsedLevelsAreSubtotals="1" fieldPosition="0"/>
    </format>
    <format dxfId="199">
      <pivotArea type="all" dataOnly="0" outline="0" fieldPosition="0"/>
    </format>
    <format dxfId="198">
      <pivotArea field="1" type="button" dataOnly="0" labelOnly="1" outline="0" axis="axisRow" fieldPosition="0"/>
    </format>
    <format dxfId="197">
      <pivotArea field="1" type="button" dataOnly="0" labelOnly="1" outline="0" axis="axisRow" fieldPosition="0"/>
    </format>
    <format dxfId="196">
      <pivotArea field="1" type="button" dataOnly="0" labelOnly="1" outline="0" axis="axisRow" fieldPosition="0"/>
    </format>
    <format dxfId="195">
      <pivotArea grandRow="1" outline="0" collapsedLevelsAreSubtotals="1" fieldPosition="0"/>
    </format>
    <format dxfId="194">
      <pivotArea dataOnly="0" labelOnly="1" grandRow="1" outline="0" fieldPosition="0"/>
    </format>
    <format dxfId="193">
      <pivotArea field="1" type="button" dataOnly="0" labelOnly="1" outline="0" axis="axisRow" fieldPosition="0"/>
    </format>
    <format dxfId="192">
      <pivotArea field="1" type="button" dataOnly="0" labelOnly="1" outline="0" axis="axisRow" fieldPosition="0"/>
    </format>
    <format dxfId="191">
      <pivotArea field="1" type="button" dataOnly="0" labelOnly="1" outline="0" axis="axisRow" fieldPosition="0"/>
    </format>
    <format dxfId="190">
      <pivotArea dataOnly="0" labelOnly="1" outline="0" fieldPosition="0">
        <references count="1">
          <reference field="4294967294" count="6">
            <x v="0"/>
            <x v="1"/>
            <x v="2"/>
            <x v="3"/>
            <x v="4"/>
            <x v="5"/>
          </reference>
        </references>
      </pivotArea>
    </format>
    <format dxfId="189">
      <pivotArea dataOnly="0" labelOnly="1" outline="0" fieldPosition="0">
        <references count="1">
          <reference field="4294967294" count="6">
            <x v="0"/>
            <x v="1"/>
            <x v="2"/>
            <x v="3"/>
            <x v="4"/>
            <x v="5"/>
          </reference>
        </references>
      </pivotArea>
    </format>
    <format dxfId="188">
      <pivotArea type="all" dataOnly="0" outline="0" fieldPosition="0"/>
    </format>
    <format dxfId="187">
      <pivotArea dataOnly="0" labelOnly="1" outline="0" fieldPosition="0">
        <references count="1">
          <reference field="4294967294" count="6">
            <x v="0"/>
            <x v="1"/>
            <x v="2"/>
            <x v="3"/>
            <x v="4"/>
            <x v="5"/>
          </reference>
        </references>
      </pivotArea>
    </format>
    <format dxfId="186">
      <pivotArea dataOnly="0" labelOnly="1" outline="0" fieldPosition="0">
        <references count="1">
          <reference field="4294967294" count="6">
            <x v="0"/>
            <x v="1"/>
            <x v="2"/>
            <x v="3"/>
            <x v="4"/>
            <x v="5"/>
          </reference>
        </references>
      </pivotArea>
    </format>
    <format dxfId="185">
      <pivotArea type="all" dataOnly="0" outline="0" fieldPosition="0"/>
    </format>
    <format dxfId="184">
      <pivotArea outline="0" collapsedLevelsAreSubtotals="1" fieldPosition="0"/>
    </format>
    <format dxfId="183">
      <pivotArea outline="0" collapsedLevelsAreSubtotals="1" fieldPosition="0">
        <references count="1">
          <reference field="4294967294" count="5" selected="0">
            <x v="0"/>
            <x v="1"/>
            <x v="2"/>
            <x v="3"/>
            <x v="4"/>
          </reference>
        </references>
      </pivotArea>
    </format>
  </formats>
  <conditionalFormats count="1">
    <conditionalFormat priority="3">
      <pivotAreas count="1">
        <pivotArea type="data" collapsedLevelsAreSubtotals="1" fieldPosition="0">
          <references count="2">
            <reference field="4294967294" count="1" selected="0">
              <x v="5"/>
            </reference>
            <reference field="1" count="37">
              <x v="0"/>
              <x v="1"/>
              <x v="2"/>
              <x v="3"/>
              <x v="4"/>
              <x v="5"/>
              <x v="6"/>
              <x v="7"/>
              <x v="8"/>
              <x v="9"/>
              <x v="10"/>
              <x v="11"/>
              <x v="12"/>
              <x v="13"/>
              <x v="14"/>
              <x v="15"/>
              <x v="16"/>
              <x v="17"/>
              <x v="18"/>
              <x v="19"/>
              <x v="20"/>
              <x v="21"/>
              <x v="22"/>
              <x v="23"/>
              <x v="24"/>
              <x v="25"/>
              <x v="26"/>
              <x v="27"/>
              <x v="28"/>
              <x v="29"/>
              <x v="30"/>
              <x v="31"/>
              <x v="32"/>
              <x v="33"/>
              <x v="34"/>
              <x v="35"/>
              <x v="36"/>
            </reference>
          </references>
        </pivotArea>
      </pivotAreas>
    </conditionalFormat>
  </conditional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135:H173"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x="36"/>
        <item x="34"/>
        <item x="26"/>
        <item x="13"/>
        <item x="35"/>
        <item x="14"/>
        <item m="1" x="37"/>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4">
    <i>
      <x/>
    </i>
    <i i="1">
      <x v="1"/>
    </i>
    <i i="2">
      <x v="2"/>
    </i>
    <i i="3">
      <x v="3"/>
    </i>
  </colItems>
  <dataFields count="4">
    <dataField name="Bronze" fld="10" baseField="0" baseItem="0" numFmtId="164"/>
    <dataField name="Silver" fld="11" baseField="0" baseItem="0" numFmtId="164"/>
    <dataField name="Gold" fld="12" baseField="0" baseItem="0" numFmtId="164"/>
    <dataField name="Total Enrollment" fld="9" baseField="0" baseItem="0"/>
  </dataFields>
  <formats count="17">
    <format dxfId="217">
      <pivotArea outline="0" collapsedLevelsAreSubtotals="1" fieldPosition="0"/>
    </format>
    <format dxfId="216">
      <pivotArea type="all" dataOnly="0" outline="0" fieldPosition="0"/>
    </format>
    <format dxfId="215">
      <pivotArea field="1" type="button" dataOnly="0" labelOnly="1" outline="0" axis="axisRow" fieldPosition="0"/>
    </format>
    <format dxfId="214">
      <pivotArea field="1" type="button" dataOnly="0" labelOnly="1" outline="0" axis="axisRow" fieldPosition="0"/>
    </format>
    <format dxfId="213">
      <pivotArea field="1" type="button" dataOnly="0" labelOnly="1" outline="0" axis="axisRow" fieldPosition="0"/>
    </format>
    <format dxfId="212">
      <pivotArea grandRow="1" outline="0" collapsedLevelsAreSubtotals="1" fieldPosition="0"/>
    </format>
    <format dxfId="211">
      <pivotArea dataOnly="0" labelOnly="1" grandRow="1" outline="0" fieldPosition="0"/>
    </format>
    <format dxfId="210">
      <pivotArea field="1" type="button" dataOnly="0" labelOnly="1" outline="0" axis="axisRow" fieldPosition="0"/>
    </format>
    <format dxfId="209">
      <pivotArea dataOnly="0" labelOnly="1" outline="0" fieldPosition="0">
        <references count="1">
          <reference field="4294967294" count="4">
            <x v="0"/>
            <x v="1"/>
            <x v="2"/>
            <x v="3"/>
          </reference>
        </references>
      </pivotArea>
    </format>
    <format dxfId="208">
      <pivotArea field="1" type="button" dataOnly="0" labelOnly="1" outline="0" axis="axisRow" fieldPosition="0"/>
    </format>
    <format dxfId="207">
      <pivotArea dataOnly="0" labelOnly="1" outline="0" fieldPosition="0">
        <references count="1">
          <reference field="4294967294" count="4">
            <x v="0"/>
            <x v="1"/>
            <x v="2"/>
            <x v="3"/>
          </reference>
        </references>
      </pivotArea>
    </format>
    <format dxfId="206">
      <pivotArea dataOnly="0" labelOnly="1" outline="0" fieldPosition="0">
        <references count="1">
          <reference field="4294967294" count="4">
            <x v="0"/>
            <x v="1"/>
            <x v="2"/>
            <x v="3"/>
          </reference>
        </references>
      </pivotArea>
    </format>
    <format dxfId="205">
      <pivotArea dataOnly="0" labelOnly="1" outline="0" fieldPosition="0">
        <references count="1">
          <reference field="4294967294" count="4">
            <x v="0"/>
            <x v="1"/>
            <x v="2"/>
            <x v="3"/>
          </reference>
        </references>
      </pivotArea>
    </format>
    <format dxfId="204">
      <pivotArea type="all" dataOnly="0" outline="0" fieldPosition="0"/>
    </format>
    <format dxfId="203">
      <pivotArea type="all" dataOnly="0" outline="0" fieldPosition="0"/>
    </format>
    <format dxfId="202">
      <pivotArea outline="0" collapsedLevelsAreSubtotals="1" fieldPosition="0"/>
    </format>
    <format dxfId="201">
      <pivotArea outline="0" collapsedLevelsAreSubtotals="1" fieldPosition="0">
        <references count="1">
          <reference field="4294967294" count="3" selected="0">
            <x v="0"/>
            <x v="1"/>
            <x v="2"/>
          </reference>
        </references>
      </pivotArea>
    </format>
  </formats>
  <conditionalFormats count="1">
    <conditionalFormat priority="5">
      <pivotAreas count="1">
        <pivotArea type="data" collapsedLevelsAreSubtotals="1" fieldPosition="0">
          <references count="2">
            <reference field="4294967294" count="1" selected="0">
              <x v="3"/>
            </reference>
            <reference field="1" count="37">
              <x v="0"/>
              <x v="1"/>
              <x v="2"/>
              <x v="3"/>
              <x v="4"/>
              <x v="5"/>
              <x v="6"/>
              <x v="7"/>
              <x v="8"/>
              <x v="9"/>
              <x v="10"/>
              <x v="11"/>
              <x v="12"/>
              <x v="13"/>
              <x v="14"/>
              <x v="15"/>
              <x v="16"/>
              <x v="17"/>
              <x v="18"/>
              <x v="19"/>
              <x v="20"/>
              <x v="21"/>
              <x v="22"/>
              <x v="23"/>
              <x v="24"/>
              <x v="25"/>
              <x v="26"/>
              <x v="27"/>
              <x v="28"/>
              <x v="29"/>
              <x v="30"/>
              <x v="31"/>
              <x v="32"/>
              <x v="33"/>
              <x v="34"/>
              <x v="35"/>
              <x v="36"/>
            </reference>
          </references>
        </pivotArea>
      </pivotAreas>
    </conditionalFormat>
  </conditional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PivotTable4"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92:G129"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h="1" x="36"/>
        <item x="34"/>
        <item x="26"/>
        <item x="13"/>
        <item x="35"/>
        <item x="14"/>
        <item m="1" x="37"/>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2"/>
    </i>
    <i>
      <x v="33"/>
    </i>
    <i>
      <x v="34"/>
    </i>
    <i>
      <x v="35"/>
    </i>
    <i>
      <x v="36"/>
    </i>
    <i t="grand">
      <x/>
    </i>
  </rowItems>
  <colFields count="1">
    <field x="-2"/>
  </colFields>
  <colItems count="3">
    <i>
      <x/>
    </i>
    <i i="1">
      <x v="1"/>
    </i>
    <i i="2">
      <x v="2"/>
    </i>
  </colItems>
  <dataFields count="3">
    <dataField name="On Exchange" fld="2" baseField="0" baseItem="0"/>
    <dataField name="Off Exchange" fld="15" baseField="0" baseItem="0"/>
    <dataField name="Off Exchange ACA Compliant" fld="40" baseField="0" baseItem="0"/>
  </dataFields>
  <formats count="19">
    <format dxfId="236">
      <pivotArea outline="0" collapsedLevelsAreSubtotals="1" fieldPosition="0"/>
    </format>
    <format dxfId="235">
      <pivotArea dataOnly="0" labelOnly="1" outline="0" fieldPosition="0">
        <references count="1">
          <reference field="4294967294" count="1">
            <x v="1"/>
          </reference>
        </references>
      </pivotArea>
    </format>
    <format dxfId="234">
      <pivotArea type="all" dataOnly="0" outline="0" fieldPosition="0"/>
    </format>
    <format dxfId="233">
      <pivotArea type="all" dataOnly="0" outline="0" fieldPosition="0"/>
    </format>
    <format dxfId="232">
      <pivotArea dataOnly="0" labelOnly="1" outline="0" fieldPosition="0">
        <references count="1">
          <reference field="4294967294" count="1">
            <x v="1"/>
          </reference>
        </references>
      </pivotArea>
    </format>
    <format dxfId="231">
      <pivotArea field="1" type="button" dataOnly="0" labelOnly="1" outline="0" axis="axisRow" fieldPosition="0"/>
    </format>
    <format dxfId="230">
      <pivotArea dataOnly="0" labelOnly="1" outline="0" fieldPosition="0">
        <references count="1">
          <reference field="4294967294" count="1">
            <x v="1"/>
          </reference>
        </references>
      </pivotArea>
    </format>
    <format dxfId="229">
      <pivotArea field="1" type="button" dataOnly="0" labelOnly="1" outline="0" axis="axisRow" fieldPosition="0"/>
    </format>
    <format dxfId="228">
      <pivotArea field="1" type="button" dataOnly="0" labelOnly="1" outline="0" axis="axisRow" fieldPosition="0"/>
    </format>
    <format dxfId="227">
      <pivotArea grandRow="1" outline="0" collapsedLevelsAreSubtotals="1" fieldPosition="0"/>
    </format>
    <format dxfId="226">
      <pivotArea dataOnly="0" labelOnly="1" grandRow="1" outline="0" fieldPosition="0"/>
    </format>
    <format dxfId="225">
      <pivotArea dataOnly="0" labelOnly="1" outline="0" fieldPosition="0">
        <references count="1">
          <reference field="4294967294" count="1">
            <x v="0"/>
          </reference>
        </references>
      </pivotArea>
    </format>
    <format dxfId="224">
      <pivotArea outline="0" collapsedLevelsAreSubtotals="1" fieldPosition="0">
        <references count="1">
          <reference field="4294967294" count="1" selected="0">
            <x v="1"/>
          </reference>
        </references>
      </pivotArea>
    </format>
    <format dxfId="223">
      <pivotArea type="all" dataOnly="0" outline="0" fieldPosition="0"/>
    </format>
    <format dxfId="222">
      <pivotArea type="all" dataOnly="0" outline="0" fieldPosition="0"/>
    </format>
    <format dxfId="221">
      <pivotArea type="all" dataOnly="0" outline="0" fieldPosition="0"/>
    </format>
    <format dxfId="220">
      <pivotArea outline="0" collapsedLevelsAreSubtotals="1" fieldPosition="0"/>
    </format>
    <format dxfId="219">
      <pivotArea outline="0" collapsedLevelsAreSubtotals="1" fieldPosition="0"/>
    </format>
    <format dxfId="218">
      <pivotArea dataOnly="0" labelOnly="1" outline="0" fieldPosition="0">
        <references count="1">
          <reference field="4294967294" count="1">
            <x v="2"/>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13" cacheId="0" applyNumberFormats="0" applyBorderFormats="0" applyFontFormats="0" applyPatternFormats="0" applyAlignmentFormats="0" applyWidthHeightFormats="1" dataCaption="Values" grandTotalCaption="Total" updatedVersion="8" minRefreshableVersion="3" itemPrintTitles="1" createdVersion="4" indent="0" outline="1" outlineData="1" multipleFieldFilters="0" rowHeaderCaption="County">
  <location ref="D50:J87" firstHeaderRow="0" firstDataRow="1" firstDataCol="1"/>
  <pivotFields count="47">
    <pivotField showAll="0"/>
    <pivotField axis="axisRow" showAll="0" defaultSubtotal="0">
      <items count="38">
        <item x="19"/>
        <item x="15"/>
        <item x="0"/>
        <item x="1"/>
        <item x="2"/>
        <item x="20"/>
        <item x="3"/>
        <item x="21"/>
        <item x="4"/>
        <item x="16"/>
        <item x="27"/>
        <item x="28"/>
        <item x="22"/>
        <item x="23"/>
        <item x="5"/>
        <item x="24"/>
        <item x="6"/>
        <item x="7"/>
        <item x="29"/>
        <item x="8"/>
        <item x="9"/>
        <item x="25"/>
        <item x="17"/>
        <item x="10"/>
        <item x="30"/>
        <item x="11"/>
        <item x="18"/>
        <item x="31"/>
        <item x="12"/>
        <item x="32"/>
        <item x="33"/>
        <item h="1" x="36"/>
        <item x="34"/>
        <item x="26"/>
        <item x="13"/>
        <item x="35"/>
        <item x="14"/>
        <item m="1" x="3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2"/>
    </i>
    <i>
      <x v="33"/>
    </i>
    <i>
      <x v="34"/>
    </i>
    <i>
      <x v="35"/>
    </i>
    <i>
      <x v="36"/>
    </i>
    <i t="grand">
      <x/>
    </i>
  </rowItems>
  <colFields count="1">
    <field x="-2"/>
  </colFields>
  <colItems count="6">
    <i>
      <x/>
    </i>
    <i i="1">
      <x v="1"/>
    </i>
    <i i="2">
      <x v="2"/>
    </i>
    <i i="3">
      <x v="3"/>
    </i>
    <i i="4">
      <x v="4"/>
    </i>
    <i i="5">
      <x v="5"/>
    </i>
  </colItems>
  <dataFields count="6">
    <dataField name="Bronze" fld="16" baseField="0" baseItem="1"/>
    <dataField name="Silver" fld="17" baseField="0" baseItem="1"/>
    <dataField name="Gold" fld="18" baseField="0" baseItem="1"/>
    <dataField name="Grandfathered" fld="20" baseField="0" baseItem="1"/>
    <dataField name="ACA Compliant " fld="40" baseField="0" baseItem="0"/>
    <dataField name="Total Enrollment" fld="15" baseField="0" baseItem="0"/>
  </dataFields>
  <formats count="20">
    <format dxfId="256">
      <pivotArea outline="0" collapsedLevelsAreSubtotals="1" fieldPosition="0"/>
    </format>
    <format dxfId="255">
      <pivotArea dataOnly="0" labelOnly="1" outline="0" fieldPosition="0">
        <references count="1">
          <reference field="4294967294" count="4">
            <x v="0"/>
            <x v="1"/>
            <x v="2"/>
            <x v="3"/>
          </reference>
        </references>
      </pivotArea>
    </format>
    <format dxfId="254">
      <pivotArea dataOnly="0" labelOnly="1" outline="0" fieldPosition="0">
        <references count="1">
          <reference field="4294967294" count="4">
            <x v="0"/>
            <x v="1"/>
            <x v="2"/>
            <x v="3"/>
          </reference>
        </references>
      </pivotArea>
    </format>
    <format dxfId="253">
      <pivotArea dataOnly="0" labelOnly="1" outline="0" fieldPosition="0">
        <references count="1">
          <reference field="4294967294" count="4">
            <x v="0"/>
            <x v="1"/>
            <x v="2"/>
            <x v="3"/>
          </reference>
        </references>
      </pivotArea>
    </format>
    <format dxfId="252">
      <pivotArea dataOnly="0" labelOnly="1" outline="0" fieldPosition="0">
        <references count="1">
          <reference field="4294967294" count="1">
            <x v="5"/>
          </reference>
        </references>
      </pivotArea>
    </format>
    <format dxfId="251">
      <pivotArea type="all" dataOnly="0" outline="0" fieldPosition="0"/>
    </format>
    <format dxfId="250">
      <pivotArea type="all" dataOnly="0" outline="0" fieldPosition="0"/>
    </format>
    <format dxfId="249">
      <pivotArea outline="0" collapsedLevelsAreSubtotals="1" fieldPosition="0">
        <references count="1">
          <reference field="4294967294" count="1" selected="0">
            <x v="5"/>
          </reference>
        </references>
      </pivotArea>
    </format>
    <format dxfId="248">
      <pivotArea dataOnly="0" labelOnly="1" outline="0" fieldPosition="0">
        <references count="1">
          <reference field="4294967294" count="1">
            <x v="5"/>
          </reference>
        </references>
      </pivotArea>
    </format>
    <format dxfId="247">
      <pivotArea field="1" type="button" dataOnly="0" labelOnly="1" outline="0" axis="axisRow" fieldPosition="0"/>
    </format>
    <format dxfId="246">
      <pivotArea dataOnly="0" labelOnly="1" outline="0" fieldPosition="0">
        <references count="1">
          <reference field="4294967294" count="5">
            <x v="0"/>
            <x v="1"/>
            <x v="2"/>
            <x v="3"/>
            <x v="5"/>
          </reference>
        </references>
      </pivotArea>
    </format>
    <format dxfId="245">
      <pivotArea field="1" type="button" dataOnly="0" labelOnly="1" outline="0" axis="axisRow" fieldPosition="0"/>
    </format>
    <format dxfId="244">
      <pivotArea field="1" type="button" dataOnly="0" labelOnly="1" outline="0" axis="axisRow" fieldPosition="0"/>
    </format>
    <format dxfId="243">
      <pivotArea grandRow="1" outline="0" collapsedLevelsAreSubtotals="1" fieldPosition="0"/>
    </format>
    <format dxfId="242">
      <pivotArea dataOnly="0" labelOnly="1" grandRow="1" outline="0" fieldPosition="0"/>
    </format>
    <format dxfId="241">
      <pivotArea type="all" dataOnly="0" outline="0" fieldPosition="0"/>
    </format>
    <format dxfId="240">
      <pivotArea type="all" dataOnly="0" outline="0" fieldPosition="0"/>
    </format>
    <format dxfId="239">
      <pivotArea outline="0" collapsedLevelsAreSubtotals="1" fieldPosition="0"/>
    </format>
    <format dxfId="238">
      <pivotArea outline="0" collapsedLevelsAreSubtotals="1" fieldPosition="0"/>
    </format>
    <format dxfId="237">
      <pivotArea dataOnly="0" labelOnly="1" outline="0" fieldPosition="0">
        <references count="1">
          <reference field="4294967294" count="1">
            <x v="4"/>
          </reference>
        </references>
      </pivotArea>
    </format>
  </formats>
  <conditionalFormats count="1">
    <conditionalFormat priority="10">
      <pivotAreas count="1">
        <pivotArea type="data" collapsedLevelsAreSubtotals="1" fieldPosition="0">
          <references count="2">
            <reference field="4294967294" count="1" selected="0">
              <x v="5"/>
            </reference>
            <reference field="1" count="37">
              <x v="0"/>
              <x v="1"/>
              <x v="2"/>
              <x v="3"/>
              <x v="4"/>
              <x v="5"/>
              <x v="6"/>
              <x v="7"/>
              <x v="8"/>
              <x v="9"/>
              <x v="10"/>
              <x v="11"/>
              <x v="12"/>
              <x v="13"/>
              <x v="14"/>
              <x v="15"/>
              <x v="16"/>
              <x v="17"/>
              <x v="18"/>
              <x v="19"/>
              <x v="20"/>
              <x v="21"/>
              <x v="22"/>
              <x v="23"/>
              <x v="24"/>
              <x v="25"/>
              <x v="26"/>
              <x v="27"/>
              <x v="28"/>
              <x v="29"/>
              <x v="30"/>
              <x v="31"/>
              <x v="32"/>
              <x v="33"/>
              <x v="34"/>
              <x v="35"/>
              <x v="36"/>
            </reference>
          </references>
        </pivotArea>
      </pivotAreas>
    </conditionalFormat>
  </conditional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8" cacheId="0" dataOnRows="1" applyNumberFormats="0" applyBorderFormats="0" applyFontFormats="0" applyPatternFormats="0" applyAlignmentFormats="0" applyWidthHeightFormats="1" dataCaption="Metal Level" updatedVersion="8" minRefreshableVersion="3" itemPrintTitles="1" createdVersion="4" indent="0" outline="1" outlineData="1" multipleFieldFilters="0" chartFormat="1">
  <location ref="C8:D12" firstHeaderRow="1" firstDataRow="1" firstDataCol="1"/>
  <pivotFields count="47">
    <pivotField showAll="0"/>
    <pivotField showAll="0" defaultSubtotal="0"/>
    <pivotField showAll="0"/>
    <pivotField dataField="1" showAll="0"/>
    <pivotField dataField="1"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2"/>
  </rowFields>
  <rowItems count="4">
    <i>
      <x/>
    </i>
    <i i="1">
      <x v="1"/>
    </i>
    <i i="2">
      <x v="2"/>
    </i>
    <i i="3">
      <x v="3"/>
    </i>
  </rowItems>
  <colItems count="1">
    <i/>
  </colItems>
  <dataFields count="4">
    <dataField name="Bronze" fld="3" baseField="0" baseItem="1"/>
    <dataField name="Silver" fld="4" baseField="0" baseItem="1"/>
    <dataField name="Gold" fld="5" baseField="0" baseItem="1"/>
    <dataField name="Catastrophic" fld="8" baseField="0" baseItem="1"/>
  </dataFields>
  <formats count="23">
    <format dxfId="506">
      <pivotArea outline="0" collapsedLevelsAreSubtotals="1" fieldPosition="0"/>
    </format>
    <format dxfId="505">
      <pivotArea dataOnly="0" labelOnly="1" outline="0" fieldPosition="0">
        <references count="1">
          <reference field="4294967294" count="4">
            <x v="0"/>
            <x v="1"/>
            <x v="2"/>
            <x v="3"/>
          </reference>
        </references>
      </pivotArea>
    </format>
    <format dxfId="504">
      <pivotArea dataOnly="0" labelOnly="1" outline="0" fieldPosition="0">
        <references count="1">
          <reference field="4294967294" count="4">
            <x v="0"/>
            <x v="1"/>
            <x v="2"/>
            <x v="3"/>
          </reference>
        </references>
      </pivotArea>
    </format>
    <format dxfId="503">
      <pivotArea type="all" dataOnly="0" outline="0" fieldPosition="0"/>
    </format>
    <format dxfId="502">
      <pivotArea type="all" dataOnly="0" outline="0" fieldPosition="0"/>
    </format>
    <format dxfId="501">
      <pivotArea dataOnly="0" labelOnly="1" outline="0" fieldPosition="0">
        <references count="1">
          <reference field="4294967294" count="4">
            <x v="0"/>
            <x v="1"/>
            <x v="2"/>
            <x v="3"/>
          </reference>
        </references>
      </pivotArea>
    </format>
    <format dxfId="500">
      <pivotArea type="all" dataOnly="0" outline="0" fieldPosition="0"/>
    </format>
    <format dxfId="499">
      <pivotArea outline="0" collapsedLevelsAreSubtotals="1" fieldPosition="0"/>
    </format>
    <format dxfId="498">
      <pivotArea outline="0" collapsedLevelsAreSubtotals="1" fieldPosition="0"/>
    </format>
    <format dxfId="497">
      <pivotArea outline="0" collapsedLevelsAreSubtotals="1" fieldPosition="0"/>
    </format>
    <format dxfId="496">
      <pivotArea type="all" dataOnly="0" outline="0" fieldPosition="0"/>
    </format>
    <format dxfId="495">
      <pivotArea type="all" dataOnly="0" outline="0" fieldPosition="0"/>
    </format>
    <format dxfId="494">
      <pivotArea field="-2" type="button" dataOnly="0" labelOnly="1" outline="0" axis="axisRow" fieldPosition="0"/>
    </format>
    <format dxfId="493">
      <pivotArea type="all" dataOnly="0" outline="0" fieldPosition="0"/>
    </format>
    <format dxfId="492">
      <pivotArea outline="0" collapsedLevelsAreSubtotals="1" fieldPosition="0"/>
    </format>
    <format dxfId="491">
      <pivotArea field="-2" type="button" dataOnly="0" labelOnly="1" outline="0" axis="axisRow" fieldPosition="0"/>
    </format>
    <format dxfId="490">
      <pivotArea dataOnly="0" labelOnly="1" outline="0" fieldPosition="0">
        <references count="1">
          <reference field="4294967294" count="4">
            <x v="0"/>
            <x v="1"/>
            <x v="2"/>
            <x v="3"/>
          </reference>
        </references>
      </pivotArea>
    </format>
    <format dxfId="489">
      <pivotArea dataOnly="0" labelOnly="1" grandCol="1" outline="0" axis="axisCol" fieldPosition="0"/>
    </format>
    <format dxfId="488">
      <pivotArea type="all" dataOnly="0" outline="0" fieldPosition="0"/>
    </format>
    <format dxfId="487">
      <pivotArea outline="0" collapsedLevelsAreSubtotals="1" fieldPosition="0"/>
    </format>
    <format dxfId="486">
      <pivotArea field="-2" type="button" dataOnly="0" labelOnly="1" outline="0" axis="axisRow" fieldPosition="0"/>
    </format>
    <format dxfId="485">
      <pivotArea dataOnly="0" labelOnly="1" outline="0" fieldPosition="0">
        <references count="1">
          <reference field="4294967294" count="4">
            <x v="0"/>
            <x v="1"/>
            <x v="2"/>
            <x v="3"/>
          </reference>
        </references>
      </pivotArea>
    </format>
    <format dxfId="484">
      <pivotArea dataOnly="0" labelOnly="1" grandCol="1" outline="0" axis="axisCol" fieldPosition="0"/>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Other Markets" grandTotalCaption="TOTALS" missingCaption="0" updatedVersion="8" minRefreshableVersion="3" itemPrintTitles="1" createdVersion="4" indent="0" outline="1" outlineData="1" multipleFieldFilters="0" chartFormat="1" rowHeaderCaption="Company Name">
  <location ref="B6:U234" firstHeaderRow="0" firstDataRow="1" firstDataCol="1"/>
  <pivotFields count="47">
    <pivotField axis="axisRow" showAll="0" sortType="ascending">
      <items count="369">
        <item x="0"/>
        <item x="1"/>
        <item m="1" x="360"/>
        <item m="1" x="299"/>
        <item m="1" x="343"/>
        <item x="2"/>
        <item m="1" x="298"/>
        <item m="1" x="346"/>
        <item x="3"/>
        <item x="4"/>
        <item m="1" x="336"/>
        <item x="5"/>
        <item m="1" x="324"/>
        <item m="1" x="227"/>
        <item x="6"/>
        <item m="1" x="337"/>
        <item m="1" x="258"/>
        <item x="7"/>
        <item m="1" x="350"/>
        <item x="8"/>
        <item m="1" x="308"/>
        <item x="9"/>
        <item x="10"/>
        <item x="11"/>
        <item x="12"/>
        <item x="13"/>
        <item x="14"/>
        <item x="15"/>
        <item x="16"/>
        <item x="17"/>
        <item x="18"/>
        <item x="19"/>
        <item x="20"/>
        <item m="1" x="281"/>
        <item x="21"/>
        <item x="22"/>
        <item x="23"/>
        <item m="1" x="338"/>
        <item x="24"/>
        <item m="1" x="255"/>
        <item m="1" x="348"/>
        <item x="25"/>
        <item x="26"/>
        <item x="27"/>
        <item m="1" x="236"/>
        <item m="1" x="359"/>
        <item x="28"/>
        <item m="1" x="305"/>
        <item m="1" x="353"/>
        <item x="29"/>
        <item m="1" x="366"/>
        <item x="30"/>
        <item m="1" x="249"/>
        <item x="31"/>
        <item m="1" x="335"/>
        <item x="32"/>
        <item x="33"/>
        <item x="34"/>
        <item n="BERKSHIRE HATHAWAY SPECIALTY INSURANCE COMPANY" x="35"/>
        <item m="1" x="300"/>
        <item x="36"/>
        <item x="37"/>
        <item x="38"/>
        <item x="39"/>
        <item x="40"/>
        <item n="BRIGHTHOUSE LIFE INSURANCE COMPANY" m="1" x="316"/>
        <item x="41"/>
        <item m="1" x="364"/>
        <item x="42"/>
        <item x="43"/>
        <item m="1" x="239"/>
        <item x="44"/>
        <item m="1" x="362"/>
        <item x="45"/>
        <item x="46"/>
        <item m="1" x="283"/>
        <item m="1" x="271"/>
        <item x="47"/>
        <item m="1" x="244"/>
        <item x="48"/>
        <item x="49"/>
        <item x="50"/>
        <item x="51"/>
        <item x="52"/>
        <item n="COGNIZANT TRIZETTO SOFTWARE GROUP INC" m="1" x="267"/>
        <item x="53"/>
        <item x="54"/>
        <item m="1" x="243"/>
        <item x="55"/>
        <item x="56"/>
        <item x="57"/>
        <item m="1" x="321"/>
        <item x="58"/>
        <item m="1" x="232"/>
        <item m="1" x="285"/>
        <item m="1" x="228"/>
        <item x="59"/>
        <item m="1" x="367"/>
        <item m="1" x="251"/>
        <item m="1" x="310"/>
        <item n="CONTINENTAL BENEFITS LLC" m="1" x="266"/>
        <item x="60"/>
        <item x="61"/>
        <item m="1" x="257"/>
        <item x="62"/>
        <item m="1" x="292"/>
        <item x="63"/>
        <item m="1" x="318"/>
        <item x="64"/>
        <item m="1" x="270"/>
        <item m="1" x="363"/>
        <item m="1" x="307"/>
        <item m="1" x="356"/>
        <item m="1" x="287"/>
        <item x="65"/>
        <item m="1" x="328"/>
        <item x="66"/>
        <item m="1" x="342"/>
        <item x="67"/>
        <item x="68"/>
        <item x="69"/>
        <item m="1" x="304"/>
        <item x="70"/>
        <item x="71"/>
        <item x="72"/>
        <item m="1" x="296"/>
        <item x="73"/>
        <item x="74"/>
        <item n="FIRST CHOICE HEALTH NETWORK INC" x="75"/>
        <item m="1" x="323"/>
        <item x="76"/>
        <item x="77"/>
        <item m="1" x="344"/>
        <item x="78"/>
        <item x="79"/>
        <item m="1" x="263"/>
        <item m="1" x="277"/>
        <item x="80"/>
        <item x="81"/>
        <item m="1" x="265"/>
        <item x="82"/>
        <item x="83"/>
        <item x="84"/>
        <item x="85"/>
        <item x="86"/>
        <item x="87"/>
        <item n="GREAT MIDWEST INSURANCE COMPANY" m="1" x="242"/>
        <item x="88"/>
        <item m="1" x="261"/>
        <item m="1" x="291"/>
        <item x="89"/>
        <item m="1" x="247"/>
        <item n="HAWAII MAINLAND ADMINISTRATORS LLC" m="1" x="229"/>
        <item x="90"/>
        <item x="91"/>
        <item x="92"/>
        <item x="93"/>
        <item x="94"/>
        <item m="1" x="352"/>
        <item x="95"/>
        <item m="1" x="327"/>
        <item x="96"/>
        <item x="97"/>
        <item x="98"/>
        <item x="99"/>
        <item x="100"/>
        <item x="101"/>
        <item m="1" x="330"/>
        <item m="1" x="329"/>
        <item m="1" x="341"/>
        <item x="102"/>
        <item x="103"/>
        <item x="104"/>
        <item x="105"/>
        <item x="106"/>
        <item x="107"/>
        <item x="108"/>
        <item x="109"/>
        <item m="1" x="306"/>
        <item x="110"/>
        <item m="1" x="311"/>
        <item m="1" x="233"/>
        <item x="111"/>
        <item m="1" x="313"/>
        <item m="1" x="240"/>
        <item m="1" x="294"/>
        <item x="112"/>
        <item x="113"/>
        <item m="1" x="280"/>
        <item x="114"/>
        <item x="115"/>
        <item m="1" x="275"/>
        <item x="116"/>
        <item x="117"/>
        <item x="118"/>
        <item m="1" x="309"/>
        <item m="1" x="253"/>
        <item m="1" x="268"/>
        <item x="119"/>
        <item m="1" x="322"/>
        <item x="120"/>
        <item m="1" x="355"/>
        <item x="121"/>
        <item m="1" x="333"/>
        <item x="122"/>
        <item x="123"/>
        <item x="124"/>
        <item m="1" x="282"/>
        <item m="1" x="349"/>
        <item x="125"/>
        <item n="MANHATTANLIFE ASSURANCE COMPANY OF AMERICA" m="1" x="361"/>
        <item x="126"/>
        <item m="1" x="358"/>
        <item x="127"/>
        <item n="MARQUIS ADVANTAGE, INC." x="128"/>
        <item x="129"/>
        <item x="130"/>
        <item x="131"/>
        <item x="132"/>
        <item x="133"/>
        <item m="1" x="319"/>
        <item x="134"/>
        <item m="1" x="246"/>
        <item m="1" x="245"/>
        <item m="1" x="295"/>
        <item m="1" x="269"/>
        <item x="135"/>
        <item x="136"/>
        <item x="137"/>
        <item x="138"/>
        <item x="139"/>
        <item m="1" x="248"/>
        <item m="1" x="260"/>
        <item x="140"/>
        <item m="1" x="340"/>
        <item x="141"/>
        <item m="1" x="289"/>
        <item m="1" x="347"/>
        <item x="142"/>
        <item m="1" x="284"/>
        <item x="143"/>
        <item m="1" x="231"/>
        <item x="144"/>
        <item m="1" x="331"/>
        <item m="1" x="365"/>
        <item x="145"/>
        <item m="1" x="237"/>
        <item x="146"/>
        <item x="147"/>
        <item x="148"/>
        <item x="149"/>
        <item m="1" x="303"/>
        <item m="1" x="288"/>
        <item x="150"/>
        <item m="1" x="315"/>
        <item x="151"/>
        <item x="152"/>
        <item m="1" x="334"/>
        <item x="153"/>
        <item x="154"/>
        <item m="1" x="314"/>
        <item x="155"/>
        <item x="156"/>
        <item x="157"/>
        <item x="158"/>
        <item x="159"/>
        <item m="1" x="357"/>
        <item x="160"/>
        <item x="161"/>
        <item x="162"/>
        <item m="1" x="238"/>
        <item m="1" x="286"/>
        <item x="163"/>
        <item x="164"/>
        <item x="165"/>
        <item x="166"/>
        <item m="1" x="276"/>
        <item x="167"/>
        <item x="168"/>
        <item x="169"/>
        <item m="1" x="272"/>
        <item x="170"/>
        <item x="171"/>
        <item m="1" x="320"/>
        <item m="1" x="290"/>
        <item x="172"/>
        <item x="173"/>
        <item m="1" x="278"/>
        <item x="174"/>
        <item m="1" x="273"/>
        <item x="175"/>
        <item x="176"/>
        <item m="1" x="254"/>
        <item x="177"/>
        <item x="178"/>
        <item m="1" x="301"/>
        <item x="179"/>
        <item x="180"/>
        <item m="1" x="250"/>
        <item m="1" x="264"/>
        <item x="181"/>
        <item x="182"/>
        <item x="183"/>
        <item x="184"/>
        <item m="1" x="354"/>
        <item m="1" x="256"/>
        <item x="185"/>
        <item x="186"/>
        <item x="187"/>
        <item x="188"/>
        <item x="189"/>
        <item m="1" x="326"/>
        <item x="190"/>
        <item x="191"/>
        <item x="192"/>
        <item m="1" x="259"/>
        <item x="193"/>
        <item x="194"/>
        <item m="1" x="339"/>
        <item x="195"/>
        <item m="1" x="345"/>
        <item x="196"/>
        <item m="1" x="234"/>
        <item x="197"/>
        <item m="1" x="279"/>
        <item x="198"/>
        <item m="1" x="332"/>
        <item x="199"/>
        <item x="200"/>
        <item m="1" x="312"/>
        <item x="201"/>
        <item x="202"/>
        <item x="203"/>
        <item x="204"/>
        <item m="1" x="317"/>
        <item x="205"/>
        <item m="1" x="230"/>
        <item x="206"/>
        <item x="207"/>
        <item x="208"/>
        <item x="209"/>
        <item x="210"/>
        <item x="211"/>
        <item m="1" x="302"/>
        <item x="212"/>
        <item x="213"/>
        <item x="214"/>
        <item m="1" x="297"/>
        <item x="215"/>
        <item m="1" x="293"/>
        <item x="216"/>
        <item x="217"/>
        <item m="1" x="325"/>
        <item x="218"/>
        <item x="219"/>
        <item x="220"/>
        <item x="221"/>
        <item x="222"/>
        <item m="1" x="274"/>
        <item x="223"/>
        <item n="WESTPORT INSURANCE CORPORATION" x="224"/>
        <item m="1" x="252"/>
        <item x="225"/>
        <item m="1" x="241"/>
        <item x="226"/>
        <item m="1" x="262"/>
        <item m="1" x="351"/>
        <item m="1" x="235"/>
        <item t="default"/>
      </items>
    </pivotField>
    <pivotField showAll="0" defaultSubtota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dataField="1" showAll="0"/>
    <pivotField dataField="1"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ragToRow="0" dragToCol="0" dragToPage="0" showAll="0" defaultSubtotal="0"/>
  </pivotFields>
  <rowFields count="1">
    <field x="0"/>
  </rowFields>
  <rowItems count="228">
    <i>
      <x/>
    </i>
    <i>
      <x v="1"/>
    </i>
    <i>
      <x v="5"/>
    </i>
    <i>
      <x v="8"/>
    </i>
    <i>
      <x v="9"/>
    </i>
    <i>
      <x v="11"/>
    </i>
    <i>
      <x v="14"/>
    </i>
    <i>
      <x v="17"/>
    </i>
    <i>
      <x v="19"/>
    </i>
    <i>
      <x v="21"/>
    </i>
    <i>
      <x v="22"/>
    </i>
    <i>
      <x v="23"/>
    </i>
    <i>
      <x v="24"/>
    </i>
    <i>
      <x v="25"/>
    </i>
    <i>
      <x v="26"/>
    </i>
    <i>
      <x v="27"/>
    </i>
    <i>
      <x v="28"/>
    </i>
    <i>
      <x v="29"/>
    </i>
    <i>
      <x v="30"/>
    </i>
    <i>
      <x v="31"/>
    </i>
    <i>
      <x v="32"/>
    </i>
    <i>
      <x v="34"/>
    </i>
    <i>
      <x v="35"/>
    </i>
    <i>
      <x v="36"/>
    </i>
    <i>
      <x v="38"/>
    </i>
    <i>
      <x v="41"/>
    </i>
    <i>
      <x v="42"/>
    </i>
    <i>
      <x v="43"/>
    </i>
    <i>
      <x v="46"/>
    </i>
    <i>
      <x v="49"/>
    </i>
    <i>
      <x v="51"/>
    </i>
    <i>
      <x v="53"/>
    </i>
    <i>
      <x v="55"/>
    </i>
    <i>
      <x v="56"/>
    </i>
    <i>
      <x v="57"/>
    </i>
    <i>
      <x v="58"/>
    </i>
    <i>
      <x v="60"/>
    </i>
    <i>
      <x v="61"/>
    </i>
    <i>
      <x v="62"/>
    </i>
    <i>
      <x v="63"/>
    </i>
    <i>
      <x v="64"/>
    </i>
    <i>
      <x v="66"/>
    </i>
    <i>
      <x v="68"/>
    </i>
    <i>
      <x v="69"/>
    </i>
    <i>
      <x v="71"/>
    </i>
    <i>
      <x v="73"/>
    </i>
    <i>
      <x v="74"/>
    </i>
    <i>
      <x v="77"/>
    </i>
    <i>
      <x v="79"/>
    </i>
    <i>
      <x v="80"/>
    </i>
    <i>
      <x v="81"/>
    </i>
    <i>
      <x v="82"/>
    </i>
    <i>
      <x v="83"/>
    </i>
    <i>
      <x v="85"/>
    </i>
    <i>
      <x v="86"/>
    </i>
    <i>
      <x v="88"/>
    </i>
    <i>
      <x v="89"/>
    </i>
    <i>
      <x v="90"/>
    </i>
    <i>
      <x v="92"/>
    </i>
    <i>
      <x v="96"/>
    </i>
    <i>
      <x v="101"/>
    </i>
    <i>
      <x v="102"/>
    </i>
    <i>
      <x v="104"/>
    </i>
    <i>
      <x v="106"/>
    </i>
    <i>
      <x v="108"/>
    </i>
    <i>
      <x v="114"/>
    </i>
    <i>
      <x v="116"/>
    </i>
    <i>
      <x v="118"/>
    </i>
    <i>
      <x v="119"/>
    </i>
    <i>
      <x v="120"/>
    </i>
    <i>
      <x v="122"/>
    </i>
    <i>
      <x v="123"/>
    </i>
    <i>
      <x v="124"/>
    </i>
    <i>
      <x v="126"/>
    </i>
    <i>
      <x v="127"/>
    </i>
    <i>
      <x v="128"/>
    </i>
    <i>
      <x v="130"/>
    </i>
    <i>
      <x v="131"/>
    </i>
    <i>
      <x v="133"/>
    </i>
    <i>
      <x v="134"/>
    </i>
    <i>
      <x v="137"/>
    </i>
    <i>
      <x v="138"/>
    </i>
    <i>
      <x v="140"/>
    </i>
    <i>
      <x v="141"/>
    </i>
    <i>
      <x v="142"/>
    </i>
    <i>
      <x v="143"/>
    </i>
    <i>
      <x v="144"/>
    </i>
    <i>
      <x v="145"/>
    </i>
    <i>
      <x v="147"/>
    </i>
    <i>
      <x v="150"/>
    </i>
    <i>
      <x v="153"/>
    </i>
    <i>
      <x v="154"/>
    </i>
    <i>
      <x v="155"/>
    </i>
    <i>
      <x v="156"/>
    </i>
    <i>
      <x v="157"/>
    </i>
    <i>
      <x v="159"/>
    </i>
    <i>
      <x v="161"/>
    </i>
    <i>
      <x v="162"/>
    </i>
    <i>
      <x v="163"/>
    </i>
    <i>
      <x v="164"/>
    </i>
    <i>
      <x v="165"/>
    </i>
    <i>
      <x v="166"/>
    </i>
    <i>
      <x v="170"/>
    </i>
    <i>
      <x v="171"/>
    </i>
    <i>
      <x v="172"/>
    </i>
    <i>
      <x v="173"/>
    </i>
    <i>
      <x v="174"/>
    </i>
    <i>
      <x v="175"/>
    </i>
    <i>
      <x v="176"/>
    </i>
    <i>
      <x v="177"/>
    </i>
    <i>
      <x v="179"/>
    </i>
    <i>
      <x v="182"/>
    </i>
    <i>
      <x v="186"/>
    </i>
    <i>
      <x v="187"/>
    </i>
    <i>
      <x v="189"/>
    </i>
    <i>
      <x v="190"/>
    </i>
    <i>
      <x v="192"/>
    </i>
    <i>
      <x v="193"/>
    </i>
    <i>
      <x v="194"/>
    </i>
    <i>
      <x v="198"/>
    </i>
    <i>
      <x v="200"/>
    </i>
    <i>
      <x v="202"/>
    </i>
    <i>
      <x v="204"/>
    </i>
    <i>
      <x v="205"/>
    </i>
    <i>
      <x v="206"/>
    </i>
    <i>
      <x v="209"/>
    </i>
    <i>
      <x v="211"/>
    </i>
    <i>
      <x v="213"/>
    </i>
    <i>
      <x v="214"/>
    </i>
    <i>
      <x v="215"/>
    </i>
    <i>
      <x v="216"/>
    </i>
    <i>
      <x v="217"/>
    </i>
    <i>
      <x v="218"/>
    </i>
    <i>
      <x v="219"/>
    </i>
    <i>
      <x v="221"/>
    </i>
    <i>
      <x v="226"/>
    </i>
    <i>
      <x v="227"/>
    </i>
    <i>
      <x v="228"/>
    </i>
    <i>
      <x v="229"/>
    </i>
    <i>
      <x v="230"/>
    </i>
    <i>
      <x v="233"/>
    </i>
    <i>
      <x v="235"/>
    </i>
    <i>
      <x v="238"/>
    </i>
    <i>
      <x v="240"/>
    </i>
    <i>
      <x v="242"/>
    </i>
    <i>
      <x v="245"/>
    </i>
    <i>
      <x v="247"/>
    </i>
    <i>
      <x v="248"/>
    </i>
    <i>
      <x v="249"/>
    </i>
    <i>
      <x v="250"/>
    </i>
    <i>
      <x v="253"/>
    </i>
    <i>
      <x v="255"/>
    </i>
    <i>
      <x v="256"/>
    </i>
    <i>
      <x v="258"/>
    </i>
    <i>
      <x v="259"/>
    </i>
    <i>
      <x v="261"/>
    </i>
    <i>
      <x v="262"/>
    </i>
    <i>
      <x v="263"/>
    </i>
    <i>
      <x v="264"/>
    </i>
    <i>
      <x v="265"/>
    </i>
    <i>
      <x v="267"/>
    </i>
    <i>
      <x v="268"/>
    </i>
    <i>
      <x v="269"/>
    </i>
    <i>
      <x v="272"/>
    </i>
    <i>
      <x v="273"/>
    </i>
    <i>
      <x v="274"/>
    </i>
    <i>
      <x v="275"/>
    </i>
    <i>
      <x v="277"/>
    </i>
    <i>
      <x v="278"/>
    </i>
    <i>
      <x v="279"/>
    </i>
    <i>
      <x v="281"/>
    </i>
    <i>
      <x v="282"/>
    </i>
    <i>
      <x v="285"/>
    </i>
    <i>
      <x v="286"/>
    </i>
    <i>
      <x v="288"/>
    </i>
    <i>
      <x v="290"/>
    </i>
    <i>
      <x v="291"/>
    </i>
    <i>
      <x v="293"/>
    </i>
    <i>
      <x v="294"/>
    </i>
    <i>
      <x v="296"/>
    </i>
    <i>
      <x v="297"/>
    </i>
    <i>
      <x v="300"/>
    </i>
    <i>
      <x v="301"/>
    </i>
    <i>
      <x v="302"/>
    </i>
    <i>
      <x v="303"/>
    </i>
    <i>
      <x v="306"/>
    </i>
    <i>
      <x v="307"/>
    </i>
    <i>
      <x v="308"/>
    </i>
    <i>
      <x v="309"/>
    </i>
    <i>
      <x v="310"/>
    </i>
    <i>
      <x v="312"/>
    </i>
    <i>
      <x v="313"/>
    </i>
    <i>
      <x v="314"/>
    </i>
    <i>
      <x v="316"/>
    </i>
    <i>
      <x v="317"/>
    </i>
    <i>
      <x v="319"/>
    </i>
    <i>
      <x v="321"/>
    </i>
    <i>
      <x v="323"/>
    </i>
    <i>
      <x v="325"/>
    </i>
    <i>
      <x v="327"/>
    </i>
    <i>
      <x v="328"/>
    </i>
    <i>
      <x v="330"/>
    </i>
    <i>
      <x v="331"/>
    </i>
    <i>
      <x v="332"/>
    </i>
    <i>
      <x v="333"/>
    </i>
    <i>
      <x v="335"/>
    </i>
    <i>
      <x v="337"/>
    </i>
    <i>
      <x v="338"/>
    </i>
    <i>
      <x v="339"/>
    </i>
    <i>
      <x v="340"/>
    </i>
    <i>
      <x v="341"/>
    </i>
    <i>
      <x v="342"/>
    </i>
    <i>
      <x v="344"/>
    </i>
    <i>
      <x v="345"/>
    </i>
    <i>
      <x v="346"/>
    </i>
    <i>
      <x v="348"/>
    </i>
    <i>
      <x v="350"/>
    </i>
    <i>
      <x v="351"/>
    </i>
    <i>
      <x v="353"/>
    </i>
    <i>
      <x v="354"/>
    </i>
    <i>
      <x v="355"/>
    </i>
    <i>
      <x v="356"/>
    </i>
    <i>
      <x v="357"/>
    </i>
    <i>
      <x v="359"/>
    </i>
    <i>
      <x v="360"/>
    </i>
    <i>
      <x v="362"/>
    </i>
    <i>
      <x v="364"/>
    </i>
    <i t="grand">
      <x/>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dataFields count="19">
    <dataField name="Commercial Market _x000a_Total" fld="45" baseField="0" baseItem="0"/>
    <dataField name="Individual _x000a_Market Total " fld="43" baseField="0" baseItem="0"/>
    <dataField name="Small Group Market Total " fld="44" baseField="0" baseItem="0"/>
    <dataField name="On Exchange Individual" fld="2" baseField="0" baseItem="0"/>
    <dataField name="Off Exchange Individual" fld="15" baseField="2" baseItem="0"/>
    <dataField name="Off Exchange Ind Grandfathered" fld="20" baseField="0" baseItem="47"/>
    <dataField name="On Exchange Small Group" fld="9" baseField="2" baseItem="0"/>
    <dataField name="Off Exchange Small Group" fld="21" baseField="0" baseItem="0"/>
    <dataField name="Off Exchange SG Grandfathered" fld="26" baseField="0" baseItem="46"/>
    <dataField name="Associations, Trusts, MEWAs" fld="27" baseField="0" baseItem="0"/>
    <dataField name="Large Group" fld="28" baseField="2" baseItem="0"/>
    <dataField name="Student Plans" fld="29" baseField="2" baseItem="0"/>
    <dataField name="Self-Insured" fld="30" baseField="2" baseItem="0"/>
    <dataField name="Stop Loss Only" fld="31" baseField="2" baseItem="4"/>
    <dataField name="Short-Term Medical" fld="33" baseField="2" baseItem="0"/>
    <dataField name="Tricare &amp; Other Fed" fld="32" baseField="2" baseItem="4"/>
    <dataField name="Medicare Advantage" fld="34" baseField="2" baseItem="0"/>
    <dataField name="Medicare HMO" fld="35" baseField="2" baseItem="0"/>
    <dataField name="Medicare Supplement" fld="36" baseField="2" baseItem="0"/>
  </dataFields>
  <formats count="55">
    <format dxfId="148">
      <pivotArea outline="0" collapsedLevelsAreSubtotals="1" fieldPosition="0"/>
    </format>
    <format dxfId="147">
      <pivotArea type="all" dataOnly="0" outline="0" fieldPosition="0"/>
    </format>
    <format dxfId="146">
      <pivotArea type="all" dataOnly="0" outline="0" fieldPosition="0"/>
    </format>
    <format dxfId="145">
      <pivotArea type="all" dataOnly="0" outline="0" fieldPosition="0"/>
    </format>
    <format dxfId="144">
      <pivotArea type="all" dataOnly="0" outline="0" fieldPosition="0"/>
    </format>
    <format dxfId="143">
      <pivotArea outline="0" collapsedLevelsAreSubtotals="1" fieldPosition="0"/>
    </format>
    <format dxfId="142">
      <pivotArea type="all" dataOnly="0" outline="0" fieldPosition="0"/>
    </format>
    <format dxfId="141">
      <pivotArea dataOnly="0" labelOnly="1" fieldPosition="0">
        <references count="1">
          <reference field="0" count="50">
            <x v="0"/>
            <x v="2"/>
            <x v="4"/>
            <x v="7"/>
            <x v="11"/>
            <x v="12"/>
            <x v="13"/>
            <x v="14"/>
            <x v="16"/>
            <x v="20"/>
            <x v="21"/>
            <x v="22"/>
            <x v="23"/>
            <x v="24"/>
            <x v="26"/>
            <x v="29"/>
            <x v="30"/>
            <x v="31"/>
            <x v="32"/>
            <x v="33"/>
            <x v="36"/>
            <x v="37"/>
            <x v="38"/>
            <x v="39"/>
            <x v="41"/>
            <x v="42"/>
            <x v="43"/>
            <x v="44"/>
            <x v="46"/>
            <x v="48"/>
            <x v="49"/>
            <x v="50"/>
            <x v="54"/>
            <x v="57"/>
            <x v="59"/>
            <x v="64"/>
            <x v="70"/>
            <x v="72"/>
            <x v="74"/>
            <x v="75"/>
            <x v="76"/>
            <x v="77"/>
            <x v="79"/>
            <x v="82"/>
            <x v="83"/>
            <x v="86"/>
            <x v="87"/>
            <x v="88"/>
            <x v="89"/>
            <x v="92"/>
          </reference>
        </references>
      </pivotArea>
    </format>
    <format dxfId="140">
      <pivotArea dataOnly="0" labelOnly="1" fieldPosition="0">
        <references count="1">
          <reference field="0" count="50">
            <x v="93"/>
            <x v="94"/>
            <x v="96"/>
            <x v="97"/>
            <x v="101"/>
            <x v="102"/>
            <x v="103"/>
            <x v="109"/>
            <x v="110"/>
            <x v="111"/>
            <x v="112"/>
            <x v="113"/>
            <x v="115"/>
            <x v="117"/>
            <x v="121"/>
            <x v="122"/>
            <x v="124"/>
            <x v="125"/>
            <x v="127"/>
            <x v="130"/>
            <x v="131"/>
            <x v="132"/>
            <x v="136"/>
            <x v="137"/>
            <x v="138"/>
            <x v="140"/>
            <x v="141"/>
            <x v="142"/>
            <x v="145"/>
            <x v="148"/>
            <x v="149"/>
            <x v="150"/>
            <x v="151"/>
            <x v="153"/>
            <x v="155"/>
            <x v="156"/>
            <x v="157"/>
            <x v="158"/>
            <x v="159"/>
            <x v="160"/>
            <x v="163"/>
            <x v="164"/>
            <x v="165"/>
            <x v="167"/>
            <x v="168"/>
            <x v="171"/>
            <x v="175"/>
            <x v="176"/>
            <x v="177"/>
            <x v="184"/>
          </reference>
        </references>
      </pivotArea>
    </format>
    <format dxfId="139">
      <pivotArea dataOnly="0" labelOnly="1" fieldPosition="0">
        <references count="1">
          <reference field="0" count="50">
            <x v="185"/>
            <x v="186"/>
            <x v="187"/>
            <x v="188"/>
            <x v="189"/>
            <x v="190"/>
            <x v="191"/>
            <x v="194"/>
            <x v="195"/>
            <x v="198"/>
            <x v="199"/>
            <x v="200"/>
            <x v="201"/>
            <x v="203"/>
            <x v="204"/>
            <x v="207"/>
            <x v="209"/>
            <x v="212"/>
            <x v="215"/>
            <x v="217"/>
            <x v="218"/>
            <x v="219"/>
            <x v="220"/>
            <x v="221"/>
            <x v="223"/>
            <x v="224"/>
            <x v="225"/>
            <x v="227"/>
            <x v="228"/>
            <x v="233"/>
            <x v="234"/>
            <x v="236"/>
            <x v="237"/>
            <x v="239"/>
            <x v="240"/>
            <x v="241"/>
            <x v="242"/>
            <x v="243"/>
            <x v="244"/>
            <x v="245"/>
            <x v="246"/>
            <x v="247"/>
            <x v="248"/>
            <x v="249"/>
            <x v="250"/>
            <x v="252"/>
            <x v="253"/>
            <x v="254"/>
            <x v="255"/>
            <x v="256"/>
          </reference>
        </references>
      </pivotArea>
    </format>
    <format dxfId="138">
      <pivotArea dataOnly="0" labelOnly="1" fieldPosition="0">
        <references count="1">
          <reference field="0" count="50">
            <x v="257"/>
            <x v="259"/>
            <x v="261"/>
            <x v="262"/>
            <x v="263"/>
            <x v="264"/>
            <x v="267"/>
            <x v="268"/>
            <x v="269"/>
            <x v="272"/>
            <x v="273"/>
            <x v="274"/>
            <x v="275"/>
            <x v="277"/>
            <x v="280"/>
            <x v="281"/>
            <x v="283"/>
            <x v="284"/>
            <x v="285"/>
            <x v="286"/>
            <x v="287"/>
            <x v="288"/>
            <x v="295"/>
            <x v="296"/>
            <x v="297"/>
            <x v="298"/>
            <x v="300"/>
            <x v="301"/>
            <x v="302"/>
            <x v="303"/>
            <x v="304"/>
            <x v="305"/>
            <x v="307"/>
            <x v="308"/>
            <x v="310"/>
            <x v="311"/>
            <x v="313"/>
            <x v="314"/>
            <x v="315"/>
            <x v="316"/>
            <x v="317"/>
            <x v="318"/>
            <x v="319"/>
            <x v="320"/>
            <x v="321"/>
            <x v="323"/>
            <x v="324"/>
            <x v="327"/>
            <x v="328"/>
            <x v="330"/>
          </reference>
        </references>
      </pivotArea>
    </format>
    <format dxfId="137">
      <pivotArea field="0" type="button" dataOnly="0" labelOnly="1" outline="0" axis="axisRow" fieldPosition="0"/>
    </format>
    <format dxfId="136">
      <pivotArea dataOnly="0" labelOnly="1" outline="0" fieldPosition="0">
        <references count="1">
          <reference field="4294967294" count="7">
            <x v="3"/>
            <x v="7"/>
            <x v="9"/>
            <x v="10"/>
            <x v="11"/>
            <x v="12"/>
            <x v="15"/>
          </reference>
        </references>
      </pivotArea>
    </format>
    <format dxfId="135">
      <pivotArea dataOnly="0" labelOnly="1" outline="0" fieldPosition="0">
        <references count="1">
          <reference field="4294967294" count="1">
            <x v="14"/>
          </reference>
        </references>
      </pivotArea>
    </format>
    <format dxfId="134">
      <pivotArea dataOnly="0" labelOnly="1" outline="0" fieldPosition="0">
        <references count="1">
          <reference field="4294967294" count="4">
            <x v="13"/>
            <x v="16"/>
            <x v="17"/>
            <x v="18"/>
          </reference>
        </references>
      </pivotArea>
    </format>
    <format dxfId="133">
      <pivotArea dataOnly="0" labelOnly="1" outline="0" fieldPosition="0">
        <references count="1">
          <reference field="4294967294" count="1">
            <x v="0"/>
          </reference>
        </references>
      </pivotArea>
    </format>
    <format dxfId="132">
      <pivotArea type="all" dataOnly="0" outline="0" fieldPosition="0"/>
    </format>
    <format dxfId="131">
      <pivotArea dataOnly="0" labelOnly="1" outline="0" fieldPosition="0">
        <references count="1">
          <reference field="4294967294" count="1">
            <x v="4"/>
          </reference>
        </references>
      </pivotArea>
    </format>
    <format dxfId="130">
      <pivotArea dataOnly="0" labelOnly="1" outline="0" fieldPosition="0">
        <references count="1">
          <reference field="4294967294" count="1">
            <x v="6"/>
          </reference>
        </references>
      </pivotArea>
    </format>
    <format dxfId="129">
      <pivotArea dataOnly="0" labelOnly="1" fieldPosition="0">
        <references count="1">
          <reference field="0" count="50">
            <x v="0"/>
            <x v="2"/>
            <x v="4"/>
            <x v="7"/>
            <x v="11"/>
            <x v="12"/>
            <x v="13"/>
            <x v="14"/>
            <x v="16"/>
            <x v="18"/>
            <x v="20"/>
            <x v="21"/>
            <x v="22"/>
            <x v="23"/>
            <x v="24"/>
            <x v="26"/>
            <x v="29"/>
            <x v="30"/>
            <x v="31"/>
            <x v="32"/>
            <x v="33"/>
            <x v="36"/>
            <x v="37"/>
            <x v="38"/>
            <x v="41"/>
            <x v="42"/>
            <x v="43"/>
            <x v="44"/>
            <x v="46"/>
            <x v="48"/>
            <x v="49"/>
            <x v="50"/>
            <x v="54"/>
            <x v="57"/>
            <x v="59"/>
            <x v="64"/>
            <x v="70"/>
            <x v="72"/>
            <x v="74"/>
            <x v="75"/>
            <x v="76"/>
            <x v="77"/>
            <x v="79"/>
            <x v="81"/>
            <x v="82"/>
            <x v="86"/>
            <x v="87"/>
            <x v="88"/>
            <x v="89"/>
            <x v="92"/>
          </reference>
        </references>
      </pivotArea>
    </format>
    <format dxfId="128">
      <pivotArea dataOnly="0" labelOnly="1" fieldPosition="0">
        <references count="1">
          <reference field="0" count="50">
            <x v="93"/>
            <x v="94"/>
            <x v="96"/>
            <x v="97"/>
            <x v="101"/>
            <x v="102"/>
            <x v="103"/>
            <x v="104"/>
            <x v="109"/>
            <x v="110"/>
            <x v="111"/>
            <x v="112"/>
            <x v="113"/>
            <x v="115"/>
            <x v="121"/>
            <x v="122"/>
            <x v="124"/>
            <x v="125"/>
            <x v="127"/>
            <x v="130"/>
            <x v="131"/>
            <x v="132"/>
            <x v="136"/>
            <x v="137"/>
            <x v="138"/>
            <x v="140"/>
            <x v="141"/>
            <x v="142"/>
            <x v="145"/>
            <x v="148"/>
            <x v="149"/>
            <x v="150"/>
            <x v="151"/>
            <x v="153"/>
            <x v="155"/>
            <x v="156"/>
            <x v="157"/>
            <x v="158"/>
            <x v="159"/>
            <x v="160"/>
            <x v="163"/>
            <x v="164"/>
            <x v="165"/>
            <x v="167"/>
            <x v="168"/>
            <x v="171"/>
            <x v="175"/>
            <x v="176"/>
            <x v="177"/>
            <x v="184"/>
          </reference>
        </references>
      </pivotArea>
    </format>
    <format dxfId="127">
      <pivotArea dataOnly="0" labelOnly="1" fieldPosition="0">
        <references count="1">
          <reference field="0" count="50">
            <x v="185"/>
            <x v="186"/>
            <x v="187"/>
            <x v="188"/>
            <x v="189"/>
            <x v="190"/>
            <x v="191"/>
            <x v="194"/>
            <x v="195"/>
            <x v="198"/>
            <x v="199"/>
            <x v="200"/>
            <x v="201"/>
            <x v="202"/>
            <x v="204"/>
            <x v="207"/>
            <x v="209"/>
            <x v="212"/>
            <x v="215"/>
            <x v="217"/>
            <x v="218"/>
            <x v="219"/>
            <x v="220"/>
            <x v="221"/>
            <x v="223"/>
            <x v="224"/>
            <x v="225"/>
            <x v="227"/>
            <x v="228"/>
            <x v="233"/>
            <x v="234"/>
            <x v="236"/>
            <x v="237"/>
            <x v="239"/>
            <x v="240"/>
            <x v="241"/>
            <x v="242"/>
            <x v="243"/>
            <x v="244"/>
            <x v="245"/>
            <x v="246"/>
            <x v="247"/>
            <x v="248"/>
            <x v="249"/>
            <x v="250"/>
            <x v="252"/>
            <x v="253"/>
            <x v="254"/>
            <x v="255"/>
            <x v="256"/>
          </reference>
        </references>
      </pivotArea>
    </format>
    <format dxfId="126">
      <pivotArea dataOnly="0" labelOnly="1" fieldPosition="0">
        <references count="1">
          <reference field="0" count="50">
            <x v="257"/>
            <x v="259"/>
            <x v="261"/>
            <x v="262"/>
            <x v="263"/>
            <x v="264"/>
            <x v="267"/>
            <x v="268"/>
            <x v="269"/>
            <x v="272"/>
            <x v="273"/>
            <x v="274"/>
            <x v="275"/>
            <x v="277"/>
            <x v="280"/>
            <x v="281"/>
            <x v="283"/>
            <x v="284"/>
            <x v="285"/>
            <x v="286"/>
            <x v="287"/>
            <x v="288"/>
            <x v="292"/>
            <x v="295"/>
            <x v="296"/>
            <x v="297"/>
            <x v="298"/>
            <x v="300"/>
            <x v="301"/>
            <x v="302"/>
            <x v="303"/>
            <x v="305"/>
            <x v="307"/>
            <x v="308"/>
            <x v="310"/>
            <x v="311"/>
            <x v="313"/>
            <x v="314"/>
            <x v="315"/>
            <x v="316"/>
            <x v="317"/>
            <x v="318"/>
            <x v="319"/>
            <x v="320"/>
            <x v="321"/>
            <x v="323"/>
            <x v="324"/>
            <x v="327"/>
            <x v="328"/>
            <x v="330"/>
          </reference>
        </references>
      </pivotArea>
    </format>
    <format dxfId="125">
      <pivotArea dataOnly="0" labelOnly="1" fieldPosition="0">
        <references count="1">
          <reference field="0" count="25">
            <x v="331"/>
            <x v="332"/>
            <x v="333"/>
            <x v="334"/>
            <x v="335"/>
            <x v="336"/>
            <x v="338"/>
            <x v="340"/>
            <x v="341"/>
            <x v="342"/>
            <x v="343"/>
            <x v="344"/>
            <x v="346"/>
            <x v="348"/>
            <x v="349"/>
            <x v="350"/>
            <x v="352"/>
            <x v="353"/>
            <x v="358"/>
            <x v="359"/>
            <x v="361"/>
            <x v="362"/>
            <x v="364"/>
            <x v="365"/>
            <x v="366"/>
          </reference>
        </references>
      </pivotArea>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fieldPosition="0">
        <references count="1">
          <reference field="0" count="50">
            <x v="0"/>
            <x v="2"/>
            <x v="4"/>
            <x v="7"/>
            <x v="11"/>
            <x v="12"/>
            <x v="13"/>
            <x v="14"/>
            <x v="16"/>
            <x v="18"/>
            <x v="20"/>
            <x v="21"/>
            <x v="22"/>
            <x v="23"/>
            <x v="24"/>
            <x v="26"/>
            <x v="29"/>
            <x v="30"/>
            <x v="31"/>
            <x v="32"/>
            <x v="33"/>
            <x v="36"/>
            <x v="37"/>
            <x v="38"/>
            <x v="41"/>
            <x v="42"/>
            <x v="43"/>
            <x v="44"/>
            <x v="46"/>
            <x v="48"/>
            <x v="49"/>
            <x v="50"/>
            <x v="54"/>
            <x v="57"/>
            <x v="59"/>
            <x v="64"/>
            <x v="70"/>
            <x v="72"/>
            <x v="74"/>
            <x v="75"/>
            <x v="76"/>
            <x v="77"/>
            <x v="79"/>
            <x v="81"/>
            <x v="82"/>
            <x v="86"/>
            <x v="87"/>
            <x v="88"/>
            <x v="89"/>
            <x v="92"/>
          </reference>
        </references>
      </pivotArea>
    </format>
    <format dxfId="120">
      <pivotArea dataOnly="0" labelOnly="1" fieldPosition="0">
        <references count="1">
          <reference field="0" count="50">
            <x v="93"/>
            <x v="94"/>
            <x v="96"/>
            <x v="97"/>
            <x v="101"/>
            <x v="102"/>
            <x v="103"/>
            <x v="104"/>
            <x v="109"/>
            <x v="110"/>
            <x v="111"/>
            <x v="112"/>
            <x v="113"/>
            <x v="115"/>
            <x v="117"/>
            <x v="121"/>
            <x v="122"/>
            <x v="124"/>
            <x v="125"/>
            <x v="127"/>
            <x v="130"/>
            <x v="131"/>
            <x v="132"/>
            <x v="136"/>
            <x v="137"/>
            <x v="138"/>
            <x v="140"/>
            <x v="141"/>
            <x v="142"/>
            <x v="145"/>
            <x v="148"/>
            <x v="149"/>
            <x v="150"/>
            <x v="151"/>
            <x v="153"/>
            <x v="155"/>
            <x v="156"/>
            <x v="157"/>
            <x v="158"/>
            <x v="159"/>
            <x v="160"/>
            <x v="163"/>
            <x v="164"/>
            <x v="165"/>
            <x v="167"/>
            <x v="168"/>
            <x v="171"/>
            <x v="175"/>
            <x v="176"/>
            <x v="177"/>
          </reference>
        </references>
      </pivotArea>
    </format>
    <format dxfId="119">
      <pivotArea dataOnly="0" labelOnly="1" fieldPosition="0">
        <references count="1">
          <reference field="0" count="50">
            <x v="184"/>
            <x v="185"/>
            <x v="186"/>
            <x v="187"/>
            <x v="188"/>
            <x v="189"/>
            <x v="190"/>
            <x v="191"/>
            <x v="194"/>
            <x v="195"/>
            <x v="198"/>
            <x v="199"/>
            <x v="200"/>
            <x v="201"/>
            <x v="202"/>
            <x v="204"/>
            <x v="207"/>
            <x v="209"/>
            <x v="212"/>
            <x v="215"/>
            <x v="217"/>
            <x v="218"/>
            <x v="219"/>
            <x v="220"/>
            <x v="221"/>
            <x v="223"/>
            <x v="224"/>
            <x v="225"/>
            <x v="227"/>
            <x v="228"/>
            <x v="233"/>
            <x v="234"/>
            <x v="236"/>
            <x v="237"/>
            <x v="239"/>
            <x v="240"/>
            <x v="241"/>
            <x v="242"/>
            <x v="243"/>
            <x v="244"/>
            <x v="245"/>
            <x v="246"/>
            <x v="247"/>
            <x v="248"/>
            <x v="249"/>
            <x v="250"/>
            <x v="252"/>
            <x v="253"/>
            <x v="254"/>
            <x v="255"/>
          </reference>
        </references>
      </pivotArea>
    </format>
    <format dxfId="118">
      <pivotArea dataOnly="0" labelOnly="1" fieldPosition="0">
        <references count="1">
          <reference field="0" count="50">
            <x v="256"/>
            <x v="257"/>
            <x v="259"/>
            <x v="261"/>
            <x v="262"/>
            <x v="263"/>
            <x v="264"/>
            <x v="267"/>
            <x v="268"/>
            <x v="269"/>
            <x v="272"/>
            <x v="273"/>
            <x v="274"/>
            <x v="275"/>
            <x v="277"/>
            <x v="280"/>
            <x v="281"/>
            <x v="283"/>
            <x v="284"/>
            <x v="285"/>
            <x v="286"/>
            <x v="287"/>
            <x v="288"/>
            <x v="292"/>
            <x v="295"/>
            <x v="296"/>
            <x v="297"/>
            <x v="298"/>
            <x v="300"/>
            <x v="301"/>
            <x v="302"/>
            <x v="303"/>
            <x v="305"/>
            <x v="307"/>
            <x v="308"/>
            <x v="310"/>
            <x v="311"/>
            <x v="313"/>
            <x v="314"/>
            <x v="315"/>
            <x v="316"/>
            <x v="317"/>
            <x v="318"/>
            <x v="319"/>
            <x v="320"/>
            <x v="321"/>
            <x v="323"/>
            <x v="324"/>
            <x v="327"/>
            <x v="328"/>
          </reference>
        </references>
      </pivotArea>
    </format>
    <format dxfId="117">
      <pivotArea dataOnly="0" labelOnly="1" fieldPosition="0">
        <references count="1">
          <reference field="0" count="26">
            <x v="330"/>
            <x v="331"/>
            <x v="332"/>
            <x v="333"/>
            <x v="334"/>
            <x v="335"/>
            <x v="336"/>
            <x v="338"/>
            <x v="340"/>
            <x v="341"/>
            <x v="342"/>
            <x v="343"/>
            <x v="344"/>
            <x v="346"/>
            <x v="348"/>
            <x v="349"/>
            <x v="350"/>
            <x v="352"/>
            <x v="353"/>
            <x v="358"/>
            <x v="359"/>
            <x v="361"/>
            <x v="362"/>
            <x v="364"/>
            <x v="365"/>
            <x v="366"/>
          </reference>
        </references>
      </pivotArea>
    </format>
    <format dxfId="116">
      <pivotArea dataOnly="0" labelOnly="1" grandRow="1" outline="0" fieldPosition="0"/>
    </format>
    <format dxfId="115">
      <pivotArea field="0" type="button" dataOnly="0" labelOnly="1" outline="0" axis="axisRow" fieldPosition="0"/>
    </format>
    <format dxfId="114">
      <pivotArea grandRow="1" outline="0" collapsedLevelsAreSubtotals="1" fieldPosition="0"/>
    </format>
    <format dxfId="113">
      <pivotArea outline="0" collapsedLevelsAreSubtotals="1" fieldPosition="0">
        <references count="1">
          <reference field="4294967294" count="1" selected="0">
            <x v="0"/>
          </reference>
        </references>
      </pivotArea>
    </format>
    <format dxfId="112">
      <pivotArea dataOnly="0" labelOnly="1" outline="0" fieldPosition="0">
        <references count="1">
          <reference field="4294967294" count="1">
            <x v="0"/>
          </reference>
        </references>
      </pivotArea>
    </format>
    <format dxfId="111">
      <pivotArea outline="0" collapsedLevelsAreSubtotals="1" fieldPosition="0">
        <references count="1">
          <reference field="4294967294" count="1" selected="0">
            <x v="0"/>
          </reference>
        </references>
      </pivotArea>
    </format>
    <format dxfId="110">
      <pivotArea outline="0" collapsedLevelsAreSubtotals="1" fieldPosition="0">
        <references count="1">
          <reference field="4294967294" count="1" selected="0">
            <x v="0"/>
          </reference>
        </references>
      </pivotArea>
    </format>
    <format dxfId="109">
      <pivotArea outline="0" collapsedLevelsAreSubtotals="1" fieldPosition="0">
        <references count="1">
          <reference field="4294967294" count="1" selected="0">
            <x v="0"/>
          </reference>
        </references>
      </pivotArea>
    </format>
    <format dxfId="108">
      <pivotArea dataOnly="0" labelOnly="1" outline="0" fieldPosition="0">
        <references count="1">
          <reference field="4294967294" count="1">
            <x v="0"/>
          </reference>
        </references>
      </pivotArea>
    </format>
    <format dxfId="107">
      <pivotArea dataOnly="0" labelOnly="1" grandRow="1" outline="0" fieldPosition="0"/>
    </format>
    <format dxfId="106">
      <pivotArea dataOnly="0" labelOnly="1" outline="0" fieldPosition="0">
        <references count="1">
          <reference field="4294967294" count="1">
            <x v="5"/>
          </reference>
        </references>
      </pivotArea>
    </format>
    <format dxfId="105">
      <pivotArea dataOnly="0" labelOnly="1" outline="0" fieldPosition="0">
        <references count="1">
          <reference field="4294967294" count="1">
            <x v="8"/>
          </reference>
        </references>
      </pivotArea>
    </format>
    <format dxfId="104">
      <pivotArea dataOnly="0" labelOnly="1" grandRow="1" outline="0" fieldPosition="0"/>
    </format>
    <format dxfId="103">
      <pivotArea dataOnly="0" labelOnly="1" grandRow="1" outline="0" fieldPosition="0"/>
    </format>
    <format dxfId="102">
      <pivotArea dataOnly="0" labelOnly="1" fieldPosition="0">
        <references count="1">
          <reference field="0" count="0"/>
        </references>
      </pivotArea>
    </format>
    <format dxfId="101">
      <pivotArea dataOnly="0" labelOnly="1" outline="0" fieldPosition="0">
        <references count="1">
          <reference field="4294967294" count="1">
            <x v="1"/>
          </reference>
        </references>
      </pivotArea>
    </format>
    <format dxfId="100">
      <pivotArea dataOnly="0" labelOnly="1" outline="0" fieldPosition="0">
        <references count="1">
          <reference field="4294967294" count="1">
            <x v="2"/>
          </reference>
        </references>
      </pivotArea>
    </format>
    <format dxfId="99">
      <pivotArea outline="0" collapsedLevelsAreSubtotals="1" fieldPosition="0">
        <references count="1">
          <reference field="4294967294" count="3" selected="0">
            <x v="0"/>
            <x v="1"/>
            <x v="2"/>
          </reference>
        </references>
      </pivotArea>
    </format>
    <format dxfId="98">
      <pivotArea dataOnly="0" labelOnly="1" outline="0" fieldPosition="0">
        <references count="1">
          <reference field="4294967294" count="3">
            <x v="0"/>
            <x v="1"/>
            <x v="2"/>
          </reference>
        </references>
      </pivotArea>
    </format>
    <format dxfId="97">
      <pivotArea outline="0" collapsedLevelsAreSubtotals="1" fieldPosition="0">
        <references count="1">
          <reference field="4294967294" count="3" selected="0">
            <x v="0"/>
            <x v="1"/>
            <x v="2"/>
          </reference>
        </references>
      </pivotArea>
    </format>
    <format dxfId="96">
      <pivotArea dataOnly="0" labelOnly="1" outline="0" fieldPosition="0">
        <references count="1">
          <reference field="4294967294" count="3">
            <x v="0"/>
            <x v="1"/>
            <x v="2"/>
          </reference>
        </references>
      </pivotArea>
    </format>
    <format dxfId="95">
      <pivotArea outline="0" collapsedLevelsAreSubtotals="1" fieldPosition="0">
        <references count="1">
          <reference field="4294967294" count="3" selected="0">
            <x v="0"/>
            <x v="1"/>
            <x v="2"/>
          </reference>
        </references>
      </pivotArea>
    </format>
    <format dxfId="94">
      <pivotArea dataOnly="0" labelOnly="1" outline="0" fieldPosition="0">
        <references count="1">
          <reference field="4294967294" count="3">
            <x v="0"/>
            <x v="1"/>
            <x v="2"/>
          </reference>
        </references>
      </pivotArea>
    </format>
  </formats>
  <pivotTableStyleInfo name="PivotStyleLight27"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7" rowHeaderCaption="Individual">
  <location ref="AP24:AR60" firstHeaderRow="0" firstDataRow="1" firstDataCol="1"/>
  <pivotFields count="43">
    <pivotField showAll="0"/>
    <pivotField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3" x="36"/>
        <item n="6/30/23" x="37"/>
        <item n="9/30/23" x="38"/>
        <item n="12/31/23" x="39"/>
        <item t="default"/>
      </items>
    </pivotField>
    <pivotField numFmtId="164" showAll="0"/>
    <pivotField numFmtId="164" showAll="0"/>
    <pivotField numFmtId="164" showAll="0" defaultSubtotal="0"/>
    <pivotField numFmtId="164" showAll="0" defaultSubtotal="0"/>
    <pivotField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2">
    <i>
      <x/>
    </i>
    <i i="1">
      <x v="1"/>
    </i>
  </colItems>
  <dataFields count="2">
    <dataField name="On Exchange" fld="2" baseField="0" baseItem="0" numFmtId="164"/>
    <dataField name="Off Exchange" fld="15" baseField="0" baseItem="0"/>
  </dataFields>
  <formats count="35">
    <format dxfId="541">
      <pivotArea outline="0" collapsedLevelsAreSubtotals="1" fieldPosition="0"/>
    </format>
    <format dxfId="540">
      <pivotArea field="37" type="button" dataOnly="0" labelOnly="1" outline="0" axis="axisRow" fieldPosition="0"/>
    </format>
    <format dxfId="539">
      <pivotArea dataOnly="0" labelOnly="1" outline="0" fieldPosition="0">
        <references count="1">
          <reference field="4294967294" count="2">
            <x v="0"/>
            <x v="1"/>
          </reference>
        </references>
      </pivotArea>
    </format>
    <format dxfId="538">
      <pivotArea dataOnly="0" labelOnly="1" fieldPosition="0">
        <references count="1">
          <reference field="37" count="0"/>
        </references>
      </pivotArea>
    </format>
    <format dxfId="537">
      <pivotArea outline="0" collapsedLevelsAreSubtotals="1" fieldPosition="0"/>
    </format>
    <format dxfId="536">
      <pivotArea field="37" type="button" dataOnly="0" labelOnly="1" outline="0" axis="axisRow" fieldPosition="0"/>
    </format>
    <format dxfId="535">
      <pivotArea dataOnly="0" labelOnly="1" outline="0" fieldPosition="0">
        <references count="1">
          <reference field="4294967294" count="2">
            <x v="0"/>
            <x v="1"/>
          </reference>
        </references>
      </pivotArea>
    </format>
    <format dxfId="534">
      <pivotArea field="37" type="button" dataOnly="0" labelOnly="1" outline="0" axis="axisRow" fieldPosition="0"/>
    </format>
    <format dxfId="533">
      <pivotArea type="all" dataOnly="0" outline="0" fieldPosition="0"/>
    </format>
    <format dxfId="532">
      <pivotArea field="37" type="button" dataOnly="0" labelOnly="1" outline="0" axis="axisRow" fieldPosition="0"/>
    </format>
    <format dxfId="531">
      <pivotArea type="all" dataOnly="0" outline="0" fieldPosition="0"/>
    </format>
    <format dxfId="530">
      <pivotArea type="all" dataOnly="0" outline="0" fieldPosition="0"/>
    </format>
    <format dxfId="529">
      <pivotArea dataOnly="0" labelOnly="1" fieldPosition="0">
        <references count="1">
          <reference field="37" count="1">
            <x v="13"/>
          </reference>
        </references>
      </pivotArea>
    </format>
    <format dxfId="528">
      <pivotArea dataOnly="0" labelOnly="1" fieldPosition="0">
        <references count="1">
          <reference field="37" count="1">
            <x v="13"/>
          </reference>
        </references>
      </pivotArea>
    </format>
    <format dxfId="527">
      <pivotArea type="all" dataOnly="0" outline="0" fieldPosition="0"/>
    </format>
    <format dxfId="526">
      <pivotArea field="37" type="button" dataOnly="0" labelOnly="1" outline="0" axis="axisRow" fieldPosition="0"/>
    </format>
    <format dxfId="525">
      <pivotArea dataOnly="0" labelOnly="1" outline="0" fieldPosition="0">
        <references count="1">
          <reference field="4294967294" count="2">
            <x v="0"/>
            <x v="1"/>
          </reference>
        </references>
      </pivotArea>
    </format>
    <format dxfId="524">
      <pivotArea type="all" dataOnly="0" outline="0" fieldPosition="0"/>
    </format>
    <format dxfId="523">
      <pivotArea type="all" dataOnly="0" outline="0" fieldPosition="0"/>
    </format>
    <format dxfId="522">
      <pivotArea type="all" dataOnly="0" outline="0" fieldPosition="0"/>
    </format>
    <format dxfId="521">
      <pivotArea type="all" dataOnly="0" outline="0" fieldPosition="0"/>
    </format>
    <format dxfId="520">
      <pivotArea type="all" dataOnly="0" outline="0" fieldPosition="0"/>
    </format>
    <format dxfId="519">
      <pivotArea field="37" type="button" dataOnly="0" labelOnly="1" outline="0" axis="axisRow" fieldPosition="0"/>
    </format>
    <format dxfId="518">
      <pivotArea dataOnly="0" labelOnly="1" outline="0" fieldPosition="0">
        <references count="1">
          <reference field="4294967294" count="2">
            <x v="0"/>
            <x v="1"/>
          </reference>
        </references>
      </pivotArea>
    </format>
    <format dxfId="517">
      <pivotArea type="all" dataOnly="0" outline="0" fieldPosition="0"/>
    </format>
    <format dxfId="516">
      <pivotArea type="all" dataOnly="0" outline="0" fieldPosition="0"/>
    </format>
    <format dxfId="515">
      <pivotArea outline="0" collapsedLevelsAreSubtotals="1" fieldPosition="0"/>
    </format>
    <format dxfId="514">
      <pivotArea field="37" type="button" dataOnly="0" labelOnly="1" outline="0" axis="axisRow" fieldPosition="0"/>
    </format>
    <format dxfId="513">
      <pivotArea dataOnly="0" labelOnly="1" fieldPosition="0">
        <references count="1">
          <reference field="37" count="0"/>
        </references>
      </pivotArea>
    </format>
    <format dxfId="512">
      <pivotArea dataOnly="0" labelOnly="1" outline="0" fieldPosition="0">
        <references count="1">
          <reference field="4294967294" count="2">
            <x v="0"/>
            <x v="1"/>
          </reference>
        </references>
      </pivotArea>
    </format>
    <format dxfId="511">
      <pivotArea type="all" dataOnly="0" outline="0" fieldPosition="0"/>
    </format>
    <format dxfId="510">
      <pivotArea outline="0" collapsedLevelsAreSubtotals="1" fieldPosition="0"/>
    </format>
    <format dxfId="509">
      <pivotArea field="37" type="button" dataOnly="0" labelOnly="1" outline="0" axis="axisRow" fieldPosition="0"/>
    </format>
    <format dxfId="508">
      <pivotArea dataOnly="0" labelOnly="1" fieldPosition="0">
        <references count="1">
          <reference field="37" count="0"/>
        </references>
      </pivotArea>
    </format>
    <format dxfId="507">
      <pivotArea dataOnly="0" labelOnly="1" outline="0" fieldPosition="0">
        <references count="1">
          <reference field="4294967294" count="2">
            <x v="0"/>
            <x v="1"/>
          </reference>
        </references>
      </pivotArea>
    </format>
  </formats>
  <chartFormats count="2">
    <chartFormat chart="2" format="22" series="1">
      <pivotArea type="data" outline="0" fieldPosition="0">
        <references count="1">
          <reference field="4294967294" count="1" selected="0">
            <x v="0"/>
          </reference>
        </references>
      </pivotArea>
    </chartFormat>
    <chartFormat chart="2" format="2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5"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8" rowHeaderCaption="Individual Enrollment">
  <location ref="AT24:AV60" firstHeaderRow="0" firstDataRow="1" firstDataCol="1"/>
  <pivotFields count="43">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023" x="36"/>
        <item n="6/30/23" x="37"/>
        <item n="9/30/23" x="38"/>
        <item n="12/31/23" x="39"/>
        <item t="default"/>
      </items>
    </pivotField>
    <pivotField dataField="1" numFmtId="164" showAll="0"/>
    <pivotField numFmtId="164" showAll="0"/>
    <pivotField dataField="1" numFmtId="164" showAll="0" defaultSubtotal="0"/>
    <pivotField numFmtId="164" showAll="0" defaultSubtotal="0"/>
    <pivotField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2">
    <i>
      <x/>
    </i>
    <i i="1">
      <x v="1"/>
    </i>
  </colItems>
  <dataFields count="2">
    <dataField name="ACA Compliant*" fld="38" baseField="0" baseItem="0"/>
    <dataField name="Total Enrollment" fld="40" baseField="0" baseItem="0"/>
  </dataFields>
  <formats count="33">
    <format dxfId="574">
      <pivotArea outline="0" collapsedLevelsAreSubtotals="1" fieldPosition="0"/>
    </format>
    <format dxfId="573">
      <pivotArea field="37" type="button" dataOnly="0" labelOnly="1" outline="0" axis="axisRow" fieldPosition="0"/>
    </format>
    <format dxfId="572">
      <pivotArea dataOnly="0" labelOnly="1" outline="0" fieldPosition="0">
        <references count="1">
          <reference field="4294967294" count="1">
            <x v="0"/>
          </reference>
        </references>
      </pivotArea>
    </format>
    <format dxfId="571">
      <pivotArea dataOnly="0" labelOnly="1" fieldPosition="0">
        <references count="1">
          <reference field="37" count="0"/>
        </references>
      </pivotArea>
    </format>
    <format dxfId="570">
      <pivotArea outline="0" collapsedLevelsAreSubtotals="1" fieldPosition="0"/>
    </format>
    <format dxfId="569">
      <pivotArea field="37" type="button" dataOnly="0" labelOnly="1" outline="0" axis="axisRow" fieldPosition="0"/>
    </format>
    <format dxfId="568">
      <pivotArea dataOnly="0" labelOnly="1" outline="0" fieldPosition="0">
        <references count="1">
          <reference field="4294967294" count="1">
            <x v="0"/>
          </reference>
        </references>
      </pivotArea>
    </format>
    <format dxfId="567">
      <pivotArea type="all" dataOnly="0" outline="0" fieldPosition="0"/>
    </format>
    <format dxfId="566">
      <pivotArea dataOnly="0" labelOnly="1" outline="0" fieldPosition="0">
        <references count="1">
          <reference field="4294967294" count="1">
            <x v="1"/>
          </reference>
        </references>
      </pivotArea>
    </format>
    <format dxfId="565">
      <pivotArea type="all" dataOnly="0" outline="0" fieldPosition="0"/>
    </format>
    <format dxfId="564">
      <pivotArea type="all" dataOnly="0" outline="0" fieldPosition="0"/>
    </format>
    <format dxfId="563">
      <pivotArea type="all" dataOnly="0" outline="0" fieldPosition="0"/>
    </format>
    <format dxfId="562">
      <pivotArea field="37" type="button" dataOnly="0" labelOnly="1" outline="0" axis="axisRow" fieldPosition="0"/>
    </format>
    <format dxfId="561">
      <pivotArea dataOnly="0" labelOnly="1" outline="0" fieldPosition="0">
        <references count="1">
          <reference field="4294967294" count="2">
            <x v="0"/>
            <x v="1"/>
          </reference>
        </references>
      </pivotArea>
    </format>
    <format dxfId="560">
      <pivotArea field="37" type="button" dataOnly="0" labelOnly="1" outline="0" axis="axisRow" fieldPosition="0"/>
    </format>
    <format dxfId="559">
      <pivotArea dataOnly="0" labelOnly="1" outline="0" fieldPosition="0">
        <references count="1">
          <reference field="4294967294" count="2">
            <x v="0"/>
            <x v="1"/>
          </reference>
        </references>
      </pivotArea>
    </format>
    <format dxfId="558">
      <pivotArea type="all" dataOnly="0" outline="0" fieldPosition="0"/>
    </format>
    <format dxfId="557">
      <pivotArea type="all" dataOnly="0" outline="0" fieldPosition="0"/>
    </format>
    <format dxfId="556">
      <pivotArea type="all" dataOnly="0" outline="0" fieldPosition="0"/>
    </format>
    <format dxfId="555">
      <pivotArea type="all" dataOnly="0" outline="0" fieldPosition="0"/>
    </format>
    <format dxfId="554">
      <pivotArea type="all" dataOnly="0" outline="0" fieldPosition="0"/>
    </format>
    <format dxfId="553">
      <pivotArea type="all" dataOnly="0" outline="0" fieldPosition="0"/>
    </format>
    <format dxfId="552">
      <pivotArea type="all" dataOnly="0" outline="0" fieldPosition="0"/>
    </format>
    <format dxfId="551">
      <pivotArea type="all" dataOnly="0" outline="0" fieldPosition="0"/>
    </format>
    <format dxfId="550">
      <pivotArea outline="0" collapsedLevelsAreSubtotals="1" fieldPosition="0"/>
    </format>
    <format dxfId="549">
      <pivotArea field="37" type="button" dataOnly="0" labelOnly="1" outline="0" axis="axisRow" fieldPosition="0"/>
    </format>
    <format dxfId="548">
      <pivotArea dataOnly="0" labelOnly="1" fieldPosition="0">
        <references count="1">
          <reference field="37" count="0"/>
        </references>
      </pivotArea>
    </format>
    <format dxfId="547">
      <pivotArea dataOnly="0" labelOnly="1" outline="0" fieldPosition="0">
        <references count="1">
          <reference field="4294967294" count="2">
            <x v="0"/>
            <x v="1"/>
          </reference>
        </references>
      </pivotArea>
    </format>
    <format dxfId="546">
      <pivotArea type="all" dataOnly="0" outline="0" fieldPosition="0"/>
    </format>
    <format dxfId="545">
      <pivotArea outline="0" collapsedLevelsAreSubtotals="1" fieldPosition="0"/>
    </format>
    <format dxfId="544">
      <pivotArea field="37" type="button" dataOnly="0" labelOnly="1" outline="0" axis="axisRow" fieldPosition="0"/>
    </format>
    <format dxfId="543">
      <pivotArea dataOnly="0" labelOnly="1" fieldPosition="0">
        <references count="1">
          <reference field="37" count="0"/>
        </references>
      </pivotArea>
    </format>
    <format dxfId="542">
      <pivotArea dataOnly="0" labelOnly="1" outline="0" fieldPosition="0">
        <references count="1">
          <reference field="4294967294" count="2">
            <x v="0"/>
            <x v="1"/>
          </reference>
        </references>
      </pivotArea>
    </format>
  </formats>
  <chartFormats count="6">
    <chartFormat chart="2" format="16" series="1">
      <pivotArea type="data" outline="0" fieldPosition="0">
        <references count="1">
          <reference field="4294967294" count="1" selected="0">
            <x v="0"/>
          </reference>
        </references>
      </pivotArea>
    </chartFormat>
    <chartFormat chart="6" format="22" series="1">
      <pivotArea type="data" outline="0" fieldPosition="0">
        <references count="1">
          <reference field="4294967294" count="1" selected="0">
            <x v="0"/>
          </reference>
        </references>
      </pivotArea>
    </chartFormat>
    <chartFormat chart="6" format="23" series="1">
      <pivotArea type="data" outline="0" fieldPosition="0">
        <references count="1">
          <reference field="4294967294" count="1" selected="0">
            <x v="1"/>
          </reference>
        </references>
      </pivotArea>
    </chartFormat>
    <chartFormat chart="2" format="17" series="1">
      <pivotArea type="data" outline="0" fieldPosition="0">
        <references count="1">
          <reference field="4294967294" count="1" selected="0">
            <x v="1"/>
          </reference>
        </references>
      </pivotArea>
    </chartFormat>
    <chartFormat chart="7" format="2" series="1">
      <pivotArea type="data" outline="0" fieldPosition="0">
        <references count="1">
          <reference field="4294967294" count="1" selected="0">
            <x v="0"/>
          </reference>
        </references>
      </pivotArea>
    </chartFormat>
    <chartFormat chart="7"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4" rowHeaderCaption="Small Group Enrollment">
  <location ref="AB27:AD63" firstHeaderRow="0" firstDataRow="1" firstDataCol="1"/>
  <pivotFields count="43">
    <pivotField showAll="0"/>
    <pivotField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3" x="36"/>
        <item n="6/30/23" x="37"/>
        <item n="9/30/23" x="38"/>
        <item n="12/31/23" x="39"/>
        <item t="default"/>
      </items>
    </pivotField>
    <pivotField numFmtId="164" showAll="0"/>
    <pivotField numFmtId="164" showAll="0"/>
    <pivotField numFmtId="164" showAll="0" defaultSubtotal="0"/>
    <pivotField numFmtId="164" showAll="0" defaultSubtotal="0"/>
    <pivotField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2">
    <i>
      <x/>
    </i>
    <i i="1">
      <x v="1"/>
    </i>
  </colItems>
  <dataFields count="2">
    <dataField name="On Exchange" fld="9" baseField="0" baseItem="0"/>
    <dataField name="Off Exchange" fld="21" baseField="0" baseItem="0"/>
  </dataFields>
  <formats count="28">
    <format dxfId="371">
      <pivotArea outline="0" collapsedLevelsAreSubtotals="1" fieldPosition="0"/>
    </format>
    <format dxfId="370">
      <pivotArea field="37" type="button" dataOnly="0" labelOnly="1" outline="0" axis="axisRow" fieldPosition="0"/>
    </format>
    <format dxfId="369">
      <pivotArea dataOnly="0" labelOnly="1" fieldPosition="0">
        <references count="1">
          <reference field="37" count="0"/>
        </references>
      </pivotArea>
    </format>
    <format dxfId="368">
      <pivotArea outline="0" collapsedLevelsAreSubtotals="1" fieldPosition="0"/>
    </format>
    <format dxfId="367">
      <pivotArea field="37" type="button" dataOnly="0" labelOnly="1" outline="0" axis="axisRow" fieldPosition="0"/>
    </format>
    <format dxfId="366">
      <pivotArea field="37" type="button" dataOnly="0" labelOnly="1" outline="0" axis="axisRow" fieldPosition="0"/>
    </format>
    <format dxfId="365">
      <pivotArea dataOnly="0" labelOnly="1" outline="0" fieldPosition="0">
        <references count="1">
          <reference field="4294967294" count="2">
            <x v="0"/>
            <x v="1"/>
          </reference>
        </references>
      </pivotArea>
    </format>
    <format dxfId="364">
      <pivotArea dataOnly="0" labelOnly="1" outline="0" fieldPosition="0">
        <references count="1">
          <reference field="4294967294" count="2">
            <x v="0"/>
            <x v="1"/>
          </reference>
        </references>
      </pivotArea>
    </format>
    <format dxfId="363">
      <pivotArea type="all" dataOnly="0" outline="0" fieldPosition="0"/>
    </format>
    <format dxfId="362">
      <pivotArea field="37" type="button" dataOnly="0" labelOnly="1" outline="0" axis="axisRow" fieldPosition="0"/>
    </format>
    <format dxfId="361">
      <pivotArea type="all" dataOnly="0" outline="0" fieldPosition="0"/>
    </format>
    <format dxfId="360">
      <pivotArea field="37" type="button" dataOnly="0" labelOnly="1" outline="0" axis="axisRow" fieldPosition="0"/>
    </format>
    <format dxfId="359">
      <pivotArea type="all" dataOnly="0" outline="0" fieldPosition="0"/>
    </format>
    <format dxfId="358">
      <pivotArea dataOnly="0" labelOnly="1" fieldPosition="0">
        <references count="1">
          <reference field="37" count="1">
            <x v="14"/>
          </reference>
        </references>
      </pivotArea>
    </format>
    <format dxfId="357">
      <pivotArea type="all" dataOnly="0" outline="0" fieldPosition="0"/>
    </format>
    <format dxfId="356">
      <pivotArea type="all" dataOnly="0" outline="0" fieldPosition="0"/>
    </format>
    <format dxfId="355">
      <pivotArea type="all" dataOnly="0" outline="0" fieldPosition="0"/>
    </format>
    <format dxfId="354">
      <pivotArea type="all" dataOnly="0" outline="0" fieldPosition="0"/>
    </format>
    <format dxfId="353">
      <pivotArea type="all" dataOnly="0" outline="0" fieldPosition="0"/>
    </format>
    <format dxfId="352">
      <pivotArea outline="0" collapsedLevelsAreSubtotals="1" fieldPosition="0"/>
    </format>
    <format dxfId="351">
      <pivotArea field="37" type="button" dataOnly="0" labelOnly="1" outline="0" axis="axisRow" fieldPosition="0"/>
    </format>
    <format dxfId="350">
      <pivotArea dataOnly="0" labelOnly="1" fieldPosition="0">
        <references count="1">
          <reference field="37" count="18">
            <x v="0"/>
            <x v="1"/>
            <x v="2"/>
            <x v="3"/>
            <x v="4"/>
            <x v="5"/>
            <x v="6"/>
            <x v="7"/>
            <x v="8"/>
            <x v="9"/>
            <x v="10"/>
            <x v="11"/>
            <x v="12"/>
            <x v="13"/>
            <x v="14"/>
            <x v="15"/>
            <x v="16"/>
            <x v="17"/>
          </reference>
        </references>
      </pivotArea>
    </format>
    <format dxfId="349">
      <pivotArea dataOnly="0" labelOnly="1" outline="0" fieldPosition="0">
        <references count="1">
          <reference field="4294967294" count="2">
            <x v="0"/>
            <x v="1"/>
          </reference>
        </references>
      </pivotArea>
    </format>
    <format dxfId="348">
      <pivotArea type="all" dataOnly="0" outline="0" fieldPosition="0"/>
    </format>
    <format dxfId="347">
      <pivotArea outline="0" collapsedLevelsAreSubtotals="1" fieldPosition="0"/>
    </format>
    <format dxfId="346">
      <pivotArea field="37" type="button" dataOnly="0" labelOnly="1" outline="0" axis="axisRow" fieldPosition="0"/>
    </format>
    <format dxfId="345">
      <pivotArea dataOnly="0" labelOnly="1" fieldPosition="0">
        <references count="1">
          <reference field="37" count="0"/>
        </references>
      </pivotArea>
    </format>
    <format dxfId="344">
      <pivotArea dataOnly="0" labelOnly="1" outline="0" fieldPosition="0">
        <references count="1">
          <reference field="4294967294" count="2">
            <x v="0"/>
            <x v="1"/>
          </reference>
        </references>
      </pivotArea>
    </format>
  </formats>
  <chartFormats count="2">
    <chartFormat chart="3" format="3"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1"/>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PivotTable7" cacheId="1" applyNumberFormats="0" applyBorderFormats="0" applyFontFormats="0" applyPatternFormats="0" applyAlignmentFormats="0" applyWidthHeightFormats="1" dataCaption="Values" updatedVersion="8" minRefreshableVersion="3" rowGrandTotals="0" colGrandTotals="0" itemPrintTitles="1" createdVersion="4" indent="0" outline="1" outlineData="1" multipleFieldFilters="0" chartFormat="5" rowHeaderCaption="Small Group Enrollment">
  <location ref="AF27:AH63" firstHeaderRow="0" firstDataRow="1" firstDataCol="1"/>
  <pivotFields count="43">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axis="axisRow" showAll="0">
      <items count="41">
        <item n="3/31/14" h="1" x="0"/>
        <item n="6/30/14" h="1" x="1"/>
        <item n="9/30/14" h="1" x="2"/>
        <item n="12/31/14" h="1" x="3"/>
        <item n="3/31/15" x="4"/>
        <item n="6/30/15" x="5"/>
        <item n="9/30/15" x="6"/>
        <item n="12/31/15" x="7"/>
        <item n="3/31/16" x="8"/>
        <item n="6/30/16" x="9"/>
        <item n="9/30/16" x="10"/>
        <item n="12/31/16" x="11"/>
        <item n="3/31/17" x="12"/>
        <item n="6/30/17" x="13"/>
        <item n="9/30/17" x="14"/>
        <item n="12/31/17" x="15"/>
        <item n="3/31/18" x="16"/>
        <item n="6/30/18" x="17"/>
        <item n="9/30/18" x="18"/>
        <item n="12/31/18" x="19"/>
        <item n="3/31/19" x="20"/>
        <item n="6/30/19" x="21"/>
        <item n="9/30/19" x="22"/>
        <item n="12/31/19" x="23"/>
        <item n="3/31/20" x="24"/>
        <item n="6/30/20" x="25"/>
        <item n="9/30/20" x="26"/>
        <item n="12/31/20" x="27"/>
        <item n="3/31/21" x="28"/>
        <item n="6/30/21" x="29"/>
        <item n="9/30/21" x="30"/>
        <item n="12/31/21" x="31"/>
        <item n="3/31/22" x="32"/>
        <item n="6/30/22" x="33"/>
        <item n="9/30/22" x="34"/>
        <item n="12/31/22" x="35"/>
        <item n="3/31/23" x="36"/>
        <item n="6/30/23" x="37"/>
        <item n="9/30/23" x="38"/>
        <item n="12/31/23" x="39"/>
        <item t="default"/>
      </items>
    </pivotField>
    <pivotField numFmtId="164" showAll="0"/>
    <pivotField dataField="1" numFmtId="164" showAll="0"/>
    <pivotField numFmtId="164" showAll="0" defaultSubtotal="0"/>
    <pivotField dataField="1" numFmtId="164" showAll="0" defaultSubtotal="0"/>
    <pivotField numFmtId="164" showAll="0" defaultSubtotal="0"/>
  </pivotFields>
  <rowFields count="1">
    <field x="37"/>
  </rowFields>
  <rowItems count="36">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2">
    <i>
      <x/>
    </i>
    <i i="1">
      <x v="1"/>
    </i>
  </colItems>
  <dataFields count="2">
    <dataField name="ACA Compliant*" fld="39" baseField="0" baseItem="0"/>
    <dataField name="Total Enrollment" fld="41" baseField="0" baseItem="0"/>
  </dataFields>
  <formats count="29">
    <format dxfId="400">
      <pivotArea outline="0" collapsedLevelsAreSubtotals="1" fieldPosition="0"/>
    </format>
    <format dxfId="399">
      <pivotArea field="37" type="button" dataOnly="0" labelOnly="1" outline="0" axis="axisRow" fieldPosition="0"/>
    </format>
    <format dxfId="398">
      <pivotArea dataOnly="0" labelOnly="1" fieldPosition="0">
        <references count="1">
          <reference field="37" count="0"/>
        </references>
      </pivotArea>
    </format>
    <format dxfId="397">
      <pivotArea outline="0" collapsedLevelsAreSubtotals="1" fieldPosition="0"/>
    </format>
    <format dxfId="396">
      <pivotArea field="37" type="button" dataOnly="0" labelOnly="1" outline="0" axis="axisRow" fieldPosition="0"/>
    </format>
    <format dxfId="395">
      <pivotArea dataOnly="0" labelOnly="1" outline="0" fieldPosition="0">
        <references count="1">
          <reference field="4294967294" count="1">
            <x v="0"/>
          </reference>
        </references>
      </pivotArea>
    </format>
    <format dxfId="394">
      <pivotArea dataOnly="0" labelOnly="1" outline="0" fieldPosition="0">
        <references count="1">
          <reference field="4294967294" count="1">
            <x v="0"/>
          </reference>
        </references>
      </pivotArea>
    </format>
    <format dxfId="393">
      <pivotArea field="37" type="button" dataOnly="0" labelOnly="1" outline="0" axis="axisRow" fieldPosition="0"/>
    </format>
    <format dxfId="392">
      <pivotArea type="all" dataOnly="0" outline="0" fieldPosition="0"/>
    </format>
    <format dxfId="391">
      <pivotArea type="all" dataOnly="0" outline="0" fieldPosition="0"/>
    </format>
    <format dxfId="390">
      <pivotArea collapsedLevelsAreSubtotals="1" fieldPosition="0">
        <references count="1">
          <reference field="37" count="13">
            <x v="0"/>
            <x v="1"/>
            <x v="2"/>
            <x v="3"/>
            <x v="4"/>
            <x v="5"/>
            <x v="6"/>
            <x v="7"/>
            <x v="8"/>
            <x v="9"/>
            <x v="10"/>
            <x v="11"/>
            <x v="12"/>
          </reference>
        </references>
      </pivotArea>
    </format>
    <format dxfId="389">
      <pivotArea field="37" type="button" dataOnly="0" labelOnly="1" outline="0" axis="axisRow" fieldPosition="0"/>
    </format>
    <format dxfId="388">
      <pivotArea dataOnly="0" labelOnly="1" fieldPosition="0">
        <references count="1">
          <reference field="37" count="13">
            <x v="0"/>
            <x v="1"/>
            <x v="2"/>
            <x v="3"/>
            <x v="4"/>
            <x v="5"/>
            <x v="6"/>
            <x v="7"/>
            <x v="8"/>
            <x v="9"/>
            <x v="10"/>
            <x v="11"/>
            <x v="12"/>
          </reference>
        </references>
      </pivotArea>
    </format>
    <format dxfId="387">
      <pivotArea dataOnly="0" labelOnly="1" outline="0" fieldPosition="0">
        <references count="1">
          <reference field="4294967294" count="2">
            <x v="0"/>
            <x v="1"/>
          </reference>
        </references>
      </pivotArea>
    </format>
    <format dxfId="386">
      <pivotArea dataOnly="0" labelOnly="1" fieldPosition="0">
        <references count="1">
          <reference field="37" count="1">
            <x v="13"/>
          </reference>
        </references>
      </pivotArea>
    </format>
    <format dxfId="385">
      <pivotArea type="all" dataOnly="0" outline="0" fieldPosition="0"/>
    </format>
    <format dxfId="384">
      <pivotArea type="all" dataOnly="0" outline="0" fieldPosition="0"/>
    </format>
    <format dxfId="383">
      <pivotArea type="all" dataOnly="0" outline="0" fieldPosition="0"/>
    </format>
    <format dxfId="382">
      <pivotArea type="all" dataOnly="0" outline="0" fieldPosition="0"/>
    </format>
    <format dxfId="381">
      <pivotArea type="all" dataOnly="0" outline="0" fieldPosition="0"/>
    </format>
    <format dxfId="380">
      <pivotArea outline="0" collapsedLevelsAreSubtotals="1" fieldPosition="0"/>
    </format>
    <format dxfId="379">
      <pivotArea field="37" type="button" dataOnly="0" labelOnly="1" outline="0" axis="axisRow" fieldPosition="0"/>
    </format>
    <format dxfId="378">
      <pivotArea dataOnly="0" labelOnly="1" fieldPosition="0">
        <references count="1">
          <reference field="37" count="18">
            <x v="0"/>
            <x v="1"/>
            <x v="2"/>
            <x v="3"/>
            <x v="4"/>
            <x v="5"/>
            <x v="6"/>
            <x v="7"/>
            <x v="8"/>
            <x v="9"/>
            <x v="10"/>
            <x v="11"/>
            <x v="12"/>
            <x v="13"/>
            <x v="14"/>
            <x v="15"/>
            <x v="16"/>
            <x v="17"/>
          </reference>
        </references>
      </pivotArea>
    </format>
    <format dxfId="377">
      <pivotArea dataOnly="0" labelOnly="1" outline="0" fieldPosition="0">
        <references count="1">
          <reference field="4294967294" count="2">
            <x v="0"/>
            <x v="1"/>
          </reference>
        </references>
      </pivotArea>
    </format>
    <format dxfId="376">
      <pivotArea type="all" dataOnly="0" outline="0" fieldPosition="0"/>
    </format>
    <format dxfId="375">
      <pivotArea outline="0" collapsedLevelsAreSubtotals="1" fieldPosition="0"/>
    </format>
    <format dxfId="374">
      <pivotArea field="37" type="button" dataOnly="0" labelOnly="1" outline="0" axis="axisRow" fieldPosition="0"/>
    </format>
    <format dxfId="373">
      <pivotArea dataOnly="0" labelOnly="1" fieldPosition="0">
        <references count="1">
          <reference field="37" count="0"/>
        </references>
      </pivotArea>
    </format>
    <format dxfId="372">
      <pivotArea dataOnly="0" labelOnly="1" outline="0" fieldPosition="0">
        <references count="1">
          <reference field="4294967294" count="2">
            <x v="0"/>
            <x v="1"/>
          </reference>
        </references>
      </pivotArea>
    </format>
  </formats>
  <chartFormats count="3">
    <chartFormat chart="3" format="5"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5" cacheId="0" dataOnRows="1" applyNumberFormats="0" applyBorderFormats="0" applyFontFormats="0" applyPatternFormats="0" applyAlignmentFormats="0" applyWidthHeightFormats="1" dataCaption="Metal Level" missingCaption="0" updatedVersion="8" minRefreshableVersion="3" itemPrintTitles="1" createdVersion="4" indent="0" outline="1" outlineData="1" multipleFieldFilters="0" chartFormat="1">
  <location ref="C8:D12" firstHeaderRow="1" firstDataRow="1" firstDataCol="1"/>
  <pivotFields count="47">
    <pivotField showAll="0"/>
    <pivotField showAll="0" defaultSubtota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2"/>
  </rowFields>
  <rowItems count="4">
    <i>
      <x/>
    </i>
    <i i="1">
      <x v="1"/>
    </i>
    <i i="2">
      <x v="2"/>
    </i>
    <i i="3">
      <x v="3"/>
    </i>
  </rowItems>
  <colItems count="1">
    <i/>
  </colItems>
  <dataFields count="4">
    <dataField name="Bronze" fld="10" baseField="0" baseItem="1"/>
    <dataField name="Silver" fld="11" baseField="0" baseItem="1"/>
    <dataField name="Gold" fld="12" baseField="0" baseItem="1"/>
    <dataField name="Platinum" fld="13" baseField="0" baseItem="748951120"/>
  </dataFields>
  <formats count="22">
    <format dxfId="422">
      <pivotArea outline="0" collapsedLevelsAreSubtotals="1" fieldPosition="0"/>
    </format>
    <format dxfId="421">
      <pivotArea dataOnly="0" labelOnly="1" outline="0" fieldPosition="0">
        <references count="1">
          <reference field="4294967294" count="3">
            <x v="0"/>
            <x v="1"/>
            <x v="2"/>
          </reference>
        </references>
      </pivotArea>
    </format>
    <format dxfId="420">
      <pivotArea type="all" dataOnly="0" outline="0" fieldPosition="0"/>
    </format>
    <format dxfId="419">
      <pivotArea type="all" dataOnly="0" outline="0" fieldPosition="0"/>
    </format>
    <format dxfId="418">
      <pivotArea dataOnly="0" labelOnly="1" outline="0" fieldPosition="0">
        <references count="1">
          <reference field="4294967294" count="3">
            <x v="0"/>
            <x v="1"/>
            <x v="2"/>
          </reference>
        </references>
      </pivotArea>
    </format>
    <format dxfId="417">
      <pivotArea type="all" dataOnly="0" outline="0" fieldPosition="0"/>
    </format>
    <format dxfId="416">
      <pivotArea type="all" dataOnly="0" outline="0" fieldPosition="0"/>
    </format>
    <format dxfId="415">
      <pivotArea outline="0" collapsedLevelsAreSubtotals="1" fieldPosition="0"/>
    </format>
    <format dxfId="414">
      <pivotArea outline="0" collapsedLevelsAreSubtotals="1" fieldPosition="0"/>
    </format>
    <format dxfId="413">
      <pivotArea type="all" dataOnly="0" outline="0" fieldPosition="0"/>
    </format>
    <format dxfId="412">
      <pivotArea field="-2" type="button" dataOnly="0" labelOnly="1" outline="0" axis="axisRow" fieldPosition="0"/>
    </format>
    <format dxfId="411">
      <pivotArea type="all" dataOnly="0" outline="0" fieldPosition="0"/>
    </format>
    <format dxfId="410">
      <pivotArea type="all" dataOnly="0" outline="0" fieldPosition="0"/>
    </format>
    <format dxfId="409">
      <pivotArea outline="0" collapsedLevelsAreSubtotals="1" fieldPosition="0"/>
    </format>
    <format dxfId="408">
      <pivotArea field="-2" type="button" dataOnly="0" labelOnly="1" outline="0" axis="axisRow" fieldPosition="0"/>
    </format>
    <format dxfId="407">
      <pivotArea dataOnly="0" labelOnly="1" outline="0" fieldPosition="0">
        <references count="1">
          <reference field="4294967294" count="3">
            <x v="0"/>
            <x v="1"/>
            <x v="2"/>
          </reference>
        </references>
      </pivotArea>
    </format>
    <format dxfId="406">
      <pivotArea dataOnly="0" labelOnly="1" grandCol="1" outline="0" axis="axisCol" fieldPosition="0"/>
    </format>
    <format dxfId="405">
      <pivotArea type="all" dataOnly="0" outline="0" fieldPosition="0"/>
    </format>
    <format dxfId="404">
      <pivotArea outline="0" collapsedLevelsAreSubtotals="1" fieldPosition="0"/>
    </format>
    <format dxfId="403">
      <pivotArea field="-2" type="button" dataOnly="0" labelOnly="1" outline="0" axis="axisRow" fieldPosition="0"/>
    </format>
    <format dxfId="402">
      <pivotArea dataOnly="0" labelOnly="1" outline="0" fieldPosition="0">
        <references count="1">
          <reference field="4294967294" count="3">
            <x v="0"/>
            <x v="1"/>
            <x v="2"/>
          </reference>
        </references>
      </pivotArea>
    </format>
    <format dxfId="401">
      <pivotArea dataOnly="0" labelOnly="1" grandCol="1" outline="0" axis="axisCol" fieldPosition="0"/>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PivotTable6" cacheId="0" dataOnRows="1" applyNumberFormats="0" applyBorderFormats="0" applyFontFormats="0" applyPatternFormats="0" applyAlignmentFormats="0" applyWidthHeightFormats="1" dataCaption="Metal Level" updatedVersion="8" minRefreshableVersion="3" itemPrintTitles="1" createdVersion="4" indent="0" outline="1" outlineData="1" multipleFieldFilters="0" chartFormat="1">
  <location ref="C19:D25" firstHeaderRow="1" firstDataRow="1" firstDataCol="1"/>
  <pivotFields count="47">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dragToRow="0" dragToCol="0" dragToPage="0" showAll="0" defaultSubtotal="0"/>
  </pivotFields>
  <rowFields count="1">
    <field x="-2"/>
  </rowFields>
  <rowItems count="6">
    <i>
      <x/>
    </i>
    <i i="1">
      <x v="1"/>
    </i>
    <i i="2">
      <x v="2"/>
    </i>
    <i i="3">
      <x v="3"/>
    </i>
    <i i="4">
      <x v="4"/>
    </i>
    <i i="5">
      <x v="5"/>
    </i>
  </rowItems>
  <colItems count="1">
    <i/>
  </colItems>
  <dataFields count="6">
    <dataField name="Bronze" fld="22" baseField="0" baseItem="1" numFmtId="3"/>
    <dataField name="Silver" fld="23" baseField="0" baseItem="1"/>
    <dataField name="Gold" fld="24" baseField="0" baseItem="1"/>
    <dataField name="Platinum" fld="25" baseField="0" baseItem="3"/>
    <dataField name="ACA Compliant* Total" fld="42" baseField="0" baseItem="0"/>
    <dataField name="Grandfathered" fld="26" baseField="0" baseItem="3"/>
  </dataFields>
  <formats count="30">
    <format dxfId="452">
      <pivotArea outline="0" collapsedLevelsAreSubtotals="1" fieldPosition="0"/>
    </format>
    <format dxfId="451">
      <pivotArea dataOnly="0" labelOnly="1" outline="0" fieldPosition="0">
        <references count="1">
          <reference field="4294967294" count="5">
            <x v="0"/>
            <x v="1"/>
            <x v="2"/>
            <x v="3"/>
            <x v="5"/>
          </reference>
        </references>
      </pivotArea>
    </format>
    <format dxfId="450">
      <pivotArea outline="0" collapsedLevelsAreSubtotals="1" fieldPosition="0">
        <references count="1">
          <reference field="4294967294" count="1" selected="0">
            <x v="0"/>
          </reference>
        </references>
      </pivotArea>
    </format>
    <format dxfId="449">
      <pivotArea type="all" dataOnly="0" outline="0" fieldPosition="0"/>
    </format>
    <format dxfId="448">
      <pivotArea type="all" dataOnly="0" outline="0" fieldPosition="0"/>
    </format>
    <format dxfId="447">
      <pivotArea dataOnly="0" labelOnly="1" outline="0" fieldPosition="0">
        <references count="1">
          <reference field="4294967294" count="5">
            <x v="0"/>
            <x v="1"/>
            <x v="2"/>
            <x v="3"/>
            <x v="5"/>
          </reference>
        </references>
      </pivotArea>
    </format>
    <format dxfId="446">
      <pivotArea type="all" dataOnly="0" outline="0" fieldPosition="0"/>
    </format>
    <format dxfId="445">
      <pivotArea outline="0" collapsedLevelsAreSubtotals="1" fieldPosition="0"/>
    </format>
    <format dxfId="444">
      <pivotArea outline="0" collapsedLevelsAreSubtotals="1" fieldPosition="0"/>
    </format>
    <format dxfId="443">
      <pivotArea type="all" dataOnly="0" outline="0" fieldPosition="0"/>
    </format>
    <format dxfId="442">
      <pivotArea outline="0" collapsedLevelsAreSubtotals="1" fieldPosition="0"/>
    </format>
    <format dxfId="441">
      <pivotArea dataOnly="0" labelOnly="1" outline="0" fieldPosition="0">
        <references count="1">
          <reference field="4294967294" count="1">
            <x v="4"/>
          </reference>
        </references>
      </pivotArea>
    </format>
    <format dxfId="440">
      <pivotArea dataOnly="0" labelOnly="1" outline="0" fieldPosition="0">
        <references count="1">
          <reference field="4294967294" count="1">
            <x v="4"/>
          </reference>
        </references>
      </pivotArea>
    </format>
    <format dxfId="439">
      <pivotArea collapsedLevelsAreSubtotals="1" fieldPosition="0">
        <references count="1">
          <reference field="4294967294" count="1">
            <x v="4"/>
          </reference>
        </references>
      </pivotArea>
    </format>
    <format dxfId="438">
      <pivotArea field="-2" type="button" dataOnly="0" labelOnly="1" outline="0" axis="axisRow" fieldPosition="0"/>
    </format>
    <format dxfId="437">
      <pivotArea collapsedLevelsAreSubtotals="1" fieldPosition="0">
        <references count="1">
          <reference field="4294967294" count="1">
            <x v="4"/>
          </reference>
        </references>
      </pivotArea>
    </format>
    <format dxfId="436">
      <pivotArea dataOnly="0" labelOnly="1" outline="0" fieldPosition="0">
        <references count="1">
          <reference field="4294967294" count="1">
            <x v="4"/>
          </reference>
        </references>
      </pivotArea>
    </format>
    <format dxfId="435">
      <pivotArea collapsedLevelsAreSubtotals="1" fieldPosition="0">
        <references count="1">
          <reference field="4294967294" count="1">
            <x v="4"/>
          </reference>
        </references>
      </pivotArea>
    </format>
    <format dxfId="434">
      <pivotArea dataOnly="0" labelOnly="1" outline="0" fieldPosition="0">
        <references count="1">
          <reference field="4294967294" count="1">
            <x v="4"/>
          </reference>
        </references>
      </pivotArea>
    </format>
    <format dxfId="433">
      <pivotArea collapsedLevelsAreSubtotals="1" fieldPosition="0">
        <references count="1">
          <reference field="4294967294" count="1">
            <x v="4"/>
          </reference>
        </references>
      </pivotArea>
    </format>
    <format dxfId="432">
      <pivotArea type="all" dataOnly="0" outline="0" fieldPosition="0"/>
    </format>
    <format dxfId="431">
      <pivotArea outline="0" collapsedLevelsAreSubtotals="1" fieldPosition="0"/>
    </format>
    <format dxfId="430">
      <pivotArea field="-2" type="button" dataOnly="0" labelOnly="1" outline="0" axis="axisRow" fieldPosition="0"/>
    </format>
    <format dxfId="429">
      <pivotArea dataOnly="0" labelOnly="1" outline="0" fieldPosition="0">
        <references count="1">
          <reference field="4294967294" count="6">
            <x v="0"/>
            <x v="1"/>
            <x v="2"/>
            <x v="3"/>
            <x v="4"/>
            <x v="5"/>
          </reference>
        </references>
      </pivotArea>
    </format>
    <format dxfId="428">
      <pivotArea dataOnly="0" labelOnly="1" grandCol="1" outline="0" axis="axisCol" fieldPosition="0"/>
    </format>
    <format dxfId="427">
      <pivotArea type="all" dataOnly="0" outline="0" fieldPosition="0"/>
    </format>
    <format dxfId="426">
      <pivotArea outline="0" collapsedLevelsAreSubtotals="1" fieldPosition="0"/>
    </format>
    <format dxfId="425">
      <pivotArea field="-2" type="button" dataOnly="0" labelOnly="1" outline="0" axis="axisRow" fieldPosition="0"/>
    </format>
    <format dxfId="424">
      <pivotArea dataOnly="0" labelOnly="1" outline="0" fieldPosition="0">
        <references count="1">
          <reference field="4294967294" count="6">
            <x v="0"/>
            <x v="1"/>
            <x v="2"/>
            <x v="3"/>
            <x v="4"/>
            <x v="5"/>
          </reference>
        </references>
      </pivotArea>
    </format>
    <format dxfId="423">
      <pivotArea dataOnly="0" labelOnly="1" grandCol="1" outline="0" axis="axisCol"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11" cacheId="0" dataOnRows="1" applyNumberFormats="0" applyBorderFormats="0" applyFontFormats="0" applyPatternFormats="0" applyAlignmentFormats="0" applyWidthHeightFormats="1" dataCaption="Markets" updatedVersion="8" minRefreshableVersion="3" rowGrandTotals="0" colGrandTotals="0" itemPrintTitles="1" createdVersion="4" indent="0" outline="1" outlineData="1" multipleFieldFilters="0" chartFormat="7">
  <location ref="Z58:AA73" firstHeaderRow="1" firstDataRow="1" firstDataCol="1"/>
  <pivotFields count="47">
    <pivotField axis="axisRow" showAll="0" measureFilter="1" sortType="descending">
      <items count="369">
        <item x="0"/>
        <item m="1" x="360"/>
        <item m="1" x="343"/>
        <item m="1" x="346"/>
        <item x="5"/>
        <item m="1" x="324"/>
        <item m="1" x="227"/>
        <item x="6"/>
        <item m="1" x="258"/>
        <item m="1" x="308"/>
        <item x="9"/>
        <item x="10"/>
        <item x="11"/>
        <item x="12"/>
        <item x="14"/>
        <item x="17"/>
        <item x="18"/>
        <item x="19"/>
        <item x="20"/>
        <item m="1" x="281"/>
        <item x="23"/>
        <item m="1" x="338"/>
        <item x="24"/>
        <item m="1" x="255"/>
        <item x="25"/>
        <item x="26"/>
        <item x="27"/>
        <item m="1" x="236"/>
        <item x="28"/>
        <item m="1" x="353"/>
        <item x="29"/>
        <item m="1" x="366"/>
        <item m="1" x="335"/>
        <item x="34"/>
        <item m="1" x="300"/>
        <item x="40"/>
        <item m="1" x="239"/>
        <item m="1" x="362"/>
        <item x="46"/>
        <item m="1" x="283"/>
        <item m="1" x="271"/>
        <item x="47"/>
        <item x="48"/>
        <item x="51"/>
        <item x="52"/>
        <item x="54"/>
        <item m="1" x="243"/>
        <item x="55"/>
        <item x="56"/>
        <item x="58"/>
        <item m="1" x="232"/>
        <item m="1" x="285"/>
        <item x="59"/>
        <item m="1" x="367"/>
        <item x="60"/>
        <item x="61"/>
        <item m="1" x="257"/>
        <item m="1" x="270"/>
        <item m="1" x="363"/>
        <item m="1" x="307"/>
        <item m="1" x="356"/>
        <item m="1" x="287"/>
        <item m="1" x="328"/>
        <item m="1" x="342"/>
        <item m="1" x="304"/>
        <item x="70"/>
        <item x="72"/>
        <item m="1" x="296"/>
        <item x="74"/>
        <item x="76"/>
        <item x="77"/>
        <item m="1" x="344"/>
        <item m="1" x="277"/>
        <item x="80"/>
        <item x="81"/>
        <item x="82"/>
        <item x="83"/>
        <item x="84"/>
        <item x="87"/>
        <item m="1" x="261"/>
        <item m="1" x="291"/>
        <item x="89"/>
        <item m="1" x="247"/>
        <item x="90"/>
        <item x="92"/>
        <item x="93"/>
        <item x="94"/>
        <item m="1" x="352"/>
        <item x="95"/>
        <item m="1" x="327"/>
        <item x="98"/>
        <item x="99"/>
        <item x="100"/>
        <item m="1" x="330"/>
        <item m="1" x="329"/>
        <item x="103"/>
        <item x="107"/>
        <item x="108"/>
        <item x="109"/>
        <item m="1" x="240"/>
        <item m="1" x="294"/>
        <item x="112"/>
        <item x="113"/>
        <item m="1" x="280"/>
        <item x="114"/>
        <item x="115"/>
        <item m="1" x="275"/>
        <item x="118"/>
        <item m="1" x="309"/>
        <item x="119"/>
        <item m="1" x="322"/>
        <item x="120"/>
        <item m="1" x="355"/>
        <item m="1" x="333"/>
        <item x="122"/>
        <item m="1" x="282"/>
        <item x="125"/>
        <item m="1" x="358"/>
        <item x="129"/>
        <item x="131"/>
        <item x="132"/>
        <item x="133"/>
        <item m="1" x="319"/>
        <item x="134"/>
        <item m="1" x="245"/>
        <item m="1" x="295"/>
        <item m="1" x="269"/>
        <item x="136"/>
        <item x="137"/>
        <item x="140"/>
        <item m="1" x="340"/>
        <item m="1" x="289"/>
        <item m="1" x="347"/>
        <item m="1" x="284"/>
        <item x="143"/>
        <item m="1" x="231"/>
        <item x="144"/>
        <item m="1" x="331"/>
        <item m="1" x="365"/>
        <item x="145"/>
        <item m="1" x="237"/>
        <item x="146"/>
        <item x="147"/>
        <item x="148"/>
        <item x="149"/>
        <item m="1" x="288"/>
        <item x="150"/>
        <item m="1" x="315"/>
        <item x="151"/>
        <item x="152"/>
        <item m="1" x="334"/>
        <item x="154"/>
        <item x="155"/>
        <item x="156"/>
        <item x="157"/>
        <item x="158"/>
        <item x="160"/>
        <item x="161"/>
        <item x="162"/>
        <item x="163"/>
        <item x="164"/>
        <item x="165"/>
        <item x="166"/>
        <item x="167"/>
        <item m="1" x="272"/>
        <item x="170"/>
        <item m="1" x="320"/>
        <item m="1" x="290"/>
        <item x="172"/>
        <item x="173"/>
        <item m="1" x="278"/>
        <item x="174"/>
        <item m="1" x="301"/>
        <item x="179"/>
        <item x="180"/>
        <item m="1" x="250"/>
        <item x="181"/>
        <item x="182"/>
        <item x="183"/>
        <item x="184"/>
        <item m="1" x="354"/>
        <item m="1" x="256"/>
        <item x="186"/>
        <item x="187"/>
        <item x="189"/>
        <item m="1" x="326"/>
        <item x="191"/>
        <item x="192"/>
        <item m="1" x="259"/>
        <item x="193"/>
        <item x="194"/>
        <item m="1" x="339"/>
        <item x="195"/>
        <item m="1" x="345"/>
        <item x="196"/>
        <item x="197"/>
        <item m="1" x="279"/>
        <item x="199"/>
        <item x="200"/>
        <item x="201"/>
        <item x="202"/>
        <item x="203"/>
        <item x="204"/>
        <item m="1" x="317"/>
        <item x="205"/>
        <item m="1" x="230"/>
        <item x="207"/>
        <item x="209"/>
        <item x="210"/>
        <item x="211"/>
        <item m="1" x="302"/>
        <item x="212"/>
        <item x="214"/>
        <item x="215"/>
        <item m="1" x="293"/>
        <item x="216"/>
        <item m="1" x="325"/>
        <item x="218"/>
        <item m="1" x="274"/>
        <item x="223"/>
        <item m="1" x="252"/>
        <item x="225"/>
        <item x="226"/>
        <item m="1" x="262"/>
        <item m="1" x="351"/>
        <item m="1" x="350"/>
        <item x="62"/>
        <item x="50"/>
        <item x="121"/>
        <item m="1" x="254"/>
        <item x="3"/>
        <item x="33"/>
        <item m="1" x="364"/>
        <item m="1" x="244"/>
        <item m="1" x="323"/>
        <item m="1" x="260"/>
        <item x="141"/>
        <item m="1" x="264"/>
        <item x="190"/>
        <item x="53"/>
        <item m="1" x="298"/>
        <item m="1" x="348"/>
        <item x="38"/>
        <item x="71"/>
        <item m="1" x="265"/>
        <item m="1" x="341"/>
        <item m="1" x="276"/>
        <item x="16"/>
        <item x="37"/>
        <item m="1" x="310"/>
        <item x="91"/>
        <item x="104"/>
        <item x="130"/>
        <item m="1" x="303"/>
        <item m="1" x="357"/>
        <item m="1" x="305"/>
        <item m="1" x="292"/>
        <item x="97"/>
        <item x="35"/>
        <item m="1" x="267"/>
        <item m="1" x="266"/>
        <item x="75"/>
        <item m="1" x="242"/>
        <item m="1" x="229"/>
        <item x="111"/>
        <item x="224"/>
        <item m="1" x="316"/>
        <item m="1" x="361"/>
        <item x="128"/>
        <item m="1" x="312"/>
        <item x="4"/>
        <item x="135"/>
        <item m="1" x="238"/>
        <item m="1" x="286"/>
        <item x="15"/>
        <item m="1" x="249"/>
        <item m="1" x="251"/>
        <item x="67"/>
        <item x="85"/>
        <item x="110"/>
        <item m="1" x="313"/>
        <item m="1" x="349"/>
        <item m="1" x="314"/>
        <item x="175"/>
        <item x="178"/>
        <item x="206"/>
        <item m="1" x="241"/>
        <item x="49"/>
        <item m="1" x="263"/>
        <item m="1" x="311"/>
        <item m="1" x="246"/>
        <item x="217"/>
        <item x="57"/>
        <item x="64"/>
        <item x="101"/>
        <item m="1" x="268"/>
        <item x="220"/>
        <item m="1" x="336"/>
        <item m="1" x="337"/>
        <item x="73"/>
        <item x="102"/>
        <item x="139"/>
        <item x="219"/>
        <item m="1" x="332"/>
        <item m="1" x="321"/>
        <item x="123"/>
        <item x="42"/>
        <item x="68"/>
        <item m="1" x="306"/>
        <item m="1" x="253"/>
        <item m="1" x="248"/>
        <item x="221"/>
        <item m="1" x="228"/>
        <item m="1" x="234"/>
        <item x="8"/>
        <item m="1" x="318"/>
        <item x="78"/>
        <item x="2"/>
        <item m="1" x="359"/>
        <item x="69"/>
        <item x="79"/>
        <item x="159"/>
        <item x="176"/>
        <item x="1"/>
        <item m="1" x="299"/>
        <item x="7"/>
        <item x="41"/>
        <item x="153"/>
        <item x="31"/>
        <item x="105"/>
        <item x="106"/>
        <item x="116"/>
        <item x="138"/>
        <item x="185"/>
        <item m="1" x="297"/>
        <item x="39"/>
        <item x="44"/>
        <item x="86"/>
        <item x="117"/>
        <item x="126"/>
        <item x="142"/>
        <item x="168"/>
        <item x="169"/>
        <item x="171"/>
        <item x="188"/>
        <item x="198"/>
        <item x="213"/>
        <item x="222"/>
        <item x="22"/>
        <item x="43"/>
        <item x="66"/>
        <item x="88"/>
        <item m="1" x="273"/>
        <item x="21"/>
        <item x="45"/>
        <item x="63"/>
        <item x="96"/>
        <item x="30"/>
        <item x="36"/>
        <item x="65"/>
        <item m="1" x="233"/>
        <item x="177"/>
        <item x="32"/>
        <item x="208"/>
        <item m="1" x="235"/>
        <item x="13"/>
        <item x="124"/>
        <item x="1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ragToRow="0" dragToCol="0" dragToPage="0" showAll="0" defaultSubtotal="0"/>
  </pivotFields>
  <rowFields count="1">
    <field x="0"/>
  </rowFields>
  <rowItems count="15">
    <i>
      <x v="101"/>
    </i>
    <i>
      <x v="158"/>
    </i>
    <i>
      <x v="153"/>
    </i>
    <i>
      <x v="127"/>
    </i>
    <i>
      <x v="142"/>
    </i>
    <i>
      <x v="4"/>
    </i>
    <i>
      <x v="212"/>
    </i>
    <i>
      <x v="42"/>
    </i>
    <i>
      <x v="84"/>
    </i>
    <i>
      <x v="250"/>
    </i>
    <i>
      <x v="165"/>
    </i>
    <i>
      <x v="204"/>
    </i>
    <i>
      <x v="176"/>
    </i>
    <i>
      <x v="187"/>
    </i>
    <i>
      <x v="35"/>
    </i>
  </rowItems>
  <colItems count="1">
    <i/>
  </colItems>
  <dataFields count="1">
    <dataField name="Sum of Commercial Market" fld="45" baseField="0" baseItem="0"/>
  </dataFields>
  <formats count="13">
    <format dxfId="269">
      <pivotArea outline="0" collapsedLevelsAreSubtotals="1" fieldPosition="0"/>
    </format>
    <format dxfId="268">
      <pivotArea outline="0" collapsedLevelsAreSubtotals="1" fieldPosition="0"/>
    </format>
    <format dxfId="267">
      <pivotArea type="all" dataOnly="0" outline="0" fieldPosition="0"/>
    </format>
    <format dxfId="266">
      <pivotArea type="all" dataOnly="0" outline="0" fieldPosition="0"/>
    </format>
    <format dxfId="265">
      <pivotArea type="all" dataOnly="0" outline="0" fieldPosition="0"/>
    </format>
    <format dxfId="264">
      <pivotArea outline="0" collapsedLevelsAreSubtotals="1" fieldPosition="0"/>
    </format>
    <format dxfId="263">
      <pivotArea type="all" dataOnly="0" outline="0" fieldPosition="0"/>
    </format>
    <format dxfId="262">
      <pivotArea type="all" dataOnly="0" outline="0" fieldPosition="0"/>
    </format>
    <format dxfId="261">
      <pivotArea outline="0" collapsedLevelsAreSubtotals="1" fieldPosition="0"/>
    </format>
    <format dxfId="260">
      <pivotArea field="0" type="button" dataOnly="0" labelOnly="1" outline="0" axis="axisRow" fieldPosition="0"/>
    </format>
    <format dxfId="259">
      <pivotArea dataOnly="0" labelOnly="1" outline="0" axis="axisValues" fieldPosition="0"/>
    </format>
    <format dxfId="258">
      <pivotArea dataOnly="0" labelOnly="1" fieldPosition="0">
        <references count="1">
          <reference field="0" count="15">
            <x v="4"/>
            <x v="35"/>
            <x v="42"/>
            <x v="84"/>
            <x v="101"/>
            <x v="127"/>
            <x v="142"/>
            <x v="150"/>
            <x v="153"/>
            <x v="158"/>
            <x v="165"/>
            <x v="191"/>
            <x v="212"/>
            <x v="218"/>
            <x v="250"/>
          </reference>
        </references>
      </pivotArea>
    </format>
    <format dxfId="257">
      <pivotArea dataOnly="0" labelOnly="1" outline="0" axis="axisValues" fieldPosition="0"/>
    </format>
  </formats>
  <chartFormats count="1">
    <chartFormat chart="4" format="2" series="1">
      <pivotArea type="data" outline="0" fieldPosition="0">
        <references count="1">
          <reference field="4294967294" count="1" selected="0">
            <x v="0"/>
          </reference>
        </references>
      </pivotArea>
    </chartFormat>
  </chartFormats>
  <pivotTableStyleInfo name="PivotStyleLight19" showRowHeaders="1" showColHeaders="1" showRowStripes="0" showColStripes="0" showLastColumn="1"/>
  <filters count="1">
    <filter fld="0" type="count" evalOrder="-1" id="4" iMeasureFld="0">
      <autoFilter ref="A1">
        <filterColumn colId="0">
          <top10 val="15" filterVal="1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AT3920" totalsRowShown="0" headerRowDxfId="93" dataDxfId="92" tableBorderDxfId="91">
  <autoFilter ref="A3:AT3920" xr:uid="{00000000-0009-0000-0100-000002000000}"/>
  <tableColumns count="46">
    <tableColumn id="3" xr3:uid="{00000000-0010-0000-0000-000003000000}" name="NAME" dataDxfId="90"/>
    <tableColumn id="112" xr3:uid="{00000000-0010-0000-0000-000070000000}" name="County based on Zip" dataDxfId="89"/>
    <tableColumn id="12" xr3:uid="{00000000-0010-0000-0000-00000C000000}" name="EXCHG_IND_HEALTH_TOTAL" dataDxfId="88" dataCellStyle="Comma"/>
    <tableColumn id="13" xr3:uid="{00000000-0010-0000-0000-00000D000000}" name="EXCHG_IND_BRONZE" dataDxfId="87" dataCellStyle="Comma"/>
    <tableColumn id="14" xr3:uid="{00000000-0010-0000-0000-00000E000000}" name="EXCHG_IND_SILVER" dataDxfId="86" dataCellStyle="Comma"/>
    <tableColumn id="15" xr3:uid="{00000000-0010-0000-0000-00000F000000}" name="EXCHG_IND_GOLD" dataDxfId="85" dataCellStyle="Comma"/>
    <tableColumn id="16" xr3:uid="{00000000-0010-0000-0000-000010000000}" name="EXCHG_IND_PLATINUM" dataDxfId="84" dataCellStyle="Comma"/>
    <tableColumn id="18" xr3:uid="{00000000-0010-0000-0000-000012000000}" name="EXCHG_IND_MULTISTATE" dataDxfId="83" dataCellStyle="Comma"/>
    <tableColumn id="19" xr3:uid="{00000000-0010-0000-0000-000013000000}" name="EXCHG_IND_CATASTROPHIC" dataDxfId="82" dataCellStyle="Comma"/>
    <tableColumn id="20" xr3:uid="{00000000-0010-0000-0000-000014000000}" name="EXCHG_SG_HEALTH_TOTAL" dataDxfId="81" dataCellStyle="Comma"/>
    <tableColumn id="21" xr3:uid="{00000000-0010-0000-0000-000015000000}" name="EXCHG_SG_BRONZE" dataDxfId="80" dataCellStyle="Comma"/>
    <tableColumn id="22" xr3:uid="{00000000-0010-0000-0000-000016000000}" name="EXCHG_SG_SILVER" dataDxfId="79" dataCellStyle="Comma"/>
    <tableColumn id="23" xr3:uid="{00000000-0010-0000-0000-000017000000}" name="EXCHG_SG_GOLD" dataDxfId="78" dataCellStyle="Comma"/>
    <tableColumn id="24" xr3:uid="{00000000-0010-0000-0000-000018000000}" name="EXCHG_SG_PLATINUM" dataDxfId="77" dataCellStyle="Comma"/>
    <tableColumn id="2" xr3:uid="{00000000-0010-0000-0000-000002000000}" name="EXCHG_SG_MULTISTATE" dataDxfId="76" dataCellStyle="Comma"/>
    <tableColumn id="4" xr3:uid="{00000000-0010-0000-0000-000004000000}" name="OUTSD_IND_HEALTH_TOTAL" dataDxfId="75" dataCellStyle="Comma"/>
    <tableColumn id="7" xr3:uid="{00000000-0010-0000-0000-000007000000}" name="OUTSD_IND_BRONZE" dataDxfId="74" dataCellStyle="Comma"/>
    <tableColumn id="8" xr3:uid="{00000000-0010-0000-0000-000008000000}" name="OUTSD_IND_SILVER" dataDxfId="73" dataCellStyle="Comma"/>
    <tableColumn id="9" xr3:uid="{00000000-0010-0000-0000-000009000000}" name="OUTSD_IND_GOLD" dataDxfId="72" dataCellStyle="Comma"/>
    <tableColumn id="10" xr3:uid="{00000000-0010-0000-0000-00000A000000}" name="OUTSD_IND_PLATINUM" dataDxfId="71" dataCellStyle="Comma"/>
    <tableColumn id="11" xr3:uid="{00000000-0010-0000-0000-00000B000000}" name="OUTSD_IND_GRANDFATHER" dataDxfId="70" dataCellStyle="Comma"/>
    <tableColumn id="17" xr3:uid="{00000000-0010-0000-0000-000011000000}" name="OUTSD_SG_HEALTH_TOTAL" dataDxfId="69" dataCellStyle="Comma"/>
    <tableColumn id="25" xr3:uid="{00000000-0010-0000-0000-000019000000}" name="OUTSD_SG_BRONZE" dataDxfId="68" dataCellStyle="Comma"/>
    <tableColumn id="26" xr3:uid="{00000000-0010-0000-0000-00001A000000}" name="OUTSD_SG_SILVER" dataDxfId="67" dataCellStyle="Comma"/>
    <tableColumn id="40" xr3:uid="{00000000-0010-0000-0000-000028000000}" name="OUTSD_SG_GOLD" dataDxfId="66" dataCellStyle="Comma"/>
    <tableColumn id="39" xr3:uid="{00000000-0010-0000-0000-000027000000}" name="OUTSD_SG_PLATINUM" dataDxfId="65" dataCellStyle="Comma"/>
    <tableColumn id="38" xr3:uid="{00000000-0010-0000-0000-000026000000}" name="OUTSD_SG_GRANDFATHER" dataDxfId="64" dataCellStyle="Comma"/>
    <tableColumn id="37" xr3:uid="{00000000-0010-0000-0000-000025000000}" name="OUTSD_ATM_HEALTH_TOTAL" dataDxfId="63" dataCellStyle="Comma"/>
    <tableColumn id="36" xr3:uid="{00000000-0010-0000-0000-000024000000}" name="OUTSD_LG_HEALTH_TOTAL" dataDxfId="62" dataCellStyle="Comma"/>
    <tableColumn id="35" xr3:uid="{00000000-0010-0000-0000-000023000000}" name="OUTSD_STUDENT" dataDxfId="61" dataCellStyle="Comma"/>
    <tableColumn id="34" xr3:uid="{00000000-0010-0000-0000-000022000000}" name="OUTSD_SI_HEALTH_TOTAL" dataDxfId="60" dataCellStyle="Comma"/>
    <tableColumn id="33" xr3:uid="{00000000-0010-0000-0000-000021000000}" name="OUTSD_STOP_LOSS_ONLY_TOTAL" dataDxfId="59" dataCellStyle="Comma"/>
    <tableColumn id="32" xr3:uid="{00000000-0010-0000-0000-000020000000}" name="OUTSD_TRICARE_OTHER_FED" dataDxfId="58" dataCellStyle="Comma"/>
    <tableColumn id="31" xr3:uid="{00000000-0010-0000-0000-00001F000000}" name="OUTSD_SHORT_TERM_MED" dataDxfId="57" dataCellStyle="Comma"/>
    <tableColumn id="30" xr3:uid="{00000000-0010-0000-0000-00001E000000}" name="OUTSD_MEDICARE_ADVANTAGE" dataDxfId="56" dataCellStyle="Comma"/>
    <tableColumn id="29" xr3:uid="{00000000-0010-0000-0000-00001D000000}" name="OUTSD_MEDICARE_HMO_COST" dataDxfId="55" dataCellStyle="Comma"/>
    <tableColumn id="28" xr3:uid="{00000000-0010-0000-0000-00001C000000}" name="OUTSD_MEDICARE_SUPPLEMENT" dataDxfId="54" dataCellStyle="Comma"/>
    <tableColumn id="5" xr3:uid="{00000000-0010-0000-0000-000005000000}" name="COUNT_YEAR" dataDxfId="53"/>
    <tableColumn id="6" xr3:uid="{00000000-0010-0000-0000-000006000000}" name="QUARTER" dataDxfId="52"/>
    <tableColumn id="41" xr3:uid="{00000000-0010-0000-0000-000029000000}" name="ACA Compliant Individual" dataDxfId="51" dataCellStyle="Comma">
      <calculatedColumnFormula>(Table2[[#This Row],[OUTSD_IND_HEALTH_TOTAL]]+Table2[[#This Row],[EXCHG_IND_HEALTH_TOTAL]])-Table2[[#This Row],[OUTSD_IND_GRANDFATHER]]</calculatedColumnFormula>
    </tableColumn>
    <tableColumn id="1" xr3:uid="{00000000-0010-0000-0000-000001000000}" name="ACA Compliant Individual Off Exchange" dataDxfId="50" dataCellStyle="Comma">
      <calculatedColumnFormula>Table2[[#This Row],[OUTSD_IND_HEALTH_TOTAL]]-Table2[[#This Row],[OUTSD_IND_GRANDFATHER]]</calculatedColumnFormula>
    </tableColumn>
    <tableColumn id="42" xr3:uid="{00000000-0010-0000-0000-00002A000000}" name="ACA Compliant Small Group" dataDxfId="49" dataCellStyle="Comma">
      <calculatedColumnFormula>(Table2[[#This Row],[OUTSD_SG_HEALTH_TOTAL]]+Table2[[#This Row],[EXCHG_SG_HEALTH_TOTAL]])-Table2[[#This Row],[OUTSD_SG_GRANDFATHER]]</calculatedColumnFormula>
    </tableColumn>
    <tableColumn id="46" xr3:uid="{00000000-0010-0000-0000-00002E000000}" name="ACA Compliant SG Off Exchange" dataDxfId="48" dataCellStyle="Comma">
      <calculatedColumnFormula>Table2[[#This Row],[OUTSD_SG_HEALTH_TOTAL]]-Table2[[#This Row],[OUTSD_SG_GRANDFATHER]]</calculatedColumnFormula>
    </tableColumn>
    <tableColumn id="43" xr3:uid="{00000000-0010-0000-0000-00002B000000}" name="Individual Total" dataDxfId="47" dataCellStyle="Comma">
      <calculatedColumnFormula>Table2[[#This Row],[EXCHG_IND_HEALTH_TOTAL]]+Table2[[#This Row],[OUTSD_IND_HEALTH_TOTAL]]</calculatedColumnFormula>
    </tableColumn>
    <tableColumn id="44" xr3:uid="{00000000-0010-0000-0000-00002C000000}" name="Small Group Total" dataDxfId="46" dataCellStyle="Comma">
      <calculatedColumnFormula>Table2[[#This Row],[EXCHG_SG_HEALTH_TOTAL]]+Table2[[#This Row],[OUTSD_SG_HEALTH_TOTAL]]</calculatedColumnFormula>
    </tableColumn>
    <tableColumn id="45" xr3:uid="{00000000-0010-0000-0000-00002D000000}" name="Commercial Market" dataDxfId="45" dataCellStyle="Comma">
      <calculatedColumnFormula>Table2[[#This Row],[OUTSD_ATM_HEALTH_TOTAL]]+Table2[[#This Row],[OUTSD_LG_HEALTH_TOTAL]]+Table2[[#This Row],[Individual Total]]+Table2[[#This Row],[Small Group Total]]+Table2[[#This Row],[OUTSD_STUDENT]]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Q41" totalsRowShown="0" headerRowDxfId="44" dataDxfId="43" dataCellStyle="Comma">
  <autoFilter ref="A1:AQ41" xr:uid="{00000000-0009-0000-0100-000001000000}"/>
  <tableColumns count="43">
    <tableColumn id="1" xr3:uid="{00000000-0010-0000-0100-000001000000}" name="COUNT_YEAR" dataDxfId="42"/>
    <tableColumn id="2" xr3:uid="{00000000-0010-0000-0100-000002000000}" name="QUARTER" dataDxfId="41"/>
    <tableColumn id="3" xr3:uid="{00000000-0010-0000-0100-000003000000}" name="EXCHG_IND_HEALTH_TOTAL" dataDxfId="40" dataCellStyle="Comma"/>
    <tableColumn id="4" xr3:uid="{00000000-0010-0000-0100-000004000000}" name="EXCHG_IND_BRONZE" dataDxfId="39" dataCellStyle="Comma"/>
    <tableColumn id="5" xr3:uid="{00000000-0010-0000-0100-000005000000}" name="EXCHG_IND_SILVER" dataDxfId="38" dataCellStyle="Comma"/>
    <tableColumn id="6" xr3:uid="{00000000-0010-0000-0100-000006000000}" name="EXCHG_IND_GOLD" dataDxfId="37" dataCellStyle="Comma"/>
    <tableColumn id="7" xr3:uid="{00000000-0010-0000-0100-000007000000}" name="EXCHG_IND_PLATINUM" dataDxfId="36" dataCellStyle="Comma"/>
    <tableColumn id="8" xr3:uid="{00000000-0010-0000-0100-000008000000}" name="EXCHG_IND_MULTISTATE" dataDxfId="35" dataCellStyle="Comma"/>
    <tableColumn id="9" xr3:uid="{00000000-0010-0000-0100-000009000000}" name="EXCHG_IND_CATASTROPHIC" dataDxfId="34" dataCellStyle="Comma"/>
    <tableColumn id="10" xr3:uid="{00000000-0010-0000-0100-00000A000000}" name="EXCHG_SG_HEALTH_TOTAL" dataDxfId="33" dataCellStyle="Comma"/>
    <tableColumn id="11" xr3:uid="{00000000-0010-0000-0100-00000B000000}" name="EXCHG_SG_BRONZE" dataDxfId="32" dataCellStyle="Comma"/>
    <tableColumn id="12" xr3:uid="{00000000-0010-0000-0100-00000C000000}" name="EXCHG_SG_SILVER" dataDxfId="31" dataCellStyle="Comma"/>
    <tableColumn id="13" xr3:uid="{00000000-0010-0000-0100-00000D000000}" name="EXCHG_SG_GOLD" dataDxfId="30" dataCellStyle="Comma"/>
    <tableColumn id="14" xr3:uid="{00000000-0010-0000-0100-00000E000000}" name="EXCHG_SG_PLATINUM" dataDxfId="29" dataCellStyle="Comma"/>
    <tableColumn id="15" xr3:uid="{00000000-0010-0000-0100-00000F000000}" name="EXCHG_SG_MULTISTATE" dataDxfId="28" dataCellStyle="Comma"/>
    <tableColumn id="22" xr3:uid="{00000000-0010-0000-0100-000016000000}" name="OUTSD_IND_HEALTH_TOTAL" dataDxfId="27" dataCellStyle="Comma"/>
    <tableColumn id="23" xr3:uid="{00000000-0010-0000-0100-000017000000}" name="OUTSD_IND_BRONZE" dataDxfId="26" dataCellStyle="Comma"/>
    <tableColumn id="24" xr3:uid="{00000000-0010-0000-0100-000018000000}" name="OUTSD_IND_SILVER" dataDxfId="25" dataCellStyle="Comma"/>
    <tableColumn id="25" xr3:uid="{00000000-0010-0000-0100-000019000000}" name="OUTSD_IND_GOLD" dataDxfId="24" dataCellStyle="Comma"/>
    <tableColumn id="26" xr3:uid="{00000000-0010-0000-0100-00001A000000}" name="OUTSD_IND_PLATINUM" dataDxfId="23" dataCellStyle="Comma"/>
    <tableColumn id="27" xr3:uid="{00000000-0010-0000-0100-00001B000000}" name="OUTSD_IND_GRANDFATHER" dataDxfId="22" dataCellStyle="Comma"/>
    <tableColumn id="28" xr3:uid="{00000000-0010-0000-0100-00001C000000}" name="OUTSD_SG_HEALTH_TOTAL" dataDxfId="21" dataCellStyle="Comma"/>
    <tableColumn id="29" xr3:uid="{00000000-0010-0000-0100-00001D000000}" name="OUTSD_SG_BRONZE" dataDxfId="20" dataCellStyle="Comma"/>
    <tableColumn id="30" xr3:uid="{00000000-0010-0000-0100-00001E000000}" name="OUTSD_SG_SILVER" dataDxfId="19" dataCellStyle="Comma"/>
    <tableColumn id="31" xr3:uid="{00000000-0010-0000-0100-00001F000000}" name="OUTSD_SG_GOLD" dataDxfId="18" dataCellStyle="Comma"/>
    <tableColumn id="32" xr3:uid="{00000000-0010-0000-0100-000020000000}" name="OUTSD_SG_PLATINUM" dataDxfId="17" dataCellStyle="Comma"/>
    <tableColumn id="33" xr3:uid="{00000000-0010-0000-0100-000021000000}" name="OUTSD_SG_GRANDFATHER" dataDxfId="16" dataCellStyle="Comma"/>
    <tableColumn id="34" xr3:uid="{00000000-0010-0000-0100-000022000000}" name="OUTSD_ATM_HEALTH_TOTAL" dataDxfId="15" dataCellStyle="Comma"/>
    <tableColumn id="39" xr3:uid="{00000000-0010-0000-0100-000027000000}" name="OUTSD_LG_HEALTH_TOTAL" dataDxfId="14" dataCellStyle="Comma"/>
    <tableColumn id="41" xr3:uid="{00000000-0010-0000-0100-000029000000}" name="OUTSD_STUDENT" dataDxfId="13" dataCellStyle="Comma"/>
    <tableColumn id="42" xr3:uid="{00000000-0010-0000-0100-00002A000000}" name="OUTSD_SI_HEALTH_TOTAL" dataDxfId="12" dataCellStyle="Comma"/>
    <tableColumn id="45" xr3:uid="{00000000-0010-0000-0100-00002D000000}" name="OUTSD_STOP_LOSS_ONLY_TOTAL" dataDxfId="11" dataCellStyle="Comma"/>
    <tableColumn id="47" xr3:uid="{00000000-0010-0000-0100-00002F000000}" name="OUTSD_TRICARE_OTHER_FED" dataDxfId="10" dataCellStyle="Comma"/>
    <tableColumn id="48" xr3:uid="{00000000-0010-0000-0100-000030000000}" name="OUTSD_SHORT_TERM_MED" dataDxfId="9" dataCellStyle="Comma"/>
    <tableColumn id="49" xr3:uid="{00000000-0010-0000-0100-000031000000}" name="OUTSD_MEDICARE_ADVANTAGE" dataDxfId="8" dataCellStyle="Comma"/>
    <tableColumn id="50" xr3:uid="{00000000-0010-0000-0100-000032000000}" name="OUTSD_MEDICARE_HMO_COST" dataDxfId="7" dataCellStyle="Comma"/>
    <tableColumn id="51" xr3:uid="{00000000-0010-0000-0100-000033000000}" name="OUTSD_MEDICARE_SUPPLEMENT" dataDxfId="6" dataCellStyle="Comma"/>
    <tableColumn id="56" xr3:uid="{00000000-0010-0000-0100-000038000000}" name="Qrt-Year" dataDxfId="5" dataCellStyle="Comma">
      <calculatedColumnFormula>CONCATENATE("Q",Table1[[#This Row],[QUARTER]],"-",Table1[[#This Row],[COUNT_YEAR]])</calculatedColumnFormula>
    </tableColumn>
    <tableColumn id="57" xr3:uid="{00000000-0010-0000-0100-000039000000}" name="ACA Compliant Individual" dataDxfId="4" dataCellStyle="Comma">
      <calculatedColumnFormula>Table1[[#This Row],[OUTSD_IND_HEALTH_TOTAL]]-Table1[[#This Row],[OUTSD_IND_GRANDFATHER]]+Table1[[#This Row],[EXCHG_IND_HEALTH_TOTAL]]</calculatedColumnFormula>
    </tableColumn>
    <tableColumn id="58" xr3:uid="{00000000-0010-0000-0100-00003A000000}" name="ACA Compliant Small Group" dataDxfId="3" dataCellStyle="Comma">
      <calculatedColumnFormula>Table1[[#This Row],[OUTSD_SG_HEALTH_TOTAL]]-Table1[[#This Row],[OUTSD_SG_GRANDFATHER]]+Table1[[#This Row],[EXCHG_SG_HEALTH_TOTAL]]</calculatedColumnFormula>
    </tableColumn>
    <tableColumn id="59" xr3:uid="{00000000-0010-0000-0100-00003B000000}" name="Individual Total" dataDxfId="2" dataCellStyle="Comma">
      <calculatedColumnFormula>Table1[[#This Row],[EXCHG_IND_HEALTH_TOTAL]]+Table1[[#This Row],[OUTSD_IND_HEALTH_TOTAL]]</calculatedColumnFormula>
    </tableColumn>
    <tableColumn id="60" xr3:uid="{00000000-0010-0000-0100-00003C000000}" name="Small Group Total" dataDxfId="1" dataCellStyle="Comma">
      <calculatedColumnFormula>Table1[[#This Row],[EXCHG_SG_HEALTH_TOTAL]]+Table1[[#This Row],[OUTSD_SG_HEALTH_TOTAL]]</calculatedColumnFormula>
    </tableColumn>
    <tableColumn id="61" xr3:uid="{00000000-0010-0000-0100-00003D000000}" name="Commercial Market Total" dataDxfId="0" dataCellStyle="Comma">
      <calculatedColumnFormula>Table1[[#This Row],[OUTSD_ATM_HEALTH_TOTAL]]+Table1[[#This Row],[OUTSD_LG_HEALTH_TOTAL]]+Table1[[#This Row],[Individual Total]]+Table1[[#This Row],[Small Group Total]]+Table1[[#This Row],[OUTSD_STUDENT]]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pivotTable" Target="../pivotTables/pivotTable8.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11.xml"/><Relationship Id="rId7" Type="http://schemas.openxmlformats.org/officeDocument/2006/relationships/drawing" Target="../drawings/drawing4.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openxmlformats.org/officeDocument/2006/relationships/printerSettings" Target="../printerSettings/printerSettings3.bin"/><Relationship Id="rId5" Type="http://schemas.openxmlformats.org/officeDocument/2006/relationships/pivotTable" Target="../pivotTables/pivotTable13.xml"/><Relationship Id="rId4" Type="http://schemas.openxmlformats.org/officeDocument/2006/relationships/pivotTable" Target="../pivotTables/pivotTable12.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ivotTable" Target="../pivotTables/pivotTable16.xml"/><Relationship Id="rId7" Type="http://schemas.openxmlformats.org/officeDocument/2006/relationships/printerSettings" Target="../printerSettings/printerSettings4.bin"/><Relationship Id="rId2" Type="http://schemas.openxmlformats.org/officeDocument/2006/relationships/pivotTable" Target="../pivotTables/pivotTable15.xml"/><Relationship Id="rId1" Type="http://schemas.openxmlformats.org/officeDocument/2006/relationships/pivotTable" Target="../pivotTables/pivotTable14.xml"/><Relationship Id="rId6" Type="http://schemas.openxmlformats.org/officeDocument/2006/relationships/pivotTable" Target="../pivotTables/pivotTable19.xml"/><Relationship Id="rId5" Type="http://schemas.openxmlformats.org/officeDocument/2006/relationships/pivotTable" Target="../pivotTables/pivotTable18.xml"/><Relationship Id="rId4" Type="http://schemas.openxmlformats.org/officeDocument/2006/relationships/pivotTable" Target="../pivotTables/pivotTable17.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2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17"/>
  <sheetViews>
    <sheetView showGridLines="0" tabSelected="1" zoomScaleNormal="100" workbookViewId="0"/>
  </sheetViews>
  <sheetFormatPr defaultRowHeight="12.75"/>
  <cols>
    <col min="1" max="1" width="3.7109375" style="88" customWidth="1"/>
    <col min="2" max="17" width="9.7109375" style="88" customWidth="1"/>
    <col min="18" max="18" width="10.28515625" style="88" customWidth="1"/>
    <col min="19" max="19" width="3.7109375" style="88" customWidth="1"/>
    <col min="20" max="16384" width="9.140625" style="88"/>
  </cols>
  <sheetData>
    <row r="1" spans="2:18" ht="15" customHeight="1"/>
    <row r="2" spans="2:18" ht="15" customHeight="1">
      <c r="B2" s="292" t="s">
        <v>578</v>
      </c>
      <c r="C2" s="293"/>
      <c r="D2" s="293"/>
      <c r="E2" s="293"/>
      <c r="F2" s="293"/>
      <c r="G2" s="293"/>
      <c r="H2" s="293"/>
      <c r="I2" s="293"/>
      <c r="J2" s="293"/>
      <c r="K2" s="293"/>
      <c r="L2" s="293"/>
      <c r="M2" s="293"/>
      <c r="N2" s="293"/>
      <c r="O2" s="293"/>
      <c r="P2" s="293"/>
      <c r="Q2" s="293"/>
      <c r="R2" s="294"/>
    </row>
    <row r="3" spans="2:18" ht="15" customHeight="1">
      <c r="B3" s="295"/>
      <c r="C3" s="296"/>
      <c r="D3" s="296"/>
      <c r="E3" s="296"/>
      <c r="F3" s="296"/>
      <c r="G3" s="296"/>
      <c r="H3" s="296"/>
      <c r="I3" s="296"/>
      <c r="J3" s="296"/>
      <c r="K3" s="296"/>
      <c r="L3" s="296"/>
      <c r="M3" s="296"/>
      <c r="N3" s="296"/>
      <c r="O3" s="296"/>
      <c r="P3" s="296"/>
      <c r="Q3" s="296"/>
      <c r="R3" s="297"/>
    </row>
    <row r="4" spans="2:18" ht="15" customHeight="1">
      <c r="B4" s="295"/>
      <c r="C4" s="296"/>
      <c r="D4" s="296"/>
      <c r="E4" s="296"/>
      <c r="F4" s="296"/>
      <c r="G4" s="296"/>
      <c r="H4" s="296"/>
      <c r="I4" s="296"/>
      <c r="J4" s="296"/>
      <c r="K4" s="296"/>
      <c r="L4" s="296"/>
      <c r="M4" s="296"/>
      <c r="N4" s="296"/>
      <c r="O4" s="296"/>
      <c r="P4" s="296"/>
      <c r="Q4" s="296"/>
      <c r="R4" s="297"/>
    </row>
    <row r="5" spans="2:18" ht="15" customHeight="1">
      <c r="B5" s="295"/>
      <c r="C5" s="296"/>
      <c r="D5" s="296"/>
      <c r="E5" s="296"/>
      <c r="F5" s="296"/>
      <c r="G5" s="296"/>
      <c r="H5" s="296"/>
      <c r="I5" s="296"/>
      <c r="J5" s="296"/>
      <c r="K5" s="296"/>
      <c r="L5" s="296"/>
      <c r="M5" s="296"/>
      <c r="N5" s="296"/>
      <c r="O5" s="296"/>
      <c r="P5" s="296"/>
      <c r="Q5" s="296"/>
      <c r="R5" s="297"/>
    </row>
    <row r="6" spans="2:18" ht="15" customHeight="1">
      <c r="B6" s="298"/>
      <c r="C6" s="299"/>
      <c r="D6" s="299"/>
      <c r="E6" s="299"/>
      <c r="F6" s="299"/>
      <c r="G6" s="299"/>
      <c r="H6" s="299"/>
      <c r="I6" s="299"/>
      <c r="J6" s="299"/>
      <c r="K6" s="299"/>
      <c r="L6" s="299"/>
      <c r="M6" s="299"/>
      <c r="N6" s="299"/>
      <c r="O6" s="299"/>
      <c r="P6" s="299"/>
      <c r="Q6" s="299"/>
      <c r="R6" s="300"/>
    </row>
    <row r="7" spans="2:18" ht="15" customHeight="1"/>
    <row r="8" spans="2:18" ht="15" customHeight="1">
      <c r="B8" s="308" t="s">
        <v>261</v>
      </c>
      <c r="C8" s="309"/>
      <c r="D8" s="309"/>
      <c r="E8" s="309"/>
      <c r="F8" s="309"/>
      <c r="G8" s="309"/>
      <c r="H8" s="309"/>
      <c r="I8" s="309"/>
      <c r="J8" s="309"/>
      <c r="K8" s="309"/>
      <c r="L8" s="309"/>
      <c r="M8" s="309"/>
      <c r="N8" s="309"/>
      <c r="O8" s="309"/>
      <c r="P8" s="309"/>
      <c r="Q8" s="309"/>
      <c r="R8" s="310"/>
    </row>
    <row r="9" spans="2:18" ht="15" customHeight="1">
      <c r="B9" s="311"/>
      <c r="C9" s="312"/>
      <c r="D9" s="312"/>
      <c r="E9" s="312"/>
      <c r="F9" s="312"/>
      <c r="G9" s="312"/>
      <c r="H9" s="312"/>
      <c r="I9" s="312"/>
      <c r="J9" s="312"/>
      <c r="K9" s="312"/>
      <c r="L9" s="312"/>
      <c r="M9" s="312"/>
      <c r="N9" s="312"/>
      <c r="O9" s="312"/>
      <c r="P9" s="312"/>
      <c r="Q9" s="312"/>
      <c r="R9" s="313"/>
    </row>
    <row r="10" spans="2:18" ht="15" customHeight="1">
      <c r="B10" s="314"/>
      <c r="C10" s="315"/>
      <c r="D10" s="315"/>
      <c r="E10" s="315"/>
      <c r="F10" s="315"/>
      <c r="G10" s="315"/>
      <c r="H10" s="315"/>
      <c r="I10" s="315"/>
      <c r="J10" s="315"/>
      <c r="K10" s="315"/>
      <c r="L10" s="315"/>
      <c r="M10" s="315"/>
      <c r="N10" s="315"/>
      <c r="O10" s="315"/>
      <c r="P10" s="315"/>
      <c r="Q10" s="315"/>
      <c r="R10" s="316"/>
    </row>
    <row r="11" spans="2:18" ht="15" customHeight="1">
      <c r="B11" s="317"/>
      <c r="C11" s="318"/>
      <c r="D11" s="318"/>
      <c r="E11" s="318"/>
      <c r="F11" s="318"/>
      <c r="G11" s="318"/>
      <c r="H11" s="318"/>
      <c r="I11" s="318"/>
      <c r="J11" s="318"/>
      <c r="K11" s="318"/>
      <c r="L11" s="318"/>
      <c r="M11" s="318"/>
      <c r="N11" s="318"/>
      <c r="O11" s="318"/>
      <c r="P11" s="318"/>
      <c r="Q11" s="318"/>
      <c r="R11" s="319"/>
    </row>
    <row r="12" spans="2:18" ht="15" customHeight="1">
      <c r="B12" s="317"/>
      <c r="C12" s="318"/>
      <c r="D12" s="318"/>
      <c r="E12" s="318"/>
      <c r="F12" s="318"/>
      <c r="G12" s="318"/>
      <c r="H12" s="318"/>
      <c r="I12" s="318"/>
      <c r="J12" s="318"/>
      <c r="K12" s="318"/>
      <c r="L12" s="318"/>
      <c r="M12" s="318"/>
      <c r="N12" s="318"/>
      <c r="O12" s="318"/>
      <c r="P12" s="318"/>
      <c r="Q12" s="318"/>
      <c r="R12" s="319"/>
    </row>
    <row r="13" spans="2:18" ht="15" customHeight="1">
      <c r="B13" s="320"/>
      <c r="C13" s="321"/>
      <c r="D13" s="321"/>
      <c r="E13" s="321"/>
      <c r="F13" s="321"/>
      <c r="G13" s="321"/>
      <c r="H13" s="321"/>
      <c r="I13" s="321"/>
      <c r="J13" s="321"/>
      <c r="K13" s="321"/>
      <c r="L13" s="321"/>
      <c r="M13" s="321"/>
      <c r="N13" s="321"/>
      <c r="O13" s="321"/>
      <c r="P13" s="321"/>
      <c r="Q13" s="321"/>
      <c r="R13" s="322"/>
    </row>
    <row r="14" spans="2:18" ht="15" customHeight="1"/>
    <row r="15" spans="2:18" ht="15" customHeight="1">
      <c r="B15" s="302" t="s">
        <v>352</v>
      </c>
      <c r="C15" s="303"/>
      <c r="D15" s="303"/>
      <c r="E15" s="303"/>
      <c r="F15" s="303"/>
      <c r="G15" s="303"/>
      <c r="H15" s="303"/>
      <c r="I15" s="303"/>
      <c r="J15" s="303"/>
      <c r="K15" s="303"/>
      <c r="L15" s="303"/>
      <c r="M15" s="303"/>
      <c r="N15" s="303"/>
      <c r="O15" s="303"/>
      <c r="P15" s="303"/>
      <c r="Q15" s="303"/>
      <c r="R15" s="304"/>
    </row>
    <row r="16" spans="2:18" ht="15" customHeight="1">
      <c r="B16" s="305"/>
      <c r="C16" s="306"/>
      <c r="D16" s="306"/>
      <c r="E16" s="306"/>
      <c r="F16" s="306"/>
      <c r="G16" s="306"/>
      <c r="H16" s="306"/>
      <c r="I16" s="306"/>
      <c r="J16" s="306"/>
      <c r="K16" s="306"/>
      <c r="L16" s="306"/>
      <c r="M16" s="306"/>
      <c r="N16" s="306"/>
      <c r="O16" s="306"/>
      <c r="P16" s="306"/>
      <c r="Q16" s="306"/>
      <c r="R16" s="307"/>
    </row>
    <row r="17" spans="2:18" ht="15" customHeight="1">
      <c r="B17" s="305"/>
      <c r="C17" s="306"/>
      <c r="D17" s="306"/>
      <c r="E17" s="306"/>
      <c r="F17" s="306"/>
      <c r="G17" s="306"/>
      <c r="H17" s="306"/>
      <c r="I17" s="306"/>
      <c r="J17" s="306"/>
      <c r="K17" s="306"/>
      <c r="L17" s="306"/>
      <c r="M17" s="306"/>
      <c r="N17" s="306"/>
      <c r="O17" s="306"/>
      <c r="P17" s="306"/>
      <c r="Q17" s="306"/>
      <c r="R17" s="307"/>
    </row>
    <row r="18" spans="2:18" ht="15" customHeight="1">
      <c r="B18" s="305"/>
      <c r="C18" s="306"/>
      <c r="D18" s="306"/>
      <c r="E18" s="306"/>
      <c r="F18" s="306"/>
      <c r="G18" s="306"/>
      <c r="H18" s="306"/>
      <c r="I18" s="306"/>
      <c r="J18" s="306"/>
      <c r="K18" s="306"/>
      <c r="L18" s="306"/>
      <c r="M18" s="306"/>
      <c r="N18" s="306"/>
      <c r="O18" s="306"/>
      <c r="P18" s="306"/>
      <c r="Q18" s="306"/>
      <c r="R18" s="307"/>
    </row>
    <row r="19" spans="2:18" ht="15" customHeight="1">
      <c r="B19" s="305"/>
      <c r="C19" s="306"/>
      <c r="D19" s="306"/>
      <c r="E19" s="306"/>
      <c r="F19" s="306"/>
      <c r="G19" s="306"/>
      <c r="H19" s="306"/>
      <c r="I19" s="306"/>
      <c r="J19" s="306"/>
      <c r="K19" s="306"/>
      <c r="L19" s="306"/>
      <c r="M19" s="306"/>
      <c r="N19" s="306"/>
      <c r="O19" s="306"/>
      <c r="P19" s="306"/>
      <c r="Q19" s="306"/>
      <c r="R19" s="307"/>
    </row>
    <row r="20" spans="2:18" ht="15" customHeight="1">
      <c r="B20" s="305"/>
      <c r="C20" s="306"/>
      <c r="D20" s="306"/>
      <c r="E20" s="306"/>
      <c r="F20" s="306"/>
      <c r="G20" s="306"/>
      <c r="H20" s="306"/>
      <c r="I20" s="306"/>
      <c r="J20" s="306"/>
      <c r="K20" s="306"/>
      <c r="L20" s="306"/>
      <c r="M20" s="306"/>
      <c r="N20" s="306"/>
      <c r="O20" s="306"/>
      <c r="P20" s="306"/>
      <c r="Q20" s="306"/>
      <c r="R20" s="307"/>
    </row>
    <row r="21" spans="2:18" ht="15" customHeight="1">
      <c r="B21" s="305"/>
      <c r="C21" s="306"/>
      <c r="D21" s="306"/>
      <c r="E21" s="306"/>
      <c r="F21" s="306"/>
      <c r="G21" s="306"/>
      <c r="H21" s="306"/>
      <c r="I21" s="306"/>
      <c r="J21" s="306"/>
      <c r="K21" s="306"/>
      <c r="L21" s="306"/>
      <c r="M21" s="306"/>
      <c r="N21" s="306"/>
      <c r="O21" s="306"/>
      <c r="P21" s="306"/>
      <c r="Q21" s="306"/>
      <c r="R21" s="307"/>
    </row>
    <row r="22" spans="2:18" ht="15" customHeight="1">
      <c r="B22" s="305"/>
      <c r="C22" s="306"/>
      <c r="D22" s="306"/>
      <c r="E22" s="306"/>
      <c r="F22" s="306"/>
      <c r="G22" s="306"/>
      <c r="H22" s="306"/>
      <c r="I22" s="306"/>
      <c r="J22" s="306"/>
      <c r="K22" s="306"/>
      <c r="L22" s="306"/>
      <c r="M22" s="306"/>
      <c r="N22" s="306"/>
      <c r="O22" s="306"/>
      <c r="P22" s="306"/>
      <c r="Q22" s="306"/>
      <c r="R22" s="307"/>
    </row>
    <row r="23" spans="2:18" ht="15" customHeight="1">
      <c r="B23" s="305"/>
      <c r="C23" s="306"/>
      <c r="D23" s="306"/>
      <c r="E23" s="306"/>
      <c r="F23" s="306"/>
      <c r="G23" s="306"/>
      <c r="H23" s="306"/>
      <c r="I23" s="306"/>
      <c r="J23" s="306"/>
      <c r="K23" s="306"/>
      <c r="L23" s="306"/>
      <c r="M23" s="306"/>
      <c r="N23" s="306"/>
      <c r="O23" s="306"/>
      <c r="P23" s="306"/>
      <c r="Q23" s="306"/>
      <c r="R23" s="307"/>
    </row>
    <row r="24" spans="2:18" ht="15" customHeight="1">
      <c r="B24" s="305"/>
      <c r="C24" s="306"/>
      <c r="D24" s="306"/>
      <c r="E24" s="306"/>
      <c r="F24" s="306"/>
      <c r="G24" s="306"/>
      <c r="H24" s="306"/>
      <c r="I24" s="306"/>
      <c r="J24" s="306"/>
      <c r="K24" s="306"/>
      <c r="L24" s="306"/>
      <c r="M24" s="306"/>
      <c r="N24" s="306"/>
      <c r="O24" s="306"/>
      <c r="P24" s="306"/>
      <c r="Q24" s="306"/>
      <c r="R24" s="307"/>
    </row>
    <row r="25" spans="2:18" ht="15" customHeight="1">
      <c r="B25" s="305"/>
      <c r="C25" s="306"/>
      <c r="D25" s="306"/>
      <c r="E25" s="306"/>
      <c r="F25" s="306"/>
      <c r="G25" s="306"/>
      <c r="H25" s="306"/>
      <c r="I25" s="306"/>
      <c r="J25" s="306"/>
      <c r="K25" s="306"/>
      <c r="L25" s="306"/>
      <c r="M25" s="306"/>
      <c r="N25" s="306"/>
      <c r="O25" s="306"/>
      <c r="P25" s="306"/>
      <c r="Q25" s="306"/>
      <c r="R25" s="307"/>
    </row>
    <row r="26" spans="2:18" ht="15" customHeight="1">
      <c r="B26" s="82"/>
      <c r="C26" s="83"/>
      <c r="D26" s="83"/>
      <c r="E26" s="83"/>
      <c r="F26" s="83"/>
      <c r="G26" s="83"/>
      <c r="H26" s="83"/>
      <c r="I26" s="83"/>
      <c r="J26" s="83"/>
      <c r="K26" s="83"/>
      <c r="L26" s="83"/>
      <c r="M26"/>
      <c r="N26"/>
      <c r="O26"/>
      <c r="P26"/>
      <c r="Q26"/>
      <c r="R26" s="74"/>
    </row>
    <row r="27" spans="2:18" ht="15" customHeight="1">
      <c r="B27" s="82"/>
      <c r="C27"/>
      <c r="D27"/>
      <c r="E27"/>
      <c r="F27" s="301" t="s">
        <v>254</v>
      </c>
      <c r="G27" s="301"/>
      <c r="H27" s="301"/>
      <c r="I27" s="301"/>
      <c r="J27" s="301"/>
      <c r="K27" s="301"/>
      <c r="L27" s="301"/>
      <c r="M27" s="301"/>
      <c r="N27" s="301"/>
      <c r="O27"/>
      <c r="P27"/>
      <c r="Q27"/>
      <c r="R27" s="74"/>
    </row>
    <row r="28" spans="2:18" ht="15" customHeight="1">
      <c r="B28" s="82"/>
      <c r="C28"/>
      <c r="D28"/>
      <c r="E28"/>
      <c r="F28" s="301"/>
      <c r="G28" s="301"/>
      <c r="H28" s="301"/>
      <c r="I28" s="301"/>
      <c r="J28" s="301"/>
      <c r="K28" s="301"/>
      <c r="L28" s="301"/>
      <c r="M28" s="301"/>
      <c r="N28" s="301"/>
      <c r="O28"/>
      <c r="P28"/>
      <c r="Q28"/>
      <c r="R28" s="74"/>
    </row>
    <row r="29" spans="2:18" ht="15" customHeight="1">
      <c r="B29" s="82"/>
      <c r="C29"/>
      <c r="D29"/>
      <c r="E29"/>
      <c r="F29" s="291" t="s">
        <v>253</v>
      </c>
      <c r="G29" s="291"/>
      <c r="H29" s="291"/>
      <c r="I29" s="291" t="s">
        <v>255</v>
      </c>
      <c r="J29" s="291"/>
      <c r="K29" s="291"/>
      <c r="L29" s="291" t="s">
        <v>256</v>
      </c>
      <c r="M29" s="291"/>
      <c r="N29" s="291"/>
      <c r="O29"/>
      <c r="P29"/>
      <c r="Q29"/>
      <c r="R29" s="74"/>
    </row>
    <row r="30" spans="2:18" ht="15" customHeight="1">
      <c r="B30" s="82"/>
      <c r="C30"/>
      <c r="D30"/>
      <c r="E30"/>
      <c r="F30" s="290" t="s">
        <v>262</v>
      </c>
      <c r="G30" s="290"/>
      <c r="H30" s="290"/>
      <c r="I30" s="290" t="s">
        <v>264</v>
      </c>
      <c r="J30" s="290"/>
      <c r="K30" s="290"/>
      <c r="L30" s="290" t="s">
        <v>539</v>
      </c>
      <c r="M30" s="290"/>
      <c r="N30" s="290"/>
      <c r="O30"/>
      <c r="P30"/>
      <c r="Q30"/>
      <c r="R30" s="74"/>
    </row>
    <row r="31" spans="2:18" ht="15" customHeight="1">
      <c r="B31" s="82"/>
      <c r="C31"/>
      <c r="D31"/>
      <c r="E31"/>
      <c r="F31" s="290" t="s">
        <v>263</v>
      </c>
      <c r="G31" s="290"/>
      <c r="H31" s="290"/>
      <c r="I31" s="290" t="s">
        <v>267</v>
      </c>
      <c r="J31" s="290"/>
      <c r="K31" s="290"/>
      <c r="L31" s="290" t="s">
        <v>540</v>
      </c>
      <c r="M31" s="290"/>
      <c r="N31" s="290"/>
      <c r="O31"/>
      <c r="P31"/>
      <c r="Q31"/>
      <c r="R31" s="74"/>
    </row>
    <row r="32" spans="2:18" ht="15" customHeight="1">
      <c r="B32" s="82"/>
      <c r="C32"/>
      <c r="D32"/>
      <c r="E32"/>
      <c r="F32" s="290" t="s">
        <v>265</v>
      </c>
      <c r="G32" s="290"/>
      <c r="H32" s="290"/>
      <c r="I32" s="290" t="s">
        <v>268</v>
      </c>
      <c r="J32" s="290"/>
      <c r="K32" s="290"/>
      <c r="L32" s="290" t="s">
        <v>541</v>
      </c>
      <c r="M32" s="290"/>
      <c r="N32" s="290"/>
      <c r="O32"/>
      <c r="P32"/>
      <c r="Q32"/>
      <c r="R32" s="74"/>
    </row>
    <row r="33" spans="2:18" ht="15" customHeight="1">
      <c r="B33" s="82"/>
      <c r="C33"/>
      <c r="D33"/>
      <c r="E33"/>
      <c r="F33" s="290" t="s">
        <v>266</v>
      </c>
      <c r="G33" s="290"/>
      <c r="H33" s="290"/>
      <c r="I33" s="290" t="s">
        <v>269</v>
      </c>
      <c r="J33" s="290"/>
      <c r="K33" s="290"/>
      <c r="L33" s="290" t="s">
        <v>542</v>
      </c>
      <c r="M33" s="290"/>
      <c r="N33" s="290"/>
      <c r="O33"/>
      <c r="P33"/>
      <c r="Q33"/>
      <c r="R33" s="74"/>
    </row>
    <row r="34" spans="2:18" ht="15" customHeight="1">
      <c r="B34" s="82"/>
      <c r="C34" s="83"/>
      <c r="D34" s="83"/>
      <c r="E34" s="83"/>
      <c r="F34" s="83"/>
      <c r="G34" s="83"/>
      <c r="H34" s="83"/>
      <c r="I34" s="83"/>
      <c r="J34" s="83"/>
      <c r="K34" s="83"/>
      <c r="L34" s="83"/>
      <c r="M34"/>
      <c r="N34"/>
      <c r="O34"/>
      <c r="P34"/>
      <c r="Q34"/>
      <c r="R34" s="74"/>
    </row>
    <row r="35" spans="2:18" ht="15" customHeight="1">
      <c r="B35" s="84"/>
      <c r="C35" s="85"/>
      <c r="D35" s="85"/>
      <c r="E35" s="85"/>
      <c r="F35" s="85"/>
      <c r="G35" s="85"/>
      <c r="H35" s="85"/>
      <c r="I35" s="85"/>
      <c r="J35" s="85"/>
      <c r="K35" s="85"/>
      <c r="L35" s="85"/>
      <c r="M35" s="86"/>
      <c r="N35" s="86"/>
      <c r="O35" s="86"/>
      <c r="P35" s="86"/>
      <c r="Q35" s="86"/>
      <c r="R35" s="87"/>
    </row>
    <row r="36" spans="2:18" ht="15" customHeight="1"/>
    <row r="37" spans="2:18" ht="15" customHeight="1"/>
    <row r="38" spans="2:18" ht="15" customHeight="1"/>
    <row r="39" spans="2:18" ht="15" customHeight="1"/>
    <row r="40" spans="2:18" ht="15" customHeight="1"/>
    <row r="41" spans="2:18" ht="15" customHeight="1"/>
    <row r="42" spans="2:18" ht="15" customHeight="1"/>
    <row r="43" spans="2:18" ht="15" customHeight="1"/>
    <row r="44" spans="2:18" ht="15" customHeight="1"/>
    <row r="45" spans="2:18" ht="15" customHeight="1"/>
    <row r="46" spans="2:18" ht="15" customHeight="1"/>
    <row r="47" spans="2:18" ht="15" customHeight="1"/>
    <row r="48" spans="2: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sheetProtection sheet="1" objects="1" scenarios="1"/>
  <mergeCells count="20">
    <mergeCell ref="B2:R6"/>
    <mergeCell ref="F27:N28"/>
    <mergeCell ref="L32:N32"/>
    <mergeCell ref="B15:R25"/>
    <mergeCell ref="B8:R9"/>
    <mergeCell ref="B10:R13"/>
    <mergeCell ref="L33:N33"/>
    <mergeCell ref="F33:H33"/>
    <mergeCell ref="I29:K29"/>
    <mergeCell ref="I30:K30"/>
    <mergeCell ref="I31:K31"/>
    <mergeCell ref="I32:K32"/>
    <mergeCell ref="I33:K33"/>
    <mergeCell ref="F29:H29"/>
    <mergeCell ref="F30:H30"/>
    <mergeCell ref="F31:H31"/>
    <mergeCell ref="F32:H32"/>
    <mergeCell ref="L29:N29"/>
    <mergeCell ref="L30:N30"/>
    <mergeCell ref="L31:N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X342"/>
  <sheetViews>
    <sheetView showGridLines="0" zoomScaleNormal="100" workbookViewId="0">
      <pane ySplit="4" topLeftCell="A5" activePane="bottomLeft" state="frozen"/>
      <selection activeCell="A5" sqref="A5"/>
      <selection pane="bottomLeft"/>
    </sheetView>
  </sheetViews>
  <sheetFormatPr defaultRowHeight="17.100000000000001" customHeight="1"/>
  <cols>
    <col min="1" max="1" width="1.7109375" customWidth="1"/>
    <col min="2" max="2" width="6.140625" customWidth="1"/>
    <col min="3" max="12" width="16.7109375" customWidth="1"/>
    <col min="13" max="13" width="16.85546875" customWidth="1"/>
    <col min="14" max="14" width="16.7109375" customWidth="1"/>
    <col min="15" max="23" width="16.7109375" style="59" customWidth="1"/>
    <col min="24" max="26" width="9.140625" style="59"/>
    <col min="27" max="27" width="9.140625" style="247"/>
    <col min="28" max="50" width="9.140625" style="59"/>
    <col min="51" max="56" width="13" style="59" customWidth="1"/>
    <col min="57" max="76" width="9.140625" style="59"/>
  </cols>
  <sheetData>
    <row r="1" spans="1:76" ht="16.5">
      <c r="A1" s="58"/>
      <c r="B1" s="58"/>
      <c r="C1" s="58"/>
      <c r="D1" s="58"/>
      <c r="AA1" s="106">
        <v>1</v>
      </c>
    </row>
    <row r="2" spans="1:76" ht="16.5">
      <c r="A2" s="58"/>
      <c r="B2" s="58"/>
      <c r="C2" s="58"/>
      <c r="D2" s="58"/>
      <c r="AA2" s="106">
        <v>1</v>
      </c>
    </row>
    <row r="3" spans="1:76" ht="16.5">
      <c r="A3" s="58"/>
      <c r="B3" s="58"/>
      <c r="C3" s="58"/>
      <c r="D3" s="58"/>
      <c r="AA3" s="106">
        <v>1</v>
      </c>
    </row>
    <row r="4" spans="1:76" ht="16.5">
      <c r="A4" s="105"/>
      <c r="B4" s="105"/>
      <c r="C4" s="105"/>
      <c r="D4" s="105"/>
      <c r="AA4" s="106">
        <v>1</v>
      </c>
    </row>
    <row r="5" spans="1:76" ht="17.100000000000001" customHeight="1">
      <c r="AA5" s="106">
        <v>1</v>
      </c>
    </row>
    <row r="6" spans="1:76" ht="17.100000000000001" customHeight="1">
      <c r="C6" s="377" t="s">
        <v>218</v>
      </c>
      <c r="D6" s="377"/>
      <c r="E6" s="377"/>
      <c r="F6" s="377"/>
      <c r="G6" s="377"/>
      <c r="H6" s="104"/>
      <c r="I6" s="378" t="s">
        <v>209</v>
      </c>
      <c r="J6" s="379"/>
      <c r="K6" s="379"/>
      <c r="L6" s="380"/>
      <c r="AA6" s="106">
        <v>1</v>
      </c>
    </row>
    <row r="7" spans="1:76" ht="17.100000000000001" customHeight="1">
      <c r="C7" s="377"/>
      <c r="D7" s="377"/>
      <c r="E7" s="377"/>
      <c r="F7" s="377"/>
      <c r="G7" s="377"/>
      <c r="H7" s="104"/>
      <c r="I7" s="381"/>
      <c r="J7" s="382"/>
      <c r="K7" s="382"/>
      <c r="L7" s="383"/>
      <c r="AA7" s="106">
        <v>1</v>
      </c>
    </row>
    <row r="8" spans="1:76" s="130" customFormat="1" ht="30" customHeight="1">
      <c r="C8" s="8" t="s">
        <v>168</v>
      </c>
      <c r="D8" s="3"/>
      <c r="E8" s="110"/>
      <c r="F8" s="110"/>
      <c r="G8" s="110"/>
      <c r="I8" s="205"/>
      <c r="J8" s="131"/>
      <c r="K8" s="131"/>
      <c r="L8" s="206"/>
      <c r="O8" s="184"/>
      <c r="P8" s="184"/>
      <c r="Q8" s="184"/>
      <c r="R8" s="184"/>
      <c r="S8" s="184"/>
      <c r="T8" s="184"/>
      <c r="U8" s="184"/>
      <c r="V8" s="184"/>
      <c r="W8" s="184"/>
      <c r="X8" s="184"/>
      <c r="Y8" s="184"/>
      <c r="Z8" s="184"/>
      <c r="AA8" s="246">
        <v>1</v>
      </c>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row>
    <row r="9" spans="1:76" ht="16.5">
      <c r="C9" s="4" t="s">
        <v>147</v>
      </c>
      <c r="D9" s="6">
        <v>55467</v>
      </c>
      <c r="E9" s="9"/>
      <c r="F9" s="9"/>
      <c r="G9" s="9"/>
      <c r="I9" s="207"/>
      <c r="J9" s="132"/>
      <c r="K9" s="133"/>
      <c r="L9" s="74"/>
      <c r="AA9" s="106">
        <v>1</v>
      </c>
    </row>
    <row r="10" spans="1:76" ht="16.5">
      <c r="C10" s="4" t="s">
        <v>148</v>
      </c>
      <c r="D10" s="6">
        <v>45774</v>
      </c>
      <c r="E10" s="3"/>
      <c r="F10" s="3"/>
      <c r="G10" s="3"/>
      <c r="H10" s="198"/>
      <c r="I10" s="208"/>
      <c r="L10" s="74"/>
      <c r="AA10" s="106">
        <v>1</v>
      </c>
    </row>
    <row r="11" spans="1:76" ht="16.5">
      <c r="C11" s="4" t="s">
        <v>149</v>
      </c>
      <c r="D11" s="6">
        <v>22282</v>
      </c>
      <c r="E11" s="3"/>
      <c r="F11" s="3"/>
      <c r="G11" s="3"/>
      <c r="H11" s="198"/>
      <c r="I11" s="208"/>
      <c r="L11" s="74"/>
      <c r="AA11" s="106">
        <v>1</v>
      </c>
    </row>
    <row r="12" spans="1:76" ht="16.5">
      <c r="C12" s="4" t="s">
        <v>151</v>
      </c>
      <c r="D12" s="6">
        <v>414</v>
      </c>
      <c r="E12" s="3"/>
      <c r="F12" s="3"/>
      <c r="G12" s="3"/>
      <c r="H12" s="198"/>
      <c r="I12" s="208"/>
      <c r="L12" s="74"/>
      <c r="AA12" s="106">
        <v>1</v>
      </c>
    </row>
    <row r="13" spans="1:76" ht="17.100000000000001" customHeight="1">
      <c r="C13" s="386"/>
      <c r="D13" s="386"/>
      <c r="E13" s="3"/>
      <c r="F13" s="3"/>
      <c r="G13" s="3"/>
      <c r="H13" s="198"/>
      <c r="I13" s="208"/>
      <c r="L13" s="74"/>
      <c r="AA13" s="106">
        <v>1</v>
      </c>
    </row>
    <row r="14" spans="1:76" ht="17.100000000000001" customHeight="1">
      <c r="C14" s="386"/>
      <c r="D14" s="386"/>
      <c r="E14" s="3"/>
      <c r="F14" s="3"/>
      <c r="G14" s="3"/>
      <c r="H14" s="198"/>
      <c r="I14" s="208"/>
      <c r="L14" s="74"/>
      <c r="AA14" s="106">
        <v>1</v>
      </c>
    </row>
    <row r="15" spans="1:76" ht="17.100000000000001" customHeight="1">
      <c r="C15" s="5" t="s">
        <v>152</v>
      </c>
      <c r="D15" s="7">
        <f>SUM(D9:D12)</f>
        <v>123937</v>
      </c>
      <c r="E15" s="3"/>
      <c r="F15" s="3"/>
      <c r="G15" s="3"/>
      <c r="H15" s="198"/>
      <c r="I15" s="208"/>
      <c r="L15" s="74"/>
      <c r="AA15" s="106">
        <v>1</v>
      </c>
    </row>
    <row r="16" spans="1:76" ht="17.100000000000001" customHeight="1">
      <c r="C16" s="198"/>
      <c r="D16" s="198"/>
      <c r="E16" s="198"/>
      <c r="F16" s="198"/>
      <c r="G16" s="198"/>
      <c r="H16" s="198"/>
      <c r="I16" s="208"/>
      <c r="L16" s="74"/>
      <c r="AA16" s="106">
        <v>1</v>
      </c>
    </row>
    <row r="17" spans="3:76" ht="17.100000000000001" customHeight="1">
      <c r="C17" s="377" t="s">
        <v>219</v>
      </c>
      <c r="D17" s="377"/>
      <c r="E17" s="377"/>
      <c r="F17" s="377"/>
      <c r="G17" s="377"/>
      <c r="H17" s="104"/>
      <c r="I17" s="209"/>
      <c r="L17" s="74"/>
      <c r="AA17" s="106">
        <v>1</v>
      </c>
    </row>
    <row r="18" spans="3:76" ht="17.100000000000001" customHeight="1">
      <c r="C18" s="377"/>
      <c r="D18" s="377"/>
      <c r="E18" s="377"/>
      <c r="F18" s="377"/>
      <c r="G18" s="377"/>
      <c r="H18" s="104"/>
      <c r="I18" s="209"/>
      <c r="L18" s="74"/>
      <c r="AA18" s="106">
        <v>1</v>
      </c>
    </row>
    <row r="19" spans="3:76" s="130" customFormat="1" ht="30" customHeight="1">
      <c r="C19" s="8" t="s">
        <v>168</v>
      </c>
      <c r="D19" s="3"/>
      <c r="E19" s="110"/>
      <c r="F19" s="110"/>
      <c r="G19" s="110"/>
      <c r="I19" s="210"/>
      <c r="L19" s="206"/>
      <c r="O19" s="184"/>
      <c r="P19" s="184"/>
      <c r="Q19" s="184"/>
      <c r="R19" s="184"/>
      <c r="S19" s="184"/>
      <c r="T19" s="184"/>
      <c r="U19" s="184"/>
      <c r="V19" s="184"/>
      <c r="W19" s="184"/>
      <c r="X19" s="184"/>
      <c r="Y19" s="184"/>
      <c r="Z19" s="184"/>
      <c r="AA19" s="246">
        <v>1</v>
      </c>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row>
    <row r="20" spans="3:76" ht="16.5">
      <c r="C20" s="4" t="s">
        <v>147</v>
      </c>
      <c r="D20" s="42">
        <v>13321</v>
      </c>
      <c r="E20" s="9" t="str">
        <f>C20</f>
        <v>Bronze</v>
      </c>
      <c r="F20" s="9">
        <f>D20</f>
        <v>13321</v>
      </c>
      <c r="G20" s="9"/>
      <c r="I20" s="122"/>
      <c r="L20" s="74"/>
      <c r="AA20" s="106">
        <v>1</v>
      </c>
    </row>
    <row r="21" spans="3:76" ht="16.5">
      <c r="C21" s="4" t="s">
        <v>148</v>
      </c>
      <c r="D21" s="42">
        <v>9227</v>
      </c>
      <c r="E21" s="9" t="str">
        <f t="shared" ref="E21:E22" si="0">C21</f>
        <v>Silver</v>
      </c>
      <c r="F21" s="9">
        <f t="shared" ref="F21:F22" si="1">D21</f>
        <v>9227</v>
      </c>
      <c r="G21" s="9"/>
      <c r="I21" s="122"/>
      <c r="L21" s="74"/>
      <c r="AA21" s="106">
        <v>1</v>
      </c>
    </row>
    <row r="22" spans="3:76" ht="16.5">
      <c r="C22" s="4" t="s">
        <v>149</v>
      </c>
      <c r="D22" s="42">
        <v>10154</v>
      </c>
      <c r="E22" s="9" t="str">
        <f t="shared" si="0"/>
        <v>Gold</v>
      </c>
      <c r="F22" s="9">
        <f t="shared" si="1"/>
        <v>10154</v>
      </c>
      <c r="G22" s="9"/>
      <c r="I22" s="122"/>
      <c r="L22" s="74"/>
      <c r="AA22" s="106">
        <v>1</v>
      </c>
      <c r="AZ22" s="362" t="s">
        <v>207</v>
      </c>
      <c r="BA22" s="362"/>
      <c r="BB22" s="362"/>
      <c r="BC22" s="362"/>
      <c r="BD22" s="362"/>
    </row>
    <row r="23" spans="3:76" ht="45">
      <c r="C23" s="5" t="s">
        <v>324</v>
      </c>
      <c r="D23" s="44">
        <v>32702</v>
      </c>
      <c r="E23" s="110" t="str">
        <f>C24</f>
        <v>Grandfathered</v>
      </c>
      <c r="F23" s="111">
        <f>D24</f>
        <v>96</v>
      </c>
      <c r="G23" s="9"/>
      <c r="I23" s="122"/>
      <c r="L23" s="74"/>
      <c r="M23" s="200"/>
      <c r="AA23" s="106">
        <v>1</v>
      </c>
      <c r="AZ23" s="185"/>
      <c r="BA23" s="167">
        <v>2020</v>
      </c>
      <c r="BB23" s="168">
        <v>2021</v>
      </c>
      <c r="BC23" s="168">
        <v>2022</v>
      </c>
      <c r="BD23" s="168">
        <v>2023</v>
      </c>
    </row>
    <row r="24" spans="3:76" s="130" customFormat="1" ht="30">
      <c r="C24" s="4" t="s">
        <v>169</v>
      </c>
      <c r="D24" s="42">
        <v>96</v>
      </c>
      <c r="E24" s="110"/>
      <c r="F24" s="110"/>
      <c r="G24" s="110"/>
      <c r="I24" s="210"/>
      <c r="L24" s="206"/>
      <c r="O24" s="184"/>
      <c r="P24" s="184"/>
      <c r="Q24" s="184"/>
      <c r="R24" s="184"/>
      <c r="S24" s="184"/>
      <c r="T24" s="184"/>
      <c r="U24" s="184"/>
      <c r="V24" s="184"/>
      <c r="W24" s="184"/>
      <c r="X24" s="184"/>
      <c r="Y24" s="184"/>
      <c r="Z24" s="184"/>
      <c r="AA24" s="246">
        <v>1</v>
      </c>
      <c r="AB24" s="184"/>
      <c r="AC24" s="184"/>
      <c r="AD24" s="184"/>
      <c r="AE24" s="184"/>
      <c r="AF24" s="184"/>
      <c r="AG24" s="184"/>
      <c r="AH24" s="184"/>
      <c r="AI24" s="184"/>
      <c r="AJ24" s="184"/>
      <c r="AK24" s="184"/>
      <c r="AL24" s="184"/>
      <c r="AM24" s="184"/>
      <c r="AN24" s="184"/>
      <c r="AO24" s="184"/>
      <c r="AP24" s="236" t="s">
        <v>154</v>
      </c>
      <c r="AQ24" s="237" t="s">
        <v>164</v>
      </c>
      <c r="AR24" s="238" t="s">
        <v>165</v>
      </c>
      <c r="AS24" s="59"/>
      <c r="AT24" s="288" t="s">
        <v>166</v>
      </c>
      <c r="AU24" s="288" t="s">
        <v>217</v>
      </c>
      <c r="AV24" s="289" t="s">
        <v>162</v>
      </c>
      <c r="AW24" s="184"/>
      <c r="AX24" s="184"/>
      <c r="AY24" s="184">
        <v>1</v>
      </c>
      <c r="AZ24" s="186" t="s">
        <v>286</v>
      </c>
      <c r="BA24" s="187">
        <f>SUMIFS('Trend Data'!C:C,'Trend Data'!B:B,Individual!AY24,'Trend Data'!A:A,Individual!$BA$23)</f>
        <v>132103</v>
      </c>
      <c r="BB24" s="187">
        <f>SUMIFS('Trend Data'!C:C,'Trend Data'!B:B,Individual!AY24,'Trend Data'!A:A,Individual!$BB$23)</f>
        <v>126753</v>
      </c>
      <c r="BC24" s="187">
        <f>SUMIFS('Trend Data'!C:C,'Trend Data'!B:B,Individual!AY24,'Trend Data'!A:A,Individual!$BC$23)</f>
        <v>136844</v>
      </c>
      <c r="BD24" s="187">
        <f>SUMIFS('Trend Data'!C:C,'Trend Data'!B:B,Individual!AY24,'Trend Data'!A:A,Individual!$BD$23)</f>
        <v>133230</v>
      </c>
      <c r="BE24" s="184"/>
      <c r="BF24" s="184"/>
      <c r="BG24" s="184"/>
      <c r="BH24" s="184"/>
      <c r="BI24" s="184"/>
      <c r="BJ24" s="184"/>
      <c r="BK24" s="184"/>
      <c r="BL24" s="184"/>
      <c r="BM24" s="184"/>
      <c r="BN24" s="184"/>
      <c r="BO24" s="184"/>
      <c r="BP24" s="184"/>
      <c r="BQ24" s="184"/>
      <c r="BR24" s="184"/>
      <c r="BS24" s="184"/>
      <c r="BT24" s="184"/>
      <c r="BU24" s="184"/>
      <c r="BV24" s="184"/>
      <c r="BW24" s="184"/>
      <c r="BX24" s="184"/>
    </row>
    <row r="25" spans="3:76" ht="16.5">
      <c r="C25" s="387"/>
      <c r="D25" s="388"/>
      <c r="E25" s="9"/>
      <c r="F25" s="9"/>
      <c r="G25" s="9"/>
      <c r="I25" s="122"/>
      <c r="L25" s="74"/>
      <c r="AA25" s="106">
        <v>1</v>
      </c>
      <c r="AP25" s="281" t="s">
        <v>231</v>
      </c>
      <c r="AQ25" s="286">
        <v>106563</v>
      </c>
      <c r="AR25" s="282">
        <v>136212</v>
      </c>
      <c r="AT25" s="281" t="s">
        <v>231</v>
      </c>
      <c r="AU25" s="286">
        <v>209846</v>
      </c>
      <c r="AV25" s="282">
        <v>242775</v>
      </c>
      <c r="AY25" s="59">
        <v>2</v>
      </c>
      <c r="AZ25" s="186" t="s">
        <v>287</v>
      </c>
      <c r="BA25" s="187">
        <f>SUMIFS('Trend Data'!C:C,'Trend Data'!B:B,Individual!AY25,'Trend Data'!A:A,Individual!$BA$23)</f>
        <v>129092</v>
      </c>
      <c r="BB25" s="187">
        <f>SUMIFS('Trend Data'!C:C,'Trend Data'!B:B,Individual!AY25,'Trend Data'!A:A,Individual!$BB$23)</f>
        <v>128167</v>
      </c>
      <c r="BC25" s="187">
        <f>SUMIFS('Trend Data'!C:C,'Trend Data'!B:B,Individual!AY25,'Trend Data'!A:A,Individual!$BC$23)</f>
        <v>132710</v>
      </c>
      <c r="BD25" s="187">
        <f>SUMIFS('Trend Data'!C:C,'Trend Data'!B:B,Individual!AY25,'Trend Data'!A:A,Individual!$BD$23)</f>
        <v>128230</v>
      </c>
    </row>
    <row r="26" spans="3:76" ht="16.5">
      <c r="C26" s="5" t="s">
        <v>152</v>
      </c>
      <c r="D26" s="43">
        <f>SUM(D20:D22)+D24</f>
        <v>32798</v>
      </c>
      <c r="E26" s="9"/>
      <c r="F26" s="9"/>
      <c r="G26" s="9"/>
      <c r="I26" s="122"/>
      <c r="L26" s="74"/>
      <c r="AA26" s="106">
        <v>1</v>
      </c>
      <c r="AP26" s="281" t="s">
        <v>232</v>
      </c>
      <c r="AQ26" s="286">
        <v>107521</v>
      </c>
      <c r="AR26" s="282">
        <v>133989</v>
      </c>
      <c r="AT26" s="281" t="s">
        <v>232</v>
      </c>
      <c r="AU26" s="286">
        <v>210138</v>
      </c>
      <c r="AV26" s="282">
        <v>241510</v>
      </c>
      <c r="AY26" s="59">
        <v>3</v>
      </c>
      <c r="AZ26" s="186" t="s">
        <v>289</v>
      </c>
      <c r="BA26" s="187">
        <f>SUMIFS('Trend Data'!C:C,'Trend Data'!B:B,Individual!AY26,'Trend Data'!A:A,Individual!$BA$23)</f>
        <v>126003</v>
      </c>
      <c r="BB26" s="187">
        <f>SUMIFS('Trend Data'!C:C,'Trend Data'!B:B,Individual!AY26,'Trend Data'!A:A,Individual!$BB$23)</f>
        <v>130702</v>
      </c>
      <c r="BC26" s="187">
        <f>SUMIFS('Trend Data'!C:C,'Trend Data'!B:B,Individual!AY26,'Trend Data'!A:A,Individual!$BC$23)</f>
        <v>129496</v>
      </c>
      <c r="BD26" s="187">
        <f>SUMIFS('Trend Data'!C:C,'Trend Data'!B:B,Individual!AY26,'Trend Data'!A:A,Individual!$BD$23)</f>
        <v>126844</v>
      </c>
    </row>
    <row r="27" spans="3:76" ht="16.5">
      <c r="C27" s="199"/>
      <c r="D27" s="102"/>
      <c r="I27" s="122"/>
      <c r="L27" s="74"/>
      <c r="AA27" s="106">
        <v>1</v>
      </c>
      <c r="AP27" s="281" t="s">
        <v>233</v>
      </c>
      <c r="AQ27" s="286">
        <v>102138</v>
      </c>
      <c r="AR27" s="282">
        <v>132342</v>
      </c>
      <c r="AT27" s="281" t="s">
        <v>233</v>
      </c>
      <c r="AU27" s="286">
        <v>204187</v>
      </c>
      <c r="AV27" s="282">
        <v>234480</v>
      </c>
      <c r="AY27" s="59">
        <v>4</v>
      </c>
      <c r="AZ27" s="186" t="s">
        <v>288</v>
      </c>
      <c r="BA27" s="187">
        <f>SUMIFS('Trend Data'!C:C,'Trend Data'!B:B,Individual!AY27,'Trend Data'!A:A,Individual!$BA$23)</f>
        <v>119243</v>
      </c>
      <c r="BB27" s="187">
        <f>SUMIFS('Trend Data'!C:C,'Trend Data'!B:B,Individual!AY27,'Trend Data'!A:A,Individual!$BB$23)</f>
        <v>126845</v>
      </c>
      <c r="BC27" s="187">
        <f>SUMIFS('Trend Data'!C:C,'Trend Data'!B:B,Individual!AY27,'Trend Data'!A:A,Individual!$BC$23)</f>
        <v>124977</v>
      </c>
      <c r="BD27" s="187">
        <f>SUMIFS('Trend Data'!C:C,'Trend Data'!B:B,Individual!AY27,'Trend Data'!A:A,Individual!$BD$23)</f>
        <v>123937</v>
      </c>
    </row>
    <row r="28" spans="3:76" ht="16.5">
      <c r="I28" s="122"/>
      <c r="L28" s="74"/>
      <c r="AA28" s="106">
        <v>1</v>
      </c>
      <c r="AP28" s="281" t="s">
        <v>234</v>
      </c>
      <c r="AQ28" s="286">
        <v>92984</v>
      </c>
      <c r="AR28" s="282">
        <v>126594</v>
      </c>
      <c r="AT28" s="281" t="s">
        <v>234</v>
      </c>
      <c r="AU28" s="286">
        <v>190658</v>
      </c>
      <c r="AV28" s="282">
        <v>219578</v>
      </c>
      <c r="AZ28" s="186"/>
      <c r="BA28" s="187"/>
      <c r="BB28" s="187"/>
      <c r="BC28" s="187"/>
    </row>
    <row r="29" spans="3:76" ht="16.5">
      <c r="I29" s="122"/>
      <c r="L29" s="74"/>
      <c r="AA29" s="106">
        <v>1</v>
      </c>
      <c r="AP29" s="281" t="s">
        <v>294</v>
      </c>
      <c r="AQ29" s="286">
        <v>132157</v>
      </c>
      <c r="AR29" s="282">
        <v>107889</v>
      </c>
      <c r="AT29" s="281" t="s">
        <v>294</v>
      </c>
      <c r="AU29" s="286">
        <v>232146</v>
      </c>
      <c r="AV29" s="282">
        <v>240046</v>
      </c>
    </row>
    <row r="30" spans="3:76" ht="16.5">
      <c r="I30" s="122"/>
      <c r="L30" s="74"/>
      <c r="AA30" s="106">
        <v>1</v>
      </c>
      <c r="AP30" s="281" t="s">
        <v>319</v>
      </c>
      <c r="AQ30" s="286">
        <v>127767</v>
      </c>
      <c r="AR30" s="282">
        <v>104595</v>
      </c>
      <c r="AT30" s="281" t="s">
        <v>319</v>
      </c>
      <c r="AU30" s="286">
        <v>224791</v>
      </c>
      <c r="AV30" s="282">
        <v>232362</v>
      </c>
    </row>
    <row r="31" spans="3:76" ht="16.5">
      <c r="I31" s="122"/>
      <c r="L31" s="74"/>
      <c r="M31" s="201"/>
      <c r="AA31" s="106">
        <v>1</v>
      </c>
      <c r="AP31" s="281" t="s">
        <v>323</v>
      </c>
      <c r="AQ31" s="286">
        <v>124497</v>
      </c>
      <c r="AR31" s="282">
        <v>102147</v>
      </c>
      <c r="AT31" s="281" t="s">
        <v>323</v>
      </c>
      <c r="AU31" s="286">
        <v>220749</v>
      </c>
      <c r="AV31" s="282">
        <v>226644</v>
      </c>
    </row>
    <row r="32" spans="3:76" ht="16.5">
      <c r="I32" s="122"/>
      <c r="L32" s="74"/>
      <c r="AA32" s="106">
        <v>1</v>
      </c>
      <c r="AP32" s="281" t="s">
        <v>338</v>
      </c>
      <c r="AQ32" s="286">
        <v>117489</v>
      </c>
      <c r="AR32" s="282">
        <v>97440</v>
      </c>
      <c r="AT32" s="281" t="s">
        <v>338</v>
      </c>
      <c r="AU32" s="286">
        <v>209370</v>
      </c>
      <c r="AV32" s="282">
        <v>214929</v>
      </c>
      <c r="AZ32" s="362" t="s">
        <v>208</v>
      </c>
      <c r="BA32" s="362"/>
      <c r="BB32" s="362"/>
      <c r="BC32" s="362"/>
      <c r="BD32" s="362"/>
    </row>
    <row r="33" spans="9:56" ht="18.75">
      <c r="I33" s="122"/>
      <c r="L33" s="74"/>
      <c r="AA33" s="106">
        <v>1</v>
      </c>
      <c r="AP33" s="281" t="s">
        <v>345</v>
      </c>
      <c r="AQ33" s="286">
        <v>134734</v>
      </c>
      <c r="AR33" s="282">
        <v>81982</v>
      </c>
      <c r="AT33" s="281" t="s">
        <v>345</v>
      </c>
      <c r="AU33" s="286">
        <v>216569</v>
      </c>
      <c r="AV33" s="282">
        <v>216716</v>
      </c>
      <c r="AZ33" s="185"/>
      <c r="BA33" s="167">
        <v>2020</v>
      </c>
      <c r="BB33" s="168">
        <v>2021</v>
      </c>
      <c r="BC33" s="168">
        <v>2022</v>
      </c>
      <c r="BD33" s="168">
        <v>2023</v>
      </c>
    </row>
    <row r="34" spans="9:56" ht="16.5">
      <c r="I34" s="122"/>
      <c r="L34" s="74"/>
      <c r="AA34" s="106">
        <v>1</v>
      </c>
      <c r="AP34" s="283" t="s">
        <v>350</v>
      </c>
      <c r="AQ34" s="286">
        <v>129334</v>
      </c>
      <c r="AR34" s="282">
        <v>79070</v>
      </c>
      <c r="AT34" s="281" t="s">
        <v>350</v>
      </c>
      <c r="AU34" s="286">
        <v>208262</v>
      </c>
      <c r="AV34" s="282">
        <v>208404</v>
      </c>
      <c r="AY34" s="59">
        <v>1</v>
      </c>
      <c r="AZ34" s="186" t="s">
        <v>286</v>
      </c>
      <c r="BA34" s="187">
        <f>SUMIFS('Trend Data'!P:P,'Trend Data'!B:B,Individual!AY34,'Trend Data'!A:A,Individual!$BA$33)</f>
        <v>46718</v>
      </c>
      <c r="BB34" s="187">
        <f>SUMIFS('Trend Data'!P:P,'Trend Data'!B:B,Individual!AY34,'Trend Data'!A:A,Individual!$BB$33)</f>
        <v>44349</v>
      </c>
      <c r="BC34" s="187">
        <f>SUMIFS('Trend Data'!P:P,'Trend Data'!B:B,Individual!AY34,'Trend Data'!A:A,Individual!$BC$33)</f>
        <v>39468</v>
      </c>
      <c r="BD34" s="187">
        <f>SUMIFS('Trend Data'!P:P,'Trend Data'!B:B,Individual!AY34,'Trend Data'!A:A,Individual!$BD$33)</f>
        <v>35763</v>
      </c>
    </row>
    <row r="35" spans="9:56" ht="16.5">
      <c r="I35" s="122"/>
      <c r="L35" s="74"/>
      <c r="AA35" s="106">
        <v>1</v>
      </c>
      <c r="AP35" s="281" t="s">
        <v>354</v>
      </c>
      <c r="AQ35" s="286">
        <v>124521</v>
      </c>
      <c r="AR35" s="282">
        <v>76535</v>
      </c>
      <c r="AT35" s="281" t="s">
        <v>354</v>
      </c>
      <c r="AU35" s="286">
        <v>200919</v>
      </c>
      <c r="AV35" s="282">
        <v>201056</v>
      </c>
      <c r="AY35" s="59">
        <v>2</v>
      </c>
      <c r="AZ35" s="186" t="s">
        <v>287</v>
      </c>
      <c r="BA35" s="187">
        <f>SUMIFS('Trend Data'!P:P,'Trend Data'!B:B,Individual!AY35,'Trend Data'!A:A,Individual!$BA$33)</f>
        <v>45880</v>
      </c>
      <c r="BB35" s="187">
        <f>SUMIFS('Trend Data'!P:P,'Trend Data'!B:B,Individual!AY35,'Trend Data'!A:A,Individual!$BB$33)</f>
        <v>42840</v>
      </c>
      <c r="BC35" s="187">
        <f>SUMIFS('Trend Data'!P:P,'Trend Data'!B:B,Individual!AY35,'Trend Data'!A:A,Individual!$BC$33)</f>
        <v>38627</v>
      </c>
      <c r="BD35" s="187">
        <f>SUMIFS('Trend Data'!P:P,'Trend Data'!B:B,Individual!AY35,'Trend Data'!A:A,Individual!$BD$33)</f>
        <v>34699</v>
      </c>
    </row>
    <row r="36" spans="9:56" ht="16.5">
      <c r="I36" s="122"/>
      <c r="L36" s="74"/>
      <c r="AA36" s="106">
        <v>1</v>
      </c>
      <c r="AP36" s="281" t="s">
        <v>394</v>
      </c>
      <c r="AQ36" s="286">
        <v>117714</v>
      </c>
      <c r="AR36" s="282">
        <v>72033</v>
      </c>
      <c r="AT36" s="281" t="s">
        <v>394</v>
      </c>
      <c r="AU36" s="286">
        <v>189622</v>
      </c>
      <c r="AV36" s="282">
        <v>189747</v>
      </c>
      <c r="AY36" s="59">
        <v>3</v>
      </c>
      <c r="AZ36" s="186" t="s">
        <v>289</v>
      </c>
      <c r="BA36" s="187">
        <f>SUMIFS('Trend Data'!P:P,'Trend Data'!B:B,Individual!AY36,'Trend Data'!A:A,Individual!$BA$33)</f>
        <v>45283</v>
      </c>
      <c r="BB36" s="187">
        <f>SUMIFS('Trend Data'!P:P,'Trend Data'!B:B,Individual!AY36,'Trend Data'!A:A,Individual!$BB$33)</f>
        <v>41751</v>
      </c>
      <c r="BC36" s="187">
        <f>SUMIFS('Trend Data'!P:P,'Trend Data'!B:B,Individual!AY36,'Trend Data'!A:A,Individual!$BC$33)</f>
        <v>37873</v>
      </c>
      <c r="BD36" s="187">
        <f>SUMIFS('Trend Data'!P:P,'Trend Data'!B:B,Individual!AY36,'Trend Data'!A:A,Individual!$BD$33)</f>
        <v>33879</v>
      </c>
    </row>
    <row r="37" spans="9:56" ht="16.5">
      <c r="I37" s="122"/>
      <c r="L37" s="74"/>
      <c r="AA37" s="106">
        <v>1</v>
      </c>
      <c r="AP37" s="281" t="s">
        <v>405</v>
      </c>
      <c r="AQ37" s="286">
        <v>137109</v>
      </c>
      <c r="AR37" s="282">
        <v>59928</v>
      </c>
      <c r="AT37" s="281" t="s">
        <v>405</v>
      </c>
      <c r="AU37" s="286">
        <v>196944</v>
      </c>
      <c r="AV37" s="282">
        <v>197037</v>
      </c>
      <c r="AY37" s="59">
        <v>4</v>
      </c>
      <c r="AZ37" s="186" t="s">
        <v>288</v>
      </c>
      <c r="BA37" s="187">
        <f>SUMIFS('Trend Data'!P:P,'Trend Data'!B:B,Individual!AY37,'Trend Data'!A:A,Individual!$BA$33)</f>
        <v>44179</v>
      </c>
      <c r="BB37" s="187">
        <f>SUMIFS('Trend Data'!P:P,'Trend Data'!B:B,Individual!AY37,'Trend Data'!A:A,Individual!$BB$33)</f>
        <v>40476</v>
      </c>
      <c r="BC37" s="187">
        <f>SUMIFS('Trend Data'!P:P,'Trend Data'!B:B,Individual!AY37,'Trend Data'!A:A,Individual!$BC$33)</f>
        <v>36702</v>
      </c>
      <c r="BD37" s="187">
        <f>SUMIFS('Trend Data'!P:P,'Trend Data'!B:B,Individual!AY37,'Trend Data'!A:A,Individual!$BD$33)</f>
        <v>32798</v>
      </c>
    </row>
    <row r="38" spans="9:56" ht="16.5">
      <c r="I38" s="122"/>
      <c r="L38" s="74"/>
      <c r="AA38" s="106">
        <v>1</v>
      </c>
      <c r="AP38" s="281" t="s">
        <v>411</v>
      </c>
      <c r="AQ38" s="286">
        <v>129730</v>
      </c>
      <c r="AR38" s="282">
        <v>57839</v>
      </c>
      <c r="AT38" s="281" t="s">
        <v>411</v>
      </c>
      <c r="AU38" s="286">
        <v>187440</v>
      </c>
      <c r="AV38" s="282">
        <v>187569</v>
      </c>
    </row>
    <row r="39" spans="9:56" ht="16.5">
      <c r="I39" s="122"/>
      <c r="L39" s="74"/>
      <c r="AA39" s="106">
        <v>1</v>
      </c>
      <c r="AP39" s="281" t="s">
        <v>418</v>
      </c>
      <c r="AQ39" s="286">
        <v>124762</v>
      </c>
      <c r="AR39" s="282">
        <v>55928</v>
      </c>
      <c r="AT39" s="281" t="s">
        <v>418</v>
      </c>
      <c r="AU39" s="286">
        <v>180566</v>
      </c>
      <c r="AV39" s="282">
        <v>180690</v>
      </c>
    </row>
    <row r="40" spans="9:56" ht="16.5">
      <c r="I40" s="122"/>
      <c r="L40" s="74"/>
      <c r="AA40" s="106">
        <v>1</v>
      </c>
      <c r="AP40" s="281" t="s">
        <v>426</v>
      </c>
      <c r="AQ40" s="286">
        <v>119405</v>
      </c>
      <c r="AR40" s="282">
        <v>53672</v>
      </c>
      <c r="AT40" s="281" t="s">
        <v>426</v>
      </c>
      <c r="AU40" s="286">
        <v>172952</v>
      </c>
      <c r="AV40" s="282">
        <v>173077</v>
      </c>
      <c r="AZ40" s="362" t="s">
        <v>161</v>
      </c>
      <c r="BA40" s="362"/>
      <c r="BB40" s="362"/>
      <c r="BC40" s="362"/>
      <c r="BD40" s="362"/>
    </row>
    <row r="41" spans="9:56" ht="18.75">
      <c r="I41" s="122"/>
      <c r="L41" s="74"/>
      <c r="AA41" s="106">
        <v>1</v>
      </c>
      <c r="AP41" s="281" t="s">
        <v>433</v>
      </c>
      <c r="AQ41" s="286">
        <v>132430</v>
      </c>
      <c r="AR41" s="282">
        <v>50859</v>
      </c>
      <c r="AT41" s="281" t="s">
        <v>433</v>
      </c>
      <c r="AU41" s="286">
        <v>183180</v>
      </c>
      <c r="AV41" s="282">
        <v>183289</v>
      </c>
      <c r="AZ41" s="185"/>
      <c r="BA41" s="167">
        <v>2020</v>
      </c>
      <c r="BB41" s="168">
        <v>2021</v>
      </c>
      <c r="BC41" s="168">
        <v>2022</v>
      </c>
      <c r="BD41" s="168">
        <v>2023</v>
      </c>
    </row>
    <row r="42" spans="9:56" ht="16.5">
      <c r="I42" s="122"/>
      <c r="L42" s="74"/>
      <c r="AA42" s="106">
        <v>1</v>
      </c>
      <c r="AP42" s="281" t="s">
        <v>447</v>
      </c>
      <c r="AQ42" s="286">
        <v>126646</v>
      </c>
      <c r="AR42" s="282">
        <v>49518</v>
      </c>
      <c r="AT42" s="281" t="s">
        <v>447</v>
      </c>
      <c r="AU42" s="286">
        <v>176057</v>
      </c>
      <c r="AV42" s="282">
        <v>176164</v>
      </c>
      <c r="AY42" s="59">
        <v>1</v>
      </c>
      <c r="AZ42" s="186" t="s">
        <v>286</v>
      </c>
      <c r="BA42" s="187">
        <f>SUMIFS('Trend Data'!AM:AM,'Trend Data'!B:B,Individual!AY42,'Trend Data'!A:A,Individual!$BA$41)</f>
        <v>178696</v>
      </c>
      <c r="BB42" s="187">
        <f>SUMIFS('Trend Data'!AM:AM,'Trend Data'!B:B,Individual!AY42,'Trend Data'!A:A,Individual!$BB$41)</f>
        <v>170986</v>
      </c>
      <c r="BC42" s="187">
        <f>SUMIFS('Trend Data'!AM:AM,'Trend Data'!B:B,Individual!AY42,'Trend Data'!A:A,Individual!$BC$41)</f>
        <v>176211</v>
      </c>
      <c r="BD42" s="187">
        <f>SUMIFS('Trend Data'!AM:AM,'Trend Data'!B:B,Individual!AY42,'Trend Data'!A:A,Individual!$BD$41)</f>
        <v>168896</v>
      </c>
    </row>
    <row r="43" spans="9:56" ht="16.5">
      <c r="I43" s="122"/>
      <c r="L43" s="74"/>
      <c r="AA43" s="106">
        <v>1</v>
      </c>
      <c r="AP43" s="281" t="s">
        <v>453</v>
      </c>
      <c r="AQ43" s="286">
        <v>121689</v>
      </c>
      <c r="AR43" s="282">
        <v>48398</v>
      </c>
      <c r="AT43" s="281" t="s">
        <v>453</v>
      </c>
      <c r="AU43" s="286">
        <v>169957</v>
      </c>
      <c r="AV43" s="282">
        <v>170087</v>
      </c>
      <c r="AY43" s="59">
        <v>2</v>
      </c>
      <c r="AZ43" s="186" t="s">
        <v>287</v>
      </c>
      <c r="BA43" s="187">
        <f>SUMIFS('Trend Data'!AM:AM,'Trend Data'!B:B,Individual!AY43,'Trend Data'!A:A,Individual!$BA$41)</f>
        <v>174851</v>
      </c>
      <c r="BB43" s="187">
        <f>SUMIFS('Trend Data'!AM:AM,'Trend Data'!B:B,Individual!AY43,'Trend Data'!A:A,Individual!$BB$41)</f>
        <v>170896</v>
      </c>
      <c r="BC43" s="187">
        <f>SUMIFS('Trend Data'!AM:AM,'Trend Data'!B:B,Individual!AY43,'Trend Data'!A:A,Individual!$BC$41)</f>
        <v>171237</v>
      </c>
      <c r="BD43" s="187">
        <f>SUMIFS('Trend Data'!AM:AM,'Trend Data'!B:B,Individual!AY43,'Trend Data'!A:A,Individual!$BD$41)</f>
        <v>162832</v>
      </c>
    </row>
    <row r="44" spans="9:56" ht="16.5">
      <c r="I44" s="122"/>
      <c r="L44" s="74"/>
      <c r="AA44" s="106">
        <v>1</v>
      </c>
      <c r="AP44" s="281" t="s">
        <v>459</v>
      </c>
      <c r="AQ44" s="286">
        <v>116724</v>
      </c>
      <c r="AR44" s="282">
        <v>46713</v>
      </c>
      <c r="AT44" s="281" t="s">
        <v>459</v>
      </c>
      <c r="AU44" s="286">
        <v>163311</v>
      </c>
      <c r="AV44" s="282">
        <v>163437</v>
      </c>
      <c r="AY44" s="59">
        <v>3</v>
      </c>
      <c r="AZ44" s="186" t="s">
        <v>289</v>
      </c>
      <c r="BA44" s="187">
        <f>SUMIFS('Trend Data'!AM:AM,'Trend Data'!B:B,Individual!AY44,'Trend Data'!A:A,Individual!$BA$41)</f>
        <v>171164</v>
      </c>
      <c r="BB44" s="187">
        <f>SUMIFS('Trend Data'!AM:AM,'Trend Data'!B:B,Individual!AY44,'Trend Data'!A:A,Individual!$BB$41)</f>
        <v>172345</v>
      </c>
      <c r="BC44" s="187">
        <f>SUMIFS('Trend Data'!AM:AM,'Trend Data'!B:B,Individual!AY44,'Trend Data'!A:A,Individual!$BC$41)</f>
        <v>167270</v>
      </c>
      <c r="BD44" s="187">
        <f>SUMIFS('Trend Data'!AM:AM,'Trend Data'!B:B,Individual!AY44,'Trend Data'!A:A,Individual!$BD$41)</f>
        <v>160626</v>
      </c>
    </row>
    <row r="45" spans="9:56" ht="16.5">
      <c r="I45" s="122"/>
      <c r="L45" s="74"/>
      <c r="AA45" s="106">
        <v>1</v>
      </c>
      <c r="AP45" s="281" t="s">
        <v>465</v>
      </c>
      <c r="AQ45" s="286">
        <v>132103</v>
      </c>
      <c r="AR45" s="282">
        <v>46718</v>
      </c>
      <c r="AT45" s="281" t="s">
        <v>465</v>
      </c>
      <c r="AU45" s="286">
        <v>178696</v>
      </c>
      <c r="AV45" s="282">
        <v>178821</v>
      </c>
      <c r="AY45" s="59">
        <v>4</v>
      </c>
      <c r="AZ45" s="186" t="s">
        <v>288</v>
      </c>
      <c r="BA45" s="187">
        <f>SUMIFS('Trend Data'!AM:AM,'Trend Data'!B:B,Individual!AY45,'Trend Data'!A:A,Individual!$BA$41)</f>
        <v>163305</v>
      </c>
      <c r="BB45" s="187">
        <f>SUMIFS('Trend Data'!AM:AM,'Trend Data'!B:B,Individual!AY45,'Trend Data'!A:A,Individual!$BB$41)</f>
        <v>167215</v>
      </c>
      <c r="BC45" s="187">
        <f>SUMIFS('Trend Data'!AM:AM,'Trend Data'!B:B,Individual!AY45,'Trend Data'!A:A,Individual!$BC$41)</f>
        <v>161581</v>
      </c>
      <c r="BD45" s="187">
        <f>SUMIFS('Trend Data'!AM:AM,'Trend Data'!B:B,Individual!AY45,'Trend Data'!A:A,Individual!$BD$41)</f>
        <v>156639</v>
      </c>
    </row>
    <row r="46" spans="9:56" ht="16.5">
      <c r="I46" s="149"/>
      <c r="J46" s="86"/>
      <c r="K46" s="86"/>
      <c r="L46" s="87"/>
      <c r="AA46" s="106">
        <v>1</v>
      </c>
      <c r="AP46" s="281" t="s">
        <v>475</v>
      </c>
      <c r="AQ46" s="286">
        <v>129092</v>
      </c>
      <c r="AR46" s="282">
        <v>45880</v>
      </c>
      <c r="AT46" s="281" t="s">
        <v>475</v>
      </c>
      <c r="AU46" s="286">
        <v>174851</v>
      </c>
      <c r="AV46" s="282">
        <v>174972</v>
      </c>
    </row>
    <row r="47" spans="9:56" ht="16.5">
      <c r="AA47" s="106">
        <v>1</v>
      </c>
      <c r="AP47" s="281" t="s">
        <v>479</v>
      </c>
      <c r="AQ47" s="286">
        <v>126003</v>
      </c>
      <c r="AR47" s="282">
        <v>45283</v>
      </c>
      <c r="AT47" s="281" t="s">
        <v>479</v>
      </c>
      <c r="AU47" s="286">
        <v>171164</v>
      </c>
      <c r="AV47" s="282">
        <v>171286</v>
      </c>
    </row>
    <row r="48" spans="9:56" ht="16.5">
      <c r="AA48" s="106">
        <v>1</v>
      </c>
      <c r="AP48" s="281" t="s">
        <v>491</v>
      </c>
      <c r="AQ48" s="286">
        <v>119243</v>
      </c>
      <c r="AR48" s="282">
        <v>44179</v>
      </c>
      <c r="AT48" s="281" t="s">
        <v>491</v>
      </c>
      <c r="AU48" s="286">
        <v>163305</v>
      </c>
      <c r="AV48" s="282">
        <v>163422</v>
      </c>
    </row>
    <row r="49" spans="2:56" ht="16.5">
      <c r="AA49" s="106">
        <v>1</v>
      </c>
      <c r="AP49" s="281" t="s">
        <v>501</v>
      </c>
      <c r="AQ49" s="286">
        <v>126753</v>
      </c>
      <c r="AR49" s="282">
        <v>44349</v>
      </c>
      <c r="AT49" s="281" t="s">
        <v>501</v>
      </c>
      <c r="AU49" s="286">
        <v>170986</v>
      </c>
      <c r="AV49" s="282">
        <v>171102</v>
      </c>
      <c r="AZ49" s="362" t="s">
        <v>162</v>
      </c>
      <c r="BA49" s="362"/>
      <c r="BB49" s="362"/>
      <c r="BC49" s="362"/>
      <c r="BD49" s="362"/>
    </row>
    <row r="50" spans="2:56" ht="18.75">
      <c r="AA50" s="106">
        <v>1</v>
      </c>
      <c r="AP50" s="281" t="s">
        <v>505</v>
      </c>
      <c r="AQ50" s="286">
        <v>128167</v>
      </c>
      <c r="AR50" s="282">
        <v>42840</v>
      </c>
      <c r="AT50" s="281" t="s">
        <v>505</v>
      </c>
      <c r="AU50" s="286">
        <v>170896</v>
      </c>
      <c r="AV50" s="282">
        <v>171007</v>
      </c>
      <c r="AZ50" s="185"/>
      <c r="BA50" s="167">
        <v>2020</v>
      </c>
      <c r="BB50" s="168">
        <v>2021</v>
      </c>
      <c r="BC50" s="168">
        <v>2022</v>
      </c>
      <c r="BD50" s="168">
        <v>2023</v>
      </c>
    </row>
    <row r="51" spans="2:56" ht="16.5">
      <c r="AA51" s="106">
        <v>1</v>
      </c>
      <c r="AP51" s="281" t="s">
        <v>508</v>
      </c>
      <c r="AQ51" s="286">
        <v>130702</v>
      </c>
      <c r="AR51" s="282">
        <v>41751</v>
      </c>
      <c r="AT51" s="281" t="s">
        <v>508</v>
      </c>
      <c r="AU51" s="286">
        <v>172345</v>
      </c>
      <c r="AV51" s="282">
        <v>172453</v>
      </c>
      <c r="AY51" s="59">
        <v>1</v>
      </c>
      <c r="AZ51" s="186" t="s">
        <v>286</v>
      </c>
      <c r="BA51" s="188">
        <f>SUMIFS('Trend Data'!AO:AO,'Trend Data'!B:B,Individual!AY51,'Trend Data'!A:A,Individual!$BA$50)</f>
        <v>178821</v>
      </c>
      <c r="BB51" s="188">
        <f>SUMIFS('Trend Data'!AO:AO,'Trend Data'!B:B,Individual!AY51,'Trend Data'!A:A,Individual!$BB$50)</f>
        <v>171102</v>
      </c>
      <c r="BC51" s="188">
        <f>SUMIFS('Trend Data'!AO:AO,'Trend Data'!B:B,Individual!AY51,'Trend Data'!A:A,Individual!$BC$50)</f>
        <v>176312</v>
      </c>
      <c r="BD51" s="188">
        <f>SUMIFS('Trend Data'!AO:AO,'Trend Data'!B:B,Individual!AY51,'Trend Data'!A:A,Individual!$BD$50)</f>
        <v>168993</v>
      </c>
    </row>
    <row r="52" spans="2:56" ht="16.5">
      <c r="AA52" s="106">
        <v>1</v>
      </c>
      <c r="AP52" s="281" t="s">
        <v>514</v>
      </c>
      <c r="AQ52" s="286">
        <v>126845</v>
      </c>
      <c r="AR52" s="282">
        <v>40476</v>
      </c>
      <c r="AT52" s="281" t="s">
        <v>514</v>
      </c>
      <c r="AU52" s="286">
        <v>167215</v>
      </c>
      <c r="AV52" s="282">
        <v>167321</v>
      </c>
      <c r="AY52" s="59">
        <v>2</v>
      </c>
      <c r="AZ52" s="186" t="s">
        <v>287</v>
      </c>
      <c r="BA52" s="188">
        <f>SUMIFS('Trend Data'!AO:AO,'Trend Data'!B:B,Individual!AY52,'Trend Data'!A:A,Individual!$BA$50)</f>
        <v>174972</v>
      </c>
      <c r="BB52" s="188">
        <f>SUMIFS('Trend Data'!AO:AO,'Trend Data'!B:B,Individual!AY52,'Trend Data'!A:A,Individual!$BB$50)</f>
        <v>171007</v>
      </c>
      <c r="BC52" s="188">
        <f>SUMIFS('Trend Data'!AO:AO,'Trend Data'!B:B,Individual!AY52,'Trend Data'!A:A,Individual!$BC$50)</f>
        <v>171337</v>
      </c>
      <c r="BD52" s="188">
        <f>SUMIFS('Trend Data'!AO:AO,'Trend Data'!B:B,Individual!AY52,'Trend Data'!A:A,Individual!$BD$50)</f>
        <v>162929</v>
      </c>
    </row>
    <row r="53" spans="2:56" ht="16.5">
      <c r="AA53" s="106">
        <v>1</v>
      </c>
      <c r="AP53" s="281" t="s">
        <v>529</v>
      </c>
      <c r="AQ53" s="286">
        <v>136844</v>
      </c>
      <c r="AR53" s="282">
        <v>39468</v>
      </c>
      <c r="AT53" s="281" t="s">
        <v>529</v>
      </c>
      <c r="AU53" s="286">
        <v>176211</v>
      </c>
      <c r="AV53" s="282">
        <v>176312</v>
      </c>
      <c r="AY53" s="59">
        <v>3</v>
      </c>
      <c r="AZ53" s="186" t="s">
        <v>289</v>
      </c>
      <c r="BA53" s="188">
        <f>SUMIFS('Trend Data'!AO:AO,'Trend Data'!B:B,Individual!AY53,'Trend Data'!A:A,Individual!$BA$50)</f>
        <v>171286</v>
      </c>
      <c r="BB53" s="188">
        <f>SUMIFS('Trend Data'!AO:AO,'Trend Data'!B:B,Individual!AY53,'Trend Data'!A:A,Individual!$BB$50)</f>
        <v>172453</v>
      </c>
      <c r="BC53" s="188">
        <f>SUMIFS('Trend Data'!AO:AO,'Trend Data'!B:B,Individual!AY53,'Trend Data'!A:A,Individual!$BC$50)</f>
        <v>167369</v>
      </c>
      <c r="BD53" s="188">
        <f>SUMIFS('Trend Data'!AO:AO,'Trend Data'!B:B,Individual!AY53,'Trend Data'!A:A,Individual!$BD$50)</f>
        <v>160723</v>
      </c>
    </row>
    <row r="54" spans="2:56" ht="16.5">
      <c r="AA54" s="106">
        <v>1</v>
      </c>
      <c r="AP54" s="281" t="s">
        <v>536</v>
      </c>
      <c r="AQ54" s="286">
        <v>132710</v>
      </c>
      <c r="AR54" s="282">
        <v>38627</v>
      </c>
      <c r="AT54" s="281" t="s">
        <v>536</v>
      </c>
      <c r="AU54" s="286">
        <v>171237</v>
      </c>
      <c r="AV54" s="282">
        <v>171337</v>
      </c>
      <c r="AY54" s="59">
        <v>4</v>
      </c>
      <c r="AZ54" s="186" t="s">
        <v>288</v>
      </c>
      <c r="BA54" s="188">
        <f>SUMIFS('Trend Data'!AO:AO,'Trend Data'!B:B,Individual!AY54,'Trend Data'!A:A,Individual!$BA$50)</f>
        <v>163422</v>
      </c>
      <c r="BB54" s="188">
        <f>SUMIFS('Trend Data'!AO:AO,'Trend Data'!B:B,Individual!AY54,'Trend Data'!A:A,Individual!$BB$50)</f>
        <v>167321</v>
      </c>
      <c r="BC54" s="188">
        <f>SUMIFS('Trend Data'!AO:AO,'Trend Data'!B:B,Individual!AY54,'Trend Data'!A:A,Individual!$BC$50)</f>
        <v>161679</v>
      </c>
      <c r="BD54" s="188">
        <f>SUMIFS('Trend Data'!AO:AO,'Trend Data'!B:B,Individual!AY54,'Trend Data'!A:A,Individual!$BD$50)</f>
        <v>156735</v>
      </c>
    </row>
    <row r="55" spans="2:56" ht="16.5">
      <c r="I55" s="123"/>
      <c r="J55" s="124"/>
      <c r="K55" s="124"/>
      <c r="L55" s="125"/>
      <c r="AA55" s="106">
        <v>1</v>
      </c>
      <c r="AP55" s="281" t="s">
        <v>547</v>
      </c>
      <c r="AQ55" s="286">
        <v>129496</v>
      </c>
      <c r="AR55" s="282">
        <v>37873</v>
      </c>
      <c r="AT55" s="281" t="s">
        <v>547</v>
      </c>
      <c r="AU55" s="286">
        <v>167270</v>
      </c>
      <c r="AV55" s="282">
        <v>167369</v>
      </c>
    </row>
    <row r="56" spans="2:56" ht="16.5">
      <c r="I56" s="123"/>
      <c r="J56" s="124"/>
      <c r="K56" s="124"/>
      <c r="L56" s="125"/>
      <c r="AA56" s="106">
        <v>1</v>
      </c>
      <c r="AP56" s="281" t="s">
        <v>551</v>
      </c>
      <c r="AQ56" s="286">
        <v>124977</v>
      </c>
      <c r="AR56" s="282">
        <v>36702</v>
      </c>
      <c r="AT56" s="281" t="s">
        <v>551</v>
      </c>
      <c r="AU56" s="286">
        <v>161581</v>
      </c>
      <c r="AV56" s="282">
        <v>161679</v>
      </c>
    </row>
    <row r="57" spans="2:56" ht="16.5" customHeight="1">
      <c r="I57" s="123"/>
      <c r="J57" s="124"/>
      <c r="K57" s="124"/>
      <c r="L57" s="125"/>
      <c r="AA57" s="106">
        <v>1</v>
      </c>
      <c r="AP57" s="281" t="s">
        <v>558</v>
      </c>
      <c r="AQ57" s="286">
        <v>133230</v>
      </c>
      <c r="AR57" s="282">
        <v>35763</v>
      </c>
      <c r="AT57" s="281" t="s">
        <v>559</v>
      </c>
      <c r="AU57" s="286">
        <v>168896</v>
      </c>
      <c r="AV57" s="282">
        <v>168993</v>
      </c>
    </row>
    <row r="58" spans="2:56" ht="16.5" customHeight="1">
      <c r="AA58" s="106">
        <v>1</v>
      </c>
      <c r="AP58" s="281" t="s">
        <v>566</v>
      </c>
      <c r="AQ58" s="286">
        <v>128230</v>
      </c>
      <c r="AR58" s="282">
        <v>34699</v>
      </c>
      <c r="AT58" s="281" t="s">
        <v>566</v>
      </c>
      <c r="AU58" s="286">
        <v>162832</v>
      </c>
      <c r="AV58" s="282">
        <v>162929</v>
      </c>
    </row>
    <row r="59" spans="2:56" ht="16.5" customHeight="1">
      <c r="AA59" s="106">
        <v>1</v>
      </c>
      <c r="AP59" s="281" t="s">
        <v>570</v>
      </c>
      <c r="AQ59" s="286">
        <v>126844</v>
      </c>
      <c r="AR59" s="282">
        <v>33879</v>
      </c>
      <c r="AT59" s="281" t="s">
        <v>570</v>
      </c>
      <c r="AU59" s="286">
        <v>160626</v>
      </c>
      <c r="AV59" s="282">
        <v>160723</v>
      </c>
    </row>
    <row r="60" spans="2:56" ht="16.5" customHeight="1">
      <c r="AA60" s="106"/>
      <c r="AP60" s="284" t="s">
        <v>577</v>
      </c>
      <c r="AQ60" s="287">
        <v>123937</v>
      </c>
      <c r="AR60" s="285">
        <v>32798</v>
      </c>
      <c r="AT60" s="284" t="s">
        <v>577</v>
      </c>
      <c r="AU60" s="287">
        <v>156639</v>
      </c>
      <c r="AV60" s="285">
        <v>156735</v>
      </c>
    </row>
    <row r="61" spans="2:56" ht="16.5" customHeight="1" thickBot="1">
      <c r="AA61" s="106"/>
      <c r="AP61"/>
      <c r="AQ61"/>
      <c r="AR61"/>
      <c r="AT61"/>
      <c r="AU61"/>
      <c r="AV61"/>
    </row>
    <row r="62" spans="2:56" ht="16.5" customHeight="1">
      <c r="B62" s="329" t="s">
        <v>561</v>
      </c>
      <c r="C62" s="330"/>
      <c r="D62" s="331"/>
      <c r="E62" s="338" t="s">
        <v>579</v>
      </c>
      <c r="F62" s="339"/>
      <c r="G62" s="340"/>
      <c r="H62" s="338" t="s">
        <v>571</v>
      </c>
      <c r="I62" s="339"/>
      <c r="J62" s="340"/>
      <c r="K62" s="338" t="s">
        <v>567</v>
      </c>
      <c r="L62" s="339"/>
      <c r="M62" s="340"/>
      <c r="N62" s="338" t="s">
        <v>560</v>
      </c>
      <c r="O62" s="339"/>
      <c r="P62" s="340"/>
      <c r="AA62" s="106"/>
      <c r="AP62"/>
      <c r="AQ62"/>
      <c r="AR62"/>
      <c r="AT62"/>
      <c r="AU62"/>
      <c r="AV62"/>
    </row>
    <row r="63" spans="2:56" ht="16.5" customHeight="1">
      <c r="B63" s="332"/>
      <c r="C63" s="333"/>
      <c r="D63" s="334"/>
      <c r="E63" s="341" t="s">
        <v>164</v>
      </c>
      <c r="F63" s="343" t="s">
        <v>165</v>
      </c>
      <c r="G63" s="345" t="s">
        <v>152</v>
      </c>
      <c r="H63" s="341" t="s">
        <v>164</v>
      </c>
      <c r="I63" s="343" t="s">
        <v>165</v>
      </c>
      <c r="J63" s="345" t="s">
        <v>152</v>
      </c>
      <c r="K63" s="341" t="s">
        <v>164</v>
      </c>
      <c r="L63" s="343" t="s">
        <v>165</v>
      </c>
      <c r="M63" s="345" t="s">
        <v>152</v>
      </c>
      <c r="N63" s="341" t="s">
        <v>164</v>
      </c>
      <c r="O63" s="343" t="s">
        <v>165</v>
      </c>
      <c r="P63" s="345" t="s">
        <v>152</v>
      </c>
      <c r="AA63" s="106"/>
      <c r="AP63"/>
      <c r="AQ63"/>
      <c r="AR63"/>
      <c r="AT63"/>
      <c r="AU63"/>
      <c r="AV63"/>
    </row>
    <row r="64" spans="2:56" ht="16.5" customHeight="1">
      <c r="B64" s="335"/>
      <c r="C64" s="336"/>
      <c r="D64" s="337"/>
      <c r="E64" s="342"/>
      <c r="F64" s="344"/>
      <c r="G64" s="346"/>
      <c r="H64" s="342"/>
      <c r="I64" s="344"/>
      <c r="J64" s="346"/>
      <c r="K64" s="342"/>
      <c r="L64" s="344"/>
      <c r="M64" s="346"/>
      <c r="N64" s="342"/>
      <c r="O64" s="344"/>
      <c r="P64" s="346"/>
      <c r="AA64" s="106"/>
      <c r="AP64"/>
      <c r="AQ64"/>
      <c r="AR64"/>
      <c r="AT64"/>
      <c r="AU64"/>
      <c r="AV64"/>
    </row>
    <row r="65" spans="2:48" ht="16.5" customHeight="1">
      <c r="B65" s="323" t="s">
        <v>177</v>
      </c>
      <c r="C65" s="324"/>
      <c r="D65" s="324"/>
      <c r="E65" s="118">
        <v>379</v>
      </c>
      <c r="F65" s="112">
        <v>0</v>
      </c>
      <c r="G65" s="115">
        <f t="shared" ref="G65:G71" si="2">SUM(E65:F65)</f>
        <v>379</v>
      </c>
      <c r="H65" s="118">
        <v>354</v>
      </c>
      <c r="I65" s="112">
        <v>0</v>
      </c>
      <c r="J65" s="115">
        <f t="shared" ref="J65:J71" si="3">SUM(H65:I65)</f>
        <v>354</v>
      </c>
      <c r="K65" s="118">
        <v>424</v>
      </c>
      <c r="L65" s="112">
        <v>0</v>
      </c>
      <c r="M65" s="115">
        <f t="shared" ref="M65:M71" si="4">SUM(K65:L65)</f>
        <v>424</v>
      </c>
      <c r="N65" s="118">
        <v>464</v>
      </c>
      <c r="O65" s="112">
        <v>0</v>
      </c>
      <c r="P65" s="115">
        <f t="shared" ref="P65:P71" si="5">SUM(N65:O65)</f>
        <v>464</v>
      </c>
      <c r="AA65" s="106"/>
      <c r="AP65"/>
      <c r="AQ65"/>
      <c r="AR65"/>
      <c r="AT65"/>
      <c r="AU65"/>
      <c r="AV65"/>
    </row>
    <row r="66" spans="2:48" ht="16.5" customHeight="1">
      <c r="B66" s="325" t="s">
        <v>420</v>
      </c>
      <c r="C66" s="326"/>
      <c r="D66" s="326"/>
      <c r="E66" s="14">
        <v>0</v>
      </c>
      <c r="F66" s="10">
        <v>32</v>
      </c>
      <c r="G66" s="11">
        <f t="shared" si="2"/>
        <v>32</v>
      </c>
      <c r="H66" s="14">
        <v>0</v>
      </c>
      <c r="I66" s="10">
        <v>15</v>
      </c>
      <c r="J66" s="11">
        <f t="shared" si="3"/>
        <v>15</v>
      </c>
      <c r="K66" s="14">
        <v>0</v>
      </c>
      <c r="L66" s="10">
        <v>27</v>
      </c>
      <c r="M66" s="11">
        <f t="shared" si="4"/>
        <v>27</v>
      </c>
      <c r="N66" s="14">
        <v>0</v>
      </c>
      <c r="O66" s="10">
        <v>30</v>
      </c>
      <c r="P66" s="11">
        <f t="shared" si="5"/>
        <v>30</v>
      </c>
      <c r="AA66" s="106"/>
      <c r="AP66"/>
      <c r="AQ66"/>
      <c r="AR66"/>
      <c r="AT66"/>
      <c r="AU66"/>
      <c r="AV66"/>
    </row>
    <row r="67" spans="2:48" ht="16.5" customHeight="1">
      <c r="B67" s="323" t="s">
        <v>179</v>
      </c>
      <c r="C67" s="324"/>
      <c r="D67" s="324"/>
      <c r="E67" s="118">
        <v>26924</v>
      </c>
      <c r="F67" s="112">
        <v>6430</v>
      </c>
      <c r="G67" s="115">
        <f t="shared" si="2"/>
        <v>33354</v>
      </c>
      <c r="H67" s="118">
        <v>27694</v>
      </c>
      <c r="I67" s="112">
        <v>6608</v>
      </c>
      <c r="J67" s="115">
        <f t="shared" si="3"/>
        <v>34302</v>
      </c>
      <c r="K67" s="118">
        <v>28306</v>
      </c>
      <c r="L67" s="112">
        <v>6827</v>
      </c>
      <c r="M67" s="115">
        <f t="shared" si="4"/>
        <v>35133</v>
      </c>
      <c r="N67" s="118">
        <v>29464</v>
      </c>
      <c r="O67" s="112">
        <v>6993</v>
      </c>
      <c r="P67" s="115">
        <f t="shared" si="5"/>
        <v>36457</v>
      </c>
      <c r="AA67" s="106"/>
      <c r="AP67"/>
      <c r="AQ67"/>
      <c r="AR67"/>
      <c r="AT67"/>
      <c r="AU67"/>
      <c r="AV67"/>
    </row>
    <row r="68" spans="2:48" ht="16.5" customHeight="1">
      <c r="B68" s="325" t="s">
        <v>299</v>
      </c>
      <c r="C68" s="326"/>
      <c r="D68" s="326"/>
      <c r="E68" s="14">
        <v>22021</v>
      </c>
      <c r="F68" s="10">
        <v>4324</v>
      </c>
      <c r="G68" s="11">
        <f t="shared" si="2"/>
        <v>26345</v>
      </c>
      <c r="H68" s="14">
        <v>22515</v>
      </c>
      <c r="I68" s="10">
        <v>4458</v>
      </c>
      <c r="J68" s="11">
        <f t="shared" si="3"/>
        <v>26973</v>
      </c>
      <c r="K68" s="14">
        <v>22989</v>
      </c>
      <c r="L68" s="10">
        <v>4632</v>
      </c>
      <c r="M68" s="11">
        <f t="shared" si="4"/>
        <v>27621</v>
      </c>
      <c r="N68" s="14">
        <v>24336</v>
      </c>
      <c r="O68" s="10">
        <v>4798</v>
      </c>
      <c r="P68" s="11">
        <f t="shared" si="5"/>
        <v>29134</v>
      </c>
      <c r="AA68" s="106"/>
      <c r="AP68"/>
      <c r="AQ68"/>
      <c r="AR68"/>
      <c r="AT68"/>
      <c r="AU68"/>
      <c r="AV68"/>
    </row>
    <row r="69" spans="2:48" ht="16.5" customHeight="1">
      <c r="B69" s="323" t="s">
        <v>180</v>
      </c>
      <c r="C69" s="324"/>
      <c r="D69" s="324"/>
      <c r="E69" s="118">
        <v>16827</v>
      </c>
      <c r="F69" s="112">
        <v>6950</v>
      </c>
      <c r="G69" s="115">
        <f t="shared" si="2"/>
        <v>23777</v>
      </c>
      <c r="H69" s="118">
        <v>17351</v>
      </c>
      <c r="I69" s="112">
        <v>7166</v>
      </c>
      <c r="J69" s="115">
        <f t="shared" si="3"/>
        <v>24517</v>
      </c>
      <c r="K69" s="118">
        <v>17615</v>
      </c>
      <c r="L69" s="112">
        <v>7281</v>
      </c>
      <c r="M69" s="115">
        <f t="shared" si="4"/>
        <v>24896</v>
      </c>
      <c r="N69" s="118">
        <v>18121</v>
      </c>
      <c r="O69" s="112">
        <v>7422</v>
      </c>
      <c r="P69" s="115">
        <f t="shared" si="5"/>
        <v>25543</v>
      </c>
      <c r="AA69" s="106"/>
      <c r="AP69"/>
      <c r="AQ69"/>
      <c r="AR69"/>
      <c r="AT69"/>
      <c r="AU69"/>
      <c r="AV69"/>
    </row>
    <row r="70" spans="2:48" ht="16.5" customHeight="1">
      <c r="B70" s="325" t="s">
        <v>181</v>
      </c>
      <c r="C70" s="326"/>
      <c r="D70" s="326"/>
      <c r="E70" s="14">
        <v>34518</v>
      </c>
      <c r="F70" s="10">
        <v>10595</v>
      </c>
      <c r="G70" s="11">
        <f t="shared" si="2"/>
        <v>45113</v>
      </c>
      <c r="H70" s="14">
        <v>35428</v>
      </c>
      <c r="I70" s="10">
        <v>11086</v>
      </c>
      <c r="J70" s="11">
        <f t="shared" si="3"/>
        <v>46514</v>
      </c>
      <c r="K70" s="14">
        <v>35858</v>
      </c>
      <c r="L70" s="10">
        <v>11377</v>
      </c>
      <c r="M70" s="11">
        <f t="shared" si="4"/>
        <v>47235</v>
      </c>
      <c r="N70" s="14">
        <v>37685</v>
      </c>
      <c r="O70" s="10">
        <v>11877</v>
      </c>
      <c r="P70" s="11">
        <f t="shared" si="5"/>
        <v>49562</v>
      </c>
      <c r="AA70" s="106"/>
      <c r="AP70"/>
      <c r="AQ70"/>
      <c r="AR70"/>
      <c r="AT70"/>
      <c r="AU70"/>
      <c r="AV70"/>
    </row>
    <row r="71" spans="2:48" ht="16.5" customHeight="1">
      <c r="B71" s="323" t="s">
        <v>182</v>
      </c>
      <c r="C71" s="324"/>
      <c r="D71" s="324"/>
      <c r="E71" s="118">
        <v>23268</v>
      </c>
      <c r="F71" s="112">
        <v>4371</v>
      </c>
      <c r="G71" s="115">
        <f t="shared" si="2"/>
        <v>27639</v>
      </c>
      <c r="H71" s="118">
        <v>23449</v>
      </c>
      <c r="I71" s="112">
        <v>4434</v>
      </c>
      <c r="J71" s="115">
        <f t="shared" si="3"/>
        <v>27883</v>
      </c>
      <c r="K71" s="118">
        <v>23038</v>
      </c>
      <c r="L71" s="112">
        <v>4458</v>
      </c>
      <c r="M71" s="115">
        <f t="shared" si="4"/>
        <v>27496</v>
      </c>
      <c r="N71" s="118">
        <v>23160</v>
      </c>
      <c r="O71" s="112">
        <v>4546</v>
      </c>
      <c r="P71" s="115">
        <f t="shared" si="5"/>
        <v>27706</v>
      </c>
      <c r="AA71" s="106"/>
      <c r="AP71"/>
      <c r="AQ71"/>
      <c r="AR71"/>
      <c r="AT71"/>
      <c r="AU71"/>
      <c r="AV71"/>
    </row>
    <row r="72" spans="2:48" ht="16.5" customHeight="1" thickBot="1">
      <c r="B72" s="327" t="s">
        <v>206</v>
      </c>
      <c r="C72" s="328"/>
      <c r="D72" s="328"/>
      <c r="E72" s="220">
        <f t="shared" ref="E72:G72" si="6">SUM(E65:E71)</f>
        <v>123937</v>
      </c>
      <c r="F72" s="221">
        <f t="shared" si="6"/>
        <v>32702</v>
      </c>
      <c r="G72" s="222">
        <f t="shared" si="6"/>
        <v>156639</v>
      </c>
      <c r="H72" s="220">
        <f t="shared" ref="H72" si="7">SUM(H65:H71)</f>
        <v>126791</v>
      </c>
      <c r="I72" s="221">
        <f t="shared" ref="I72" si="8">SUM(I65:I71)</f>
        <v>33767</v>
      </c>
      <c r="J72" s="222">
        <f t="shared" ref="J72" si="9">SUM(J65:J71)</f>
        <v>160558</v>
      </c>
      <c r="K72" s="220">
        <f t="shared" ref="K72:P72" si="10">SUM(K65:K71)</f>
        <v>128230</v>
      </c>
      <c r="L72" s="221">
        <f t="shared" si="10"/>
        <v>34602</v>
      </c>
      <c r="M72" s="222">
        <f t="shared" si="10"/>
        <v>162832</v>
      </c>
      <c r="N72" s="220">
        <f t="shared" si="10"/>
        <v>133230</v>
      </c>
      <c r="O72" s="221">
        <f t="shared" si="10"/>
        <v>35666</v>
      </c>
      <c r="P72" s="222">
        <f t="shared" si="10"/>
        <v>168896</v>
      </c>
      <c r="AA72" s="106"/>
      <c r="AP72"/>
      <c r="AQ72"/>
      <c r="AR72"/>
      <c r="AT72"/>
      <c r="AU72"/>
      <c r="AV72"/>
    </row>
    <row r="73" spans="2:48" ht="16.5" customHeight="1">
      <c r="B73" s="202" t="s">
        <v>395</v>
      </c>
      <c r="AA73" s="106"/>
      <c r="AP73"/>
      <c r="AQ73"/>
      <c r="AR73"/>
      <c r="AT73"/>
      <c r="AU73"/>
      <c r="AV73"/>
    </row>
    <row r="74" spans="2:48" ht="16.5" customHeight="1" thickBot="1">
      <c r="AA74" s="106"/>
      <c r="AP74"/>
      <c r="AQ74"/>
      <c r="AR74"/>
      <c r="AT74"/>
      <c r="AU74"/>
      <c r="AV74"/>
    </row>
    <row r="75" spans="2:48" ht="16.5" customHeight="1">
      <c r="B75" s="329" t="s">
        <v>530</v>
      </c>
      <c r="C75" s="330"/>
      <c r="D75" s="331"/>
      <c r="E75" s="338" t="s">
        <v>552</v>
      </c>
      <c r="F75" s="339"/>
      <c r="G75" s="340"/>
      <c r="H75" s="338" t="s">
        <v>548</v>
      </c>
      <c r="I75" s="339"/>
      <c r="J75" s="340"/>
      <c r="K75" s="338" t="s">
        <v>538</v>
      </c>
      <c r="L75" s="339"/>
      <c r="M75" s="340"/>
      <c r="N75" s="338" t="s">
        <v>537</v>
      </c>
      <c r="O75" s="339"/>
      <c r="P75" s="340"/>
      <c r="AP75"/>
      <c r="AQ75"/>
      <c r="AR75"/>
      <c r="AT75"/>
      <c r="AU75"/>
      <c r="AV75"/>
    </row>
    <row r="76" spans="2:48" ht="16.5" customHeight="1">
      <c r="B76" s="332"/>
      <c r="C76" s="333"/>
      <c r="D76" s="334"/>
      <c r="E76" s="341" t="s">
        <v>164</v>
      </c>
      <c r="F76" s="343" t="s">
        <v>165</v>
      </c>
      <c r="G76" s="345" t="s">
        <v>152</v>
      </c>
      <c r="H76" s="341" t="s">
        <v>164</v>
      </c>
      <c r="I76" s="343" t="s">
        <v>165</v>
      </c>
      <c r="J76" s="345" t="s">
        <v>152</v>
      </c>
      <c r="K76" s="341" t="s">
        <v>164</v>
      </c>
      <c r="L76" s="343" t="s">
        <v>165</v>
      </c>
      <c r="M76" s="345" t="s">
        <v>152</v>
      </c>
      <c r="N76" s="341" t="s">
        <v>164</v>
      </c>
      <c r="O76" s="343" t="s">
        <v>165</v>
      </c>
      <c r="P76" s="345" t="s">
        <v>152</v>
      </c>
    </row>
    <row r="77" spans="2:48" ht="16.5" customHeight="1">
      <c r="B77" s="335"/>
      <c r="C77" s="336"/>
      <c r="D77" s="337"/>
      <c r="E77" s="342"/>
      <c r="F77" s="344"/>
      <c r="G77" s="346"/>
      <c r="H77" s="342"/>
      <c r="I77" s="344"/>
      <c r="J77" s="346"/>
      <c r="K77" s="342"/>
      <c r="L77" s="344"/>
      <c r="M77" s="346"/>
      <c r="N77" s="342"/>
      <c r="O77" s="344"/>
      <c r="P77" s="346"/>
    </row>
    <row r="78" spans="2:48" ht="16.5" customHeight="1">
      <c r="B78" s="323" t="s">
        <v>177</v>
      </c>
      <c r="C78" s="324"/>
      <c r="D78" s="324"/>
      <c r="E78" s="118">
        <v>540</v>
      </c>
      <c r="F78" s="112">
        <v>0</v>
      </c>
      <c r="G78" s="115">
        <f t="shared" ref="G78:G84" si="11">SUM(E78:F78)</f>
        <v>540</v>
      </c>
      <c r="H78" s="118">
        <v>578</v>
      </c>
      <c r="I78" s="112">
        <v>0</v>
      </c>
      <c r="J78" s="115">
        <f t="shared" ref="J78:J84" si="12">SUM(H78:I78)</f>
        <v>578</v>
      </c>
      <c r="K78" s="118">
        <v>630</v>
      </c>
      <c r="L78" s="112">
        <v>0</v>
      </c>
      <c r="M78" s="115">
        <f t="shared" ref="M78:M84" si="13">SUM(K78:L78)</f>
        <v>630</v>
      </c>
      <c r="N78" s="118">
        <v>689</v>
      </c>
      <c r="O78" s="112">
        <v>0</v>
      </c>
      <c r="P78" s="115">
        <f t="shared" ref="P78:P85" si="14">SUM(N78:O78)</f>
        <v>689</v>
      </c>
    </row>
    <row r="79" spans="2:48" ht="16.5" customHeight="1">
      <c r="B79" s="325" t="s">
        <v>420</v>
      </c>
      <c r="C79" s="326"/>
      <c r="D79" s="326"/>
      <c r="E79" s="14"/>
      <c r="F79" s="10">
        <v>34</v>
      </c>
      <c r="G79" s="11">
        <f t="shared" si="11"/>
        <v>34</v>
      </c>
      <c r="H79" s="14">
        <v>0</v>
      </c>
      <c r="I79" s="10">
        <v>30</v>
      </c>
      <c r="J79" s="11">
        <f t="shared" si="12"/>
        <v>30</v>
      </c>
      <c r="K79" s="14">
        <v>0</v>
      </c>
      <c r="L79" s="10">
        <v>31</v>
      </c>
      <c r="M79" s="11">
        <f t="shared" si="13"/>
        <v>31</v>
      </c>
      <c r="N79" s="14">
        <v>0</v>
      </c>
      <c r="O79" s="10">
        <v>28</v>
      </c>
      <c r="P79" s="11">
        <f t="shared" si="14"/>
        <v>28</v>
      </c>
    </row>
    <row r="80" spans="2:48" ht="16.5" customHeight="1">
      <c r="B80" s="323" t="s">
        <v>179</v>
      </c>
      <c r="C80" s="324"/>
      <c r="D80" s="324"/>
      <c r="E80" s="118">
        <v>27958</v>
      </c>
      <c r="F80" s="112">
        <v>7213</v>
      </c>
      <c r="G80" s="115">
        <f t="shared" si="11"/>
        <v>35171</v>
      </c>
      <c r="H80" s="118">
        <v>29324</v>
      </c>
      <c r="I80" s="112">
        <v>7452</v>
      </c>
      <c r="J80" s="115">
        <f t="shared" si="12"/>
        <v>36776</v>
      </c>
      <c r="K80" s="118">
        <v>30355</v>
      </c>
      <c r="L80" s="112">
        <v>7688</v>
      </c>
      <c r="M80" s="115">
        <f t="shared" si="13"/>
        <v>38043</v>
      </c>
      <c r="N80" s="118">
        <v>31519</v>
      </c>
      <c r="O80" s="112">
        <v>7996</v>
      </c>
      <c r="P80" s="115">
        <f t="shared" si="14"/>
        <v>39515</v>
      </c>
    </row>
    <row r="81" spans="2:27" ht="16.5" customHeight="1">
      <c r="B81" s="325" t="s">
        <v>299</v>
      </c>
      <c r="C81" s="326"/>
      <c r="D81" s="326"/>
      <c r="E81" s="14">
        <v>23096</v>
      </c>
      <c r="F81" s="10">
        <v>5109</v>
      </c>
      <c r="G81" s="11">
        <f t="shared" si="11"/>
        <v>28205</v>
      </c>
      <c r="H81" s="14">
        <v>24140</v>
      </c>
      <c r="I81" s="10">
        <v>5279</v>
      </c>
      <c r="J81" s="11">
        <f t="shared" si="12"/>
        <v>29419</v>
      </c>
      <c r="K81" s="14">
        <v>24904</v>
      </c>
      <c r="L81" s="10">
        <v>5469</v>
      </c>
      <c r="M81" s="11">
        <f t="shared" si="13"/>
        <v>30373</v>
      </c>
      <c r="N81" s="14">
        <v>26246</v>
      </c>
      <c r="O81" s="10">
        <v>5645</v>
      </c>
      <c r="P81" s="11">
        <f t="shared" si="14"/>
        <v>31891</v>
      </c>
    </row>
    <row r="82" spans="2:27" ht="16.5" customHeight="1">
      <c r="B82" s="323" t="s">
        <v>180</v>
      </c>
      <c r="C82" s="324"/>
      <c r="D82" s="324"/>
      <c r="E82" s="118">
        <v>20232</v>
      </c>
      <c r="F82" s="112">
        <v>8032</v>
      </c>
      <c r="G82" s="115">
        <f t="shared" si="11"/>
        <v>28264</v>
      </c>
      <c r="H82" s="118">
        <v>20625</v>
      </c>
      <c r="I82" s="112">
        <v>8260</v>
      </c>
      <c r="J82" s="115">
        <f t="shared" si="12"/>
        <v>28885</v>
      </c>
      <c r="K82" s="118">
        <v>20615</v>
      </c>
      <c r="L82" s="112">
        <v>8285</v>
      </c>
      <c r="M82" s="115">
        <f t="shared" si="13"/>
        <v>28900</v>
      </c>
      <c r="N82" s="118">
        <v>20830</v>
      </c>
      <c r="O82" s="112">
        <v>8331</v>
      </c>
      <c r="P82" s="115">
        <f t="shared" si="14"/>
        <v>29161</v>
      </c>
    </row>
    <row r="83" spans="2:27" ht="16.5" customHeight="1">
      <c r="B83" s="325" t="s">
        <v>181</v>
      </c>
      <c r="C83" s="326"/>
      <c r="D83" s="326"/>
      <c r="E83" s="14">
        <v>37096</v>
      </c>
      <c r="F83" s="10">
        <v>12289</v>
      </c>
      <c r="G83" s="11">
        <f t="shared" si="11"/>
        <v>49385</v>
      </c>
      <c r="H83" s="14">
        <v>38484</v>
      </c>
      <c r="I83" s="10">
        <v>12754</v>
      </c>
      <c r="J83" s="11">
        <f t="shared" si="12"/>
        <v>51238</v>
      </c>
      <c r="K83" s="14">
        <v>39732</v>
      </c>
      <c r="L83" s="10">
        <v>13051</v>
      </c>
      <c r="M83" s="11">
        <f t="shared" si="13"/>
        <v>52783</v>
      </c>
      <c r="N83" s="14">
        <v>40865</v>
      </c>
      <c r="O83" s="10">
        <v>13327</v>
      </c>
      <c r="P83" s="11">
        <f t="shared" si="14"/>
        <v>54192</v>
      </c>
    </row>
    <row r="84" spans="2:27" ht="16.5" customHeight="1">
      <c r="B84" s="323" t="s">
        <v>182</v>
      </c>
      <c r="C84" s="324"/>
      <c r="D84" s="324"/>
      <c r="E84" s="118">
        <v>16055</v>
      </c>
      <c r="F84" s="112">
        <v>3927</v>
      </c>
      <c r="G84" s="115">
        <f t="shared" si="11"/>
        <v>19982</v>
      </c>
      <c r="H84" s="118">
        <v>16345</v>
      </c>
      <c r="I84" s="112">
        <v>3997</v>
      </c>
      <c r="J84" s="115">
        <f t="shared" si="12"/>
        <v>20342</v>
      </c>
      <c r="K84" s="118">
        <v>16474</v>
      </c>
      <c r="L84" s="112">
        <v>4002</v>
      </c>
      <c r="M84" s="115">
        <f t="shared" si="13"/>
        <v>20476</v>
      </c>
      <c r="N84" s="118">
        <v>16695</v>
      </c>
      <c r="O84" s="112">
        <v>4040</v>
      </c>
      <c r="P84" s="115">
        <f t="shared" si="14"/>
        <v>20735</v>
      </c>
    </row>
    <row r="85" spans="2:27" ht="16.5" customHeight="1">
      <c r="B85" s="348" t="s">
        <v>507</v>
      </c>
      <c r="C85" s="349"/>
      <c r="D85" s="350"/>
      <c r="E85" s="267">
        <v>0</v>
      </c>
      <c r="F85" s="268">
        <v>0</v>
      </c>
      <c r="G85" s="269">
        <f>SUM(E85:F85)</f>
        <v>0</v>
      </c>
      <c r="H85" s="267">
        <v>0</v>
      </c>
      <c r="I85" s="268">
        <v>2</v>
      </c>
      <c r="J85" s="269">
        <f>SUM(H85:I85)</f>
        <v>2</v>
      </c>
      <c r="K85" s="267">
        <v>0</v>
      </c>
      <c r="L85" s="268">
        <v>1</v>
      </c>
      <c r="M85" s="269">
        <f>SUM(K85:L85)</f>
        <v>1</v>
      </c>
      <c r="N85" s="267">
        <v>0</v>
      </c>
      <c r="O85" s="268">
        <v>0</v>
      </c>
      <c r="P85" s="269">
        <f t="shared" si="14"/>
        <v>0</v>
      </c>
    </row>
    <row r="86" spans="2:27" ht="16.5" customHeight="1" thickBot="1">
      <c r="B86" s="327" t="s">
        <v>206</v>
      </c>
      <c r="C86" s="328"/>
      <c r="D86" s="328"/>
      <c r="E86" s="220">
        <f t="shared" ref="E86" si="15">SUM(E78:E85)</f>
        <v>124977</v>
      </c>
      <c r="F86" s="221">
        <f t="shared" ref="F86" si="16">SUM(F78:F85)</f>
        <v>36604</v>
      </c>
      <c r="G86" s="222">
        <f t="shared" ref="G86" si="17">SUM(G78:G85)</f>
        <v>161581</v>
      </c>
      <c r="H86" s="220">
        <f t="shared" ref="H86:P86" si="18">SUM(H78:H85)</f>
        <v>129496</v>
      </c>
      <c r="I86" s="221">
        <f t="shared" si="18"/>
        <v>37774</v>
      </c>
      <c r="J86" s="222">
        <f t="shared" si="18"/>
        <v>167270</v>
      </c>
      <c r="K86" s="220">
        <f t="shared" si="18"/>
        <v>132710</v>
      </c>
      <c r="L86" s="221">
        <f t="shared" si="18"/>
        <v>38527</v>
      </c>
      <c r="M86" s="222">
        <f t="shared" si="18"/>
        <v>171237</v>
      </c>
      <c r="N86" s="220">
        <f t="shared" si="18"/>
        <v>136844</v>
      </c>
      <c r="O86" s="221">
        <f t="shared" si="18"/>
        <v>39367</v>
      </c>
      <c r="P86" s="222">
        <f t="shared" si="18"/>
        <v>176211</v>
      </c>
    </row>
    <row r="87" spans="2:27" ht="16.5" customHeight="1">
      <c r="B87" s="202" t="s">
        <v>395</v>
      </c>
      <c r="AA87" s="106"/>
    </row>
    <row r="88" spans="2:27" ht="16.5" customHeight="1" thickBot="1">
      <c r="AA88" s="106"/>
    </row>
    <row r="89" spans="2:27" ht="16.5" customHeight="1">
      <c r="B89" s="329" t="s">
        <v>502</v>
      </c>
      <c r="C89" s="330"/>
      <c r="D89" s="331"/>
      <c r="E89" s="347" t="s">
        <v>515</v>
      </c>
      <c r="F89" s="339"/>
      <c r="G89" s="340"/>
      <c r="H89" s="347" t="s">
        <v>509</v>
      </c>
      <c r="I89" s="339"/>
      <c r="J89" s="340"/>
      <c r="K89" s="347" t="s">
        <v>506</v>
      </c>
      <c r="L89" s="339"/>
      <c r="M89" s="340"/>
      <c r="N89" s="347" t="s">
        <v>503</v>
      </c>
      <c r="O89" s="339"/>
      <c r="P89" s="340"/>
      <c r="AA89" s="106"/>
    </row>
    <row r="90" spans="2:27" ht="16.5" customHeight="1">
      <c r="B90" s="332"/>
      <c r="C90" s="333"/>
      <c r="D90" s="334"/>
      <c r="E90" s="341" t="s">
        <v>164</v>
      </c>
      <c r="F90" s="343" t="s">
        <v>165</v>
      </c>
      <c r="G90" s="345" t="s">
        <v>152</v>
      </c>
      <c r="H90" s="341" t="s">
        <v>164</v>
      </c>
      <c r="I90" s="343" t="s">
        <v>165</v>
      </c>
      <c r="J90" s="345" t="s">
        <v>152</v>
      </c>
      <c r="K90" s="341" t="s">
        <v>164</v>
      </c>
      <c r="L90" s="343" t="s">
        <v>165</v>
      </c>
      <c r="M90" s="345" t="s">
        <v>152</v>
      </c>
      <c r="N90" s="341" t="s">
        <v>164</v>
      </c>
      <c r="O90" s="343" t="s">
        <v>165</v>
      </c>
      <c r="P90" s="345" t="s">
        <v>152</v>
      </c>
      <c r="AA90" s="106"/>
    </row>
    <row r="91" spans="2:27" ht="16.5" customHeight="1">
      <c r="B91" s="335"/>
      <c r="C91" s="336"/>
      <c r="D91" s="337"/>
      <c r="E91" s="342"/>
      <c r="F91" s="344"/>
      <c r="G91" s="346"/>
      <c r="H91" s="342"/>
      <c r="I91" s="344"/>
      <c r="J91" s="346"/>
      <c r="K91" s="342"/>
      <c r="L91" s="344"/>
      <c r="M91" s="346"/>
      <c r="N91" s="342"/>
      <c r="O91" s="344"/>
      <c r="P91" s="346"/>
      <c r="AA91" s="106"/>
    </row>
    <row r="92" spans="2:27" ht="16.5" customHeight="1">
      <c r="B92" s="323" t="s">
        <v>177</v>
      </c>
      <c r="C92" s="324"/>
      <c r="D92" s="324"/>
      <c r="E92" s="118">
        <v>661</v>
      </c>
      <c r="F92" s="112">
        <v>4</v>
      </c>
      <c r="G92" s="115">
        <f t="shared" ref="G92:G99" si="19">SUM(E92:F92)</f>
        <v>665</v>
      </c>
      <c r="H92" s="118">
        <v>663</v>
      </c>
      <c r="I92" s="112">
        <v>4</v>
      </c>
      <c r="J92" s="115">
        <f t="shared" ref="J92:J99" si="20">SUM(H92:I92)</f>
        <v>667</v>
      </c>
      <c r="K92" s="118">
        <v>541</v>
      </c>
      <c r="L92" s="112">
        <v>4</v>
      </c>
      <c r="M92" s="115">
        <f t="shared" ref="M92:M99" si="21">SUM(K92:L92)</f>
        <v>545</v>
      </c>
      <c r="N92" s="118">
        <v>443</v>
      </c>
      <c r="O92" s="112">
        <v>4</v>
      </c>
      <c r="P92" s="115">
        <f t="shared" ref="P92:P99" si="22">SUM(N92:O92)</f>
        <v>447</v>
      </c>
      <c r="AA92" s="106"/>
    </row>
    <row r="93" spans="2:27" ht="16.5" customHeight="1">
      <c r="B93" s="348" t="s">
        <v>420</v>
      </c>
      <c r="C93" s="349"/>
      <c r="D93" s="350"/>
      <c r="E93" s="14">
        <v>0</v>
      </c>
      <c r="F93" s="10">
        <v>25</v>
      </c>
      <c r="G93" s="11">
        <f t="shared" si="19"/>
        <v>25</v>
      </c>
      <c r="H93" s="14">
        <v>0</v>
      </c>
      <c r="I93" s="10">
        <v>7</v>
      </c>
      <c r="J93" s="11">
        <f t="shared" si="20"/>
        <v>7</v>
      </c>
      <c r="K93" s="14">
        <v>0</v>
      </c>
      <c r="L93" s="10">
        <v>22</v>
      </c>
      <c r="M93" s="11">
        <f t="shared" si="21"/>
        <v>22</v>
      </c>
      <c r="N93" s="14">
        <v>0</v>
      </c>
      <c r="O93" s="10">
        <v>1</v>
      </c>
      <c r="P93" s="11">
        <f t="shared" si="22"/>
        <v>1</v>
      </c>
      <c r="AA93" s="106"/>
    </row>
    <row r="94" spans="2:27" ht="16.5" customHeight="1">
      <c r="B94" s="323" t="s">
        <v>179</v>
      </c>
      <c r="C94" s="324"/>
      <c r="D94" s="324"/>
      <c r="E94" s="118">
        <v>30812</v>
      </c>
      <c r="F94" s="112">
        <v>8282</v>
      </c>
      <c r="G94" s="115">
        <f t="shared" si="19"/>
        <v>39094</v>
      </c>
      <c r="H94" s="118">
        <v>31827</v>
      </c>
      <c r="I94" s="112">
        <v>8525</v>
      </c>
      <c r="J94" s="115">
        <f t="shared" si="20"/>
        <v>40352</v>
      </c>
      <c r="K94" s="118">
        <v>31459</v>
      </c>
      <c r="L94" s="112">
        <v>8771</v>
      </c>
      <c r="M94" s="115">
        <f t="shared" si="21"/>
        <v>40230</v>
      </c>
      <c r="N94" s="118">
        <v>31143</v>
      </c>
      <c r="O94" s="112">
        <v>9270</v>
      </c>
      <c r="P94" s="115">
        <f t="shared" si="22"/>
        <v>40413</v>
      </c>
      <c r="AA94" s="106"/>
    </row>
    <row r="95" spans="2:27" ht="16.5" customHeight="1">
      <c r="B95" s="348" t="s">
        <v>299</v>
      </c>
      <c r="C95" s="349"/>
      <c r="D95" s="350"/>
      <c r="E95" s="14">
        <v>25829</v>
      </c>
      <c r="F95" s="10">
        <v>6254</v>
      </c>
      <c r="G95" s="11">
        <f t="shared" si="19"/>
        <v>32083</v>
      </c>
      <c r="H95" s="14">
        <v>26868</v>
      </c>
      <c r="I95" s="10">
        <v>6477</v>
      </c>
      <c r="J95" s="11">
        <f t="shared" si="20"/>
        <v>33345</v>
      </c>
      <c r="K95" s="14">
        <v>26278</v>
      </c>
      <c r="L95" s="10">
        <v>6643</v>
      </c>
      <c r="M95" s="11">
        <f t="shared" si="21"/>
        <v>32921</v>
      </c>
      <c r="N95" s="14">
        <v>26581</v>
      </c>
      <c r="O95" s="10">
        <v>6888</v>
      </c>
      <c r="P95" s="11">
        <f t="shared" si="22"/>
        <v>33469</v>
      </c>
      <c r="AA95" s="106"/>
    </row>
    <row r="96" spans="2:27" ht="16.5" customHeight="1">
      <c r="B96" s="323" t="s">
        <v>180</v>
      </c>
      <c r="C96" s="324"/>
      <c r="D96" s="324"/>
      <c r="E96" s="118">
        <v>16812</v>
      </c>
      <c r="F96" s="112">
        <v>8314</v>
      </c>
      <c r="G96" s="115">
        <f t="shared" si="19"/>
        <v>25126</v>
      </c>
      <c r="H96" s="118">
        <v>17315</v>
      </c>
      <c r="I96" s="112">
        <v>8621</v>
      </c>
      <c r="J96" s="115">
        <f t="shared" si="20"/>
        <v>25936</v>
      </c>
      <c r="K96" s="118">
        <v>16922</v>
      </c>
      <c r="L96" s="112">
        <v>8827</v>
      </c>
      <c r="M96" s="115">
        <f t="shared" si="21"/>
        <v>25749</v>
      </c>
      <c r="N96" s="118">
        <v>16672</v>
      </c>
      <c r="O96" s="112">
        <v>9150</v>
      </c>
      <c r="P96" s="115">
        <f t="shared" si="22"/>
        <v>25822</v>
      </c>
      <c r="AA96" s="106"/>
    </row>
    <row r="97" spans="2:27" ht="16.5" customHeight="1">
      <c r="B97" s="348" t="s">
        <v>181</v>
      </c>
      <c r="C97" s="349"/>
      <c r="D97" s="350"/>
      <c r="E97" s="14">
        <v>38093</v>
      </c>
      <c r="F97" s="10">
        <v>13544</v>
      </c>
      <c r="G97" s="11">
        <f t="shared" si="19"/>
        <v>51637</v>
      </c>
      <c r="H97" s="14">
        <v>39299</v>
      </c>
      <c r="I97" s="10">
        <v>14011</v>
      </c>
      <c r="J97" s="11">
        <f t="shared" si="20"/>
        <v>53310</v>
      </c>
      <c r="K97" s="14">
        <v>39296</v>
      </c>
      <c r="L97" s="10">
        <v>14564</v>
      </c>
      <c r="M97" s="11">
        <f t="shared" si="21"/>
        <v>53860</v>
      </c>
      <c r="N97" s="14">
        <v>39222</v>
      </c>
      <c r="O97" s="10">
        <v>15049</v>
      </c>
      <c r="P97" s="11">
        <f t="shared" si="22"/>
        <v>54271</v>
      </c>
      <c r="AA97" s="106"/>
    </row>
    <row r="98" spans="2:27" ht="16.5" customHeight="1">
      <c r="B98" s="323" t="s">
        <v>182</v>
      </c>
      <c r="C98" s="324"/>
      <c r="D98" s="324"/>
      <c r="E98" s="118">
        <v>14638</v>
      </c>
      <c r="F98" s="112">
        <v>3947</v>
      </c>
      <c r="G98" s="115">
        <f t="shared" si="19"/>
        <v>18585</v>
      </c>
      <c r="H98" s="118">
        <v>14730</v>
      </c>
      <c r="I98" s="112">
        <v>3998</v>
      </c>
      <c r="J98" s="115">
        <f t="shared" si="20"/>
        <v>18728</v>
      </c>
      <c r="K98" s="118">
        <v>13671</v>
      </c>
      <c r="L98" s="112">
        <v>3897</v>
      </c>
      <c r="M98" s="115">
        <f t="shared" si="21"/>
        <v>17568</v>
      </c>
      <c r="N98" s="118">
        <v>12692</v>
      </c>
      <c r="O98" s="112">
        <v>3871</v>
      </c>
      <c r="P98" s="115">
        <f t="shared" si="22"/>
        <v>16563</v>
      </c>
      <c r="AA98" s="106"/>
    </row>
    <row r="99" spans="2:27" ht="16.5" customHeight="1">
      <c r="B99" s="348" t="s">
        <v>507</v>
      </c>
      <c r="C99" s="349"/>
      <c r="D99" s="350"/>
      <c r="E99" s="267">
        <v>0</v>
      </c>
      <c r="F99" s="268">
        <v>0</v>
      </c>
      <c r="G99" s="11">
        <f t="shared" si="19"/>
        <v>0</v>
      </c>
      <c r="H99" s="267">
        <v>0</v>
      </c>
      <c r="I99" s="268">
        <v>0</v>
      </c>
      <c r="J99" s="11">
        <f t="shared" si="20"/>
        <v>0</v>
      </c>
      <c r="K99" s="267">
        <v>0</v>
      </c>
      <c r="L99" s="268">
        <v>1</v>
      </c>
      <c r="M99" s="11">
        <f t="shared" si="21"/>
        <v>1</v>
      </c>
      <c r="N99" s="267">
        <v>0</v>
      </c>
      <c r="O99" s="268">
        <v>0</v>
      </c>
      <c r="P99" s="269">
        <f t="shared" si="22"/>
        <v>0</v>
      </c>
      <c r="AA99" s="106"/>
    </row>
    <row r="100" spans="2:27" ht="16.5" customHeight="1" thickBot="1">
      <c r="B100" s="327" t="s">
        <v>206</v>
      </c>
      <c r="C100" s="328"/>
      <c r="D100" s="328"/>
      <c r="E100" s="220">
        <f t="shared" ref="E100:P100" si="23">SUM(E92:E99)</f>
        <v>126845</v>
      </c>
      <c r="F100" s="221">
        <f t="shared" si="23"/>
        <v>40370</v>
      </c>
      <c r="G100" s="222">
        <f t="shared" si="23"/>
        <v>167215</v>
      </c>
      <c r="H100" s="220">
        <f t="shared" si="23"/>
        <v>130702</v>
      </c>
      <c r="I100" s="221">
        <f t="shared" si="23"/>
        <v>41643</v>
      </c>
      <c r="J100" s="222">
        <f t="shared" si="23"/>
        <v>172345</v>
      </c>
      <c r="K100" s="220">
        <f t="shared" si="23"/>
        <v>128167</v>
      </c>
      <c r="L100" s="221">
        <f t="shared" si="23"/>
        <v>42729</v>
      </c>
      <c r="M100" s="222">
        <f t="shared" si="23"/>
        <v>170896</v>
      </c>
      <c r="N100" s="220">
        <f t="shared" si="23"/>
        <v>126753</v>
      </c>
      <c r="O100" s="221">
        <f t="shared" si="23"/>
        <v>44233</v>
      </c>
      <c r="P100" s="222">
        <f t="shared" si="23"/>
        <v>170986</v>
      </c>
      <c r="AA100" s="106"/>
    </row>
    <row r="101" spans="2:27" ht="16.5" customHeight="1">
      <c r="B101" s="202" t="s">
        <v>395</v>
      </c>
      <c r="AA101" s="106"/>
    </row>
    <row r="102" spans="2:27" ht="16.5" customHeight="1">
      <c r="AA102" s="106"/>
    </row>
    <row r="103" spans="2:27" ht="16.5" customHeight="1" thickBot="1">
      <c r="AA103" s="106"/>
    </row>
    <row r="104" spans="2:27" ht="16.5" customHeight="1">
      <c r="B104" s="329" t="s">
        <v>466</v>
      </c>
      <c r="C104" s="330"/>
      <c r="D104" s="331"/>
      <c r="E104" s="347" t="s">
        <v>492</v>
      </c>
      <c r="F104" s="339"/>
      <c r="G104" s="340"/>
      <c r="H104" s="347" t="s">
        <v>480</v>
      </c>
      <c r="I104" s="339"/>
      <c r="J104" s="340"/>
      <c r="K104" s="347" t="s">
        <v>476</v>
      </c>
      <c r="L104" s="339"/>
      <c r="M104" s="340"/>
      <c r="N104" s="347" t="s">
        <v>467</v>
      </c>
      <c r="O104" s="339"/>
      <c r="P104" s="340"/>
      <c r="AA104" s="106"/>
    </row>
    <row r="105" spans="2:27" ht="16.5" customHeight="1">
      <c r="B105" s="332"/>
      <c r="C105" s="333"/>
      <c r="D105" s="334"/>
      <c r="E105" s="341" t="s">
        <v>164</v>
      </c>
      <c r="F105" s="343" t="s">
        <v>165</v>
      </c>
      <c r="G105" s="345" t="s">
        <v>152</v>
      </c>
      <c r="H105" s="341" t="s">
        <v>164</v>
      </c>
      <c r="I105" s="343" t="s">
        <v>165</v>
      </c>
      <c r="J105" s="345" t="s">
        <v>152</v>
      </c>
      <c r="K105" s="341" t="s">
        <v>164</v>
      </c>
      <c r="L105" s="343" t="s">
        <v>165</v>
      </c>
      <c r="M105" s="345" t="s">
        <v>152</v>
      </c>
      <c r="N105" s="341" t="s">
        <v>164</v>
      </c>
      <c r="O105" s="343" t="s">
        <v>165</v>
      </c>
      <c r="P105" s="345" t="s">
        <v>152</v>
      </c>
      <c r="AA105" s="106"/>
    </row>
    <row r="106" spans="2:27" ht="16.5" customHeight="1">
      <c r="B106" s="335"/>
      <c r="C106" s="336"/>
      <c r="D106" s="337"/>
      <c r="E106" s="342"/>
      <c r="F106" s="344"/>
      <c r="G106" s="346"/>
      <c r="H106" s="342"/>
      <c r="I106" s="344"/>
      <c r="J106" s="346"/>
      <c r="K106" s="342"/>
      <c r="L106" s="344"/>
      <c r="M106" s="346"/>
      <c r="N106" s="342"/>
      <c r="O106" s="344"/>
      <c r="P106" s="346"/>
      <c r="AA106" s="106"/>
    </row>
    <row r="107" spans="2:27" ht="16.5" customHeight="1">
      <c r="B107" s="323" t="s">
        <v>177</v>
      </c>
      <c r="C107" s="324"/>
      <c r="D107" s="324"/>
      <c r="E107" s="118">
        <v>2800</v>
      </c>
      <c r="F107" s="112">
        <v>4</v>
      </c>
      <c r="G107" s="115">
        <f t="shared" ref="G107:G114" si="24">SUM(E107:F107)</f>
        <v>2804</v>
      </c>
      <c r="H107" s="118">
        <v>2930</v>
      </c>
      <c r="I107" s="112">
        <v>4</v>
      </c>
      <c r="J107" s="115">
        <f t="shared" ref="J107:J114" si="25">SUM(H107:I107)</f>
        <v>2934</v>
      </c>
      <c r="K107" s="118">
        <v>3024</v>
      </c>
      <c r="L107" s="112">
        <v>4</v>
      </c>
      <c r="M107" s="115">
        <f t="shared" ref="M107:M114" si="26">SUM(K107:L107)</f>
        <v>3028</v>
      </c>
      <c r="N107" s="118">
        <v>3058</v>
      </c>
      <c r="O107" s="112">
        <v>4</v>
      </c>
      <c r="P107" s="115">
        <f t="shared" ref="P107:P114" si="27">SUM(N107:O107)</f>
        <v>3062</v>
      </c>
      <c r="AA107" s="106"/>
    </row>
    <row r="108" spans="2:27" ht="16.5" customHeight="1">
      <c r="B108" s="348" t="s">
        <v>420</v>
      </c>
      <c r="C108" s="349"/>
      <c r="D108" s="350"/>
      <c r="E108" s="14">
        <v>0</v>
      </c>
      <c r="F108" s="10">
        <v>2</v>
      </c>
      <c r="G108" s="11">
        <f t="shared" si="24"/>
        <v>2</v>
      </c>
      <c r="H108" s="14">
        <v>0</v>
      </c>
      <c r="I108" s="10">
        <v>2</v>
      </c>
      <c r="J108" s="11">
        <f t="shared" si="25"/>
        <v>2</v>
      </c>
      <c r="K108" s="14">
        <v>0</v>
      </c>
      <c r="L108" s="10">
        <v>4</v>
      </c>
      <c r="M108" s="11">
        <f t="shared" si="26"/>
        <v>4</v>
      </c>
      <c r="N108" s="14">
        <v>0</v>
      </c>
      <c r="O108" s="10">
        <v>2</v>
      </c>
      <c r="P108" s="11">
        <f t="shared" si="27"/>
        <v>2</v>
      </c>
      <c r="AA108" s="106"/>
    </row>
    <row r="109" spans="2:27" ht="16.5" customHeight="1">
      <c r="B109" s="374" t="s">
        <v>297</v>
      </c>
      <c r="C109" s="375"/>
      <c r="D109" s="376"/>
      <c r="E109" s="118">
        <v>0</v>
      </c>
      <c r="F109" s="112">
        <v>185</v>
      </c>
      <c r="G109" s="115">
        <f t="shared" si="24"/>
        <v>185</v>
      </c>
      <c r="H109" s="118">
        <v>0</v>
      </c>
      <c r="I109" s="112">
        <v>204</v>
      </c>
      <c r="J109" s="115">
        <f t="shared" si="25"/>
        <v>204</v>
      </c>
      <c r="K109" s="118">
        <v>0</v>
      </c>
      <c r="L109" s="112">
        <v>212</v>
      </c>
      <c r="M109" s="115">
        <f t="shared" si="26"/>
        <v>212</v>
      </c>
      <c r="N109" s="118">
        <v>0</v>
      </c>
      <c r="O109" s="112">
        <v>219</v>
      </c>
      <c r="P109" s="115">
        <f t="shared" si="27"/>
        <v>219</v>
      </c>
      <c r="AA109" s="106"/>
    </row>
    <row r="110" spans="2:27" ht="16.5" customHeight="1">
      <c r="B110" s="348" t="s">
        <v>179</v>
      </c>
      <c r="C110" s="349"/>
      <c r="D110" s="350"/>
      <c r="E110" s="14">
        <v>27351</v>
      </c>
      <c r="F110" s="10">
        <v>8801</v>
      </c>
      <c r="G110" s="11">
        <f t="shared" si="24"/>
        <v>36152</v>
      </c>
      <c r="H110" s="14">
        <v>29776</v>
      </c>
      <c r="I110" s="10">
        <v>9222</v>
      </c>
      <c r="J110" s="11">
        <f t="shared" si="25"/>
        <v>38998</v>
      </c>
      <c r="K110" s="14">
        <v>30252</v>
      </c>
      <c r="L110" s="10">
        <v>9312</v>
      </c>
      <c r="M110" s="11">
        <f t="shared" si="26"/>
        <v>39564</v>
      </c>
      <c r="N110" s="14">
        <v>30967</v>
      </c>
      <c r="O110" s="10">
        <v>9500</v>
      </c>
      <c r="P110" s="11">
        <f t="shared" si="27"/>
        <v>40467</v>
      </c>
      <c r="AA110" s="106"/>
    </row>
    <row r="111" spans="2:27" ht="16.5" customHeight="1">
      <c r="B111" s="374" t="s">
        <v>299</v>
      </c>
      <c r="C111" s="375"/>
      <c r="D111" s="376"/>
      <c r="E111" s="118">
        <v>30580</v>
      </c>
      <c r="F111" s="112">
        <v>7648</v>
      </c>
      <c r="G111" s="115">
        <f t="shared" si="24"/>
        <v>38228</v>
      </c>
      <c r="H111" s="118">
        <v>32185</v>
      </c>
      <c r="I111" s="112">
        <v>7876</v>
      </c>
      <c r="J111" s="115">
        <f t="shared" si="25"/>
        <v>40061</v>
      </c>
      <c r="K111" s="118">
        <v>33219</v>
      </c>
      <c r="L111" s="112">
        <v>8028</v>
      </c>
      <c r="M111" s="115">
        <f t="shared" si="26"/>
        <v>41247</v>
      </c>
      <c r="N111" s="118">
        <v>33736</v>
      </c>
      <c r="O111" s="112">
        <v>8185</v>
      </c>
      <c r="P111" s="115">
        <f t="shared" si="27"/>
        <v>41921</v>
      </c>
      <c r="AA111" s="106"/>
    </row>
    <row r="112" spans="2:27" ht="16.5" customHeight="1">
      <c r="B112" s="348" t="s">
        <v>180</v>
      </c>
      <c r="C112" s="349"/>
      <c r="D112" s="350"/>
      <c r="E112" s="14">
        <v>17829</v>
      </c>
      <c r="F112" s="10">
        <v>8972</v>
      </c>
      <c r="G112" s="11">
        <f t="shared" si="24"/>
        <v>26801</v>
      </c>
      <c r="H112" s="14">
        <v>18576</v>
      </c>
      <c r="I112" s="10">
        <v>8910</v>
      </c>
      <c r="J112" s="11">
        <f t="shared" si="25"/>
        <v>27486</v>
      </c>
      <c r="K112" s="14">
        <v>19008</v>
      </c>
      <c r="L112" s="10">
        <v>8833</v>
      </c>
      <c r="M112" s="11">
        <f t="shared" si="26"/>
        <v>27841</v>
      </c>
      <c r="N112" s="14">
        <v>19332</v>
      </c>
      <c r="O112" s="10">
        <v>8851</v>
      </c>
      <c r="P112" s="11">
        <f t="shared" si="27"/>
        <v>28183</v>
      </c>
      <c r="AA112" s="106"/>
    </row>
    <row r="113" spans="2:27" ht="16.5" customHeight="1">
      <c r="B113" s="374" t="s">
        <v>181</v>
      </c>
      <c r="C113" s="375"/>
      <c r="D113" s="376"/>
      <c r="E113" s="118">
        <v>40683</v>
      </c>
      <c r="F113" s="112">
        <v>15535</v>
      </c>
      <c r="G113" s="115">
        <f t="shared" si="24"/>
        <v>56218</v>
      </c>
      <c r="H113" s="118">
        <v>42536</v>
      </c>
      <c r="I113" s="112">
        <v>15975</v>
      </c>
      <c r="J113" s="115">
        <f t="shared" si="25"/>
        <v>58511</v>
      </c>
      <c r="K113" s="118">
        <v>43589</v>
      </c>
      <c r="L113" s="112">
        <v>16335</v>
      </c>
      <c r="M113" s="115">
        <f t="shared" si="26"/>
        <v>59924</v>
      </c>
      <c r="N113" s="118">
        <v>45010</v>
      </c>
      <c r="O113" s="112">
        <v>16693</v>
      </c>
      <c r="P113" s="115">
        <f t="shared" si="27"/>
        <v>61703</v>
      </c>
      <c r="AA113" s="106"/>
    </row>
    <row r="114" spans="2:27" ht="16.5" customHeight="1">
      <c r="B114" s="348" t="s">
        <v>182</v>
      </c>
      <c r="C114" s="349"/>
      <c r="D114" s="350"/>
      <c r="E114" s="14">
        <v>0</v>
      </c>
      <c r="F114" s="10">
        <v>2915</v>
      </c>
      <c r="G114" s="11">
        <f t="shared" si="24"/>
        <v>2915</v>
      </c>
      <c r="H114" s="14">
        <v>0</v>
      </c>
      <c r="I114" s="10">
        <v>2968</v>
      </c>
      <c r="J114" s="11">
        <f t="shared" si="25"/>
        <v>2968</v>
      </c>
      <c r="K114" s="14">
        <v>0</v>
      </c>
      <c r="L114" s="10">
        <v>3031</v>
      </c>
      <c r="M114" s="11">
        <f t="shared" si="26"/>
        <v>3031</v>
      </c>
      <c r="N114" s="14">
        <v>0</v>
      </c>
      <c r="O114" s="10">
        <v>3139</v>
      </c>
      <c r="P114" s="11">
        <f t="shared" si="27"/>
        <v>3139</v>
      </c>
      <c r="AA114" s="106"/>
    </row>
    <row r="115" spans="2:27" ht="16.5" customHeight="1" thickBot="1">
      <c r="B115" s="327" t="s">
        <v>206</v>
      </c>
      <c r="C115" s="328"/>
      <c r="D115" s="328"/>
      <c r="E115" s="220">
        <f t="shared" ref="E115:P115" si="28">SUM(E107:E114)</f>
        <v>119243</v>
      </c>
      <c r="F115" s="221">
        <f t="shared" si="28"/>
        <v>44062</v>
      </c>
      <c r="G115" s="222">
        <f t="shared" si="28"/>
        <v>163305</v>
      </c>
      <c r="H115" s="220">
        <f t="shared" si="28"/>
        <v>126003</v>
      </c>
      <c r="I115" s="221">
        <f t="shared" si="28"/>
        <v>45161</v>
      </c>
      <c r="J115" s="222">
        <f t="shared" si="28"/>
        <v>171164</v>
      </c>
      <c r="K115" s="220">
        <f t="shared" si="28"/>
        <v>129092</v>
      </c>
      <c r="L115" s="221">
        <f t="shared" si="28"/>
        <v>45759</v>
      </c>
      <c r="M115" s="222">
        <f t="shared" si="28"/>
        <v>174851</v>
      </c>
      <c r="N115" s="220">
        <f t="shared" si="28"/>
        <v>132103</v>
      </c>
      <c r="O115" s="221">
        <f t="shared" si="28"/>
        <v>46593</v>
      </c>
      <c r="P115" s="222">
        <f t="shared" si="28"/>
        <v>178696</v>
      </c>
      <c r="AA115" s="106"/>
    </row>
    <row r="116" spans="2:27" ht="16.5" customHeight="1">
      <c r="B116" s="202" t="s">
        <v>395</v>
      </c>
      <c r="AA116" s="106"/>
    </row>
    <row r="117" spans="2:27" ht="16.5" customHeight="1">
      <c r="AA117" s="106"/>
    </row>
    <row r="118" spans="2:27" ht="16.5" customHeight="1" thickBot="1">
      <c r="AA118" s="106"/>
    </row>
    <row r="119" spans="2:27" ht="16.5" customHeight="1">
      <c r="B119" s="329" t="s">
        <v>434</v>
      </c>
      <c r="C119" s="330"/>
      <c r="D119" s="331"/>
      <c r="E119" s="347" t="s">
        <v>458</v>
      </c>
      <c r="F119" s="339"/>
      <c r="G119" s="340"/>
      <c r="H119" s="347" t="s">
        <v>454</v>
      </c>
      <c r="I119" s="339"/>
      <c r="J119" s="340"/>
      <c r="K119" s="347" t="s">
        <v>448</v>
      </c>
      <c r="L119" s="339"/>
      <c r="M119" s="340"/>
      <c r="N119" s="347" t="s">
        <v>435</v>
      </c>
      <c r="O119" s="339"/>
      <c r="P119" s="340"/>
      <c r="AA119" s="106"/>
    </row>
    <row r="120" spans="2:27" ht="16.5" customHeight="1">
      <c r="B120" s="332"/>
      <c r="C120" s="333"/>
      <c r="D120" s="334"/>
      <c r="E120" s="341" t="s">
        <v>164</v>
      </c>
      <c r="F120" s="343" t="s">
        <v>165</v>
      </c>
      <c r="G120" s="345" t="s">
        <v>152</v>
      </c>
      <c r="H120" s="341" t="s">
        <v>164</v>
      </c>
      <c r="I120" s="343" t="s">
        <v>165</v>
      </c>
      <c r="J120" s="345" t="s">
        <v>152</v>
      </c>
      <c r="K120" s="341" t="s">
        <v>164</v>
      </c>
      <c r="L120" s="343" t="s">
        <v>165</v>
      </c>
      <c r="M120" s="345" t="s">
        <v>152</v>
      </c>
      <c r="N120" s="341" t="s">
        <v>164</v>
      </c>
      <c r="O120" s="343" t="s">
        <v>165</v>
      </c>
      <c r="P120" s="345" t="s">
        <v>152</v>
      </c>
      <c r="AA120" s="106"/>
    </row>
    <row r="121" spans="2:27" ht="16.5" customHeight="1">
      <c r="B121" s="335"/>
      <c r="C121" s="336"/>
      <c r="D121" s="337"/>
      <c r="E121" s="342"/>
      <c r="F121" s="344"/>
      <c r="G121" s="346"/>
      <c r="H121" s="342"/>
      <c r="I121" s="344"/>
      <c r="J121" s="346"/>
      <c r="K121" s="342"/>
      <c r="L121" s="344"/>
      <c r="M121" s="346"/>
      <c r="N121" s="342"/>
      <c r="O121" s="344"/>
      <c r="P121" s="346"/>
      <c r="AA121" s="106"/>
    </row>
    <row r="122" spans="2:27" ht="16.5" customHeight="1">
      <c r="B122" s="323" t="s">
        <v>177</v>
      </c>
      <c r="C122" s="324"/>
      <c r="D122" s="324"/>
      <c r="E122" s="118">
        <v>964</v>
      </c>
      <c r="F122" s="112">
        <v>5</v>
      </c>
      <c r="G122" s="115">
        <f t="shared" ref="G122" si="29">SUM(E122:F122)</f>
        <v>969</v>
      </c>
      <c r="H122" s="118">
        <v>974</v>
      </c>
      <c r="I122" s="112">
        <v>4</v>
      </c>
      <c r="J122" s="115">
        <f t="shared" ref="J122" si="30">SUM(H122:I122)</f>
        <v>978</v>
      </c>
      <c r="K122" s="118">
        <v>1017</v>
      </c>
      <c r="L122" s="112">
        <v>4</v>
      </c>
      <c r="M122" s="115">
        <f t="shared" ref="M122" si="31">SUM(K122:L122)</f>
        <v>1021</v>
      </c>
      <c r="N122" s="118">
        <v>1054</v>
      </c>
      <c r="O122" s="112">
        <v>4</v>
      </c>
      <c r="P122" s="115">
        <f t="shared" ref="P122" si="32">SUM(N122:O122)</f>
        <v>1058</v>
      </c>
      <c r="AA122" s="106"/>
    </row>
    <row r="123" spans="2:27" ht="16.5" customHeight="1">
      <c r="B123" s="348" t="s">
        <v>420</v>
      </c>
      <c r="C123" s="349"/>
      <c r="D123" s="350"/>
      <c r="E123" s="14">
        <v>0</v>
      </c>
      <c r="F123" s="10">
        <v>2</v>
      </c>
      <c r="G123" s="11">
        <f>SUM(E123:F123)</f>
        <v>2</v>
      </c>
      <c r="H123" s="14">
        <v>0</v>
      </c>
      <c r="I123" s="10">
        <v>2</v>
      </c>
      <c r="J123" s="11">
        <f>SUM(H123:I123)</f>
        <v>2</v>
      </c>
      <c r="K123" s="14">
        <v>0</v>
      </c>
      <c r="L123" s="10">
        <v>1</v>
      </c>
      <c r="M123" s="11">
        <f>SUM(K123:L123)</f>
        <v>1</v>
      </c>
      <c r="N123" s="14">
        <v>0</v>
      </c>
      <c r="O123" s="10">
        <v>1</v>
      </c>
      <c r="P123" s="11">
        <f>SUM(N123:O123)</f>
        <v>1</v>
      </c>
      <c r="AA123" s="106"/>
    </row>
    <row r="124" spans="2:27" ht="16.5" customHeight="1">
      <c r="B124" s="374" t="s">
        <v>297</v>
      </c>
      <c r="C124" s="375"/>
      <c r="D124" s="376"/>
      <c r="E124" s="118">
        <v>0</v>
      </c>
      <c r="F124" s="112">
        <v>288</v>
      </c>
      <c r="G124" s="115">
        <f t="shared" ref="G124:G129" si="33">SUM(E124:F124)</f>
        <v>288</v>
      </c>
      <c r="H124" s="118">
        <v>0</v>
      </c>
      <c r="I124" s="112">
        <v>305</v>
      </c>
      <c r="J124" s="115">
        <f t="shared" ref="J124:J129" si="34">SUM(H124:I124)</f>
        <v>305</v>
      </c>
      <c r="K124" s="118">
        <v>0</v>
      </c>
      <c r="L124" s="112">
        <v>317</v>
      </c>
      <c r="M124" s="115">
        <f t="shared" ref="M124:M129" si="35">SUM(K124:L124)</f>
        <v>317</v>
      </c>
      <c r="N124" s="118">
        <v>0</v>
      </c>
      <c r="O124" s="112">
        <v>328</v>
      </c>
      <c r="P124" s="115">
        <f t="shared" ref="P124:P129" si="36">SUM(N124:O124)</f>
        <v>328</v>
      </c>
      <c r="AA124" s="106"/>
    </row>
    <row r="125" spans="2:27" ht="16.5" customHeight="1">
      <c r="B125" s="348" t="s">
        <v>179</v>
      </c>
      <c r="C125" s="349"/>
      <c r="D125" s="350"/>
      <c r="E125" s="14">
        <v>29142</v>
      </c>
      <c r="F125" s="10">
        <v>9519</v>
      </c>
      <c r="G125" s="11">
        <f t="shared" si="33"/>
        <v>38661</v>
      </c>
      <c r="H125" s="14">
        <v>30554</v>
      </c>
      <c r="I125" s="10">
        <v>9935</v>
      </c>
      <c r="J125" s="11">
        <f t="shared" si="34"/>
        <v>40489</v>
      </c>
      <c r="K125" s="14">
        <v>32114</v>
      </c>
      <c r="L125" s="10">
        <v>10175</v>
      </c>
      <c r="M125" s="11">
        <f t="shared" si="35"/>
        <v>42289</v>
      </c>
      <c r="N125" s="14">
        <v>34300</v>
      </c>
      <c r="O125" s="10">
        <v>10618</v>
      </c>
      <c r="P125" s="11">
        <f t="shared" si="36"/>
        <v>44918</v>
      </c>
      <c r="AA125" s="106"/>
    </row>
    <row r="126" spans="2:27" ht="16.5" customHeight="1">
      <c r="B126" s="374" t="s">
        <v>299</v>
      </c>
      <c r="C126" s="375"/>
      <c r="D126" s="376"/>
      <c r="E126" s="118">
        <v>24582</v>
      </c>
      <c r="F126" s="112">
        <v>7919</v>
      </c>
      <c r="G126" s="115">
        <f t="shared" si="33"/>
        <v>32501</v>
      </c>
      <c r="H126" s="118">
        <v>25600</v>
      </c>
      <c r="I126" s="112">
        <v>8214</v>
      </c>
      <c r="J126" s="115">
        <f t="shared" si="34"/>
        <v>33814</v>
      </c>
      <c r="K126" s="118">
        <v>26310</v>
      </c>
      <c r="L126" s="112">
        <v>8487</v>
      </c>
      <c r="M126" s="115">
        <f t="shared" si="35"/>
        <v>34797</v>
      </c>
      <c r="N126" s="118">
        <v>27749</v>
      </c>
      <c r="O126" s="112">
        <v>8756</v>
      </c>
      <c r="P126" s="115">
        <f t="shared" si="36"/>
        <v>36505</v>
      </c>
      <c r="AA126" s="106"/>
    </row>
    <row r="127" spans="2:27" ht="16.5" customHeight="1">
      <c r="B127" s="348" t="s">
        <v>180</v>
      </c>
      <c r="C127" s="349"/>
      <c r="D127" s="350"/>
      <c r="E127" s="14">
        <v>17682</v>
      </c>
      <c r="F127" s="10">
        <v>8131</v>
      </c>
      <c r="G127" s="11">
        <f t="shared" si="33"/>
        <v>25813</v>
      </c>
      <c r="H127" s="14">
        <v>18223</v>
      </c>
      <c r="I127" s="10">
        <v>8161</v>
      </c>
      <c r="J127" s="11">
        <f t="shared" si="34"/>
        <v>26384</v>
      </c>
      <c r="K127" s="14">
        <v>18661</v>
      </c>
      <c r="L127" s="10">
        <v>8150</v>
      </c>
      <c r="M127" s="11">
        <f t="shared" si="35"/>
        <v>26811</v>
      </c>
      <c r="N127" s="14">
        <v>19010</v>
      </c>
      <c r="O127" s="10">
        <v>8185</v>
      </c>
      <c r="P127" s="11">
        <f t="shared" si="36"/>
        <v>27195</v>
      </c>
      <c r="AA127" s="106"/>
    </row>
    <row r="128" spans="2:27" ht="16.5" customHeight="1">
      <c r="B128" s="374" t="s">
        <v>181</v>
      </c>
      <c r="C128" s="375"/>
      <c r="D128" s="376"/>
      <c r="E128" s="118">
        <v>44354</v>
      </c>
      <c r="F128" s="112">
        <v>17684</v>
      </c>
      <c r="G128" s="115">
        <f t="shared" si="33"/>
        <v>62038</v>
      </c>
      <c r="H128" s="118">
        <v>46338</v>
      </c>
      <c r="I128" s="112">
        <v>18455</v>
      </c>
      <c r="J128" s="115">
        <f t="shared" si="34"/>
        <v>64793</v>
      </c>
      <c r="K128" s="118">
        <v>48544</v>
      </c>
      <c r="L128" s="112">
        <v>19014</v>
      </c>
      <c r="M128" s="115">
        <f t="shared" si="35"/>
        <v>67558</v>
      </c>
      <c r="N128" s="118">
        <v>50317</v>
      </c>
      <c r="O128" s="112">
        <v>19475</v>
      </c>
      <c r="P128" s="115">
        <f t="shared" si="36"/>
        <v>69792</v>
      </c>
      <c r="AA128" s="106"/>
    </row>
    <row r="129" spans="2:27" ht="16.5" customHeight="1">
      <c r="B129" s="348" t="s">
        <v>182</v>
      </c>
      <c r="C129" s="349"/>
      <c r="D129" s="350"/>
      <c r="E129" s="14">
        <v>0</v>
      </c>
      <c r="F129" s="10">
        <v>3039</v>
      </c>
      <c r="G129" s="11">
        <f t="shared" si="33"/>
        <v>3039</v>
      </c>
      <c r="H129" s="14">
        <v>0</v>
      </c>
      <c r="I129" s="10">
        <v>3192</v>
      </c>
      <c r="J129" s="11">
        <f t="shared" si="34"/>
        <v>3192</v>
      </c>
      <c r="K129" s="14">
        <v>0</v>
      </c>
      <c r="L129" s="10">
        <v>3263</v>
      </c>
      <c r="M129" s="11">
        <f t="shared" si="35"/>
        <v>3263</v>
      </c>
      <c r="N129" s="14">
        <v>0</v>
      </c>
      <c r="O129" s="10">
        <v>3383</v>
      </c>
      <c r="P129" s="11">
        <f t="shared" si="36"/>
        <v>3383</v>
      </c>
      <c r="AA129" s="106"/>
    </row>
    <row r="130" spans="2:27" ht="16.5" customHeight="1" thickBot="1">
      <c r="B130" s="327" t="s">
        <v>206</v>
      </c>
      <c r="C130" s="328"/>
      <c r="D130" s="328"/>
      <c r="E130" s="220">
        <f t="shared" ref="E130:P130" si="37">SUM(E122:E129)</f>
        <v>116724</v>
      </c>
      <c r="F130" s="221">
        <f t="shared" si="37"/>
        <v>46587</v>
      </c>
      <c r="G130" s="222">
        <f t="shared" si="37"/>
        <v>163311</v>
      </c>
      <c r="H130" s="220">
        <f t="shared" si="37"/>
        <v>121689</v>
      </c>
      <c r="I130" s="221">
        <f t="shared" si="37"/>
        <v>48268</v>
      </c>
      <c r="J130" s="222">
        <f t="shared" si="37"/>
        <v>169957</v>
      </c>
      <c r="K130" s="220">
        <f t="shared" si="37"/>
        <v>126646</v>
      </c>
      <c r="L130" s="221">
        <f t="shared" si="37"/>
        <v>49411</v>
      </c>
      <c r="M130" s="222">
        <f t="shared" si="37"/>
        <v>176057</v>
      </c>
      <c r="N130" s="220">
        <f t="shared" si="37"/>
        <v>132430</v>
      </c>
      <c r="O130" s="221">
        <f t="shared" si="37"/>
        <v>50750</v>
      </c>
      <c r="P130" s="222">
        <f t="shared" si="37"/>
        <v>183180</v>
      </c>
      <c r="AA130" s="106"/>
    </row>
    <row r="131" spans="2:27" ht="16.5" customHeight="1">
      <c r="B131" s="202" t="s">
        <v>395</v>
      </c>
      <c r="AA131" s="106"/>
    </row>
    <row r="132" spans="2:27" ht="16.5" customHeight="1">
      <c r="AA132" s="106"/>
    </row>
    <row r="133" spans="2:27" ht="16.5" customHeight="1" thickBot="1">
      <c r="AA133" s="106"/>
    </row>
    <row r="134" spans="2:27" ht="16.5" customHeight="1">
      <c r="B134" s="329" t="s">
        <v>406</v>
      </c>
      <c r="C134" s="330"/>
      <c r="D134" s="331"/>
      <c r="E134" s="347" t="s">
        <v>427</v>
      </c>
      <c r="F134" s="339"/>
      <c r="G134" s="340"/>
      <c r="H134" s="357" t="s">
        <v>419</v>
      </c>
      <c r="I134" s="358"/>
      <c r="J134" s="359"/>
      <c r="K134" s="357" t="s">
        <v>412</v>
      </c>
      <c r="L134" s="358"/>
      <c r="M134" s="359"/>
      <c r="N134" s="358" t="s">
        <v>407</v>
      </c>
      <c r="O134" s="358"/>
      <c r="P134" s="359"/>
    </row>
    <row r="135" spans="2:27" ht="16.5" customHeight="1">
      <c r="B135" s="332"/>
      <c r="C135" s="333"/>
      <c r="D135" s="334"/>
      <c r="E135" s="341" t="s">
        <v>164</v>
      </c>
      <c r="F135" s="343" t="s">
        <v>165</v>
      </c>
      <c r="G135" s="345" t="s">
        <v>152</v>
      </c>
      <c r="H135" s="360" t="s">
        <v>164</v>
      </c>
      <c r="I135" s="366" t="s">
        <v>165</v>
      </c>
      <c r="J135" s="367" t="s">
        <v>152</v>
      </c>
      <c r="K135" s="360" t="s">
        <v>164</v>
      </c>
      <c r="L135" s="366" t="s">
        <v>165</v>
      </c>
      <c r="M135" s="367" t="s">
        <v>152</v>
      </c>
      <c r="N135" s="368" t="s">
        <v>164</v>
      </c>
      <c r="O135" s="366" t="s">
        <v>165</v>
      </c>
      <c r="P135" s="367" t="s">
        <v>152</v>
      </c>
    </row>
    <row r="136" spans="2:27" ht="16.5" customHeight="1">
      <c r="B136" s="335"/>
      <c r="C136" s="336"/>
      <c r="D136" s="337"/>
      <c r="E136" s="342"/>
      <c r="F136" s="344"/>
      <c r="G136" s="346"/>
      <c r="H136" s="361"/>
      <c r="I136" s="366"/>
      <c r="J136" s="367"/>
      <c r="K136" s="361"/>
      <c r="L136" s="366"/>
      <c r="M136" s="367"/>
      <c r="N136" s="366"/>
      <c r="O136" s="366"/>
      <c r="P136" s="367"/>
    </row>
    <row r="137" spans="2:27" ht="16.5" customHeight="1">
      <c r="B137" s="323" t="s">
        <v>177</v>
      </c>
      <c r="C137" s="324"/>
      <c r="D137" s="324"/>
      <c r="E137" s="118">
        <v>924</v>
      </c>
      <c r="F137" s="112">
        <v>5</v>
      </c>
      <c r="G137" s="115">
        <f t="shared" ref="G137" si="38">SUM(E137:F137)</f>
        <v>929</v>
      </c>
      <c r="H137" s="118">
        <v>979</v>
      </c>
      <c r="I137" s="112">
        <v>5</v>
      </c>
      <c r="J137" s="115">
        <f t="shared" ref="J137:J139" si="39">SUM(H137:I137)</f>
        <v>984</v>
      </c>
      <c r="K137" s="118">
        <v>1047</v>
      </c>
      <c r="L137" s="112">
        <v>5</v>
      </c>
      <c r="M137" s="115">
        <f t="shared" ref="M137" si="40">SUM(K137:L137)</f>
        <v>1052</v>
      </c>
      <c r="N137" s="112">
        <v>1100</v>
      </c>
      <c r="O137" s="112">
        <v>5</v>
      </c>
      <c r="P137" s="115">
        <f t="shared" ref="P137:P146" si="41">SUM(N137:O137)</f>
        <v>1105</v>
      </c>
    </row>
    <row r="138" spans="2:27" ht="16.5" customHeight="1">
      <c r="B138" s="325" t="s">
        <v>413</v>
      </c>
      <c r="C138" s="326"/>
      <c r="D138" s="326"/>
      <c r="E138" s="14">
        <v>0</v>
      </c>
      <c r="F138" s="10">
        <v>2</v>
      </c>
      <c r="G138" s="11">
        <f>SUM(E138:F138)</f>
        <v>2</v>
      </c>
      <c r="H138" s="14">
        <v>0</v>
      </c>
      <c r="I138" s="10">
        <v>2</v>
      </c>
      <c r="J138" s="11">
        <f>SUM(H138:I138)</f>
        <v>2</v>
      </c>
      <c r="K138" s="14">
        <v>0</v>
      </c>
      <c r="L138" s="10">
        <v>1</v>
      </c>
      <c r="M138" s="11">
        <f>SUM(K138:L138)</f>
        <v>1</v>
      </c>
      <c r="N138" s="10">
        <v>0</v>
      </c>
      <c r="O138" s="10">
        <v>0</v>
      </c>
      <c r="P138" s="11">
        <v>0</v>
      </c>
    </row>
    <row r="139" spans="2:27" ht="16.5" customHeight="1">
      <c r="B139" s="374" t="s">
        <v>420</v>
      </c>
      <c r="C139" s="375"/>
      <c r="D139" s="376"/>
      <c r="E139" s="118">
        <v>0</v>
      </c>
      <c r="F139" s="112">
        <v>0</v>
      </c>
      <c r="G139" s="115">
        <f t="shared" ref="G139" si="42">SUM(E139:F139)</f>
        <v>0</v>
      </c>
      <c r="H139" s="118">
        <v>0</v>
      </c>
      <c r="I139" s="112">
        <v>1</v>
      </c>
      <c r="J139" s="115">
        <f t="shared" si="39"/>
        <v>1</v>
      </c>
      <c r="K139" s="118">
        <v>0</v>
      </c>
      <c r="L139" s="112">
        <v>0</v>
      </c>
      <c r="M139" s="115">
        <f t="shared" ref="M139" si="43">SUM(K139:L139)</f>
        <v>0</v>
      </c>
      <c r="N139" s="112">
        <v>0</v>
      </c>
      <c r="O139" s="112">
        <v>0</v>
      </c>
      <c r="P139" s="115">
        <f t="shared" ref="P139" si="44">SUM(N139:O139)</f>
        <v>0</v>
      </c>
    </row>
    <row r="140" spans="2:27" ht="16.5" customHeight="1">
      <c r="B140" s="348" t="s">
        <v>297</v>
      </c>
      <c r="C140" s="349"/>
      <c r="D140" s="350"/>
      <c r="E140" s="14">
        <v>0</v>
      </c>
      <c r="F140" s="10">
        <v>522</v>
      </c>
      <c r="G140" s="11">
        <f t="shared" ref="G140:G145" si="45">SUM(E140:F140)</f>
        <v>522</v>
      </c>
      <c r="H140" s="14">
        <v>0</v>
      </c>
      <c r="I140" s="10">
        <v>550</v>
      </c>
      <c r="J140" s="11">
        <f t="shared" ref="J140:J145" si="46">SUM(H140:I140)</f>
        <v>550</v>
      </c>
      <c r="K140" s="14">
        <v>0</v>
      </c>
      <c r="L140" s="10">
        <v>542</v>
      </c>
      <c r="M140" s="11">
        <f t="shared" ref="M140:M145" si="47">SUM(K140:L140)</f>
        <v>542</v>
      </c>
      <c r="N140" s="10">
        <v>0</v>
      </c>
      <c r="O140" s="10">
        <v>587</v>
      </c>
      <c r="P140" s="11">
        <f t="shared" si="41"/>
        <v>587</v>
      </c>
    </row>
    <row r="141" spans="2:27" ht="16.5" customHeight="1">
      <c r="B141" s="374" t="s">
        <v>179</v>
      </c>
      <c r="C141" s="375"/>
      <c r="D141" s="376"/>
      <c r="E141" s="118">
        <v>28066</v>
      </c>
      <c r="F141" s="112">
        <v>11036</v>
      </c>
      <c r="G141" s="115">
        <f t="shared" si="45"/>
        <v>39102</v>
      </c>
      <c r="H141" s="118">
        <v>29761</v>
      </c>
      <c r="I141" s="112">
        <v>11378</v>
      </c>
      <c r="J141" s="115">
        <f t="shared" si="46"/>
        <v>41139</v>
      </c>
      <c r="K141" s="118">
        <v>31568</v>
      </c>
      <c r="L141" s="112">
        <v>11733</v>
      </c>
      <c r="M141" s="115">
        <f t="shared" si="47"/>
        <v>43301</v>
      </c>
      <c r="N141" s="112">
        <v>34580</v>
      </c>
      <c r="O141" s="112">
        <v>12180</v>
      </c>
      <c r="P141" s="115">
        <f t="shared" si="41"/>
        <v>46760</v>
      </c>
    </row>
    <row r="142" spans="2:27" ht="16.5" customHeight="1">
      <c r="B142" s="348" t="s">
        <v>299</v>
      </c>
      <c r="C142" s="349"/>
      <c r="D142" s="350"/>
      <c r="E142" s="14">
        <v>26017</v>
      </c>
      <c r="F142" s="10">
        <v>10200</v>
      </c>
      <c r="G142" s="11">
        <f t="shared" si="45"/>
        <v>36217</v>
      </c>
      <c r="H142" s="14">
        <v>27129</v>
      </c>
      <c r="I142" s="10">
        <v>10732</v>
      </c>
      <c r="J142" s="11">
        <f t="shared" si="46"/>
        <v>37861</v>
      </c>
      <c r="K142" s="14">
        <v>27873</v>
      </c>
      <c r="L142" s="10">
        <v>11068</v>
      </c>
      <c r="M142" s="11">
        <f t="shared" si="47"/>
        <v>38941</v>
      </c>
      <c r="N142" s="10">
        <v>28691</v>
      </c>
      <c r="O142" s="10">
        <v>11357</v>
      </c>
      <c r="P142" s="11">
        <f t="shared" si="41"/>
        <v>40048</v>
      </c>
    </row>
    <row r="143" spans="2:27" ht="16.5" customHeight="1">
      <c r="B143" s="374" t="s">
        <v>180</v>
      </c>
      <c r="C143" s="375"/>
      <c r="D143" s="376"/>
      <c r="E143" s="118">
        <v>7291</v>
      </c>
      <c r="F143" s="112">
        <v>4905</v>
      </c>
      <c r="G143" s="115">
        <f t="shared" si="45"/>
        <v>12196</v>
      </c>
      <c r="H143" s="118">
        <v>7496</v>
      </c>
      <c r="I143" s="112">
        <v>5017</v>
      </c>
      <c r="J143" s="115">
        <f t="shared" si="46"/>
        <v>12513</v>
      </c>
      <c r="K143" s="118">
        <v>7811</v>
      </c>
      <c r="L143" s="112">
        <v>5077</v>
      </c>
      <c r="M143" s="115">
        <f t="shared" si="47"/>
        <v>12888</v>
      </c>
      <c r="N143" s="112">
        <v>8188</v>
      </c>
      <c r="O143" s="112">
        <v>5142</v>
      </c>
      <c r="P143" s="115">
        <f t="shared" si="41"/>
        <v>13330</v>
      </c>
    </row>
    <row r="144" spans="2:27" ht="16.5" customHeight="1">
      <c r="B144" s="348" t="s">
        <v>181</v>
      </c>
      <c r="C144" s="349"/>
      <c r="D144" s="350"/>
      <c r="E144" s="14">
        <v>57107</v>
      </c>
      <c r="F144" s="10">
        <v>23230</v>
      </c>
      <c r="G144" s="11">
        <f t="shared" si="45"/>
        <v>80337</v>
      </c>
      <c r="H144" s="14">
        <v>59397</v>
      </c>
      <c r="I144" s="10">
        <v>24193</v>
      </c>
      <c r="J144" s="11">
        <f t="shared" si="46"/>
        <v>83590</v>
      </c>
      <c r="K144" s="14">
        <v>62467</v>
      </c>
      <c r="L144" s="10">
        <v>25357</v>
      </c>
      <c r="M144" s="11">
        <f t="shared" si="47"/>
        <v>87824</v>
      </c>
      <c r="N144" s="10">
        <v>66157</v>
      </c>
      <c r="O144" s="10">
        <v>26613</v>
      </c>
      <c r="P144" s="11">
        <f t="shared" si="41"/>
        <v>92770</v>
      </c>
    </row>
    <row r="145" spans="2:27" ht="16.5" customHeight="1">
      <c r="B145" s="374" t="s">
        <v>182</v>
      </c>
      <c r="C145" s="375"/>
      <c r="D145" s="376"/>
      <c r="E145" s="118">
        <v>0</v>
      </c>
      <c r="F145" s="112">
        <v>3646</v>
      </c>
      <c r="G145" s="115">
        <f t="shared" si="45"/>
        <v>3646</v>
      </c>
      <c r="H145" s="118">
        <v>0</v>
      </c>
      <c r="I145" s="112">
        <v>3925</v>
      </c>
      <c r="J145" s="115">
        <f t="shared" si="46"/>
        <v>3925</v>
      </c>
      <c r="K145" s="118">
        <v>0</v>
      </c>
      <c r="L145" s="112">
        <v>4126</v>
      </c>
      <c r="M145" s="115">
        <f t="shared" si="47"/>
        <v>4126</v>
      </c>
      <c r="N145" s="112">
        <v>0</v>
      </c>
      <c r="O145" s="112">
        <v>4314</v>
      </c>
      <c r="P145" s="115">
        <f t="shared" si="41"/>
        <v>4314</v>
      </c>
    </row>
    <row r="146" spans="2:27" ht="16.5" customHeight="1">
      <c r="B146" s="348" t="s">
        <v>414</v>
      </c>
      <c r="C146" s="349"/>
      <c r="D146" s="350"/>
      <c r="E146" s="14">
        <v>0</v>
      </c>
      <c r="F146" s="10">
        <v>1</v>
      </c>
      <c r="G146" s="11">
        <f>SUM(E146:F146)</f>
        <v>1</v>
      </c>
      <c r="H146" s="14">
        <v>0</v>
      </c>
      <c r="I146" s="10">
        <v>1</v>
      </c>
      <c r="J146" s="11">
        <f>SUM(H146:I146)</f>
        <v>1</v>
      </c>
      <c r="K146" s="14">
        <v>0</v>
      </c>
      <c r="L146" s="10">
        <v>1</v>
      </c>
      <c r="M146" s="11">
        <f>SUM(K146:L146)</f>
        <v>1</v>
      </c>
      <c r="N146" s="10">
        <v>0</v>
      </c>
      <c r="O146" s="10">
        <v>0</v>
      </c>
      <c r="P146" s="11">
        <f t="shared" si="41"/>
        <v>0</v>
      </c>
    </row>
    <row r="147" spans="2:27" ht="16.5" customHeight="1" thickBot="1">
      <c r="B147" s="327" t="s">
        <v>206</v>
      </c>
      <c r="C147" s="328"/>
      <c r="D147" s="328"/>
      <c r="E147" s="220">
        <f t="shared" ref="E147:G147" si="48">SUM(E137:E146)</f>
        <v>119405</v>
      </c>
      <c r="F147" s="221">
        <f t="shared" si="48"/>
        <v>53547</v>
      </c>
      <c r="G147" s="222">
        <f t="shared" si="48"/>
        <v>172952</v>
      </c>
      <c r="H147" s="220">
        <f t="shared" ref="H147:P147" si="49">SUM(H137:H146)</f>
        <v>124762</v>
      </c>
      <c r="I147" s="221">
        <f t="shared" si="49"/>
        <v>55804</v>
      </c>
      <c r="J147" s="222">
        <f t="shared" si="49"/>
        <v>180566</v>
      </c>
      <c r="K147" s="220">
        <f t="shared" si="49"/>
        <v>130766</v>
      </c>
      <c r="L147" s="221">
        <f t="shared" si="49"/>
        <v>57910</v>
      </c>
      <c r="M147" s="222">
        <f t="shared" si="49"/>
        <v>188676</v>
      </c>
      <c r="N147" s="221">
        <f t="shared" si="49"/>
        <v>138716</v>
      </c>
      <c r="O147" s="221">
        <f t="shared" si="49"/>
        <v>60198</v>
      </c>
      <c r="P147" s="222">
        <f t="shared" si="49"/>
        <v>198914</v>
      </c>
    </row>
    <row r="148" spans="2:27" ht="16.5" customHeight="1">
      <c r="B148" s="202" t="s">
        <v>395</v>
      </c>
      <c r="AA148" s="106">
        <v>1</v>
      </c>
    </row>
    <row r="149" spans="2:27" ht="16.5" customHeight="1">
      <c r="AA149" s="106">
        <v>1</v>
      </c>
    </row>
    <row r="150" spans="2:27" ht="16.5" customHeight="1" thickBot="1">
      <c r="AA150" s="106">
        <v>1</v>
      </c>
    </row>
    <row r="151" spans="2:27" ht="16.5" customHeight="1">
      <c r="B151" s="351" t="s">
        <v>346</v>
      </c>
      <c r="C151" s="352"/>
      <c r="D151" s="353"/>
      <c r="E151" s="357" t="s">
        <v>396</v>
      </c>
      <c r="F151" s="358"/>
      <c r="G151" s="359"/>
      <c r="H151" s="363" t="s">
        <v>355</v>
      </c>
      <c r="I151" s="358"/>
      <c r="J151" s="372"/>
      <c r="K151" s="357" t="s">
        <v>351</v>
      </c>
      <c r="L151" s="358"/>
      <c r="M151" s="359"/>
      <c r="N151" s="363" t="s">
        <v>347</v>
      </c>
      <c r="O151" s="358"/>
      <c r="P151" s="359"/>
      <c r="AA151" s="106">
        <v>1</v>
      </c>
    </row>
    <row r="152" spans="2:27" ht="16.5" customHeight="1">
      <c r="B152" s="354"/>
      <c r="C152" s="355"/>
      <c r="D152" s="356"/>
      <c r="E152" s="360" t="s">
        <v>164</v>
      </c>
      <c r="F152" s="366" t="s">
        <v>165</v>
      </c>
      <c r="G152" s="367" t="s">
        <v>152</v>
      </c>
      <c r="H152" s="364" t="s">
        <v>164</v>
      </c>
      <c r="I152" s="366" t="s">
        <v>165</v>
      </c>
      <c r="J152" s="371" t="s">
        <v>152</v>
      </c>
      <c r="K152" s="360" t="s">
        <v>164</v>
      </c>
      <c r="L152" s="366" t="s">
        <v>165</v>
      </c>
      <c r="M152" s="367" t="s">
        <v>152</v>
      </c>
      <c r="N152" s="364" t="s">
        <v>164</v>
      </c>
      <c r="O152" s="369" t="s">
        <v>165</v>
      </c>
      <c r="P152" s="370" t="s">
        <v>152</v>
      </c>
      <c r="AA152" s="106">
        <v>1</v>
      </c>
    </row>
    <row r="153" spans="2:27" ht="16.5" customHeight="1">
      <c r="B153" s="354"/>
      <c r="C153" s="355"/>
      <c r="D153" s="356"/>
      <c r="E153" s="361"/>
      <c r="F153" s="366"/>
      <c r="G153" s="367"/>
      <c r="H153" s="365"/>
      <c r="I153" s="366"/>
      <c r="J153" s="371"/>
      <c r="K153" s="361"/>
      <c r="L153" s="366"/>
      <c r="M153" s="367"/>
      <c r="N153" s="365"/>
      <c r="O153" s="369"/>
      <c r="P153" s="370"/>
      <c r="AA153" s="106">
        <v>1</v>
      </c>
    </row>
    <row r="154" spans="2:27" ht="16.5" customHeight="1">
      <c r="B154" s="323" t="s">
        <v>296</v>
      </c>
      <c r="C154" s="324"/>
      <c r="D154" s="384"/>
      <c r="E154" s="118">
        <v>6596</v>
      </c>
      <c r="F154" s="112">
        <v>2008</v>
      </c>
      <c r="G154" s="115">
        <f t="shared" ref="G154:G162" si="50">SUM(E154:F154)</f>
        <v>8604</v>
      </c>
      <c r="H154" s="116">
        <v>6762</v>
      </c>
      <c r="I154" s="112">
        <v>2158</v>
      </c>
      <c r="J154" s="126">
        <v>8920</v>
      </c>
      <c r="K154" s="118">
        <v>7136</v>
      </c>
      <c r="L154" s="112">
        <v>2219</v>
      </c>
      <c r="M154" s="115">
        <v>9355</v>
      </c>
      <c r="N154" s="116">
        <v>7282</v>
      </c>
      <c r="O154" s="189">
        <v>2288</v>
      </c>
      <c r="P154" s="190">
        <v>9570</v>
      </c>
      <c r="AA154" s="106">
        <v>1</v>
      </c>
    </row>
    <row r="155" spans="2:27" ht="16.5" customHeight="1">
      <c r="B155" s="325" t="s">
        <v>177</v>
      </c>
      <c r="C155" s="326"/>
      <c r="D155" s="385"/>
      <c r="E155" s="119">
        <v>8129</v>
      </c>
      <c r="F155" s="113">
        <v>0</v>
      </c>
      <c r="G155" s="11">
        <f t="shared" si="50"/>
        <v>8129</v>
      </c>
      <c r="H155" s="117">
        <v>8553</v>
      </c>
      <c r="I155" s="113">
        <v>0</v>
      </c>
      <c r="J155" s="127">
        <v>8553</v>
      </c>
      <c r="K155" s="119">
        <v>8728</v>
      </c>
      <c r="L155" s="113">
        <v>0</v>
      </c>
      <c r="M155" s="114">
        <v>8728</v>
      </c>
      <c r="N155" s="117">
        <v>8843</v>
      </c>
      <c r="O155" s="191">
        <v>0</v>
      </c>
      <c r="P155" s="192">
        <v>8843</v>
      </c>
      <c r="AA155" s="106">
        <v>1</v>
      </c>
    </row>
    <row r="156" spans="2:27" ht="16.5" customHeight="1">
      <c r="B156" s="323" t="s">
        <v>297</v>
      </c>
      <c r="C156" s="324"/>
      <c r="D156" s="384"/>
      <c r="E156" s="118">
        <v>0</v>
      </c>
      <c r="F156" s="112">
        <v>416</v>
      </c>
      <c r="G156" s="115">
        <f t="shared" si="50"/>
        <v>416</v>
      </c>
      <c r="H156" s="116">
        <v>0</v>
      </c>
      <c r="I156" s="112">
        <v>458</v>
      </c>
      <c r="J156" s="126">
        <v>458</v>
      </c>
      <c r="K156" s="118">
        <v>0</v>
      </c>
      <c r="L156" s="112">
        <v>475</v>
      </c>
      <c r="M156" s="115">
        <v>475</v>
      </c>
      <c r="N156" s="116">
        <v>0</v>
      </c>
      <c r="O156" s="189">
        <v>523</v>
      </c>
      <c r="P156" s="190">
        <v>523</v>
      </c>
      <c r="AA156" s="106">
        <v>1</v>
      </c>
    </row>
    <row r="157" spans="2:27" ht="16.5" customHeight="1">
      <c r="B157" s="325" t="s">
        <v>179</v>
      </c>
      <c r="C157" s="326"/>
      <c r="D157" s="385"/>
      <c r="E157" s="119">
        <v>25834</v>
      </c>
      <c r="F157" s="113">
        <v>11512</v>
      </c>
      <c r="G157" s="11">
        <f t="shared" si="50"/>
        <v>37346</v>
      </c>
      <c r="H157" s="117">
        <v>26745</v>
      </c>
      <c r="I157" s="113">
        <v>11803</v>
      </c>
      <c r="J157" s="127">
        <v>38548</v>
      </c>
      <c r="K157" s="119">
        <v>27932</v>
      </c>
      <c r="L157" s="113">
        <v>12037</v>
      </c>
      <c r="M157" s="114">
        <v>39969</v>
      </c>
      <c r="N157" s="117">
        <v>28910</v>
      </c>
      <c r="O157" s="191">
        <v>12581</v>
      </c>
      <c r="P157" s="192">
        <v>41491</v>
      </c>
      <c r="AA157" s="106">
        <v>1</v>
      </c>
    </row>
    <row r="158" spans="2:27" ht="16.5" customHeight="1">
      <c r="B158" s="323" t="s">
        <v>299</v>
      </c>
      <c r="C158" s="324"/>
      <c r="D158" s="384"/>
      <c r="E158" s="118">
        <v>12471</v>
      </c>
      <c r="F158" s="112">
        <v>7332</v>
      </c>
      <c r="G158" s="115">
        <f t="shared" si="50"/>
        <v>19803</v>
      </c>
      <c r="H158" s="116">
        <v>13038</v>
      </c>
      <c r="I158" s="112">
        <v>7765</v>
      </c>
      <c r="J158" s="126">
        <v>20803</v>
      </c>
      <c r="K158" s="118">
        <v>13467</v>
      </c>
      <c r="L158" s="112">
        <v>8158</v>
      </c>
      <c r="M158" s="115">
        <v>21625</v>
      </c>
      <c r="N158" s="116">
        <v>13538</v>
      </c>
      <c r="O158" s="189">
        <v>8670</v>
      </c>
      <c r="P158" s="190">
        <v>22208</v>
      </c>
      <c r="AA158" s="106">
        <v>1</v>
      </c>
    </row>
    <row r="159" spans="2:27" ht="16.5" customHeight="1">
      <c r="B159" s="325" t="s">
        <v>180</v>
      </c>
      <c r="C159" s="326"/>
      <c r="D159" s="385"/>
      <c r="E159" s="119">
        <v>7396</v>
      </c>
      <c r="F159" s="113">
        <v>3012</v>
      </c>
      <c r="G159" s="11">
        <f t="shared" si="50"/>
        <v>10408</v>
      </c>
      <c r="H159" s="117">
        <v>7823</v>
      </c>
      <c r="I159" s="113">
        <v>3063</v>
      </c>
      <c r="J159" s="127">
        <v>10886</v>
      </c>
      <c r="K159" s="119">
        <v>7910</v>
      </c>
      <c r="L159" s="113">
        <v>3061</v>
      </c>
      <c r="M159" s="114">
        <v>10971</v>
      </c>
      <c r="N159" s="117">
        <v>8115</v>
      </c>
      <c r="O159" s="191">
        <v>3186</v>
      </c>
      <c r="P159" s="192">
        <v>11301</v>
      </c>
      <c r="AA159" s="106">
        <v>1</v>
      </c>
    </row>
    <row r="160" spans="2:27" ht="16.5" customHeight="1">
      <c r="B160" s="323" t="s">
        <v>181</v>
      </c>
      <c r="C160" s="324"/>
      <c r="D160" s="384"/>
      <c r="E160" s="118">
        <v>58840</v>
      </c>
      <c r="F160" s="112">
        <v>31424</v>
      </c>
      <c r="G160" s="115">
        <f t="shared" si="50"/>
        <v>90264</v>
      </c>
      <c r="H160" s="116">
        <v>62642</v>
      </c>
      <c r="I160" s="112">
        <v>33458</v>
      </c>
      <c r="J160" s="126">
        <v>96100</v>
      </c>
      <c r="K160" s="118">
        <v>65661</v>
      </c>
      <c r="L160" s="112">
        <v>34702</v>
      </c>
      <c r="M160" s="115">
        <v>100363</v>
      </c>
      <c r="N160" s="116">
        <v>68735</v>
      </c>
      <c r="O160" s="189">
        <v>35851</v>
      </c>
      <c r="P160" s="190">
        <v>104586</v>
      </c>
      <c r="AA160" s="106">
        <v>1</v>
      </c>
    </row>
    <row r="161" spans="2:27" ht="16.5" customHeight="1">
      <c r="B161" s="325" t="s">
        <v>182</v>
      </c>
      <c r="C161" s="326"/>
      <c r="D161" s="385"/>
      <c r="E161" s="119">
        <v>0</v>
      </c>
      <c r="F161" s="113">
        <v>16467</v>
      </c>
      <c r="G161" s="11">
        <f t="shared" si="50"/>
        <v>16467</v>
      </c>
      <c r="H161" s="117">
        <v>0</v>
      </c>
      <c r="I161" s="113">
        <v>17516</v>
      </c>
      <c r="J161" s="127">
        <v>17516</v>
      </c>
      <c r="K161" s="119">
        <v>0</v>
      </c>
      <c r="L161" s="113">
        <v>18128</v>
      </c>
      <c r="M161" s="114">
        <v>18128</v>
      </c>
      <c r="N161" s="117">
        <v>0</v>
      </c>
      <c r="O161" s="191">
        <v>18457</v>
      </c>
      <c r="P161" s="192">
        <v>18457</v>
      </c>
      <c r="AA161" s="106">
        <v>1</v>
      </c>
    </row>
    <row r="162" spans="2:27" ht="16.5" customHeight="1">
      <c r="B162" s="323" t="s">
        <v>307</v>
      </c>
      <c r="C162" s="324"/>
      <c r="D162" s="384"/>
      <c r="E162" s="118">
        <v>0</v>
      </c>
      <c r="F162" s="112">
        <v>458</v>
      </c>
      <c r="G162" s="115">
        <f t="shared" si="50"/>
        <v>458</v>
      </c>
      <c r="H162" s="116">
        <v>0</v>
      </c>
      <c r="I162" s="112">
        <v>548</v>
      </c>
      <c r="J162" s="126">
        <v>548</v>
      </c>
      <c r="K162" s="118">
        <v>0</v>
      </c>
      <c r="L162" s="112">
        <v>596</v>
      </c>
      <c r="M162" s="115">
        <v>596</v>
      </c>
      <c r="N162" s="116">
        <v>0</v>
      </c>
      <c r="O162" s="189">
        <v>661</v>
      </c>
      <c r="P162" s="190">
        <v>661</v>
      </c>
      <c r="AA162" s="106">
        <v>1</v>
      </c>
    </row>
    <row r="163" spans="2:27" ht="16.5" customHeight="1" thickBot="1">
      <c r="B163" s="327" t="s">
        <v>206</v>
      </c>
      <c r="C163" s="328"/>
      <c r="D163" s="373"/>
      <c r="E163" s="220">
        <f>SUM(E154:E162)</f>
        <v>119266</v>
      </c>
      <c r="F163" s="221">
        <f>SUM(F154:F162)</f>
        <v>72629</v>
      </c>
      <c r="G163" s="222">
        <f>SUM(G154:G162)</f>
        <v>191895</v>
      </c>
      <c r="H163" s="223">
        <v>125563</v>
      </c>
      <c r="I163" s="221">
        <v>76769</v>
      </c>
      <c r="J163" s="224">
        <v>202332</v>
      </c>
      <c r="K163" s="220">
        <f t="shared" ref="K163:P163" si="51">SUM(K154:K162)</f>
        <v>130834</v>
      </c>
      <c r="L163" s="221">
        <f t="shared" si="51"/>
        <v>79376</v>
      </c>
      <c r="M163" s="222">
        <f t="shared" si="51"/>
        <v>210210</v>
      </c>
      <c r="N163" s="223">
        <f t="shared" si="51"/>
        <v>135423</v>
      </c>
      <c r="O163" s="225">
        <f t="shared" si="51"/>
        <v>82217</v>
      </c>
      <c r="P163" s="226">
        <f t="shared" si="51"/>
        <v>217640</v>
      </c>
      <c r="AA163" s="106">
        <v>1</v>
      </c>
    </row>
    <row r="164" spans="2:27" ht="16.5" customHeight="1">
      <c r="B164" s="202" t="s">
        <v>395</v>
      </c>
      <c r="AA164" s="106">
        <v>1</v>
      </c>
    </row>
    <row r="165" spans="2:27" ht="16.5" customHeight="1">
      <c r="C165" s="203"/>
      <c r="D165" s="204"/>
      <c r="E165" s="204"/>
      <c r="AA165" s="106">
        <v>1</v>
      </c>
    </row>
    <row r="166" spans="2:27" ht="16.5" customHeight="1" thickBot="1">
      <c r="C166" s="203"/>
      <c r="D166" s="204"/>
      <c r="E166" s="204"/>
      <c r="AA166" s="106">
        <v>1</v>
      </c>
    </row>
    <row r="167" spans="2:27" ht="16.5" customHeight="1">
      <c r="B167" s="351" t="s">
        <v>306</v>
      </c>
      <c r="C167" s="352"/>
      <c r="D167" s="353"/>
      <c r="E167" s="357" t="s">
        <v>340</v>
      </c>
      <c r="F167" s="358"/>
      <c r="G167" s="359"/>
      <c r="H167" s="363" t="s">
        <v>325</v>
      </c>
      <c r="I167" s="358"/>
      <c r="J167" s="372"/>
      <c r="K167" s="357" t="s">
        <v>320</v>
      </c>
      <c r="L167" s="358"/>
      <c r="M167" s="359"/>
      <c r="N167" s="363" t="s">
        <v>305</v>
      </c>
      <c r="O167" s="358"/>
      <c r="P167" s="359"/>
      <c r="AA167" s="106">
        <v>1</v>
      </c>
    </row>
    <row r="168" spans="2:27" ht="16.5" customHeight="1">
      <c r="B168" s="354"/>
      <c r="C168" s="355"/>
      <c r="D168" s="356"/>
      <c r="E168" s="361" t="s">
        <v>164</v>
      </c>
      <c r="F168" s="366" t="s">
        <v>165</v>
      </c>
      <c r="G168" s="367" t="s">
        <v>152</v>
      </c>
      <c r="H168" s="365" t="s">
        <v>164</v>
      </c>
      <c r="I168" s="366" t="s">
        <v>165</v>
      </c>
      <c r="J168" s="371" t="s">
        <v>152</v>
      </c>
      <c r="K168" s="361" t="s">
        <v>164</v>
      </c>
      <c r="L168" s="366" t="s">
        <v>165</v>
      </c>
      <c r="M168" s="367" t="s">
        <v>152</v>
      </c>
      <c r="N168" s="365" t="s">
        <v>164</v>
      </c>
      <c r="O168" s="369" t="s">
        <v>165</v>
      </c>
      <c r="P168" s="370" t="s">
        <v>152</v>
      </c>
      <c r="AA168" s="106">
        <v>1</v>
      </c>
    </row>
    <row r="169" spans="2:27" ht="16.5" customHeight="1">
      <c r="B169" s="354"/>
      <c r="C169" s="355"/>
      <c r="D169" s="356"/>
      <c r="E169" s="361"/>
      <c r="F169" s="366"/>
      <c r="G169" s="367"/>
      <c r="H169" s="365"/>
      <c r="I169" s="366"/>
      <c r="J169" s="371"/>
      <c r="K169" s="361"/>
      <c r="L169" s="366"/>
      <c r="M169" s="367"/>
      <c r="N169" s="365"/>
      <c r="O169" s="369"/>
      <c r="P169" s="370"/>
      <c r="AA169" s="106">
        <v>1</v>
      </c>
    </row>
    <row r="170" spans="2:27" ht="16.5" customHeight="1">
      <c r="B170" s="323" t="s">
        <v>296</v>
      </c>
      <c r="C170" s="324"/>
      <c r="D170" s="384"/>
      <c r="E170" s="96">
        <v>2265</v>
      </c>
      <c r="F170" s="97">
        <v>0</v>
      </c>
      <c r="G170" s="95">
        <f>SUM(E170:F170)</f>
        <v>2265</v>
      </c>
      <c r="H170" s="227">
        <v>2302</v>
      </c>
      <c r="I170" s="97">
        <v>0</v>
      </c>
      <c r="J170" s="128">
        <f>SUM(H170:I170)</f>
        <v>2302</v>
      </c>
      <c r="K170" s="96">
        <v>2190</v>
      </c>
      <c r="L170" s="97">
        <v>0</v>
      </c>
      <c r="M170" s="95">
        <f>SUM(K170:L170)</f>
        <v>2190</v>
      </c>
      <c r="N170" s="227">
        <v>2180</v>
      </c>
      <c r="O170" s="193">
        <v>0</v>
      </c>
      <c r="P170" s="194">
        <f>SUM(N170:O170)</f>
        <v>2180</v>
      </c>
      <c r="AA170" s="106">
        <v>1</v>
      </c>
    </row>
    <row r="171" spans="2:27" ht="16.5" customHeight="1">
      <c r="B171" s="325" t="s">
        <v>177</v>
      </c>
      <c r="C171" s="326"/>
      <c r="D171" s="385"/>
      <c r="E171" s="98">
        <v>2280</v>
      </c>
      <c r="F171" s="99">
        <v>0</v>
      </c>
      <c r="G171" s="94">
        <f t="shared" ref="G171:G182" si="52">SUM(E171:F171)</f>
        <v>2280</v>
      </c>
      <c r="H171" s="228">
        <v>2149</v>
      </c>
      <c r="I171" s="99">
        <v>0</v>
      </c>
      <c r="J171" s="129">
        <f t="shared" ref="J171:J182" si="53">SUM(H171:I171)</f>
        <v>2149</v>
      </c>
      <c r="K171" s="98">
        <v>509</v>
      </c>
      <c r="L171" s="99">
        <v>0</v>
      </c>
      <c r="M171" s="94">
        <f t="shared" ref="M171:M182" si="54">SUM(K171:L171)</f>
        <v>509</v>
      </c>
      <c r="N171" s="228">
        <v>514</v>
      </c>
      <c r="O171" s="195">
        <v>0</v>
      </c>
      <c r="P171" s="196">
        <f t="shared" ref="P171:P182" si="55">SUM(N171:O171)</f>
        <v>514</v>
      </c>
      <c r="AA171" s="106">
        <v>1</v>
      </c>
    </row>
    <row r="172" spans="2:27" ht="16.5" customHeight="1">
      <c r="B172" s="323" t="s">
        <v>297</v>
      </c>
      <c r="C172" s="324"/>
      <c r="D172" s="384"/>
      <c r="E172" s="96">
        <v>0</v>
      </c>
      <c r="F172" s="97">
        <v>762</v>
      </c>
      <c r="G172" s="95">
        <f t="shared" si="52"/>
        <v>762</v>
      </c>
      <c r="H172" s="227">
        <v>0</v>
      </c>
      <c r="I172" s="97">
        <v>810</v>
      </c>
      <c r="J172" s="128">
        <f t="shared" si="53"/>
        <v>810</v>
      </c>
      <c r="K172" s="96">
        <v>0</v>
      </c>
      <c r="L172" s="97">
        <v>811</v>
      </c>
      <c r="M172" s="95">
        <f t="shared" si="54"/>
        <v>811</v>
      </c>
      <c r="N172" s="227">
        <v>0</v>
      </c>
      <c r="O172" s="193">
        <v>827</v>
      </c>
      <c r="P172" s="194">
        <f t="shared" si="55"/>
        <v>827</v>
      </c>
      <c r="AA172" s="106">
        <v>1</v>
      </c>
    </row>
    <row r="173" spans="2:27" ht="16.5" customHeight="1">
      <c r="B173" s="325" t="s">
        <v>179</v>
      </c>
      <c r="C173" s="326"/>
      <c r="D173" s="385"/>
      <c r="E173" s="98">
        <v>12927</v>
      </c>
      <c r="F173" s="99">
        <v>9781</v>
      </c>
      <c r="G173" s="94">
        <f t="shared" si="52"/>
        <v>22708</v>
      </c>
      <c r="H173" s="228">
        <v>13110</v>
      </c>
      <c r="I173" s="99">
        <v>10013</v>
      </c>
      <c r="J173" s="129">
        <f t="shared" si="53"/>
        <v>23123</v>
      </c>
      <c r="K173" s="98">
        <v>11751</v>
      </c>
      <c r="L173" s="99">
        <v>9981</v>
      </c>
      <c r="M173" s="94">
        <f t="shared" si="54"/>
        <v>21732</v>
      </c>
      <c r="N173" s="228">
        <v>12003</v>
      </c>
      <c r="O173" s="195">
        <v>10302</v>
      </c>
      <c r="P173" s="196">
        <f t="shared" si="55"/>
        <v>22305</v>
      </c>
      <c r="AA173" s="106">
        <v>1</v>
      </c>
    </row>
    <row r="174" spans="2:27" ht="16.5" customHeight="1">
      <c r="B174" s="323" t="s">
        <v>298</v>
      </c>
      <c r="C174" s="324"/>
      <c r="D174" s="384"/>
      <c r="E174" s="96">
        <v>10469</v>
      </c>
      <c r="F174" s="97">
        <v>56</v>
      </c>
      <c r="G174" s="95">
        <f t="shared" si="52"/>
        <v>10525</v>
      </c>
      <c r="H174" s="227">
        <v>12339</v>
      </c>
      <c r="I174" s="97">
        <v>69</v>
      </c>
      <c r="J174" s="128">
        <f t="shared" si="53"/>
        <v>12408</v>
      </c>
      <c r="K174" s="96">
        <v>13331</v>
      </c>
      <c r="L174" s="97">
        <v>66</v>
      </c>
      <c r="M174" s="95">
        <f t="shared" si="54"/>
        <v>13397</v>
      </c>
      <c r="N174" s="227">
        <v>14751</v>
      </c>
      <c r="O174" s="193">
        <v>78</v>
      </c>
      <c r="P174" s="194">
        <f t="shared" si="55"/>
        <v>14829</v>
      </c>
      <c r="AA174" s="106">
        <v>1</v>
      </c>
    </row>
    <row r="175" spans="2:27" ht="16.5" customHeight="1">
      <c r="B175" s="325" t="s">
        <v>299</v>
      </c>
      <c r="C175" s="326"/>
      <c r="D175" s="385"/>
      <c r="E175" s="98">
        <v>25200</v>
      </c>
      <c r="F175" s="99">
        <v>25155</v>
      </c>
      <c r="G175" s="94">
        <f t="shared" si="52"/>
        <v>50355</v>
      </c>
      <c r="H175" s="228">
        <v>27037</v>
      </c>
      <c r="I175" s="99">
        <v>27036</v>
      </c>
      <c r="J175" s="129">
        <f t="shared" si="53"/>
        <v>54073</v>
      </c>
      <c r="K175" s="98">
        <v>26547</v>
      </c>
      <c r="L175" s="99">
        <v>27904</v>
      </c>
      <c r="M175" s="94">
        <f t="shared" si="54"/>
        <v>54451</v>
      </c>
      <c r="N175" s="228">
        <v>28377</v>
      </c>
      <c r="O175" s="195">
        <v>29822</v>
      </c>
      <c r="P175" s="196">
        <f t="shared" si="55"/>
        <v>58199</v>
      </c>
      <c r="AA175" s="106">
        <v>1</v>
      </c>
    </row>
    <row r="176" spans="2:27" ht="16.5" customHeight="1">
      <c r="B176" s="323" t="s">
        <v>184</v>
      </c>
      <c r="C176" s="324"/>
      <c r="D176" s="384"/>
      <c r="E176" s="96">
        <v>0</v>
      </c>
      <c r="F176" s="97">
        <v>0</v>
      </c>
      <c r="G176" s="95">
        <f t="shared" si="52"/>
        <v>0</v>
      </c>
      <c r="H176" s="227">
        <v>0</v>
      </c>
      <c r="I176" s="97">
        <v>0</v>
      </c>
      <c r="J176" s="128">
        <f t="shared" si="53"/>
        <v>0</v>
      </c>
      <c r="K176" s="96">
        <v>8969</v>
      </c>
      <c r="L176" s="97">
        <v>2487</v>
      </c>
      <c r="M176" s="95">
        <f t="shared" si="54"/>
        <v>11456</v>
      </c>
      <c r="N176" s="227">
        <v>9353</v>
      </c>
      <c r="O176" s="193">
        <v>2495</v>
      </c>
      <c r="P176" s="194">
        <f t="shared" si="55"/>
        <v>11848</v>
      </c>
      <c r="AA176" s="106">
        <v>1</v>
      </c>
    </row>
    <row r="177" spans="2:27" ht="16.5" customHeight="1">
      <c r="B177" s="325" t="s">
        <v>180</v>
      </c>
      <c r="C177" s="326"/>
      <c r="D177" s="385"/>
      <c r="E177" s="98">
        <v>1168</v>
      </c>
      <c r="F177" s="99">
        <v>2750</v>
      </c>
      <c r="G177" s="94">
        <f t="shared" si="52"/>
        <v>3918</v>
      </c>
      <c r="H177" s="228">
        <v>1120</v>
      </c>
      <c r="I177" s="99">
        <v>2876</v>
      </c>
      <c r="J177" s="129">
        <f t="shared" si="53"/>
        <v>3996</v>
      </c>
      <c r="K177" s="98">
        <v>802</v>
      </c>
      <c r="L177" s="99">
        <v>2862</v>
      </c>
      <c r="M177" s="94">
        <f t="shared" si="54"/>
        <v>3664</v>
      </c>
      <c r="N177" s="228">
        <v>837</v>
      </c>
      <c r="O177" s="195">
        <v>3075</v>
      </c>
      <c r="P177" s="196">
        <f t="shared" si="55"/>
        <v>3912</v>
      </c>
      <c r="AA177" s="106">
        <v>1</v>
      </c>
    </row>
    <row r="178" spans="2:27" ht="16.5" customHeight="1">
      <c r="B178" s="323" t="s">
        <v>181</v>
      </c>
      <c r="C178" s="324"/>
      <c r="D178" s="384"/>
      <c r="E178" s="96">
        <v>63406</v>
      </c>
      <c r="F178" s="97">
        <v>39683</v>
      </c>
      <c r="G178" s="95">
        <f t="shared" si="52"/>
        <v>103089</v>
      </c>
      <c r="H178" s="227">
        <v>66764</v>
      </c>
      <c r="I178" s="97">
        <v>40783</v>
      </c>
      <c r="J178" s="128">
        <f t="shared" si="53"/>
        <v>107547</v>
      </c>
      <c r="K178" s="96">
        <v>64979</v>
      </c>
      <c r="L178" s="97">
        <v>39749</v>
      </c>
      <c r="M178" s="95">
        <f t="shared" si="54"/>
        <v>104728</v>
      </c>
      <c r="N178" s="227">
        <v>64631</v>
      </c>
      <c r="O178" s="193">
        <v>39904</v>
      </c>
      <c r="P178" s="194">
        <f t="shared" si="55"/>
        <v>104535</v>
      </c>
      <c r="AA178" s="106">
        <v>1</v>
      </c>
    </row>
    <row r="179" spans="2:27" ht="16.5" customHeight="1">
      <c r="B179" s="325" t="s">
        <v>182</v>
      </c>
      <c r="C179" s="326"/>
      <c r="D179" s="385"/>
      <c r="E179" s="98">
        <v>0</v>
      </c>
      <c r="F179" s="99">
        <v>13781</v>
      </c>
      <c r="G179" s="94">
        <f t="shared" si="52"/>
        <v>13781</v>
      </c>
      <c r="H179" s="228">
        <v>0</v>
      </c>
      <c r="I179" s="99">
        <v>14215</v>
      </c>
      <c r="J179" s="129">
        <f t="shared" si="53"/>
        <v>14215</v>
      </c>
      <c r="K179" s="98">
        <v>0</v>
      </c>
      <c r="L179" s="99">
        <v>12797</v>
      </c>
      <c r="M179" s="94">
        <f t="shared" si="54"/>
        <v>12797</v>
      </c>
      <c r="N179" s="228">
        <v>0</v>
      </c>
      <c r="O179" s="195">
        <v>13149</v>
      </c>
      <c r="P179" s="196">
        <f t="shared" si="55"/>
        <v>13149</v>
      </c>
      <c r="AA179" s="106">
        <v>1</v>
      </c>
    </row>
    <row r="180" spans="2:27" ht="16.5" customHeight="1">
      <c r="B180" s="323" t="s">
        <v>300</v>
      </c>
      <c r="C180" s="324"/>
      <c r="D180" s="384"/>
      <c r="E180" s="96">
        <v>48</v>
      </c>
      <c r="F180" s="97">
        <v>0</v>
      </c>
      <c r="G180" s="95">
        <f t="shared" si="52"/>
        <v>48</v>
      </c>
      <c r="H180" s="227">
        <v>50</v>
      </c>
      <c r="I180" s="97">
        <v>0</v>
      </c>
      <c r="J180" s="128">
        <f t="shared" si="53"/>
        <v>50</v>
      </c>
      <c r="K180" s="96">
        <v>41</v>
      </c>
      <c r="L180" s="97">
        <v>0</v>
      </c>
      <c r="M180" s="95">
        <f t="shared" si="54"/>
        <v>41</v>
      </c>
      <c r="N180" s="227">
        <v>41</v>
      </c>
      <c r="O180" s="193">
        <v>0</v>
      </c>
      <c r="P180" s="194">
        <f t="shared" si="55"/>
        <v>41</v>
      </c>
      <c r="AA180" s="106">
        <v>1</v>
      </c>
    </row>
    <row r="181" spans="2:27" ht="16.5" customHeight="1">
      <c r="B181" s="325" t="s">
        <v>326</v>
      </c>
      <c r="C181" s="326"/>
      <c r="D181" s="385" t="s">
        <v>142</v>
      </c>
      <c r="E181" s="98">
        <v>0</v>
      </c>
      <c r="F181" s="99">
        <v>3</v>
      </c>
      <c r="G181" s="94">
        <f t="shared" si="52"/>
        <v>3</v>
      </c>
      <c r="H181" s="228">
        <v>0</v>
      </c>
      <c r="I181" s="99">
        <v>6</v>
      </c>
      <c r="J181" s="129">
        <f t="shared" si="53"/>
        <v>6</v>
      </c>
      <c r="K181" s="98">
        <v>0</v>
      </c>
      <c r="L181" s="99">
        <v>16</v>
      </c>
      <c r="M181" s="94">
        <f t="shared" si="54"/>
        <v>16</v>
      </c>
      <c r="N181" s="228">
        <v>0</v>
      </c>
      <c r="O181" s="195">
        <v>0</v>
      </c>
      <c r="P181" s="196">
        <f t="shared" si="55"/>
        <v>0</v>
      </c>
      <c r="AA181" s="106">
        <v>1</v>
      </c>
    </row>
    <row r="182" spans="2:27" ht="16.5" customHeight="1">
      <c r="B182" s="323" t="s">
        <v>307</v>
      </c>
      <c r="C182" s="324"/>
      <c r="D182" s="384"/>
      <c r="E182" s="96">
        <v>756</v>
      </c>
      <c r="F182" s="97">
        <v>779</v>
      </c>
      <c r="G182" s="95">
        <f t="shared" si="52"/>
        <v>1535</v>
      </c>
      <c r="H182" s="227">
        <v>821</v>
      </c>
      <c r="I182" s="97">
        <v>853</v>
      </c>
      <c r="J182" s="128">
        <f t="shared" si="53"/>
        <v>1674</v>
      </c>
      <c r="K182" s="96">
        <v>787</v>
      </c>
      <c r="L182" s="97">
        <v>815</v>
      </c>
      <c r="M182" s="95">
        <f t="shared" si="54"/>
        <v>1602</v>
      </c>
      <c r="N182" s="227">
        <v>783</v>
      </c>
      <c r="O182" s="193">
        <v>868</v>
      </c>
      <c r="P182" s="194">
        <f t="shared" si="55"/>
        <v>1651</v>
      </c>
      <c r="AA182" s="106">
        <v>1</v>
      </c>
    </row>
    <row r="183" spans="2:27" ht="16.5" customHeight="1" thickBot="1">
      <c r="B183" s="327" t="s">
        <v>206</v>
      </c>
      <c r="C183" s="328"/>
      <c r="D183" s="373"/>
      <c r="E183" s="220">
        <f t="shared" ref="E183:P183" si="56">SUM(E170:E182)</f>
        <v>118519</v>
      </c>
      <c r="F183" s="221">
        <f t="shared" si="56"/>
        <v>92750</v>
      </c>
      <c r="G183" s="222">
        <f t="shared" si="56"/>
        <v>211269</v>
      </c>
      <c r="H183" s="223">
        <f t="shared" si="56"/>
        <v>125692</v>
      </c>
      <c r="I183" s="221">
        <f t="shared" si="56"/>
        <v>96661</v>
      </c>
      <c r="J183" s="224">
        <f t="shared" si="56"/>
        <v>222353</v>
      </c>
      <c r="K183" s="220">
        <f t="shared" si="56"/>
        <v>129906</v>
      </c>
      <c r="L183" s="221">
        <f t="shared" si="56"/>
        <v>97488</v>
      </c>
      <c r="M183" s="222">
        <f t="shared" si="56"/>
        <v>227394</v>
      </c>
      <c r="N183" s="223">
        <f t="shared" si="56"/>
        <v>133470</v>
      </c>
      <c r="O183" s="225">
        <f t="shared" si="56"/>
        <v>100520</v>
      </c>
      <c r="P183" s="226">
        <f t="shared" si="56"/>
        <v>233990</v>
      </c>
      <c r="AA183" s="106">
        <v>1</v>
      </c>
    </row>
    <row r="184" spans="2:27" ht="16.5" customHeight="1">
      <c r="B184" s="202" t="s">
        <v>395</v>
      </c>
      <c r="AA184" s="106">
        <v>1</v>
      </c>
    </row>
    <row r="185" spans="2:27" ht="16.5" customHeight="1">
      <c r="AA185" s="106">
        <v>1</v>
      </c>
    </row>
    <row r="186" spans="2:27" ht="16.5" customHeight="1" thickBot="1">
      <c r="AA186" s="106">
        <v>1</v>
      </c>
    </row>
    <row r="187" spans="2:27" ht="16.5" customHeight="1">
      <c r="B187" s="351" t="s">
        <v>270</v>
      </c>
      <c r="C187" s="352"/>
      <c r="D187" s="353"/>
      <c r="E187" s="357" t="s">
        <v>238</v>
      </c>
      <c r="F187" s="358"/>
      <c r="G187" s="359"/>
      <c r="H187" s="363" t="s">
        <v>237</v>
      </c>
      <c r="I187" s="358"/>
      <c r="J187" s="372"/>
      <c r="K187" s="357" t="s">
        <v>236</v>
      </c>
      <c r="L187" s="358"/>
      <c r="M187" s="359"/>
      <c r="N187" s="363" t="s">
        <v>235</v>
      </c>
      <c r="O187" s="358"/>
      <c r="P187" s="359"/>
      <c r="AA187" s="106">
        <v>1</v>
      </c>
    </row>
    <row r="188" spans="2:27" ht="16.5" customHeight="1">
      <c r="B188" s="354"/>
      <c r="C188" s="355"/>
      <c r="D188" s="356"/>
      <c r="E188" s="361" t="s">
        <v>164</v>
      </c>
      <c r="F188" s="366" t="s">
        <v>165</v>
      </c>
      <c r="G188" s="367" t="s">
        <v>152</v>
      </c>
      <c r="H188" s="365" t="s">
        <v>164</v>
      </c>
      <c r="I188" s="366" t="s">
        <v>165</v>
      </c>
      <c r="J188" s="371" t="s">
        <v>152</v>
      </c>
      <c r="K188" s="361" t="s">
        <v>164</v>
      </c>
      <c r="L188" s="366" t="s">
        <v>165</v>
      </c>
      <c r="M188" s="367" t="s">
        <v>152</v>
      </c>
      <c r="N188" s="365" t="s">
        <v>164</v>
      </c>
      <c r="O188" s="369" t="s">
        <v>165</v>
      </c>
      <c r="P188" s="370" t="s">
        <v>152</v>
      </c>
      <c r="AA188" s="106">
        <v>1</v>
      </c>
    </row>
    <row r="189" spans="2:27" ht="16.5" customHeight="1">
      <c r="B189" s="354"/>
      <c r="C189" s="355"/>
      <c r="D189" s="356"/>
      <c r="E189" s="361"/>
      <c r="F189" s="366"/>
      <c r="G189" s="367"/>
      <c r="H189" s="365"/>
      <c r="I189" s="366"/>
      <c r="J189" s="371"/>
      <c r="K189" s="361"/>
      <c r="L189" s="366"/>
      <c r="M189" s="367"/>
      <c r="N189" s="365"/>
      <c r="O189" s="369"/>
      <c r="P189" s="370"/>
      <c r="AA189" s="106">
        <v>1</v>
      </c>
    </row>
    <row r="190" spans="2:27" ht="16.5" customHeight="1">
      <c r="B190" s="323" t="s">
        <v>226</v>
      </c>
      <c r="C190" s="324"/>
      <c r="D190" s="384"/>
      <c r="E190" s="12">
        <v>0</v>
      </c>
      <c r="F190" s="13">
        <v>0</v>
      </c>
      <c r="G190" s="95">
        <v>0</v>
      </c>
      <c r="H190" s="218">
        <v>0</v>
      </c>
      <c r="I190" s="13">
        <v>0</v>
      </c>
      <c r="J190" s="128">
        <v>0</v>
      </c>
      <c r="K190" s="12">
        <v>0</v>
      </c>
      <c r="L190" s="13">
        <v>0</v>
      </c>
      <c r="M190" s="95">
        <v>0</v>
      </c>
      <c r="N190" s="218">
        <v>0</v>
      </c>
      <c r="O190" s="197">
        <v>15</v>
      </c>
      <c r="P190" s="194">
        <v>15</v>
      </c>
      <c r="AA190" s="106">
        <v>1</v>
      </c>
    </row>
    <row r="191" spans="2:27" ht="16.5" customHeight="1">
      <c r="B191" s="325" t="s">
        <v>296</v>
      </c>
      <c r="C191" s="326"/>
      <c r="D191" s="385"/>
      <c r="E191" s="14">
        <v>254</v>
      </c>
      <c r="F191" s="10">
        <v>0</v>
      </c>
      <c r="G191" s="94">
        <v>254</v>
      </c>
      <c r="H191" s="219">
        <v>280</v>
      </c>
      <c r="I191" s="10">
        <v>0</v>
      </c>
      <c r="J191" s="129">
        <v>280</v>
      </c>
      <c r="K191" s="14">
        <v>284</v>
      </c>
      <c r="L191" s="10">
        <v>0</v>
      </c>
      <c r="M191" s="94">
        <v>284</v>
      </c>
      <c r="N191" s="219">
        <v>278</v>
      </c>
      <c r="O191" s="183">
        <v>0</v>
      </c>
      <c r="P191" s="196">
        <v>278</v>
      </c>
      <c r="AA191" s="106">
        <v>1</v>
      </c>
    </row>
    <row r="192" spans="2:27" ht="16.5" customHeight="1">
      <c r="B192" s="323" t="s">
        <v>177</v>
      </c>
      <c r="C192" s="324"/>
      <c r="D192" s="384"/>
      <c r="E192" s="12">
        <v>168</v>
      </c>
      <c r="F192" s="13">
        <v>0</v>
      </c>
      <c r="G192" s="95">
        <v>168</v>
      </c>
      <c r="H192" s="218">
        <v>178</v>
      </c>
      <c r="I192" s="13">
        <v>0</v>
      </c>
      <c r="J192" s="128">
        <v>178</v>
      </c>
      <c r="K192" s="12">
        <v>174</v>
      </c>
      <c r="L192" s="13">
        <v>0</v>
      </c>
      <c r="M192" s="95">
        <v>174</v>
      </c>
      <c r="N192" s="218">
        <v>180</v>
      </c>
      <c r="O192" s="197">
        <v>0</v>
      </c>
      <c r="P192" s="194">
        <v>180</v>
      </c>
      <c r="AA192" s="106">
        <v>1</v>
      </c>
    </row>
    <row r="193" spans="2:27" ht="16.5" customHeight="1">
      <c r="B193" s="325" t="s">
        <v>297</v>
      </c>
      <c r="C193" s="326"/>
      <c r="D193" s="385"/>
      <c r="E193" s="14">
        <v>0</v>
      </c>
      <c r="F193" s="10">
        <v>1403</v>
      </c>
      <c r="G193" s="94">
        <v>1403</v>
      </c>
      <c r="H193" s="219">
        <v>0</v>
      </c>
      <c r="I193" s="10">
        <v>1481</v>
      </c>
      <c r="J193" s="129">
        <v>1481</v>
      </c>
      <c r="K193" s="14">
        <v>0</v>
      </c>
      <c r="L193" s="10">
        <v>1619</v>
      </c>
      <c r="M193" s="94">
        <v>1619</v>
      </c>
      <c r="N193" s="219">
        <v>0</v>
      </c>
      <c r="O193" s="183">
        <v>1726</v>
      </c>
      <c r="P193" s="196">
        <v>1726</v>
      </c>
      <c r="AA193" s="106">
        <v>1</v>
      </c>
    </row>
    <row r="194" spans="2:27" ht="16.5" customHeight="1">
      <c r="B194" s="323" t="s">
        <v>178</v>
      </c>
      <c r="C194" s="324"/>
      <c r="D194" s="384"/>
      <c r="E194" s="12">
        <v>1074</v>
      </c>
      <c r="F194" s="13">
        <v>614</v>
      </c>
      <c r="G194" s="95">
        <v>1688</v>
      </c>
      <c r="H194" s="218">
        <v>2544</v>
      </c>
      <c r="I194" s="13">
        <v>1700</v>
      </c>
      <c r="J194" s="128">
        <v>4244</v>
      </c>
      <c r="K194" s="12">
        <v>2896</v>
      </c>
      <c r="L194" s="13">
        <v>1777</v>
      </c>
      <c r="M194" s="95">
        <v>4673</v>
      </c>
      <c r="N194" s="218">
        <v>2537</v>
      </c>
      <c r="O194" s="197">
        <v>1340</v>
      </c>
      <c r="P194" s="194">
        <v>3877</v>
      </c>
      <c r="AA194" s="106">
        <v>1</v>
      </c>
    </row>
    <row r="195" spans="2:27" ht="16.5" customHeight="1">
      <c r="B195" s="325" t="s">
        <v>179</v>
      </c>
      <c r="C195" s="326"/>
      <c r="D195" s="385"/>
      <c r="E195" s="14">
        <v>6208</v>
      </c>
      <c r="F195" s="10">
        <v>8539</v>
      </c>
      <c r="G195" s="94">
        <v>14747</v>
      </c>
      <c r="H195" s="219">
        <v>6087</v>
      </c>
      <c r="I195" s="10">
        <v>8381</v>
      </c>
      <c r="J195" s="129">
        <v>14468</v>
      </c>
      <c r="K195" s="14">
        <v>6194</v>
      </c>
      <c r="L195" s="10">
        <v>8318</v>
      </c>
      <c r="M195" s="94">
        <v>14512</v>
      </c>
      <c r="N195" s="219">
        <v>6336</v>
      </c>
      <c r="O195" s="183">
        <v>8596</v>
      </c>
      <c r="P195" s="196">
        <v>14932</v>
      </c>
      <c r="AA195" s="106">
        <v>1</v>
      </c>
    </row>
    <row r="196" spans="2:27" ht="16.5" customHeight="1">
      <c r="B196" s="323" t="s">
        <v>298</v>
      </c>
      <c r="C196" s="324"/>
      <c r="D196" s="384"/>
      <c r="E196" s="12">
        <v>22228</v>
      </c>
      <c r="F196" s="13">
        <v>9369</v>
      </c>
      <c r="G196" s="95">
        <v>31597</v>
      </c>
      <c r="H196" s="218">
        <v>25733</v>
      </c>
      <c r="I196" s="13">
        <v>9882</v>
      </c>
      <c r="J196" s="128">
        <v>35615</v>
      </c>
      <c r="K196" s="12">
        <v>27128</v>
      </c>
      <c r="L196" s="13">
        <v>9864</v>
      </c>
      <c r="M196" s="95">
        <v>36992</v>
      </c>
      <c r="N196" s="218">
        <v>26385</v>
      </c>
      <c r="O196" s="197">
        <v>10003</v>
      </c>
      <c r="P196" s="194">
        <v>36388</v>
      </c>
      <c r="AA196" s="106">
        <v>1</v>
      </c>
    </row>
    <row r="197" spans="2:27" ht="16.5" customHeight="1">
      <c r="B197" s="325" t="s">
        <v>299</v>
      </c>
      <c r="C197" s="326"/>
      <c r="D197" s="385"/>
      <c r="E197" s="14">
        <v>37490</v>
      </c>
      <c r="F197" s="10">
        <v>52295</v>
      </c>
      <c r="G197" s="94">
        <v>89785</v>
      </c>
      <c r="H197" s="219">
        <v>40143</v>
      </c>
      <c r="I197" s="10">
        <v>54704</v>
      </c>
      <c r="J197" s="129">
        <v>94847</v>
      </c>
      <c r="K197" s="14">
        <v>42633</v>
      </c>
      <c r="L197" s="10">
        <v>55440</v>
      </c>
      <c r="M197" s="94">
        <v>98073</v>
      </c>
      <c r="N197" s="219">
        <v>44229</v>
      </c>
      <c r="O197" s="183">
        <v>56733</v>
      </c>
      <c r="P197" s="196">
        <v>100962</v>
      </c>
      <c r="AA197" s="106">
        <v>1</v>
      </c>
    </row>
    <row r="198" spans="2:27" ht="16.5" customHeight="1">
      <c r="B198" s="323" t="s">
        <v>184</v>
      </c>
      <c r="C198" s="324"/>
      <c r="D198" s="384"/>
      <c r="E198" s="12">
        <v>8506</v>
      </c>
      <c r="F198" s="13">
        <v>0</v>
      </c>
      <c r="G198" s="95">
        <v>8506</v>
      </c>
      <c r="H198" s="218">
        <v>9649</v>
      </c>
      <c r="I198" s="13">
        <v>0</v>
      </c>
      <c r="J198" s="128">
        <v>9649</v>
      </c>
      <c r="K198" s="12">
        <v>10204</v>
      </c>
      <c r="L198" s="13">
        <v>0</v>
      </c>
      <c r="M198" s="95">
        <v>10204</v>
      </c>
      <c r="N198" s="218">
        <v>8857</v>
      </c>
      <c r="O198" s="197">
        <v>0</v>
      </c>
      <c r="P198" s="194">
        <v>8857</v>
      </c>
      <c r="AA198" s="106">
        <v>1</v>
      </c>
    </row>
    <row r="199" spans="2:27" ht="16.5" customHeight="1">
      <c r="B199" s="325" t="s">
        <v>180</v>
      </c>
      <c r="C199" s="326"/>
      <c r="D199" s="385"/>
      <c r="E199" s="14">
        <v>1988</v>
      </c>
      <c r="F199" s="10">
        <v>5325</v>
      </c>
      <c r="G199" s="94">
        <v>7313</v>
      </c>
      <c r="H199" s="219">
        <v>2098</v>
      </c>
      <c r="I199" s="10">
        <v>5734</v>
      </c>
      <c r="J199" s="129">
        <v>7832</v>
      </c>
      <c r="K199" s="14">
        <v>2164</v>
      </c>
      <c r="L199" s="10">
        <v>5870</v>
      </c>
      <c r="M199" s="94">
        <v>8034</v>
      </c>
      <c r="N199" s="219">
        <v>2188</v>
      </c>
      <c r="O199" s="183">
        <v>6025</v>
      </c>
      <c r="P199" s="196">
        <v>8213</v>
      </c>
      <c r="AA199" s="106">
        <v>1</v>
      </c>
    </row>
    <row r="200" spans="2:27" ht="16.5" customHeight="1">
      <c r="B200" s="323" t="s">
        <v>181</v>
      </c>
      <c r="C200" s="324"/>
      <c r="D200" s="384"/>
      <c r="E200" s="12">
        <v>15043</v>
      </c>
      <c r="F200" s="13">
        <v>12714</v>
      </c>
      <c r="G200" s="95">
        <v>27757</v>
      </c>
      <c r="H200" s="218">
        <v>15397</v>
      </c>
      <c r="I200" s="13">
        <v>12450</v>
      </c>
      <c r="J200" s="128">
        <v>27847</v>
      </c>
      <c r="K200" s="12">
        <v>15820</v>
      </c>
      <c r="L200" s="13">
        <v>11833</v>
      </c>
      <c r="M200" s="95">
        <v>27653</v>
      </c>
      <c r="N200" s="218">
        <v>15553</v>
      </c>
      <c r="O200" s="197">
        <v>10797</v>
      </c>
      <c r="P200" s="194">
        <v>26350</v>
      </c>
      <c r="AA200" s="106">
        <v>1</v>
      </c>
    </row>
    <row r="201" spans="2:27" ht="16.5" customHeight="1">
      <c r="B201" s="325" t="s">
        <v>182</v>
      </c>
      <c r="C201" s="326"/>
      <c r="D201" s="385"/>
      <c r="E201" s="14">
        <v>0</v>
      </c>
      <c r="F201" s="10">
        <v>6522</v>
      </c>
      <c r="G201" s="94">
        <v>6522</v>
      </c>
      <c r="H201" s="219">
        <v>0</v>
      </c>
      <c r="I201" s="10">
        <v>6753</v>
      </c>
      <c r="J201" s="129">
        <v>6753</v>
      </c>
      <c r="K201" s="14">
        <v>0</v>
      </c>
      <c r="L201" s="10">
        <v>6858</v>
      </c>
      <c r="M201" s="94">
        <v>6858</v>
      </c>
      <c r="N201" s="219">
        <v>0</v>
      </c>
      <c r="O201" s="183">
        <v>6942</v>
      </c>
      <c r="P201" s="196">
        <v>6942</v>
      </c>
      <c r="AA201" s="106">
        <v>1</v>
      </c>
    </row>
    <row r="202" spans="2:27" ht="16.5" customHeight="1">
      <c r="B202" s="323" t="s">
        <v>183</v>
      </c>
      <c r="C202" s="324"/>
      <c r="D202" s="384"/>
      <c r="E202" s="12">
        <v>0</v>
      </c>
      <c r="F202" s="13">
        <v>893</v>
      </c>
      <c r="G202" s="95">
        <v>893</v>
      </c>
      <c r="H202" s="218">
        <v>0</v>
      </c>
      <c r="I202" s="13">
        <v>964</v>
      </c>
      <c r="J202" s="128">
        <v>964</v>
      </c>
      <c r="K202" s="12">
        <v>0</v>
      </c>
      <c r="L202" s="13">
        <v>1038</v>
      </c>
      <c r="M202" s="95">
        <v>1038</v>
      </c>
      <c r="N202" s="218">
        <v>0</v>
      </c>
      <c r="O202" s="197">
        <v>1106</v>
      </c>
      <c r="P202" s="194">
        <v>1106</v>
      </c>
      <c r="AA202" s="106">
        <v>1</v>
      </c>
    </row>
    <row r="203" spans="2:27" ht="16.5" customHeight="1">
      <c r="B203" s="325" t="s">
        <v>300</v>
      </c>
      <c r="C203" s="326"/>
      <c r="D203" s="385"/>
      <c r="E203" s="14">
        <v>25</v>
      </c>
      <c r="F203" s="10">
        <v>0</v>
      </c>
      <c r="G203" s="94">
        <v>25</v>
      </c>
      <c r="H203" s="219">
        <v>29</v>
      </c>
      <c r="I203" s="10">
        <v>0</v>
      </c>
      <c r="J203" s="129">
        <v>29</v>
      </c>
      <c r="K203" s="14">
        <v>24</v>
      </c>
      <c r="L203" s="10">
        <v>0</v>
      </c>
      <c r="M203" s="94">
        <v>24</v>
      </c>
      <c r="N203" s="219">
        <v>19</v>
      </c>
      <c r="O203" s="183">
        <v>0</v>
      </c>
      <c r="P203" s="196">
        <v>19</v>
      </c>
      <c r="AA203" s="106">
        <v>1</v>
      </c>
    </row>
    <row r="204" spans="2:27" ht="16.5" customHeight="1" thickBot="1">
      <c r="B204" s="327" t="s">
        <v>206</v>
      </c>
      <c r="C204" s="328"/>
      <c r="D204" s="373"/>
      <c r="E204" s="220">
        <v>92984</v>
      </c>
      <c r="F204" s="221">
        <v>97674</v>
      </c>
      <c r="G204" s="222">
        <v>190658</v>
      </c>
      <c r="H204" s="223">
        <v>102138</v>
      </c>
      <c r="I204" s="221">
        <v>102049</v>
      </c>
      <c r="J204" s="224">
        <v>204187</v>
      </c>
      <c r="K204" s="220">
        <v>107521</v>
      </c>
      <c r="L204" s="221">
        <v>102617</v>
      </c>
      <c r="M204" s="222">
        <v>210138</v>
      </c>
      <c r="N204" s="223">
        <v>106562</v>
      </c>
      <c r="O204" s="225">
        <v>103283</v>
      </c>
      <c r="P204" s="226">
        <v>209845</v>
      </c>
      <c r="AA204" s="106">
        <v>1</v>
      </c>
    </row>
    <row r="205" spans="2:27" ht="16.5" customHeight="1">
      <c r="B205" s="202" t="s">
        <v>395</v>
      </c>
      <c r="AA205" s="106">
        <v>1</v>
      </c>
    </row>
    <row r="206" spans="2:27" ht="16.5" customHeight="1">
      <c r="AA206" s="106">
        <v>1</v>
      </c>
    </row>
    <row r="207" spans="2:27" ht="16.5" customHeight="1">
      <c r="AA207" s="106">
        <v>1</v>
      </c>
    </row>
    <row r="208" spans="2:27" ht="16.5" customHeight="1">
      <c r="AA208" s="106">
        <v>1</v>
      </c>
    </row>
    <row r="209" spans="27:27" ht="16.5" customHeight="1">
      <c r="AA209" s="106">
        <v>1</v>
      </c>
    </row>
    <row r="210" spans="27:27" ht="16.5" customHeight="1">
      <c r="AA210" s="106">
        <v>1</v>
      </c>
    </row>
    <row r="211" spans="27:27" ht="16.5" customHeight="1">
      <c r="AA211" s="106">
        <v>1</v>
      </c>
    </row>
    <row r="212" spans="27:27" ht="16.5" customHeight="1">
      <c r="AA212" s="106">
        <v>1</v>
      </c>
    </row>
    <row r="213" spans="27:27" ht="16.5" customHeight="1">
      <c r="AA213" s="106">
        <v>1</v>
      </c>
    </row>
    <row r="214" spans="27:27" ht="16.5" customHeight="1">
      <c r="AA214" s="106">
        <v>1</v>
      </c>
    </row>
    <row r="215" spans="27:27" ht="16.5" customHeight="1">
      <c r="AA215" s="106">
        <v>1</v>
      </c>
    </row>
    <row r="216" spans="27:27" ht="16.5" customHeight="1">
      <c r="AA216" s="106">
        <v>1</v>
      </c>
    </row>
    <row r="217" spans="27:27" ht="16.5" customHeight="1">
      <c r="AA217" s="106">
        <v>1</v>
      </c>
    </row>
    <row r="218" spans="27:27" ht="16.5" customHeight="1">
      <c r="AA218" s="106">
        <v>1</v>
      </c>
    </row>
    <row r="219" spans="27:27" ht="16.5" customHeight="1">
      <c r="AA219" s="106">
        <v>1</v>
      </c>
    </row>
    <row r="220" spans="27:27" ht="16.5" customHeight="1">
      <c r="AA220" s="106">
        <v>1</v>
      </c>
    </row>
    <row r="221" spans="27:27" ht="16.5" customHeight="1">
      <c r="AA221" s="106">
        <v>1</v>
      </c>
    </row>
    <row r="222" spans="27:27" ht="16.5" customHeight="1">
      <c r="AA222" s="106">
        <v>1</v>
      </c>
    </row>
    <row r="223" spans="27:27" ht="16.5" customHeight="1">
      <c r="AA223" s="106">
        <v>1</v>
      </c>
    </row>
    <row r="224" spans="27:27" ht="16.5" customHeight="1">
      <c r="AA224" s="106">
        <v>1</v>
      </c>
    </row>
    <row r="225" spans="27:27" ht="16.5" customHeight="1">
      <c r="AA225" s="106">
        <v>1</v>
      </c>
    </row>
    <row r="226" spans="27:27" ht="16.5" customHeight="1">
      <c r="AA226" s="106">
        <v>1</v>
      </c>
    </row>
    <row r="227" spans="27:27" ht="16.5" customHeight="1">
      <c r="AA227" s="106">
        <v>1</v>
      </c>
    </row>
    <row r="228" spans="27:27" ht="16.5" customHeight="1">
      <c r="AA228" s="106">
        <v>1</v>
      </c>
    </row>
    <row r="229" spans="27:27" ht="16.5" customHeight="1">
      <c r="AA229" s="106">
        <v>1</v>
      </c>
    </row>
    <row r="230" spans="27:27" ht="16.5" customHeight="1">
      <c r="AA230" s="106">
        <v>1</v>
      </c>
    </row>
    <row r="231" spans="27:27" ht="16.5" customHeight="1">
      <c r="AA231" s="106">
        <v>1</v>
      </c>
    </row>
    <row r="232" spans="27:27" ht="16.5" customHeight="1">
      <c r="AA232" s="106">
        <v>1</v>
      </c>
    </row>
    <row r="233" spans="27:27" ht="16.5" customHeight="1">
      <c r="AA233" s="106">
        <v>1</v>
      </c>
    </row>
    <row r="234" spans="27:27" ht="16.5" customHeight="1">
      <c r="AA234" s="106">
        <v>1</v>
      </c>
    </row>
    <row r="235" spans="27:27" ht="16.5" customHeight="1">
      <c r="AA235" s="106">
        <v>1</v>
      </c>
    </row>
    <row r="236" spans="27:27" ht="16.5" customHeight="1">
      <c r="AA236" s="106">
        <v>1</v>
      </c>
    </row>
    <row r="237" spans="27:27" ht="16.5" customHeight="1">
      <c r="AA237" s="106">
        <v>1</v>
      </c>
    </row>
    <row r="238" spans="27:27" ht="16.5" customHeight="1">
      <c r="AA238" s="106">
        <v>1</v>
      </c>
    </row>
    <row r="239" spans="27:27" ht="16.5" customHeight="1">
      <c r="AA239" s="106">
        <v>1</v>
      </c>
    </row>
    <row r="240" spans="27:27" ht="16.5" customHeight="1">
      <c r="AA240" s="106">
        <v>1</v>
      </c>
    </row>
    <row r="241" spans="27:27" ht="16.5" customHeight="1">
      <c r="AA241" s="106">
        <v>1</v>
      </c>
    </row>
    <row r="242" spans="27:27" ht="16.5" customHeight="1">
      <c r="AA242" s="106">
        <v>1</v>
      </c>
    </row>
    <row r="243" spans="27:27" ht="16.5" customHeight="1">
      <c r="AA243" s="106">
        <v>1</v>
      </c>
    </row>
    <row r="244" spans="27:27" ht="16.5" customHeight="1">
      <c r="AA244" s="106">
        <v>1</v>
      </c>
    </row>
    <row r="245" spans="27:27" ht="16.5" customHeight="1">
      <c r="AA245" s="106">
        <v>1</v>
      </c>
    </row>
    <row r="246" spans="27:27" ht="16.5" customHeight="1">
      <c r="AA246" s="106">
        <v>1</v>
      </c>
    </row>
    <row r="247" spans="27:27" ht="16.5" customHeight="1">
      <c r="AA247" s="106">
        <v>1</v>
      </c>
    </row>
    <row r="248" spans="27:27" ht="16.5" customHeight="1">
      <c r="AA248" s="106">
        <v>1</v>
      </c>
    </row>
    <row r="249" spans="27:27" ht="16.5" customHeight="1">
      <c r="AA249" s="106">
        <v>1</v>
      </c>
    </row>
    <row r="250" spans="27:27" ht="16.5" customHeight="1">
      <c r="AA250" s="106">
        <v>1</v>
      </c>
    </row>
    <row r="251" spans="27:27" ht="16.5" customHeight="1">
      <c r="AA251" s="106">
        <v>1</v>
      </c>
    </row>
    <row r="252" spans="27:27" ht="16.5" customHeight="1">
      <c r="AA252" s="106">
        <v>1</v>
      </c>
    </row>
    <row r="253" spans="27:27" ht="16.5" customHeight="1">
      <c r="AA253" s="106">
        <v>1</v>
      </c>
    </row>
    <row r="254" spans="27:27" ht="16.5" customHeight="1">
      <c r="AA254" s="106">
        <v>1</v>
      </c>
    </row>
    <row r="255" spans="27:27" ht="16.5" customHeight="1">
      <c r="AA255" s="106">
        <v>1</v>
      </c>
    </row>
    <row r="256" spans="27:27" ht="16.5" customHeight="1">
      <c r="AA256" s="106">
        <v>1</v>
      </c>
    </row>
    <row r="257" spans="27:27" ht="16.5" customHeight="1">
      <c r="AA257" s="106">
        <v>1</v>
      </c>
    </row>
    <row r="258" spans="27:27" ht="16.5" customHeight="1">
      <c r="AA258" s="106">
        <v>1</v>
      </c>
    </row>
    <row r="259" spans="27:27" ht="16.5" customHeight="1">
      <c r="AA259" s="106">
        <v>1</v>
      </c>
    </row>
    <row r="260" spans="27:27" ht="16.5" customHeight="1">
      <c r="AA260" s="106">
        <v>1</v>
      </c>
    </row>
    <row r="261" spans="27:27" ht="16.5" customHeight="1">
      <c r="AA261" s="106">
        <v>1</v>
      </c>
    </row>
    <row r="262" spans="27:27" ht="16.5" customHeight="1">
      <c r="AA262" s="106">
        <v>1</v>
      </c>
    </row>
    <row r="263" spans="27:27" ht="16.5" customHeight="1">
      <c r="AA263" s="106">
        <v>1</v>
      </c>
    </row>
    <row r="264" spans="27:27" ht="16.5" customHeight="1">
      <c r="AA264" s="106">
        <v>1</v>
      </c>
    </row>
    <row r="265" spans="27:27" ht="16.5" customHeight="1">
      <c r="AA265" s="106">
        <v>1</v>
      </c>
    </row>
    <row r="266" spans="27:27" ht="16.5" customHeight="1">
      <c r="AA266" s="106">
        <v>1</v>
      </c>
    </row>
    <row r="267" spans="27:27" ht="16.5" customHeight="1">
      <c r="AA267" s="106">
        <v>1</v>
      </c>
    </row>
    <row r="268" spans="27:27" ht="16.5" customHeight="1">
      <c r="AA268" s="106">
        <v>1</v>
      </c>
    </row>
    <row r="269" spans="27:27" ht="16.5" customHeight="1">
      <c r="AA269" s="106">
        <v>1</v>
      </c>
    </row>
    <row r="270" spans="27:27" ht="16.5" customHeight="1">
      <c r="AA270" s="106">
        <v>1</v>
      </c>
    </row>
    <row r="271" spans="27:27" ht="16.5" customHeight="1">
      <c r="AA271" s="106">
        <v>1</v>
      </c>
    </row>
    <row r="272" spans="27:27" ht="16.5" customHeight="1">
      <c r="AA272" s="106">
        <v>1</v>
      </c>
    </row>
    <row r="273" spans="27:27" ht="16.5" customHeight="1">
      <c r="AA273" s="106">
        <v>1</v>
      </c>
    </row>
    <row r="274" spans="27:27" ht="16.5" customHeight="1">
      <c r="AA274" s="106">
        <v>1</v>
      </c>
    </row>
    <row r="275" spans="27:27" ht="16.5" customHeight="1">
      <c r="AA275" s="106">
        <v>1</v>
      </c>
    </row>
    <row r="276" spans="27:27" ht="16.5" customHeight="1">
      <c r="AA276" s="106">
        <v>1</v>
      </c>
    </row>
    <row r="277" spans="27:27" ht="16.5" customHeight="1">
      <c r="AA277" s="106">
        <v>1</v>
      </c>
    </row>
    <row r="278" spans="27:27" ht="16.5" customHeight="1">
      <c r="AA278" s="106">
        <v>1</v>
      </c>
    </row>
    <row r="279" spans="27:27" ht="16.5" customHeight="1">
      <c r="AA279" s="106">
        <v>1</v>
      </c>
    </row>
    <row r="280" spans="27:27" ht="16.5" customHeight="1">
      <c r="AA280" s="106">
        <v>1</v>
      </c>
    </row>
    <row r="281" spans="27:27" ht="16.5" customHeight="1">
      <c r="AA281" s="106">
        <v>1</v>
      </c>
    </row>
    <row r="282" spans="27:27" ht="16.5" customHeight="1">
      <c r="AA282" s="106">
        <v>1</v>
      </c>
    </row>
    <row r="283" spans="27:27" ht="16.5" customHeight="1">
      <c r="AA283" s="106">
        <v>1</v>
      </c>
    </row>
    <row r="284" spans="27:27" ht="16.5" customHeight="1">
      <c r="AA284" s="106">
        <v>1</v>
      </c>
    </row>
    <row r="285" spans="27:27" ht="16.5" customHeight="1">
      <c r="AA285" s="106">
        <v>1</v>
      </c>
    </row>
    <row r="286" spans="27:27" ht="16.5" customHeight="1">
      <c r="AA286" s="106">
        <v>1</v>
      </c>
    </row>
    <row r="287" spans="27:27" ht="16.5" customHeight="1">
      <c r="AA287" s="106">
        <v>1</v>
      </c>
    </row>
    <row r="288" spans="27:27" ht="16.5" customHeight="1">
      <c r="AA288" s="106">
        <v>1</v>
      </c>
    </row>
    <row r="289" spans="27:27" ht="16.5" customHeight="1">
      <c r="AA289" s="106">
        <v>1</v>
      </c>
    </row>
    <row r="290" spans="27:27" ht="16.5" customHeight="1">
      <c r="AA290" s="106">
        <v>1</v>
      </c>
    </row>
    <row r="291" spans="27:27" ht="16.5" customHeight="1">
      <c r="AA291" s="106">
        <v>1</v>
      </c>
    </row>
    <row r="292" spans="27:27" ht="16.5" customHeight="1">
      <c r="AA292" s="106">
        <v>1</v>
      </c>
    </row>
    <row r="293" spans="27:27" ht="16.5" customHeight="1">
      <c r="AA293" s="106">
        <v>1</v>
      </c>
    </row>
    <row r="294" spans="27:27" ht="16.5" customHeight="1">
      <c r="AA294" s="106">
        <v>1</v>
      </c>
    </row>
    <row r="295" spans="27:27" ht="16.5" customHeight="1">
      <c r="AA295" s="106">
        <v>1</v>
      </c>
    </row>
    <row r="296" spans="27:27" ht="16.5" customHeight="1">
      <c r="AA296" s="106">
        <v>1</v>
      </c>
    </row>
    <row r="297" spans="27:27" ht="16.5" customHeight="1">
      <c r="AA297" s="106">
        <v>1</v>
      </c>
    </row>
    <row r="298" spans="27:27" ht="16.5" customHeight="1">
      <c r="AA298" s="106">
        <v>1</v>
      </c>
    </row>
    <row r="299" spans="27:27" ht="16.5" customHeight="1">
      <c r="AA299" s="106">
        <v>1</v>
      </c>
    </row>
    <row r="300" spans="27:27" ht="16.5" customHeight="1">
      <c r="AA300" s="106">
        <v>1</v>
      </c>
    </row>
    <row r="301" spans="27:27" ht="16.5" customHeight="1">
      <c r="AA301" s="106">
        <v>1</v>
      </c>
    </row>
    <row r="302" spans="27:27" ht="16.5" customHeight="1">
      <c r="AA302" s="106">
        <v>1</v>
      </c>
    </row>
    <row r="303" spans="27:27" ht="16.5" customHeight="1">
      <c r="AA303" s="106">
        <v>1</v>
      </c>
    </row>
    <row r="304" spans="27:27" ht="16.5" customHeight="1">
      <c r="AA304" s="106">
        <v>1</v>
      </c>
    </row>
    <row r="305" spans="27:27" ht="16.5" customHeight="1">
      <c r="AA305" s="106">
        <v>1</v>
      </c>
    </row>
    <row r="306" spans="27:27" ht="16.5" customHeight="1">
      <c r="AA306" s="106">
        <v>1</v>
      </c>
    </row>
    <row r="307" spans="27:27" ht="16.5" customHeight="1">
      <c r="AA307" s="106">
        <v>1</v>
      </c>
    </row>
    <row r="308" spans="27:27" ht="16.5" customHeight="1">
      <c r="AA308" s="106">
        <v>1</v>
      </c>
    </row>
    <row r="309" spans="27:27" ht="16.5" customHeight="1">
      <c r="AA309" s="106">
        <v>1</v>
      </c>
    </row>
    <row r="310" spans="27:27" ht="16.5" customHeight="1">
      <c r="AA310" s="106">
        <v>1</v>
      </c>
    </row>
    <row r="311" spans="27:27" ht="16.5" customHeight="1">
      <c r="AA311" s="106">
        <v>1</v>
      </c>
    </row>
    <row r="312" spans="27:27" ht="16.5" customHeight="1">
      <c r="AA312" s="106">
        <v>1</v>
      </c>
    </row>
    <row r="313" spans="27:27" ht="16.5" customHeight="1">
      <c r="AA313" s="106">
        <v>1</v>
      </c>
    </row>
    <row r="314" spans="27:27" ht="16.5" customHeight="1">
      <c r="AA314" s="106">
        <v>1</v>
      </c>
    </row>
    <row r="315" spans="27:27" ht="16.5" customHeight="1">
      <c r="AA315" s="106">
        <v>1</v>
      </c>
    </row>
    <row r="316" spans="27:27" ht="17.100000000000001" customHeight="1">
      <c r="AA316" s="106">
        <v>1</v>
      </c>
    </row>
    <row r="317" spans="27:27" ht="17.100000000000001" customHeight="1">
      <c r="AA317" s="106">
        <v>1</v>
      </c>
    </row>
    <row r="318" spans="27:27" ht="17.100000000000001" customHeight="1">
      <c r="AA318" s="106">
        <v>1</v>
      </c>
    </row>
    <row r="319" spans="27:27" ht="17.100000000000001" customHeight="1">
      <c r="AA319" s="106">
        <v>1</v>
      </c>
    </row>
    <row r="320" spans="27:27" ht="17.100000000000001" customHeight="1">
      <c r="AA320" s="106">
        <v>1</v>
      </c>
    </row>
    <row r="321" spans="27:27" ht="17.100000000000001" customHeight="1">
      <c r="AA321" s="106">
        <v>1</v>
      </c>
    </row>
    <row r="322" spans="27:27" ht="17.100000000000001" customHeight="1">
      <c r="AA322" s="106">
        <v>1</v>
      </c>
    </row>
    <row r="323" spans="27:27" ht="17.100000000000001" customHeight="1">
      <c r="AA323" s="106">
        <v>1</v>
      </c>
    </row>
    <row r="324" spans="27:27" ht="17.100000000000001" customHeight="1">
      <c r="AA324" s="106">
        <v>1</v>
      </c>
    </row>
    <row r="325" spans="27:27" ht="17.100000000000001" customHeight="1">
      <c r="AA325" s="106">
        <v>1</v>
      </c>
    </row>
    <row r="326" spans="27:27" ht="17.100000000000001" customHeight="1">
      <c r="AA326" s="106">
        <v>1</v>
      </c>
    </row>
    <row r="327" spans="27:27" ht="17.100000000000001" customHeight="1">
      <c r="AA327" s="106">
        <v>1</v>
      </c>
    </row>
    <row r="328" spans="27:27" ht="17.100000000000001" customHeight="1">
      <c r="AA328" s="106">
        <v>1</v>
      </c>
    </row>
    <row r="329" spans="27:27" ht="17.100000000000001" customHeight="1">
      <c r="AA329" s="106">
        <v>1</v>
      </c>
    </row>
    <row r="330" spans="27:27" ht="17.100000000000001" customHeight="1">
      <c r="AA330" s="106">
        <v>1</v>
      </c>
    </row>
    <row r="331" spans="27:27" ht="17.100000000000001" customHeight="1">
      <c r="AA331" s="106">
        <v>1</v>
      </c>
    </row>
    <row r="332" spans="27:27" ht="17.100000000000001" customHeight="1">
      <c r="AA332" s="106">
        <v>1</v>
      </c>
    </row>
    <row r="333" spans="27:27" ht="17.100000000000001" customHeight="1">
      <c r="AA333" s="106">
        <v>1</v>
      </c>
    </row>
    <row r="334" spans="27:27" ht="17.100000000000001" customHeight="1">
      <c r="AA334" s="106">
        <v>1</v>
      </c>
    </row>
    <row r="335" spans="27:27" ht="17.100000000000001" customHeight="1">
      <c r="AA335" s="106">
        <v>1</v>
      </c>
    </row>
    <row r="336" spans="27:27" ht="17.100000000000001" customHeight="1">
      <c r="AA336" s="106">
        <v>1</v>
      </c>
    </row>
    <row r="337" spans="27:27" ht="17.100000000000001" customHeight="1">
      <c r="AA337" s="106">
        <v>1</v>
      </c>
    </row>
    <row r="338" spans="27:27" ht="17.100000000000001" customHeight="1">
      <c r="AA338" s="106">
        <v>1</v>
      </c>
    </row>
    <row r="339" spans="27:27" ht="17.100000000000001" customHeight="1">
      <c r="AA339" s="106">
        <v>1</v>
      </c>
    </row>
    <row r="340" spans="27:27" ht="17.100000000000001" customHeight="1">
      <c r="AA340" s="106">
        <v>1</v>
      </c>
    </row>
    <row r="341" spans="27:27" ht="17.100000000000001" customHeight="1">
      <c r="AA341" s="106">
        <v>1</v>
      </c>
    </row>
    <row r="342" spans="27:27" ht="17.100000000000001" customHeight="1">
      <c r="AA342" s="106">
        <v>1</v>
      </c>
    </row>
  </sheetData>
  <sheetProtection sheet="1" objects="1" scenarios="1"/>
  <mergeCells count="256">
    <mergeCell ref="J63:J64"/>
    <mergeCell ref="B192:D192"/>
    <mergeCell ref="B182:D182"/>
    <mergeCell ref="B174:D174"/>
    <mergeCell ref="B175:D175"/>
    <mergeCell ref="B134:D136"/>
    <mergeCell ref="I188:I189"/>
    <mergeCell ref="J188:J189"/>
    <mergeCell ref="B160:D160"/>
    <mergeCell ref="B161:D161"/>
    <mergeCell ref="B162:D162"/>
    <mergeCell ref="E168:E169"/>
    <mergeCell ref="H134:J134"/>
    <mergeCell ref="H135:H136"/>
    <mergeCell ref="I135:I136"/>
    <mergeCell ref="J135:J136"/>
    <mergeCell ref="E134:G134"/>
    <mergeCell ref="E135:E136"/>
    <mergeCell ref="F168:F169"/>
    <mergeCell ref="G168:G169"/>
    <mergeCell ref="B171:D171"/>
    <mergeCell ref="B173:D173"/>
    <mergeCell ref="B156:D156"/>
    <mergeCell ref="B157:D157"/>
    <mergeCell ref="B176:D176"/>
    <mergeCell ref="B154:D154"/>
    <mergeCell ref="B155:D155"/>
    <mergeCell ref="B158:D158"/>
    <mergeCell ref="B204:D204"/>
    <mergeCell ref="C13:D14"/>
    <mergeCell ref="B199:D199"/>
    <mergeCell ref="B200:D200"/>
    <mergeCell ref="B201:D201"/>
    <mergeCell ref="B202:D202"/>
    <mergeCell ref="B203:D203"/>
    <mergeCell ref="B194:D194"/>
    <mergeCell ref="B195:D195"/>
    <mergeCell ref="B196:D196"/>
    <mergeCell ref="B197:D197"/>
    <mergeCell ref="B198:D198"/>
    <mergeCell ref="B190:D190"/>
    <mergeCell ref="B191:D191"/>
    <mergeCell ref="B193:D193"/>
    <mergeCell ref="B187:D189"/>
    <mergeCell ref="B159:D159"/>
    <mergeCell ref="B143:D143"/>
    <mergeCell ref="C25:D25"/>
    <mergeCell ref="B130:D130"/>
    <mergeCell ref="B145:D145"/>
    <mergeCell ref="B100:D100"/>
    <mergeCell ref="B92:D92"/>
    <mergeCell ref="B93:D93"/>
    <mergeCell ref="B94:D94"/>
    <mergeCell ref="B147:D147"/>
    <mergeCell ref="B137:D137"/>
    <mergeCell ref="B95:D95"/>
    <mergeCell ref="B96:D96"/>
    <mergeCell ref="B97:D97"/>
    <mergeCell ref="B98:D98"/>
    <mergeCell ref="B144:D144"/>
    <mergeCell ref="B123:D123"/>
    <mergeCell ref="B124:D124"/>
    <mergeCell ref="B125:D125"/>
    <mergeCell ref="B126:D126"/>
    <mergeCell ref="B127:D127"/>
    <mergeCell ref="B128:D128"/>
    <mergeCell ref="B129:D129"/>
    <mergeCell ref="E188:E189"/>
    <mergeCell ref="F188:F189"/>
    <mergeCell ref="G188:G189"/>
    <mergeCell ref="B183:D183"/>
    <mergeCell ref="N168:N169"/>
    <mergeCell ref="N187:P187"/>
    <mergeCell ref="K187:M187"/>
    <mergeCell ref="H187:J187"/>
    <mergeCell ref="E187:G187"/>
    <mergeCell ref="N188:N189"/>
    <mergeCell ref="O188:O189"/>
    <mergeCell ref="P188:P189"/>
    <mergeCell ref="K188:K189"/>
    <mergeCell ref="L188:L189"/>
    <mergeCell ref="M188:M189"/>
    <mergeCell ref="H188:H189"/>
    <mergeCell ref="B180:D180"/>
    <mergeCell ref="B177:D177"/>
    <mergeCell ref="B178:D178"/>
    <mergeCell ref="B179:D179"/>
    <mergeCell ref="K168:K169"/>
    <mergeCell ref="B170:D170"/>
    <mergeCell ref="B172:D172"/>
    <mergeCell ref="B181:D181"/>
    <mergeCell ref="C6:G7"/>
    <mergeCell ref="C17:G18"/>
    <mergeCell ref="B167:D169"/>
    <mergeCell ref="I6:L7"/>
    <mergeCell ref="H167:J167"/>
    <mergeCell ref="K167:M167"/>
    <mergeCell ref="H168:H169"/>
    <mergeCell ref="I168:I169"/>
    <mergeCell ref="B140:D140"/>
    <mergeCell ref="B141:D141"/>
    <mergeCell ref="F135:F136"/>
    <mergeCell ref="G135:G136"/>
    <mergeCell ref="B142:D142"/>
    <mergeCell ref="K134:M134"/>
    <mergeCell ref="K135:K136"/>
    <mergeCell ref="L135:L136"/>
    <mergeCell ref="M135:M136"/>
    <mergeCell ref="B138:D138"/>
    <mergeCell ref="B146:D146"/>
    <mergeCell ref="B139:D139"/>
    <mergeCell ref="F152:F153"/>
    <mergeCell ref="G152:G153"/>
    <mergeCell ref="E167:G167"/>
    <mergeCell ref="B99:D99"/>
    <mergeCell ref="B163:D163"/>
    <mergeCell ref="L120:L121"/>
    <mergeCell ref="M120:M121"/>
    <mergeCell ref="B122:D122"/>
    <mergeCell ref="N119:P119"/>
    <mergeCell ref="N120:N121"/>
    <mergeCell ref="B104:D106"/>
    <mergeCell ref="B114:D114"/>
    <mergeCell ref="B115:D115"/>
    <mergeCell ref="H104:J104"/>
    <mergeCell ref="B107:D107"/>
    <mergeCell ref="B108:D108"/>
    <mergeCell ref="B109:D109"/>
    <mergeCell ref="B110:D110"/>
    <mergeCell ref="B111:D111"/>
    <mergeCell ref="B112:D112"/>
    <mergeCell ref="B113:D113"/>
    <mergeCell ref="B119:D121"/>
    <mergeCell ref="K119:M119"/>
    <mergeCell ref="K120:K121"/>
    <mergeCell ref="J105:J106"/>
    <mergeCell ref="E104:G104"/>
    <mergeCell ref="E105:E106"/>
    <mergeCell ref="F105:F106"/>
    <mergeCell ref="G105:G106"/>
    <mergeCell ref="N134:P134"/>
    <mergeCell ref="N135:N136"/>
    <mergeCell ref="O135:O136"/>
    <mergeCell ref="P135:P136"/>
    <mergeCell ref="O168:O169"/>
    <mergeCell ref="P168:P169"/>
    <mergeCell ref="O152:O153"/>
    <mergeCell ref="P152:P153"/>
    <mergeCell ref="J152:J153"/>
    <mergeCell ref="I152:I153"/>
    <mergeCell ref="H152:H153"/>
    <mergeCell ref="H151:J151"/>
    <mergeCell ref="H105:H106"/>
    <mergeCell ref="I105:I106"/>
    <mergeCell ref="J168:J169"/>
    <mergeCell ref="L168:L169"/>
    <mergeCell ref="M168:M169"/>
    <mergeCell ref="N167:P167"/>
    <mergeCell ref="N151:P151"/>
    <mergeCell ref="N152:N153"/>
    <mergeCell ref="K151:M151"/>
    <mergeCell ref="K152:K153"/>
    <mergeCell ref="L152:L153"/>
    <mergeCell ref="M152:M153"/>
    <mergeCell ref="M105:M106"/>
    <mergeCell ref="K105:K106"/>
    <mergeCell ref="B151:D153"/>
    <mergeCell ref="E151:G151"/>
    <mergeCell ref="E152:E153"/>
    <mergeCell ref="AZ22:BD22"/>
    <mergeCell ref="AZ32:BD32"/>
    <mergeCell ref="AZ40:BD40"/>
    <mergeCell ref="AZ49:BD49"/>
    <mergeCell ref="H119:J119"/>
    <mergeCell ref="H120:H121"/>
    <mergeCell ref="I120:I121"/>
    <mergeCell ref="J120:J121"/>
    <mergeCell ref="E119:G119"/>
    <mergeCell ref="E120:E121"/>
    <mergeCell ref="F120:F121"/>
    <mergeCell ref="G120:G121"/>
    <mergeCell ref="N104:P104"/>
    <mergeCell ref="N105:N106"/>
    <mergeCell ref="O105:O106"/>
    <mergeCell ref="P105:P106"/>
    <mergeCell ref="O120:O121"/>
    <mergeCell ref="P120:P121"/>
    <mergeCell ref="N89:P89"/>
    <mergeCell ref="N90:N91"/>
    <mergeCell ref="L105:L106"/>
    <mergeCell ref="N75:P75"/>
    <mergeCell ref="N76:N77"/>
    <mergeCell ref="O76:O77"/>
    <mergeCell ref="P76:P77"/>
    <mergeCell ref="K90:K91"/>
    <mergeCell ref="L90:L91"/>
    <mergeCell ref="K75:M75"/>
    <mergeCell ref="K76:K77"/>
    <mergeCell ref="L76:L77"/>
    <mergeCell ref="M76:M77"/>
    <mergeCell ref="O90:O91"/>
    <mergeCell ref="P90:P91"/>
    <mergeCell ref="M90:M91"/>
    <mergeCell ref="E89:G89"/>
    <mergeCell ref="K89:M89"/>
    <mergeCell ref="E90:E91"/>
    <mergeCell ref="F90:F91"/>
    <mergeCell ref="G90:G91"/>
    <mergeCell ref="B85:D85"/>
    <mergeCell ref="B84:D84"/>
    <mergeCell ref="B86:D86"/>
    <mergeCell ref="K104:M104"/>
    <mergeCell ref="H89:J89"/>
    <mergeCell ref="H90:H91"/>
    <mergeCell ref="I90:I91"/>
    <mergeCell ref="J90:J91"/>
    <mergeCell ref="B89:D91"/>
    <mergeCell ref="E75:G75"/>
    <mergeCell ref="E76:E77"/>
    <mergeCell ref="F76:F77"/>
    <mergeCell ref="G76:G77"/>
    <mergeCell ref="H75:J75"/>
    <mergeCell ref="H76:H77"/>
    <mergeCell ref="I76:I77"/>
    <mergeCell ref="J76:J77"/>
    <mergeCell ref="B83:D83"/>
    <mergeCell ref="B79:D79"/>
    <mergeCell ref="B75:D77"/>
    <mergeCell ref="B78:D78"/>
    <mergeCell ref="B80:D80"/>
    <mergeCell ref="B81:D81"/>
    <mergeCell ref="B82:D82"/>
    <mergeCell ref="B69:D69"/>
    <mergeCell ref="B70:D70"/>
    <mergeCell ref="B71:D71"/>
    <mergeCell ref="B72:D72"/>
    <mergeCell ref="B62:D64"/>
    <mergeCell ref="N62:P62"/>
    <mergeCell ref="N63:N64"/>
    <mergeCell ref="O63:O64"/>
    <mergeCell ref="P63:P64"/>
    <mergeCell ref="B65:D65"/>
    <mergeCell ref="B66:D66"/>
    <mergeCell ref="B67:D67"/>
    <mergeCell ref="B68:D68"/>
    <mergeCell ref="K62:M62"/>
    <mergeCell ref="K63:K64"/>
    <mergeCell ref="L63:L64"/>
    <mergeCell ref="M63:M64"/>
    <mergeCell ref="E62:G62"/>
    <mergeCell ref="E63:E64"/>
    <mergeCell ref="F63:F64"/>
    <mergeCell ref="G63:G64"/>
    <mergeCell ref="H62:J62"/>
    <mergeCell ref="H63:H64"/>
    <mergeCell ref="I63:I64"/>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N1237"/>
  <sheetViews>
    <sheetView showGridLines="0" zoomScaleNormal="100" workbookViewId="0">
      <pane ySplit="4" topLeftCell="A5" activePane="bottomLeft" state="frozen"/>
      <selection activeCell="A5" sqref="A5"/>
      <selection pane="bottomLeft"/>
    </sheetView>
  </sheetViews>
  <sheetFormatPr defaultRowHeight="17.100000000000001" customHeight="1"/>
  <cols>
    <col min="1" max="1" width="1.7109375" customWidth="1"/>
    <col min="2" max="2" width="6.140625" customWidth="1"/>
    <col min="3" max="13" width="16.7109375" customWidth="1"/>
    <col min="14" max="17" width="16.7109375" style="59" customWidth="1"/>
    <col min="18" max="23" width="16.7109375" style="162" customWidth="1"/>
    <col min="24" max="26" width="9.140625" style="162"/>
    <col min="27" max="27" width="9.140625" style="147"/>
    <col min="28" max="36" width="9.140625" style="162"/>
    <col min="37" max="42" width="13.7109375" style="177" customWidth="1"/>
    <col min="43" max="66" width="9.140625" style="162"/>
    <col min="67" max="16384" width="9.140625" style="147"/>
  </cols>
  <sheetData>
    <row r="1" spans="1:66" ht="16.5">
      <c r="A1" s="58"/>
      <c r="B1" s="58"/>
      <c r="C1" s="58"/>
      <c r="D1" s="58"/>
      <c r="AA1" s="248">
        <v>1</v>
      </c>
    </row>
    <row r="2" spans="1:66" ht="16.5">
      <c r="A2" s="58"/>
      <c r="B2" s="58"/>
      <c r="C2" s="58"/>
      <c r="D2" s="58"/>
      <c r="AA2" s="248">
        <v>1</v>
      </c>
    </row>
    <row r="3" spans="1:66" ht="16.5">
      <c r="A3" s="58"/>
      <c r="B3" s="58"/>
      <c r="C3" s="58"/>
      <c r="D3" s="58"/>
      <c r="AA3" s="248">
        <v>1</v>
      </c>
    </row>
    <row r="4" spans="1:66" ht="16.5">
      <c r="A4" s="105"/>
      <c r="B4" s="105"/>
      <c r="C4" s="105"/>
      <c r="D4" s="105"/>
      <c r="AA4" s="248">
        <v>1</v>
      </c>
    </row>
    <row r="5" spans="1:66" ht="17.100000000000001" customHeight="1">
      <c r="AA5" s="248">
        <v>1</v>
      </c>
    </row>
    <row r="6" spans="1:66" ht="17.100000000000001" customHeight="1">
      <c r="C6" s="377" t="s">
        <v>220</v>
      </c>
      <c r="D6" s="377"/>
      <c r="E6" s="377"/>
      <c r="F6" s="377"/>
      <c r="G6" s="377"/>
      <c r="H6" s="198"/>
      <c r="I6" s="377" t="s">
        <v>211</v>
      </c>
      <c r="J6" s="377"/>
      <c r="K6" s="377"/>
      <c r="AA6" s="248">
        <v>1</v>
      </c>
    </row>
    <row r="7" spans="1:66" ht="17.100000000000001" customHeight="1">
      <c r="C7" s="377"/>
      <c r="D7" s="377"/>
      <c r="E7" s="377"/>
      <c r="F7" s="377"/>
      <c r="G7" s="377"/>
      <c r="H7" s="198"/>
      <c r="I7" s="377"/>
      <c r="J7" s="377"/>
      <c r="K7" s="377"/>
      <c r="AA7" s="248">
        <v>1</v>
      </c>
    </row>
    <row r="8" spans="1:66" s="148" customFormat="1" ht="30" customHeight="1">
      <c r="A8" s="130"/>
      <c r="B8" s="130"/>
      <c r="C8" s="8" t="s">
        <v>168</v>
      </c>
      <c r="D8" s="3"/>
      <c r="E8" s="110"/>
      <c r="F8" s="110"/>
      <c r="G8" s="110"/>
      <c r="H8" s="211"/>
      <c r="I8" s="2" t="s">
        <v>222</v>
      </c>
      <c r="J8" s="2" t="s">
        <v>169</v>
      </c>
      <c r="K8" s="2" t="s">
        <v>162</v>
      </c>
      <c r="L8" s="130"/>
      <c r="M8" s="130"/>
      <c r="N8" s="184"/>
      <c r="O8" s="184"/>
      <c r="P8" s="184"/>
      <c r="Q8" s="184"/>
      <c r="R8" s="178"/>
      <c r="S8" s="178"/>
      <c r="T8" s="178"/>
      <c r="U8" s="178"/>
      <c r="V8" s="178"/>
      <c r="W8" s="178"/>
      <c r="X8" s="178"/>
      <c r="Y8" s="178"/>
      <c r="Z8" s="178"/>
      <c r="AA8" s="249">
        <v>1</v>
      </c>
      <c r="AB8" s="178"/>
      <c r="AC8" s="178"/>
      <c r="AD8" s="178"/>
      <c r="AE8" s="178"/>
      <c r="AF8" s="178"/>
      <c r="AG8" s="178"/>
      <c r="AH8" s="178"/>
      <c r="AI8" s="178"/>
      <c r="AJ8" s="178"/>
      <c r="AK8" s="164"/>
      <c r="AL8" s="164"/>
      <c r="AM8" s="164"/>
      <c r="AN8" s="164"/>
      <c r="AO8" s="164"/>
      <c r="AP8" s="164"/>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row>
    <row r="9" spans="1:66" ht="16.5">
      <c r="C9" s="4" t="s">
        <v>147</v>
      </c>
      <c r="D9" s="42">
        <v>254</v>
      </c>
      <c r="E9" s="9"/>
      <c r="F9" s="9"/>
      <c r="G9" s="9"/>
      <c r="H9" s="198"/>
      <c r="I9" s="6">
        <f>D24+D15</f>
        <v>155774</v>
      </c>
      <c r="J9" s="6">
        <f>GETPIVOTDATA("Grandfathered",$C$19)</f>
        <v>111</v>
      </c>
      <c r="K9" s="7">
        <f>I9+J9</f>
        <v>155885</v>
      </c>
      <c r="AA9" s="248">
        <v>1</v>
      </c>
    </row>
    <row r="10" spans="1:66" ht="16.5">
      <c r="C10" s="4" t="s">
        <v>148</v>
      </c>
      <c r="D10" s="42">
        <v>942</v>
      </c>
      <c r="E10" s="3"/>
      <c r="F10" s="3"/>
      <c r="G10" s="3"/>
      <c r="H10" s="198"/>
      <c r="I10" s="3"/>
      <c r="J10" s="9"/>
      <c r="K10" s="9"/>
      <c r="AA10" s="248">
        <v>1</v>
      </c>
    </row>
    <row r="11" spans="1:66" ht="16.5">
      <c r="C11" s="4" t="s">
        <v>149</v>
      </c>
      <c r="D11" s="42">
        <v>986</v>
      </c>
      <c r="E11" s="9"/>
      <c r="F11" s="9"/>
      <c r="G11" s="9"/>
      <c r="I11" s="9"/>
      <c r="J11" s="9"/>
      <c r="K11" s="9"/>
      <c r="AA11" s="248">
        <v>1</v>
      </c>
    </row>
    <row r="12" spans="1:66" ht="16.5">
      <c r="C12" s="90" t="s">
        <v>150</v>
      </c>
      <c r="D12" s="42">
        <v>36</v>
      </c>
      <c r="E12" s="9"/>
      <c r="F12" s="9"/>
      <c r="G12" s="9"/>
      <c r="I12" s="9"/>
      <c r="J12" s="9"/>
      <c r="K12" s="9"/>
      <c r="AA12" s="248">
        <v>1</v>
      </c>
    </row>
    <row r="13" spans="1:66" ht="17.100000000000001" customHeight="1">
      <c r="C13" s="122"/>
      <c r="D13" s="243"/>
      <c r="E13" s="9"/>
      <c r="F13" s="9"/>
      <c r="G13" s="9"/>
      <c r="I13" s="9"/>
      <c r="J13" s="9"/>
      <c r="K13" s="9"/>
      <c r="AA13" s="248">
        <v>1</v>
      </c>
    </row>
    <row r="14" spans="1:66" ht="17.100000000000001" customHeight="1">
      <c r="C14" s="149"/>
      <c r="D14" s="87"/>
      <c r="E14" s="9"/>
      <c r="F14" s="9"/>
      <c r="G14" s="9"/>
      <c r="I14" s="9"/>
      <c r="J14" s="9"/>
      <c r="K14" s="9"/>
      <c r="AA14" s="248">
        <v>1</v>
      </c>
    </row>
    <row r="15" spans="1:66" ht="17.100000000000001" customHeight="1">
      <c r="C15" s="5" t="s">
        <v>152</v>
      </c>
      <c r="D15" s="44">
        <f>SUM(D9:D12)</f>
        <v>2218</v>
      </c>
      <c r="E15" s="9"/>
      <c r="F15" s="9"/>
      <c r="G15" s="9"/>
      <c r="I15" s="9"/>
      <c r="J15" s="9"/>
      <c r="K15" s="9"/>
      <c r="AA15" s="248">
        <v>1</v>
      </c>
    </row>
    <row r="16" spans="1:66" ht="17.100000000000001" customHeight="1">
      <c r="H16" s="104"/>
      <c r="I16" s="109"/>
      <c r="J16" s="9"/>
      <c r="K16" s="9"/>
      <c r="AA16" s="248">
        <v>1</v>
      </c>
    </row>
    <row r="17" spans="1:66" ht="17.100000000000001" customHeight="1">
      <c r="C17" s="377" t="s">
        <v>221</v>
      </c>
      <c r="D17" s="377"/>
      <c r="E17" s="377"/>
      <c r="F17" s="377"/>
      <c r="G17" s="377"/>
      <c r="H17" s="104"/>
      <c r="I17" s="109"/>
      <c r="J17" s="9"/>
      <c r="K17" s="9"/>
      <c r="AA17" s="248">
        <v>1</v>
      </c>
    </row>
    <row r="18" spans="1:66" ht="17.100000000000001" customHeight="1">
      <c r="C18" s="377"/>
      <c r="D18" s="377"/>
      <c r="E18" s="377"/>
      <c r="F18" s="377"/>
      <c r="G18" s="377"/>
      <c r="I18" s="9"/>
      <c r="J18" s="9"/>
      <c r="K18" s="9"/>
      <c r="AA18" s="248">
        <v>1</v>
      </c>
    </row>
    <row r="19" spans="1:66" s="148" customFormat="1" ht="30" customHeight="1">
      <c r="A19" s="130"/>
      <c r="B19" s="130"/>
      <c r="C19" s="8" t="s">
        <v>168</v>
      </c>
      <c r="D19" s="3"/>
      <c r="E19" s="110"/>
      <c r="F19" s="110"/>
      <c r="G19" s="110"/>
      <c r="H19" s="130"/>
      <c r="I19" s="130"/>
      <c r="J19" s="130"/>
      <c r="K19" s="130"/>
      <c r="L19" s="130"/>
      <c r="M19" s="130"/>
      <c r="N19" s="184"/>
      <c r="O19" s="184"/>
      <c r="P19" s="184"/>
      <c r="Q19" s="184"/>
      <c r="R19" s="178"/>
      <c r="S19" s="178"/>
      <c r="T19" s="178"/>
      <c r="U19" s="178"/>
      <c r="V19" s="178"/>
      <c r="W19" s="178"/>
      <c r="X19" s="178"/>
      <c r="Y19" s="178"/>
      <c r="Z19" s="178"/>
      <c r="AA19" s="249">
        <v>1</v>
      </c>
      <c r="AB19" s="178"/>
      <c r="AC19" s="178"/>
      <c r="AD19" s="178"/>
      <c r="AE19" s="178"/>
      <c r="AF19" s="178"/>
      <c r="AG19" s="178"/>
      <c r="AH19" s="178"/>
      <c r="AI19" s="178"/>
      <c r="AJ19" s="178"/>
      <c r="AK19" s="164"/>
      <c r="AL19" s="164"/>
      <c r="AM19" s="164"/>
      <c r="AN19" s="164"/>
      <c r="AO19" s="164"/>
      <c r="AP19" s="164"/>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row>
    <row r="20" spans="1:66" ht="16.5">
      <c r="C20" s="4" t="s">
        <v>147</v>
      </c>
      <c r="D20" s="42">
        <v>9332</v>
      </c>
      <c r="E20" s="9" t="str">
        <f t="shared" ref="E20:F23" si="0">C20</f>
        <v>Bronze</v>
      </c>
      <c r="F20" s="9">
        <f t="shared" si="0"/>
        <v>9332</v>
      </c>
      <c r="G20" s="9"/>
      <c r="I20" s="401" t="s">
        <v>209</v>
      </c>
      <c r="J20" s="401"/>
      <c r="K20" s="401"/>
      <c r="L20" s="401"/>
      <c r="AA20" s="248">
        <v>1</v>
      </c>
    </row>
    <row r="21" spans="1:66" ht="16.5">
      <c r="C21" s="4" t="s">
        <v>148</v>
      </c>
      <c r="D21" s="42">
        <v>47423</v>
      </c>
      <c r="E21" s="9" t="str">
        <f t="shared" si="0"/>
        <v>Silver</v>
      </c>
      <c r="F21" s="9">
        <f t="shared" si="0"/>
        <v>47423</v>
      </c>
      <c r="G21" s="9"/>
      <c r="I21" s="401"/>
      <c r="J21" s="401"/>
      <c r="K21" s="401"/>
      <c r="L21" s="401"/>
      <c r="AA21" s="248">
        <v>1</v>
      </c>
    </row>
    <row r="22" spans="1:66" ht="16.5">
      <c r="C22" s="4" t="s">
        <v>149</v>
      </c>
      <c r="D22" s="42">
        <v>71313</v>
      </c>
      <c r="E22" s="9" t="str">
        <f t="shared" si="0"/>
        <v>Gold</v>
      </c>
      <c r="F22" s="9">
        <f t="shared" si="0"/>
        <v>71313</v>
      </c>
      <c r="G22" s="9"/>
      <c r="I22" s="9"/>
      <c r="J22" s="9"/>
      <c r="K22" s="9"/>
      <c r="L22" s="9"/>
      <c r="M22" s="212"/>
      <c r="AA22" s="248">
        <v>1</v>
      </c>
      <c r="AL22" s="402" t="s">
        <v>207</v>
      </c>
      <c r="AM22" s="402"/>
      <c r="AN22" s="402"/>
      <c r="AO22" s="402"/>
      <c r="AP22" s="402"/>
    </row>
    <row r="23" spans="1:66" ht="16.5">
      <c r="C23" s="4" t="s">
        <v>150</v>
      </c>
      <c r="D23" s="42">
        <v>25488</v>
      </c>
      <c r="E23" s="9" t="str">
        <f t="shared" si="0"/>
        <v>Platinum</v>
      </c>
      <c r="F23" s="9">
        <f t="shared" si="0"/>
        <v>25488</v>
      </c>
      <c r="G23" s="9"/>
      <c r="I23" s="9"/>
      <c r="J23" s="9"/>
      <c r="K23" s="9"/>
      <c r="L23" s="9"/>
      <c r="M23" s="213"/>
      <c r="AA23" s="248">
        <v>1</v>
      </c>
      <c r="AL23" s="167"/>
      <c r="AM23" s="168">
        <v>2020</v>
      </c>
      <c r="AN23" s="168">
        <v>2021</v>
      </c>
      <c r="AO23" s="168">
        <v>2022</v>
      </c>
      <c r="AP23" s="168">
        <v>2023</v>
      </c>
    </row>
    <row r="24" spans="1:66" s="148" customFormat="1" ht="30" customHeight="1">
      <c r="A24" s="130"/>
      <c r="B24" s="130"/>
      <c r="C24" s="5" t="s">
        <v>324</v>
      </c>
      <c r="D24" s="44">
        <v>153556</v>
      </c>
      <c r="E24" s="110" t="str">
        <f>C25</f>
        <v>Grandfathered</v>
      </c>
      <c r="F24" s="111">
        <f>D25</f>
        <v>111</v>
      </c>
      <c r="G24" s="110"/>
      <c r="H24" s="130"/>
      <c r="I24" s="110"/>
      <c r="J24" s="110"/>
      <c r="K24" s="110"/>
      <c r="L24" s="110"/>
      <c r="M24" s="130"/>
      <c r="N24" s="184"/>
      <c r="O24" s="184"/>
      <c r="P24" s="184"/>
      <c r="Q24" s="184"/>
      <c r="R24" s="178"/>
      <c r="S24" s="178"/>
      <c r="T24" s="178"/>
      <c r="U24" s="178"/>
      <c r="V24" s="178"/>
      <c r="W24" s="178"/>
      <c r="X24" s="178"/>
      <c r="Y24" s="178"/>
      <c r="Z24" s="178"/>
      <c r="AA24" s="249">
        <v>1</v>
      </c>
      <c r="AB24" s="178"/>
      <c r="AC24" s="178"/>
      <c r="AD24" s="178"/>
      <c r="AE24" s="178"/>
      <c r="AF24" s="178"/>
      <c r="AG24" s="178"/>
      <c r="AH24" s="178"/>
      <c r="AI24" s="178"/>
      <c r="AJ24" s="178"/>
      <c r="AK24" s="164">
        <v>1</v>
      </c>
      <c r="AL24" s="168" t="s">
        <v>286</v>
      </c>
      <c r="AM24" s="179">
        <f>SUMIFS('Trend Data'!J:J,'Trend Data'!B:B,AK24,'Trend Data'!A:A,$AM$23)</f>
        <v>1059</v>
      </c>
      <c r="AN24" s="179">
        <f>SUMIFS('Trend Data'!J:J,'Trend Data'!B:B,AK24,'Trend Data'!A:A,$AN$23)</f>
        <v>1124</v>
      </c>
      <c r="AO24" s="179">
        <f>SUMIFS('Trend Data'!J:J,'Trend Data'!B:B,AK24,'Trend Data'!A:A,$AO$23)</f>
        <v>1580</v>
      </c>
      <c r="AP24" s="179">
        <f>SUMIFS('Trend Data'!J:J,'Trend Data'!B:B,AK24,'Trend Data'!A:A,$AP$23)</f>
        <v>1995</v>
      </c>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row>
    <row r="25" spans="1:66" ht="16.5">
      <c r="C25" s="4" t="s">
        <v>169</v>
      </c>
      <c r="D25" s="42">
        <v>111</v>
      </c>
      <c r="E25" s="9"/>
      <c r="F25" s="9"/>
      <c r="G25" s="9"/>
      <c r="I25" s="9"/>
      <c r="J25" s="9"/>
      <c r="K25" s="9"/>
      <c r="L25" s="9"/>
      <c r="AA25" s="248">
        <v>1</v>
      </c>
      <c r="AK25" s="164">
        <v>2</v>
      </c>
      <c r="AL25" s="168" t="s">
        <v>287</v>
      </c>
      <c r="AM25" s="179">
        <f>SUMIFS('Trend Data'!J:J,'Trend Data'!B:B,AK25,'Trend Data'!A:A,$AM$23)</f>
        <v>1034</v>
      </c>
      <c r="AN25" s="179">
        <f>SUMIFS('Trend Data'!J:J,'Trend Data'!B:B,AK25,'Trend Data'!A:A,$AN$23)</f>
        <v>1124</v>
      </c>
      <c r="AO25" s="179">
        <f>SUMIFS('Trend Data'!J:J,'Trend Data'!B:B,AK25,'Trend Data'!A:A,$AO$23)</f>
        <v>1616</v>
      </c>
      <c r="AP25" s="179">
        <f>SUMIFS('Trend Data'!J:J,'Trend Data'!B:B,AK25,'Trend Data'!A:A,$AP$23)</f>
        <v>2072</v>
      </c>
    </row>
    <row r="26" spans="1:66" ht="17.100000000000001" customHeight="1">
      <c r="C26" s="5" t="s">
        <v>152</v>
      </c>
      <c r="D26" s="43">
        <f>SUM(D20:D23)+D25</f>
        <v>153667</v>
      </c>
      <c r="E26" s="9"/>
      <c r="F26" s="9"/>
      <c r="G26" s="9"/>
      <c r="I26" s="9"/>
      <c r="J26" s="9"/>
      <c r="K26" s="9"/>
      <c r="L26" s="9"/>
      <c r="AA26" s="248">
        <v>1</v>
      </c>
      <c r="AK26" s="164">
        <v>3</v>
      </c>
      <c r="AL26" s="168" t="s">
        <v>289</v>
      </c>
      <c r="AM26" s="179">
        <f>SUMIFS('Trend Data'!J:J,'Trend Data'!B:B,AK26,'Trend Data'!A:A,$AM$23)</f>
        <v>1031</v>
      </c>
      <c r="AN26" s="179">
        <f>SUMIFS('Trend Data'!J:J,'Trend Data'!B:B,AK26,'Trend Data'!A:A,$AN$23)</f>
        <v>1125</v>
      </c>
      <c r="AO26" s="179">
        <f>SUMIFS('Trend Data'!J:J,'Trend Data'!B:B,AK26,'Trend Data'!A:A,$AO$23)</f>
        <v>1703</v>
      </c>
      <c r="AP26" s="179">
        <f>SUMIFS('Trend Data'!J:J,'Trend Data'!B:B,AK26,'Trend Data'!A:A,$AP$23)</f>
        <v>2135</v>
      </c>
    </row>
    <row r="27" spans="1:66" ht="16.5">
      <c r="I27" s="9"/>
      <c r="J27" s="9"/>
      <c r="K27" s="9"/>
      <c r="L27" s="9"/>
      <c r="AA27" s="248">
        <v>1</v>
      </c>
      <c r="AB27" s="236" t="s">
        <v>167</v>
      </c>
      <c r="AC27" s="237" t="s">
        <v>164</v>
      </c>
      <c r="AD27" s="238" t="s">
        <v>165</v>
      </c>
      <c r="AF27" s="237" t="s">
        <v>167</v>
      </c>
      <c r="AG27" s="237" t="s">
        <v>217</v>
      </c>
      <c r="AH27" s="242" t="s">
        <v>162</v>
      </c>
      <c r="AK27" s="164">
        <v>4</v>
      </c>
      <c r="AL27" s="168" t="s">
        <v>288</v>
      </c>
      <c r="AM27" s="179">
        <f>SUMIFS('Trend Data'!J:J,'Trend Data'!B:B,AK27,'Trend Data'!A:A,$AM$23)</f>
        <v>1011</v>
      </c>
      <c r="AN27" s="179">
        <f>SUMIFS('Trend Data'!J:J,'Trend Data'!B:B,AK27,'Trend Data'!A:A,$AN$23)</f>
        <v>1215</v>
      </c>
      <c r="AO27" s="179">
        <f>SUMIFS('Trend Data'!J:J,'Trend Data'!B:B,AK27,'Trend Data'!A:A,$AO$23)</f>
        <v>1811</v>
      </c>
      <c r="AP27" s="179">
        <f>SUMIFS('Trend Data'!J:J,'Trend Data'!B:B,AK27,'Trend Data'!A:A,$AP$23)</f>
        <v>2218</v>
      </c>
    </row>
    <row r="28" spans="1:66" ht="16.5">
      <c r="I28" s="9"/>
      <c r="J28" s="9"/>
      <c r="K28" s="9"/>
      <c r="L28" s="9"/>
      <c r="AA28" s="248">
        <v>1</v>
      </c>
      <c r="AB28" s="150" t="s">
        <v>231</v>
      </c>
      <c r="AC28" s="240">
        <v>2002</v>
      </c>
      <c r="AD28" s="234">
        <v>166035</v>
      </c>
      <c r="AF28" s="150" t="s">
        <v>231</v>
      </c>
      <c r="AG28" s="240">
        <v>69126</v>
      </c>
      <c r="AH28" s="234">
        <v>168037</v>
      </c>
    </row>
    <row r="29" spans="1:66" ht="16.5">
      <c r="I29" s="9"/>
      <c r="J29" s="9"/>
      <c r="K29" s="9"/>
      <c r="L29" s="9"/>
      <c r="AA29" s="248">
        <v>1</v>
      </c>
      <c r="AB29" s="150" t="s">
        <v>232</v>
      </c>
      <c r="AC29" s="240">
        <v>2869</v>
      </c>
      <c r="AD29" s="234">
        <v>161677</v>
      </c>
      <c r="AF29" s="150" t="s">
        <v>232</v>
      </c>
      <c r="AG29" s="240">
        <v>68875</v>
      </c>
      <c r="AH29" s="234">
        <v>164546</v>
      </c>
    </row>
    <row r="30" spans="1:66" ht="16.5">
      <c r="I30" s="9"/>
      <c r="J30" s="9"/>
      <c r="K30" s="9"/>
      <c r="L30" s="9"/>
      <c r="AA30" s="248">
        <v>1</v>
      </c>
      <c r="AB30" s="150" t="s">
        <v>233</v>
      </c>
      <c r="AC30" s="240">
        <v>3310</v>
      </c>
      <c r="AD30" s="234">
        <v>161613</v>
      </c>
      <c r="AF30" s="150" t="s">
        <v>233</v>
      </c>
      <c r="AG30" s="240">
        <v>75087</v>
      </c>
      <c r="AH30" s="234">
        <v>164923</v>
      </c>
      <c r="AL30" s="402" t="s">
        <v>208</v>
      </c>
      <c r="AM30" s="402"/>
      <c r="AN30" s="402"/>
      <c r="AO30" s="402"/>
      <c r="AP30" s="402"/>
    </row>
    <row r="31" spans="1:66" ht="16.5">
      <c r="I31" s="9"/>
      <c r="J31" s="9"/>
      <c r="K31" s="9"/>
      <c r="L31" s="9"/>
      <c r="AA31" s="248">
        <v>1</v>
      </c>
      <c r="AB31" s="150" t="s">
        <v>234</v>
      </c>
      <c r="AC31" s="240">
        <v>1075</v>
      </c>
      <c r="AD31" s="234">
        <v>157026</v>
      </c>
      <c r="AF31" s="150" t="s">
        <v>234</v>
      </c>
      <c r="AG31" s="240">
        <v>75530</v>
      </c>
      <c r="AH31" s="234">
        <v>158101</v>
      </c>
      <c r="AL31" s="167"/>
      <c r="AM31" s="168">
        <v>2020</v>
      </c>
      <c r="AN31" s="168">
        <v>2021</v>
      </c>
      <c r="AO31" s="168">
        <v>2022</v>
      </c>
      <c r="AP31" s="168">
        <v>2023</v>
      </c>
    </row>
    <row r="32" spans="1:66" ht="16.5">
      <c r="I32" s="9"/>
      <c r="J32" s="9"/>
      <c r="K32" s="9"/>
      <c r="L32" s="9"/>
      <c r="AA32" s="248">
        <v>1</v>
      </c>
      <c r="AB32" s="150" t="s">
        <v>294</v>
      </c>
      <c r="AC32" s="240">
        <v>1211</v>
      </c>
      <c r="AD32" s="234">
        <v>161072</v>
      </c>
      <c r="AF32" s="150" t="s">
        <v>294</v>
      </c>
      <c r="AG32" s="240">
        <v>99730</v>
      </c>
      <c r="AH32" s="234">
        <v>162283</v>
      </c>
      <c r="AK32" s="164">
        <v>1</v>
      </c>
      <c r="AL32" s="168" t="s">
        <v>286</v>
      </c>
      <c r="AM32" s="179">
        <f>SUMIFS('Trend Data'!V:V,'Trend Data'!B:B,AK32,'Trend Data'!A:A,$AM$31)</f>
        <v>174680</v>
      </c>
      <c r="AN32" s="179">
        <f>SUMIFS('Trend Data'!V:V,'Trend Data'!B:B,AK32,'Trend Data'!A:A,$AN$31)</f>
        <v>166871</v>
      </c>
      <c r="AO32" s="179">
        <f>SUMIFS('Trend Data'!V:V,'Trend Data'!B:B,AK32,'Trend Data'!A:A,$AO$31)</f>
        <v>164055</v>
      </c>
      <c r="AP32" s="179">
        <f>SUMIFS('Trend Data'!V:V,'Trend Data'!B:B,AK32,'Trend Data'!A:A,$AP$31)</f>
        <v>158967</v>
      </c>
    </row>
    <row r="33" spans="6:42" ht="16.5">
      <c r="I33" s="9"/>
      <c r="J33" s="9"/>
      <c r="K33" s="9"/>
      <c r="L33" s="9"/>
      <c r="AA33" s="248">
        <v>1</v>
      </c>
      <c r="AB33" s="150" t="s">
        <v>319</v>
      </c>
      <c r="AC33" s="240">
        <v>1142</v>
      </c>
      <c r="AD33" s="234">
        <v>161478</v>
      </c>
      <c r="AF33" s="150" t="s">
        <v>319</v>
      </c>
      <c r="AG33" s="240">
        <v>101158</v>
      </c>
      <c r="AH33" s="234">
        <v>162620</v>
      </c>
      <c r="AK33" s="164">
        <v>2</v>
      </c>
      <c r="AL33" s="168" t="s">
        <v>287</v>
      </c>
      <c r="AM33" s="179">
        <f>SUMIFS('Trend Data'!V:V,'Trend Data'!B:B,AK33,'Trend Data'!A:A,$AM$31)</f>
        <v>170450</v>
      </c>
      <c r="AN33" s="179">
        <f>SUMIFS('Trend Data'!V:V,'Trend Data'!B:B,AK33,'Trend Data'!A:A,$AN$31)</f>
        <v>165532</v>
      </c>
      <c r="AO33" s="179">
        <f>SUMIFS('Trend Data'!V:V,'Trend Data'!B:B,AK33,'Trend Data'!A:A,$AO$31)</f>
        <v>163468</v>
      </c>
      <c r="AP33" s="179">
        <f>SUMIFS('Trend Data'!V:V,'Trend Data'!B:B,AK33,'Trend Data'!A:A,$AP$31)</f>
        <v>157850</v>
      </c>
    </row>
    <row r="34" spans="6:42" ht="16.5">
      <c r="I34" s="9"/>
      <c r="J34" s="9"/>
      <c r="K34" s="9"/>
      <c r="L34" s="9"/>
      <c r="AA34" s="248">
        <v>1</v>
      </c>
      <c r="AB34" s="150" t="s">
        <v>323</v>
      </c>
      <c r="AC34" s="240">
        <v>977</v>
      </c>
      <c r="AD34" s="234">
        <v>160315</v>
      </c>
      <c r="AF34" s="150" t="s">
        <v>323</v>
      </c>
      <c r="AG34" s="240">
        <v>102958</v>
      </c>
      <c r="AH34" s="234">
        <v>161292</v>
      </c>
      <c r="AK34" s="164">
        <v>3</v>
      </c>
      <c r="AL34" s="168" t="s">
        <v>289</v>
      </c>
      <c r="AM34" s="179">
        <f>SUMIFS('Trend Data'!V:V,'Trend Data'!B:B,AK34,'Trend Data'!A:A,$AM$31)</f>
        <v>168432</v>
      </c>
      <c r="AN34" s="179">
        <f>SUMIFS('Trend Data'!V:V,'Trend Data'!B:B,AK34,'Trend Data'!A:A,$AN$31)</f>
        <v>165130</v>
      </c>
      <c r="AO34" s="179">
        <f>SUMIFS('Trend Data'!V:V,'Trend Data'!B:B,AK34,'Trend Data'!A:A,$AO$31)</f>
        <v>162276</v>
      </c>
      <c r="AP34" s="179">
        <f>SUMIFS('Trend Data'!V:V,'Trend Data'!B:B,AK34,'Trend Data'!A:A,$AP$31)</f>
        <v>156176</v>
      </c>
    </row>
    <row r="35" spans="6:42" ht="16.5">
      <c r="I35" s="9"/>
      <c r="J35" s="9"/>
      <c r="K35" s="9"/>
      <c r="L35" s="9"/>
      <c r="AA35" s="248">
        <v>1</v>
      </c>
      <c r="AB35" s="150" t="s">
        <v>338</v>
      </c>
      <c r="AC35" s="240">
        <v>1000</v>
      </c>
      <c r="AD35" s="234">
        <v>160751</v>
      </c>
      <c r="AF35" s="150" t="s">
        <v>338</v>
      </c>
      <c r="AG35" s="240">
        <v>111277</v>
      </c>
      <c r="AH35" s="234">
        <v>161751</v>
      </c>
      <c r="AK35" s="164">
        <v>4</v>
      </c>
      <c r="AL35" s="168" t="s">
        <v>288</v>
      </c>
      <c r="AM35" s="179">
        <f>SUMIFS('Trend Data'!V:V,'Trend Data'!B:B,AK35,'Trend Data'!A:A,$AM$31)</f>
        <v>167954</v>
      </c>
      <c r="AN35" s="179">
        <f>SUMIFS('Trend Data'!V:V,'Trend Data'!B:B,AK35,'Trend Data'!A:A,$AN$31)</f>
        <v>164614</v>
      </c>
      <c r="AO35" s="179">
        <f>SUMIFS('Trend Data'!V:V,'Trend Data'!B:B,AK35,'Trend Data'!A:A,$AO$31)</f>
        <v>163472</v>
      </c>
      <c r="AP35" s="179">
        <f>SUMIFS('Trend Data'!V:V,'Trend Data'!B:B,AK35,'Trend Data'!A:A,$AP$31)</f>
        <v>153667</v>
      </c>
    </row>
    <row r="36" spans="6:42" ht="16.5">
      <c r="I36" s="9"/>
      <c r="J36" s="9"/>
      <c r="K36" s="9"/>
      <c r="L36" s="9"/>
      <c r="AA36" s="248">
        <v>1</v>
      </c>
      <c r="AB36" s="150" t="s">
        <v>345</v>
      </c>
      <c r="AC36" s="240">
        <v>1020</v>
      </c>
      <c r="AD36" s="234">
        <v>166940</v>
      </c>
      <c r="AF36" s="150" t="s">
        <v>345</v>
      </c>
      <c r="AG36" s="240">
        <v>127755</v>
      </c>
      <c r="AH36" s="234">
        <v>167960</v>
      </c>
      <c r="AK36" s="164"/>
      <c r="AL36" s="164"/>
      <c r="AM36" s="164"/>
      <c r="AN36" s="164"/>
      <c r="AO36" s="164"/>
      <c r="AP36" s="164"/>
    </row>
    <row r="37" spans="6:42" ht="16.5">
      <c r="F37" s="214"/>
      <c r="I37" s="9"/>
      <c r="J37" s="9"/>
      <c r="K37" s="9"/>
      <c r="L37" s="9"/>
      <c r="AA37" s="248">
        <v>1</v>
      </c>
      <c r="AB37" s="150" t="s">
        <v>350</v>
      </c>
      <c r="AC37" s="240">
        <v>988</v>
      </c>
      <c r="AD37" s="234">
        <v>167933</v>
      </c>
      <c r="AF37" s="239" t="s">
        <v>350</v>
      </c>
      <c r="AG37" s="240">
        <v>129612</v>
      </c>
      <c r="AH37" s="234">
        <v>168921</v>
      </c>
    </row>
    <row r="38" spans="6:42" ht="16.5">
      <c r="I38" s="9"/>
      <c r="J38" s="9"/>
      <c r="K38" s="9"/>
      <c r="L38" s="9"/>
      <c r="AA38" s="248">
        <v>1</v>
      </c>
      <c r="AB38" s="239" t="s">
        <v>354</v>
      </c>
      <c r="AC38" s="240">
        <v>933</v>
      </c>
      <c r="AD38" s="234">
        <v>169112</v>
      </c>
      <c r="AF38" s="150" t="s">
        <v>354</v>
      </c>
      <c r="AG38" s="240">
        <v>134841</v>
      </c>
      <c r="AH38" s="234">
        <v>170045</v>
      </c>
      <c r="AL38" s="402" t="s">
        <v>161</v>
      </c>
      <c r="AM38" s="402"/>
      <c r="AN38" s="402"/>
      <c r="AO38" s="402"/>
      <c r="AP38" s="402"/>
    </row>
    <row r="39" spans="6:42" ht="16.5">
      <c r="I39" s="9"/>
      <c r="J39" s="9"/>
      <c r="K39" s="9"/>
      <c r="L39" s="9"/>
      <c r="AA39" s="248">
        <v>1</v>
      </c>
      <c r="AB39" s="150" t="s">
        <v>394</v>
      </c>
      <c r="AC39" s="240">
        <v>979</v>
      </c>
      <c r="AD39" s="234">
        <v>170900</v>
      </c>
      <c r="AF39" s="150" t="s">
        <v>394</v>
      </c>
      <c r="AG39" s="240">
        <v>171345</v>
      </c>
      <c r="AH39" s="234">
        <v>171879</v>
      </c>
      <c r="AL39" s="167"/>
      <c r="AM39" s="168">
        <v>2020</v>
      </c>
      <c r="AN39" s="168">
        <v>2021</v>
      </c>
      <c r="AO39" s="168">
        <v>2022</v>
      </c>
      <c r="AP39" s="168">
        <v>2023</v>
      </c>
    </row>
    <row r="40" spans="6:42" ht="16.5">
      <c r="I40" s="9"/>
      <c r="J40" s="9"/>
      <c r="K40" s="9"/>
      <c r="L40" s="9"/>
      <c r="AA40" s="248">
        <v>1</v>
      </c>
      <c r="AB40" s="150" t="s">
        <v>405</v>
      </c>
      <c r="AC40" s="240">
        <v>1135</v>
      </c>
      <c r="AD40" s="234">
        <v>171847</v>
      </c>
      <c r="AF40" s="150" t="s">
        <v>405</v>
      </c>
      <c r="AG40" s="240">
        <v>172356</v>
      </c>
      <c r="AH40" s="234">
        <v>172982</v>
      </c>
      <c r="AK40" s="164">
        <v>1</v>
      </c>
      <c r="AL40" s="168" t="s">
        <v>286</v>
      </c>
      <c r="AM40" s="179">
        <f>SUMIFS('Trend Data'!AN:AN,'Trend Data'!B:B,AK40,'Trend Data'!A:A,$AM$39)</f>
        <v>175586</v>
      </c>
      <c r="AN40" s="179">
        <f>SUMIFS('Trend Data'!AN:AN,'Trend Data'!B:B,AK40,'Trend Data'!A:A,$AN$39)</f>
        <v>167879</v>
      </c>
      <c r="AO40" s="179">
        <f>SUMIFS('Trend Data'!AN:AN,'Trend Data'!B:B,AK40,'Trend Data'!A:A,$AO$39)</f>
        <v>165469</v>
      </c>
      <c r="AP40" s="179">
        <f>SUMIFS('Trend Data'!AN:AN,'Trend Data'!B:B,AK40,'Trend Data'!A:A,$AP$39)</f>
        <v>160832</v>
      </c>
    </row>
    <row r="41" spans="6:42" ht="16.5">
      <c r="I41" s="9"/>
      <c r="J41" s="9"/>
      <c r="K41" s="9"/>
      <c r="L41" s="9"/>
      <c r="AA41" s="248">
        <v>1</v>
      </c>
      <c r="AB41" s="150" t="s">
        <v>411</v>
      </c>
      <c r="AC41" s="240">
        <v>1056</v>
      </c>
      <c r="AD41" s="234">
        <v>172912</v>
      </c>
      <c r="AF41" s="150" t="s">
        <v>411</v>
      </c>
      <c r="AG41" s="240">
        <v>173282</v>
      </c>
      <c r="AH41" s="234">
        <v>173968</v>
      </c>
      <c r="AK41" s="164">
        <v>2</v>
      </c>
      <c r="AL41" s="168" t="s">
        <v>287</v>
      </c>
      <c r="AM41" s="179">
        <f>SUMIFS('Trend Data'!AN:AN,'Trend Data'!B:B,AK41,'Trend Data'!A:A,$AM$39)</f>
        <v>171336</v>
      </c>
      <c r="AN41" s="179">
        <f>SUMIFS('Trend Data'!AN:AN,'Trend Data'!B:B,AK41,'Trend Data'!A:A,$AN$39)</f>
        <v>166527</v>
      </c>
      <c r="AO41" s="179">
        <f>SUMIFS('Trend Data'!AN:AN,'Trend Data'!B:B,AK41,'Trend Data'!A:A,$AO$39)</f>
        <v>164944</v>
      </c>
      <c r="AP41" s="179">
        <f>SUMIFS('Trend Data'!AN:AN,'Trend Data'!B:B,AK41,'Trend Data'!A:A,$AP$39)</f>
        <v>159798</v>
      </c>
    </row>
    <row r="42" spans="6:42" ht="16.5">
      <c r="I42" s="9"/>
      <c r="J42" s="9"/>
      <c r="K42" s="9"/>
      <c r="L42" s="9"/>
      <c r="AA42" s="248">
        <v>1</v>
      </c>
      <c r="AB42" s="150" t="s">
        <v>418</v>
      </c>
      <c r="AC42" s="240">
        <v>1059</v>
      </c>
      <c r="AD42" s="234">
        <v>172868</v>
      </c>
      <c r="AF42" s="150" t="s">
        <v>418</v>
      </c>
      <c r="AG42" s="240">
        <v>173203</v>
      </c>
      <c r="AH42" s="234">
        <v>173927</v>
      </c>
      <c r="AK42" s="164">
        <v>3</v>
      </c>
      <c r="AL42" s="168" t="s">
        <v>289</v>
      </c>
      <c r="AM42" s="179">
        <f>SUMIFS('Trend Data'!AN:AN,'Trend Data'!B:B,AK42,'Trend Data'!A:A,$AM$39)</f>
        <v>169328</v>
      </c>
      <c r="AN42" s="179">
        <f>SUMIFS('Trend Data'!AN:AN,'Trend Data'!B:B,AK42,'Trend Data'!A:A,$AN$39)</f>
        <v>166123</v>
      </c>
      <c r="AO42" s="179">
        <f>SUMIFS('Trend Data'!AN:AN,'Trend Data'!B:B,AK42,'Trend Data'!A:A,$AO$39)</f>
        <v>163854</v>
      </c>
      <c r="AP42" s="179">
        <f>SUMIFS('Trend Data'!AN:AN,'Trend Data'!B:B,AK42,'Trend Data'!A:A,$AP$39)</f>
        <v>158197</v>
      </c>
    </row>
    <row r="43" spans="6:42" ht="16.5">
      <c r="I43" s="9"/>
      <c r="J43" s="9"/>
      <c r="K43" s="9"/>
      <c r="L43" s="9"/>
      <c r="AA43" s="248">
        <v>1</v>
      </c>
      <c r="AB43" s="150" t="s">
        <v>426</v>
      </c>
      <c r="AC43" s="240">
        <v>1092</v>
      </c>
      <c r="AD43" s="234">
        <v>173415</v>
      </c>
      <c r="AF43" s="150" t="s">
        <v>426</v>
      </c>
      <c r="AG43" s="240">
        <v>173637</v>
      </c>
      <c r="AH43" s="234">
        <v>174507</v>
      </c>
      <c r="AK43" s="164">
        <v>4</v>
      </c>
      <c r="AL43" s="168" t="s">
        <v>288</v>
      </c>
      <c r="AM43" s="179">
        <f>SUMIFS('Trend Data'!AN:AN,'Trend Data'!B:B,AK43,'Trend Data'!A:A,$AM$39)</f>
        <v>168839</v>
      </c>
      <c r="AN43" s="179">
        <f>SUMIFS('Trend Data'!AN:AN,'Trend Data'!B:B,AK43,'Trend Data'!A:A,$AN$39)</f>
        <v>165575</v>
      </c>
      <c r="AO43" s="179">
        <f>SUMIFS('Trend Data'!AN:AN,'Trend Data'!B:B,AK43,'Trend Data'!A:A,$AO$39)</f>
        <v>165157</v>
      </c>
      <c r="AP43" s="179">
        <f>SUMIFS('Trend Data'!AN:AN,'Trend Data'!B:B,AK43,'Trend Data'!A:A,$AP$39)</f>
        <v>155774</v>
      </c>
    </row>
    <row r="44" spans="6:42" ht="16.5">
      <c r="I44" s="9"/>
      <c r="J44" s="9"/>
      <c r="K44" s="9"/>
      <c r="L44" s="9"/>
      <c r="AA44" s="248">
        <v>1</v>
      </c>
      <c r="AB44" s="150" t="s">
        <v>433</v>
      </c>
      <c r="AC44" s="240">
        <v>1118</v>
      </c>
      <c r="AD44" s="234">
        <v>173138</v>
      </c>
      <c r="AF44" s="150" t="s">
        <v>433</v>
      </c>
      <c r="AG44" s="240">
        <v>173986</v>
      </c>
      <c r="AH44" s="234">
        <v>174256</v>
      </c>
      <c r="AL44" s="168"/>
      <c r="AM44" s="179"/>
      <c r="AN44" s="179"/>
      <c r="AO44" s="179"/>
    </row>
    <row r="45" spans="6:42" ht="16.5">
      <c r="I45" s="9"/>
      <c r="J45" s="9"/>
      <c r="K45" s="9"/>
      <c r="L45" s="9"/>
      <c r="AA45" s="248">
        <v>1</v>
      </c>
      <c r="AB45" s="150" t="s">
        <v>447</v>
      </c>
      <c r="AC45" s="240">
        <v>1143</v>
      </c>
      <c r="AD45" s="234">
        <v>173676</v>
      </c>
      <c r="AF45" s="150" t="s">
        <v>447</v>
      </c>
      <c r="AG45" s="240">
        <v>174634</v>
      </c>
      <c r="AH45" s="234">
        <v>174819</v>
      </c>
    </row>
    <row r="46" spans="6:42" ht="16.5">
      <c r="I46" s="9"/>
      <c r="J46" s="9"/>
      <c r="K46" s="9"/>
      <c r="L46" s="9"/>
      <c r="AA46" s="248">
        <v>1</v>
      </c>
      <c r="AB46" s="150" t="s">
        <v>453</v>
      </c>
      <c r="AC46" s="240">
        <v>1152</v>
      </c>
      <c r="AD46" s="234">
        <v>173700</v>
      </c>
      <c r="AF46" s="150" t="s">
        <v>453</v>
      </c>
      <c r="AG46" s="240">
        <v>174671</v>
      </c>
      <c r="AH46" s="234">
        <v>174852</v>
      </c>
    </row>
    <row r="47" spans="6:42" ht="16.5">
      <c r="I47" s="9"/>
      <c r="J47" s="9"/>
      <c r="K47" s="9"/>
      <c r="L47" s="9"/>
      <c r="AA47" s="248">
        <v>1</v>
      </c>
      <c r="AB47" s="150" t="s">
        <v>459</v>
      </c>
      <c r="AC47" s="240">
        <v>1196</v>
      </c>
      <c r="AD47" s="234">
        <v>174607</v>
      </c>
      <c r="AF47" s="150" t="s">
        <v>459</v>
      </c>
      <c r="AG47" s="240">
        <v>175564</v>
      </c>
      <c r="AH47" s="234">
        <v>175803</v>
      </c>
      <c r="AL47" s="402" t="s">
        <v>162</v>
      </c>
      <c r="AM47" s="402"/>
      <c r="AN47" s="402"/>
      <c r="AO47" s="402"/>
      <c r="AP47" s="402"/>
    </row>
    <row r="48" spans="6:42" ht="16.5">
      <c r="I48" s="9"/>
      <c r="J48" s="9"/>
      <c r="K48" s="9"/>
      <c r="L48" s="9"/>
      <c r="AA48" s="248">
        <v>1</v>
      </c>
      <c r="AB48" s="150" t="s">
        <v>465</v>
      </c>
      <c r="AC48" s="240">
        <v>1059</v>
      </c>
      <c r="AD48" s="234">
        <v>174680</v>
      </c>
      <c r="AF48" s="150" t="s">
        <v>465</v>
      </c>
      <c r="AG48" s="240">
        <v>175586</v>
      </c>
      <c r="AH48" s="234">
        <v>175739</v>
      </c>
      <c r="AL48" s="167"/>
      <c r="AM48" s="168">
        <v>2020</v>
      </c>
      <c r="AN48" s="168">
        <v>2021</v>
      </c>
      <c r="AO48" s="168">
        <v>2022</v>
      </c>
      <c r="AP48" s="168">
        <v>2023</v>
      </c>
    </row>
    <row r="49" spans="2:42" ht="16.5">
      <c r="I49" s="9"/>
      <c r="J49" s="9"/>
      <c r="K49" s="9"/>
      <c r="L49" s="9"/>
      <c r="AA49" s="248">
        <v>1</v>
      </c>
      <c r="AB49" s="150" t="s">
        <v>475</v>
      </c>
      <c r="AC49" s="240">
        <v>1034</v>
      </c>
      <c r="AD49" s="234">
        <v>170450</v>
      </c>
      <c r="AF49" s="150" t="s">
        <v>475</v>
      </c>
      <c r="AG49" s="240">
        <v>171336</v>
      </c>
      <c r="AH49" s="234">
        <v>171484</v>
      </c>
      <c r="AK49" s="164">
        <v>1</v>
      </c>
      <c r="AL49" s="168" t="s">
        <v>286</v>
      </c>
      <c r="AM49" s="179">
        <f>SUMIFS('Trend Data'!AP:AP,'Trend Data'!B:B,AK49,'Trend Data'!A:A,$AM$48)</f>
        <v>175739</v>
      </c>
      <c r="AN49" s="179">
        <f>SUMIFS('Trend Data'!AP:AP,'Trend Data'!B:B,AK49,'Trend Data'!A:A,$AN$48)</f>
        <v>167995</v>
      </c>
      <c r="AO49" s="179">
        <f>SUMIFS('Trend Data'!AP:AP,'Trend Data'!B:B,AK49,'Trend Data'!A:A,$AO$48)</f>
        <v>165635</v>
      </c>
      <c r="AP49" s="179">
        <f>SUMIFS('Trend Data'!AP:AP,'Trend Data'!B:B,AK49,'Trend Data'!A:A,$AP$48)</f>
        <v>160962</v>
      </c>
    </row>
    <row r="50" spans="2:42" ht="16.5">
      <c r="I50" s="9"/>
      <c r="J50" s="9"/>
      <c r="K50" s="9"/>
      <c r="L50" s="9"/>
      <c r="AA50" s="248">
        <v>1</v>
      </c>
      <c r="AB50" s="150" t="s">
        <v>479</v>
      </c>
      <c r="AC50" s="240">
        <v>1031</v>
      </c>
      <c r="AD50" s="234">
        <v>168432</v>
      </c>
      <c r="AF50" s="150" t="s">
        <v>479</v>
      </c>
      <c r="AG50" s="240">
        <v>169328</v>
      </c>
      <c r="AH50" s="234">
        <v>169463</v>
      </c>
      <c r="AK50" s="164">
        <v>2</v>
      </c>
      <c r="AL50" s="168" t="s">
        <v>287</v>
      </c>
      <c r="AM50" s="179">
        <f>SUMIFS('Trend Data'!AP:AP,'Trend Data'!B:B,AK50,'Trend Data'!A:A,$AM$48)</f>
        <v>171484</v>
      </c>
      <c r="AN50" s="179">
        <f>SUMIFS('Trend Data'!AP:AP,'Trend Data'!B:B,AK50,'Trend Data'!A:A,$AN$48)</f>
        <v>166656</v>
      </c>
      <c r="AO50" s="179">
        <f>SUMIFS('Trend Data'!AP:AP,'Trend Data'!B:B,AK50,'Trend Data'!A:A,$AO$48)</f>
        <v>165084</v>
      </c>
      <c r="AP50" s="179">
        <f>SUMIFS('Trend Data'!AP:AP,'Trend Data'!B:B,AK50,'Trend Data'!A:A,$AP$48)</f>
        <v>159922</v>
      </c>
    </row>
    <row r="51" spans="2:42" ht="16.5">
      <c r="I51" s="9"/>
      <c r="J51" s="9"/>
      <c r="K51" s="9"/>
      <c r="L51" s="9"/>
      <c r="AA51" s="248">
        <v>1</v>
      </c>
      <c r="AB51" s="150" t="s">
        <v>491</v>
      </c>
      <c r="AC51" s="240">
        <v>1011</v>
      </c>
      <c r="AD51" s="234">
        <v>167954</v>
      </c>
      <c r="AF51" s="150" t="s">
        <v>491</v>
      </c>
      <c r="AG51" s="240">
        <v>168839</v>
      </c>
      <c r="AH51" s="234">
        <v>168965</v>
      </c>
      <c r="AK51" s="164">
        <v>3</v>
      </c>
      <c r="AL51" s="168" t="s">
        <v>289</v>
      </c>
      <c r="AM51" s="179">
        <f>SUMIFS('Trend Data'!AP:AP,'Trend Data'!B:B,AK51,'Trend Data'!A:A,$AM$48)</f>
        <v>169463</v>
      </c>
      <c r="AN51" s="179">
        <f>SUMIFS('Trend Data'!AP:AP,'Trend Data'!B:B,AK51,'Trend Data'!A:A,$AN$48)</f>
        <v>166255</v>
      </c>
      <c r="AO51" s="179">
        <f>SUMIFS('Trend Data'!AP:AP,'Trend Data'!B:B,AK51,'Trend Data'!A:A,$AO$48)</f>
        <v>163979</v>
      </c>
      <c r="AP51" s="179">
        <f>SUMIFS('Trend Data'!AP:AP,'Trend Data'!B:B,AK51,'Trend Data'!A:A,$AP$48)</f>
        <v>158311</v>
      </c>
    </row>
    <row r="52" spans="2:42" ht="16.5">
      <c r="I52" s="9"/>
      <c r="J52" s="9"/>
      <c r="K52" s="9"/>
      <c r="L52" s="9"/>
      <c r="AA52" s="248">
        <v>1</v>
      </c>
      <c r="AB52" s="150" t="s">
        <v>501</v>
      </c>
      <c r="AC52" s="240">
        <v>1124</v>
      </c>
      <c r="AD52" s="234">
        <v>166871</v>
      </c>
      <c r="AF52" s="150" t="s">
        <v>501</v>
      </c>
      <c r="AG52" s="240">
        <v>167879</v>
      </c>
      <c r="AH52" s="234">
        <v>167995</v>
      </c>
      <c r="AK52" s="164">
        <v>4</v>
      </c>
      <c r="AL52" s="168" t="s">
        <v>288</v>
      </c>
      <c r="AM52" s="179">
        <f>SUMIFS('Trend Data'!AP:AP,'Trend Data'!B:B,AK52,'Trend Data'!A:A,$AM$48)</f>
        <v>168965</v>
      </c>
      <c r="AN52" s="179">
        <f>SUMIFS('Trend Data'!AP:AP,'Trend Data'!B:B,AK52,'Trend Data'!A:A,$AN$48)</f>
        <v>165829</v>
      </c>
      <c r="AO52" s="179">
        <f>SUMIFS('Trend Data'!AP:AP,'Trend Data'!B:B,AK52,'Trend Data'!A:A,$AO$48)</f>
        <v>165283</v>
      </c>
      <c r="AP52" s="179">
        <f>SUMIFS('Trend Data'!AP:AP,'Trend Data'!B:B,AK52,'Trend Data'!A:A,$AP$48)</f>
        <v>155885</v>
      </c>
    </row>
    <row r="53" spans="2:42" ht="16.5">
      <c r="I53" s="9"/>
      <c r="J53" s="9"/>
      <c r="K53" s="9"/>
      <c r="L53" s="9"/>
      <c r="AA53" s="248">
        <v>1</v>
      </c>
      <c r="AB53" s="150" t="s">
        <v>505</v>
      </c>
      <c r="AC53" s="240">
        <v>1124</v>
      </c>
      <c r="AD53" s="234">
        <v>165532</v>
      </c>
      <c r="AF53" s="150" t="s">
        <v>505</v>
      </c>
      <c r="AG53" s="240">
        <v>166527</v>
      </c>
      <c r="AH53" s="234">
        <v>166656</v>
      </c>
    </row>
    <row r="54" spans="2:42" ht="16.5">
      <c r="I54" s="9"/>
      <c r="J54" s="9"/>
      <c r="K54" s="9"/>
      <c r="L54" s="9"/>
      <c r="AA54" s="248">
        <v>1</v>
      </c>
      <c r="AB54" s="150" t="s">
        <v>508</v>
      </c>
      <c r="AC54" s="240">
        <v>1125</v>
      </c>
      <c r="AD54" s="234">
        <v>165130</v>
      </c>
      <c r="AF54" s="150" t="s">
        <v>508</v>
      </c>
      <c r="AG54" s="240">
        <v>166123</v>
      </c>
      <c r="AH54" s="234">
        <v>166255</v>
      </c>
    </row>
    <row r="55" spans="2:42" ht="16.5">
      <c r="I55" s="9"/>
      <c r="J55" s="9"/>
      <c r="K55" s="9"/>
      <c r="L55" s="9"/>
      <c r="AA55" s="248">
        <v>1</v>
      </c>
      <c r="AB55" s="150" t="s">
        <v>514</v>
      </c>
      <c r="AC55" s="240">
        <v>1215</v>
      </c>
      <c r="AD55" s="234">
        <v>164614</v>
      </c>
      <c r="AF55" s="150" t="s">
        <v>514</v>
      </c>
      <c r="AG55" s="240">
        <v>165575</v>
      </c>
      <c r="AH55" s="234">
        <v>165829</v>
      </c>
    </row>
    <row r="56" spans="2:42" ht="16.5">
      <c r="I56" s="9"/>
      <c r="J56" s="9"/>
      <c r="K56" s="9"/>
      <c r="L56" s="9"/>
      <c r="AA56" s="248">
        <v>1</v>
      </c>
      <c r="AB56" s="150" t="s">
        <v>529</v>
      </c>
      <c r="AC56" s="240">
        <v>1580</v>
      </c>
      <c r="AD56" s="234">
        <v>164055</v>
      </c>
      <c r="AF56" s="150" t="s">
        <v>529</v>
      </c>
      <c r="AG56" s="240">
        <v>165469</v>
      </c>
      <c r="AH56" s="234">
        <v>165635</v>
      </c>
    </row>
    <row r="57" spans="2:42" ht="16.5">
      <c r="I57" s="9"/>
      <c r="J57" s="9"/>
      <c r="K57" s="9"/>
      <c r="L57" s="9"/>
      <c r="AA57" s="248">
        <v>1</v>
      </c>
      <c r="AB57" s="150" t="s">
        <v>536</v>
      </c>
      <c r="AC57" s="240">
        <v>1616</v>
      </c>
      <c r="AD57" s="234">
        <v>163468</v>
      </c>
      <c r="AF57" s="150" t="s">
        <v>536</v>
      </c>
      <c r="AG57" s="240">
        <v>164944</v>
      </c>
      <c r="AH57" s="234">
        <v>165084</v>
      </c>
    </row>
    <row r="58" spans="2:42" ht="16.5">
      <c r="I58" s="9"/>
      <c r="J58" s="9"/>
      <c r="K58" s="9"/>
      <c r="L58" s="9"/>
      <c r="AA58" s="248">
        <v>1</v>
      </c>
      <c r="AB58" s="150" t="s">
        <v>547</v>
      </c>
      <c r="AC58" s="240">
        <v>1703</v>
      </c>
      <c r="AD58" s="234">
        <v>162276</v>
      </c>
      <c r="AF58" s="150" t="s">
        <v>547</v>
      </c>
      <c r="AG58" s="240">
        <v>163854</v>
      </c>
      <c r="AH58" s="234">
        <v>163979</v>
      </c>
    </row>
    <row r="59" spans="2:42" ht="16.5">
      <c r="AA59" s="248">
        <v>1</v>
      </c>
      <c r="AB59" s="150" t="s">
        <v>551</v>
      </c>
      <c r="AC59" s="240">
        <v>1811</v>
      </c>
      <c r="AD59" s="234">
        <v>163472</v>
      </c>
      <c r="AF59" s="150" t="s">
        <v>551</v>
      </c>
      <c r="AG59" s="240">
        <v>165157</v>
      </c>
      <c r="AH59" s="234">
        <v>165283</v>
      </c>
    </row>
    <row r="60" spans="2:42" ht="17.25" thickBot="1">
      <c r="N60"/>
      <c r="O60"/>
      <c r="P60"/>
      <c r="AA60" s="248"/>
      <c r="AB60" s="150" t="s">
        <v>558</v>
      </c>
      <c r="AC60" s="240">
        <v>1995</v>
      </c>
      <c r="AD60" s="234">
        <v>158967</v>
      </c>
      <c r="AF60" s="150" t="s">
        <v>558</v>
      </c>
      <c r="AG60" s="240">
        <v>160832</v>
      </c>
      <c r="AH60" s="234">
        <v>160962</v>
      </c>
    </row>
    <row r="61" spans="2:42" ht="16.5">
      <c r="B61" s="351" t="s">
        <v>562</v>
      </c>
      <c r="C61" s="352"/>
      <c r="D61" s="352"/>
      <c r="E61" s="392" t="s">
        <v>579</v>
      </c>
      <c r="F61" s="358"/>
      <c r="G61" s="359"/>
      <c r="H61" s="392" t="s">
        <v>571</v>
      </c>
      <c r="I61" s="358"/>
      <c r="J61" s="359"/>
      <c r="K61" s="392" t="s">
        <v>567</v>
      </c>
      <c r="L61" s="358"/>
      <c r="M61" s="359"/>
      <c r="N61" s="392" t="s">
        <v>560</v>
      </c>
      <c r="O61" s="358"/>
      <c r="P61" s="359"/>
      <c r="AA61" s="248"/>
      <c r="AB61" s="150" t="s">
        <v>566</v>
      </c>
      <c r="AC61" s="240">
        <v>2072</v>
      </c>
      <c r="AD61" s="234">
        <v>157850</v>
      </c>
      <c r="AF61" s="150" t="s">
        <v>566</v>
      </c>
      <c r="AG61" s="240">
        <v>159798</v>
      </c>
      <c r="AH61" s="234">
        <v>159922</v>
      </c>
    </row>
    <row r="62" spans="2:42" ht="16.5">
      <c r="B62" s="354"/>
      <c r="C62" s="355"/>
      <c r="D62" s="355"/>
      <c r="E62" s="361" t="s">
        <v>164</v>
      </c>
      <c r="F62" s="366" t="s">
        <v>165</v>
      </c>
      <c r="G62" s="367" t="s">
        <v>152</v>
      </c>
      <c r="H62" s="361" t="s">
        <v>164</v>
      </c>
      <c r="I62" s="366" t="s">
        <v>165</v>
      </c>
      <c r="J62" s="367" t="s">
        <v>152</v>
      </c>
      <c r="K62" s="361" t="s">
        <v>164</v>
      </c>
      <c r="L62" s="366" t="s">
        <v>165</v>
      </c>
      <c r="M62" s="367" t="s">
        <v>152</v>
      </c>
      <c r="N62" s="361" t="s">
        <v>164</v>
      </c>
      <c r="O62" s="366" t="s">
        <v>165</v>
      </c>
      <c r="P62" s="367" t="s">
        <v>152</v>
      </c>
      <c r="AA62" s="248"/>
      <c r="AB62" s="150" t="s">
        <v>570</v>
      </c>
      <c r="AC62" s="240">
        <v>2135</v>
      </c>
      <c r="AD62" s="234">
        <v>156176</v>
      </c>
      <c r="AF62" s="150" t="s">
        <v>570</v>
      </c>
      <c r="AG62" s="240">
        <v>158197</v>
      </c>
      <c r="AH62" s="234">
        <v>158311</v>
      </c>
    </row>
    <row r="63" spans="2:42" ht="16.5">
      <c r="B63" s="354"/>
      <c r="C63" s="355"/>
      <c r="D63" s="355"/>
      <c r="E63" s="361"/>
      <c r="F63" s="366"/>
      <c r="G63" s="367"/>
      <c r="H63" s="361"/>
      <c r="I63" s="366"/>
      <c r="J63" s="367"/>
      <c r="K63" s="361"/>
      <c r="L63" s="366"/>
      <c r="M63" s="367"/>
      <c r="N63" s="361"/>
      <c r="O63" s="366"/>
      <c r="P63" s="367"/>
      <c r="AA63" s="248"/>
      <c r="AB63" s="151" t="s">
        <v>577</v>
      </c>
      <c r="AC63" s="241">
        <v>2218</v>
      </c>
      <c r="AD63" s="235">
        <v>153667</v>
      </c>
      <c r="AF63" s="151" t="s">
        <v>577</v>
      </c>
      <c r="AG63" s="241">
        <v>155774</v>
      </c>
      <c r="AH63" s="235">
        <v>155885</v>
      </c>
    </row>
    <row r="64" spans="2:42" ht="16.5">
      <c r="B64" s="393" t="s">
        <v>226</v>
      </c>
      <c r="C64" s="394"/>
      <c r="D64" s="394"/>
      <c r="E64" s="276">
        <v>0</v>
      </c>
      <c r="F64" s="277">
        <v>173</v>
      </c>
      <c r="G64" s="278">
        <f t="shared" ref="G64:G77" si="1">SUM(E64:F64)</f>
        <v>173</v>
      </c>
      <c r="H64" s="276">
        <v>0</v>
      </c>
      <c r="I64" s="277">
        <v>186</v>
      </c>
      <c r="J64" s="278">
        <f t="shared" ref="J64:J77" si="2">SUM(H64:I64)</f>
        <v>186</v>
      </c>
      <c r="K64" s="276">
        <v>0</v>
      </c>
      <c r="L64" s="277">
        <v>192</v>
      </c>
      <c r="M64" s="278">
        <f t="shared" ref="M64:M77" si="3">SUM(K64:L64)</f>
        <v>192</v>
      </c>
      <c r="N64" s="276">
        <v>0</v>
      </c>
      <c r="O64" s="277">
        <v>178</v>
      </c>
      <c r="P64" s="278">
        <f t="shared" ref="P64:P77" si="4">SUM(N64:O64)</f>
        <v>178</v>
      </c>
      <c r="AA64" s="248"/>
      <c r="AB64" s="163"/>
      <c r="AC64" s="272"/>
      <c r="AD64" s="272"/>
      <c r="AF64" s="163"/>
      <c r="AG64" s="272"/>
      <c r="AH64" s="272"/>
    </row>
    <row r="65" spans="2:34" ht="16.5">
      <c r="B65" s="389" t="s">
        <v>553</v>
      </c>
      <c r="C65" s="390"/>
      <c r="D65" s="391"/>
      <c r="E65" s="145">
        <v>0</v>
      </c>
      <c r="F65" s="146">
        <v>150</v>
      </c>
      <c r="G65" s="146">
        <f t="shared" si="1"/>
        <v>150</v>
      </c>
      <c r="H65" s="145">
        <v>0</v>
      </c>
      <c r="I65" s="146">
        <v>137</v>
      </c>
      <c r="J65" s="146">
        <f t="shared" si="2"/>
        <v>137</v>
      </c>
      <c r="K65" s="145">
        <v>0</v>
      </c>
      <c r="L65" s="146">
        <v>122</v>
      </c>
      <c r="M65" s="146">
        <f t="shared" si="3"/>
        <v>122</v>
      </c>
      <c r="N65" s="145">
        <v>0</v>
      </c>
      <c r="O65" s="146">
        <v>121</v>
      </c>
      <c r="P65" s="146">
        <f t="shared" si="4"/>
        <v>121</v>
      </c>
      <c r="AA65" s="248"/>
      <c r="AB65" s="163"/>
      <c r="AC65" s="272"/>
      <c r="AD65" s="272"/>
      <c r="AF65" s="163"/>
      <c r="AG65" s="272"/>
      <c r="AH65" s="272"/>
    </row>
    <row r="66" spans="2:34" ht="16.5">
      <c r="B66" s="348" t="s">
        <v>334</v>
      </c>
      <c r="C66" s="349"/>
      <c r="D66" s="350"/>
      <c r="E66" s="14">
        <v>0</v>
      </c>
      <c r="F66" s="10">
        <v>2730</v>
      </c>
      <c r="G66" s="11">
        <f t="shared" si="1"/>
        <v>2730</v>
      </c>
      <c r="H66" s="14">
        <v>0</v>
      </c>
      <c r="I66" s="10">
        <v>2724</v>
      </c>
      <c r="J66" s="11">
        <f t="shared" si="2"/>
        <v>2724</v>
      </c>
      <c r="K66" s="14">
        <v>0</v>
      </c>
      <c r="L66" s="10">
        <v>2705</v>
      </c>
      <c r="M66" s="11">
        <f t="shared" si="3"/>
        <v>2705</v>
      </c>
      <c r="N66" s="14">
        <v>0</v>
      </c>
      <c r="O66" s="10">
        <v>2913</v>
      </c>
      <c r="P66" s="11">
        <f t="shared" si="4"/>
        <v>2913</v>
      </c>
      <c r="AA66" s="248"/>
      <c r="AB66" s="163"/>
      <c r="AC66" s="272"/>
      <c r="AD66" s="272"/>
      <c r="AF66" s="163"/>
      <c r="AG66" s="272"/>
      <c r="AH66" s="272"/>
    </row>
    <row r="67" spans="2:34" ht="16.5">
      <c r="B67" s="389" t="s">
        <v>302</v>
      </c>
      <c r="C67" s="390"/>
      <c r="D67" s="391"/>
      <c r="E67" s="145">
        <v>0</v>
      </c>
      <c r="F67" s="146">
        <v>6</v>
      </c>
      <c r="G67" s="146">
        <f t="shared" si="1"/>
        <v>6</v>
      </c>
      <c r="H67" s="145">
        <v>0</v>
      </c>
      <c r="I67" s="146">
        <v>5</v>
      </c>
      <c r="J67" s="146">
        <f t="shared" si="2"/>
        <v>5</v>
      </c>
      <c r="K67" s="145">
        <v>0</v>
      </c>
      <c r="L67" s="146">
        <v>9</v>
      </c>
      <c r="M67" s="146">
        <f t="shared" si="3"/>
        <v>9</v>
      </c>
      <c r="N67" s="145">
        <v>0</v>
      </c>
      <c r="O67" s="146">
        <v>8</v>
      </c>
      <c r="P67" s="146">
        <f t="shared" si="4"/>
        <v>8</v>
      </c>
      <c r="AA67" s="248"/>
      <c r="AB67" s="163"/>
      <c r="AC67" s="272"/>
      <c r="AD67" s="272"/>
      <c r="AF67" s="163"/>
      <c r="AG67" s="272"/>
      <c r="AH67" s="272"/>
    </row>
    <row r="68" spans="2:34" ht="16.5">
      <c r="B68" s="348" t="s">
        <v>179</v>
      </c>
      <c r="C68" s="349"/>
      <c r="D68" s="350"/>
      <c r="E68" s="14">
        <v>0</v>
      </c>
      <c r="F68" s="10">
        <v>22890</v>
      </c>
      <c r="G68" s="11">
        <f t="shared" si="1"/>
        <v>22890</v>
      </c>
      <c r="H68" s="14">
        <v>0</v>
      </c>
      <c r="I68" s="10">
        <v>23939</v>
      </c>
      <c r="J68" s="11">
        <f t="shared" si="2"/>
        <v>23939</v>
      </c>
      <c r="K68" s="14">
        <v>0</v>
      </c>
      <c r="L68" s="10">
        <v>24379</v>
      </c>
      <c r="M68" s="11">
        <f t="shared" si="3"/>
        <v>24379</v>
      </c>
      <c r="N68" s="14">
        <v>0</v>
      </c>
      <c r="O68" s="10">
        <v>24897</v>
      </c>
      <c r="P68" s="11">
        <f t="shared" si="4"/>
        <v>24897</v>
      </c>
      <c r="AA68" s="248"/>
      <c r="AB68" s="163"/>
      <c r="AC68" s="272"/>
      <c r="AD68" s="272"/>
      <c r="AF68" s="163"/>
      <c r="AG68" s="272"/>
      <c r="AH68" s="272"/>
    </row>
    <row r="69" spans="2:34" ht="16.5">
      <c r="B69" s="389" t="s">
        <v>504</v>
      </c>
      <c r="C69" s="390"/>
      <c r="D69" s="391"/>
      <c r="E69" s="145">
        <v>0</v>
      </c>
      <c r="F69" s="146">
        <v>43</v>
      </c>
      <c r="G69" s="17">
        <f t="shared" si="1"/>
        <v>43</v>
      </c>
      <c r="H69" s="145">
        <v>0</v>
      </c>
      <c r="I69" s="146">
        <v>42</v>
      </c>
      <c r="J69" s="17">
        <f t="shared" si="2"/>
        <v>42</v>
      </c>
      <c r="K69" s="145">
        <v>0</v>
      </c>
      <c r="L69" s="146">
        <v>40</v>
      </c>
      <c r="M69" s="17">
        <f t="shared" si="3"/>
        <v>40</v>
      </c>
      <c r="N69" s="145">
        <v>0</v>
      </c>
      <c r="O69" s="146">
        <v>43</v>
      </c>
      <c r="P69" s="17">
        <f t="shared" si="4"/>
        <v>43</v>
      </c>
      <c r="AA69" s="248"/>
      <c r="AB69" s="163"/>
      <c r="AC69" s="272"/>
      <c r="AD69" s="272"/>
      <c r="AF69" s="163"/>
      <c r="AG69" s="272"/>
      <c r="AH69" s="272"/>
    </row>
    <row r="70" spans="2:34" ht="16.5">
      <c r="B70" s="348" t="s">
        <v>329</v>
      </c>
      <c r="C70" s="349"/>
      <c r="D70" s="350"/>
      <c r="E70" s="14">
        <v>0</v>
      </c>
      <c r="F70" s="10">
        <v>5335</v>
      </c>
      <c r="G70" s="11">
        <f t="shared" si="1"/>
        <v>5335</v>
      </c>
      <c r="H70" s="14">
        <v>0</v>
      </c>
      <c r="I70" s="10">
        <v>5387</v>
      </c>
      <c r="J70" s="11">
        <f t="shared" si="2"/>
        <v>5387</v>
      </c>
      <c r="K70" s="14">
        <v>0</v>
      </c>
      <c r="L70" s="10">
        <v>5368</v>
      </c>
      <c r="M70" s="11">
        <f t="shared" si="3"/>
        <v>5368</v>
      </c>
      <c r="N70" s="14">
        <v>0</v>
      </c>
      <c r="O70" s="10">
        <v>5323</v>
      </c>
      <c r="P70" s="11">
        <f t="shared" si="4"/>
        <v>5323</v>
      </c>
      <c r="AA70" s="248"/>
      <c r="AB70" s="163"/>
      <c r="AC70" s="272"/>
      <c r="AD70" s="272"/>
      <c r="AF70" s="163"/>
      <c r="AG70" s="272"/>
      <c r="AH70" s="272"/>
    </row>
    <row r="71" spans="2:34" ht="16.5">
      <c r="B71" s="389" t="s">
        <v>180</v>
      </c>
      <c r="C71" s="390"/>
      <c r="D71" s="391"/>
      <c r="E71" s="145">
        <v>922</v>
      </c>
      <c r="F71" s="146">
        <v>11126</v>
      </c>
      <c r="G71" s="17">
        <f t="shared" si="1"/>
        <v>12048</v>
      </c>
      <c r="H71" s="145">
        <v>910</v>
      </c>
      <c r="I71" s="146">
        <v>11115</v>
      </c>
      <c r="J71" s="17">
        <f t="shared" si="2"/>
        <v>12025</v>
      </c>
      <c r="K71" s="145">
        <v>914</v>
      </c>
      <c r="L71" s="146">
        <v>11178</v>
      </c>
      <c r="M71" s="17">
        <f t="shared" si="3"/>
        <v>12092</v>
      </c>
      <c r="N71" s="145">
        <v>938</v>
      </c>
      <c r="O71" s="146">
        <v>11151</v>
      </c>
      <c r="P71" s="17">
        <f t="shared" si="4"/>
        <v>12089</v>
      </c>
      <c r="AA71" s="248"/>
      <c r="AB71" s="163"/>
      <c r="AC71" s="272"/>
      <c r="AD71" s="272"/>
      <c r="AF71" s="163"/>
      <c r="AG71" s="272"/>
      <c r="AH71" s="272"/>
    </row>
    <row r="72" spans="2:34" ht="16.5">
      <c r="B72" s="348" t="s">
        <v>181</v>
      </c>
      <c r="C72" s="349"/>
      <c r="D72" s="350"/>
      <c r="E72" s="14">
        <v>1293</v>
      </c>
      <c r="F72" s="10">
        <v>46782</v>
      </c>
      <c r="G72" s="11">
        <f t="shared" si="1"/>
        <v>48075</v>
      </c>
      <c r="H72" s="14">
        <v>1222</v>
      </c>
      <c r="I72" s="10">
        <v>47357</v>
      </c>
      <c r="J72" s="11">
        <f t="shared" si="2"/>
        <v>48579</v>
      </c>
      <c r="K72" s="14">
        <v>1152</v>
      </c>
      <c r="L72" s="10">
        <v>47405</v>
      </c>
      <c r="M72" s="11">
        <f t="shared" si="3"/>
        <v>48557</v>
      </c>
      <c r="N72" s="14">
        <v>1051</v>
      </c>
      <c r="O72" s="10">
        <v>47662</v>
      </c>
      <c r="P72" s="11">
        <f t="shared" si="4"/>
        <v>48713</v>
      </c>
      <c r="AA72" s="248"/>
      <c r="AB72" s="163"/>
      <c r="AC72" s="272"/>
      <c r="AD72" s="272"/>
      <c r="AF72" s="163"/>
      <c r="AG72" s="272"/>
      <c r="AH72" s="272"/>
    </row>
    <row r="73" spans="2:34" ht="16.5">
      <c r="B73" s="389" t="s">
        <v>333</v>
      </c>
      <c r="C73" s="390"/>
      <c r="D73" s="391"/>
      <c r="E73" s="145">
        <v>0</v>
      </c>
      <c r="F73" s="146">
        <v>55836</v>
      </c>
      <c r="G73" s="17">
        <f t="shared" si="1"/>
        <v>55836</v>
      </c>
      <c r="H73" s="145">
        <v>0</v>
      </c>
      <c r="I73" s="146">
        <v>56296</v>
      </c>
      <c r="J73" s="17">
        <f t="shared" si="2"/>
        <v>56296</v>
      </c>
      <c r="K73" s="145">
        <v>0</v>
      </c>
      <c r="L73" s="146">
        <v>57382</v>
      </c>
      <c r="M73" s="17">
        <f t="shared" si="3"/>
        <v>57382</v>
      </c>
      <c r="N73" s="145">
        <v>0</v>
      </c>
      <c r="O73" s="146">
        <v>57648</v>
      </c>
      <c r="P73" s="17">
        <f t="shared" si="4"/>
        <v>57648</v>
      </c>
      <c r="AA73" s="248"/>
      <c r="AB73" s="163"/>
      <c r="AC73" s="272"/>
      <c r="AD73" s="272"/>
      <c r="AF73" s="163"/>
      <c r="AG73" s="272"/>
      <c r="AH73" s="272"/>
    </row>
    <row r="74" spans="2:34" ht="16.5">
      <c r="B74" s="348" t="s">
        <v>330</v>
      </c>
      <c r="C74" s="349"/>
      <c r="D74" s="350"/>
      <c r="E74" s="14">
        <v>0</v>
      </c>
      <c r="F74" s="10">
        <v>68</v>
      </c>
      <c r="G74" s="11">
        <f t="shared" si="1"/>
        <v>68</v>
      </c>
      <c r="H74" s="14">
        <v>0</v>
      </c>
      <c r="I74" s="10">
        <v>67</v>
      </c>
      <c r="J74" s="11">
        <f t="shared" si="2"/>
        <v>67</v>
      </c>
      <c r="K74" s="14">
        <v>0</v>
      </c>
      <c r="L74" s="10">
        <v>66</v>
      </c>
      <c r="M74" s="11">
        <f t="shared" si="3"/>
        <v>66</v>
      </c>
      <c r="N74" s="14">
        <v>0</v>
      </c>
      <c r="O74" s="10">
        <v>65</v>
      </c>
      <c r="P74" s="11">
        <f t="shared" si="4"/>
        <v>65</v>
      </c>
      <c r="AA74" s="248"/>
      <c r="AB74" s="163"/>
      <c r="AC74" s="272"/>
      <c r="AD74" s="272"/>
      <c r="AF74" s="163"/>
      <c r="AG74" s="272"/>
      <c r="AH74" s="272"/>
    </row>
    <row r="75" spans="2:34" ht="16.5">
      <c r="B75" s="389" t="s">
        <v>410</v>
      </c>
      <c r="C75" s="390"/>
      <c r="D75" s="391"/>
      <c r="E75" s="145">
        <v>0</v>
      </c>
      <c r="F75" s="146">
        <v>7</v>
      </c>
      <c r="G75" s="17">
        <f t="shared" si="1"/>
        <v>7</v>
      </c>
      <c r="H75" s="145">
        <v>0</v>
      </c>
      <c r="I75" s="146">
        <v>8</v>
      </c>
      <c r="J75" s="17">
        <f t="shared" si="2"/>
        <v>8</v>
      </c>
      <c r="K75" s="145">
        <v>0</v>
      </c>
      <c r="L75" s="146">
        <v>8</v>
      </c>
      <c r="M75" s="17">
        <f t="shared" si="3"/>
        <v>8</v>
      </c>
      <c r="N75" s="145">
        <v>0</v>
      </c>
      <c r="O75" s="146">
        <v>5</v>
      </c>
      <c r="P75" s="17">
        <f t="shared" si="4"/>
        <v>5</v>
      </c>
      <c r="AA75" s="248"/>
      <c r="AB75" s="163"/>
      <c r="AC75" s="272"/>
      <c r="AD75" s="272"/>
      <c r="AF75" s="163"/>
      <c r="AG75" s="272"/>
      <c r="AH75" s="272"/>
    </row>
    <row r="76" spans="2:34" ht="16.5">
      <c r="B76" s="348" t="s">
        <v>335</v>
      </c>
      <c r="C76" s="349"/>
      <c r="D76" s="350"/>
      <c r="E76" s="14">
        <v>0</v>
      </c>
      <c r="F76" s="10">
        <v>8410</v>
      </c>
      <c r="G76" s="11">
        <f t="shared" si="1"/>
        <v>8410</v>
      </c>
      <c r="H76" s="14">
        <v>0</v>
      </c>
      <c r="I76" s="10">
        <v>8799</v>
      </c>
      <c r="J76" s="11">
        <f t="shared" si="2"/>
        <v>8799</v>
      </c>
      <c r="K76" s="14">
        <v>0</v>
      </c>
      <c r="L76" s="10">
        <v>8872</v>
      </c>
      <c r="M76" s="11">
        <f t="shared" si="3"/>
        <v>8872</v>
      </c>
      <c r="N76" s="14">
        <v>0</v>
      </c>
      <c r="O76" s="10">
        <v>8823</v>
      </c>
      <c r="P76" s="11">
        <f t="shared" si="4"/>
        <v>8823</v>
      </c>
      <c r="AA76" s="248"/>
      <c r="AB76" s="163"/>
      <c r="AC76" s="272"/>
      <c r="AD76" s="272"/>
      <c r="AF76" s="163"/>
      <c r="AG76" s="272"/>
      <c r="AH76" s="272"/>
    </row>
    <row r="77" spans="2:34" ht="16.5">
      <c r="B77" s="389" t="s">
        <v>336</v>
      </c>
      <c r="C77" s="390"/>
      <c r="D77" s="391"/>
      <c r="E77" s="145">
        <v>3</v>
      </c>
      <c r="F77" s="146">
        <v>0</v>
      </c>
      <c r="G77" s="17">
        <f t="shared" si="1"/>
        <v>3</v>
      </c>
      <c r="H77" s="145">
        <v>3</v>
      </c>
      <c r="I77" s="146">
        <v>0</v>
      </c>
      <c r="J77" s="17">
        <f t="shared" si="2"/>
        <v>3</v>
      </c>
      <c r="K77" s="145">
        <v>6</v>
      </c>
      <c r="L77" s="146">
        <v>0</v>
      </c>
      <c r="M77" s="17">
        <f t="shared" si="3"/>
        <v>6</v>
      </c>
      <c r="N77" s="145">
        <v>6</v>
      </c>
      <c r="O77" s="146">
        <v>0</v>
      </c>
      <c r="P77" s="17">
        <f t="shared" si="4"/>
        <v>6</v>
      </c>
      <c r="AA77" s="248"/>
      <c r="AB77" s="163"/>
      <c r="AC77" s="272"/>
      <c r="AD77" s="272"/>
      <c r="AF77" s="163"/>
      <c r="AG77" s="272"/>
      <c r="AH77" s="272"/>
    </row>
    <row r="78" spans="2:34" ht="17.25" thickBot="1">
      <c r="B78" s="395" t="s">
        <v>206</v>
      </c>
      <c r="C78" s="396"/>
      <c r="D78" s="396"/>
      <c r="E78" s="231">
        <f t="shared" ref="E78:G78" si="5">SUM(E64:E77)</f>
        <v>2218</v>
      </c>
      <c r="F78" s="229">
        <f t="shared" si="5"/>
        <v>153556</v>
      </c>
      <c r="G78" s="230">
        <f t="shared" si="5"/>
        <v>155774</v>
      </c>
      <c r="H78" s="231">
        <f t="shared" ref="H78" si="6">SUM(H64:H77)</f>
        <v>2135</v>
      </c>
      <c r="I78" s="229">
        <f t="shared" ref="I78" si="7">SUM(I64:I77)</f>
        <v>156062</v>
      </c>
      <c r="J78" s="230">
        <f t="shared" ref="J78" si="8">SUM(J64:J77)</f>
        <v>158197</v>
      </c>
      <c r="K78" s="231">
        <f t="shared" ref="K78:P78" si="9">SUM(K64:K77)</f>
        <v>2072</v>
      </c>
      <c r="L78" s="229">
        <f t="shared" si="9"/>
        <v>157726</v>
      </c>
      <c r="M78" s="230">
        <f t="shared" si="9"/>
        <v>159798</v>
      </c>
      <c r="N78" s="231">
        <f t="shared" si="9"/>
        <v>1995</v>
      </c>
      <c r="O78" s="229">
        <f t="shared" si="9"/>
        <v>158837</v>
      </c>
      <c r="P78" s="230">
        <f t="shared" si="9"/>
        <v>160832</v>
      </c>
      <c r="AA78" s="248"/>
      <c r="AB78" s="163"/>
      <c r="AC78" s="272"/>
      <c r="AD78" s="272"/>
      <c r="AF78" s="163"/>
      <c r="AG78" s="272"/>
      <c r="AH78" s="272"/>
    </row>
    <row r="79" spans="2:34" ht="16.5">
      <c r="B79" s="202" t="s">
        <v>214</v>
      </c>
      <c r="N79"/>
      <c r="O79"/>
      <c r="P79"/>
      <c r="AA79" s="248"/>
      <c r="AB79" s="163"/>
      <c r="AC79" s="272"/>
      <c r="AD79" s="272"/>
      <c r="AF79" s="163"/>
      <c r="AG79" s="272"/>
      <c r="AH79" s="272"/>
    </row>
    <row r="80" spans="2:34" ht="17.25" thickBot="1">
      <c r="N80"/>
      <c r="O80"/>
      <c r="P80"/>
      <c r="AA80" s="248"/>
      <c r="AB80" s="163"/>
      <c r="AC80" s="272"/>
      <c r="AD80" s="272"/>
      <c r="AF80" s="163"/>
      <c r="AG80" s="272"/>
      <c r="AH80" s="272"/>
    </row>
    <row r="81" spans="2:34" ht="15">
      <c r="B81" s="351" t="s">
        <v>531</v>
      </c>
      <c r="C81" s="352"/>
      <c r="D81" s="352"/>
      <c r="E81" s="392" t="s">
        <v>552</v>
      </c>
      <c r="F81" s="358"/>
      <c r="G81" s="359"/>
      <c r="H81" s="392" t="s">
        <v>548</v>
      </c>
      <c r="I81" s="358"/>
      <c r="J81" s="359"/>
      <c r="K81" s="392" t="s">
        <v>538</v>
      </c>
      <c r="L81" s="358"/>
      <c r="M81" s="359"/>
      <c r="N81" s="392" t="s">
        <v>537</v>
      </c>
      <c r="O81" s="358"/>
      <c r="P81" s="359"/>
      <c r="AC81"/>
      <c r="AD81"/>
      <c r="AF81"/>
      <c r="AG81"/>
      <c r="AH81"/>
    </row>
    <row r="82" spans="2:34" ht="14.25">
      <c r="B82" s="354"/>
      <c r="C82" s="355"/>
      <c r="D82" s="355"/>
      <c r="E82" s="361" t="s">
        <v>164</v>
      </c>
      <c r="F82" s="366" t="s">
        <v>165</v>
      </c>
      <c r="G82" s="367" t="s">
        <v>152</v>
      </c>
      <c r="H82" s="361" t="s">
        <v>164</v>
      </c>
      <c r="I82" s="366" t="s">
        <v>165</v>
      </c>
      <c r="J82" s="367" t="s">
        <v>152</v>
      </c>
      <c r="K82" s="361" t="s">
        <v>164</v>
      </c>
      <c r="L82" s="366" t="s">
        <v>165</v>
      </c>
      <c r="M82" s="367" t="s">
        <v>152</v>
      </c>
      <c r="N82" s="361" t="s">
        <v>164</v>
      </c>
      <c r="O82" s="366" t="s">
        <v>165</v>
      </c>
      <c r="P82" s="367" t="s">
        <v>152</v>
      </c>
      <c r="AC82"/>
      <c r="AD82"/>
      <c r="AF82"/>
      <c r="AG82"/>
      <c r="AH82"/>
    </row>
    <row r="83" spans="2:34" ht="14.25">
      <c r="B83" s="354"/>
      <c r="C83" s="355"/>
      <c r="D83" s="355"/>
      <c r="E83" s="361"/>
      <c r="F83" s="366"/>
      <c r="G83" s="367"/>
      <c r="H83" s="361"/>
      <c r="I83" s="366"/>
      <c r="J83" s="367"/>
      <c r="K83" s="361"/>
      <c r="L83" s="366"/>
      <c r="M83" s="367"/>
      <c r="N83" s="361"/>
      <c r="O83" s="366"/>
      <c r="P83" s="367"/>
      <c r="AC83"/>
      <c r="AD83"/>
      <c r="AF83"/>
      <c r="AG83"/>
      <c r="AH83"/>
    </row>
    <row r="84" spans="2:34" ht="14.25">
      <c r="B84" s="393" t="s">
        <v>226</v>
      </c>
      <c r="C84" s="394"/>
      <c r="D84" s="394"/>
      <c r="E84" s="276">
        <v>0</v>
      </c>
      <c r="F84" s="277">
        <v>159</v>
      </c>
      <c r="G84" s="278">
        <f t="shared" ref="G84:G97" si="10">SUM(E84:F84)</f>
        <v>159</v>
      </c>
      <c r="H84" s="276">
        <v>0</v>
      </c>
      <c r="I84" s="277">
        <v>166</v>
      </c>
      <c r="J84" s="278">
        <f t="shared" ref="J84:J97" si="11">SUM(H84:I84)</f>
        <v>166</v>
      </c>
      <c r="K84" s="276">
        <v>0</v>
      </c>
      <c r="L84" s="277">
        <v>138</v>
      </c>
      <c r="M84" s="278">
        <f t="shared" ref="M84:M97" si="12">SUM(K84:L84)</f>
        <v>138</v>
      </c>
      <c r="N84" s="276">
        <v>0</v>
      </c>
      <c r="O84" s="277">
        <v>115</v>
      </c>
      <c r="P84" s="278">
        <f t="shared" ref="P84:P97" si="13">SUM(N84:O84)</f>
        <v>115</v>
      </c>
      <c r="AC84" s="272"/>
      <c r="AD84" s="272"/>
      <c r="AF84" s="163"/>
      <c r="AG84" s="272"/>
      <c r="AH84" s="272"/>
    </row>
    <row r="85" spans="2:34" ht="14.25">
      <c r="B85" s="389" t="s">
        <v>553</v>
      </c>
      <c r="C85" s="390"/>
      <c r="D85" s="391"/>
      <c r="E85" s="145">
        <v>0</v>
      </c>
      <c r="F85" s="146">
        <v>113</v>
      </c>
      <c r="G85" s="146">
        <f t="shared" si="10"/>
        <v>113</v>
      </c>
      <c r="H85" s="145">
        <v>0</v>
      </c>
      <c r="I85" s="146">
        <v>0</v>
      </c>
      <c r="J85" s="146">
        <f t="shared" si="11"/>
        <v>0</v>
      </c>
      <c r="K85" s="145">
        <v>0</v>
      </c>
      <c r="L85" s="146">
        <v>0</v>
      </c>
      <c r="M85" s="146">
        <f t="shared" si="12"/>
        <v>0</v>
      </c>
      <c r="N85" s="145">
        <v>0</v>
      </c>
      <c r="O85" s="146">
        <v>0</v>
      </c>
      <c r="P85" s="146">
        <f t="shared" si="13"/>
        <v>0</v>
      </c>
      <c r="AC85" s="272"/>
      <c r="AD85" s="272"/>
      <c r="AF85" s="163"/>
      <c r="AG85" s="272"/>
      <c r="AH85" s="272"/>
    </row>
    <row r="86" spans="2:34" ht="14.25">
      <c r="B86" s="348" t="s">
        <v>334</v>
      </c>
      <c r="C86" s="349"/>
      <c r="D86" s="350"/>
      <c r="E86" s="14">
        <v>0</v>
      </c>
      <c r="F86" s="10">
        <v>2949</v>
      </c>
      <c r="G86" s="11">
        <f t="shared" si="10"/>
        <v>2949</v>
      </c>
      <c r="H86" s="14">
        <v>0</v>
      </c>
      <c r="I86" s="10">
        <v>2884</v>
      </c>
      <c r="J86" s="11">
        <f t="shared" si="11"/>
        <v>2884</v>
      </c>
      <c r="K86" s="14">
        <v>0</v>
      </c>
      <c r="L86" s="10">
        <v>2892</v>
      </c>
      <c r="M86" s="11">
        <f t="shared" si="12"/>
        <v>2892</v>
      </c>
      <c r="N86" s="14">
        <v>0</v>
      </c>
      <c r="O86" s="10">
        <v>2944</v>
      </c>
      <c r="P86" s="11">
        <f t="shared" si="13"/>
        <v>2944</v>
      </c>
      <c r="AC86" s="272"/>
      <c r="AD86" s="272"/>
      <c r="AF86" s="163"/>
      <c r="AG86" s="272"/>
      <c r="AH86" s="272"/>
    </row>
    <row r="87" spans="2:34" ht="14.25">
      <c r="B87" s="389" t="s">
        <v>302</v>
      </c>
      <c r="C87" s="390"/>
      <c r="D87" s="391"/>
      <c r="E87" s="145">
        <v>0</v>
      </c>
      <c r="F87" s="146">
        <v>9</v>
      </c>
      <c r="G87" s="146">
        <f t="shared" si="10"/>
        <v>9</v>
      </c>
      <c r="H87" s="145">
        <v>0</v>
      </c>
      <c r="I87" s="146">
        <v>10</v>
      </c>
      <c r="J87" s="146">
        <f t="shared" si="11"/>
        <v>10</v>
      </c>
      <c r="K87" s="145">
        <v>0</v>
      </c>
      <c r="L87" s="146">
        <v>10</v>
      </c>
      <c r="M87" s="146">
        <f t="shared" si="12"/>
        <v>10</v>
      </c>
      <c r="N87" s="145">
        <v>0</v>
      </c>
      <c r="O87" s="146">
        <v>10</v>
      </c>
      <c r="P87" s="146">
        <f t="shared" si="13"/>
        <v>10</v>
      </c>
      <c r="AC87" s="272"/>
      <c r="AD87" s="272"/>
      <c r="AF87" s="163"/>
      <c r="AG87" s="272"/>
      <c r="AH87" s="272"/>
    </row>
    <row r="88" spans="2:34" ht="14.25">
      <c r="B88" s="348" t="s">
        <v>179</v>
      </c>
      <c r="C88" s="349"/>
      <c r="D88" s="350"/>
      <c r="E88" s="14">
        <v>0</v>
      </c>
      <c r="F88" s="10">
        <v>26595</v>
      </c>
      <c r="G88" s="11">
        <f t="shared" si="10"/>
        <v>26595</v>
      </c>
      <c r="H88" s="14">
        <v>0</v>
      </c>
      <c r="I88" s="10">
        <v>26708</v>
      </c>
      <c r="J88" s="11">
        <f t="shared" si="11"/>
        <v>26708</v>
      </c>
      <c r="K88" s="14">
        <v>0</v>
      </c>
      <c r="L88" s="10">
        <v>27106</v>
      </c>
      <c r="M88" s="11">
        <f t="shared" si="12"/>
        <v>27106</v>
      </c>
      <c r="N88" s="14">
        <v>0</v>
      </c>
      <c r="O88" s="10">
        <v>27560</v>
      </c>
      <c r="P88" s="11">
        <f t="shared" si="13"/>
        <v>27560</v>
      </c>
      <c r="AC88" s="272"/>
      <c r="AD88" s="272"/>
      <c r="AF88" s="163"/>
      <c r="AG88" s="272"/>
      <c r="AH88" s="272"/>
    </row>
    <row r="89" spans="2:34" ht="14.25">
      <c r="B89" s="389" t="s">
        <v>504</v>
      </c>
      <c r="C89" s="390"/>
      <c r="D89" s="391"/>
      <c r="E89" s="145">
        <v>0</v>
      </c>
      <c r="F89" s="146">
        <v>43</v>
      </c>
      <c r="G89" s="17">
        <f t="shared" si="10"/>
        <v>43</v>
      </c>
      <c r="H89" s="145">
        <v>0</v>
      </c>
      <c r="I89" s="146">
        <v>42</v>
      </c>
      <c r="J89" s="17">
        <f t="shared" si="11"/>
        <v>42</v>
      </c>
      <c r="K89" s="145">
        <v>0</v>
      </c>
      <c r="L89" s="146">
        <v>36</v>
      </c>
      <c r="M89" s="17">
        <f t="shared" si="12"/>
        <v>36</v>
      </c>
      <c r="N89" s="145">
        <v>0</v>
      </c>
      <c r="O89" s="146">
        <v>58</v>
      </c>
      <c r="P89" s="17">
        <f t="shared" si="13"/>
        <v>58</v>
      </c>
      <c r="AC89" s="272"/>
      <c r="AD89" s="272"/>
      <c r="AF89" s="163"/>
      <c r="AG89" s="272"/>
      <c r="AH89" s="272"/>
    </row>
    <row r="90" spans="2:34" ht="14.25">
      <c r="B90" s="348" t="s">
        <v>329</v>
      </c>
      <c r="C90" s="349"/>
      <c r="D90" s="350"/>
      <c r="E90" s="14">
        <v>0</v>
      </c>
      <c r="F90" s="10">
        <v>5333</v>
      </c>
      <c r="G90" s="11">
        <f t="shared" si="10"/>
        <v>5333</v>
      </c>
      <c r="H90" s="14">
        <v>0</v>
      </c>
      <c r="I90" s="10">
        <v>5396</v>
      </c>
      <c r="J90" s="11">
        <f t="shared" si="11"/>
        <v>5396</v>
      </c>
      <c r="K90" s="14">
        <v>0</v>
      </c>
      <c r="L90" s="10">
        <v>5474</v>
      </c>
      <c r="M90" s="11">
        <f t="shared" si="12"/>
        <v>5474</v>
      </c>
      <c r="N90" s="14">
        <v>0</v>
      </c>
      <c r="O90" s="10">
        <v>5645</v>
      </c>
      <c r="P90" s="11">
        <f t="shared" si="13"/>
        <v>5645</v>
      </c>
      <c r="AC90" s="272"/>
      <c r="AD90" s="272"/>
      <c r="AF90" s="163"/>
      <c r="AG90" s="272"/>
      <c r="AH90" s="272"/>
    </row>
    <row r="91" spans="2:34" ht="14.25">
      <c r="B91" s="389" t="s">
        <v>180</v>
      </c>
      <c r="C91" s="390"/>
      <c r="D91" s="391"/>
      <c r="E91" s="145">
        <v>923</v>
      </c>
      <c r="F91" s="146">
        <v>9986</v>
      </c>
      <c r="G91" s="17">
        <f t="shared" si="10"/>
        <v>10909</v>
      </c>
      <c r="H91" s="145">
        <v>923</v>
      </c>
      <c r="I91" s="146">
        <v>9676</v>
      </c>
      <c r="J91" s="17">
        <f t="shared" si="11"/>
        <v>10599</v>
      </c>
      <c r="K91" s="145">
        <v>901</v>
      </c>
      <c r="L91" s="146">
        <v>9735</v>
      </c>
      <c r="M91" s="17">
        <f t="shared" si="12"/>
        <v>10636</v>
      </c>
      <c r="N91" s="145">
        <v>896</v>
      </c>
      <c r="O91" s="146">
        <v>9737</v>
      </c>
      <c r="P91" s="17">
        <f t="shared" si="13"/>
        <v>10633</v>
      </c>
      <c r="AC91" s="272"/>
      <c r="AD91" s="272"/>
      <c r="AF91" s="163"/>
      <c r="AG91" s="272"/>
      <c r="AH91" s="272"/>
    </row>
    <row r="92" spans="2:34" ht="14.25">
      <c r="B92" s="348" t="s">
        <v>181</v>
      </c>
      <c r="C92" s="349"/>
      <c r="D92" s="350"/>
      <c r="E92" s="14">
        <v>882</v>
      </c>
      <c r="F92" s="10">
        <v>49088</v>
      </c>
      <c r="G92" s="11">
        <f t="shared" si="10"/>
        <v>49970</v>
      </c>
      <c r="H92" s="14">
        <v>774</v>
      </c>
      <c r="I92" s="10">
        <v>47591</v>
      </c>
      <c r="J92" s="11">
        <f t="shared" si="11"/>
        <v>48365</v>
      </c>
      <c r="K92" s="14">
        <v>708</v>
      </c>
      <c r="L92" s="10">
        <v>47553</v>
      </c>
      <c r="M92" s="11">
        <f t="shared" si="12"/>
        <v>48261</v>
      </c>
      <c r="N92" s="14">
        <v>675</v>
      </c>
      <c r="O92" s="10">
        <v>46839</v>
      </c>
      <c r="P92" s="11">
        <f t="shared" si="13"/>
        <v>47514</v>
      </c>
      <c r="AC92" s="272"/>
      <c r="AD92" s="272"/>
      <c r="AF92" s="163"/>
      <c r="AG92" s="272"/>
      <c r="AH92" s="272"/>
    </row>
    <row r="93" spans="2:34" ht="14.25">
      <c r="B93" s="389" t="s">
        <v>333</v>
      </c>
      <c r="C93" s="390"/>
      <c r="D93" s="391"/>
      <c r="E93" s="145">
        <v>0</v>
      </c>
      <c r="F93" s="146">
        <v>59608</v>
      </c>
      <c r="G93" s="17">
        <f t="shared" si="10"/>
        <v>59608</v>
      </c>
      <c r="H93" s="145">
        <v>0</v>
      </c>
      <c r="I93" s="146">
        <v>60097</v>
      </c>
      <c r="J93" s="17">
        <f t="shared" si="11"/>
        <v>60097</v>
      </c>
      <c r="K93" s="145">
        <v>0</v>
      </c>
      <c r="L93" s="146">
        <v>60658</v>
      </c>
      <c r="M93" s="17">
        <f t="shared" si="12"/>
        <v>60658</v>
      </c>
      <c r="N93" s="145">
        <v>0</v>
      </c>
      <c r="O93" s="146">
        <v>61300</v>
      </c>
      <c r="P93" s="17">
        <f t="shared" si="13"/>
        <v>61300</v>
      </c>
      <c r="AC93" s="272"/>
      <c r="AD93" s="272"/>
      <c r="AF93" s="163"/>
      <c r="AG93" s="272"/>
      <c r="AH93" s="272"/>
    </row>
    <row r="94" spans="2:34" ht="14.25">
      <c r="B94" s="348" t="s">
        <v>330</v>
      </c>
      <c r="C94" s="349"/>
      <c r="D94" s="350"/>
      <c r="E94" s="14">
        <v>0</v>
      </c>
      <c r="F94" s="10">
        <v>71</v>
      </c>
      <c r="G94" s="11">
        <f t="shared" si="10"/>
        <v>71</v>
      </c>
      <c r="H94" s="14">
        <v>0</v>
      </c>
      <c r="I94" s="10">
        <v>71</v>
      </c>
      <c r="J94" s="11">
        <f t="shared" si="11"/>
        <v>71</v>
      </c>
      <c r="K94" s="14">
        <v>0</v>
      </c>
      <c r="L94" s="10">
        <v>71</v>
      </c>
      <c r="M94" s="11">
        <f t="shared" si="12"/>
        <v>71</v>
      </c>
      <c r="N94" s="14">
        <v>0</v>
      </c>
      <c r="O94" s="10">
        <v>78</v>
      </c>
      <c r="P94" s="11">
        <f t="shared" si="13"/>
        <v>78</v>
      </c>
      <c r="AC94" s="272"/>
      <c r="AD94" s="272"/>
      <c r="AF94" s="163"/>
      <c r="AG94" s="272"/>
      <c r="AH94" s="272"/>
    </row>
    <row r="95" spans="2:34" ht="14.25">
      <c r="B95" s="389" t="s">
        <v>410</v>
      </c>
      <c r="C95" s="390"/>
      <c r="D95" s="391"/>
      <c r="E95" s="145">
        <v>0</v>
      </c>
      <c r="F95" s="146">
        <v>6</v>
      </c>
      <c r="G95" s="17">
        <f t="shared" si="10"/>
        <v>6</v>
      </c>
      <c r="H95" s="145">
        <v>0</v>
      </c>
      <c r="I95" s="146">
        <v>7</v>
      </c>
      <c r="J95" s="17">
        <f t="shared" si="11"/>
        <v>7</v>
      </c>
      <c r="K95" s="145">
        <v>0</v>
      </c>
      <c r="L95" s="146">
        <v>7</v>
      </c>
      <c r="M95" s="17">
        <f t="shared" si="12"/>
        <v>7</v>
      </c>
      <c r="N95" s="145">
        <v>0</v>
      </c>
      <c r="O95" s="146">
        <v>8</v>
      </c>
      <c r="P95" s="17">
        <f t="shared" si="13"/>
        <v>8</v>
      </c>
      <c r="AC95" s="272"/>
      <c r="AD95" s="272"/>
      <c r="AF95" s="163"/>
      <c r="AG95" s="272"/>
      <c r="AH95" s="272"/>
    </row>
    <row r="96" spans="2:34" ht="14.25">
      <c r="B96" s="348" t="s">
        <v>335</v>
      </c>
      <c r="C96" s="349"/>
      <c r="D96" s="350"/>
      <c r="E96" s="14">
        <v>0</v>
      </c>
      <c r="F96" s="10">
        <v>9386</v>
      </c>
      <c r="G96" s="11">
        <f t="shared" si="10"/>
        <v>9386</v>
      </c>
      <c r="H96" s="14">
        <v>0</v>
      </c>
      <c r="I96" s="10">
        <v>9503</v>
      </c>
      <c r="J96" s="11">
        <f t="shared" si="11"/>
        <v>9503</v>
      </c>
      <c r="K96" s="14">
        <v>0</v>
      </c>
      <c r="L96" s="10">
        <v>9648</v>
      </c>
      <c r="M96" s="11">
        <f t="shared" si="12"/>
        <v>9648</v>
      </c>
      <c r="N96" s="14">
        <v>0</v>
      </c>
      <c r="O96" s="10">
        <v>9595</v>
      </c>
      <c r="P96" s="11">
        <f t="shared" si="13"/>
        <v>9595</v>
      </c>
      <c r="AC96" s="272"/>
      <c r="AD96" s="272"/>
      <c r="AF96" s="163"/>
      <c r="AG96" s="272"/>
      <c r="AH96" s="272"/>
    </row>
    <row r="97" spans="2:34" ht="14.25">
      <c r="B97" s="389" t="s">
        <v>336</v>
      </c>
      <c r="C97" s="390"/>
      <c r="D97" s="391"/>
      <c r="E97" s="145">
        <v>6</v>
      </c>
      <c r="F97" s="146">
        <v>0</v>
      </c>
      <c r="G97" s="17">
        <f t="shared" si="10"/>
        <v>6</v>
      </c>
      <c r="H97" s="145">
        <v>6</v>
      </c>
      <c r="I97" s="146">
        <v>0</v>
      </c>
      <c r="J97" s="17">
        <f t="shared" si="11"/>
        <v>6</v>
      </c>
      <c r="K97" s="145">
        <v>7</v>
      </c>
      <c r="L97" s="146">
        <v>0</v>
      </c>
      <c r="M97" s="17">
        <f t="shared" si="12"/>
        <v>7</v>
      </c>
      <c r="N97" s="145">
        <v>9</v>
      </c>
      <c r="O97" s="146">
        <v>0</v>
      </c>
      <c r="P97" s="17">
        <f t="shared" si="13"/>
        <v>9</v>
      </c>
      <c r="AC97" s="272"/>
      <c r="AD97" s="272"/>
      <c r="AF97" s="163"/>
      <c r="AG97" s="272"/>
      <c r="AH97" s="272"/>
    </row>
    <row r="98" spans="2:34" ht="16.5" thickBot="1">
      <c r="B98" s="395" t="s">
        <v>206</v>
      </c>
      <c r="C98" s="396"/>
      <c r="D98" s="396"/>
      <c r="E98" s="231">
        <f>SUM(E84:E97)</f>
        <v>1811</v>
      </c>
      <c r="F98" s="229">
        <f>SUM(F84:F97)</f>
        <v>163346</v>
      </c>
      <c r="G98" s="230">
        <f>SUM(G84:G97)</f>
        <v>165157</v>
      </c>
      <c r="H98" s="231">
        <f t="shared" ref="H98:P98" si="14">SUM(H84:H97)</f>
        <v>1703</v>
      </c>
      <c r="I98" s="229">
        <f t="shared" si="14"/>
        <v>162151</v>
      </c>
      <c r="J98" s="230">
        <f t="shared" si="14"/>
        <v>163854</v>
      </c>
      <c r="K98" s="231">
        <f t="shared" si="14"/>
        <v>1616</v>
      </c>
      <c r="L98" s="229">
        <f t="shared" si="14"/>
        <v>163328</v>
      </c>
      <c r="M98" s="230">
        <f t="shared" si="14"/>
        <v>164944</v>
      </c>
      <c r="N98" s="231">
        <f t="shared" si="14"/>
        <v>1580</v>
      </c>
      <c r="O98" s="229">
        <f t="shared" si="14"/>
        <v>163889</v>
      </c>
      <c r="P98" s="230">
        <f t="shared" si="14"/>
        <v>165469</v>
      </c>
      <c r="AC98" s="272"/>
      <c r="AD98" s="272"/>
      <c r="AF98" s="163"/>
      <c r="AG98" s="272"/>
      <c r="AH98" s="272"/>
    </row>
    <row r="99" spans="2:34" ht="16.5">
      <c r="B99" s="202" t="s">
        <v>214</v>
      </c>
      <c r="N99"/>
      <c r="O99"/>
      <c r="P99"/>
      <c r="AA99" s="248"/>
      <c r="AB99" s="163"/>
      <c r="AC99" s="272"/>
      <c r="AD99" s="272"/>
      <c r="AF99" s="163"/>
      <c r="AG99" s="272"/>
      <c r="AH99" s="272"/>
    </row>
    <row r="100" spans="2:34" ht="17.25" thickBot="1">
      <c r="N100"/>
      <c r="O100"/>
      <c r="P100"/>
      <c r="AA100" s="248"/>
      <c r="AB100" s="163"/>
      <c r="AC100" s="272"/>
      <c r="AD100" s="272"/>
      <c r="AF100" s="163"/>
      <c r="AG100" s="272"/>
      <c r="AH100" s="272"/>
    </row>
    <row r="101" spans="2:34" ht="17.100000000000001" customHeight="1">
      <c r="B101" s="351" t="s">
        <v>510</v>
      </c>
      <c r="C101" s="352"/>
      <c r="D101" s="352"/>
      <c r="E101" s="357" t="s">
        <v>515</v>
      </c>
      <c r="F101" s="358"/>
      <c r="G101" s="359"/>
      <c r="H101" s="357" t="s">
        <v>509</v>
      </c>
      <c r="I101" s="358"/>
      <c r="J101" s="359"/>
      <c r="K101" s="357" t="s">
        <v>506</v>
      </c>
      <c r="L101" s="358"/>
      <c r="M101" s="359"/>
      <c r="N101" s="357" t="s">
        <v>503</v>
      </c>
      <c r="O101" s="358"/>
      <c r="P101" s="359"/>
      <c r="AA101" s="248"/>
    </row>
    <row r="102" spans="2:34" ht="17.100000000000001" customHeight="1">
      <c r="B102" s="354"/>
      <c r="C102" s="355"/>
      <c r="D102" s="355"/>
      <c r="E102" s="361" t="s">
        <v>164</v>
      </c>
      <c r="F102" s="366" t="s">
        <v>165</v>
      </c>
      <c r="G102" s="367" t="s">
        <v>152</v>
      </c>
      <c r="H102" s="361" t="s">
        <v>164</v>
      </c>
      <c r="I102" s="366" t="s">
        <v>165</v>
      </c>
      <c r="J102" s="367" t="s">
        <v>152</v>
      </c>
      <c r="K102" s="361" t="s">
        <v>164</v>
      </c>
      <c r="L102" s="366" t="s">
        <v>165</v>
      </c>
      <c r="M102" s="367" t="s">
        <v>152</v>
      </c>
      <c r="N102" s="361" t="s">
        <v>164</v>
      </c>
      <c r="O102" s="366" t="s">
        <v>165</v>
      </c>
      <c r="P102" s="367" t="s">
        <v>152</v>
      </c>
      <c r="AA102" s="248"/>
    </row>
    <row r="103" spans="2:34" ht="17.100000000000001" customHeight="1">
      <c r="B103" s="354"/>
      <c r="C103" s="355"/>
      <c r="D103" s="355"/>
      <c r="E103" s="361"/>
      <c r="F103" s="366"/>
      <c r="G103" s="367"/>
      <c r="H103" s="361"/>
      <c r="I103" s="366"/>
      <c r="J103" s="367"/>
      <c r="K103" s="361"/>
      <c r="L103" s="366"/>
      <c r="M103" s="367"/>
      <c r="N103" s="361"/>
      <c r="O103" s="366"/>
      <c r="P103" s="367"/>
      <c r="AA103" s="248"/>
    </row>
    <row r="104" spans="2:34" ht="17.100000000000001" customHeight="1">
      <c r="B104" s="397" t="s">
        <v>226</v>
      </c>
      <c r="C104" s="398"/>
      <c r="D104" s="398"/>
      <c r="E104" s="145">
        <v>0</v>
      </c>
      <c r="F104" s="146">
        <v>84</v>
      </c>
      <c r="G104" s="17">
        <f t="shared" ref="G104:G117" si="15">SUM(E104:F104)</f>
        <v>84</v>
      </c>
      <c r="H104" s="145">
        <v>0</v>
      </c>
      <c r="I104" s="146">
        <v>77</v>
      </c>
      <c r="J104" s="17">
        <f t="shared" ref="J104:J117" si="16">SUM(H104:I104)</f>
        <v>77</v>
      </c>
      <c r="K104" s="145">
        <v>0</v>
      </c>
      <c r="L104" s="146">
        <v>78</v>
      </c>
      <c r="M104" s="17">
        <f t="shared" ref="M104:M117" si="17">SUM(K104:L104)</f>
        <v>78</v>
      </c>
      <c r="N104" s="145">
        <v>0</v>
      </c>
      <c r="O104" s="146">
        <v>74</v>
      </c>
      <c r="P104" s="17">
        <f t="shared" ref="P104:P117" si="18">SUM(N104:O104)</f>
        <v>74</v>
      </c>
      <c r="AA104" s="248"/>
    </row>
    <row r="105" spans="2:34" ht="17.100000000000001" customHeight="1">
      <c r="B105" s="348" t="s">
        <v>516</v>
      </c>
      <c r="C105" s="349"/>
      <c r="D105" s="350"/>
      <c r="E105" s="14">
        <v>0</v>
      </c>
      <c r="F105" s="10">
        <v>25</v>
      </c>
      <c r="G105" s="11">
        <f t="shared" si="15"/>
        <v>25</v>
      </c>
      <c r="H105" s="14">
        <v>0</v>
      </c>
      <c r="I105" s="10">
        <v>0</v>
      </c>
      <c r="J105" s="11">
        <f t="shared" si="16"/>
        <v>0</v>
      </c>
      <c r="K105" s="14">
        <v>0</v>
      </c>
      <c r="L105" s="10">
        <v>0</v>
      </c>
      <c r="M105" s="11">
        <f t="shared" si="17"/>
        <v>0</v>
      </c>
      <c r="N105" s="14">
        <v>0</v>
      </c>
      <c r="O105" s="10">
        <v>0</v>
      </c>
      <c r="P105" s="11">
        <f t="shared" si="18"/>
        <v>0</v>
      </c>
      <c r="AA105" s="248"/>
    </row>
    <row r="106" spans="2:34" ht="17.100000000000001" customHeight="1">
      <c r="B106" s="389" t="s">
        <v>334</v>
      </c>
      <c r="C106" s="390"/>
      <c r="D106" s="391"/>
      <c r="E106" s="145">
        <v>0</v>
      </c>
      <c r="F106" s="146">
        <v>3112</v>
      </c>
      <c r="G106" s="17">
        <f t="shared" si="15"/>
        <v>3112</v>
      </c>
      <c r="H106" s="145">
        <v>0</v>
      </c>
      <c r="I106" s="146">
        <v>3181</v>
      </c>
      <c r="J106" s="17">
        <f t="shared" si="16"/>
        <v>3181</v>
      </c>
      <c r="K106" s="145">
        <v>0</v>
      </c>
      <c r="L106" s="146">
        <v>3128</v>
      </c>
      <c r="M106" s="17">
        <f t="shared" si="17"/>
        <v>3128</v>
      </c>
      <c r="N106" s="145">
        <v>0</v>
      </c>
      <c r="O106" s="146">
        <v>3096</v>
      </c>
      <c r="P106" s="17">
        <f t="shared" si="18"/>
        <v>3096</v>
      </c>
      <c r="AA106" s="248"/>
    </row>
    <row r="107" spans="2:34" ht="17.100000000000001" customHeight="1">
      <c r="B107" s="348" t="s">
        <v>302</v>
      </c>
      <c r="C107" s="349"/>
      <c r="D107" s="350"/>
      <c r="E107" s="14">
        <v>0</v>
      </c>
      <c r="F107" s="10">
        <v>9</v>
      </c>
      <c r="G107" s="11">
        <f t="shared" si="15"/>
        <v>9</v>
      </c>
      <c r="H107" s="14">
        <v>0</v>
      </c>
      <c r="I107" s="10">
        <v>7</v>
      </c>
      <c r="J107" s="11">
        <f t="shared" si="16"/>
        <v>7</v>
      </c>
      <c r="K107" s="14">
        <v>0</v>
      </c>
      <c r="L107" s="10">
        <v>4</v>
      </c>
      <c r="M107" s="11">
        <f t="shared" si="17"/>
        <v>4</v>
      </c>
      <c r="N107" s="14">
        <v>0</v>
      </c>
      <c r="O107" s="10">
        <v>1</v>
      </c>
      <c r="P107" s="11">
        <f t="shared" si="18"/>
        <v>1</v>
      </c>
      <c r="AA107" s="248"/>
    </row>
    <row r="108" spans="2:34" ht="17.100000000000001" customHeight="1">
      <c r="B108" s="389" t="s">
        <v>179</v>
      </c>
      <c r="C108" s="390"/>
      <c r="D108" s="391"/>
      <c r="E108" s="145">
        <v>0</v>
      </c>
      <c r="F108" s="146">
        <v>27705</v>
      </c>
      <c r="G108" s="146">
        <f t="shared" si="15"/>
        <v>27705</v>
      </c>
      <c r="H108" s="145">
        <v>0</v>
      </c>
      <c r="I108" s="146">
        <v>27165</v>
      </c>
      <c r="J108" s="146">
        <f t="shared" si="16"/>
        <v>27165</v>
      </c>
      <c r="K108" s="145">
        <v>0</v>
      </c>
      <c r="L108" s="146">
        <v>27180</v>
      </c>
      <c r="M108" s="146">
        <f t="shared" si="17"/>
        <v>27180</v>
      </c>
      <c r="N108" s="145">
        <v>0</v>
      </c>
      <c r="O108" s="146">
        <v>27754</v>
      </c>
      <c r="P108" s="146">
        <f t="shared" si="18"/>
        <v>27754</v>
      </c>
      <c r="AA108" s="248"/>
    </row>
    <row r="109" spans="2:34" ht="17.100000000000001" customHeight="1">
      <c r="B109" s="348" t="s">
        <v>504</v>
      </c>
      <c r="C109" s="349"/>
      <c r="D109" s="350"/>
      <c r="E109" s="14">
        <v>0</v>
      </c>
      <c r="F109" s="10">
        <v>43</v>
      </c>
      <c r="G109" s="11">
        <f t="shared" si="15"/>
        <v>43</v>
      </c>
      <c r="H109" s="14">
        <v>0</v>
      </c>
      <c r="I109" s="10">
        <v>52</v>
      </c>
      <c r="J109" s="11">
        <f t="shared" si="16"/>
        <v>52</v>
      </c>
      <c r="K109" s="14">
        <v>0</v>
      </c>
      <c r="L109" s="10">
        <v>74</v>
      </c>
      <c r="M109" s="11">
        <f t="shared" si="17"/>
        <v>74</v>
      </c>
      <c r="N109" s="14">
        <v>0</v>
      </c>
      <c r="O109" s="10">
        <v>52</v>
      </c>
      <c r="P109" s="11">
        <f t="shared" si="18"/>
        <v>52</v>
      </c>
      <c r="AA109" s="248"/>
    </row>
    <row r="110" spans="2:34" ht="17.100000000000001" customHeight="1">
      <c r="B110" s="389" t="s">
        <v>329</v>
      </c>
      <c r="C110" s="390"/>
      <c r="D110" s="391"/>
      <c r="E110" s="145">
        <v>0</v>
      </c>
      <c r="F110" s="146">
        <v>5773</v>
      </c>
      <c r="G110" s="17">
        <f t="shared" si="15"/>
        <v>5773</v>
      </c>
      <c r="H110" s="145">
        <v>0</v>
      </c>
      <c r="I110" s="146">
        <v>5750</v>
      </c>
      <c r="J110" s="17">
        <f t="shared" si="16"/>
        <v>5750</v>
      </c>
      <c r="K110" s="145">
        <v>0</v>
      </c>
      <c r="L110" s="146">
        <v>5831</v>
      </c>
      <c r="M110" s="17">
        <f t="shared" si="17"/>
        <v>5831</v>
      </c>
      <c r="N110" s="145">
        <v>0</v>
      </c>
      <c r="O110" s="146">
        <v>5784</v>
      </c>
      <c r="P110" s="17">
        <f t="shared" si="18"/>
        <v>5784</v>
      </c>
      <c r="AA110" s="248"/>
    </row>
    <row r="111" spans="2:34" ht="17.100000000000001" customHeight="1">
      <c r="B111" s="348" t="s">
        <v>180</v>
      </c>
      <c r="C111" s="349"/>
      <c r="D111" s="350"/>
      <c r="E111" s="14">
        <v>897</v>
      </c>
      <c r="F111" s="10">
        <v>9296</v>
      </c>
      <c r="G111" s="11">
        <f t="shared" si="15"/>
        <v>10193</v>
      </c>
      <c r="H111" s="14">
        <v>854</v>
      </c>
      <c r="I111" s="10">
        <v>9457</v>
      </c>
      <c r="J111" s="11">
        <f t="shared" si="16"/>
        <v>10311</v>
      </c>
      <c r="K111" s="14">
        <v>864</v>
      </c>
      <c r="L111" s="10">
        <v>9429</v>
      </c>
      <c r="M111" s="11">
        <f t="shared" si="17"/>
        <v>10293</v>
      </c>
      <c r="N111" s="14">
        <v>863</v>
      </c>
      <c r="O111" s="10">
        <v>9400</v>
      </c>
      <c r="P111" s="11">
        <f t="shared" si="18"/>
        <v>10263</v>
      </c>
      <c r="AA111" s="248"/>
    </row>
    <row r="112" spans="2:34" ht="17.100000000000001" customHeight="1">
      <c r="B112" s="389" t="s">
        <v>181</v>
      </c>
      <c r="C112" s="390"/>
      <c r="D112" s="391"/>
      <c r="E112" s="145">
        <v>311</v>
      </c>
      <c r="F112" s="146">
        <v>44434</v>
      </c>
      <c r="G112" s="17">
        <f t="shared" si="15"/>
        <v>44745</v>
      </c>
      <c r="H112" s="145">
        <v>265</v>
      </c>
      <c r="I112" s="146">
        <v>44480</v>
      </c>
      <c r="J112" s="17">
        <f t="shared" si="16"/>
        <v>44745</v>
      </c>
      <c r="K112" s="145">
        <v>254</v>
      </c>
      <c r="L112" s="146">
        <v>44361</v>
      </c>
      <c r="M112" s="17">
        <f t="shared" si="17"/>
        <v>44615</v>
      </c>
      <c r="N112" s="145">
        <v>256</v>
      </c>
      <c r="O112" s="146">
        <v>44967</v>
      </c>
      <c r="P112" s="17">
        <f t="shared" si="18"/>
        <v>45223</v>
      </c>
      <c r="AA112" s="248"/>
    </row>
    <row r="113" spans="2:27" ht="17.100000000000001" customHeight="1">
      <c r="B113" s="348" t="s">
        <v>333</v>
      </c>
      <c r="C113" s="349"/>
      <c r="D113" s="350"/>
      <c r="E113" s="14">
        <v>0</v>
      </c>
      <c r="F113" s="10">
        <v>63809</v>
      </c>
      <c r="G113" s="11">
        <f t="shared" si="15"/>
        <v>63809</v>
      </c>
      <c r="H113" s="14">
        <v>0</v>
      </c>
      <c r="I113" s="10">
        <v>64641</v>
      </c>
      <c r="J113" s="11">
        <f t="shared" si="16"/>
        <v>64641</v>
      </c>
      <c r="K113" s="14">
        <v>0</v>
      </c>
      <c r="L113" s="10">
        <v>65048</v>
      </c>
      <c r="M113" s="11">
        <f t="shared" si="17"/>
        <v>65048</v>
      </c>
      <c r="N113" s="14">
        <v>0</v>
      </c>
      <c r="O113" s="10">
        <v>65283</v>
      </c>
      <c r="P113" s="11">
        <f t="shared" si="18"/>
        <v>65283</v>
      </c>
      <c r="AA113" s="248"/>
    </row>
    <row r="114" spans="2:27" ht="17.100000000000001" customHeight="1">
      <c r="B114" s="389" t="s">
        <v>330</v>
      </c>
      <c r="C114" s="390"/>
      <c r="D114" s="391"/>
      <c r="E114" s="145">
        <v>0</v>
      </c>
      <c r="F114" s="146">
        <v>90</v>
      </c>
      <c r="G114" s="17">
        <f t="shared" si="15"/>
        <v>90</v>
      </c>
      <c r="H114" s="145">
        <v>0</v>
      </c>
      <c r="I114" s="146">
        <v>292</v>
      </c>
      <c r="J114" s="17">
        <f t="shared" si="16"/>
        <v>292</v>
      </c>
      <c r="K114" s="145">
        <v>0</v>
      </c>
      <c r="L114" s="146">
        <v>469</v>
      </c>
      <c r="M114" s="17">
        <f t="shared" si="17"/>
        <v>469</v>
      </c>
      <c r="N114" s="145">
        <v>0</v>
      </c>
      <c r="O114" s="146">
        <v>517</v>
      </c>
      <c r="P114" s="17">
        <f t="shared" si="18"/>
        <v>517</v>
      </c>
      <c r="AA114" s="248"/>
    </row>
    <row r="115" spans="2:27" ht="17.100000000000001" customHeight="1">
      <c r="B115" s="348" t="s">
        <v>410</v>
      </c>
      <c r="C115" s="349"/>
      <c r="D115" s="350"/>
      <c r="E115" s="14">
        <v>0</v>
      </c>
      <c r="F115" s="10">
        <v>5</v>
      </c>
      <c r="G115" s="11">
        <f t="shared" si="15"/>
        <v>5</v>
      </c>
      <c r="H115" s="14">
        <v>0</v>
      </c>
      <c r="I115" s="10">
        <v>7</v>
      </c>
      <c r="J115" s="11">
        <f t="shared" si="16"/>
        <v>7</v>
      </c>
      <c r="K115" s="14">
        <v>0</v>
      </c>
      <c r="L115" s="10">
        <v>8</v>
      </c>
      <c r="M115" s="11">
        <f t="shared" si="17"/>
        <v>8</v>
      </c>
      <c r="N115" s="14">
        <v>0</v>
      </c>
      <c r="O115" s="10">
        <v>12</v>
      </c>
      <c r="P115" s="11">
        <f t="shared" si="18"/>
        <v>12</v>
      </c>
      <c r="AA115" s="248"/>
    </row>
    <row r="116" spans="2:27" ht="17.100000000000001" customHeight="1">
      <c r="B116" s="389" t="s">
        <v>335</v>
      </c>
      <c r="C116" s="390"/>
      <c r="D116" s="391"/>
      <c r="E116" s="145">
        <v>0</v>
      </c>
      <c r="F116" s="146">
        <v>9975</v>
      </c>
      <c r="G116" s="17">
        <f t="shared" si="15"/>
        <v>9975</v>
      </c>
      <c r="H116" s="145">
        <v>0</v>
      </c>
      <c r="I116" s="146">
        <v>9889</v>
      </c>
      <c r="J116" s="17">
        <f t="shared" si="16"/>
        <v>9889</v>
      </c>
      <c r="K116" s="145">
        <v>0</v>
      </c>
      <c r="L116" s="146">
        <v>9793</v>
      </c>
      <c r="M116" s="17">
        <f t="shared" si="17"/>
        <v>9793</v>
      </c>
      <c r="N116" s="145">
        <v>0</v>
      </c>
      <c r="O116" s="146">
        <v>9815</v>
      </c>
      <c r="P116" s="17">
        <f t="shared" si="18"/>
        <v>9815</v>
      </c>
      <c r="AA116" s="248"/>
    </row>
    <row r="117" spans="2:27" ht="17.100000000000001" customHeight="1">
      <c r="B117" s="348" t="s">
        <v>336</v>
      </c>
      <c r="C117" s="349"/>
      <c r="D117" s="350"/>
      <c r="E117" s="14">
        <v>7</v>
      </c>
      <c r="F117" s="10">
        <v>0</v>
      </c>
      <c r="G117" s="11">
        <f t="shared" si="15"/>
        <v>7</v>
      </c>
      <c r="H117" s="14">
        <v>6</v>
      </c>
      <c r="I117" s="10">
        <v>0</v>
      </c>
      <c r="J117" s="11">
        <f t="shared" si="16"/>
        <v>6</v>
      </c>
      <c r="K117" s="14">
        <v>6</v>
      </c>
      <c r="L117" s="10">
        <v>0</v>
      </c>
      <c r="M117" s="11">
        <f t="shared" si="17"/>
        <v>6</v>
      </c>
      <c r="N117" s="14">
        <v>5</v>
      </c>
      <c r="O117" s="10">
        <v>0</v>
      </c>
      <c r="P117" s="11">
        <f t="shared" si="18"/>
        <v>5</v>
      </c>
      <c r="AA117" s="248"/>
    </row>
    <row r="118" spans="2:27" ht="17.100000000000001" customHeight="1" thickBot="1">
      <c r="B118" s="395" t="s">
        <v>206</v>
      </c>
      <c r="C118" s="396"/>
      <c r="D118" s="396"/>
      <c r="E118" s="231">
        <f t="shared" ref="E118:G118" si="19">SUM(E104:E117)</f>
        <v>1215</v>
      </c>
      <c r="F118" s="229">
        <f t="shared" si="19"/>
        <v>164360</v>
      </c>
      <c r="G118" s="230">
        <f t="shared" si="19"/>
        <v>165575</v>
      </c>
      <c r="H118" s="231">
        <f t="shared" ref="H118:J118" si="20">SUM(H104:H117)</f>
        <v>1125</v>
      </c>
      <c r="I118" s="229">
        <f t="shared" si="20"/>
        <v>164998</v>
      </c>
      <c r="J118" s="230">
        <f t="shared" si="20"/>
        <v>166123</v>
      </c>
      <c r="K118" s="231">
        <f t="shared" ref="K118:M118" si="21">SUM(K104:K117)</f>
        <v>1124</v>
      </c>
      <c r="L118" s="229">
        <f t="shared" si="21"/>
        <v>165403</v>
      </c>
      <c r="M118" s="230">
        <f t="shared" si="21"/>
        <v>166527</v>
      </c>
      <c r="N118" s="231">
        <f t="shared" ref="N118:P118" si="22">SUM(N104:N117)</f>
        <v>1124</v>
      </c>
      <c r="O118" s="229">
        <f t="shared" si="22"/>
        <v>166755</v>
      </c>
      <c r="P118" s="230">
        <f t="shared" si="22"/>
        <v>167879</v>
      </c>
      <c r="AA118" s="248"/>
    </row>
    <row r="119" spans="2:27" ht="17.100000000000001" customHeight="1">
      <c r="B119" s="202" t="s">
        <v>214</v>
      </c>
      <c r="N119"/>
      <c r="O119"/>
      <c r="P119"/>
      <c r="AA119" s="248"/>
    </row>
    <row r="120" spans="2:27" ht="17.100000000000001" customHeight="1">
      <c r="AA120" s="248"/>
    </row>
    <row r="121" spans="2:27" ht="17.100000000000001" customHeight="1" thickBot="1">
      <c r="AA121" s="248"/>
    </row>
    <row r="122" spans="2:27" ht="17.100000000000001" customHeight="1">
      <c r="B122" s="351" t="s">
        <v>468</v>
      </c>
      <c r="C122" s="352"/>
      <c r="D122" s="352"/>
      <c r="E122" s="357" t="s">
        <v>492</v>
      </c>
      <c r="F122" s="358"/>
      <c r="G122" s="359"/>
      <c r="H122" s="357" t="s">
        <v>480</v>
      </c>
      <c r="I122" s="358"/>
      <c r="J122" s="359"/>
      <c r="K122" s="357" t="s">
        <v>476</v>
      </c>
      <c r="L122" s="358"/>
      <c r="M122" s="359"/>
      <c r="N122" s="357" t="s">
        <v>467</v>
      </c>
      <c r="O122" s="358"/>
      <c r="P122" s="359"/>
      <c r="AA122" s="248"/>
    </row>
    <row r="123" spans="2:27" ht="17.100000000000001" customHeight="1">
      <c r="B123" s="354"/>
      <c r="C123" s="355"/>
      <c r="D123" s="355"/>
      <c r="E123" s="361" t="s">
        <v>164</v>
      </c>
      <c r="F123" s="366" t="s">
        <v>165</v>
      </c>
      <c r="G123" s="367" t="s">
        <v>152</v>
      </c>
      <c r="H123" s="361" t="s">
        <v>164</v>
      </c>
      <c r="I123" s="366" t="s">
        <v>165</v>
      </c>
      <c r="J123" s="367" t="s">
        <v>152</v>
      </c>
      <c r="K123" s="361" t="s">
        <v>164</v>
      </c>
      <c r="L123" s="366" t="s">
        <v>165</v>
      </c>
      <c r="M123" s="367" t="s">
        <v>152</v>
      </c>
      <c r="N123" s="361" t="s">
        <v>164</v>
      </c>
      <c r="O123" s="366" t="s">
        <v>165</v>
      </c>
      <c r="P123" s="367" t="s">
        <v>152</v>
      </c>
      <c r="AA123" s="248"/>
    </row>
    <row r="124" spans="2:27" ht="17.100000000000001" customHeight="1">
      <c r="B124" s="354"/>
      <c r="C124" s="355"/>
      <c r="D124" s="355"/>
      <c r="E124" s="361"/>
      <c r="F124" s="366"/>
      <c r="G124" s="367"/>
      <c r="H124" s="361"/>
      <c r="I124" s="366"/>
      <c r="J124" s="367"/>
      <c r="K124" s="361"/>
      <c r="L124" s="366"/>
      <c r="M124" s="367"/>
      <c r="N124" s="361"/>
      <c r="O124" s="366"/>
      <c r="P124" s="367"/>
      <c r="AA124" s="248"/>
    </row>
    <row r="125" spans="2:27" ht="17.100000000000001" customHeight="1">
      <c r="B125" s="397" t="s">
        <v>226</v>
      </c>
      <c r="C125" s="398"/>
      <c r="D125" s="398"/>
      <c r="E125" s="145">
        <v>0</v>
      </c>
      <c r="F125" s="146">
        <v>82</v>
      </c>
      <c r="G125" s="17">
        <f t="shared" ref="G125:G136" si="23">SUM(E125:F125)</f>
        <v>82</v>
      </c>
      <c r="H125" s="145">
        <v>0</v>
      </c>
      <c r="I125" s="146">
        <v>84</v>
      </c>
      <c r="J125" s="17">
        <f t="shared" ref="J125:J136" si="24">SUM(H125:I125)</f>
        <v>84</v>
      </c>
      <c r="K125" s="145">
        <v>0</v>
      </c>
      <c r="L125" s="146">
        <v>78</v>
      </c>
      <c r="M125" s="17">
        <f t="shared" ref="M125:M136" si="25">SUM(K125:L125)</f>
        <v>78</v>
      </c>
      <c r="N125" s="145">
        <v>0</v>
      </c>
      <c r="O125" s="146">
        <v>75</v>
      </c>
      <c r="P125" s="17">
        <f t="shared" ref="P125:P136" si="26">SUM(N125:O125)</f>
        <v>75</v>
      </c>
      <c r="AA125" s="248"/>
    </row>
    <row r="126" spans="2:27" ht="17.100000000000001" customHeight="1">
      <c r="B126" s="325" t="s">
        <v>334</v>
      </c>
      <c r="C126" s="326"/>
      <c r="D126" s="326"/>
      <c r="E126" s="14">
        <v>0</v>
      </c>
      <c r="F126" s="10">
        <v>2993</v>
      </c>
      <c r="G126" s="11">
        <f t="shared" si="23"/>
        <v>2993</v>
      </c>
      <c r="H126" s="14">
        <v>0</v>
      </c>
      <c r="I126" s="10">
        <v>2717</v>
      </c>
      <c r="J126" s="11">
        <f t="shared" si="24"/>
        <v>2717</v>
      </c>
      <c r="K126" s="14">
        <v>0</v>
      </c>
      <c r="L126" s="10">
        <v>2645</v>
      </c>
      <c r="M126" s="11">
        <f t="shared" si="25"/>
        <v>2645</v>
      </c>
      <c r="N126" s="14">
        <v>0</v>
      </c>
      <c r="O126" s="10">
        <v>2714</v>
      </c>
      <c r="P126" s="11">
        <f t="shared" si="26"/>
        <v>2714</v>
      </c>
      <c r="AA126" s="248"/>
    </row>
    <row r="127" spans="2:27" ht="17.100000000000001" customHeight="1">
      <c r="B127" s="397" t="s">
        <v>302</v>
      </c>
      <c r="C127" s="398"/>
      <c r="D127" s="398"/>
      <c r="E127" s="145">
        <v>0</v>
      </c>
      <c r="F127" s="146">
        <v>1</v>
      </c>
      <c r="G127" s="17">
        <f t="shared" si="23"/>
        <v>1</v>
      </c>
      <c r="H127" s="145">
        <v>0</v>
      </c>
      <c r="I127" s="146">
        <v>4</v>
      </c>
      <c r="J127" s="17">
        <f t="shared" si="24"/>
        <v>4</v>
      </c>
      <c r="K127" s="145">
        <v>0</v>
      </c>
      <c r="L127" s="146">
        <v>4</v>
      </c>
      <c r="M127" s="17">
        <f t="shared" si="25"/>
        <v>4</v>
      </c>
      <c r="N127" s="145">
        <v>0</v>
      </c>
      <c r="O127" s="146">
        <v>5</v>
      </c>
      <c r="P127" s="17">
        <f t="shared" si="26"/>
        <v>5</v>
      </c>
      <c r="AA127" s="248"/>
    </row>
    <row r="128" spans="2:27" ht="17.100000000000001" customHeight="1">
      <c r="B128" s="325" t="s">
        <v>179</v>
      </c>
      <c r="C128" s="326"/>
      <c r="D128" s="326"/>
      <c r="E128" s="14">
        <v>0</v>
      </c>
      <c r="F128" s="10">
        <v>27653</v>
      </c>
      <c r="G128" s="11">
        <f t="shared" si="23"/>
        <v>27653</v>
      </c>
      <c r="H128" s="14">
        <v>0</v>
      </c>
      <c r="I128" s="10">
        <v>27466</v>
      </c>
      <c r="J128" s="11">
        <f t="shared" si="24"/>
        <v>27466</v>
      </c>
      <c r="K128" s="14">
        <v>0</v>
      </c>
      <c r="L128" s="10">
        <v>28095</v>
      </c>
      <c r="M128" s="11">
        <f t="shared" si="25"/>
        <v>28095</v>
      </c>
      <c r="N128" s="14">
        <v>0</v>
      </c>
      <c r="O128" s="10">
        <v>29017</v>
      </c>
      <c r="P128" s="11">
        <f t="shared" si="26"/>
        <v>29017</v>
      </c>
      <c r="AA128" s="248"/>
    </row>
    <row r="129" spans="2:27" ht="17.100000000000001" customHeight="1">
      <c r="B129" s="397" t="s">
        <v>329</v>
      </c>
      <c r="C129" s="398"/>
      <c r="D129" s="398"/>
      <c r="E129" s="145">
        <v>0</v>
      </c>
      <c r="F129" s="146">
        <v>5574</v>
      </c>
      <c r="G129" s="17">
        <f t="shared" si="23"/>
        <v>5574</v>
      </c>
      <c r="H129" s="145">
        <v>0</v>
      </c>
      <c r="I129" s="146">
        <v>5539</v>
      </c>
      <c r="J129" s="17">
        <f t="shared" si="24"/>
        <v>5539</v>
      </c>
      <c r="K129" s="145">
        <v>0</v>
      </c>
      <c r="L129" s="146">
        <v>5487</v>
      </c>
      <c r="M129" s="17">
        <f t="shared" si="25"/>
        <v>5487</v>
      </c>
      <c r="N129" s="145">
        <v>0</v>
      </c>
      <c r="O129" s="146">
        <v>5565</v>
      </c>
      <c r="P129" s="17">
        <f t="shared" si="26"/>
        <v>5565</v>
      </c>
      <c r="AA129" s="248"/>
    </row>
    <row r="130" spans="2:27" ht="17.100000000000001" customHeight="1">
      <c r="B130" s="325" t="s">
        <v>180</v>
      </c>
      <c r="C130" s="326"/>
      <c r="D130" s="326"/>
      <c r="E130" s="14">
        <v>797</v>
      </c>
      <c r="F130" s="10">
        <v>9520</v>
      </c>
      <c r="G130" s="11">
        <f t="shared" si="23"/>
        <v>10317</v>
      </c>
      <c r="H130" s="14">
        <v>830</v>
      </c>
      <c r="I130" s="10">
        <v>10104</v>
      </c>
      <c r="J130" s="11">
        <f t="shared" si="24"/>
        <v>10934</v>
      </c>
      <c r="K130" s="14">
        <v>813</v>
      </c>
      <c r="L130" s="10">
        <v>10022</v>
      </c>
      <c r="M130" s="11">
        <f t="shared" si="25"/>
        <v>10835</v>
      </c>
      <c r="N130" s="14">
        <v>843</v>
      </c>
      <c r="O130" s="10">
        <v>10313</v>
      </c>
      <c r="P130" s="11">
        <f t="shared" si="26"/>
        <v>11156</v>
      </c>
      <c r="AA130" s="248"/>
    </row>
    <row r="131" spans="2:27" ht="17.100000000000001" customHeight="1">
      <c r="B131" s="397" t="s">
        <v>181</v>
      </c>
      <c r="C131" s="398"/>
      <c r="D131" s="398"/>
      <c r="E131" s="145">
        <v>209</v>
      </c>
      <c r="F131" s="146">
        <v>45947</v>
      </c>
      <c r="G131" s="17">
        <f t="shared" si="23"/>
        <v>46156</v>
      </c>
      <c r="H131" s="145">
        <v>197</v>
      </c>
      <c r="I131" s="146">
        <v>46867</v>
      </c>
      <c r="J131" s="17">
        <f t="shared" si="24"/>
        <v>47064</v>
      </c>
      <c r="K131" s="145">
        <v>217</v>
      </c>
      <c r="L131" s="146">
        <v>48066</v>
      </c>
      <c r="M131" s="17">
        <f t="shared" si="25"/>
        <v>48283</v>
      </c>
      <c r="N131" s="145">
        <v>212</v>
      </c>
      <c r="O131" s="146">
        <v>49871</v>
      </c>
      <c r="P131" s="17">
        <f t="shared" si="26"/>
        <v>50083</v>
      </c>
      <c r="AA131" s="248"/>
    </row>
    <row r="132" spans="2:27" ht="17.100000000000001" customHeight="1">
      <c r="B132" s="325" t="s">
        <v>333</v>
      </c>
      <c r="C132" s="326"/>
      <c r="D132" s="326"/>
      <c r="E132" s="14">
        <v>0</v>
      </c>
      <c r="F132" s="10">
        <v>64715</v>
      </c>
      <c r="G132" s="11">
        <f t="shared" si="23"/>
        <v>64715</v>
      </c>
      <c r="H132" s="14">
        <v>0</v>
      </c>
      <c r="I132" s="10">
        <v>63540</v>
      </c>
      <c r="J132" s="11">
        <f t="shared" si="24"/>
        <v>63540</v>
      </c>
      <c r="K132" s="14">
        <v>0</v>
      </c>
      <c r="L132" s="10">
        <v>63116</v>
      </c>
      <c r="M132" s="11">
        <f t="shared" si="25"/>
        <v>63116</v>
      </c>
      <c r="N132" s="14">
        <v>0</v>
      </c>
      <c r="O132" s="10">
        <v>63172</v>
      </c>
      <c r="P132" s="11">
        <f t="shared" si="26"/>
        <v>63172</v>
      </c>
      <c r="AA132" s="248"/>
    </row>
    <row r="133" spans="2:27" ht="17.100000000000001" customHeight="1">
      <c r="B133" s="397" t="s">
        <v>330</v>
      </c>
      <c r="C133" s="398"/>
      <c r="D133" s="398"/>
      <c r="E133" s="145">
        <v>0</v>
      </c>
      <c r="F133" s="146">
        <v>779</v>
      </c>
      <c r="G133" s="17">
        <f t="shared" si="23"/>
        <v>779</v>
      </c>
      <c r="H133" s="145">
        <v>0</v>
      </c>
      <c r="I133" s="146">
        <v>680</v>
      </c>
      <c r="J133" s="17">
        <f t="shared" si="24"/>
        <v>680</v>
      </c>
      <c r="K133" s="145">
        <v>0</v>
      </c>
      <c r="L133" s="146">
        <v>620</v>
      </c>
      <c r="M133" s="17">
        <f t="shared" si="25"/>
        <v>620</v>
      </c>
      <c r="N133" s="145">
        <v>0</v>
      </c>
      <c r="O133" s="146">
        <v>684</v>
      </c>
      <c r="P133" s="17">
        <f t="shared" si="26"/>
        <v>684</v>
      </c>
      <c r="AA133" s="248"/>
    </row>
    <row r="134" spans="2:27" ht="17.100000000000001" customHeight="1">
      <c r="B134" s="325" t="s">
        <v>410</v>
      </c>
      <c r="C134" s="326"/>
      <c r="D134" s="326"/>
      <c r="E134" s="14">
        <v>0</v>
      </c>
      <c r="F134" s="10">
        <v>12</v>
      </c>
      <c r="G134" s="11">
        <f t="shared" si="23"/>
        <v>12</v>
      </c>
      <c r="H134" s="14">
        <v>0</v>
      </c>
      <c r="I134" s="10">
        <v>10</v>
      </c>
      <c r="J134" s="11">
        <f t="shared" si="24"/>
        <v>10</v>
      </c>
      <c r="K134" s="14">
        <v>0</v>
      </c>
      <c r="L134" s="10">
        <v>10</v>
      </c>
      <c r="M134" s="11">
        <f t="shared" si="25"/>
        <v>10</v>
      </c>
      <c r="N134" s="14">
        <v>0</v>
      </c>
      <c r="O134" s="10">
        <v>11</v>
      </c>
      <c r="P134" s="11">
        <f t="shared" si="26"/>
        <v>11</v>
      </c>
      <c r="AA134" s="248"/>
    </row>
    <row r="135" spans="2:27" ht="17.100000000000001" customHeight="1">
      <c r="B135" s="397" t="s">
        <v>335</v>
      </c>
      <c r="C135" s="398"/>
      <c r="D135" s="398"/>
      <c r="E135" s="15">
        <v>0</v>
      </c>
      <c r="F135" s="16">
        <v>10552</v>
      </c>
      <c r="G135" s="17">
        <f t="shared" si="23"/>
        <v>10552</v>
      </c>
      <c r="H135" s="15">
        <v>0</v>
      </c>
      <c r="I135" s="16">
        <v>11286</v>
      </c>
      <c r="J135" s="17">
        <f t="shared" si="24"/>
        <v>11286</v>
      </c>
      <c r="K135" s="15">
        <v>0</v>
      </c>
      <c r="L135" s="16">
        <v>12159</v>
      </c>
      <c r="M135" s="17">
        <f t="shared" si="25"/>
        <v>12159</v>
      </c>
      <c r="N135" s="15">
        <v>0</v>
      </c>
      <c r="O135" s="16">
        <v>13100</v>
      </c>
      <c r="P135" s="17">
        <f t="shared" si="26"/>
        <v>13100</v>
      </c>
      <c r="AA135" s="248"/>
    </row>
    <row r="136" spans="2:27" ht="17.100000000000001" customHeight="1">
      <c r="B136" s="325" t="s">
        <v>336</v>
      </c>
      <c r="C136" s="326"/>
      <c r="D136" s="326"/>
      <c r="E136" s="14">
        <v>5</v>
      </c>
      <c r="F136" s="10">
        <v>0</v>
      </c>
      <c r="G136" s="11">
        <f t="shared" si="23"/>
        <v>5</v>
      </c>
      <c r="H136" s="14">
        <v>4</v>
      </c>
      <c r="I136" s="10">
        <v>0</v>
      </c>
      <c r="J136" s="11">
        <f t="shared" si="24"/>
        <v>4</v>
      </c>
      <c r="K136" s="14">
        <v>4</v>
      </c>
      <c r="L136" s="10">
        <v>0</v>
      </c>
      <c r="M136" s="11">
        <f t="shared" si="25"/>
        <v>4</v>
      </c>
      <c r="N136" s="14">
        <v>4</v>
      </c>
      <c r="O136" s="10">
        <v>0</v>
      </c>
      <c r="P136" s="11">
        <f t="shared" si="26"/>
        <v>4</v>
      </c>
      <c r="AA136" s="248"/>
    </row>
    <row r="137" spans="2:27" ht="17.100000000000001" customHeight="1" thickBot="1">
      <c r="B137" s="395" t="s">
        <v>206</v>
      </c>
      <c r="C137" s="396"/>
      <c r="D137" s="396"/>
      <c r="E137" s="231">
        <f t="shared" ref="E137:G137" si="27">SUM(E125:E136)</f>
        <v>1011</v>
      </c>
      <c r="F137" s="229">
        <f t="shared" si="27"/>
        <v>167828</v>
      </c>
      <c r="G137" s="230">
        <f t="shared" si="27"/>
        <v>168839</v>
      </c>
      <c r="H137" s="231">
        <f t="shared" ref="H137:J137" si="28">SUM(H125:H136)</f>
        <v>1031</v>
      </c>
      <c r="I137" s="229">
        <f t="shared" si="28"/>
        <v>168297</v>
      </c>
      <c r="J137" s="230">
        <f t="shared" si="28"/>
        <v>169328</v>
      </c>
      <c r="K137" s="231">
        <f t="shared" ref="K137:M137" si="29">SUM(K125:K136)</f>
        <v>1034</v>
      </c>
      <c r="L137" s="229">
        <f t="shared" si="29"/>
        <v>170302</v>
      </c>
      <c r="M137" s="230">
        <f t="shared" si="29"/>
        <v>171336</v>
      </c>
      <c r="N137" s="231">
        <f t="shared" ref="N137:P137" si="30">SUM(N125:N136)</f>
        <v>1059</v>
      </c>
      <c r="O137" s="229">
        <f t="shared" si="30"/>
        <v>174527</v>
      </c>
      <c r="P137" s="230">
        <f t="shared" si="30"/>
        <v>175586</v>
      </c>
      <c r="AA137" s="248"/>
    </row>
    <row r="138" spans="2:27" ht="17.100000000000001" customHeight="1">
      <c r="B138" s="202" t="s">
        <v>214</v>
      </c>
      <c r="AA138" s="248"/>
    </row>
    <row r="139" spans="2:27" ht="17.100000000000001" customHeight="1">
      <c r="AA139" s="248"/>
    </row>
    <row r="140" spans="2:27" ht="17.100000000000001" customHeight="1" thickBot="1">
      <c r="AA140" s="248"/>
    </row>
    <row r="141" spans="2:27" ht="17.100000000000001" customHeight="1">
      <c r="B141" s="351" t="s">
        <v>436</v>
      </c>
      <c r="C141" s="352"/>
      <c r="D141" s="352"/>
      <c r="E141" s="357" t="s">
        <v>458</v>
      </c>
      <c r="F141" s="358"/>
      <c r="G141" s="359"/>
      <c r="H141" s="357" t="s">
        <v>454</v>
      </c>
      <c r="I141" s="358"/>
      <c r="J141" s="359"/>
      <c r="K141" s="357" t="s">
        <v>448</v>
      </c>
      <c r="L141" s="358"/>
      <c r="M141" s="359"/>
      <c r="N141" s="347" t="s">
        <v>435</v>
      </c>
      <c r="O141" s="339"/>
      <c r="P141" s="340"/>
      <c r="AA141" s="248"/>
    </row>
    <row r="142" spans="2:27" ht="17.100000000000001" customHeight="1">
      <c r="B142" s="354"/>
      <c r="C142" s="355"/>
      <c r="D142" s="355"/>
      <c r="E142" s="361" t="s">
        <v>164</v>
      </c>
      <c r="F142" s="366" t="s">
        <v>165</v>
      </c>
      <c r="G142" s="367" t="s">
        <v>152</v>
      </c>
      <c r="H142" s="361" t="s">
        <v>164</v>
      </c>
      <c r="I142" s="366" t="s">
        <v>165</v>
      </c>
      <c r="J142" s="367" t="s">
        <v>152</v>
      </c>
      <c r="K142" s="361" t="s">
        <v>164</v>
      </c>
      <c r="L142" s="366" t="s">
        <v>165</v>
      </c>
      <c r="M142" s="367" t="s">
        <v>152</v>
      </c>
      <c r="N142" s="399" t="s">
        <v>164</v>
      </c>
      <c r="O142" s="343" t="s">
        <v>165</v>
      </c>
      <c r="P142" s="345" t="s">
        <v>152</v>
      </c>
      <c r="AA142" s="248"/>
    </row>
    <row r="143" spans="2:27" ht="17.100000000000001" customHeight="1">
      <c r="B143" s="354"/>
      <c r="C143" s="355"/>
      <c r="D143" s="355"/>
      <c r="E143" s="361"/>
      <c r="F143" s="366"/>
      <c r="G143" s="367"/>
      <c r="H143" s="361"/>
      <c r="I143" s="366"/>
      <c r="J143" s="367"/>
      <c r="K143" s="361"/>
      <c r="L143" s="366"/>
      <c r="M143" s="367"/>
      <c r="N143" s="400"/>
      <c r="O143" s="344"/>
      <c r="P143" s="346"/>
      <c r="AA143" s="248"/>
    </row>
    <row r="144" spans="2:27" ht="17.100000000000001" customHeight="1">
      <c r="B144" s="397" t="s">
        <v>226</v>
      </c>
      <c r="C144" s="398"/>
      <c r="D144" s="398"/>
      <c r="E144" s="145">
        <v>0</v>
      </c>
      <c r="F144" s="146">
        <v>97</v>
      </c>
      <c r="G144" s="17">
        <f t="shared" ref="G144:G155" si="31">SUM(E144:F144)</f>
        <v>97</v>
      </c>
      <c r="H144" s="145">
        <v>0</v>
      </c>
      <c r="I144" s="146">
        <v>98</v>
      </c>
      <c r="J144" s="17">
        <f t="shared" ref="J144:J155" si="32">SUM(H144:I144)</f>
        <v>98</v>
      </c>
      <c r="K144" s="145">
        <v>0</v>
      </c>
      <c r="L144" s="146">
        <v>99</v>
      </c>
      <c r="M144" s="17">
        <f t="shared" ref="M144:M155" si="33">SUM(K144:L144)</f>
        <v>99</v>
      </c>
      <c r="N144" s="145">
        <v>0</v>
      </c>
      <c r="O144" s="146">
        <v>118</v>
      </c>
      <c r="P144" s="17">
        <f t="shared" ref="P144:P155" si="34">SUM(N144:O144)</f>
        <v>118</v>
      </c>
      <c r="AA144" s="248"/>
    </row>
    <row r="145" spans="2:27" ht="17.100000000000001" customHeight="1">
      <c r="B145" s="325" t="s">
        <v>334</v>
      </c>
      <c r="C145" s="326"/>
      <c r="D145" s="326"/>
      <c r="E145" s="14">
        <v>0</v>
      </c>
      <c r="F145" s="10">
        <v>2525</v>
      </c>
      <c r="G145" s="11">
        <f t="shared" si="31"/>
        <v>2525</v>
      </c>
      <c r="H145" s="14">
        <v>0</v>
      </c>
      <c r="I145" s="10">
        <v>2450</v>
      </c>
      <c r="J145" s="11">
        <f t="shared" si="32"/>
        <v>2450</v>
      </c>
      <c r="K145" s="14">
        <v>0</v>
      </c>
      <c r="L145" s="10">
        <v>2522</v>
      </c>
      <c r="M145" s="11">
        <f t="shared" si="33"/>
        <v>2522</v>
      </c>
      <c r="N145" s="14">
        <v>0</v>
      </c>
      <c r="O145" s="10">
        <v>2520</v>
      </c>
      <c r="P145" s="11">
        <f t="shared" si="34"/>
        <v>2520</v>
      </c>
      <c r="AA145" s="248"/>
    </row>
    <row r="146" spans="2:27" ht="17.100000000000001" customHeight="1">
      <c r="B146" s="397" t="s">
        <v>302</v>
      </c>
      <c r="C146" s="398"/>
      <c r="D146" s="398"/>
      <c r="E146" s="145">
        <v>0</v>
      </c>
      <c r="F146" s="146">
        <v>7</v>
      </c>
      <c r="G146" s="17">
        <f t="shared" si="31"/>
        <v>7</v>
      </c>
      <c r="H146" s="145">
        <v>0</v>
      </c>
      <c r="I146" s="146">
        <v>6</v>
      </c>
      <c r="J146" s="17">
        <f t="shared" si="32"/>
        <v>6</v>
      </c>
      <c r="K146" s="145">
        <v>0</v>
      </c>
      <c r="L146" s="146">
        <v>5</v>
      </c>
      <c r="M146" s="17">
        <f t="shared" si="33"/>
        <v>5</v>
      </c>
      <c r="N146" s="145">
        <v>0</v>
      </c>
      <c r="O146" s="146">
        <v>3</v>
      </c>
      <c r="P146" s="17">
        <f t="shared" si="34"/>
        <v>3</v>
      </c>
      <c r="AA146" s="248"/>
    </row>
    <row r="147" spans="2:27" ht="17.100000000000001" customHeight="1">
      <c r="B147" s="325" t="s">
        <v>179</v>
      </c>
      <c r="C147" s="326"/>
      <c r="D147" s="326"/>
      <c r="E147" s="14">
        <v>0</v>
      </c>
      <c r="F147" s="10">
        <v>28253</v>
      </c>
      <c r="G147" s="11">
        <f t="shared" si="31"/>
        <v>28253</v>
      </c>
      <c r="H147" s="14">
        <v>0</v>
      </c>
      <c r="I147" s="10">
        <v>27657</v>
      </c>
      <c r="J147" s="11">
        <f t="shared" si="32"/>
        <v>27657</v>
      </c>
      <c r="K147" s="14">
        <v>0</v>
      </c>
      <c r="L147" s="10">
        <v>27818</v>
      </c>
      <c r="M147" s="11">
        <f t="shared" si="33"/>
        <v>27818</v>
      </c>
      <c r="N147" s="14">
        <v>0</v>
      </c>
      <c r="O147" s="10">
        <v>28055</v>
      </c>
      <c r="P147" s="11">
        <f t="shared" si="34"/>
        <v>28055</v>
      </c>
      <c r="AA147" s="248"/>
    </row>
    <row r="148" spans="2:27" ht="17.100000000000001" customHeight="1">
      <c r="B148" s="397" t="s">
        <v>329</v>
      </c>
      <c r="C148" s="398"/>
      <c r="D148" s="398"/>
      <c r="E148" s="145">
        <v>0</v>
      </c>
      <c r="F148" s="146">
        <v>5474</v>
      </c>
      <c r="G148" s="17">
        <f t="shared" si="31"/>
        <v>5474</v>
      </c>
      <c r="H148" s="145">
        <v>0</v>
      </c>
      <c r="I148" s="146">
        <v>5510</v>
      </c>
      <c r="J148" s="17">
        <f t="shared" si="32"/>
        <v>5510</v>
      </c>
      <c r="K148" s="145">
        <v>0</v>
      </c>
      <c r="L148" s="146">
        <v>5498</v>
      </c>
      <c r="M148" s="17">
        <f t="shared" si="33"/>
        <v>5498</v>
      </c>
      <c r="N148" s="145">
        <v>0</v>
      </c>
      <c r="O148" s="146">
        <v>5506</v>
      </c>
      <c r="P148" s="17">
        <f t="shared" si="34"/>
        <v>5506</v>
      </c>
      <c r="AA148" s="248"/>
    </row>
    <row r="149" spans="2:27" ht="17.100000000000001" customHeight="1">
      <c r="B149" s="325" t="s">
        <v>180</v>
      </c>
      <c r="C149" s="326"/>
      <c r="D149" s="326"/>
      <c r="E149" s="14">
        <v>949</v>
      </c>
      <c r="F149" s="10">
        <v>10666</v>
      </c>
      <c r="G149" s="11">
        <f t="shared" si="31"/>
        <v>11615</v>
      </c>
      <c r="H149" s="14">
        <v>901</v>
      </c>
      <c r="I149" s="10">
        <v>11176</v>
      </c>
      <c r="J149" s="11">
        <f t="shared" si="32"/>
        <v>12077</v>
      </c>
      <c r="K149" s="14">
        <v>879</v>
      </c>
      <c r="L149" s="10">
        <v>11238</v>
      </c>
      <c r="M149" s="11">
        <f t="shared" si="33"/>
        <v>12117</v>
      </c>
      <c r="N149" s="14">
        <v>850</v>
      </c>
      <c r="O149" s="10">
        <v>11192</v>
      </c>
      <c r="P149" s="11">
        <f t="shared" si="34"/>
        <v>12042</v>
      </c>
      <c r="AA149" s="248"/>
    </row>
    <row r="150" spans="2:27" ht="17.100000000000001" customHeight="1">
      <c r="B150" s="397" t="s">
        <v>181</v>
      </c>
      <c r="C150" s="398"/>
      <c r="D150" s="398"/>
      <c r="E150" s="145">
        <v>244</v>
      </c>
      <c r="F150" s="146">
        <v>52482</v>
      </c>
      <c r="G150" s="17">
        <f t="shared" si="31"/>
        <v>52726</v>
      </c>
      <c r="H150" s="145">
        <v>248</v>
      </c>
      <c r="I150" s="146">
        <v>54293</v>
      </c>
      <c r="J150" s="17">
        <f t="shared" si="32"/>
        <v>54541</v>
      </c>
      <c r="K150" s="145">
        <v>255</v>
      </c>
      <c r="L150" s="146">
        <v>55516</v>
      </c>
      <c r="M150" s="17">
        <f t="shared" si="33"/>
        <v>55771</v>
      </c>
      <c r="N150" s="145">
        <v>262</v>
      </c>
      <c r="O150" s="146">
        <v>56220</v>
      </c>
      <c r="P150" s="17">
        <f t="shared" si="34"/>
        <v>56482</v>
      </c>
      <c r="AA150" s="248"/>
    </row>
    <row r="151" spans="2:27" ht="17.100000000000001" customHeight="1">
      <c r="B151" s="325" t="s">
        <v>333</v>
      </c>
      <c r="C151" s="326"/>
      <c r="D151" s="326"/>
      <c r="E151" s="14">
        <v>0</v>
      </c>
      <c r="F151" s="10">
        <v>58162</v>
      </c>
      <c r="G151" s="11">
        <f t="shared" si="31"/>
        <v>58162</v>
      </c>
      <c r="H151" s="14">
        <v>0</v>
      </c>
      <c r="I151" s="10">
        <v>54988</v>
      </c>
      <c r="J151" s="11">
        <f t="shared" si="32"/>
        <v>54988</v>
      </c>
      <c r="K151" s="14">
        <v>0</v>
      </c>
      <c r="L151" s="10">
        <v>53328</v>
      </c>
      <c r="M151" s="11">
        <f t="shared" si="33"/>
        <v>53328</v>
      </c>
      <c r="N151" s="14">
        <v>0</v>
      </c>
      <c r="O151" s="10">
        <v>52136</v>
      </c>
      <c r="P151" s="11">
        <f t="shared" si="34"/>
        <v>52136</v>
      </c>
      <c r="AA151" s="248"/>
    </row>
    <row r="152" spans="2:27" ht="17.100000000000001" customHeight="1">
      <c r="B152" s="397" t="s">
        <v>330</v>
      </c>
      <c r="C152" s="398"/>
      <c r="D152" s="398"/>
      <c r="E152" s="145">
        <v>0</v>
      </c>
      <c r="F152" s="146">
        <v>428</v>
      </c>
      <c r="G152" s="17">
        <f t="shared" si="31"/>
        <v>428</v>
      </c>
      <c r="H152" s="145">
        <v>0</v>
      </c>
      <c r="I152" s="146">
        <v>373</v>
      </c>
      <c r="J152" s="17">
        <f t="shared" si="32"/>
        <v>373</v>
      </c>
      <c r="K152" s="145">
        <v>0</v>
      </c>
      <c r="L152" s="146">
        <v>290</v>
      </c>
      <c r="M152" s="17">
        <f t="shared" si="33"/>
        <v>290</v>
      </c>
      <c r="N152" s="145">
        <v>0</v>
      </c>
      <c r="O152" s="146">
        <v>252</v>
      </c>
      <c r="P152" s="17">
        <f t="shared" si="34"/>
        <v>252</v>
      </c>
      <c r="AA152" s="248"/>
    </row>
    <row r="153" spans="2:27" ht="17.100000000000001" customHeight="1">
      <c r="B153" s="325" t="s">
        <v>410</v>
      </c>
      <c r="C153" s="326"/>
      <c r="D153" s="326"/>
      <c r="E153" s="14">
        <v>0</v>
      </c>
      <c r="F153" s="10">
        <v>8</v>
      </c>
      <c r="G153" s="11">
        <f t="shared" si="31"/>
        <v>8</v>
      </c>
      <c r="H153" s="14">
        <v>0</v>
      </c>
      <c r="I153" s="10">
        <v>14</v>
      </c>
      <c r="J153" s="11">
        <f t="shared" si="32"/>
        <v>14</v>
      </c>
      <c r="K153" s="14">
        <v>0</v>
      </c>
      <c r="L153" s="10">
        <v>13</v>
      </c>
      <c r="M153" s="11">
        <f t="shared" si="33"/>
        <v>13</v>
      </c>
      <c r="N153" s="14">
        <v>0</v>
      </c>
      <c r="O153" s="10">
        <v>12</v>
      </c>
      <c r="P153" s="11">
        <f t="shared" si="34"/>
        <v>12</v>
      </c>
      <c r="AA153" s="248"/>
    </row>
    <row r="154" spans="2:27" ht="17.100000000000001" customHeight="1">
      <c r="B154" s="397" t="s">
        <v>335</v>
      </c>
      <c r="C154" s="398"/>
      <c r="D154" s="398"/>
      <c r="E154" s="15">
        <v>0</v>
      </c>
      <c r="F154" s="16">
        <v>16266</v>
      </c>
      <c r="G154" s="17">
        <f t="shared" si="31"/>
        <v>16266</v>
      </c>
      <c r="H154" s="15">
        <v>0</v>
      </c>
      <c r="I154" s="16">
        <v>16954</v>
      </c>
      <c r="J154" s="17">
        <f t="shared" si="32"/>
        <v>16954</v>
      </c>
      <c r="K154" s="15">
        <v>0</v>
      </c>
      <c r="L154" s="16">
        <v>17160</v>
      </c>
      <c r="M154" s="17">
        <f t="shared" si="33"/>
        <v>17160</v>
      </c>
      <c r="N154" s="15">
        <v>0</v>
      </c>
      <c r="O154" s="16">
        <v>16850</v>
      </c>
      <c r="P154" s="17">
        <f t="shared" si="34"/>
        <v>16850</v>
      </c>
      <c r="AA154" s="248"/>
    </row>
    <row r="155" spans="2:27" ht="17.100000000000001" customHeight="1">
      <c r="B155" s="325" t="s">
        <v>336</v>
      </c>
      <c r="C155" s="326"/>
      <c r="D155" s="326"/>
      <c r="E155" s="14">
        <v>3</v>
      </c>
      <c r="F155" s="10"/>
      <c r="G155" s="11">
        <f t="shared" si="31"/>
        <v>3</v>
      </c>
      <c r="H155" s="14">
        <v>3</v>
      </c>
      <c r="I155" s="10">
        <v>0</v>
      </c>
      <c r="J155" s="11">
        <f t="shared" si="32"/>
        <v>3</v>
      </c>
      <c r="K155" s="14">
        <v>9</v>
      </c>
      <c r="L155" s="10">
        <v>0</v>
      </c>
      <c r="M155" s="11">
        <f t="shared" si="33"/>
        <v>9</v>
      </c>
      <c r="N155" s="14">
        <v>6</v>
      </c>
      <c r="O155" s="10">
        <v>0</v>
      </c>
      <c r="P155" s="11">
        <f t="shared" si="34"/>
        <v>6</v>
      </c>
      <c r="AA155" s="248"/>
    </row>
    <row r="156" spans="2:27" ht="17.100000000000001" customHeight="1" thickBot="1">
      <c r="B156" s="395" t="s">
        <v>206</v>
      </c>
      <c r="C156" s="396"/>
      <c r="D156" s="396"/>
      <c r="E156" s="231">
        <f t="shared" ref="E156:G156" si="35">SUM(E144:E155)</f>
        <v>1196</v>
      </c>
      <c r="F156" s="229">
        <f t="shared" si="35"/>
        <v>174368</v>
      </c>
      <c r="G156" s="230">
        <f t="shared" si="35"/>
        <v>175564</v>
      </c>
      <c r="H156" s="231">
        <f t="shared" ref="H156:J156" si="36">SUM(H144:H155)</f>
        <v>1152</v>
      </c>
      <c r="I156" s="229">
        <f t="shared" si="36"/>
        <v>173519</v>
      </c>
      <c r="J156" s="230">
        <f t="shared" si="36"/>
        <v>174671</v>
      </c>
      <c r="K156" s="231">
        <f t="shared" ref="K156:M156" si="37">SUM(K144:K155)</f>
        <v>1143</v>
      </c>
      <c r="L156" s="229">
        <f t="shared" si="37"/>
        <v>173487</v>
      </c>
      <c r="M156" s="230">
        <f t="shared" si="37"/>
        <v>174630</v>
      </c>
      <c r="N156" s="231">
        <f t="shared" ref="N156:P156" si="38">SUM(N144:N155)</f>
        <v>1118</v>
      </c>
      <c r="O156" s="229">
        <f t="shared" si="38"/>
        <v>172864</v>
      </c>
      <c r="P156" s="230">
        <f t="shared" si="38"/>
        <v>173982</v>
      </c>
      <c r="AA156" s="248"/>
    </row>
    <row r="157" spans="2:27" ht="17.100000000000001" customHeight="1">
      <c r="B157" s="202" t="s">
        <v>214</v>
      </c>
      <c r="AA157" s="248"/>
    </row>
    <row r="158" spans="2:27" ht="17.100000000000001" customHeight="1">
      <c r="AA158" s="248"/>
    </row>
    <row r="159" spans="2:27" ht="17.100000000000001" customHeight="1" thickBot="1">
      <c r="AA159" s="248">
        <v>1</v>
      </c>
    </row>
    <row r="160" spans="2:27" ht="17.100000000000001" customHeight="1">
      <c r="B160" s="351" t="s">
        <v>409</v>
      </c>
      <c r="C160" s="352"/>
      <c r="D160" s="352"/>
      <c r="E160" s="357" t="s">
        <v>427</v>
      </c>
      <c r="F160" s="358"/>
      <c r="G160" s="359"/>
      <c r="H160" s="357" t="s">
        <v>419</v>
      </c>
      <c r="I160" s="358"/>
      <c r="J160" s="359"/>
      <c r="K160" s="357" t="s">
        <v>412</v>
      </c>
      <c r="L160" s="358"/>
      <c r="M160" s="359"/>
      <c r="N160" s="358" t="s">
        <v>407</v>
      </c>
      <c r="O160" s="358"/>
      <c r="P160" s="359"/>
      <c r="AA160" s="248">
        <v>1</v>
      </c>
    </row>
    <row r="161" spans="2:27" ht="17.100000000000001" customHeight="1">
      <c r="B161" s="354"/>
      <c r="C161" s="355"/>
      <c r="D161" s="355"/>
      <c r="E161" s="361" t="s">
        <v>164</v>
      </c>
      <c r="F161" s="366" t="s">
        <v>165</v>
      </c>
      <c r="G161" s="367" t="s">
        <v>152</v>
      </c>
      <c r="H161" s="361" t="s">
        <v>164</v>
      </c>
      <c r="I161" s="366" t="s">
        <v>165</v>
      </c>
      <c r="J161" s="367" t="s">
        <v>152</v>
      </c>
      <c r="K161" s="361" t="s">
        <v>164</v>
      </c>
      <c r="L161" s="366" t="s">
        <v>165</v>
      </c>
      <c r="M161" s="367" t="s">
        <v>152</v>
      </c>
      <c r="N161" s="366" t="s">
        <v>164</v>
      </c>
      <c r="O161" s="366" t="s">
        <v>165</v>
      </c>
      <c r="P161" s="367" t="s">
        <v>152</v>
      </c>
      <c r="AA161" s="248">
        <v>1</v>
      </c>
    </row>
    <row r="162" spans="2:27" ht="17.100000000000001" customHeight="1">
      <c r="B162" s="354"/>
      <c r="C162" s="355"/>
      <c r="D162" s="355"/>
      <c r="E162" s="361"/>
      <c r="F162" s="366"/>
      <c r="G162" s="367"/>
      <c r="H162" s="361"/>
      <c r="I162" s="366"/>
      <c r="J162" s="367"/>
      <c r="K162" s="361"/>
      <c r="L162" s="366"/>
      <c r="M162" s="367"/>
      <c r="N162" s="366"/>
      <c r="O162" s="366"/>
      <c r="P162" s="367"/>
      <c r="AA162" s="248">
        <v>1</v>
      </c>
    </row>
    <row r="163" spans="2:27" ht="17.100000000000001" customHeight="1">
      <c r="B163" s="397" t="s">
        <v>226</v>
      </c>
      <c r="C163" s="398"/>
      <c r="D163" s="398"/>
      <c r="E163" s="145">
        <v>0</v>
      </c>
      <c r="F163" s="146">
        <v>172</v>
      </c>
      <c r="G163" s="17">
        <f t="shared" ref="G163:G174" si="39">SUM(E163:F163)</f>
        <v>172</v>
      </c>
      <c r="H163" s="145">
        <v>0</v>
      </c>
      <c r="I163" s="146">
        <v>196</v>
      </c>
      <c r="J163" s="17">
        <f t="shared" ref="J163:J174" si="40">SUM(H163:I163)</f>
        <v>196</v>
      </c>
      <c r="K163" s="145">
        <v>0</v>
      </c>
      <c r="L163" s="146">
        <v>217</v>
      </c>
      <c r="M163" s="17">
        <f t="shared" ref="M163:M174" si="41">SUM(K163:L163)</f>
        <v>217</v>
      </c>
      <c r="N163" s="146">
        <v>0</v>
      </c>
      <c r="O163" s="146">
        <v>225</v>
      </c>
      <c r="P163" s="17">
        <f t="shared" ref="P163:P174" si="42">SUM(N163:O163)</f>
        <v>225</v>
      </c>
      <c r="AA163" s="248">
        <v>1</v>
      </c>
    </row>
    <row r="164" spans="2:27" ht="17.100000000000001" customHeight="1">
      <c r="B164" s="325" t="s">
        <v>334</v>
      </c>
      <c r="C164" s="326"/>
      <c r="D164" s="326"/>
      <c r="E164" s="14">
        <v>0</v>
      </c>
      <c r="F164" s="10">
        <v>3200</v>
      </c>
      <c r="G164" s="11">
        <f t="shared" si="39"/>
        <v>3200</v>
      </c>
      <c r="H164" s="14">
        <v>0</v>
      </c>
      <c r="I164" s="10">
        <v>3871</v>
      </c>
      <c r="J164" s="11">
        <f t="shared" si="40"/>
        <v>3871</v>
      </c>
      <c r="K164" s="14">
        <v>0</v>
      </c>
      <c r="L164" s="10">
        <v>4139</v>
      </c>
      <c r="M164" s="11">
        <f t="shared" si="41"/>
        <v>4139</v>
      </c>
      <c r="N164" s="10">
        <v>0</v>
      </c>
      <c r="O164" s="10">
        <v>4392</v>
      </c>
      <c r="P164" s="11">
        <f t="shared" si="42"/>
        <v>4392</v>
      </c>
      <c r="AA164" s="248">
        <v>1</v>
      </c>
    </row>
    <row r="165" spans="2:27" ht="17.100000000000001" customHeight="1">
      <c r="B165" s="397" t="s">
        <v>341</v>
      </c>
      <c r="C165" s="398"/>
      <c r="D165" s="398"/>
      <c r="E165" s="145">
        <v>0</v>
      </c>
      <c r="F165" s="146">
        <v>7</v>
      </c>
      <c r="G165" s="17">
        <f t="shared" si="39"/>
        <v>7</v>
      </c>
      <c r="H165" s="145">
        <v>0</v>
      </c>
      <c r="I165" s="146">
        <v>7</v>
      </c>
      <c r="J165" s="17">
        <f t="shared" si="40"/>
        <v>7</v>
      </c>
      <c r="K165" s="145">
        <v>0</v>
      </c>
      <c r="L165" s="146">
        <v>5</v>
      </c>
      <c r="M165" s="17">
        <f t="shared" si="41"/>
        <v>5</v>
      </c>
      <c r="N165" s="146">
        <v>0</v>
      </c>
      <c r="O165" s="146">
        <v>3</v>
      </c>
      <c r="P165" s="17">
        <f t="shared" si="42"/>
        <v>3</v>
      </c>
      <c r="AA165" s="248">
        <v>1</v>
      </c>
    </row>
    <row r="166" spans="2:27" ht="17.100000000000001" customHeight="1">
      <c r="B166" s="325" t="s">
        <v>179</v>
      </c>
      <c r="C166" s="326"/>
      <c r="D166" s="326"/>
      <c r="E166" s="14">
        <v>0</v>
      </c>
      <c r="F166" s="10">
        <v>27260</v>
      </c>
      <c r="G166" s="11">
        <f t="shared" si="39"/>
        <v>27260</v>
      </c>
      <c r="H166" s="14">
        <v>0</v>
      </c>
      <c r="I166" s="10">
        <v>26501</v>
      </c>
      <c r="J166" s="11">
        <f t="shared" si="40"/>
        <v>26501</v>
      </c>
      <c r="K166" s="14">
        <v>0</v>
      </c>
      <c r="L166" s="10">
        <v>26733</v>
      </c>
      <c r="M166" s="11">
        <f t="shared" si="41"/>
        <v>26733</v>
      </c>
      <c r="N166" s="10">
        <v>0</v>
      </c>
      <c r="O166" s="10">
        <v>26000</v>
      </c>
      <c r="P166" s="11">
        <f t="shared" si="42"/>
        <v>26000</v>
      </c>
      <c r="AA166" s="248">
        <v>1</v>
      </c>
    </row>
    <row r="167" spans="2:27" ht="17.100000000000001" customHeight="1">
      <c r="B167" s="397" t="s">
        <v>329</v>
      </c>
      <c r="C167" s="398"/>
      <c r="D167" s="398"/>
      <c r="E167" s="145">
        <v>0</v>
      </c>
      <c r="F167" s="146">
        <v>4990</v>
      </c>
      <c r="G167" s="17">
        <f t="shared" si="39"/>
        <v>4990</v>
      </c>
      <c r="H167" s="145">
        <v>0</v>
      </c>
      <c r="I167" s="146">
        <v>4959</v>
      </c>
      <c r="J167" s="17">
        <f t="shared" si="40"/>
        <v>4959</v>
      </c>
      <c r="K167" s="145">
        <v>0</v>
      </c>
      <c r="L167" s="146">
        <v>4823</v>
      </c>
      <c r="M167" s="17">
        <f t="shared" si="41"/>
        <v>4823</v>
      </c>
      <c r="N167" s="146">
        <v>0</v>
      </c>
      <c r="O167" s="146">
        <v>4835</v>
      </c>
      <c r="P167" s="17">
        <f t="shared" si="42"/>
        <v>4835</v>
      </c>
      <c r="AA167" s="248">
        <v>1</v>
      </c>
    </row>
    <row r="168" spans="2:27" ht="17.100000000000001" customHeight="1">
      <c r="B168" s="325" t="s">
        <v>180</v>
      </c>
      <c r="C168" s="326"/>
      <c r="D168" s="326"/>
      <c r="E168" s="14">
        <v>758</v>
      </c>
      <c r="F168" s="10">
        <v>10412</v>
      </c>
      <c r="G168" s="11">
        <f t="shared" si="39"/>
        <v>11170</v>
      </c>
      <c r="H168" s="14">
        <v>732</v>
      </c>
      <c r="I168" s="10">
        <v>9517</v>
      </c>
      <c r="J168" s="11">
        <f t="shared" si="40"/>
        <v>10249</v>
      </c>
      <c r="K168" s="14">
        <v>754</v>
      </c>
      <c r="L168" s="10">
        <v>9842</v>
      </c>
      <c r="M168" s="11">
        <f t="shared" si="41"/>
        <v>10596</v>
      </c>
      <c r="N168" s="10">
        <v>776</v>
      </c>
      <c r="O168" s="10">
        <v>9802</v>
      </c>
      <c r="P168" s="11">
        <f t="shared" si="42"/>
        <v>10578</v>
      </c>
      <c r="AA168" s="248">
        <v>1</v>
      </c>
    </row>
    <row r="169" spans="2:27" ht="17.100000000000001" customHeight="1">
      <c r="B169" s="397" t="s">
        <v>181</v>
      </c>
      <c r="C169" s="398"/>
      <c r="D169" s="398"/>
      <c r="E169" s="145">
        <v>320</v>
      </c>
      <c r="F169" s="146">
        <v>62122</v>
      </c>
      <c r="G169" s="17">
        <f t="shared" si="39"/>
        <v>62442</v>
      </c>
      <c r="H169" s="145">
        <v>313</v>
      </c>
      <c r="I169" s="146">
        <v>65694</v>
      </c>
      <c r="J169" s="17">
        <f t="shared" si="40"/>
        <v>66007</v>
      </c>
      <c r="K169" s="145">
        <v>292</v>
      </c>
      <c r="L169" s="146">
        <v>66366</v>
      </c>
      <c r="M169" s="17">
        <f t="shared" si="41"/>
        <v>66658</v>
      </c>
      <c r="N169" s="146">
        <v>296</v>
      </c>
      <c r="O169" s="146">
        <v>66518</v>
      </c>
      <c r="P169" s="17">
        <f t="shared" si="42"/>
        <v>66814</v>
      </c>
      <c r="AA169" s="248">
        <v>1</v>
      </c>
    </row>
    <row r="170" spans="2:27" ht="17.100000000000001" customHeight="1">
      <c r="B170" s="325" t="s">
        <v>333</v>
      </c>
      <c r="C170" s="326"/>
      <c r="D170" s="326"/>
      <c r="E170" s="14">
        <v>0</v>
      </c>
      <c r="F170" s="10">
        <v>46256</v>
      </c>
      <c r="G170" s="11">
        <f t="shared" si="39"/>
        <v>46256</v>
      </c>
      <c r="H170" s="14">
        <v>0</v>
      </c>
      <c r="I170" s="10">
        <v>43512</v>
      </c>
      <c r="J170" s="11">
        <f t="shared" si="40"/>
        <v>43512</v>
      </c>
      <c r="K170" s="14">
        <v>0</v>
      </c>
      <c r="L170" s="10">
        <v>42255</v>
      </c>
      <c r="M170" s="11">
        <f t="shared" si="41"/>
        <v>42255</v>
      </c>
      <c r="N170" s="10">
        <v>0</v>
      </c>
      <c r="O170" s="10">
        <v>41535</v>
      </c>
      <c r="P170" s="11">
        <f t="shared" si="42"/>
        <v>41535</v>
      </c>
      <c r="AA170" s="248">
        <v>1</v>
      </c>
    </row>
    <row r="171" spans="2:27" ht="17.100000000000001" customHeight="1">
      <c r="B171" s="397" t="s">
        <v>330</v>
      </c>
      <c r="C171" s="398"/>
      <c r="D171" s="398"/>
      <c r="E171" s="145">
        <v>0</v>
      </c>
      <c r="F171" s="146">
        <v>51</v>
      </c>
      <c r="G171" s="17">
        <f t="shared" si="39"/>
        <v>51</v>
      </c>
      <c r="H171" s="145">
        <v>0</v>
      </c>
      <c r="I171" s="146">
        <v>110</v>
      </c>
      <c r="J171" s="17">
        <f t="shared" si="40"/>
        <v>110</v>
      </c>
      <c r="K171" s="145">
        <v>0</v>
      </c>
      <c r="L171" s="146">
        <v>163</v>
      </c>
      <c r="M171" s="17">
        <f t="shared" si="41"/>
        <v>163</v>
      </c>
      <c r="N171" s="146">
        <v>0</v>
      </c>
      <c r="O171" s="146">
        <v>167</v>
      </c>
      <c r="P171" s="17">
        <f t="shared" si="42"/>
        <v>167</v>
      </c>
      <c r="AA171" s="248">
        <v>1</v>
      </c>
    </row>
    <row r="172" spans="2:27" ht="17.100000000000001" customHeight="1">
      <c r="B172" s="325" t="s">
        <v>410</v>
      </c>
      <c r="C172" s="326"/>
      <c r="D172" s="326"/>
      <c r="E172" s="14">
        <v>0</v>
      </c>
      <c r="F172" s="10">
        <v>12</v>
      </c>
      <c r="G172" s="11">
        <f t="shared" si="39"/>
        <v>12</v>
      </c>
      <c r="H172" s="14">
        <v>0</v>
      </c>
      <c r="I172" s="10">
        <v>12</v>
      </c>
      <c r="J172" s="11">
        <f t="shared" si="40"/>
        <v>12</v>
      </c>
      <c r="K172" s="14">
        <v>0</v>
      </c>
      <c r="L172" s="10">
        <v>12</v>
      </c>
      <c r="M172" s="11">
        <f t="shared" si="41"/>
        <v>12</v>
      </c>
      <c r="N172" s="10">
        <v>0</v>
      </c>
      <c r="O172" s="10">
        <v>9</v>
      </c>
      <c r="P172" s="11">
        <f t="shared" si="42"/>
        <v>9</v>
      </c>
      <c r="AA172" s="248">
        <v>1</v>
      </c>
    </row>
    <row r="173" spans="2:27" ht="17.100000000000001" customHeight="1">
      <c r="B173" s="397" t="s">
        <v>335</v>
      </c>
      <c r="C173" s="398"/>
      <c r="D173" s="398"/>
      <c r="E173" s="15">
        <v>0</v>
      </c>
      <c r="F173" s="16">
        <v>18063</v>
      </c>
      <c r="G173" s="17">
        <f t="shared" si="39"/>
        <v>18063</v>
      </c>
      <c r="H173" s="15">
        <v>0</v>
      </c>
      <c r="I173" s="16">
        <v>17765</v>
      </c>
      <c r="J173" s="17">
        <f t="shared" si="40"/>
        <v>17765</v>
      </c>
      <c r="K173" s="15">
        <v>0</v>
      </c>
      <c r="L173" s="16">
        <v>17632</v>
      </c>
      <c r="M173" s="17">
        <f t="shared" si="41"/>
        <v>17632</v>
      </c>
      <c r="N173" s="16">
        <v>0</v>
      </c>
      <c r="O173" s="16">
        <v>17760</v>
      </c>
      <c r="P173" s="17">
        <f t="shared" si="42"/>
        <v>17760</v>
      </c>
      <c r="AA173" s="248">
        <v>1</v>
      </c>
    </row>
    <row r="174" spans="2:27" ht="17.100000000000001" customHeight="1">
      <c r="B174" s="325" t="s">
        <v>336</v>
      </c>
      <c r="C174" s="326"/>
      <c r="D174" s="326"/>
      <c r="E174" s="14">
        <v>14</v>
      </c>
      <c r="F174" s="10">
        <v>0</v>
      </c>
      <c r="G174" s="11">
        <f t="shared" si="39"/>
        <v>14</v>
      </c>
      <c r="H174" s="14">
        <v>14</v>
      </c>
      <c r="I174" s="10">
        <v>0</v>
      </c>
      <c r="J174" s="11">
        <f t="shared" si="40"/>
        <v>14</v>
      </c>
      <c r="K174" s="14">
        <v>10</v>
      </c>
      <c r="L174" s="10">
        <v>0</v>
      </c>
      <c r="M174" s="11">
        <f t="shared" si="41"/>
        <v>10</v>
      </c>
      <c r="N174" s="10">
        <v>9</v>
      </c>
      <c r="O174" s="10">
        <v>0</v>
      </c>
      <c r="P174" s="11">
        <f t="shared" si="42"/>
        <v>9</v>
      </c>
      <c r="AA174" s="248">
        <v>1</v>
      </c>
    </row>
    <row r="175" spans="2:27" ht="17.100000000000001" customHeight="1" thickBot="1">
      <c r="B175" s="395" t="s">
        <v>206</v>
      </c>
      <c r="C175" s="396"/>
      <c r="D175" s="396"/>
      <c r="E175" s="231">
        <f t="shared" ref="E175:P175" si="43">SUM(E163:E174)</f>
        <v>1092</v>
      </c>
      <c r="F175" s="229">
        <f t="shared" si="43"/>
        <v>172545</v>
      </c>
      <c r="G175" s="230">
        <f t="shared" si="43"/>
        <v>173637</v>
      </c>
      <c r="H175" s="231">
        <f t="shared" si="43"/>
        <v>1059</v>
      </c>
      <c r="I175" s="229">
        <f t="shared" si="43"/>
        <v>172144</v>
      </c>
      <c r="J175" s="230">
        <f t="shared" si="43"/>
        <v>173203</v>
      </c>
      <c r="K175" s="231">
        <f t="shared" si="43"/>
        <v>1056</v>
      </c>
      <c r="L175" s="229">
        <f t="shared" si="43"/>
        <v>172187</v>
      </c>
      <c r="M175" s="230">
        <f t="shared" si="43"/>
        <v>173243</v>
      </c>
      <c r="N175" s="229">
        <f t="shared" si="43"/>
        <v>1081</v>
      </c>
      <c r="O175" s="229">
        <f t="shared" si="43"/>
        <v>171246</v>
      </c>
      <c r="P175" s="230">
        <f t="shared" si="43"/>
        <v>172327</v>
      </c>
      <c r="AA175" s="248">
        <v>1</v>
      </c>
    </row>
    <row r="176" spans="2:27" ht="17.100000000000001" customHeight="1">
      <c r="B176" s="202" t="s">
        <v>214</v>
      </c>
      <c r="AA176" s="248">
        <v>1</v>
      </c>
    </row>
    <row r="177" spans="2:27" ht="17.100000000000001" customHeight="1">
      <c r="AA177" s="248">
        <v>1</v>
      </c>
    </row>
    <row r="178" spans="2:27" ht="17.100000000000001" customHeight="1" thickBot="1">
      <c r="AA178" s="248">
        <v>1</v>
      </c>
    </row>
    <row r="179" spans="2:27" ht="17.100000000000001" customHeight="1">
      <c r="B179" s="351" t="s">
        <v>348</v>
      </c>
      <c r="C179" s="352"/>
      <c r="D179" s="352"/>
      <c r="E179" s="357" t="s">
        <v>396</v>
      </c>
      <c r="F179" s="358"/>
      <c r="G179" s="359"/>
      <c r="H179" s="358" t="s">
        <v>355</v>
      </c>
      <c r="I179" s="358"/>
      <c r="J179" s="358"/>
      <c r="K179" s="357" t="s">
        <v>351</v>
      </c>
      <c r="L179" s="358"/>
      <c r="M179" s="359"/>
      <c r="N179" s="403" t="s">
        <v>347</v>
      </c>
      <c r="O179" s="403"/>
      <c r="P179" s="404"/>
      <c r="AA179" s="248">
        <v>1</v>
      </c>
    </row>
    <row r="180" spans="2:27" ht="17.100000000000001" customHeight="1">
      <c r="B180" s="354"/>
      <c r="C180" s="355"/>
      <c r="D180" s="355"/>
      <c r="E180" s="361" t="s">
        <v>164</v>
      </c>
      <c r="F180" s="366" t="s">
        <v>165</v>
      </c>
      <c r="G180" s="367" t="s">
        <v>152</v>
      </c>
      <c r="H180" s="366" t="s">
        <v>164</v>
      </c>
      <c r="I180" s="366" t="s">
        <v>165</v>
      </c>
      <c r="J180" s="366" t="s">
        <v>152</v>
      </c>
      <c r="K180" s="361" t="s">
        <v>164</v>
      </c>
      <c r="L180" s="366" t="s">
        <v>165</v>
      </c>
      <c r="M180" s="367" t="s">
        <v>152</v>
      </c>
      <c r="N180" s="369" t="s">
        <v>164</v>
      </c>
      <c r="O180" s="369" t="s">
        <v>165</v>
      </c>
      <c r="P180" s="370" t="s">
        <v>152</v>
      </c>
      <c r="AA180" s="248">
        <v>1</v>
      </c>
    </row>
    <row r="181" spans="2:27" ht="17.100000000000001" customHeight="1">
      <c r="B181" s="354"/>
      <c r="C181" s="355"/>
      <c r="D181" s="355"/>
      <c r="E181" s="361"/>
      <c r="F181" s="366"/>
      <c r="G181" s="367"/>
      <c r="H181" s="366"/>
      <c r="I181" s="366"/>
      <c r="J181" s="366"/>
      <c r="K181" s="361"/>
      <c r="L181" s="366"/>
      <c r="M181" s="367"/>
      <c r="N181" s="369"/>
      <c r="O181" s="369"/>
      <c r="P181" s="370"/>
      <c r="AA181" s="248">
        <v>1</v>
      </c>
    </row>
    <row r="182" spans="2:27" ht="17.100000000000001" customHeight="1">
      <c r="B182" s="397" t="s">
        <v>226</v>
      </c>
      <c r="C182" s="398"/>
      <c r="D182" s="398"/>
      <c r="E182" s="15">
        <v>0</v>
      </c>
      <c r="F182" s="16">
        <v>340</v>
      </c>
      <c r="G182" s="17">
        <v>340</v>
      </c>
      <c r="H182" s="16">
        <v>0</v>
      </c>
      <c r="I182" s="16">
        <v>388</v>
      </c>
      <c r="J182" s="16">
        <v>388</v>
      </c>
      <c r="K182" s="15">
        <v>0</v>
      </c>
      <c r="L182" s="16">
        <v>424</v>
      </c>
      <c r="M182" s="17">
        <v>424</v>
      </c>
      <c r="N182" s="182">
        <v>0</v>
      </c>
      <c r="O182" s="182">
        <v>456</v>
      </c>
      <c r="P182" s="180">
        <v>456</v>
      </c>
      <c r="AA182" s="248">
        <v>1</v>
      </c>
    </row>
    <row r="183" spans="2:27" ht="17.100000000000001" customHeight="1">
      <c r="B183" s="393" t="s">
        <v>327</v>
      </c>
      <c r="C183" s="394"/>
      <c r="D183" s="394"/>
      <c r="E183" s="14">
        <v>25</v>
      </c>
      <c r="F183" s="10">
        <v>84</v>
      </c>
      <c r="G183" s="11">
        <v>109</v>
      </c>
      <c r="H183" s="10">
        <v>32</v>
      </c>
      <c r="I183" s="10">
        <v>86</v>
      </c>
      <c r="J183" s="10">
        <v>118</v>
      </c>
      <c r="K183" s="14">
        <v>35</v>
      </c>
      <c r="L183" s="10">
        <v>105</v>
      </c>
      <c r="M183" s="11">
        <v>140</v>
      </c>
      <c r="N183" s="183">
        <v>37</v>
      </c>
      <c r="O183" s="183">
        <v>129</v>
      </c>
      <c r="P183" s="181">
        <v>166</v>
      </c>
      <c r="AA183" s="248">
        <v>1</v>
      </c>
    </row>
    <row r="184" spans="2:27" ht="17.100000000000001" customHeight="1">
      <c r="B184" s="397" t="s">
        <v>334</v>
      </c>
      <c r="C184" s="398"/>
      <c r="D184" s="398"/>
      <c r="E184" s="15">
        <v>0</v>
      </c>
      <c r="F184" s="16">
        <v>6721</v>
      </c>
      <c r="G184" s="17">
        <v>6721</v>
      </c>
      <c r="H184" s="16">
        <v>0</v>
      </c>
      <c r="I184" s="16">
        <v>5136</v>
      </c>
      <c r="J184" s="16">
        <v>5136</v>
      </c>
      <c r="K184" s="15">
        <v>0</v>
      </c>
      <c r="L184" s="16">
        <v>5425</v>
      </c>
      <c r="M184" s="17">
        <v>5425</v>
      </c>
      <c r="N184" s="182">
        <v>0</v>
      </c>
      <c r="O184" s="182">
        <v>6081</v>
      </c>
      <c r="P184" s="180">
        <v>6081</v>
      </c>
      <c r="AA184" s="248">
        <v>1</v>
      </c>
    </row>
    <row r="185" spans="2:27" ht="17.100000000000001" customHeight="1">
      <c r="B185" s="325" t="s">
        <v>341</v>
      </c>
      <c r="C185" s="326"/>
      <c r="D185" s="326"/>
      <c r="E185" s="14">
        <v>0</v>
      </c>
      <c r="F185" s="10">
        <v>3</v>
      </c>
      <c r="G185" s="11">
        <v>3</v>
      </c>
      <c r="H185" s="10">
        <v>0</v>
      </c>
      <c r="I185" s="10">
        <v>3</v>
      </c>
      <c r="J185" s="10">
        <v>3</v>
      </c>
      <c r="K185" s="14">
        <v>0</v>
      </c>
      <c r="L185" s="10">
        <v>3</v>
      </c>
      <c r="M185" s="11">
        <v>3</v>
      </c>
      <c r="N185" s="183">
        <v>0</v>
      </c>
      <c r="O185" s="183">
        <v>3</v>
      </c>
      <c r="P185" s="181">
        <v>3</v>
      </c>
      <c r="AA185" s="248">
        <v>1</v>
      </c>
    </row>
    <row r="186" spans="2:27" ht="17.100000000000001" customHeight="1">
      <c r="B186" s="397" t="s">
        <v>179</v>
      </c>
      <c r="C186" s="398"/>
      <c r="D186" s="398"/>
      <c r="E186" s="15">
        <v>6</v>
      </c>
      <c r="F186" s="16">
        <v>25189</v>
      </c>
      <c r="G186" s="17">
        <v>25195</v>
      </c>
      <c r="H186" s="16">
        <v>3</v>
      </c>
      <c r="I186" s="16">
        <v>10738</v>
      </c>
      <c r="J186" s="16">
        <v>10741</v>
      </c>
      <c r="K186" s="15">
        <v>4</v>
      </c>
      <c r="L186" s="16">
        <v>9812</v>
      </c>
      <c r="M186" s="17">
        <v>9816</v>
      </c>
      <c r="N186" s="182">
        <v>4</v>
      </c>
      <c r="O186" s="182">
        <v>9432</v>
      </c>
      <c r="P186" s="180">
        <v>9436</v>
      </c>
      <c r="AA186" s="248">
        <v>1</v>
      </c>
    </row>
    <row r="187" spans="2:27" ht="17.100000000000001" customHeight="1">
      <c r="B187" s="325" t="s">
        <v>328</v>
      </c>
      <c r="C187" s="326"/>
      <c r="D187" s="326"/>
      <c r="E187" s="14">
        <v>0</v>
      </c>
      <c r="F187" s="10">
        <v>0</v>
      </c>
      <c r="G187" s="11">
        <v>0</v>
      </c>
      <c r="H187" s="10">
        <v>0</v>
      </c>
      <c r="I187" s="10">
        <v>20</v>
      </c>
      <c r="J187" s="10">
        <v>20</v>
      </c>
      <c r="K187" s="14">
        <v>0</v>
      </c>
      <c r="L187" s="10">
        <v>137</v>
      </c>
      <c r="M187" s="11">
        <v>137</v>
      </c>
      <c r="N187" s="183">
        <v>0</v>
      </c>
      <c r="O187" s="183">
        <v>500</v>
      </c>
      <c r="P187" s="181">
        <v>500</v>
      </c>
      <c r="AA187" s="248">
        <v>1</v>
      </c>
    </row>
    <row r="188" spans="2:27" ht="17.100000000000001" customHeight="1">
      <c r="B188" s="397" t="s">
        <v>329</v>
      </c>
      <c r="C188" s="398"/>
      <c r="D188" s="398"/>
      <c r="E188" s="15">
        <v>0</v>
      </c>
      <c r="F188" s="16">
        <v>5587</v>
      </c>
      <c r="G188" s="17">
        <v>5587</v>
      </c>
      <c r="H188" s="16">
        <v>0</v>
      </c>
      <c r="I188" s="16">
        <v>6636</v>
      </c>
      <c r="J188" s="16">
        <v>6636</v>
      </c>
      <c r="K188" s="15">
        <v>0</v>
      </c>
      <c r="L188" s="16">
        <v>7800</v>
      </c>
      <c r="M188" s="17">
        <v>7800</v>
      </c>
      <c r="N188" s="182">
        <v>0</v>
      </c>
      <c r="O188" s="182">
        <v>8866</v>
      </c>
      <c r="P188" s="180">
        <v>8866</v>
      </c>
      <c r="AA188" s="248">
        <v>1</v>
      </c>
    </row>
    <row r="189" spans="2:27" ht="17.100000000000001" customHeight="1">
      <c r="B189" s="393" t="s">
        <v>180</v>
      </c>
      <c r="C189" s="394"/>
      <c r="D189" s="394"/>
      <c r="E189" s="14">
        <v>687</v>
      </c>
      <c r="F189" s="10">
        <v>10272</v>
      </c>
      <c r="G189" s="11">
        <v>10959</v>
      </c>
      <c r="H189" s="10">
        <v>643</v>
      </c>
      <c r="I189" s="10">
        <v>5387</v>
      </c>
      <c r="J189" s="10">
        <v>6030</v>
      </c>
      <c r="K189" s="14">
        <v>654</v>
      </c>
      <c r="L189" s="10">
        <v>4741</v>
      </c>
      <c r="M189" s="11">
        <v>5395</v>
      </c>
      <c r="N189" s="183">
        <v>629</v>
      </c>
      <c r="O189" s="183">
        <v>4562</v>
      </c>
      <c r="P189" s="181">
        <v>5191</v>
      </c>
      <c r="AA189" s="248">
        <v>1</v>
      </c>
    </row>
    <row r="190" spans="2:27" ht="17.100000000000001" customHeight="1">
      <c r="B190" s="397" t="s">
        <v>181</v>
      </c>
      <c r="C190" s="398"/>
      <c r="D190" s="398"/>
      <c r="E190" s="15">
        <v>216</v>
      </c>
      <c r="F190" s="16">
        <v>70901</v>
      </c>
      <c r="G190" s="17">
        <v>71117</v>
      </c>
      <c r="H190" s="16">
        <v>213</v>
      </c>
      <c r="I190" s="16">
        <v>60926</v>
      </c>
      <c r="J190" s="16">
        <v>61139</v>
      </c>
      <c r="K190" s="15">
        <v>218</v>
      </c>
      <c r="L190" s="16">
        <v>57442</v>
      </c>
      <c r="M190" s="17">
        <v>57660</v>
      </c>
      <c r="N190" s="182">
        <v>298</v>
      </c>
      <c r="O190" s="182">
        <v>55718</v>
      </c>
      <c r="P190" s="180">
        <v>56016</v>
      </c>
      <c r="AA190" s="248">
        <v>1</v>
      </c>
    </row>
    <row r="191" spans="2:27" ht="17.100000000000001" customHeight="1">
      <c r="B191" s="393" t="s">
        <v>333</v>
      </c>
      <c r="C191" s="394"/>
      <c r="D191" s="394"/>
      <c r="E191" s="14">
        <v>0</v>
      </c>
      <c r="F191" s="10">
        <v>36459</v>
      </c>
      <c r="G191" s="11">
        <v>36459</v>
      </c>
      <c r="H191" s="10">
        <v>0</v>
      </c>
      <c r="I191" s="10">
        <v>33354</v>
      </c>
      <c r="J191" s="10">
        <v>33354</v>
      </c>
      <c r="K191" s="14">
        <v>0</v>
      </c>
      <c r="L191" s="10">
        <v>32678</v>
      </c>
      <c r="M191" s="11">
        <v>32678</v>
      </c>
      <c r="N191" s="183">
        <v>0</v>
      </c>
      <c r="O191" s="183">
        <v>31093</v>
      </c>
      <c r="P191" s="181">
        <v>31093</v>
      </c>
      <c r="AA191" s="248">
        <v>1</v>
      </c>
    </row>
    <row r="192" spans="2:27" ht="17.100000000000001" customHeight="1">
      <c r="B192" s="397" t="s">
        <v>330</v>
      </c>
      <c r="C192" s="398"/>
      <c r="D192" s="398"/>
      <c r="E192" s="15">
        <v>0</v>
      </c>
      <c r="F192" s="16">
        <v>198</v>
      </c>
      <c r="G192" s="17">
        <v>198</v>
      </c>
      <c r="H192" s="16">
        <v>0</v>
      </c>
      <c r="I192" s="16">
        <v>217</v>
      </c>
      <c r="J192" s="16">
        <v>217</v>
      </c>
      <c r="K192" s="15">
        <v>0</v>
      </c>
      <c r="L192" s="16">
        <v>191</v>
      </c>
      <c r="M192" s="17">
        <v>191</v>
      </c>
      <c r="N192" s="182">
        <v>0</v>
      </c>
      <c r="O192" s="182">
        <v>194</v>
      </c>
      <c r="P192" s="180">
        <v>194</v>
      </c>
      <c r="AA192" s="248">
        <v>1</v>
      </c>
    </row>
    <row r="193" spans="1:27" ht="17.100000000000001" customHeight="1">
      <c r="B193" s="393" t="s">
        <v>335</v>
      </c>
      <c r="C193" s="394"/>
      <c r="D193" s="394"/>
      <c r="E193" s="14">
        <v>0</v>
      </c>
      <c r="F193" s="10">
        <v>14890</v>
      </c>
      <c r="G193" s="11">
        <v>14890</v>
      </c>
      <c r="H193" s="10">
        <v>0</v>
      </c>
      <c r="I193" s="10">
        <v>11184</v>
      </c>
      <c r="J193" s="10">
        <v>11184</v>
      </c>
      <c r="K193" s="14">
        <v>0</v>
      </c>
      <c r="L193" s="10">
        <v>9997</v>
      </c>
      <c r="M193" s="11">
        <v>9997</v>
      </c>
      <c r="N193" s="183">
        <v>0</v>
      </c>
      <c r="O193" s="183">
        <v>9770</v>
      </c>
      <c r="P193" s="181">
        <v>9770</v>
      </c>
      <c r="AA193" s="248">
        <v>1</v>
      </c>
    </row>
    <row r="194" spans="1:27" ht="17.100000000000001" customHeight="1">
      <c r="B194" s="397" t="s">
        <v>336</v>
      </c>
      <c r="C194" s="398"/>
      <c r="D194" s="398"/>
      <c r="E194" s="15">
        <v>10</v>
      </c>
      <c r="F194" s="16">
        <v>0</v>
      </c>
      <c r="G194" s="17">
        <v>10</v>
      </c>
      <c r="H194" s="16">
        <v>11</v>
      </c>
      <c r="I194" s="16">
        <v>0</v>
      </c>
      <c r="J194" s="16">
        <v>11</v>
      </c>
      <c r="K194" s="15">
        <v>11</v>
      </c>
      <c r="L194" s="16">
        <v>0</v>
      </c>
      <c r="M194" s="17">
        <v>11</v>
      </c>
      <c r="N194" s="182">
        <v>12</v>
      </c>
      <c r="O194" s="182">
        <v>0</v>
      </c>
      <c r="P194" s="180">
        <v>12</v>
      </c>
      <c r="AA194" s="248">
        <v>1</v>
      </c>
    </row>
    <row r="195" spans="1:27" ht="17.100000000000001" customHeight="1">
      <c r="B195" s="393" t="s">
        <v>332</v>
      </c>
      <c r="C195" s="394"/>
      <c r="D195" s="394"/>
      <c r="E195" s="14">
        <v>3</v>
      </c>
      <c r="F195" s="10">
        <v>64</v>
      </c>
      <c r="G195" s="11">
        <v>67</v>
      </c>
      <c r="H195" s="10">
        <v>3</v>
      </c>
      <c r="I195" s="10">
        <v>78</v>
      </c>
      <c r="J195" s="10">
        <v>81</v>
      </c>
      <c r="K195" s="14">
        <v>7</v>
      </c>
      <c r="L195" s="10">
        <v>113</v>
      </c>
      <c r="M195" s="11">
        <v>120</v>
      </c>
      <c r="N195" s="183">
        <v>0</v>
      </c>
      <c r="O195" s="183">
        <v>130</v>
      </c>
      <c r="P195" s="181">
        <v>130</v>
      </c>
      <c r="AA195" s="248">
        <v>1</v>
      </c>
    </row>
    <row r="196" spans="1:27" ht="17.100000000000001" customHeight="1" thickBot="1">
      <c r="B196" s="395" t="s">
        <v>206</v>
      </c>
      <c r="C196" s="396"/>
      <c r="D196" s="396"/>
      <c r="E196" s="231">
        <v>947</v>
      </c>
      <c r="F196" s="229">
        <v>170708</v>
      </c>
      <c r="G196" s="230">
        <v>171655</v>
      </c>
      <c r="H196" s="229">
        <v>905</v>
      </c>
      <c r="I196" s="229">
        <v>134153</v>
      </c>
      <c r="J196" s="229">
        <v>135058</v>
      </c>
      <c r="K196" s="231">
        <v>929</v>
      </c>
      <c r="L196" s="229">
        <v>128868</v>
      </c>
      <c r="M196" s="230">
        <v>129797</v>
      </c>
      <c r="N196" s="232">
        <v>980</v>
      </c>
      <c r="O196" s="232">
        <v>126934</v>
      </c>
      <c r="P196" s="233">
        <v>127914</v>
      </c>
      <c r="AA196" s="248">
        <v>1</v>
      </c>
    </row>
    <row r="197" spans="1:27" ht="17.100000000000001" customHeight="1">
      <c r="B197" s="202" t="s">
        <v>214</v>
      </c>
      <c r="AA197" s="248">
        <v>1</v>
      </c>
    </row>
    <row r="198" spans="1:27" ht="17.100000000000001" customHeight="1">
      <c r="B198" s="202"/>
      <c r="AA198" s="248">
        <v>1</v>
      </c>
    </row>
    <row r="199" spans="1:27" ht="17.100000000000001" customHeight="1" thickBot="1">
      <c r="AA199" s="248">
        <v>1</v>
      </c>
    </row>
    <row r="200" spans="1:27" ht="17.100000000000001" customHeight="1">
      <c r="A200" s="215"/>
      <c r="B200" s="351" t="s">
        <v>304</v>
      </c>
      <c r="C200" s="352"/>
      <c r="D200" s="352"/>
      <c r="E200" s="357" t="s">
        <v>340</v>
      </c>
      <c r="F200" s="358"/>
      <c r="G200" s="359"/>
      <c r="H200" s="358" t="s">
        <v>325</v>
      </c>
      <c r="I200" s="358"/>
      <c r="J200" s="358"/>
      <c r="K200" s="357" t="s">
        <v>320</v>
      </c>
      <c r="L200" s="358"/>
      <c r="M200" s="359"/>
      <c r="N200" s="403" t="s">
        <v>305</v>
      </c>
      <c r="O200" s="403"/>
      <c r="P200" s="404"/>
      <c r="AA200" s="248">
        <v>1</v>
      </c>
    </row>
    <row r="201" spans="1:27" ht="17.100000000000001" customHeight="1">
      <c r="A201" s="215"/>
      <c r="B201" s="354"/>
      <c r="C201" s="355"/>
      <c r="D201" s="355"/>
      <c r="E201" s="361" t="s">
        <v>164</v>
      </c>
      <c r="F201" s="366" t="s">
        <v>165</v>
      </c>
      <c r="G201" s="367" t="s">
        <v>152</v>
      </c>
      <c r="H201" s="366" t="s">
        <v>164</v>
      </c>
      <c r="I201" s="366" t="s">
        <v>165</v>
      </c>
      <c r="J201" s="366" t="s">
        <v>152</v>
      </c>
      <c r="K201" s="361" t="s">
        <v>164</v>
      </c>
      <c r="L201" s="366" t="s">
        <v>165</v>
      </c>
      <c r="M201" s="367" t="s">
        <v>152</v>
      </c>
      <c r="N201" s="369" t="s">
        <v>164</v>
      </c>
      <c r="O201" s="369" t="s">
        <v>165</v>
      </c>
      <c r="P201" s="370" t="s">
        <v>152</v>
      </c>
      <c r="AA201" s="248">
        <v>1</v>
      </c>
    </row>
    <row r="202" spans="1:27" ht="17.100000000000001" customHeight="1">
      <c r="B202" s="354"/>
      <c r="C202" s="355"/>
      <c r="D202" s="355"/>
      <c r="E202" s="361"/>
      <c r="F202" s="366"/>
      <c r="G202" s="367"/>
      <c r="H202" s="366"/>
      <c r="I202" s="366"/>
      <c r="J202" s="366"/>
      <c r="K202" s="361"/>
      <c r="L202" s="366"/>
      <c r="M202" s="367"/>
      <c r="N202" s="369"/>
      <c r="O202" s="369"/>
      <c r="P202" s="370"/>
      <c r="AA202" s="248">
        <v>1</v>
      </c>
    </row>
    <row r="203" spans="1:27" ht="17.100000000000001" customHeight="1">
      <c r="B203" s="397" t="s">
        <v>226</v>
      </c>
      <c r="C203" s="398"/>
      <c r="D203" s="398"/>
      <c r="E203" s="15">
        <v>0</v>
      </c>
      <c r="F203" s="16">
        <v>503</v>
      </c>
      <c r="G203" s="17">
        <v>503</v>
      </c>
      <c r="H203" s="16">
        <v>0</v>
      </c>
      <c r="I203" s="16">
        <v>499</v>
      </c>
      <c r="J203" s="16">
        <v>499</v>
      </c>
      <c r="K203" s="15">
        <v>0</v>
      </c>
      <c r="L203" s="16">
        <v>510</v>
      </c>
      <c r="M203" s="17">
        <v>510</v>
      </c>
      <c r="N203" s="182">
        <v>0</v>
      </c>
      <c r="O203" s="182">
        <v>511</v>
      </c>
      <c r="P203" s="180">
        <v>511</v>
      </c>
      <c r="AA203" s="248">
        <v>1</v>
      </c>
    </row>
    <row r="204" spans="1:27" ht="17.100000000000001" customHeight="1">
      <c r="B204" s="325" t="s">
        <v>308</v>
      </c>
      <c r="C204" s="326"/>
      <c r="D204" s="326"/>
      <c r="E204" s="14">
        <v>4</v>
      </c>
      <c r="F204" s="10">
        <v>0</v>
      </c>
      <c r="G204" s="11">
        <v>4</v>
      </c>
      <c r="H204" s="10">
        <v>4</v>
      </c>
      <c r="I204" s="10">
        <v>0</v>
      </c>
      <c r="J204" s="10">
        <v>4</v>
      </c>
      <c r="K204" s="14">
        <v>4</v>
      </c>
      <c r="L204" s="10">
        <v>0</v>
      </c>
      <c r="M204" s="11">
        <v>4</v>
      </c>
      <c r="N204" s="183">
        <v>3</v>
      </c>
      <c r="O204" s="183">
        <v>0</v>
      </c>
      <c r="P204" s="181">
        <v>3</v>
      </c>
      <c r="AA204" s="248">
        <v>1</v>
      </c>
    </row>
    <row r="205" spans="1:27" ht="17.100000000000001" customHeight="1">
      <c r="B205" s="397" t="s">
        <v>327</v>
      </c>
      <c r="C205" s="398"/>
      <c r="D205" s="398"/>
      <c r="E205" s="15">
        <v>5</v>
      </c>
      <c r="F205" s="16">
        <v>0</v>
      </c>
      <c r="G205" s="17">
        <v>5</v>
      </c>
      <c r="H205" s="16">
        <v>8</v>
      </c>
      <c r="I205" s="16">
        <v>0</v>
      </c>
      <c r="J205" s="16">
        <v>8</v>
      </c>
      <c r="K205" s="15">
        <v>8</v>
      </c>
      <c r="L205" s="16">
        <v>0</v>
      </c>
      <c r="M205" s="17">
        <v>8</v>
      </c>
      <c r="N205" s="182">
        <v>0</v>
      </c>
      <c r="O205" s="182">
        <v>0</v>
      </c>
      <c r="P205" s="180">
        <v>0</v>
      </c>
      <c r="AA205" s="248">
        <v>1</v>
      </c>
    </row>
    <row r="206" spans="1:27" ht="17.100000000000001" customHeight="1">
      <c r="B206" s="325" t="s">
        <v>334</v>
      </c>
      <c r="C206" s="326"/>
      <c r="D206" s="326"/>
      <c r="E206" s="14">
        <v>0</v>
      </c>
      <c r="F206" s="10">
        <v>7858</v>
      </c>
      <c r="G206" s="11">
        <v>7858</v>
      </c>
      <c r="H206" s="10">
        <v>0</v>
      </c>
      <c r="I206" s="10">
        <v>8033</v>
      </c>
      <c r="J206" s="10">
        <v>8033</v>
      </c>
      <c r="K206" s="14">
        <v>0</v>
      </c>
      <c r="L206" s="10">
        <v>8157</v>
      </c>
      <c r="M206" s="11">
        <v>8157</v>
      </c>
      <c r="N206" s="183">
        <v>0</v>
      </c>
      <c r="O206" s="183">
        <v>8457</v>
      </c>
      <c r="P206" s="181">
        <v>8457</v>
      </c>
      <c r="AA206" s="248">
        <v>1</v>
      </c>
    </row>
    <row r="207" spans="1:27" ht="17.100000000000001" customHeight="1">
      <c r="B207" s="397" t="s">
        <v>302</v>
      </c>
      <c r="C207" s="398"/>
      <c r="D207" s="398"/>
      <c r="E207" s="15">
        <v>0</v>
      </c>
      <c r="F207" s="16">
        <v>3</v>
      </c>
      <c r="G207" s="17">
        <v>3</v>
      </c>
      <c r="H207" s="16">
        <v>0</v>
      </c>
      <c r="I207" s="16">
        <v>16</v>
      </c>
      <c r="J207" s="16">
        <v>16</v>
      </c>
      <c r="K207" s="15">
        <v>0</v>
      </c>
      <c r="L207" s="16">
        <v>0</v>
      </c>
      <c r="M207" s="17">
        <v>0</v>
      </c>
      <c r="N207" s="182">
        <v>0</v>
      </c>
      <c r="O207" s="182">
        <v>0</v>
      </c>
      <c r="P207" s="180">
        <v>0</v>
      </c>
      <c r="AA207" s="248">
        <v>1</v>
      </c>
    </row>
    <row r="208" spans="1:27" ht="17.100000000000001" customHeight="1">
      <c r="B208" s="325" t="s">
        <v>341</v>
      </c>
      <c r="C208" s="326"/>
      <c r="D208" s="326"/>
      <c r="E208" s="14">
        <v>0</v>
      </c>
      <c r="F208" s="10">
        <v>9</v>
      </c>
      <c r="G208" s="11">
        <v>9</v>
      </c>
      <c r="H208" s="10"/>
      <c r="I208" s="10"/>
      <c r="J208" s="10">
        <v>0</v>
      </c>
      <c r="K208" s="14"/>
      <c r="L208" s="10"/>
      <c r="M208" s="11">
        <v>0</v>
      </c>
      <c r="N208" s="183"/>
      <c r="O208" s="183"/>
      <c r="P208" s="181">
        <v>0</v>
      </c>
      <c r="AA208" s="248">
        <v>1</v>
      </c>
    </row>
    <row r="209" spans="2:27" ht="17.100000000000001" customHeight="1">
      <c r="B209" s="397" t="s">
        <v>179</v>
      </c>
      <c r="C209" s="398"/>
      <c r="D209" s="398"/>
      <c r="E209" s="15">
        <v>1</v>
      </c>
      <c r="F209" s="16">
        <v>8567</v>
      </c>
      <c r="G209" s="17">
        <v>8568</v>
      </c>
      <c r="H209" s="16">
        <v>0</v>
      </c>
      <c r="I209" s="16">
        <v>7090</v>
      </c>
      <c r="J209" s="16">
        <v>7090</v>
      </c>
      <c r="K209" s="15">
        <v>3</v>
      </c>
      <c r="L209" s="16">
        <v>7004</v>
      </c>
      <c r="M209" s="17">
        <v>7007</v>
      </c>
      <c r="N209" s="182">
        <v>4</v>
      </c>
      <c r="O209" s="182">
        <v>6931</v>
      </c>
      <c r="P209" s="180">
        <v>6935</v>
      </c>
      <c r="AA209" s="248">
        <v>1</v>
      </c>
    </row>
    <row r="210" spans="2:27" ht="17.100000000000001" customHeight="1">
      <c r="B210" s="325" t="s">
        <v>328</v>
      </c>
      <c r="C210" s="326"/>
      <c r="D210" s="326"/>
      <c r="E210" s="14">
        <v>0</v>
      </c>
      <c r="F210" s="10">
        <v>2380</v>
      </c>
      <c r="G210" s="11">
        <v>2380</v>
      </c>
      <c r="H210" s="10">
        <v>0</v>
      </c>
      <c r="I210" s="10">
        <v>2733</v>
      </c>
      <c r="J210" s="10">
        <v>2733</v>
      </c>
      <c r="K210" s="14">
        <v>0</v>
      </c>
      <c r="L210" s="10">
        <v>3059</v>
      </c>
      <c r="M210" s="11">
        <v>3059</v>
      </c>
      <c r="N210" s="183">
        <v>0</v>
      </c>
      <c r="O210" s="183">
        <v>3316</v>
      </c>
      <c r="P210" s="181">
        <v>3316</v>
      </c>
      <c r="AA210" s="248">
        <v>1</v>
      </c>
    </row>
    <row r="211" spans="2:27" ht="17.100000000000001" customHeight="1">
      <c r="B211" s="397" t="s">
        <v>329</v>
      </c>
      <c r="C211" s="398"/>
      <c r="D211" s="398"/>
      <c r="E211" s="15">
        <v>0</v>
      </c>
      <c r="F211" s="16">
        <v>11568</v>
      </c>
      <c r="G211" s="17">
        <v>11568</v>
      </c>
      <c r="H211" s="16">
        <v>0</v>
      </c>
      <c r="I211" s="16">
        <v>12303</v>
      </c>
      <c r="J211" s="16">
        <v>12303</v>
      </c>
      <c r="K211" s="15">
        <v>0</v>
      </c>
      <c r="L211" s="16">
        <v>12932</v>
      </c>
      <c r="M211" s="17">
        <v>12932</v>
      </c>
      <c r="N211" s="182">
        <v>0</v>
      </c>
      <c r="O211" s="182">
        <v>14003</v>
      </c>
      <c r="P211" s="180">
        <v>14003</v>
      </c>
      <c r="AA211" s="248">
        <v>1</v>
      </c>
    </row>
    <row r="212" spans="2:27" ht="17.100000000000001" customHeight="1">
      <c r="B212" s="325" t="s">
        <v>184</v>
      </c>
      <c r="C212" s="326"/>
      <c r="D212" s="326"/>
      <c r="E212" s="14">
        <v>0</v>
      </c>
      <c r="F212" s="10">
        <v>0</v>
      </c>
      <c r="G212" s="11">
        <v>0</v>
      </c>
      <c r="H212" s="10">
        <v>0</v>
      </c>
      <c r="I212" s="10">
        <v>0</v>
      </c>
      <c r="J212" s="10">
        <v>0</v>
      </c>
      <c r="K212" s="14">
        <v>194</v>
      </c>
      <c r="L212" s="10">
        <v>5931</v>
      </c>
      <c r="M212" s="11">
        <v>6125</v>
      </c>
      <c r="N212" s="183">
        <v>225</v>
      </c>
      <c r="O212" s="183">
        <v>5474</v>
      </c>
      <c r="P212" s="181">
        <v>5699</v>
      </c>
      <c r="AA212" s="248">
        <v>1</v>
      </c>
    </row>
    <row r="213" spans="2:27" ht="17.100000000000001" customHeight="1">
      <c r="B213" s="397" t="s">
        <v>180</v>
      </c>
      <c r="C213" s="398"/>
      <c r="D213" s="398"/>
      <c r="E213" s="15">
        <v>522</v>
      </c>
      <c r="F213" s="16">
        <v>3988</v>
      </c>
      <c r="G213" s="17">
        <v>4510</v>
      </c>
      <c r="H213" s="16">
        <v>500</v>
      </c>
      <c r="I213" s="16">
        <v>4123</v>
      </c>
      <c r="J213" s="16">
        <v>4623</v>
      </c>
      <c r="K213" s="15">
        <v>528</v>
      </c>
      <c r="L213" s="16">
        <v>4219</v>
      </c>
      <c r="M213" s="17">
        <v>4747</v>
      </c>
      <c r="N213" s="182">
        <v>620</v>
      </c>
      <c r="O213" s="182">
        <v>4437</v>
      </c>
      <c r="P213" s="180">
        <v>5057</v>
      </c>
      <c r="AA213" s="248">
        <v>1</v>
      </c>
    </row>
    <row r="214" spans="2:27" ht="17.100000000000001" customHeight="1">
      <c r="B214" s="325" t="s">
        <v>181</v>
      </c>
      <c r="C214" s="326"/>
      <c r="D214" s="326"/>
      <c r="E214" s="14">
        <v>420</v>
      </c>
      <c r="F214" s="10">
        <v>45645</v>
      </c>
      <c r="G214" s="11">
        <v>46065</v>
      </c>
      <c r="H214" s="10">
        <v>409</v>
      </c>
      <c r="I214" s="10">
        <v>39638</v>
      </c>
      <c r="J214" s="10">
        <v>40047</v>
      </c>
      <c r="K214" s="14">
        <v>368</v>
      </c>
      <c r="L214" s="10">
        <v>34369</v>
      </c>
      <c r="M214" s="11">
        <v>34737</v>
      </c>
      <c r="N214" s="183">
        <v>331</v>
      </c>
      <c r="O214" s="183">
        <v>32094</v>
      </c>
      <c r="P214" s="181">
        <v>32425</v>
      </c>
      <c r="AA214" s="248">
        <v>1</v>
      </c>
    </row>
    <row r="215" spans="2:27" ht="17.100000000000001" customHeight="1">
      <c r="B215" s="397" t="s">
        <v>333</v>
      </c>
      <c r="C215" s="398"/>
      <c r="D215" s="398"/>
      <c r="E215" s="15">
        <v>0</v>
      </c>
      <c r="F215" s="16">
        <v>21512</v>
      </c>
      <c r="G215" s="17">
        <v>21512</v>
      </c>
      <c r="H215" s="16">
        <v>0</v>
      </c>
      <c r="I215" s="16">
        <v>19736</v>
      </c>
      <c r="J215" s="16">
        <v>19736</v>
      </c>
      <c r="K215" s="15">
        <v>0</v>
      </c>
      <c r="L215" s="16">
        <v>17182</v>
      </c>
      <c r="M215" s="17">
        <v>17182</v>
      </c>
      <c r="N215" s="182">
        <v>0</v>
      </c>
      <c r="O215" s="182">
        <v>16686</v>
      </c>
      <c r="P215" s="180">
        <v>16686</v>
      </c>
      <c r="AA215" s="248">
        <v>1</v>
      </c>
    </row>
    <row r="216" spans="2:27" ht="17.100000000000001" customHeight="1">
      <c r="B216" s="325" t="s">
        <v>342</v>
      </c>
      <c r="C216" s="326"/>
      <c r="D216" s="326"/>
      <c r="E216" s="14">
        <v>0</v>
      </c>
      <c r="F216" s="10">
        <v>6</v>
      </c>
      <c r="G216" s="11">
        <v>6</v>
      </c>
      <c r="H216" s="10"/>
      <c r="I216" s="10"/>
      <c r="J216" s="10">
        <v>0</v>
      </c>
      <c r="K216" s="14"/>
      <c r="L216" s="10"/>
      <c r="M216" s="11">
        <v>0</v>
      </c>
      <c r="N216" s="183"/>
      <c r="O216" s="183"/>
      <c r="P216" s="181">
        <v>0</v>
      </c>
      <c r="AA216" s="248">
        <v>1</v>
      </c>
    </row>
    <row r="217" spans="2:27" ht="17.100000000000001" customHeight="1">
      <c r="B217" s="397" t="s">
        <v>330</v>
      </c>
      <c r="C217" s="398"/>
      <c r="D217" s="398"/>
      <c r="E217" s="15">
        <v>0</v>
      </c>
      <c r="F217" s="16">
        <v>212</v>
      </c>
      <c r="G217" s="17">
        <v>212</v>
      </c>
      <c r="H217" s="16">
        <v>0</v>
      </c>
      <c r="I217" s="16">
        <v>220</v>
      </c>
      <c r="J217" s="16">
        <v>220</v>
      </c>
      <c r="K217" s="15">
        <v>0</v>
      </c>
      <c r="L217" s="16">
        <v>161</v>
      </c>
      <c r="M217" s="17">
        <v>161</v>
      </c>
      <c r="N217" s="182">
        <v>0</v>
      </c>
      <c r="O217" s="182">
        <v>160</v>
      </c>
      <c r="P217" s="180">
        <v>160</v>
      </c>
      <c r="AA217" s="248">
        <v>1</v>
      </c>
    </row>
    <row r="218" spans="2:27" ht="17.100000000000001" customHeight="1">
      <c r="B218" s="325" t="s">
        <v>331</v>
      </c>
      <c r="C218" s="326"/>
      <c r="D218" s="326"/>
      <c r="E218" s="14">
        <v>6</v>
      </c>
      <c r="F218" s="10">
        <v>0</v>
      </c>
      <c r="G218" s="11">
        <v>6</v>
      </c>
      <c r="H218" s="10">
        <v>7</v>
      </c>
      <c r="I218" s="10">
        <v>0</v>
      </c>
      <c r="J218" s="10">
        <v>7</v>
      </c>
      <c r="K218" s="14">
        <v>11</v>
      </c>
      <c r="L218" s="10">
        <v>0</v>
      </c>
      <c r="M218" s="11">
        <v>11</v>
      </c>
      <c r="N218" s="183">
        <v>11</v>
      </c>
      <c r="O218" s="183">
        <v>0</v>
      </c>
      <c r="P218" s="181">
        <v>11</v>
      </c>
      <c r="AA218" s="248">
        <v>1</v>
      </c>
    </row>
    <row r="219" spans="2:27" ht="17.100000000000001" customHeight="1">
      <c r="B219" s="397" t="s">
        <v>335</v>
      </c>
      <c r="C219" s="398"/>
      <c r="D219" s="398"/>
      <c r="E219" s="15">
        <v>0</v>
      </c>
      <c r="F219" s="16">
        <v>8391</v>
      </c>
      <c r="G219" s="17">
        <v>8391</v>
      </c>
      <c r="H219" s="16">
        <v>0</v>
      </c>
      <c r="I219" s="16">
        <v>7900</v>
      </c>
      <c r="J219" s="16">
        <v>7900</v>
      </c>
      <c r="K219" s="15">
        <v>0</v>
      </c>
      <c r="L219" s="16">
        <v>6763</v>
      </c>
      <c r="M219" s="17">
        <v>6763</v>
      </c>
      <c r="N219" s="182">
        <v>0</v>
      </c>
      <c r="O219" s="182">
        <v>6752</v>
      </c>
      <c r="P219" s="180">
        <v>6752</v>
      </c>
      <c r="AA219" s="248">
        <v>1</v>
      </c>
    </row>
    <row r="220" spans="2:27" ht="17.100000000000001" customHeight="1">
      <c r="B220" s="325" t="s">
        <v>336</v>
      </c>
      <c r="C220" s="326"/>
      <c r="D220" s="326"/>
      <c r="E220" s="14">
        <v>17</v>
      </c>
      <c r="F220" s="10">
        <v>0</v>
      </c>
      <c r="G220" s="11">
        <v>17</v>
      </c>
      <c r="H220" s="10">
        <v>18</v>
      </c>
      <c r="I220" s="10">
        <v>0</v>
      </c>
      <c r="J220" s="10">
        <v>18</v>
      </c>
      <c r="K220" s="14">
        <v>18</v>
      </c>
      <c r="L220" s="10">
        <v>0</v>
      </c>
      <c r="M220" s="11">
        <v>18</v>
      </c>
      <c r="N220" s="183">
        <v>15</v>
      </c>
      <c r="O220" s="183">
        <v>0</v>
      </c>
      <c r="P220" s="181">
        <v>15</v>
      </c>
      <c r="AA220" s="248">
        <v>1</v>
      </c>
    </row>
    <row r="221" spans="2:27" ht="17.100000000000001" customHeight="1">
      <c r="B221" s="397" t="s">
        <v>332</v>
      </c>
      <c r="C221" s="398"/>
      <c r="D221" s="398"/>
      <c r="E221" s="15">
        <v>24</v>
      </c>
      <c r="F221" s="16">
        <v>95</v>
      </c>
      <c r="G221" s="17">
        <v>119</v>
      </c>
      <c r="H221" s="16">
        <v>26</v>
      </c>
      <c r="I221" s="16">
        <v>83</v>
      </c>
      <c r="J221" s="16">
        <v>109</v>
      </c>
      <c r="K221" s="15">
        <v>0</v>
      </c>
      <c r="L221" s="16">
        <v>46</v>
      </c>
      <c r="M221" s="17">
        <v>46</v>
      </c>
      <c r="N221" s="182">
        <v>0</v>
      </c>
      <c r="O221" s="182">
        <v>17</v>
      </c>
      <c r="P221" s="180">
        <v>17</v>
      </c>
      <c r="AA221" s="248">
        <v>1</v>
      </c>
    </row>
    <row r="222" spans="2:27" ht="17.100000000000001" customHeight="1" thickBot="1">
      <c r="B222" s="395" t="s">
        <v>206</v>
      </c>
      <c r="C222" s="396"/>
      <c r="D222" s="396"/>
      <c r="E222" s="231">
        <v>999</v>
      </c>
      <c r="F222" s="229">
        <v>110737</v>
      </c>
      <c r="G222" s="230">
        <v>111736</v>
      </c>
      <c r="H222" s="229">
        <v>972</v>
      </c>
      <c r="I222" s="229">
        <v>102374</v>
      </c>
      <c r="J222" s="229">
        <v>103346</v>
      </c>
      <c r="K222" s="231">
        <v>1134</v>
      </c>
      <c r="L222" s="229">
        <v>100333</v>
      </c>
      <c r="M222" s="230">
        <v>101467</v>
      </c>
      <c r="N222" s="232">
        <v>1209</v>
      </c>
      <c r="O222" s="232">
        <v>98838</v>
      </c>
      <c r="P222" s="233">
        <v>100047</v>
      </c>
      <c r="AA222" s="248">
        <v>1</v>
      </c>
    </row>
    <row r="223" spans="2:27" ht="17.100000000000001" customHeight="1">
      <c r="B223" s="202" t="s">
        <v>214</v>
      </c>
      <c r="AA223" s="248">
        <v>1</v>
      </c>
    </row>
    <row r="224" spans="2:27" ht="17.100000000000001" customHeight="1">
      <c r="AA224" s="248">
        <v>1</v>
      </c>
    </row>
    <row r="225" spans="2:27" ht="17.100000000000001" customHeight="1" thickBot="1">
      <c r="AA225" s="248">
        <v>1</v>
      </c>
    </row>
    <row r="226" spans="2:27" ht="17.100000000000001" customHeight="1">
      <c r="B226" s="351" t="s">
        <v>271</v>
      </c>
      <c r="C226" s="352"/>
      <c r="D226" s="352"/>
      <c r="E226" s="357" t="s">
        <v>238</v>
      </c>
      <c r="F226" s="358"/>
      <c r="G226" s="359"/>
      <c r="H226" s="358" t="s">
        <v>237</v>
      </c>
      <c r="I226" s="358"/>
      <c r="J226" s="358"/>
      <c r="K226" s="357" t="s">
        <v>236</v>
      </c>
      <c r="L226" s="358"/>
      <c r="M226" s="359"/>
      <c r="N226" s="403" t="s">
        <v>235</v>
      </c>
      <c r="O226" s="403"/>
      <c r="P226" s="404"/>
      <c r="AA226" s="248">
        <v>1</v>
      </c>
    </row>
    <row r="227" spans="2:27" ht="17.100000000000001" customHeight="1">
      <c r="B227" s="354"/>
      <c r="C227" s="355"/>
      <c r="D227" s="355"/>
      <c r="E227" s="361" t="s">
        <v>164</v>
      </c>
      <c r="F227" s="366" t="s">
        <v>165</v>
      </c>
      <c r="G227" s="367" t="s">
        <v>152</v>
      </c>
      <c r="H227" s="366" t="s">
        <v>164</v>
      </c>
      <c r="I227" s="366" t="s">
        <v>165</v>
      </c>
      <c r="J227" s="366" t="s">
        <v>152</v>
      </c>
      <c r="K227" s="361" t="s">
        <v>164</v>
      </c>
      <c r="L227" s="366" t="s">
        <v>165</v>
      </c>
      <c r="M227" s="367" t="s">
        <v>152</v>
      </c>
      <c r="N227" s="369" t="s">
        <v>164</v>
      </c>
      <c r="O227" s="369" t="s">
        <v>165</v>
      </c>
      <c r="P227" s="370" t="s">
        <v>152</v>
      </c>
      <c r="AA227" s="248">
        <v>1</v>
      </c>
    </row>
    <row r="228" spans="2:27" ht="17.100000000000001" customHeight="1">
      <c r="B228" s="354"/>
      <c r="C228" s="355"/>
      <c r="D228" s="355"/>
      <c r="E228" s="361"/>
      <c r="F228" s="366"/>
      <c r="G228" s="367"/>
      <c r="H228" s="366"/>
      <c r="I228" s="366"/>
      <c r="J228" s="366"/>
      <c r="K228" s="361"/>
      <c r="L228" s="366"/>
      <c r="M228" s="367"/>
      <c r="N228" s="369"/>
      <c r="O228" s="369"/>
      <c r="P228" s="370"/>
      <c r="AA228" s="248">
        <v>1</v>
      </c>
    </row>
    <row r="229" spans="2:27" ht="17.100000000000001" customHeight="1">
      <c r="B229" s="397" t="s">
        <v>226</v>
      </c>
      <c r="C229" s="398"/>
      <c r="D229" s="398"/>
      <c r="E229" s="15">
        <v>0</v>
      </c>
      <c r="F229" s="16">
        <v>628</v>
      </c>
      <c r="G229" s="17">
        <v>628</v>
      </c>
      <c r="H229" s="16">
        <v>0</v>
      </c>
      <c r="I229" s="16">
        <v>696</v>
      </c>
      <c r="J229" s="16">
        <v>696</v>
      </c>
      <c r="K229" s="15">
        <v>0</v>
      </c>
      <c r="L229" s="16">
        <v>687</v>
      </c>
      <c r="M229" s="17">
        <v>687</v>
      </c>
      <c r="N229" s="182">
        <v>0</v>
      </c>
      <c r="O229" s="182">
        <v>690</v>
      </c>
      <c r="P229" s="180">
        <v>690</v>
      </c>
      <c r="AA229" s="248">
        <v>1</v>
      </c>
    </row>
    <row r="230" spans="2:27" ht="17.100000000000001" customHeight="1">
      <c r="B230" s="325" t="s">
        <v>296</v>
      </c>
      <c r="C230" s="326"/>
      <c r="D230" s="326"/>
      <c r="E230" s="14">
        <v>3</v>
      </c>
      <c r="F230" s="10">
        <v>0</v>
      </c>
      <c r="G230" s="11">
        <v>3</v>
      </c>
      <c r="H230" s="10">
        <v>3</v>
      </c>
      <c r="I230" s="10">
        <v>0</v>
      </c>
      <c r="J230" s="10">
        <v>3</v>
      </c>
      <c r="K230" s="14">
        <v>19</v>
      </c>
      <c r="L230" s="10">
        <v>0</v>
      </c>
      <c r="M230" s="11">
        <v>19</v>
      </c>
      <c r="N230" s="183">
        <v>19</v>
      </c>
      <c r="O230" s="183">
        <v>0</v>
      </c>
      <c r="P230" s="181">
        <v>19</v>
      </c>
      <c r="AA230" s="248">
        <v>1</v>
      </c>
    </row>
    <row r="231" spans="2:27" ht="17.100000000000001" customHeight="1">
      <c r="B231" s="397" t="s">
        <v>297</v>
      </c>
      <c r="C231" s="398"/>
      <c r="D231" s="398"/>
      <c r="E231" s="15">
        <v>0</v>
      </c>
      <c r="F231" s="16">
        <v>9559</v>
      </c>
      <c r="G231" s="17">
        <v>9559</v>
      </c>
      <c r="H231" s="16">
        <v>0</v>
      </c>
      <c r="I231" s="16">
        <v>9602</v>
      </c>
      <c r="J231" s="16">
        <v>9602</v>
      </c>
      <c r="K231" s="15">
        <v>0</v>
      </c>
      <c r="L231" s="16">
        <v>9768</v>
      </c>
      <c r="M231" s="17">
        <v>9768</v>
      </c>
      <c r="N231" s="182">
        <v>0</v>
      </c>
      <c r="O231" s="182">
        <v>9840</v>
      </c>
      <c r="P231" s="180">
        <v>9840</v>
      </c>
      <c r="AA231" s="248">
        <v>1</v>
      </c>
    </row>
    <row r="232" spans="2:27" ht="17.100000000000001" customHeight="1">
      <c r="B232" s="325" t="s">
        <v>178</v>
      </c>
      <c r="C232" s="326"/>
      <c r="D232" s="326"/>
      <c r="E232" s="14">
        <v>0</v>
      </c>
      <c r="F232" s="10">
        <v>1372</v>
      </c>
      <c r="G232" s="11">
        <v>1372</v>
      </c>
      <c r="H232" s="10">
        <v>0</v>
      </c>
      <c r="I232" s="10">
        <v>8689</v>
      </c>
      <c r="J232" s="10">
        <v>8689</v>
      </c>
      <c r="K232" s="14">
        <v>0</v>
      </c>
      <c r="L232" s="10">
        <v>5498</v>
      </c>
      <c r="M232" s="11">
        <v>5498</v>
      </c>
      <c r="N232" s="183">
        <v>0</v>
      </c>
      <c r="O232" s="183">
        <v>7950</v>
      </c>
      <c r="P232" s="181">
        <v>7950</v>
      </c>
      <c r="AA232" s="248">
        <v>1</v>
      </c>
    </row>
    <row r="233" spans="2:27" ht="17.100000000000001" customHeight="1">
      <c r="B233" s="397" t="s">
        <v>301</v>
      </c>
      <c r="C233" s="398"/>
      <c r="D233" s="398"/>
      <c r="E233" s="15">
        <v>0</v>
      </c>
      <c r="F233" s="16">
        <v>2</v>
      </c>
      <c r="G233" s="17">
        <v>2</v>
      </c>
      <c r="H233" s="16">
        <v>0</v>
      </c>
      <c r="I233" s="16">
        <v>2</v>
      </c>
      <c r="J233" s="16">
        <v>2</v>
      </c>
      <c r="K233" s="15">
        <v>0</v>
      </c>
      <c r="L233" s="16">
        <v>3</v>
      </c>
      <c r="M233" s="17">
        <v>3</v>
      </c>
      <c r="N233" s="182">
        <v>0</v>
      </c>
      <c r="O233" s="182">
        <v>3</v>
      </c>
      <c r="P233" s="180">
        <v>3</v>
      </c>
      <c r="AA233" s="248">
        <v>1</v>
      </c>
    </row>
    <row r="234" spans="2:27" ht="17.100000000000001" customHeight="1">
      <c r="B234" s="325" t="s">
        <v>302</v>
      </c>
      <c r="C234" s="326"/>
      <c r="D234" s="326"/>
      <c r="E234" s="14">
        <v>0</v>
      </c>
      <c r="F234" s="10">
        <v>0</v>
      </c>
      <c r="G234" s="11">
        <v>0</v>
      </c>
      <c r="H234" s="10">
        <v>0</v>
      </c>
      <c r="I234" s="10">
        <v>0</v>
      </c>
      <c r="J234" s="10">
        <v>0</v>
      </c>
      <c r="K234" s="14">
        <v>0</v>
      </c>
      <c r="L234" s="10">
        <v>0</v>
      </c>
      <c r="M234" s="11">
        <v>0</v>
      </c>
      <c r="N234" s="183">
        <v>0</v>
      </c>
      <c r="O234" s="183">
        <v>23</v>
      </c>
      <c r="P234" s="181">
        <v>23</v>
      </c>
      <c r="AA234" s="248">
        <v>1</v>
      </c>
    </row>
    <row r="235" spans="2:27" ht="17.100000000000001" customHeight="1">
      <c r="B235" s="397" t="s">
        <v>179</v>
      </c>
      <c r="C235" s="398"/>
      <c r="D235" s="398"/>
      <c r="E235" s="15">
        <v>6</v>
      </c>
      <c r="F235" s="16">
        <v>6568</v>
      </c>
      <c r="G235" s="17">
        <v>6574</v>
      </c>
      <c r="H235" s="16">
        <v>6</v>
      </c>
      <c r="I235" s="16">
        <v>6030</v>
      </c>
      <c r="J235" s="16">
        <v>6036</v>
      </c>
      <c r="K235" s="15">
        <v>6</v>
      </c>
      <c r="L235" s="16">
        <v>3980</v>
      </c>
      <c r="M235" s="17">
        <v>3986</v>
      </c>
      <c r="N235" s="182">
        <v>5</v>
      </c>
      <c r="O235" s="182">
        <v>2722</v>
      </c>
      <c r="P235" s="180">
        <v>2727</v>
      </c>
      <c r="AA235" s="248">
        <v>1</v>
      </c>
    </row>
    <row r="236" spans="2:27" ht="17.100000000000001" customHeight="1">
      <c r="B236" s="325" t="s">
        <v>298</v>
      </c>
      <c r="C236" s="326"/>
      <c r="D236" s="326"/>
      <c r="E236" s="14">
        <v>0</v>
      </c>
      <c r="F236" s="10">
        <v>3049</v>
      </c>
      <c r="G236" s="11">
        <v>3049</v>
      </c>
      <c r="H236" s="10">
        <v>0</v>
      </c>
      <c r="I236" s="10">
        <v>2896</v>
      </c>
      <c r="J236" s="10">
        <v>2896</v>
      </c>
      <c r="K236" s="14">
        <v>0</v>
      </c>
      <c r="L236" s="10">
        <v>2830</v>
      </c>
      <c r="M236" s="11">
        <v>2830</v>
      </c>
      <c r="N236" s="183">
        <v>0</v>
      </c>
      <c r="O236" s="183">
        <v>2846</v>
      </c>
      <c r="P236" s="181">
        <v>2846</v>
      </c>
      <c r="AA236" s="248">
        <v>1</v>
      </c>
    </row>
    <row r="237" spans="2:27" ht="17.100000000000001" customHeight="1">
      <c r="B237" s="397" t="s">
        <v>299</v>
      </c>
      <c r="C237" s="398"/>
      <c r="D237" s="398"/>
      <c r="E237" s="15">
        <v>0</v>
      </c>
      <c r="F237" s="16">
        <v>17458</v>
      </c>
      <c r="G237" s="17">
        <v>17458</v>
      </c>
      <c r="H237" s="16">
        <v>0</v>
      </c>
      <c r="I237" s="16">
        <v>16616</v>
      </c>
      <c r="J237" s="16">
        <v>16616</v>
      </c>
      <c r="K237" s="15">
        <v>0</v>
      </c>
      <c r="L237" s="16">
        <v>16587</v>
      </c>
      <c r="M237" s="17">
        <v>16587</v>
      </c>
      <c r="N237" s="182">
        <v>0</v>
      </c>
      <c r="O237" s="182">
        <v>16538</v>
      </c>
      <c r="P237" s="180">
        <v>16538</v>
      </c>
      <c r="AA237" s="248">
        <v>1</v>
      </c>
    </row>
    <row r="238" spans="2:27" ht="17.100000000000001" customHeight="1">
      <c r="B238" s="325" t="s">
        <v>184</v>
      </c>
      <c r="C238" s="326"/>
      <c r="D238" s="326"/>
      <c r="E238" s="14">
        <v>245</v>
      </c>
      <c r="F238" s="10">
        <v>3636</v>
      </c>
      <c r="G238" s="11">
        <v>3881</v>
      </c>
      <c r="H238" s="10">
        <v>2739</v>
      </c>
      <c r="I238" s="10">
        <v>0</v>
      </c>
      <c r="J238" s="10">
        <v>2739</v>
      </c>
      <c r="K238" s="14">
        <v>2335</v>
      </c>
      <c r="L238" s="10">
        <v>0</v>
      </c>
      <c r="M238" s="11">
        <v>2335</v>
      </c>
      <c r="N238" s="183">
        <v>1724</v>
      </c>
      <c r="O238" s="183">
        <v>0</v>
      </c>
      <c r="P238" s="181">
        <v>1724</v>
      </c>
      <c r="AA238" s="248">
        <v>1</v>
      </c>
    </row>
    <row r="239" spans="2:27" ht="17.100000000000001" customHeight="1">
      <c r="B239" s="397" t="s">
        <v>180</v>
      </c>
      <c r="C239" s="398"/>
      <c r="D239" s="398"/>
      <c r="E239" s="15">
        <v>660</v>
      </c>
      <c r="F239" s="16">
        <v>5346</v>
      </c>
      <c r="G239" s="17">
        <v>6006</v>
      </c>
      <c r="H239" s="16">
        <v>429</v>
      </c>
      <c r="I239" s="16">
        <v>3789</v>
      </c>
      <c r="J239" s="16">
        <v>4218</v>
      </c>
      <c r="K239" s="15">
        <v>394</v>
      </c>
      <c r="L239" s="16">
        <v>3717</v>
      </c>
      <c r="M239" s="17">
        <v>4111</v>
      </c>
      <c r="N239" s="182">
        <v>182</v>
      </c>
      <c r="O239" s="182">
        <v>4025</v>
      </c>
      <c r="P239" s="180">
        <v>4207</v>
      </c>
      <c r="AA239" s="248">
        <v>1</v>
      </c>
    </row>
    <row r="240" spans="2:27" ht="17.100000000000001" customHeight="1">
      <c r="B240" s="325" t="s">
        <v>181</v>
      </c>
      <c r="C240" s="326"/>
      <c r="D240" s="326"/>
      <c r="E240" s="14">
        <v>149</v>
      </c>
      <c r="F240" s="10">
        <v>14102</v>
      </c>
      <c r="G240" s="11">
        <v>14251</v>
      </c>
      <c r="H240" s="10">
        <v>119</v>
      </c>
      <c r="I240" s="10">
        <v>11269</v>
      </c>
      <c r="J240" s="10">
        <v>11388</v>
      </c>
      <c r="K240" s="14">
        <v>105</v>
      </c>
      <c r="L240" s="10">
        <v>10015</v>
      </c>
      <c r="M240" s="11">
        <v>10120</v>
      </c>
      <c r="N240" s="183">
        <v>69</v>
      </c>
      <c r="O240" s="183">
        <v>9496</v>
      </c>
      <c r="P240" s="181">
        <v>9565</v>
      </c>
      <c r="AA240" s="248">
        <v>1</v>
      </c>
    </row>
    <row r="241" spans="2:27" ht="17.100000000000001" customHeight="1">
      <c r="B241" s="397" t="s">
        <v>182</v>
      </c>
      <c r="C241" s="398"/>
      <c r="D241" s="398"/>
      <c r="E241" s="15">
        <v>0</v>
      </c>
      <c r="F241" s="16">
        <v>12530</v>
      </c>
      <c r="G241" s="17">
        <v>12530</v>
      </c>
      <c r="H241" s="16">
        <v>0</v>
      </c>
      <c r="I241" s="16">
        <v>12110</v>
      </c>
      <c r="J241" s="16">
        <v>12110</v>
      </c>
      <c r="K241" s="15">
        <v>0</v>
      </c>
      <c r="L241" s="16">
        <v>12880</v>
      </c>
      <c r="M241" s="17">
        <v>12880</v>
      </c>
      <c r="N241" s="182">
        <v>0</v>
      </c>
      <c r="O241" s="182">
        <v>12957</v>
      </c>
      <c r="P241" s="180">
        <v>12957</v>
      </c>
      <c r="AA241" s="248">
        <v>1</v>
      </c>
    </row>
    <row r="242" spans="2:27" ht="17.100000000000001" customHeight="1">
      <c r="B242" s="325" t="s">
        <v>303</v>
      </c>
      <c r="C242" s="326"/>
      <c r="D242" s="326"/>
      <c r="E242" s="14">
        <v>0</v>
      </c>
      <c r="F242" s="10">
        <v>205</v>
      </c>
      <c r="G242" s="11">
        <v>205</v>
      </c>
      <c r="H242" s="10">
        <v>0</v>
      </c>
      <c r="I242" s="10">
        <v>78</v>
      </c>
      <c r="J242" s="10">
        <v>78</v>
      </c>
      <c r="K242" s="14">
        <v>0</v>
      </c>
      <c r="L242" s="10">
        <v>41</v>
      </c>
      <c r="M242" s="11">
        <v>41</v>
      </c>
      <c r="N242" s="183">
        <v>0</v>
      </c>
      <c r="O242" s="183">
        <v>34</v>
      </c>
      <c r="P242" s="181">
        <v>34</v>
      </c>
      <c r="AA242" s="248">
        <v>1</v>
      </c>
    </row>
    <row r="243" spans="2:27" ht="17.100000000000001" customHeight="1">
      <c r="B243" s="397" t="s">
        <v>300</v>
      </c>
      <c r="C243" s="398"/>
      <c r="D243" s="398"/>
      <c r="E243" s="15">
        <v>5</v>
      </c>
      <c r="F243" s="16">
        <v>0</v>
      </c>
      <c r="G243" s="17">
        <v>5</v>
      </c>
      <c r="H243" s="16">
        <v>7</v>
      </c>
      <c r="I243" s="16">
        <v>0</v>
      </c>
      <c r="J243" s="216">
        <v>7</v>
      </c>
      <c r="K243" s="15">
        <v>7</v>
      </c>
      <c r="L243" s="16">
        <v>0</v>
      </c>
      <c r="M243" s="17">
        <v>7</v>
      </c>
      <c r="N243" s="182">
        <v>0</v>
      </c>
      <c r="O243" s="182">
        <v>0</v>
      </c>
      <c r="P243" s="180">
        <v>0</v>
      </c>
      <c r="AA243" s="248">
        <v>1</v>
      </c>
    </row>
    <row r="244" spans="2:27" ht="17.100000000000001" customHeight="1">
      <c r="B244" s="325" t="s">
        <v>185</v>
      </c>
      <c r="C244" s="326"/>
      <c r="D244" s="326"/>
      <c r="E244" s="14">
        <v>7</v>
      </c>
      <c r="F244" s="10"/>
      <c r="G244" s="11">
        <v>7</v>
      </c>
      <c r="H244" s="10">
        <v>7</v>
      </c>
      <c r="I244" s="10">
        <v>0</v>
      </c>
      <c r="J244" s="217">
        <v>7</v>
      </c>
      <c r="K244" s="14">
        <v>3</v>
      </c>
      <c r="L244" s="10">
        <v>0</v>
      </c>
      <c r="M244" s="11">
        <v>3</v>
      </c>
      <c r="N244" s="183">
        <v>3</v>
      </c>
      <c r="O244" s="183">
        <v>0</v>
      </c>
      <c r="P244" s="181">
        <v>3</v>
      </c>
      <c r="AA244" s="248">
        <v>1</v>
      </c>
    </row>
    <row r="245" spans="2:27" ht="17.100000000000001" customHeight="1" thickBot="1">
      <c r="B245" s="395" t="s">
        <v>206</v>
      </c>
      <c r="C245" s="396"/>
      <c r="D245" s="396"/>
      <c r="E245" s="231">
        <v>1075</v>
      </c>
      <c r="F245" s="229">
        <v>74455</v>
      </c>
      <c r="G245" s="230">
        <v>75530</v>
      </c>
      <c r="H245" s="229">
        <v>3310</v>
      </c>
      <c r="I245" s="229">
        <v>71777</v>
      </c>
      <c r="J245" s="229">
        <v>75087</v>
      </c>
      <c r="K245" s="231">
        <v>2869</v>
      </c>
      <c r="L245" s="229">
        <v>66006</v>
      </c>
      <c r="M245" s="230">
        <v>68875</v>
      </c>
      <c r="N245" s="232">
        <v>2002</v>
      </c>
      <c r="O245" s="232">
        <v>67124</v>
      </c>
      <c r="P245" s="233">
        <v>69126</v>
      </c>
      <c r="AA245" s="248">
        <v>1</v>
      </c>
    </row>
    <row r="246" spans="2:27" ht="17.100000000000001" customHeight="1">
      <c r="B246" s="202" t="s">
        <v>214</v>
      </c>
      <c r="AA246" s="248">
        <v>1</v>
      </c>
    </row>
    <row r="247" spans="2:27" ht="17.100000000000001" customHeight="1">
      <c r="AA247" s="248">
        <v>1</v>
      </c>
    </row>
    <row r="248" spans="2:27" ht="17.100000000000001" customHeight="1">
      <c r="AA248" s="248">
        <v>1</v>
      </c>
    </row>
    <row r="249" spans="2:27" ht="16.5" customHeight="1">
      <c r="AA249" s="248">
        <v>1</v>
      </c>
    </row>
    <row r="250" spans="2:27" ht="16.5" customHeight="1">
      <c r="AA250" s="248">
        <v>1</v>
      </c>
    </row>
    <row r="251" spans="2:27" ht="16.5" customHeight="1">
      <c r="AA251" s="248">
        <v>1</v>
      </c>
    </row>
    <row r="252" spans="2:27" ht="16.5">
      <c r="AA252" s="248">
        <v>1</v>
      </c>
    </row>
    <row r="253" spans="2:27" ht="16.5">
      <c r="AA253" s="248">
        <v>1</v>
      </c>
    </row>
    <row r="254" spans="2:27" ht="16.5">
      <c r="AA254" s="248">
        <v>1</v>
      </c>
    </row>
    <row r="255" spans="2:27" ht="16.5">
      <c r="AA255" s="248">
        <v>1</v>
      </c>
    </row>
    <row r="256" spans="2:27" ht="16.5">
      <c r="AA256" s="248">
        <v>1</v>
      </c>
    </row>
    <row r="257" spans="27:27" ht="16.5">
      <c r="AA257" s="248">
        <v>1</v>
      </c>
    </row>
    <row r="258" spans="27:27" ht="16.5">
      <c r="AA258" s="248">
        <v>1</v>
      </c>
    </row>
    <row r="259" spans="27:27" ht="16.5">
      <c r="AA259" s="248">
        <v>1</v>
      </c>
    </row>
    <row r="260" spans="27:27" ht="16.5">
      <c r="AA260" s="248">
        <v>1</v>
      </c>
    </row>
    <row r="261" spans="27:27" ht="16.5">
      <c r="AA261" s="248">
        <v>1</v>
      </c>
    </row>
    <row r="262" spans="27:27" ht="16.5">
      <c r="AA262" s="248">
        <v>1</v>
      </c>
    </row>
    <row r="263" spans="27:27" ht="16.5">
      <c r="AA263" s="248">
        <v>1</v>
      </c>
    </row>
    <row r="264" spans="27:27" ht="16.5">
      <c r="AA264" s="248">
        <v>1</v>
      </c>
    </row>
    <row r="265" spans="27:27" ht="16.5">
      <c r="AA265" s="248">
        <v>1</v>
      </c>
    </row>
    <row r="266" spans="27:27" ht="16.5">
      <c r="AA266" s="248">
        <v>1</v>
      </c>
    </row>
    <row r="267" spans="27:27" ht="16.5">
      <c r="AA267" s="248">
        <v>1</v>
      </c>
    </row>
    <row r="268" spans="27:27" ht="16.5">
      <c r="AA268" s="248">
        <v>1</v>
      </c>
    </row>
    <row r="269" spans="27:27" ht="16.5">
      <c r="AA269" s="248">
        <v>1</v>
      </c>
    </row>
    <row r="270" spans="27:27" ht="16.5">
      <c r="AA270" s="248">
        <v>1</v>
      </c>
    </row>
    <row r="271" spans="27:27" ht="16.5">
      <c r="AA271" s="248">
        <v>1</v>
      </c>
    </row>
    <row r="272" spans="27:27" ht="16.5">
      <c r="AA272" s="248">
        <v>1</v>
      </c>
    </row>
    <row r="273" spans="27:27" ht="17.100000000000001" customHeight="1">
      <c r="AA273" s="248">
        <v>1</v>
      </c>
    </row>
    <row r="274" spans="27:27" ht="17.100000000000001" customHeight="1">
      <c r="AA274" s="248">
        <v>1</v>
      </c>
    </row>
    <row r="275" spans="27:27" ht="17.100000000000001" customHeight="1">
      <c r="AA275" s="248">
        <v>1</v>
      </c>
    </row>
    <row r="276" spans="27:27" ht="17.100000000000001" customHeight="1">
      <c r="AA276" s="248">
        <v>1</v>
      </c>
    </row>
    <row r="277" spans="27:27" ht="17.100000000000001" customHeight="1">
      <c r="AA277" s="248">
        <v>1</v>
      </c>
    </row>
    <row r="278" spans="27:27" ht="17.100000000000001" customHeight="1">
      <c r="AA278" s="248">
        <v>1</v>
      </c>
    </row>
    <row r="279" spans="27:27" ht="17.100000000000001" customHeight="1">
      <c r="AA279" s="248">
        <v>1</v>
      </c>
    </row>
    <row r="280" spans="27:27" ht="17.100000000000001" customHeight="1">
      <c r="AA280" s="248">
        <v>1</v>
      </c>
    </row>
    <row r="281" spans="27:27" ht="17.100000000000001" customHeight="1">
      <c r="AA281" s="248">
        <v>1</v>
      </c>
    </row>
    <row r="282" spans="27:27" ht="17.100000000000001" customHeight="1">
      <c r="AA282" s="248">
        <v>1</v>
      </c>
    </row>
    <row r="283" spans="27:27" ht="17.100000000000001" customHeight="1">
      <c r="AA283" s="248">
        <v>1</v>
      </c>
    </row>
    <row r="284" spans="27:27" ht="17.100000000000001" customHeight="1">
      <c r="AA284" s="248">
        <v>1</v>
      </c>
    </row>
    <row r="285" spans="27:27" ht="17.100000000000001" customHeight="1">
      <c r="AA285" s="248">
        <v>1</v>
      </c>
    </row>
    <row r="286" spans="27:27" ht="17.100000000000001" customHeight="1">
      <c r="AA286" s="248">
        <v>1</v>
      </c>
    </row>
    <row r="287" spans="27:27" ht="17.100000000000001" customHeight="1">
      <c r="AA287" s="248">
        <v>1</v>
      </c>
    </row>
    <row r="288" spans="27:27" ht="17.100000000000001" customHeight="1">
      <c r="AA288" s="248">
        <v>1</v>
      </c>
    </row>
    <row r="289" spans="27:27" ht="17.100000000000001" customHeight="1">
      <c r="AA289" s="248">
        <v>1</v>
      </c>
    </row>
    <row r="290" spans="27:27" ht="17.100000000000001" customHeight="1">
      <c r="AA290" s="248">
        <v>1</v>
      </c>
    </row>
    <row r="291" spans="27:27" ht="17.100000000000001" customHeight="1">
      <c r="AA291" s="248">
        <v>1</v>
      </c>
    </row>
    <row r="292" spans="27:27" ht="17.100000000000001" customHeight="1">
      <c r="AA292" s="248">
        <v>1</v>
      </c>
    </row>
    <row r="293" spans="27:27" ht="17.100000000000001" customHeight="1">
      <c r="AA293" s="248">
        <v>1</v>
      </c>
    </row>
    <row r="294" spans="27:27" ht="17.100000000000001" customHeight="1">
      <c r="AA294" s="248">
        <v>1</v>
      </c>
    </row>
    <row r="295" spans="27:27" ht="17.100000000000001" customHeight="1">
      <c r="AA295" s="248">
        <v>1</v>
      </c>
    </row>
    <row r="296" spans="27:27" ht="17.100000000000001" customHeight="1">
      <c r="AA296" s="248">
        <v>1</v>
      </c>
    </row>
    <row r="297" spans="27:27" ht="17.100000000000001" customHeight="1">
      <c r="AA297" s="248">
        <v>1</v>
      </c>
    </row>
    <row r="298" spans="27:27" ht="17.100000000000001" customHeight="1">
      <c r="AA298" s="248">
        <v>1</v>
      </c>
    </row>
    <row r="299" spans="27:27" ht="17.100000000000001" customHeight="1">
      <c r="AA299" s="248">
        <v>1</v>
      </c>
    </row>
    <row r="300" spans="27:27" ht="17.100000000000001" customHeight="1">
      <c r="AA300" s="248">
        <v>1</v>
      </c>
    </row>
    <row r="301" spans="27:27" ht="17.100000000000001" customHeight="1">
      <c r="AA301" s="248">
        <v>1</v>
      </c>
    </row>
    <row r="302" spans="27:27" ht="17.100000000000001" customHeight="1">
      <c r="AA302" s="248">
        <v>1</v>
      </c>
    </row>
    <row r="303" spans="27:27" ht="17.100000000000001" customHeight="1">
      <c r="AA303" s="248">
        <v>1</v>
      </c>
    </row>
    <row r="304" spans="27:27" ht="17.100000000000001" customHeight="1">
      <c r="AA304" s="248">
        <v>1</v>
      </c>
    </row>
    <row r="305" spans="27:27" ht="17.100000000000001" customHeight="1">
      <c r="AA305" s="248">
        <v>1</v>
      </c>
    </row>
    <row r="306" spans="27:27" ht="17.100000000000001" customHeight="1">
      <c r="AA306" s="248">
        <v>1</v>
      </c>
    </row>
    <row r="307" spans="27:27" ht="17.100000000000001" customHeight="1">
      <c r="AA307" s="248">
        <v>1</v>
      </c>
    </row>
    <row r="308" spans="27:27" ht="17.100000000000001" customHeight="1">
      <c r="AA308" s="248">
        <v>1</v>
      </c>
    </row>
    <row r="309" spans="27:27" ht="17.100000000000001" customHeight="1">
      <c r="AA309" s="248">
        <v>1</v>
      </c>
    </row>
    <row r="310" spans="27:27" ht="17.100000000000001" customHeight="1">
      <c r="AA310" s="248">
        <v>1</v>
      </c>
    </row>
    <row r="311" spans="27:27" ht="17.100000000000001" customHeight="1">
      <c r="AA311" s="248">
        <v>1</v>
      </c>
    </row>
    <row r="312" spans="27:27" ht="17.100000000000001" customHeight="1">
      <c r="AA312" s="248">
        <v>1</v>
      </c>
    </row>
    <row r="313" spans="27:27" ht="17.100000000000001" customHeight="1">
      <c r="AA313" s="248">
        <v>1</v>
      </c>
    </row>
    <row r="314" spans="27:27" ht="17.100000000000001" customHeight="1">
      <c r="AA314" s="248">
        <v>1</v>
      </c>
    </row>
    <row r="315" spans="27:27" ht="17.100000000000001" customHeight="1">
      <c r="AA315" s="248">
        <v>1</v>
      </c>
    </row>
    <row r="316" spans="27:27" ht="17.100000000000001" customHeight="1">
      <c r="AA316" s="248">
        <v>1</v>
      </c>
    </row>
    <row r="317" spans="27:27" ht="17.100000000000001" customHeight="1">
      <c r="AA317" s="248">
        <v>1</v>
      </c>
    </row>
    <row r="318" spans="27:27" ht="17.100000000000001" customHeight="1">
      <c r="AA318" s="248">
        <v>1</v>
      </c>
    </row>
    <row r="319" spans="27:27" ht="17.100000000000001" customHeight="1">
      <c r="AA319" s="248">
        <v>1</v>
      </c>
    </row>
    <row r="320" spans="27:27" ht="17.100000000000001" customHeight="1">
      <c r="AA320" s="248">
        <v>1</v>
      </c>
    </row>
    <row r="321" spans="27:27" ht="17.100000000000001" customHeight="1">
      <c r="AA321" s="248">
        <v>1</v>
      </c>
    </row>
    <row r="322" spans="27:27" ht="17.100000000000001" customHeight="1">
      <c r="AA322" s="248">
        <v>1</v>
      </c>
    </row>
    <row r="323" spans="27:27" ht="17.100000000000001" customHeight="1">
      <c r="AA323" s="248">
        <v>1</v>
      </c>
    </row>
    <row r="324" spans="27:27" ht="17.100000000000001" customHeight="1">
      <c r="AA324" s="248">
        <v>1</v>
      </c>
    </row>
    <row r="325" spans="27:27" ht="17.100000000000001" customHeight="1">
      <c r="AA325" s="248">
        <v>1</v>
      </c>
    </row>
    <row r="326" spans="27:27" ht="17.100000000000001" customHeight="1">
      <c r="AA326" s="248">
        <v>1</v>
      </c>
    </row>
    <row r="327" spans="27:27" ht="17.100000000000001" customHeight="1">
      <c r="AA327" s="248">
        <v>1</v>
      </c>
    </row>
    <row r="328" spans="27:27" ht="17.100000000000001" customHeight="1">
      <c r="AA328" s="248">
        <v>1</v>
      </c>
    </row>
    <row r="329" spans="27:27" ht="17.100000000000001" customHeight="1">
      <c r="AA329" s="248">
        <v>1</v>
      </c>
    </row>
    <row r="330" spans="27:27" ht="17.100000000000001" customHeight="1">
      <c r="AA330" s="248">
        <v>1</v>
      </c>
    </row>
    <row r="331" spans="27:27" ht="17.100000000000001" customHeight="1">
      <c r="AA331" s="248">
        <v>1</v>
      </c>
    </row>
    <row r="332" spans="27:27" ht="17.100000000000001" customHeight="1">
      <c r="AA332" s="248">
        <v>1</v>
      </c>
    </row>
    <row r="333" spans="27:27" ht="17.100000000000001" customHeight="1">
      <c r="AA333" s="248">
        <v>1</v>
      </c>
    </row>
    <row r="334" spans="27:27" ht="17.100000000000001" customHeight="1">
      <c r="AA334" s="248">
        <v>1</v>
      </c>
    </row>
    <row r="335" spans="27:27" ht="17.100000000000001" customHeight="1">
      <c r="AA335" s="248">
        <v>1</v>
      </c>
    </row>
    <row r="336" spans="27:27" ht="17.100000000000001" customHeight="1">
      <c r="AA336" s="248">
        <v>1</v>
      </c>
    </row>
    <row r="337" spans="27:27" ht="17.100000000000001" customHeight="1">
      <c r="AA337" s="248">
        <v>1</v>
      </c>
    </row>
    <row r="338" spans="27:27" ht="17.100000000000001" customHeight="1">
      <c r="AA338" s="248">
        <v>1</v>
      </c>
    </row>
    <row r="339" spans="27:27" ht="17.100000000000001" customHeight="1">
      <c r="AA339" s="248">
        <v>1</v>
      </c>
    </row>
    <row r="340" spans="27:27" ht="17.100000000000001" customHeight="1">
      <c r="AA340" s="248">
        <v>1</v>
      </c>
    </row>
    <row r="341" spans="27:27" ht="17.100000000000001" customHeight="1">
      <c r="AA341" s="248">
        <v>1</v>
      </c>
    </row>
    <row r="342" spans="27:27" ht="17.100000000000001" customHeight="1">
      <c r="AA342" s="248">
        <v>1</v>
      </c>
    </row>
    <row r="343" spans="27:27" ht="17.100000000000001" customHeight="1">
      <c r="AA343" s="248">
        <v>1</v>
      </c>
    </row>
    <row r="344" spans="27:27" ht="17.100000000000001" customHeight="1">
      <c r="AA344" s="248">
        <v>1</v>
      </c>
    </row>
    <row r="345" spans="27:27" ht="17.100000000000001" customHeight="1">
      <c r="AA345" s="248">
        <v>1</v>
      </c>
    </row>
    <row r="346" spans="27:27" ht="17.100000000000001" customHeight="1">
      <c r="AA346" s="248">
        <v>1</v>
      </c>
    </row>
    <row r="347" spans="27:27" ht="17.100000000000001" customHeight="1">
      <c r="AA347" s="248">
        <v>1</v>
      </c>
    </row>
    <row r="348" spans="27:27" ht="17.100000000000001" customHeight="1">
      <c r="AA348" s="248">
        <v>1</v>
      </c>
    </row>
    <row r="349" spans="27:27" ht="17.100000000000001" customHeight="1">
      <c r="AA349" s="248">
        <v>1</v>
      </c>
    </row>
    <row r="350" spans="27:27" ht="17.100000000000001" customHeight="1">
      <c r="AA350" s="248">
        <v>1</v>
      </c>
    </row>
    <row r="351" spans="27:27" ht="17.100000000000001" customHeight="1">
      <c r="AA351" s="248">
        <v>1</v>
      </c>
    </row>
    <row r="352" spans="27:27" ht="17.100000000000001" customHeight="1">
      <c r="AA352" s="248">
        <v>1</v>
      </c>
    </row>
    <row r="353" spans="27:27" ht="17.100000000000001" customHeight="1">
      <c r="AA353" s="248">
        <v>1</v>
      </c>
    </row>
    <row r="354" spans="27:27" ht="17.100000000000001" customHeight="1">
      <c r="AA354" s="248">
        <v>1</v>
      </c>
    </row>
    <row r="355" spans="27:27" ht="17.100000000000001" customHeight="1">
      <c r="AA355" s="248">
        <v>1</v>
      </c>
    </row>
    <row r="356" spans="27:27" ht="17.100000000000001" customHeight="1">
      <c r="AA356" s="248">
        <v>1</v>
      </c>
    </row>
    <row r="357" spans="27:27" ht="17.100000000000001" customHeight="1">
      <c r="AA357" s="248">
        <v>1</v>
      </c>
    </row>
    <row r="358" spans="27:27" ht="17.100000000000001" customHeight="1">
      <c r="AA358" s="248">
        <v>1</v>
      </c>
    </row>
    <row r="359" spans="27:27" ht="17.100000000000001" customHeight="1">
      <c r="AA359" s="248">
        <v>1</v>
      </c>
    </row>
    <row r="360" spans="27:27" ht="17.100000000000001" customHeight="1">
      <c r="AA360" s="248">
        <v>1</v>
      </c>
    </row>
    <row r="361" spans="27:27" ht="17.100000000000001" customHeight="1">
      <c r="AA361" s="248">
        <v>1</v>
      </c>
    </row>
    <row r="362" spans="27:27" ht="17.100000000000001" customHeight="1">
      <c r="AA362" s="248">
        <v>1</v>
      </c>
    </row>
    <row r="363" spans="27:27" ht="17.100000000000001" customHeight="1">
      <c r="AA363" s="248">
        <v>1</v>
      </c>
    </row>
    <row r="364" spans="27:27" ht="17.100000000000001" customHeight="1">
      <c r="AA364" s="248">
        <v>1</v>
      </c>
    </row>
    <row r="365" spans="27:27" ht="17.100000000000001" customHeight="1">
      <c r="AA365" s="248">
        <v>1</v>
      </c>
    </row>
    <row r="366" spans="27:27" ht="17.100000000000001" customHeight="1">
      <c r="AA366" s="248">
        <v>1</v>
      </c>
    </row>
    <row r="367" spans="27:27" ht="17.100000000000001" customHeight="1">
      <c r="AA367" s="248">
        <v>1</v>
      </c>
    </row>
    <row r="368" spans="27:27" ht="17.100000000000001" customHeight="1">
      <c r="AA368" s="248">
        <v>1</v>
      </c>
    </row>
    <row r="369" spans="27:27" ht="17.100000000000001" customHeight="1">
      <c r="AA369" s="248">
        <v>1</v>
      </c>
    </row>
    <row r="370" spans="27:27" ht="17.100000000000001" customHeight="1">
      <c r="AA370" s="248">
        <v>1</v>
      </c>
    </row>
    <row r="495" ht="14.25"/>
    <row r="496" ht="14.25"/>
    <row r="497" ht="14.25"/>
    <row r="498" ht="14.25"/>
    <row r="499" ht="14.25"/>
    <row r="501" ht="14.25"/>
    <row r="502" ht="14.25"/>
    <row r="503" ht="14.25"/>
    <row r="504" ht="14.25"/>
    <row r="505" ht="14.25"/>
    <row r="507" ht="14.25"/>
    <row r="508" ht="14.25"/>
    <row r="509" ht="14.25"/>
    <row r="510" ht="14.25"/>
    <row r="511" ht="14.25"/>
    <row r="513" ht="14.25"/>
    <row r="514" ht="14.25"/>
    <row r="515" ht="14.25"/>
    <row r="516" ht="14.25"/>
    <row r="517" ht="14.25"/>
    <row r="519" ht="14.25"/>
    <row r="520" ht="14.25"/>
    <row r="521" ht="14.25"/>
    <row r="522" ht="14.25"/>
    <row r="523" ht="14.25"/>
    <row r="525" ht="14.25"/>
    <row r="526" ht="14.25"/>
    <row r="527" ht="14.25"/>
    <row r="528" ht="14.25"/>
    <row r="529" ht="14.25"/>
    <row r="531" ht="14.25"/>
    <row r="532" ht="14.25"/>
    <row r="533" ht="14.25"/>
    <row r="534" ht="14.25"/>
    <row r="535" ht="14.25"/>
    <row r="537" ht="14.25"/>
    <row r="538" ht="14.25"/>
    <row r="539" ht="14.25"/>
    <row r="540" ht="14.25"/>
    <row r="541" ht="14.25"/>
    <row r="543" ht="14.25"/>
    <row r="544" ht="14.25"/>
    <row r="545" ht="14.25"/>
    <row r="546" ht="14.25"/>
    <row r="547" ht="14.25"/>
    <row r="549" ht="14.25"/>
    <row r="550" ht="14.25"/>
    <row r="551" ht="14.25"/>
    <row r="552" ht="14.25"/>
    <row r="553" ht="14.25"/>
    <row r="555" ht="14.25"/>
    <row r="556" ht="14.25"/>
    <row r="557" ht="14.25"/>
    <row r="558" ht="14.25"/>
    <row r="559" ht="14.25"/>
    <row r="561" ht="14.25"/>
    <row r="562" ht="14.25"/>
    <row r="563" ht="14.25"/>
    <row r="564" ht="14.25"/>
    <row r="565" ht="14.25"/>
    <row r="567" ht="14.25"/>
    <row r="568" ht="14.25"/>
    <row r="569" ht="14.25"/>
    <row r="570" ht="14.25"/>
    <row r="571" ht="14.25"/>
    <row r="573" ht="14.25"/>
    <row r="574" ht="14.25"/>
    <row r="575" ht="14.25"/>
    <row r="576" ht="14.25"/>
    <row r="577" ht="14.25"/>
    <row r="579" ht="14.25"/>
    <row r="580" ht="14.25"/>
    <row r="581" ht="14.25"/>
    <row r="582" ht="14.25"/>
    <row r="583" ht="14.25"/>
    <row r="585" ht="14.25"/>
    <row r="586" ht="14.25"/>
    <row r="587" ht="14.25"/>
    <row r="588" ht="14.25"/>
    <row r="589" ht="14.25"/>
    <row r="591" ht="14.25"/>
    <row r="592" ht="14.25"/>
    <row r="593" ht="14.25"/>
    <row r="594" ht="14.25"/>
    <row r="595" ht="14.25"/>
    <row r="597" ht="14.25"/>
    <row r="598" ht="14.25"/>
    <row r="599" ht="14.25"/>
    <row r="600" ht="14.25"/>
    <row r="601" ht="14.25"/>
    <row r="603" ht="14.25"/>
    <row r="604" ht="14.25"/>
    <row r="605" ht="14.25"/>
    <row r="606" ht="14.25"/>
    <row r="607" ht="14.25"/>
    <row r="609" ht="14.25"/>
    <row r="610" ht="14.25"/>
    <row r="611" ht="14.25"/>
    <row r="612" ht="14.25"/>
    <row r="613" ht="14.25"/>
    <row r="615" ht="14.25"/>
    <row r="616" ht="14.25"/>
    <row r="617" ht="14.25"/>
    <row r="618" ht="14.25"/>
    <row r="619" ht="14.25"/>
    <row r="621" ht="14.25"/>
    <row r="622" ht="14.25"/>
    <row r="623" ht="14.25"/>
    <row r="624" ht="14.25"/>
    <row r="625" ht="14.25"/>
    <row r="627" ht="14.25"/>
    <row r="628" ht="14.25"/>
    <row r="629" ht="14.25"/>
    <row r="630" ht="14.25"/>
    <row r="631" ht="14.25"/>
    <row r="633" ht="14.25"/>
    <row r="634" ht="14.25"/>
    <row r="635" ht="14.25"/>
    <row r="636" ht="14.25"/>
    <row r="637" ht="14.25"/>
    <row r="639" ht="14.25"/>
    <row r="640" ht="14.25"/>
    <row r="641" ht="14.25"/>
    <row r="642" ht="14.25"/>
    <row r="643" ht="14.25"/>
    <row r="645" ht="14.25"/>
    <row r="646" ht="14.25"/>
    <row r="647" ht="14.25"/>
    <row r="648" ht="14.25"/>
    <row r="649" ht="14.25"/>
    <row r="651" ht="14.25"/>
    <row r="652" ht="14.25"/>
    <row r="653" ht="14.25"/>
    <row r="654" ht="14.25"/>
    <row r="655" ht="14.25"/>
    <row r="657" ht="14.25"/>
    <row r="658" ht="14.25"/>
    <row r="659" ht="14.25"/>
    <row r="660" ht="14.25"/>
    <row r="661" ht="14.25"/>
    <row r="663" ht="14.25"/>
    <row r="664" ht="14.25"/>
    <row r="665" ht="14.25"/>
    <row r="666" ht="14.25"/>
    <row r="667" ht="14.25"/>
    <row r="669" ht="14.25"/>
    <row r="670" ht="14.25"/>
    <row r="671" ht="14.25"/>
    <row r="672" ht="14.25"/>
    <row r="673" ht="14.25"/>
    <row r="675" ht="14.25"/>
    <row r="676" ht="14.25"/>
    <row r="677" ht="14.25"/>
    <row r="678" ht="14.25"/>
    <row r="679" ht="14.25"/>
    <row r="681" ht="14.25"/>
    <row r="682" ht="14.25"/>
    <row r="683" ht="14.25"/>
    <row r="684" ht="14.25"/>
    <row r="685" ht="14.25"/>
    <row r="687" ht="14.25"/>
    <row r="688" ht="14.25"/>
    <row r="689" ht="14.25"/>
    <row r="690" ht="14.25"/>
    <row r="691" ht="14.25"/>
    <row r="693" ht="14.25"/>
    <row r="694" ht="14.25"/>
    <row r="695" ht="14.25"/>
    <row r="696" ht="14.25"/>
    <row r="697" ht="14.25"/>
    <row r="699" ht="14.25"/>
    <row r="700" ht="14.25"/>
    <row r="701" ht="14.25"/>
    <row r="702" ht="14.25"/>
    <row r="703" ht="14.25"/>
    <row r="705" ht="14.25"/>
    <row r="706" ht="14.25"/>
    <row r="707" ht="14.25"/>
    <row r="708" ht="14.25"/>
    <row r="709" ht="14.25"/>
    <row r="711" ht="14.25"/>
    <row r="712" ht="14.25"/>
    <row r="713" ht="14.25"/>
    <row r="714" ht="14.25"/>
    <row r="715" ht="14.25"/>
    <row r="717" ht="14.25"/>
    <row r="718" ht="14.25"/>
    <row r="719" ht="14.25"/>
    <row r="720" ht="14.25"/>
    <row r="721" ht="14.25"/>
    <row r="723" ht="14.25"/>
    <row r="724" ht="14.25"/>
    <row r="725" ht="14.25"/>
    <row r="726" ht="14.25"/>
    <row r="727" ht="14.25"/>
    <row r="729" ht="14.25"/>
    <row r="730" ht="14.25"/>
    <row r="731" ht="14.25"/>
    <row r="732" ht="14.25"/>
    <row r="733" ht="14.25"/>
    <row r="735" ht="14.25"/>
    <row r="736" ht="14.25"/>
    <row r="737" ht="14.25"/>
    <row r="738" ht="14.25"/>
    <row r="739" ht="14.25"/>
    <row r="741" ht="14.25"/>
    <row r="742" ht="14.25"/>
    <row r="743" ht="14.25"/>
    <row r="744" ht="14.25"/>
    <row r="745" ht="14.25"/>
    <row r="747" ht="14.25"/>
    <row r="748" ht="14.25"/>
    <row r="749" ht="14.25"/>
    <row r="750" ht="14.25"/>
    <row r="751" ht="14.25"/>
    <row r="753" ht="14.25"/>
    <row r="754" ht="14.25"/>
    <row r="755" ht="14.25"/>
    <row r="756" ht="14.25"/>
    <row r="757" ht="14.25"/>
    <row r="759" ht="14.25"/>
    <row r="760" ht="14.25"/>
    <row r="761" ht="14.25"/>
    <row r="762" ht="14.25"/>
    <row r="763" ht="14.25"/>
    <row r="765" ht="14.25"/>
    <row r="766" ht="14.25"/>
    <row r="767" ht="14.25"/>
    <row r="768" ht="14.25"/>
    <row r="769" ht="14.25"/>
    <row r="771" ht="14.25"/>
    <row r="772" ht="14.25"/>
    <row r="773" ht="14.25"/>
    <row r="774" ht="14.25"/>
    <row r="775" ht="14.25"/>
    <row r="777" ht="14.25"/>
    <row r="778" ht="14.25"/>
    <row r="779" ht="14.25"/>
    <row r="780" ht="14.25"/>
    <row r="781" ht="14.25"/>
    <row r="783" ht="14.25"/>
    <row r="784" ht="14.25"/>
    <row r="785" ht="14.25"/>
    <row r="786" ht="14.25"/>
    <row r="787" ht="14.25"/>
    <row r="789" ht="14.25"/>
    <row r="790" ht="14.25"/>
    <row r="791" ht="14.25"/>
    <row r="792" ht="14.25"/>
    <row r="793" ht="14.25"/>
    <row r="795" ht="14.25"/>
    <row r="796" ht="14.25"/>
    <row r="797" ht="14.25"/>
    <row r="798" ht="14.25"/>
    <row r="799" ht="14.25"/>
    <row r="801" ht="14.25"/>
    <row r="802" ht="14.25"/>
    <row r="803" ht="14.25"/>
    <row r="804" ht="14.25"/>
    <row r="805" ht="14.25"/>
    <row r="807" ht="14.25"/>
    <row r="808" ht="14.25"/>
    <row r="809" ht="14.25"/>
    <row r="810" ht="14.25"/>
    <row r="811" ht="14.25"/>
    <row r="813" ht="14.25"/>
    <row r="814" ht="14.25"/>
    <row r="815" ht="14.25"/>
    <row r="816" ht="14.25"/>
    <row r="817" ht="14.25"/>
    <row r="819" ht="14.25"/>
    <row r="820" ht="14.25"/>
    <row r="821" ht="14.25"/>
    <row r="822" ht="14.25"/>
    <row r="823" ht="14.25"/>
    <row r="825" ht="14.25"/>
    <row r="826" ht="14.25"/>
    <row r="827" ht="14.25"/>
    <row r="828" ht="14.25"/>
    <row r="829" ht="14.25"/>
    <row r="831" ht="14.25"/>
    <row r="832" ht="14.25"/>
    <row r="833" ht="14.25"/>
    <row r="834" ht="14.25"/>
    <row r="835" ht="14.25"/>
    <row r="837" ht="14.25"/>
    <row r="838" ht="14.25"/>
    <row r="839" ht="14.25"/>
    <row r="840" ht="14.25"/>
    <row r="841" ht="14.25"/>
    <row r="843" ht="14.25"/>
    <row r="844" ht="14.25"/>
    <row r="845" ht="14.25"/>
    <row r="846" ht="14.25"/>
    <row r="847" ht="14.25"/>
    <row r="849" ht="14.25"/>
    <row r="850" ht="14.25"/>
    <row r="851" ht="14.25"/>
    <row r="852" ht="14.25"/>
    <row r="853" ht="14.25"/>
    <row r="855" ht="14.25"/>
    <row r="856" ht="14.25"/>
    <row r="857" ht="14.25"/>
    <row r="858" ht="14.25"/>
    <row r="859" ht="14.25"/>
    <row r="861" ht="14.25"/>
    <row r="862" ht="14.25"/>
    <row r="863" ht="14.25"/>
    <row r="864" ht="14.25"/>
    <row r="865" ht="14.25"/>
    <row r="867" ht="14.25"/>
    <row r="868" ht="14.25"/>
    <row r="869" ht="14.25"/>
    <row r="870" ht="14.25"/>
    <row r="871" ht="14.25"/>
    <row r="873" ht="14.25"/>
    <row r="874" ht="14.25"/>
    <row r="875" ht="14.25"/>
    <row r="876" ht="14.25"/>
    <row r="877" ht="14.25"/>
    <row r="879" ht="14.25"/>
    <row r="880" ht="14.25"/>
    <row r="881" ht="14.25"/>
    <row r="882" ht="14.25"/>
    <row r="883" ht="14.25"/>
    <row r="885" ht="14.25"/>
    <row r="886" ht="14.25"/>
    <row r="887" ht="14.25"/>
    <row r="888" ht="14.25"/>
    <row r="889" ht="14.25"/>
    <row r="891" ht="14.25"/>
    <row r="892" ht="14.25"/>
    <row r="893" ht="14.25"/>
    <row r="894" ht="14.25"/>
    <row r="895" ht="14.25"/>
    <row r="897" ht="14.25"/>
    <row r="898" ht="14.25"/>
    <row r="899" ht="14.25"/>
    <row r="900" ht="14.25"/>
    <row r="901" ht="14.25"/>
    <row r="903" ht="14.25"/>
    <row r="904" ht="14.25"/>
    <row r="905" ht="14.25"/>
    <row r="906" ht="14.25"/>
    <row r="907" ht="14.25"/>
    <row r="909" ht="14.25"/>
    <row r="910" ht="14.25"/>
    <row r="911" ht="14.25"/>
    <row r="912" ht="14.25"/>
    <row r="913" ht="14.25"/>
    <row r="915" ht="14.25"/>
    <row r="916" ht="14.25"/>
    <row r="917" ht="14.25"/>
    <row r="918" ht="14.25"/>
    <row r="919" ht="14.25"/>
    <row r="921" ht="14.25"/>
    <row r="922" ht="14.25"/>
    <row r="923" ht="14.25"/>
    <row r="924" ht="14.25"/>
    <row r="925" ht="14.25"/>
    <row r="927" ht="14.25"/>
    <row r="928" ht="14.25"/>
    <row r="929" ht="14.25"/>
    <row r="930" ht="14.25"/>
    <row r="931" ht="14.25"/>
    <row r="933" ht="14.25"/>
    <row r="934" ht="14.25"/>
    <row r="935" ht="14.25"/>
    <row r="936" ht="14.25"/>
    <row r="937" ht="14.25"/>
    <row r="939" ht="14.25"/>
    <row r="940" ht="14.25"/>
    <row r="941" ht="14.25"/>
    <row r="942" ht="14.25"/>
    <row r="943" ht="14.25"/>
    <row r="945" ht="14.25"/>
    <row r="946" ht="14.25"/>
    <row r="947" ht="14.25"/>
    <row r="948" ht="14.25"/>
    <row r="949" ht="14.25"/>
    <row r="951" ht="14.25"/>
    <row r="952" ht="14.25"/>
    <row r="953" ht="14.25"/>
    <row r="954" ht="14.25"/>
    <row r="955" ht="14.25"/>
    <row r="957" ht="14.25"/>
    <row r="958" ht="14.25"/>
    <row r="959" ht="14.25"/>
    <row r="960" ht="14.25"/>
    <row r="961" ht="14.25"/>
    <row r="963" ht="14.25"/>
    <row r="964" ht="14.25"/>
    <row r="965" ht="14.25"/>
    <row r="966" ht="14.25"/>
    <row r="967" ht="14.25"/>
    <row r="969" ht="14.25"/>
    <row r="970" ht="14.25"/>
    <row r="971" ht="14.25"/>
    <row r="972" ht="14.25"/>
    <row r="973" ht="14.25"/>
    <row r="975" ht="14.25"/>
    <row r="976" ht="14.25"/>
    <row r="977" ht="14.25"/>
    <row r="978" ht="14.25"/>
    <row r="979" ht="14.25"/>
    <row r="981" ht="14.25"/>
    <row r="982" ht="14.25"/>
    <row r="983" ht="14.25"/>
    <row r="984" ht="14.25"/>
    <row r="985" ht="14.25"/>
    <row r="987" ht="14.25"/>
    <row r="988" ht="14.25"/>
    <row r="989" ht="14.25"/>
    <row r="990" ht="14.25"/>
    <row r="991" ht="14.25"/>
    <row r="993" ht="14.25"/>
    <row r="994" ht="14.25"/>
    <row r="995" ht="14.25"/>
    <row r="996" ht="14.25"/>
    <row r="997" ht="14.25"/>
    <row r="999" ht="14.25"/>
    <row r="1000" ht="14.25"/>
    <row r="1001" ht="14.25"/>
    <row r="1002" ht="14.25"/>
    <row r="1003" ht="14.25"/>
    <row r="1005" ht="14.25"/>
    <row r="1006" ht="14.25"/>
    <row r="1007" ht="14.25"/>
    <row r="1008" ht="14.25"/>
    <row r="1009" ht="14.25"/>
    <row r="1011" ht="14.25"/>
    <row r="1012" ht="14.25"/>
    <row r="1013" ht="14.25"/>
    <row r="1014" ht="14.25"/>
    <row r="1015" ht="14.25"/>
    <row r="1017" ht="14.25"/>
    <row r="1018" ht="14.25"/>
    <row r="1019" ht="14.25"/>
    <row r="1020" ht="14.25"/>
    <row r="1021" ht="14.25"/>
    <row r="1023" ht="14.25"/>
    <row r="1024" ht="14.25"/>
    <row r="1025" ht="14.25"/>
    <row r="1026" ht="14.25"/>
    <row r="1027" ht="14.25"/>
    <row r="1029" ht="14.25"/>
    <row r="1030" ht="14.25"/>
    <row r="1031" ht="14.25"/>
    <row r="1032" ht="14.25"/>
    <row r="1033" ht="14.25"/>
    <row r="1035" ht="14.25"/>
    <row r="1036" ht="14.25"/>
    <row r="1037" ht="14.25"/>
    <row r="1038" ht="14.25"/>
    <row r="1039" ht="14.25"/>
    <row r="1041" ht="14.25"/>
    <row r="1042" ht="14.25"/>
    <row r="1043" ht="14.25"/>
    <row r="1044" ht="14.25"/>
    <row r="1045" ht="14.25"/>
    <row r="1047" ht="14.25"/>
    <row r="1048" ht="14.25"/>
    <row r="1049" ht="14.25"/>
    <row r="1050" ht="14.25"/>
    <row r="1051" ht="14.25"/>
    <row r="1053" ht="14.25"/>
    <row r="1054" ht="14.25"/>
    <row r="1055" ht="14.25"/>
    <row r="1056" ht="14.25"/>
    <row r="1057" ht="14.25"/>
    <row r="1059" ht="14.25"/>
    <row r="1060" ht="14.25"/>
    <row r="1061" ht="14.25"/>
    <row r="1062" ht="14.25"/>
    <row r="1063" ht="14.25"/>
    <row r="1065" ht="14.25"/>
    <row r="1066" ht="14.25"/>
    <row r="1067" ht="14.25"/>
    <row r="1068" ht="14.25"/>
    <row r="1069" ht="14.25"/>
    <row r="1071" ht="14.25"/>
    <row r="1072" ht="14.25"/>
    <row r="1073" ht="14.25"/>
    <row r="1074" ht="14.25"/>
    <row r="1075" ht="14.25"/>
    <row r="1077" ht="14.25"/>
    <row r="1078" ht="14.25"/>
    <row r="1079" ht="14.25"/>
    <row r="1080" ht="14.25"/>
    <row r="1081" ht="14.25"/>
    <row r="1083" ht="14.25"/>
    <row r="1084" ht="14.25"/>
    <row r="1085" ht="14.25"/>
    <row r="1086" ht="14.25"/>
    <row r="1087" ht="14.25"/>
    <row r="1089" ht="14.25"/>
    <row r="1090" ht="14.25"/>
    <row r="1091" ht="14.25"/>
    <row r="1092" ht="14.25"/>
    <row r="1093" ht="14.25"/>
    <row r="1095" ht="14.25"/>
    <row r="1096" ht="14.25"/>
    <row r="1097" ht="14.25"/>
    <row r="1098" ht="14.25"/>
    <row r="1099" ht="14.25"/>
    <row r="1101" ht="14.25"/>
    <row r="1102" ht="14.25"/>
    <row r="1103" ht="14.25"/>
    <row r="1104" ht="14.25"/>
    <row r="1105" ht="14.25"/>
    <row r="1107" ht="14.25"/>
    <row r="1108" ht="14.25"/>
    <row r="1109" ht="14.25"/>
    <row r="1110" ht="14.25"/>
    <row r="1111" ht="14.25"/>
    <row r="1113" ht="14.25"/>
    <row r="1114" ht="14.25"/>
    <row r="1115" ht="14.25"/>
    <row r="1116" ht="14.25"/>
    <row r="1117" ht="14.25"/>
    <row r="1119" ht="14.25"/>
    <row r="1120" ht="14.25"/>
    <row r="1121" ht="14.25"/>
    <row r="1122" ht="14.25"/>
    <row r="1123" ht="14.25"/>
    <row r="1125" ht="14.25"/>
    <row r="1126" ht="14.25"/>
    <row r="1127" ht="14.25"/>
    <row r="1128" ht="14.25"/>
    <row r="1129" ht="14.25"/>
    <row r="1131" ht="14.25"/>
    <row r="1132" ht="14.25"/>
    <row r="1133" ht="14.25"/>
    <row r="1134" ht="14.25"/>
    <row r="1135" ht="14.25"/>
    <row r="1137" ht="14.25"/>
    <row r="1138" ht="14.25"/>
    <row r="1139" ht="14.25"/>
    <row r="1140" ht="14.25"/>
    <row r="1141" ht="14.25"/>
    <row r="1143" ht="14.25"/>
    <row r="1144" ht="14.25"/>
    <row r="1145" ht="14.25"/>
    <row r="1146" ht="14.25"/>
    <row r="1147" ht="14.25"/>
    <row r="1149" ht="14.25"/>
    <row r="1150" ht="14.25"/>
    <row r="1151" ht="14.25"/>
    <row r="1152" ht="14.25"/>
    <row r="1153" ht="14.25"/>
    <row r="1155" ht="14.25"/>
    <row r="1156" ht="14.25"/>
    <row r="1157" ht="14.25"/>
    <row r="1158" ht="14.25"/>
    <row r="1159" ht="14.25"/>
    <row r="1161" ht="14.25"/>
    <row r="1162" ht="14.25"/>
    <row r="1163" ht="14.25"/>
    <row r="1164" ht="14.25"/>
    <row r="1165" ht="14.25"/>
    <row r="1167" ht="14.25"/>
    <row r="1168" ht="14.25"/>
    <row r="1169" ht="14.25"/>
    <row r="1170" ht="14.25"/>
    <row r="1171" ht="14.25"/>
    <row r="1173" ht="14.25"/>
    <row r="1174" ht="14.25"/>
    <row r="1175" ht="14.25"/>
    <row r="1176" ht="14.25"/>
    <row r="1177" ht="14.25"/>
    <row r="1179" ht="14.25"/>
    <row r="1180" ht="14.25"/>
    <row r="1181" ht="14.25"/>
    <row r="1182" ht="14.25"/>
    <row r="1183" ht="14.25"/>
    <row r="1185" ht="14.25"/>
    <row r="1186" ht="14.25"/>
    <row r="1187" ht="14.25"/>
    <row r="1188" ht="14.25"/>
    <row r="1189" ht="14.25"/>
    <row r="1191" ht="14.25"/>
    <row r="1192" ht="14.25"/>
    <row r="1193" ht="14.25"/>
    <row r="1194" ht="14.25"/>
    <row r="1195" ht="14.25"/>
    <row r="1197" ht="14.25"/>
    <row r="1198" ht="14.25"/>
    <row r="1199" ht="14.25"/>
    <row r="1200" ht="14.25"/>
    <row r="1201" ht="14.25"/>
    <row r="1203" ht="14.25"/>
    <row r="1204" ht="14.25"/>
    <row r="1205" ht="14.25"/>
    <row r="1206" ht="14.25"/>
    <row r="1207" ht="14.25"/>
    <row r="1209" ht="14.25"/>
    <row r="1210" ht="14.25"/>
    <row r="1211" ht="14.25"/>
    <row r="1212" ht="14.25"/>
    <row r="1213" ht="14.25"/>
    <row r="1215" ht="14.25"/>
    <row r="1216" ht="14.25"/>
    <row r="1217" ht="14.25"/>
    <row r="1218" ht="14.25"/>
    <row r="1219" ht="14.25"/>
    <row r="1221" ht="14.25"/>
    <row r="1222" ht="14.25"/>
    <row r="1223" ht="14.25"/>
    <row r="1224" ht="14.25"/>
    <row r="1225" ht="14.25"/>
    <row r="1227" ht="14.25"/>
    <row r="1228" ht="14.25"/>
    <row r="1229" ht="14.25"/>
    <row r="1230" ht="14.25"/>
    <row r="1231" ht="14.25"/>
    <row r="1233" ht="14.25"/>
    <row r="1234" ht="14.25"/>
    <row r="1235" ht="14.25"/>
    <row r="1236" ht="14.25"/>
    <row r="1237" ht="14.25"/>
  </sheetData>
  <sheetProtection sheet="1" objects="1" scenarios="1"/>
  <mergeCells count="297">
    <mergeCell ref="H61:J61"/>
    <mergeCell ref="H62:H63"/>
    <mergeCell ref="I62:I63"/>
    <mergeCell ref="J62:J63"/>
    <mergeCell ref="B186:D186"/>
    <mergeCell ref="J161:J162"/>
    <mergeCell ref="N61:P61"/>
    <mergeCell ref="N62:N63"/>
    <mergeCell ref="O62:O63"/>
    <mergeCell ref="P62:P63"/>
    <mergeCell ref="B105:D105"/>
    <mergeCell ref="N81:P81"/>
    <mergeCell ref="N82:N83"/>
    <mergeCell ref="O82:O83"/>
    <mergeCell ref="P82:P83"/>
    <mergeCell ref="E101:G101"/>
    <mergeCell ref="E102:E103"/>
    <mergeCell ref="F102:F103"/>
    <mergeCell ref="G102:G103"/>
    <mergeCell ref="B93:D93"/>
    <mergeCell ref="B94:D94"/>
    <mergeCell ref="B95:D95"/>
    <mergeCell ref="B107:D107"/>
    <mergeCell ref="J180:J181"/>
    <mergeCell ref="M142:M143"/>
    <mergeCell ref="B144:D144"/>
    <mergeCell ref="B145:D145"/>
    <mergeCell ref="B174:D174"/>
    <mergeCell ref="B175:D175"/>
    <mergeCell ref="B160:D162"/>
    <mergeCell ref="K160:M160"/>
    <mergeCell ref="B156:D156"/>
    <mergeCell ref="I180:I181"/>
    <mergeCell ref="H180:H181"/>
    <mergeCell ref="H179:J179"/>
    <mergeCell ref="B179:D181"/>
    <mergeCell ref="E179:G179"/>
    <mergeCell ref="E180:E181"/>
    <mergeCell ref="F180:F181"/>
    <mergeCell ref="G180:G181"/>
    <mergeCell ref="H226:J226"/>
    <mergeCell ref="N227:N228"/>
    <mergeCell ref="B204:D204"/>
    <mergeCell ref="B206:D206"/>
    <mergeCell ref="B210:D210"/>
    <mergeCell ref="B211:D211"/>
    <mergeCell ref="B205:D205"/>
    <mergeCell ref="B207:D207"/>
    <mergeCell ref="B209:D209"/>
    <mergeCell ref="B208:D208"/>
    <mergeCell ref="B212:D212"/>
    <mergeCell ref="B213:D213"/>
    <mergeCell ref="B214:D214"/>
    <mergeCell ref="B215:D215"/>
    <mergeCell ref="B217:D217"/>
    <mergeCell ref="B216:D216"/>
    <mergeCell ref="N226:P226"/>
    <mergeCell ref="P227:P228"/>
    <mergeCell ref="K227:K228"/>
    <mergeCell ref="B219:D219"/>
    <mergeCell ref="B220:D220"/>
    <mergeCell ref="B221:D221"/>
    <mergeCell ref="B222:D222"/>
    <mergeCell ref="L227:L228"/>
    <mergeCell ref="M227:M228"/>
    <mergeCell ref="H227:H228"/>
    <mergeCell ref="I227:I228"/>
    <mergeCell ref="J227:J228"/>
    <mergeCell ref="B245:D245"/>
    <mergeCell ref="B239:D239"/>
    <mergeCell ref="B240:D240"/>
    <mergeCell ref="B241:D241"/>
    <mergeCell ref="B242:D242"/>
    <mergeCell ref="B243:D243"/>
    <mergeCell ref="E227:E228"/>
    <mergeCell ref="F227:F228"/>
    <mergeCell ref="G227:G228"/>
    <mergeCell ref="B229:D229"/>
    <mergeCell ref="B230:D230"/>
    <mergeCell ref="B231:D231"/>
    <mergeCell ref="B232:D232"/>
    <mergeCell ref="B233:D233"/>
    <mergeCell ref="B234:D234"/>
    <mergeCell ref="B226:D228"/>
    <mergeCell ref="E226:G226"/>
    <mergeCell ref="B235:D235"/>
    <mergeCell ref="B236:D236"/>
    <mergeCell ref="B237:D237"/>
    <mergeCell ref="B238:D238"/>
    <mergeCell ref="B244:D244"/>
    <mergeCell ref="O227:O228"/>
    <mergeCell ref="K226:M226"/>
    <mergeCell ref="B218:D218"/>
    <mergeCell ref="AL22:AP22"/>
    <mergeCell ref="AL30:AP30"/>
    <mergeCell ref="AL38:AP38"/>
    <mergeCell ref="AL47:AP47"/>
    <mergeCell ref="B203:D203"/>
    <mergeCell ref="H201:H202"/>
    <mergeCell ref="I201:I202"/>
    <mergeCell ref="J201:J202"/>
    <mergeCell ref="M201:M202"/>
    <mergeCell ref="N200:P200"/>
    <mergeCell ref="K200:M200"/>
    <mergeCell ref="H200:J200"/>
    <mergeCell ref="N201:N202"/>
    <mergeCell ref="O201:O202"/>
    <mergeCell ref="P201:P202"/>
    <mergeCell ref="K201:K202"/>
    <mergeCell ref="N179:P179"/>
    <mergeCell ref="N180:N181"/>
    <mergeCell ref="O180:O181"/>
    <mergeCell ref="P180:P181"/>
    <mergeCell ref="B187:D187"/>
    <mergeCell ref="K179:M179"/>
    <mergeCell ref="K180:K181"/>
    <mergeCell ref="E200:G200"/>
    <mergeCell ref="B200:D202"/>
    <mergeCell ref="L201:L202"/>
    <mergeCell ref="E201:E202"/>
    <mergeCell ref="F201:F202"/>
    <mergeCell ref="G201:G202"/>
    <mergeCell ref="B182:D182"/>
    <mergeCell ref="B196:D196"/>
    <mergeCell ref="B193:D193"/>
    <mergeCell ref="B194:D194"/>
    <mergeCell ref="B195:D195"/>
    <mergeCell ref="B188:D188"/>
    <mergeCell ref="B189:D189"/>
    <mergeCell ref="B190:D190"/>
    <mergeCell ref="B191:D191"/>
    <mergeCell ref="B192:D192"/>
    <mergeCell ref="B183:D183"/>
    <mergeCell ref="B184:D184"/>
    <mergeCell ref="B185:D185"/>
    <mergeCell ref="M180:M181"/>
    <mergeCell ref="C6:G7"/>
    <mergeCell ref="I6:K7"/>
    <mergeCell ref="C17:G18"/>
    <mergeCell ref="I20:L21"/>
    <mergeCell ref="I142:I143"/>
    <mergeCell ref="J142:J143"/>
    <mergeCell ref="E141:G141"/>
    <mergeCell ref="E142:E143"/>
    <mergeCell ref="F142:F143"/>
    <mergeCell ref="G142:G143"/>
    <mergeCell ref="H141:J141"/>
    <mergeCell ref="H142:H143"/>
    <mergeCell ref="B101:D103"/>
    <mergeCell ref="K101:M101"/>
    <mergeCell ref="B104:D104"/>
    <mergeCell ref="B106:D106"/>
    <mergeCell ref="B122:D124"/>
    <mergeCell ref="K122:M122"/>
    <mergeCell ref="K102:K103"/>
    <mergeCell ref="L102:L103"/>
    <mergeCell ref="M102:M103"/>
    <mergeCell ref="B117:D117"/>
    <mergeCell ref="K142:K143"/>
    <mergeCell ref="L142:L143"/>
    <mergeCell ref="K161:K162"/>
    <mergeCell ref="B163:D163"/>
    <mergeCell ref="B164:D164"/>
    <mergeCell ref="B165:D165"/>
    <mergeCell ref="B166:D166"/>
    <mergeCell ref="B167:D167"/>
    <mergeCell ref="B168:D168"/>
    <mergeCell ref="L161:L162"/>
    <mergeCell ref="M161:M162"/>
    <mergeCell ref="B154:D154"/>
    <mergeCell ref="B146:D146"/>
    <mergeCell ref="B148:D148"/>
    <mergeCell ref="B149:D149"/>
    <mergeCell ref="B152:D152"/>
    <mergeCell ref="B155:D155"/>
    <mergeCell ref="L180:L181"/>
    <mergeCell ref="N141:P141"/>
    <mergeCell ref="N142:N143"/>
    <mergeCell ref="O142:O143"/>
    <mergeCell ref="P142:P143"/>
    <mergeCell ref="B169:D169"/>
    <mergeCell ref="B170:D170"/>
    <mergeCell ref="B171:D171"/>
    <mergeCell ref="B172:D172"/>
    <mergeCell ref="B173:D173"/>
    <mergeCell ref="H161:H162"/>
    <mergeCell ref="B147:D147"/>
    <mergeCell ref="E160:G160"/>
    <mergeCell ref="E161:E162"/>
    <mergeCell ref="F161:F162"/>
    <mergeCell ref="G161:G162"/>
    <mergeCell ref="N160:P160"/>
    <mergeCell ref="N161:N162"/>
    <mergeCell ref="O161:O162"/>
    <mergeCell ref="P161:P162"/>
    <mergeCell ref="H160:J160"/>
    <mergeCell ref="I161:I162"/>
    <mergeCell ref="B141:D143"/>
    <mergeCell ref="K141:M141"/>
    <mergeCell ref="B153:D153"/>
    <mergeCell ref="B108:D108"/>
    <mergeCell ref="B110:D110"/>
    <mergeCell ref="B111:D111"/>
    <mergeCell ref="B125:D125"/>
    <mergeCell ref="B126:D126"/>
    <mergeCell ref="B127:D127"/>
    <mergeCell ref="B128:D128"/>
    <mergeCell ref="B129:D129"/>
    <mergeCell ref="B118:D118"/>
    <mergeCell ref="B109:D109"/>
    <mergeCell ref="B112:D112"/>
    <mergeCell ref="B113:D113"/>
    <mergeCell ref="B114:D114"/>
    <mergeCell ref="B115:D115"/>
    <mergeCell ref="B116:D116"/>
    <mergeCell ref="B150:D150"/>
    <mergeCell ref="B151:D151"/>
    <mergeCell ref="B135:D135"/>
    <mergeCell ref="B136:D136"/>
    <mergeCell ref="B137:D137"/>
    <mergeCell ref="N122:P122"/>
    <mergeCell ref="N123:N124"/>
    <mergeCell ref="O123:O124"/>
    <mergeCell ref="P123:P124"/>
    <mergeCell ref="B134:D134"/>
    <mergeCell ref="H122:J122"/>
    <mergeCell ref="H123:H124"/>
    <mergeCell ref="I123:I124"/>
    <mergeCell ref="J123:J124"/>
    <mergeCell ref="E122:G122"/>
    <mergeCell ref="E123:E124"/>
    <mergeCell ref="F123:F124"/>
    <mergeCell ref="K123:K124"/>
    <mergeCell ref="L123:L124"/>
    <mergeCell ref="M123:M124"/>
    <mergeCell ref="G123:G124"/>
    <mergeCell ref="B130:D130"/>
    <mergeCell ref="B131:D131"/>
    <mergeCell ref="B132:D132"/>
    <mergeCell ref="B133:D133"/>
    <mergeCell ref="G62:G63"/>
    <mergeCell ref="N102:N103"/>
    <mergeCell ref="O102:O103"/>
    <mergeCell ref="P102:P103"/>
    <mergeCell ref="H101:J101"/>
    <mergeCell ref="H102:H103"/>
    <mergeCell ref="I102:I103"/>
    <mergeCell ref="J102:J103"/>
    <mergeCell ref="B86:D86"/>
    <mergeCell ref="B87:D87"/>
    <mergeCell ref="B88:D88"/>
    <mergeCell ref="B89:D89"/>
    <mergeCell ref="B90:D90"/>
    <mergeCell ref="B91:D91"/>
    <mergeCell ref="B92:D92"/>
    <mergeCell ref="B96:D96"/>
    <mergeCell ref="B97:D97"/>
    <mergeCell ref="B98:D98"/>
    <mergeCell ref="K81:M81"/>
    <mergeCell ref="K82:K83"/>
    <mergeCell ref="L82:L83"/>
    <mergeCell ref="M82:M83"/>
    <mergeCell ref="N101:P101"/>
    <mergeCell ref="H81:J81"/>
    <mergeCell ref="H82:H83"/>
    <mergeCell ref="I82:I83"/>
    <mergeCell ref="J82:J83"/>
    <mergeCell ref="B81:D83"/>
    <mergeCell ref="B84:D84"/>
    <mergeCell ref="E81:G81"/>
    <mergeCell ref="E82:E83"/>
    <mergeCell ref="F82:F83"/>
    <mergeCell ref="G82:G83"/>
    <mergeCell ref="B85:D85"/>
    <mergeCell ref="B61:D63"/>
    <mergeCell ref="K61:M61"/>
    <mergeCell ref="K62:K63"/>
    <mergeCell ref="L62:L63"/>
    <mergeCell ref="M62:M63"/>
    <mergeCell ref="B64:D64"/>
    <mergeCell ref="B65:D65"/>
    <mergeCell ref="B66:D66"/>
    <mergeCell ref="B67:D67"/>
    <mergeCell ref="B77:D77"/>
    <mergeCell ref="B78:D78"/>
    <mergeCell ref="B68:D68"/>
    <mergeCell ref="B69:D69"/>
    <mergeCell ref="B70:D70"/>
    <mergeCell ref="B71:D71"/>
    <mergeCell ref="B72:D72"/>
    <mergeCell ref="B73:D73"/>
    <mergeCell ref="B74:D74"/>
    <mergeCell ref="B75:D75"/>
    <mergeCell ref="B76:D76"/>
    <mergeCell ref="E61:G61"/>
    <mergeCell ref="E62:E63"/>
    <mergeCell ref="F62:F63"/>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A1196"/>
  <sheetViews>
    <sheetView showGridLines="0" workbookViewId="0">
      <pane ySplit="4" topLeftCell="A5" activePane="bottomLeft" state="frozen"/>
      <selection activeCell="K18" sqref="K18"/>
      <selection pane="bottomLeft"/>
    </sheetView>
  </sheetViews>
  <sheetFormatPr defaultRowHeight="17.100000000000001" customHeight="1"/>
  <cols>
    <col min="1" max="1" width="1.7109375" style="22" customWidth="1"/>
    <col min="2" max="2" width="6.140625" style="22" customWidth="1"/>
    <col min="3" max="3" width="17.7109375" style="22" customWidth="1"/>
    <col min="4" max="4" width="15.7109375" style="22" customWidth="1"/>
    <col min="5" max="22" width="16.7109375" style="22" customWidth="1"/>
    <col min="23" max="23" width="16.7109375" style="153" customWidth="1"/>
    <col min="24" max="26" width="9.140625" style="153"/>
    <col min="27" max="27" width="10.140625" style="153" bestFit="1" customWidth="1"/>
    <col min="28" max="29" width="9.140625" style="153"/>
    <col min="30" max="30" width="10.28515625" style="153" bestFit="1" customWidth="1"/>
    <col min="31" max="31" width="10.5703125" style="153" bestFit="1" customWidth="1"/>
    <col min="32" max="32" width="9.140625" style="153"/>
    <col min="33" max="33" width="9.140625" style="154"/>
    <col min="34" max="34" width="9.140625" style="162"/>
    <col min="35" max="35" width="9.28515625" style="147" bestFit="1" customWidth="1"/>
    <col min="36" max="44" width="9.140625" style="162"/>
    <col min="45" max="47" width="9.28515625" style="162" bestFit="1" customWidth="1"/>
    <col min="48" max="49" width="9.140625" style="162"/>
    <col min="50" max="50" width="9.28515625" style="162" bestFit="1" customWidth="1"/>
    <col min="51" max="54" width="9.140625" style="162"/>
    <col min="55" max="60" width="13.7109375" style="164" customWidth="1"/>
    <col min="61" max="79" width="9.140625" style="162"/>
    <col min="80" max="16384" width="9.140625" style="22"/>
  </cols>
  <sheetData>
    <row r="1" spans="1:79" customFormat="1" ht="16.5">
      <c r="A1" s="58"/>
      <c r="B1" s="58"/>
      <c r="C1" s="58"/>
      <c r="D1" s="58"/>
      <c r="W1" s="59"/>
      <c r="X1" s="59"/>
      <c r="Y1" s="59"/>
      <c r="Z1" s="59"/>
      <c r="AA1" s="59"/>
      <c r="AB1" s="59"/>
      <c r="AC1" s="59"/>
      <c r="AD1" s="59"/>
      <c r="AE1" s="59"/>
      <c r="AF1" s="59"/>
      <c r="AG1" s="59"/>
      <c r="AH1" s="162"/>
      <c r="AI1" s="248">
        <v>1</v>
      </c>
      <c r="AJ1" s="162"/>
      <c r="AK1" s="162"/>
      <c r="AL1" s="162"/>
      <c r="AM1" s="162"/>
      <c r="AN1" s="162"/>
      <c r="AO1" s="162"/>
      <c r="AP1" s="162"/>
      <c r="AQ1" s="162"/>
      <c r="AR1" s="162"/>
      <c r="AS1" s="162"/>
      <c r="AT1" s="162"/>
      <c r="AU1" s="162"/>
      <c r="AV1" s="162"/>
      <c r="AW1" s="162"/>
      <c r="AX1" s="162"/>
      <c r="AY1" s="162"/>
      <c r="AZ1" s="162"/>
      <c r="BA1" s="162"/>
      <c r="BB1" s="162"/>
      <c r="BC1" s="164"/>
      <c r="BD1" s="164"/>
      <c r="BE1" s="164"/>
      <c r="BF1" s="164"/>
      <c r="BG1" s="164"/>
      <c r="BH1" s="164"/>
      <c r="BI1" s="162"/>
      <c r="BJ1" s="162"/>
      <c r="BK1" s="162"/>
      <c r="BL1" s="162"/>
      <c r="BM1" s="162"/>
      <c r="BN1" s="162"/>
      <c r="BO1" s="162"/>
      <c r="BP1" s="162"/>
      <c r="BQ1" s="162"/>
      <c r="BR1" s="162"/>
      <c r="BS1" s="162"/>
      <c r="BT1" s="162"/>
      <c r="BU1" s="162"/>
      <c r="BV1" s="162"/>
      <c r="BW1" s="162"/>
      <c r="BX1" s="162"/>
      <c r="BY1" s="162"/>
      <c r="BZ1" s="162"/>
      <c r="CA1" s="162"/>
    </row>
    <row r="2" spans="1:79" customFormat="1" ht="16.5">
      <c r="A2" s="58"/>
      <c r="B2" s="58"/>
      <c r="C2" s="58"/>
      <c r="D2" s="58"/>
      <c r="W2" s="59"/>
      <c r="X2" s="59"/>
      <c r="Y2" s="59"/>
      <c r="Z2" s="59"/>
      <c r="AA2" s="59"/>
      <c r="AB2" s="59"/>
      <c r="AC2" s="59"/>
      <c r="AD2" s="59"/>
      <c r="AE2" s="59"/>
      <c r="AF2" s="59"/>
      <c r="AG2" s="59"/>
      <c r="AH2" s="162"/>
      <c r="AI2" s="248">
        <v>1</v>
      </c>
      <c r="AJ2" s="162"/>
      <c r="AK2" s="162"/>
      <c r="AL2" s="162"/>
      <c r="AM2" s="162"/>
      <c r="AN2" s="162"/>
      <c r="AO2" s="162"/>
      <c r="AP2" s="162"/>
      <c r="AQ2" s="162"/>
      <c r="AR2" s="162"/>
      <c r="AS2" s="162"/>
      <c r="AT2" s="162"/>
      <c r="AU2" s="162"/>
      <c r="AV2" s="162"/>
      <c r="AW2" s="162"/>
      <c r="AX2" s="162"/>
      <c r="AY2" s="162"/>
      <c r="AZ2" s="162"/>
      <c r="BA2" s="162"/>
      <c r="BB2" s="162"/>
      <c r="BC2" s="164"/>
      <c r="BD2" s="164"/>
      <c r="BE2" s="164"/>
      <c r="BF2" s="164"/>
      <c r="BG2" s="164"/>
      <c r="BH2" s="164"/>
      <c r="BI2" s="162"/>
      <c r="BJ2" s="162"/>
      <c r="BK2" s="162"/>
      <c r="BL2" s="162"/>
      <c r="BM2" s="162"/>
      <c r="BN2" s="162"/>
      <c r="BO2" s="162"/>
      <c r="BP2" s="162"/>
      <c r="BQ2" s="162"/>
      <c r="BR2" s="162"/>
      <c r="BS2" s="162"/>
      <c r="BT2" s="162"/>
      <c r="BU2" s="162"/>
      <c r="BV2" s="162"/>
      <c r="BW2" s="162"/>
      <c r="BX2" s="162"/>
      <c r="BY2" s="162"/>
      <c r="BZ2" s="162"/>
      <c r="CA2" s="162"/>
    </row>
    <row r="3" spans="1:79" customFormat="1" ht="16.5">
      <c r="A3" s="58"/>
      <c r="B3" s="58"/>
      <c r="C3" s="58"/>
      <c r="D3" s="58"/>
      <c r="W3" s="59"/>
      <c r="X3" s="59"/>
      <c r="Y3" s="59"/>
      <c r="Z3" s="59"/>
      <c r="AA3" s="59"/>
      <c r="AB3" s="59"/>
      <c r="AC3" s="59"/>
      <c r="AD3" s="59"/>
      <c r="AE3" s="59"/>
      <c r="AF3" s="59"/>
      <c r="AG3" s="59"/>
      <c r="AH3" s="162"/>
      <c r="AI3" s="248">
        <v>1</v>
      </c>
      <c r="AJ3" s="162"/>
      <c r="AK3" s="162"/>
      <c r="AL3" s="162"/>
      <c r="AM3" s="162"/>
      <c r="AN3" s="162"/>
      <c r="AO3" s="162"/>
      <c r="AP3" s="162"/>
      <c r="AQ3" s="162"/>
      <c r="AR3" s="162"/>
      <c r="AS3" s="162"/>
      <c r="AT3" s="162"/>
      <c r="AU3" s="162"/>
      <c r="AV3" s="162"/>
      <c r="AW3" s="162"/>
      <c r="AX3" s="162"/>
      <c r="AY3" s="162"/>
      <c r="AZ3" s="162"/>
      <c r="BA3" s="162"/>
      <c r="BB3" s="162"/>
      <c r="BC3" s="164"/>
      <c r="BD3" s="164"/>
      <c r="BE3" s="164"/>
      <c r="BF3" s="164"/>
      <c r="BG3" s="164"/>
      <c r="BH3" s="164"/>
      <c r="BI3" s="162"/>
      <c r="BJ3" s="162"/>
      <c r="BK3" s="162"/>
      <c r="BL3" s="162"/>
      <c r="BM3" s="162"/>
      <c r="BN3" s="162"/>
      <c r="BO3" s="162"/>
      <c r="BP3" s="162"/>
      <c r="BQ3" s="162"/>
      <c r="BR3" s="162"/>
      <c r="BS3" s="162"/>
      <c r="BT3" s="162"/>
      <c r="BU3" s="162"/>
      <c r="BV3" s="162"/>
      <c r="BW3" s="162"/>
      <c r="BX3" s="162"/>
      <c r="BY3" s="162"/>
      <c r="BZ3" s="162"/>
      <c r="CA3" s="162"/>
    </row>
    <row r="4" spans="1:79" customFormat="1" ht="16.5">
      <c r="A4" s="105"/>
      <c r="B4" s="105"/>
      <c r="C4" s="105"/>
      <c r="D4" s="105"/>
      <c r="W4" s="59"/>
      <c r="X4" s="59"/>
      <c r="Y4" s="59"/>
      <c r="Z4" s="59"/>
      <c r="AA4" s="59"/>
      <c r="AB4" s="59"/>
      <c r="AC4" s="59"/>
      <c r="AD4" s="59"/>
      <c r="AE4" s="59"/>
      <c r="AF4" s="59"/>
      <c r="AG4" s="59"/>
      <c r="AH4" s="162"/>
      <c r="AI4" s="248">
        <v>1</v>
      </c>
      <c r="AJ4" s="162"/>
      <c r="AK4" s="162"/>
      <c r="AL4" s="162"/>
      <c r="AM4" s="162"/>
      <c r="AN4" s="162"/>
      <c r="AO4" s="162"/>
      <c r="AP4" s="162"/>
      <c r="AQ4" s="162"/>
      <c r="AR4" s="162"/>
      <c r="AS4" s="162"/>
      <c r="AT4" s="162"/>
      <c r="AU4" s="162"/>
      <c r="AV4" s="162"/>
      <c r="AW4" s="162"/>
      <c r="AX4" s="162"/>
      <c r="AY4" s="162"/>
      <c r="AZ4" s="162"/>
      <c r="BA4" s="162"/>
      <c r="BB4" s="162"/>
      <c r="BC4" s="164"/>
      <c r="BD4" s="164"/>
      <c r="BE4" s="164"/>
      <c r="BF4" s="164"/>
      <c r="BG4" s="164"/>
      <c r="BH4" s="164"/>
      <c r="BI4" s="162"/>
      <c r="BJ4" s="162"/>
      <c r="BK4" s="162"/>
      <c r="BL4" s="162"/>
      <c r="BM4" s="162"/>
      <c r="BN4" s="162"/>
      <c r="BO4" s="162"/>
      <c r="BP4" s="162"/>
      <c r="BQ4" s="162"/>
      <c r="BR4" s="162"/>
      <c r="BS4" s="162"/>
      <c r="BT4" s="162"/>
      <c r="BU4" s="162"/>
      <c r="BV4" s="162"/>
      <c r="BW4" s="162"/>
      <c r="BX4" s="162"/>
      <c r="BY4" s="162"/>
      <c r="BZ4" s="162"/>
      <c r="CA4" s="162"/>
    </row>
    <row r="5" spans="1:79" s="24" customFormat="1" ht="16.5" customHeight="1">
      <c r="A5"/>
      <c r="B5"/>
      <c r="C5" s="58"/>
      <c r="D5" s="58"/>
      <c r="E5" s="58"/>
      <c r="F5" s="58"/>
      <c r="G5" s="58"/>
      <c r="H5" s="45"/>
      <c r="I5" s="31"/>
      <c r="J5" s="31"/>
      <c r="W5" s="165"/>
      <c r="X5" s="165"/>
      <c r="Y5" s="165"/>
      <c r="Z5" s="165"/>
      <c r="AA5" s="165"/>
      <c r="AB5" s="165"/>
      <c r="AC5" s="165"/>
      <c r="AD5" s="165"/>
      <c r="AE5" s="165"/>
      <c r="AF5" s="165"/>
      <c r="AG5" s="166"/>
      <c r="AH5" s="162"/>
      <c r="AI5" s="248">
        <v>1</v>
      </c>
      <c r="AJ5" s="162"/>
      <c r="AK5" s="162"/>
      <c r="AL5" s="162"/>
      <c r="AM5" s="162"/>
      <c r="AN5" s="162"/>
      <c r="AO5" s="162"/>
      <c r="AP5" s="162"/>
      <c r="AQ5" s="162"/>
      <c r="AR5" s="162"/>
      <c r="AS5" s="162"/>
      <c r="AT5" s="162"/>
      <c r="AU5" s="162"/>
      <c r="AV5" s="162"/>
      <c r="AW5" s="162"/>
      <c r="AX5" s="162"/>
      <c r="AY5" s="162"/>
      <c r="AZ5" s="162"/>
      <c r="BA5" s="162"/>
      <c r="BB5" s="162"/>
      <c r="BC5" s="164"/>
      <c r="BD5" s="164"/>
      <c r="BE5" s="164"/>
      <c r="BF5" s="164"/>
      <c r="BG5" s="164"/>
      <c r="BH5" s="164"/>
      <c r="BI5" s="162"/>
      <c r="BJ5" s="162"/>
      <c r="BK5" s="162"/>
      <c r="BL5" s="162"/>
      <c r="BM5" s="162"/>
      <c r="BN5" s="162"/>
      <c r="BO5" s="162"/>
      <c r="BP5" s="162"/>
      <c r="BQ5" s="162"/>
      <c r="BR5" s="162"/>
      <c r="BS5" s="162"/>
      <c r="BT5" s="162"/>
      <c r="BU5" s="162"/>
      <c r="BV5" s="162"/>
      <c r="BW5" s="162"/>
      <c r="BX5" s="162"/>
      <c r="BY5" s="162"/>
      <c r="BZ5" s="162"/>
      <c r="CA5" s="162"/>
    </row>
    <row r="6" spans="1:79" ht="16.5" customHeight="1">
      <c r="A6"/>
      <c r="B6" s="59"/>
      <c r="C6" s="412" t="s">
        <v>230</v>
      </c>
      <c r="D6" s="412"/>
      <c r="E6" s="412"/>
      <c r="F6" s="412"/>
      <c r="G6" s="412"/>
      <c r="H6" s="30"/>
      <c r="I6" s="413" t="s">
        <v>209</v>
      </c>
      <c r="J6" s="413"/>
      <c r="K6" s="413"/>
      <c r="L6" s="413"/>
      <c r="M6" s="28"/>
      <c r="AI6" s="248">
        <v>1</v>
      </c>
    </row>
    <row r="7" spans="1:79" ht="16.5" customHeight="1">
      <c r="A7"/>
      <c r="B7" s="59"/>
      <c r="C7" s="412"/>
      <c r="D7" s="412"/>
      <c r="E7" s="412"/>
      <c r="F7" s="412"/>
      <c r="G7" s="412"/>
      <c r="H7" s="30"/>
      <c r="I7" s="413"/>
      <c r="J7" s="413"/>
      <c r="K7" s="413"/>
      <c r="L7" s="413"/>
      <c r="M7" s="93"/>
      <c r="N7" s="23"/>
      <c r="AI7" s="248">
        <v>1</v>
      </c>
    </row>
    <row r="8" spans="1:79" ht="16.5" customHeight="1">
      <c r="A8"/>
      <c r="B8" s="59"/>
      <c r="C8" s="414" t="s">
        <v>228</v>
      </c>
      <c r="D8" s="414"/>
      <c r="E8" s="55"/>
      <c r="F8" s="55"/>
      <c r="G8" s="66"/>
      <c r="H8" s="27"/>
      <c r="I8" s="134"/>
      <c r="M8" s="33"/>
      <c r="N8" s="32"/>
      <c r="AI8" s="248">
        <v>1</v>
      </c>
      <c r="AR8" s="162" t="s">
        <v>191</v>
      </c>
      <c r="BD8" s="402" t="s">
        <v>210</v>
      </c>
      <c r="BE8" s="402"/>
      <c r="BF8" s="402"/>
      <c r="BG8" s="402"/>
      <c r="BH8" s="402"/>
    </row>
    <row r="9" spans="1:79" ht="16.5" customHeight="1">
      <c r="A9"/>
      <c r="B9" s="59"/>
      <c r="C9" s="3" t="str">
        <f t="shared" ref="C9:D13" si="0">AR9</f>
        <v>ATMs</v>
      </c>
      <c r="D9" s="138">
        <f t="shared" si="0"/>
        <v>125064</v>
      </c>
      <c r="E9" s="68"/>
      <c r="F9" s="57"/>
      <c r="G9" s="56"/>
      <c r="H9" s="27"/>
      <c r="M9" s="28"/>
      <c r="AI9" s="248">
        <v>1</v>
      </c>
      <c r="AR9" s="162" t="s">
        <v>290</v>
      </c>
      <c r="AS9" s="279">
        <v>125064</v>
      </c>
      <c r="BD9" s="167"/>
      <c r="BE9" s="168">
        <v>2020</v>
      </c>
      <c r="BF9" s="168">
        <v>2021</v>
      </c>
      <c r="BG9" s="168">
        <v>2022</v>
      </c>
      <c r="BH9" s="168">
        <v>2023</v>
      </c>
    </row>
    <row r="10" spans="1:79" ht="16.5" customHeight="1">
      <c r="A10"/>
      <c r="B10" s="59"/>
      <c r="C10" s="3" t="str">
        <f t="shared" si="0"/>
        <v>Individual</v>
      </c>
      <c r="D10" s="138">
        <f t="shared" si="0"/>
        <v>156735</v>
      </c>
      <c r="E10" s="68"/>
      <c r="F10" s="57"/>
      <c r="G10" s="56"/>
      <c r="M10" s="28"/>
      <c r="AI10" s="248">
        <v>1</v>
      </c>
      <c r="AR10" s="162" t="s">
        <v>154</v>
      </c>
      <c r="AS10" s="279">
        <v>156735</v>
      </c>
      <c r="BC10" s="164">
        <v>1</v>
      </c>
      <c r="BD10" s="169" t="s">
        <v>286</v>
      </c>
      <c r="BE10" s="170">
        <f>SUMIFS('Trend Data'!AB:AB,'Trend Data'!B:B,BC10,'Trend Data'!A:A,$BE$9)</f>
        <v>146182</v>
      </c>
      <c r="BF10" s="170">
        <f>SUMIFS('Trend Data'!AB:AB,'Trend Data'!B:B,BC10,'Trend Data'!A:A,$BF$9)</f>
        <v>139093</v>
      </c>
      <c r="BG10" s="170">
        <f>SUMIFS('Trend Data'!AB:AB,'Trend Data'!B:B,BC10,'Trend Data'!A:A,$BG$9)</f>
        <v>126356</v>
      </c>
      <c r="BH10" s="171">
        <f>SUMIFS('Trend Data'!AB:AB,'Trend Data'!B:B,BC10,'Trend Data'!A:A,$BH$9)</f>
        <v>122806</v>
      </c>
    </row>
    <row r="11" spans="1:79" ht="16.5" customHeight="1">
      <c r="A11"/>
      <c r="B11" s="59"/>
      <c r="C11" s="3" t="str">
        <f t="shared" si="0"/>
        <v>Large Group</v>
      </c>
      <c r="D11" s="138">
        <f t="shared" si="0"/>
        <v>576720</v>
      </c>
      <c r="E11" s="9"/>
      <c r="F11" s="9"/>
      <c r="G11" s="56"/>
      <c r="M11" s="28"/>
      <c r="AI11" s="248">
        <v>1</v>
      </c>
      <c r="AR11" s="280" t="s">
        <v>153</v>
      </c>
      <c r="AS11" s="279">
        <v>576720</v>
      </c>
      <c r="BC11" s="164">
        <v>2</v>
      </c>
      <c r="BD11" s="169" t="s">
        <v>287</v>
      </c>
      <c r="BE11" s="170">
        <f>SUMIFS('Trend Data'!AB:AB,'Trend Data'!B:B,BC11,'Trend Data'!A:A,$BE$9)</f>
        <v>142037</v>
      </c>
      <c r="BF11" s="170">
        <f>SUMIFS('Trend Data'!AB:AB,'Trend Data'!B:B,BC11,'Trend Data'!A:A,$BF$9)</f>
        <v>139150</v>
      </c>
      <c r="BG11" s="170">
        <f>SUMIFS('Trend Data'!AB:AB,'Trend Data'!B:B,BC11,'Trend Data'!A:A,$BG$9)</f>
        <v>125566</v>
      </c>
      <c r="BH11" s="171">
        <f>SUMIFS('Trend Data'!AB:AB,'Trend Data'!B:B,BC11,'Trend Data'!A:A,$BH$9)</f>
        <v>121648</v>
      </c>
    </row>
    <row r="12" spans="1:79" ht="16.5" customHeight="1">
      <c r="A12"/>
      <c r="B12" s="59"/>
      <c r="C12" s="3" t="str">
        <f t="shared" si="0"/>
        <v>Small Group</v>
      </c>
      <c r="D12" s="138">
        <f t="shared" si="0"/>
        <v>155885</v>
      </c>
      <c r="E12" s="9"/>
      <c r="F12" s="9"/>
      <c r="G12" s="56"/>
      <c r="M12" s="28"/>
      <c r="AI12" s="248">
        <v>1</v>
      </c>
      <c r="AR12" s="162" t="s">
        <v>155</v>
      </c>
      <c r="AS12" s="279">
        <v>155885</v>
      </c>
      <c r="BC12" s="164">
        <v>3</v>
      </c>
      <c r="BD12" s="168" t="s">
        <v>289</v>
      </c>
      <c r="BE12" s="170">
        <f>SUMIFS('Trend Data'!AB:AB,'Trend Data'!B:B,BC12,'Trend Data'!A:A,$BE$9)</f>
        <v>140627</v>
      </c>
      <c r="BF12" s="170">
        <f>SUMIFS('Trend Data'!AB:AB,'Trend Data'!B:B,BC12,'Trend Data'!A:A,$BF$9)</f>
        <v>129543</v>
      </c>
      <c r="BG12" s="170">
        <f>SUMIFS('Trend Data'!AB:AB,'Trend Data'!B:B,BC12,'Trend Data'!A:A,$BG$9)</f>
        <v>124670</v>
      </c>
      <c r="BH12" s="171">
        <f>SUMIFS('Trend Data'!AB:AB,'Trend Data'!B:B,BC12,'Trend Data'!A:A,$BH$9)</f>
        <v>120604</v>
      </c>
    </row>
    <row r="13" spans="1:79" ht="16.5" customHeight="1">
      <c r="A13"/>
      <c r="B13" s="59"/>
      <c r="C13" s="3" t="str">
        <f t="shared" si="0"/>
        <v>Student Plans</v>
      </c>
      <c r="D13" s="138">
        <f t="shared" si="0"/>
        <v>7280</v>
      </c>
      <c r="E13" s="9"/>
      <c r="F13" s="9"/>
      <c r="G13" s="56"/>
      <c r="M13" s="28"/>
      <c r="AI13" s="248">
        <v>1</v>
      </c>
      <c r="AR13" s="163" t="s">
        <v>193</v>
      </c>
      <c r="AS13" s="279">
        <v>7280</v>
      </c>
      <c r="BC13" s="164">
        <v>4</v>
      </c>
      <c r="BD13" s="168" t="s">
        <v>288</v>
      </c>
      <c r="BE13" s="170">
        <f>SUMIFS('Trend Data'!AB:AB,'Trend Data'!B:B,BC13,'Trend Data'!A:A,$BE$9)</f>
        <v>141156</v>
      </c>
      <c r="BF13" s="170">
        <f>SUMIFS('Trend Data'!AB:AB,'Trend Data'!B:B,BC13,'Trend Data'!A:A,$BF$9)</f>
        <v>128510</v>
      </c>
      <c r="BG13" s="170">
        <f>SUMIFS('Trend Data'!AB:AB,'Trend Data'!B:B,BC13,'Trend Data'!A:A,$BG$9)</f>
        <v>123945</v>
      </c>
      <c r="BH13" s="171">
        <f>SUMIFS('Trend Data'!AB:AB,'Trend Data'!B:B,BC13,'Trend Data'!A:A,$BH$9)</f>
        <v>125064</v>
      </c>
    </row>
    <row r="14" spans="1:79" ht="16.5" thickBot="1">
      <c r="A14"/>
      <c r="B14" s="59"/>
      <c r="C14" s="69" t="s">
        <v>229</v>
      </c>
      <c r="D14" s="140">
        <f>SUM(D9:D13)</f>
        <v>1021684</v>
      </c>
      <c r="E14" s="56"/>
      <c r="F14" s="56"/>
      <c r="G14" s="56"/>
      <c r="M14" s="28"/>
      <c r="AI14" s="250">
        <v>1</v>
      </c>
      <c r="AR14" s="163" t="s">
        <v>156</v>
      </c>
      <c r="AS14" s="279">
        <v>1018284</v>
      </c>
    </row>
    <row r="15" spans="1:79" ht="15.75" thickTop="1">
      <c r="A15"/>
      <c r="B15" s="59"/>
      <c r="C15" s="141" t="s">
        <v>272</v>
      </c>
      <c r="D15" s="142">
        <f>AS14</f>
        <v>1018284</v>
      </c>
      <c r="E15" s="56"/>
      <c r="F15" s="56"/>
      <c r="G15" s="56"/>
      <c r="M15" s="28"/>
      <c r="AI15" s="250">
        <v>1</v>
      </c>
      <c r="AR15" s="163" t="s">
        <v>205</v>
      </c>
      <c r="AS15" s="279">
        <v>299914</v>
      </c>
    </row>
    <row r="16" spans="1:79" ht="16.5" customHeight="1">
      <c r="A16"/>
      <c r="B16" s="59"/>
      <c r="C16" s="55" t="s">
        <v>205</v>
      </c>
      <c r="D16" s="138">
        <f>AS15</f>
        <v>299914</v>
      </c>
      <c r="E16" s="56"/>
      <c r="F16" s="56"/>
      <c r="G16" s="56"/>
      <c r="M16" s="28"/>
      <c r="AI16" s="248">
        <v>1</v>
      </c>
    </row>
    <row r="17" spans="1:60" ht="16.5" customHeight="1" thickBot="1">
      <c r="A17" s="24"/>
      <c r="B17" s="60"/>
      <c r="C17" s="139" t="s">
        <v>227</v>
      </c>
      <c r="D17" s="140">
        <f>SUM(D15:D16)</f>
        <v>1318198</v>
      </c>
      <c r="E17" s="9"/>
      <c r="F17" s="9"/>
      <c r="G17" s="9"/>
      <c r="M17" s="28"/>
      <c r="AI17" s="248">
        <v>1</v>
      </c>
    </row>
    <row r="18" spans="1:60" ht="16.5" customHeight="1" thickTop="1">
      <c r="B18" s="27"/>
      <c r="C18" s="143" t="s">
        <v>213</v>
      </c>
      <c r="D18" s="144">
        <f>D14+D17</f>
        <v>2339882</v>
      </c>
      <c r="E18" s="9"/>
      <c r="F18" s="9"/>
      <c r="G18" s="9"/>
      <c r="M18" s="28"/>
      <c r="AI18" s="248">
        <v>1</v>
      </c>
      <c r="BD18" s="402" t="s">
        <v>153</v>
      </c>
      <c r="BE18" s="402"/>
      <c r="BF18" s="402"/>
      <c r="BG18" s="402"/>
      <c r="BH18" s="402"/>
    </row>
    <row r="19" spans="1:60" ht="16.5" customHeight="1">
      <c r="B19" s="25"/>
      <c r="C19" s="24"/>
      <c r="D19" s="24"/>
      <c r="E19" s="24"/>
      <c r="F19" s="24"/>
      <c r="G19" s="24"/>
      <c r="M19" s="28"/>
      <c r="AI19" s="248">
        <v>1</v>
      </c>
      <c r="BC19" s="172">
        <v>1</v>
      </c>
      <c r="BD19" s="167"/>
      <c r="BE19" s="168">
        <v>2020</v>
      </c>
      <c r="BF19" s="168">
        <v>2021</v>
      </c>
      <c r="BG19" s="168">
        <v>2022</v>
      </c>
      <c r="BH19" s="168">
        <v>2023</v>
      </c>
    </row>
    <row r="20" spans="1:60" ht="16.5" customHeight="1">
      <c r="B20" s="24"/>
      <c r="M20" s="28"/>
      <c r="AI20" s="248">
        <v>1</v>
      </c>
      <c r="AR20" s="152" t="s">
        <v>166</v>
      </c>
      <c r="AS20" s="159" t="s">
        <v>192</v>
      </c>
      <c r="AT20" s="159" t="s">
        <v>153</v>
      </c>
      <c r="AU20" s="155" t="s">
        <v>156</v>
      </c>
      <c r="AW20" s="152" t="s">
        <v>166</v>
      </c>
      <c r="AX20" s="156" t="s">
        <v>188</v>
      </c>
      <c r="BC20" s="172">
        <v>2</v>
      </c>
      <c r="BD20" s="169" t="s">
        <v>286</v>
      </c>
      <c r="BE20" s="170">
        <f>SUMIFS('Trend Data'!AC:AC,'Trend Data'!B:B,BC19,'Trend Data'!A:A,$BE$19)</f>
        <v>590925</v>
      </c>
      <c r="BF20" s="170">
        <f>SUMIFS('Trend Data'!AC:AC,'Trend Data'!B:B,BC19,'Trend Data'!A:A,$BF$19)</f>
        <v>575291</v>
      </c>
      <c r="BG20" s="170">
        <f>SUMIFS('Trend Data'!AC:AC,'Trend Data'!B:B,BC19,'Trend Data'!A:A,$BG$19)</f>
        <v>555112</v>
      </c>
      <c r="BH20" s="171">
        <f>SUMIFS('Trend Data'!AC:AC,'Trend Data'!B:B,BC19,'Trend Data'!A:A,$BH$19)</f>
        <v>581037</v>
      </c>
    </row>
    <row r="21" spans="1:60" ht="16.5">
      <c r="M21" s="28"/>
      <c r="AI21" s="248">
        <v>1</v>
      </c>
      <c r="AR21" s="150" t="s">
        <v>231</v>
      </c>
      <c r="AS21" s="160">
        <v>136077</v>
      </c>
      <c r="AT21" s="160">
        <v>573223</v>
      </c>
      <c r="AU21" s="157">
        <v>697664</v>
      </c>
      <c r="AW21" s="150" t="s">
        <v>231</v>
      </c>
      <c r="AX21" s="157">
        <v>1140242</v>
      </c>
      <c r="BC21" s="172">
        <v>3</v>
      </c>
      <c r="BD21" s="169" t="s">
        <v>287</v>
      </c>
      <c r="BE21" s="170">
        <f>SUMIFS('Trend Data'!AC:AC,'Trend Data'!B:B,BC20,'Trend Data'!A:A,$BE$19)</f>
        <v>586300</v>
      </c>
      <c r="BF21" s="170">
        <f>SUMIFS('Trend Data'!AC:AC,'Trend Data'!B:B,BC20,'Trend Data'!A:A,$BF$19)</f>
        <v>572379</v>
      </c>
      <c r="BG21" s="170">
        <f>SUMIFS('Trend Data'!AC:AC,'Trend Data'!B:B,BC20,'Trend Data'!A:A,$BG$19)</f>
        <v>569307</v>
      </c>
      <c r="BH21" s="171">
        <f>SUMIFS('Trend Data'!AC:AC,'Trend Data'!B:B,BC20,'Trend Data'!A:A,$BH$19)</f>
        <v>579569</v>
      </c>
    </row>
    <row r="22" spans="1:60" ht="16.5">
      <c r="M22" s="28"/>
      <c r="AI22" s="248">
        <v>1</v>
      </c>
      <c r="AR22" s="150" t="s">
        <v>232</v>
      </c>
      <c r="AS22" s="160">
        <v>135375</v>
      </c>
      <c r="AT22" s="160">
        <v>574283</v>
      </c>
      <c r="AU22" s="157">
        <v>696757</v>
      </c>
      <c r="AW22" s="150" t="s">
        <v>232</v>
      </c>
      <c r="AX22" s="157">
        <v>1134809</v>
      </c>
      <c r="BC22" s="172">
        <v>4</v>
      </c>
      <c r="BD22" s="168" t="s">
        <v>289</v>
      </c>
      <c r="BE22" s="170">
        <f>SUMIFS('Trend Data'!AC:AC,'Trend Data'!B:B,BC21,'Trend Data'!A:A,$BE$19)</f>
        <v>579506</v>
      </c>
      <c r="BF22" s="170">
        <f>SUMIFS('Trend Data'!AC:AC,'Trend Data'!B:B,BC21,'Trend Data'!A:A,$BF$19)</f>
        <v>569393</v>
      </c>
      <c r="BG22" s="170">
        <f>SUMIFS('Trend Data'!AC:AC,'Trend Data'!B:B,BC21,'Trend Data'!A:A,$BG$19)</f>
        <v>571251</v>
      </c>
      <c r="BH22" s="171">
        <f>SUMIFS('Trend Data'!AC:AC,'Trend Data'!B:B,BC21,'Trend Data'!A:A,$BH$19)</f>
        <v>577063</v>
      </c>
    </row>
    <row r="23" spans="1:60" ht="16.5">
      <c r="M23" s="28"/>
      <c r="AI23" s="248">
        <v>1</v>
      </c>
      <c r="AR23" s="150" t="s">
        <v>233</v>
      </c>
      <c r="AS23" s="160">
        <v>137077</v>
      </c>
      <c r="AT23" s="160">
        <v>570079</v>
      </c>
      <c r="AU23" s="157">
        <v>729906</v>
      </c>
      <c r="AW23" s="150" t="s">
        <v>233</v>
      </c>
      <c r="AX23" s="157">
        <v>1130673</v>
      </c>
      <c r="BD23" s="168" t="s">
        <v>288</v>
      </c>
      <c r="BE23" s="170">
        <f>SUMIFS('Trend Data'!AC:AC,'Trend Data'!B:B,BC22,'Trend Data'!A:A,$BE$19)</f>
        <v>578427</v>
      </c>
      <c r="BF23" s="170">
        <f>SUMIFS('Trend Data'!AC:AC,'Trend Data'!B:B,BC22,'Trend Data'!A:A,$BF$19)</f>
        <v>572703</v>
      </c>
      <c r="BG23" s="170">
        <f>SUMIFS('Trend Data'!AC:AC,'Trend Data'!B:B,BC22,'Trend Data'!A:A,$BG$19)</f>
        <v>579457</v>
      </c>
      <c r="BH23" s="171">
        <f>SUMIFS('Trend Data'!AC:AC,'Trend Data'!B:B,BC22,'Trend Data'!A:A,$BH$19)</f>
        <v>576720</v>
      </c>
    </row>
    <row r="24" spans="1:60" ht="16.5">
      <c r="M24" s="28"/>
      <c r="AI24" s="248">
        <v>1</v>
      </c>
      <c r="AR24" s="150" t="s">
        <v>234</v>
      </c>
      <c r="AS24" s="160">
        <v>139107</v>
      </c>
      <c r="AT24" s="160">
        <v>581409</v>
      </c>
      <c r="AU24" s="157">
        <v>711090</v>
      </c>
      <c r="AW24" s="150" t="s">
        <v>234</v>
      </c>
      <c r="AX24" s="157">
        <v>1116285</v>
      </c>
    </row>
    <row r="25" spans="1:60" ht="16.5">
      <c r="M25" s="28"/>
      <c r="AI25" s="248">
        <v>1</v>
      </c>
      <c r="AR25" s="150" t="s">
        <v>294</v>
      </c>
      <c r="AS25" s="160">
        <v>139345</v>
      </c>
      <c r="AT25" s="160">
        <v>586354</v>
      </c>
      <c r="AU25" s="157">
        <v>788327</v>
      </c>
      <c r="AW25" s="150" t="s">
        <v>294</v>
      </c>
      <c r="AX25" s="157">
        <v>1144457</v>
      </c>
    </row>
    <row r="26" spans="1:60" ht="16.5">
      <c r="M26" s="28"/>
      <c r="AI26" s="248">
        <v>1</v>
      </c>
      <c r="AR26" s="150" t="s">
        <v>319</v>
      </c>
      <c r="AS26" s="160">
        <v>139098</v>
      </c>
      <c r="AT26" s="160">
        <v>587772</v>
      </c>
      <c r="AU26" s="157">
        <v>802628</v>
      </c>
      <c r="AW26" s="150" t="s">
        <v>319</v>
      </c>
      <c r="AX26" s="157">
        <v>1138685</v>
      </c>
    </row>
    <row r="27" spans="1:60" ht="16.5">
      <c r="M27" s="28"/>
      <c r="AI27" s="248">
        <v>1</v>
      </c>
      <c r="AR27" s="150" t="s">
        <v>323</v>
      </c>
      <c r="AS27" s="160">
        <v>139938</v>
      </c>
      <c r="AT27" s="160">
        <v>591847</v>
      </c>
      <c r="AU27" s="157">
        <v>808674</v>
      </c>
      <c r="AW27" s="150" t="s">
        <v>323</v>
      </c>
      <c r="AX27" s="157">
        <v>1135067</v>
      </c>
    </row>
    <row r="28" spans="1:60" ht="16.5">
      <c r="M28" s="28"/>
      <c r="AI28" s="248">
        <v>1</v>
      </c>
      <c r="AR28" s="150" t="s">
        <v>338</v>
      </c>
      <c r="AS28" s="160">
        <v>143906</v>
      </c>
      <c r="AT28" s="160">
        <v>599048</v>
      </c>
      <c r="AU28" s="157">
        <v>807997</v>
      </c>
      <c r="AW28" s="150" t="s">
        <v>338</v>
      </c>
      <c r="AX28" s="157">
        <v>1132219</v>
      </c>
      <c r="BD28" s="402" t="s">
        <v>188</v>
      </c>
      <c r="BE28" s="402"/>
      <c r="BF28" s="402"/>
      <c r="BG28" s="402"/>
      <c r="BH28" s="402"/>
    </row>
    <row r="29" spans="1:60" ht="16.5">
      <c r="M29" s="28"/>
      <c r="AI29" s="248">
        <v>1</v>
      </c>
      <c r="AR29" s="150" t="s">
        <v>345</v>
      </c>
      <c r="AS29" s="160">
        <v>144034</v>
      </c>
      <c r="AT29" s="160">
        <v>601558</v>
      </c>
      <c r="AU29" s="157">
        <v>823389</v>
      </c>
      <c r="AW29" s="150" t="s">
        <v>345</v>
      </c>
      <c r="AX29" s="157">
        <v>1141949</v>
      </c>
      <c r="BC29" s="172">
        <v>1</v>
      </c>
      <c r="BD29" s="167"/>
      <c r="BE29" s="168">
        <v>2020</v>
      </c>
      <c r="BF29" s="168">
        <v>2021</v>
      </c>
      <c r="BG29" s="168">
        <v>2022</v>
      </c>
      <c r="BH29" s="168">
        <v>2023</v>
      </c>
    </row>
    <row r="30" spans="1:60" ht="16.5">
      <c r="M30" s="28"/>
      <c r="AI30" s="248">
        <v>1</v>
      </c>
      <c r="AR30" s="150" t="s">
        <v>350</v>
      </c>
      <c r="AS30" s="160">
        <v>148098</v>
      </c>
      <c r="AT30" s="160">
        <v>604204</v>
      </c>
      <c r="AU30" s="157">
        <v>820829</v>
      </c>
      <c r="AW30" s="150" t="s">
        <v>350</v>
      </c>
      <c r="AX30" s="157">
        <v>1141689</v>
      </c>
      <c r="BC30" s="172">
        <v>2</v>
      </c>
      <c r="BD30" s="169" t="s">
        <v>286</v>
      </c>
      <c r="BE30" s="170">
        <f>SUMIFS('Trend Data'!AQ:AQ,'Trend Data'!B:B,BC29,'Trend Data'!A:A,$BE$29)</f>
        <v>1100571</v>
      </c>
      <c r="BF30" s="170">
        <f>SUMIFS('Trend Data'!AQ:AQ,'Trend Data'!B:B,BC29,'Trend Data'!A:A,$BF$29)</f>
        <v>1061377</v>
      </c>
      <c r="BG30" s="170">
        <f>SUMIFS('Trend Data'!AQ:AQ,'Trend Data'!B:B,BC29,'Trend Data'!A:A,$BG$29)</f>
        <v>1030778</v>
      </c>
      <c r="BH30" s="171">
        <f>SUMIFS('Trend Data'!AQ:AQ,'Trend Data'!B:B,BC29,'Trend Data'!A:A,$BH$29)</f>
        <v>1040225</v>
      </c>
    </row>
    <row r="31" spans="1:60" ht="16.5">
      <c r="M31" s="28"/>
      <c r="AI31" s="248">
        <v>1</v>
      </c>
      <c r="AR31" s="150" t="s">
        <v>354</v>
      </c>
      <c r="AS31" s="160">
        <v>149404</v>
      </c>
      <c r="AT31" s="160">
        <v>599476</v>
      </c>
      <c r="AU31" s="157">
        <v>833638</v>
      </c>
      <c r="AW31" s="150" t="s">
        <v>354</v>
      </c>
      <c r="AX31" s="157">
        <v>1136520</v>
      </c>
      <c r="BC31" s="172">
        <v>3</v>
      </c>
      <c r="BD31" s="169" t="s">
        <v>287</v>
      </c>
      <c r="BE31" s="170">
        <f>SUMIFS('Trend Data'!AQ:AQ,'Trend Data'!B:B,BC30,'Trend Data'!A:A,$BE$29)</f>
        <v>1084205</v>
      </c>
      <c r="BF31" s="170">
        <f>SUMIFS('Trend Data'!AQ:AQ,'Trend Data'!B:B,BC30,'Trend Data'!A:A,$BF$29)</f>
        <v>1057169</v>
      </c>
      <c r="BG31" s="170">
        <f>SUMIFS('Trend Data'!AQ:AQ,'Trend Data'!B:B,BC30,'Trend Data'!A:A,$BG$29)</f>
        <v>1038875</v>
      </c>
      <c r="BH31" s="171">
        <f>SUMIFS('Trend Data'!AQ:AQ,'Trend Data'!B:B,BC30,'Trend Data'!A:A,$BH$29)</f>
        <v>1030842</v>
      </c>
    </row>
    <row r="32" spans="1:60" ht="16.5">
      <c r="M32" s="28"/>
      <c r="AI32" s="248">
        <v>1</v>
      </c>
      <c r="AR32" s="150" t="s">
        <v>394</v>
      </c>
      <c r="AS32" s="160">
        <v>152313</v>
      </c>
      <c r="AT32" s="160">
        <v>605456</v>
      </c>
      <c r="AU32" s="157">
        <v>826452</v>
      </c>
      <c r="AW32" s="150" t="s">
        <v>394</v>
      </c>
      <c r="AX32" s="157">
        <v>1131933</v>
      </c>
      <c r="BC32" s="172">
        <v>4</v>
      </c>
      <c r="BD32" s="168" t="s">
        <v>289</v>
      </c>
      <c r="BE32" s="170">
        <f>SUMIFS('Trend Data'!AQ:AQ,'Trend Data'!B:B,BC31,'Trend Data'!A:A,$BE$29)</f>
        <v>1077849</v>
      </c>
      <c r="BF32" s="170">
        <f>SUMIFS('Trend Data'!AQ:AQ,'Trend Data'!B:B,BC31,'Trend Data'!A:A,$BF$29)</f>
        <v>1050197</v>
      </c>
      <c r="BG32" s="170">
        <f>SUMIFS('Trend Data'!AQ:AQ,'Trend Data'!B:B,BC31,'Trend Data'!A:A,$BG$29)</f>
        <v>1038978</v>
      </c>
      <c r="BH32" s="171">
        <f>SUMIFS('Trend Data'!AQ:AQ,'Trend Data'!B:B,BC31,'Trend Data'!A:A,$BH$29)</f>
        <v>1027610</v>
      </c>
    </row>
    <row r="33" spans="1:60" ht="16.5">
      <c r="M33" s="28"/>
      <c r="AI33" s="248">
        <v>1</v>
      </c>
      <c r="AR33" s="150" t="s">
        <v>405</v>
      </c>
      <c r="AS33" s="160">
        <v>161230</v>
      </c>
      <c r="AT33" s="160">
        <v>604640</v>
      </c>
      <c r="AU33" s="157">
        <v>842940</v>
      </c>
      <c r="AW33" s="150" t="s">
        <v>405</v>
      </c>
      <c r="AX33" s="157">
        <v>1147331</v>
      </c>
      <c r="BD33" s="168" t="s">
        <v>288</v>
      </c>
      <c r="BE33" s="170">
        <f>SUMIFS('Trend Data'!AQ:AQ,'Trend Data'!B:B,BC32,'Trend Data'!A:A,$BE$29)</f>
        <v>1060893</v>
      </c>
      <c r="BF33" s="170">
        <f>SUMIFS('Trend Data'!AQ:AQ,'Trend Data'!B:B,BC32,'Trend Data'!A:A,$BF$29)</f>
        <v>1042661</v>
      </c>
      <c r="BG33" s="170">
        <f>SUMIFS('Trend Data'!AQ:AQ,'Trend Data'!B:B,BC32,'Trend Data'!A:A,$BG$29)</f>
        <v>1037906</v>
      </c>
      <c r="BH33" s="171">
        <f>SUMIFS('Trend Data'!AQ:AQ,'Trend Data'!B:B,BC32,'Trend Data'!A:A,$BH$29)</f>
        <v>1021684</v>
      </c>
    </row>
    <row r="34" spans="1:60" ht="16.5">
      <c r="B34" s="29"/>
      <c r="M34" s="28"/>
      <c r="AI34" s="248">
        <v>1</v>
      </c>
      <c r="AR34" s="150" t="s">
        <v>411</v>
      </c>
      <c r="AS34" s="160">
        <v>160047</v>
      </c>
      <c r="AT34" s="160">
        <v>601559</v>
      </c>
      <c r="AU34" s="157">
        <v>846314</v>
      </c>
      <c r="AW34" s="150" t="s">
        <v>411</v>
      </c>
      <c r="AX34" s="157">
        <v>1135044</v>
      </c>
    </row>
    <row r="35" spans="1:60" ht="16.5">
      <c r="A35" s="27"/>
      <c r="B35" s="120"/>
      <c r="M35" s="28"/>
      <c r="AI35" s="248">
        <v>1</v>
      </c>
      <c r="AR35" s="150" t="s">
        <v>418</v>
      </c>
      <c r="AS35" s="160">
        <v>150757</v>
      </c>
      <c r="AT35" s="160">
        <v>595665</v>
      </c>
      <c r="AU35" s="157">
        <v>869730</v>
      </c>
      <c r="AW35" s="150" t="s">
        <v>418</v>
      </c>
      <c r="AX35" s="157">
        <v>1118272</v>
      </c>
    </row>
    <row r="36" spans="1:60" ht="16.5">
      <c r="A36" s="27"/>
      <c r="B36" s="45"/>
      <c r="M36" s="28"/>
      <c r="AI36" s="248">
        <v>1</v>
      </c>
      <c r="AR36" s="150" t="s">
        <v>426</v>
      </c>
      <c r="AS36" s="160">
        <v>149819</v>
      </c>
      <c r="AT36" s="160">
        <v>605713</v>
      </c>
      <c r="AU36" s="157">
        <v>870749</v>
      </c>
      <c r="AW36" s="150" t="s">
        <v>426</v>
      </c>
      <c r="AX36" s="157">
        <v>1114919</v>
      </c>
    </row>
    <row r="37" spans="1:60" ht="16.5">
      <c r="C37"/>
      <c r="M37" s="28"/>
      <c r="AI37" s="248">
        <v>1</v>
      </c>
      <c r="AR37" s="150" t="s">
        <v>433</v>
      </c>
      <c r="AS37" s="160">
        <v>160385</v>
      </c>
      <c r="AT37" s="160">
        <v>599691</v>
      </c>
      <c r="AU37" s="157">
        <v>924005</v>
      </c>
      <c r="AW37" s="150" t="s">
        <v>433</v>
      </c>
      <c r="AX37" s="157">
        <v>1128446</v>
      </c>
    </row>
    <row r="38" spans="1:60" ht="16.5">
      <c r="C38"/>
      <c r="M38" s="28"/>
      <c r="AI38" s="248">
        <v>1</v>
      </c>
      <c r="AR38" s="150" t="s">
        <v>447</v>
      </c>
      <c r="AS38" s="160">
        <v>159016</v>
      </c>
      <c r="AT38" s="160">
        <v>599096</v>
      </c>
      <c r="AU38" s="157">
        <v>931056</v>
      </c>
      <c r="AW38" s="150" t="s">
        <v>447</v>
      </c>
      <c r="AX38" s="157">
        <v>1119825</v>
      </c>
    </row>
    <row r="39" spans="1:60" ht="16.5">
      <c r="C39"/>
      <c r="M39" s="28"/>
      <c r="AI39" s="248">
        <v>1</v>
      </c>
      <c r="AR39" s="150" t="s">
        <v>453</v>
      </c>
      <c r="AS39" s="160">
        <v>143265</v>
      </c>
      <c r="AT39" s="160">
        <v>596893</v>
      </c>
      <c r="AU39" s="157">
        <v>917920</v>
      </c>
      <c r="AW39" s="150" t="s">
        <v>453</v>
      </c>
      <c r="AX39" s="157">
        <v>1102270</v>
      </c>
    </row>
    <row r="40" spans="1:60" ht="16.5">
      <c r="C40"/>
      <c r="M40" s="28"/>
      <c r="AI40" s="248">
        <v>1</v>
      </c>
      <c r="AR40" s="150" t="s">
        <v>459</v>
      </c>
      <c r="AS40" s="160">
        <v>145242</v>
      </c>
      <c r="AT40" s="160">
        <v>602394</v>
      </c>
      <c r="AU40" s="157">
        <v>919465</v>
      </c>
      <c r="AW40" s="150" t="s">
        <v>459</v>
      </c>
      <c r="AX40" s="157">
        <v>1096869</v>
      </c>
      <c r="BD40" s="402" t="s">
        <v>156</v>
      </c>
      <c r="BE40" s="402"/>
      <c r="BF40" s="402"/>
      <c r="BG40" s="402"/>
      <c r="BH40" s="402"/>
    </row>
    <row r="41" spans="1:60" ht="16.5">
      <c r="C41"/>
      <c r="M41" s="28"/>
      <c r="AI41" s="248">
        <v>1</v>
      </c>
      <c r="AR41" s="150" t="s">
        <v>465</v>
      </c>
      <c r="AS41" s="160">
        <v>146182</v>
      </c>
      <c r="AT41" s="160">
        <v>590925</v>
      </c>
      <c r="AU41" s="157">
        <v>921215</v>
      </c>
      <c r="AW41" s="150" t="s">
        <v>465</v>
      </c>
      <c r="AX41" s="157">
        <v>1100571</v>
      </c>
      <c r="BD41" s="167"/>
      <c r="BE41" s="168">
        <v>2020</v>
      </c>
      <c r="BF41" s="168">
        <v>2021</v>
      </c>
      <c r="BG41" s="168">
        <v>2022</v>
      </c>
      <c r="BH41" s="168">
        <v>2023</v>
      </c>
    </row>
    <row r="42" spans="1:60" ht="16.5">
      <c r="C42"/>
      <c r="M42" s="28"/>
      <c r="AI42" s="248">
        <v>1</v>
      </c>
      <c r="AR42" s="150" t="s">
        <v>475</v>
      </c>
      <c r="AS42" s="160">
        <v>142037</v>
      </c>
      <c r="AT42" s="160">
        <v>586300</v>
      </c>
      <c r="AU42" s="157">
        <v>931824</v>
      </c>
      <c r="AW42" s="150" t="s">
        <v>475</v>
      </c>
      <c r="AX42" s="157">
        <v>1084205</v>
      </c>
      <c r="BC42" s="172">
        <v>1</v>
      </c>
      <c r="BD42" s="169" t="s">
        <v>286</v>
      </c>
      <c r="BE42" s="170">
        <f>SUMIFS('Trend Data'!AE:AE,'Trend Data'!B:B,BC42,'Trend Data'!A:A,$BE$41)</f>
        <v>921215</v>
      </c>
      <c r="BF42" s="170">
        <f>SUMIFS('Trend Data'!AE:AE,'Trend Data'!B:B,BC42,'Trend Data'!A:A,$BF$41)</f>
        <v>899834</v>
      </c>
      <c r="BG42" s="170">
        <f>SUMIFS('Trend Data'!AE:AE,'Trend Data'!B:B,BC42,'Trend Data'!A:A,$BG$41)</f>
        <v>816287</v>
      </c>
      <c r="BH42" s="171">
        <f>SUMIFS('Trend Data'!AE:AE,'Trend Data'!B:B,BC42,'Trend Data'!A:A,$BH$41)</f>
        <v>966876</v>
      </c>
    </row>
    <row r="43" spans="1:60" ht="16.5">
      <c r="C43"/>
      <c r="M43" s="28"/>
      <c r="AI43" s="248">
        <v>1</v>
      </c>
      <c r="AR43" s="150" t="s">
        <v>479</v>
      </c>
      <c r="AS43" s="160">
        <v>140627</v>
      </c>
      <c r="AT43" s="160">
        <v>579506</v>
      </c>
      <c r="AU43" s="157">
        <v>893632</v>
      </c>
      <c r="AW43" s="150" t="s">
        <v>479</v>
      </c>
      <c r="AX43" s="157">
        <v>1077849</v>
      </c>
      <c r="BC43" s="172">
        <v>2</v>
      </c>
      <c r="BD43" s="169" t="s">
        <v>287</v>
      </c>
      <c r="BE43" s="170">
        <f>SUMIFS('Trend Data'!AE:AE,'Trend Data'!B:B,BC43,'Trend Data'!A:A,$BE$9)</f>
        <v>931824</v>
      </c>
      <c r="BF43" s="170">
        <f>SUMIFS('Trend Data'!AE:AE,'Trend Data'!B:B,BC43,'Trend Data'!A:A,$BF$9)</f>
        <v>893551</v>
      </c>
      <c r="BG43" s="170">
        <f>SUMIFS('Trend Data'!AE:AE,'Trend Data'!B:B,BC43,'Trend Data'!A:A,$BG$41)</f>
        <v>900396</v>
      </c>
      <c r="BH43" s="171">
        <f>SUMIFS('Trend Data'!AE:AE,'Trend Data'!B:B,BC43,'Trend Data'!A:A,$BH$41)</f>
        <v>1037338</v>
      </c>
    </row>
    <row r="44" spans="1:60" ht="16.5">
      <c r="C44"/>
      <c r="M44" s="28"/>
      <c r="AI44" s="248">
        <v>1</v>
      </c>
      <c r="AR44" s="150" t="s">
        <v>491</v>
      </c>
      <c r="AS44" s="160">
        <v>141156</v>
      </c>
      <c r="AT44" s="160">
        <v>578427</v>
      </c>
      <c r="AU44" s="157">
        <v>896802</v>
      </c>
      <c r="AW44" s="150" t="s">
        <v>491</v>
      </c>
      <c r="AX44" s="157">
        <v>1060893</v>
      </c>
      <c r="BC44" s="172">
        <v>3</v>
      </c>
      <c r="BD44" s="168" t="s">
        <v>289</v>
      </c>
      <c r="BE44" s="170">
        <f>SUMIFS('Trend Data'!AE:AE,'Trend Data'!B:B,BC44,'Trend Data'!A:A,$BE$9)</f>
        <v>893632</v>
      </c>
      <c r="BF44" s="170">
        <f>SUMIFS('Trend Data'!AE:AE,'Trend Data'!B:B,BC44,'Trend Data'!A:A,$BF$9)</f>
        <v>878748</v>
      </c>
      <c r="BG44" s="170">
        <f>SUMIFS('Trend Data'!AE:AE,'Trend Data'!B:B,BC44,'Trend Data'!A:A,$BG$41)</f>
        <v>881814</v>
      </c>
      <c r="BH44" s="171">
        <f>SUMIFS('Trend Data'!AE:AE,'Trend Data'!B:B,BC44,'Trend Data'!A:A,$BH$41)</f>
        <v>1039286</v>
      </c>
    </row>
    <row r="45" spans="1:60" ht="16.5">
      <c r="C45"/>
      <c r="M45" s="28"/>
      <c r="AI45" s="248">
        <v>1</v>
      </c>
      <c r="AR45" s="150" t="s">
        <v>501</v>
      </c>
      <c r="AS45" s="160">
        <v>139093</v>
      </c>
      <c r="AT45" s="160">
        <v>575291</v>
      </c>
      <c r="AU45" s="157">
        <v>899834</v>
      </c>
      <c r="AW45" s="150" t="s">
        <v>501</v>
      </c>
      <c r="AX45" s="157">
        <v>1061377</v>
      </c>
      <c r="BC45" s="172">
        <v>4</v>
      </c>
      <c r="BD45" s="168" t="s">
        <v>288</v>
      </c>
      <c r="BE45" s="170">
        <f>SUMIFS('Trend Data'!AE:AE,'Trend Data'!B:B,BC45,'Trend Data'!A:A,$BE$9)</f>
        <v>896802</v>
      </c>
      <c r="BF45" s="170">
        <f>SUMIFS('Trend Data'!AE:AE,'Trend Data'!B:B,BC45,'Trend Data'!A:A,$BF$9)</f>
        <v>892723</v>
      </c>
      <c r="BG45" s="170">
        <f>SUMIFS('Trend Data'!AE:AE,'Trend Data'!B:B,BC45,'Trend Data'!A:A,$BG$41)</f>
        <v>944912</v>
      </c>
      <c r="BH45" s="171">
        <f>SUMIFS('Trend Data'!AE:AE,'Trend Data'!B:B,BC45,'Trend Data'!A:A,$BH$41)</f>
        <v>1018284</v>
      </c>
    </row>
    <row r="46" spans="1:60" ht="16.5">
      <c r="B46" s="25"/>
      <c r="C46"/>
      <c r="M46" s="28"/>
      <c r="AI46" s="248">
        <v>1</v>
      </c>
      <c r="AR46" s="150" t="s">
        <v>505</v>
      </c>
      <c r="AS46" s="160">
        <v>139150</v>
      </c>
      <c r="AT46" s="160">
        <v>572379</v>
      </c>
      <c r="AU46" s="157">
        <v>893551</v>
      </c>
      <c r="AW46" s="150" t="s">
        <v>505</v>
      </c>
      <c r="AX46" s="157">
        <v>1057169</v>
      </c>
    </row>
    <row r="47" spans="1:60" ht="16.5">
      <c r="A47" s="35"/>
      <c r="B47" s="24"/>
      <c r="C47"/>
      <c r="H47" s="92"/>
      <c r="M47" s="28"/>
      <c r="AI47" s="248">
        <v>1</v>
      </c>
      <c r="AR47" s="150" t="s">
        <v>508</v>
      </c>
      <c r="AS47" s="160">
        <v>129543</v>
      </c>
      <c r="AT47" s="160">
        <v>569393</v>
      </c>
      <c r="AU47" s="157">
        <v>878748</v>
      </c>
      <c r="AW47" s="150" t="s">
        <v>508</v>
      </c>
      <c r="AX47" s="157">
        <v>1050197</v>
      </c>
    </row>
    <row r="48" spans="1:60" ht="16.5">
      <c r="C48"/>
      <c r="AI48" s="248">
        <v>1</v>
      </c>
      <c r="AR48" s="150" t="s">
        <v>514</v>
      </c>
      <c r="AS48" s="160">
        <v>128510</v>
      </c>
      <c r="AT48" s="160">
        <v>572703</v>
      </c>
      <c r="AU48" s="157">
        <v>892723</v>
      </c>
      <c r="AW48" s="150" t="s">
        <v>514</v>
      </c>
      <c r="AX48" s="157">
        <v>1042661</v>
      </c>
    </row>
    <row r="49" spans="1:50" ht="16.5">
      <c r="C49"/>
      <c r="H49" s="92"/>
      <c r="AI49" s="248">
        <v>1</v>
      </c>
      <c r="AR49" s="150" t="s">
        <v>529</v>
      </c>
      <c r="AS49" s="160">
        <v>126356</v>
      </c>
      <c r="AT49" s="160">
        <v>555112</v>
      </c>
      <c r="AU49" s="157">
        <v>816287</v>
      </c>
      <c r="AW49" s="150" t="s">
        <v>529</v>
      </c>
      <c r="AX49" s="157">
        <v>1030778</v>
      </c>
    </row>
    <row r="50" spans="1:50" ht="16.5">
      <c r="A50" s="27"/>
      <c r="B50" s="103"/>
      <c r="C50"/>
      <c r="H50"/>
      <c r="AI50" s="248">
        <v>1</v>
      </c>
      <c r="AR50" s="150" t="s">
        <v>536</v>
      </c>
      <c r="AS50" s="160">
        <v>125566</v>
      </c>
      <c r="AT50" s="160">
        <v>569307</v>
      </c>
      <c r="AU50" s="157">
        <v>900396</v>
      </c>
      <c r="AW50" s="150" t="s">
        <v>536</v>
      </c>
      <c r="AX50" s="157">
        <v>1038875</v>
      </c>
    </row>
    <row r="51" spans="1:50" ht="16.5">
      <c r="B51" s="121"/>
      <c r="C51"/>
      <c r="H51"/>
      <c r="I51"/>
      <c r="J51"/>
      <c r="K51"/>
      <c r="L51" s="28"/>
      <c r="AI51" s="248">
        <v>1</v>
      </c>
      <c r="AR51" s="150" t="s">
        <v>547</v>
      </c>
      <c r="AS51" s="160">
        <v>124670</v>
      </c>
      <c r="AT51" s="160">
        <v>571251</v>
      </c>
      <c r="AU51" s="157">
        <v>881814</v>
      </c>
      <c r="AW51" s="150" t="s">
        <v>547</v>
      </c>
      <c r="AX51" s="157">
        <v>1038978</v>
      </c>
    </row>
    <row r="52" spans="1:50" ht="16.5">
      <c r="A52" s="27"/>
      <c r="B52" s="30"/>
      <c r="C52"/>
      <c r="H52"/>
      <c r="I52"/>
      <c r="J52"/>
      <c r="K52"/>
      <c r="L52" s="28"/>
      <c r="AI52" s="248">
        <v>1</v>
      </c>
      <c r="AR52" s="150" t="s">
        <v>551</v>
      </c>
      <c r="AS52" s="160">
        <v>123945</v>
      </c>
      <c r="AT52" s="160">
        <v>579457</v>
      </c>
      <c r="AU52" s="157">
        <v>944912</v>
      </c>
      <c r="AW52" s="150" t="s">
        <v>551</v>
      </c>
      <c r="AX52" s="157">
        <v>1037906</v>
      </c>
    </row>
    <row r="53" spans="1:50" ht="16.5">
      <c r="B53" s="60"/>
      <c r="C53"/>
      <c r="H53"/>
      <c r="I53"/>
      <c r="J53"/>
      <c r="K53"/>
      <c r="L53" s="28"/>
      <c r="AI53" s="248">
        <v>1</v>
      </c>
      <c r="AR53" s="150" t="s">
        <v>558</v>
      </c>
      <c r="AS53" s="160">
        <v>122806</v>
      </c>
      <c r="AT53" s="160">
        <v>581037</v>
      </c>
      <c r="AU53" s="157">
        <v>966876</v>
      </c>
      <c r="AW53" s="150" t="s">
        <v>558</v>
      </c>
      <c r="AX53" s="157">
        <v>1040225</v>
      </c>
    </row>
    <row r="54" spans="1:50" ht="16.5">
      <c r="B54" s="27"/>
      <c r="C54" s="415" t="s">
        <v>260</v>
      </c>
      <c r="D54" s="415"/>
      <c r="E54" s="415"/>
      <c r="F54" s="415"/>
      <c r="H54" s="415" t="s">
        <v>337</v>
      </c>
      <c r="I54" s="415"/>
      <c r="J54" s="415"/>
      <c r="K54" s="415"/>
      <c r="L54" s="28"/>
      <c r="AI54" s="248">
        <v>1</v>
      </c>
      <c r="AR54" s="150" t="s">
        <v>566</v>
      </c>
      <c r="AS54" s="160">
        <v>121648</v>
      </c>
      <c r="AT54" s="160">
        <v>579569</v>
      </c>
      <c r="AU54" s="157">
        <v>1037338</v>
      </c>
      <c r="AW54" s="150" t="s">
        <v>566</v>
      </c>
      <c r="AX54" s="157">
        <v>1030842</v>
      </c>
    </row>
    <row r="55" spans="1:50" ht="16.5">
      <c r="B55" s="27"/>
      <c r="C55" s="415"/>
      <c r="D55" s="415"/>
      <c r="E55" s="415"/>
      <c r="F55" s="415"/>
      <c r="G55" s="30"/>
      <c r="H55" s="415"/>
      <c r="I55" s="415"/>
      <c r="J55" s="415"/>
      <c r="K55" s="415"/>
      <c r="L55" s="28"/>
      <c r="AI55" s="248">
        <v>1</v>
      </c>
      <c r="AR55" s="150" t="s">
        <v>570</v>
      </c>
      <c r="AS55" s="160">
        <v>120604</v>
      </c>
      <c r="AT55" s="160">
        <v>577063</v>
      </c>
      <c r="AU55" s="157">
        <v>1039286</v>
      </c>
      <c r="AW55" s="150" t="s">
        <v>570</v>
      </c>
      <c r="AX55" s="157">
        <v>1027610</v>
      </c>
    </row>
    <row r="56" spans="1:50" ht="16.5">
      <c r="B56" s="27"/>
      <c r="C56" s="415"/>
      <c r="D56" s="415"/>
      <c r="E56" s="415"/>
      <c r="F56" s="415"/>
      <c r="G56" s="30"/>
      <c r="H56" s="415"/>
      <c r="I56" s="415"/>
      <c r="J56" s="415"/>
      <c r="K56" s="415"/>
      <c r="L56" s="28"/>
      <c r="AI56" s="248">
        <v>1</v>
      </c>
      <c r="AR56" s="151" t="s">
        <v>577</v>
      </c>
      <c r="AS56" s="161">
        <v>125064</v>
      </c>
      <c r="AT56" s="161">
        <v>576720</v>
      </c>
      <c r="AU56" s="158">
        <v>1018284</v>
      </c>
      <c r="AW56" s="151" t="s">
        <v>577</v>
      </c>
      <c r="AX56" s="158">
        <v>1021684</v>
      </c>
    </row>
    <row r="57" spans="1:50" ht="16.5">
      <c r="B57" s="27"/>
      <c r="C57" s="371" t="s">
        <v>258</v>
      </c>
      <c r="D57" s="411"/>
      <c r="E57" s="365"/>
      <c r="F57" s="80" t="s">
        <v>259</v>
      </c>
      <c r="G57" s="30"/>
      <c r="H57" s="366" t="s">
        <v>258</v>
      </c>
      <c r="I57" s="366"/>
      <c r="J57" s="366"/>
      <c r="K57" s="80" t="s">
        <v>259</v>
      </c>
      <c r="L57" s="77"/>
      <c r="M57" s="29"/>
      <c r="AI57" s="248">
        <v>1</v>
      </c>
    </row>
    <row r="58" spans="1:50" ht="16.5">
      <c r="B58" s="27"/>
      <c r="C58" s="408" t="str">
        <f t="shared" ref="C58:C72" si="1">Z59</f>
        <v>KAISER FOUNDATION HEALTH PLAN OF THE NORTHWEST</v>
      </c>
      <c r="D58" s="409"/>
      <c r="E58" s="410"/>
      <c r="F58" s="79">
        <f t="shared" ref="F58:F72" si="2">AA59</f>
        <v>322506</v>
      </c>
      <c r="G58" s="30"/>
      <c r="H58" s="408" t="str">
        <f>AC59</f>
        <v>AETNA LIFE INSURANCE COMPANY</v>
      </c>
      <c r="I58" s="409"/>
      <c r="J58" s="410"/>
      <c r="K58" s="81">
        <f>AD59</f>
        <v>192975</v>
      </c>
      <c r="L58"/>
      <c r="M58"/>
      <c r="N58" s="28"/>
      <c r="Z58" s="173" t="s">
        <v>212</v>
      </c>
      <c r="AA58" s="174" t="s">
        <v>216</v>
      </c>
      <c r="AC58" s="173" t="s">
        <v>212</v>
      </c>
      <c r="AD58" s="174" t="s">
        <v>215</v>
      </c>
      <c r="AE58" s="59"/>
      <c r="AI58" s="248">
        <v>1</v>
      </c>
    </row>
    <row r="59" spans="1:50" ht="16.5">
      <c r="B59" s="27"/>
      <c r="C59" s="405" t="str">
        <f t="shared" si="1"/>
        <v>REGENCE BLUECROSS BLUESHIELD OF OREGON</v>
      </c>
      <c r="D59" s="406"/>
      <c r="E59" s="407"/>
      <c r="F59" s="67">
        <f t="shared" si="2"/>
        <v>200416</v>
      </c>
      <c r="G59" s="30"/>
      <c r="H59" s="405" t="str">
        <f t="shared" ref="H59:H72" si="3">AC60</f>
        <v>PROVIDENCE HEALTH PLAN</v>
      </c>
      <c r="I59" s="406"/>
      <c r="J59" s="407"/>
      <c r="K59" s="78">
        <f t="shared" ref="K59:K72" si="4">AD60</f>
        <v>158955</v>
      </c>
      <c r="L59" s="45"/>
      <c r="M59" s="24"/>
      <c r="Z59" s="175" t="s">
        <v>81</v>
      </c>
      <c r="AA59" s="176">
        <v>322506</v>
      </c>
      <c r="AC59" s="175" t="s">
        <v>39</v>
      </c>
      <c r="AD59" s="176">
        <v>192975</v>
      </c>
      <c r="AE59" s="59"/>
      <c r="AI59" s="248">
        <v>1</v>
      </c>
    </row>
    <row r="60" spans="1:50" ht="16.5">
      <c r="B60" s="27"/>
      <c r="C60" s="408" t="str">
        <f t="shared" si="1"/>
        <v>PROVIDENCE HEALTH PLAN</v>
      </c>
      <c r="D60" s="409"/>
      <c r="E60" s="410"/>
      <c r="F60" s="79">
        <f t="shared" si="2"/>
        <v>164419</v>
      </c>
      <c r="G60" s="30"/>
      <c r="H60" s="408" t="str">
        <f t="shared" si="3"/>
        <v>REGENCE BLUECROSS BLUESHIELD OF OREGON</v>
      </c>
      <c r="I60" s="409"/>
      <c r="J60" s="410"/>
      <c r="K60" s="81">
        <f t="shared" si="4"/>
        <v>96862</v>
      </c>
      <c r="L60" s="28"/>
      <c r="Z60" s="175" t="s">
        <v>107</v>
      </c>
      <c r="AA60" s="176">
        <v>200416</v>
      </c>
      <c r="AC60" s="175" t="s">
        <v>102</v>
      </c>
      <c r="AD60" s="176">
        <v>158955</v>
      </c>
      <c r="AE60" s="59"/>
      <c r="AI60" s="248">
        <v>1</v>
      </c>
    </row>
    <row r="61" spans="1:50" ht="16.5">
      <c r="B61" s="27"/>
      <c r="C61" s="405" t="str">
        <f t="shared" si="1"/>
        <v>MODA HEALTH PLAN, INC.</v>
      </c>
      <c r="D61" s="406"/>
      <c r="E61" s="407"/>
      <c r="F61" s="67">
        <f t="shared" si="2"/>
        <v>149316</v>
      </c>
      <c r="G61" s="30"/>
      <c r="H61" s="405" t="str">
        <f t="shared" si="3"/>
        <v>UNITED HEALTHCARE SERVICES INC</v>
      </c>
      <c r="I61" s="406"/>
      <c r="J61" s="407"/>
      <c r="K61" s="78">
        <f t="shared" si="4"/>
        <v>94409</v>
      </c>
      <c r="L61" s="28"/>
      <c r="Z61" s="175" t="s">
        <v>102</v>
      </c>
      <c r="AA61" s="176">
        <v>164419</v>
      </c>
      <c r="AC61" s="175" t="s">
        <v>107</v>
      </c>
      <c r="AD61" s="176">
        <v>96862</v>
      </c>
      <c r="AE61" s="59"/>
      <c r="AI61" s="248">
        <v>1</v>
      </c>
    </row>
    <row r="62" spans="1:50" ht="16.5">
      <c r="B62" s="27"/>
      <c r="C62" s="408" t="str">
        <f t="shared" si="1"/>
        <v>PACIFICSOURCE HEALTH PLANS</v>
      </c>
      <c r="D62" s="409"/>
      <c r="E62" s="410"/>
      <c r="F62" s="79">
        <f t="shared" si="2"/>
        <v>74169</v>
      </c>
      <c r="G62" s="30"/>
      <c r="H62" s="408" t="str">
        <f t="shared" si="3"/>
        <v>MODA HEALTH PLAN, INC.</v>
      </c>
      <c r="I62" s="409"/>
      <c r="J62" s="410"/>
      <c r="K62" s="81">
        <f t="shared" si="4"/>
        <v>86245</v>
      </c>
      <c r="L62" s="28"/>
      <c r="Z62" s="175" t="s">
        <v>90</v>
      </c>
      <c r="AA62" s="176">
        <v>149316</v>
      </c>
      <c r="AC62" s="175" t="s">
        <v>138</v>
      </c>
      <c r="AD62" s="176">
        <v>94409</v>
      </c>
      <c r="AE62" s="59"/>
      <c r="AI62" s="248">
        <v>1</v>
      </c>
    </row>
    <row r="63" spans="1:50" ht="16.5">
      <c r="B63" s="27"/>
      <c r="C63" s="405" t="str">
        <f t="shared" si="1"/>
        <v>AETNA LIFE INSURANCE COMPANY</v>
      </c>
      <c r="D63" s="406"/>
      <c r="E63" s="407"/>
      <c r="F63" s="67">
        <f t="shared" si="2"/>
        <v>41002</v>
      </c>
      <c r="G63" s="30"/>
      <c r="H63" s="405" t="str">
        <f t="shared" si="3"/>
        <v>CIGNA HEALTH AND LIFE INSURANCE COMPANY</v>
      </c>
      <c r="I63" s="406"/>
      <c r="J63" s="407"/>
      <c r="K63" s="78">
        <f t="shared" si="4"/>
        <v>76894</v>
      </c>
      <c r="L63" s="28"/>
      <c r="Z63" s="175" t="s">
        <v>97</v>
      </c>
      <c r="AA63" s="176">
        <v>74169</v>
      </c>
      <c r="AC63" s="175" t="s">
        <v>90</v>
      </c>
      <c r="AD63" s="176">
        <v>86245</v>
      </c>
      <c r="AE63" s="59"/>
      <c r="AI63" s="248">
        <v>1</v>
      </c>
    </row>
    <row r="64" spans="1:50" ht="16.5">
      <c r="B64" s="27"/>
      <c r="C64" s="408" t="str">
        <f t="shared" si="1"/>
        <v>UNITEDHEALTHCARE INSURANCE COMPANY</v>
      </c>
      <c r="D64" s="409"/>
      <c r="E64" s="410"/>
      <c r="F64" s="79">
        <f t="shared" si="2"/>
        <v>33721</v>
      </c>
      <c r="G64" s="30"/>
      <c r="H64" s="408" t="str">
        <f t="shared" si="3"/>
        <v>PACIFICSOURCE HEALTH PLANS</v>
      </c>
      <c r="I64" s="409"/>
      <c r="J64" s="410"/>
      <c r="K64" s="81">
        <f t="shared" si="4"/>
        <v>43399</v>
      </c>
      <c r="L64" s="28"/>
      <c r="Z64" s="175" t="s">
        <v>39</v>
      </c>
      <c r="AA64" s="176">
        <v>41002</v>
      </c>
      <c r="AC64" s="175" t="s">
        <v>533</v>
      </c>
      <c r="AD64" s="176">
        <v>76894</v>
      </c>
      <c r="AE64" s="59"/>
      <c r="AI64" s="248">
        <v>1</v>
      </c>
    </row>
    <row r="65" spans="2:35" ht="16.5">
      <c r="B65" s="27"/>
      <c r="C65" s="405" t="str">
        <f>Z66</f>
        <v>CIGNA HEALTH AND LIFE INSURANCE COMPANY</v>
      </c>
      <c r="D65" s="406"/>
      <c r="E65" s="407"/>
      <c r="F65" s="67">
        <f t="shared" si="2"/>
        <v>17712</v>
      </c>
      <c r="G65" s="30"/>
      <c r="H65" s="405" t="str">
        <f t="shared" si="3"/>
        <v>HEALTH CARE SERVICE CORPORATION, A MUTUAL LEGAL RESERVE COMPANY</v>
      </c>
      <c r="I65" s="406"/>
      <c r="J65" s="407"/>
      <c r="K65" s="78">
        <f t="shared" si="4"/>
        <v>40797</v>
      </c>
      <c r="L65" s="28"/>
      <c r="Z65" s="175" t="s">
        <v>141</v>
      </c>
      <c r="AA65" s="176">
        <v>33721</v>
      </c>
      <c r="AC65" s="175" t="s">
        <v>97</v>
      </c>
      <c r="AD65" s="176">
        <v>43399</v>
      </c>
      <c r="AE65" s="59"/>
      <c r="AI65" s="248">
        <v>1</v>
      </c>
    </row>
    <row r="66" spans="2:35" ht="16.5">
      <c r="B66" s="27"/>
      <c r="C66" s="408" t="str">
        <f t="shared" si="1"/>
        <v>HEALTH NET HEALTH PLAN OF OREGON, INC.</v>
      </c>
      <c r="D66" s="409"/>
      <c r="E66" s="410"/>
      <c r="F66" s="79">
        <f t="shared" si="2"/>
        <v>7224</v>
      </c>
      <c r="G66" s="30"/>
      <c r="H66" s="408" t="str">
        <f t="shared" si="3"/>
        <v>HEALTHCARE MANAGEMENT ADMINISTRATORS, INC.</v>
      </c>
      <c r="I66" s="409"/>
      <c r="J66" s="410"/>
      <c r="K66" s="81">
        <f t="shared" si="4"/>
        <v>34872</v>
      </c>
      <c r="L66" s="28"/>
      <c r="Z66" s="175" t="s">
        <v>533</v>
      </c>
      <c r="AA66" s="176">
        <v>17712</v>
      </c>
      <c r="AC66" s="175" t="s">
        <v>322</v>
      </c>
      <c r="AD66" s="176">
        <v>40797</v>
      </c>
      <c r="AE66" s="59"/>
      <c r="AI66" s="248">
        <v>1</v>
      </c>
    </row>
    <row r="67" spans="2:35" ht="16.5">
      <c r="B67" s="27"/>
      <c r="C67" s="405" t="str">
        <f t="shared" si="1"/>
        <v>HEALTH CARE SERVICE CORPORATION, A MUTUAL LEGAL RESERVE COMPANY</v>
      </c>
      <c r="D67" s="406"/>
      <c r="E67" s="407"/>
      <c r="F67" s="67">
        <f t="shared" si="2"/>
        <v>6321</v>
      </c>
      <c r="G67" s="30"/>
      <c r="H67" s="405" t="str">
        <f t="shared" si="3"/>
        <v>UMR INC</v>
      </c>
      <c r="I67" s="406"/>
      <c r="J67" s="407"/>
      <c r="K67" s="78">
        <f t="shared" si="4"/>
        <v>33916</v>
      </c>
      <c r="L67" s="28"/>
      <c r="Z67" s="175" t="s">
        <v>73</v>
      </c>
      <c r="AA67" s="176">
        <v>7224</v>
      </c>
      <c r="AC67" s="175" t="s">
        <v>76</v>
      </c>
      <c r="AD67" s="176">
        <v>34872</v>
      </c>
      <c r="AE67" s="59"/>
      <c r="AI67" s="248">
        <v>1</v>
      </c>
    </row>
    <row r="68" spans="2:35" ht="16.5">
      <c r="B68" s="27"/>
      <c r="C68" s="408" t="str">
        <f t="shared" si="1"/>
        <v>SAMARITAN HEALTH PLANS, INC.</v>
      </c>
      <c r="D68" s="409"/>
      <c r="E68" s="410"/>
      <c r="F68" s="79">
        <f t="shared" si="2"/>
        <v>1525</v>
      </c>
      <c r="G68" s="30"/>
      <c r="H68" s="408" t="str">
        <f t="shared" si="3"/>
        <v>ZENITH AMERICAN SOLUTIONS, INC</v>
      </c>
      <c r="I68" s="409"/>
      <c r="J68" s="410"/>
      <c r="K68" s="81">
        <f t="shared" si="4"/>
        <v>25589</v>
      </c>
      <c r="L68" s="28"/>
      <c r="Z68" s="175" t="s">
        <v>322</v>
      </c>
      <c r="AA68" s="176">
        <v>6321</v>
      </c>
      <c r="AC68" s="175" t="s">
        <v>131</v>
      </c>
      <c r="AD68" s="176">
        <v>33916</v>
      </c>
      <c r="AE68" s="59"/>
      <c r="AI68" s="248">
        <v>1</v>
      </c>
    </row>
    <row r="69" spans="2:35" ht="16.5">
      <c r="B69" s="27"/>
      <c r="C69" s="405" t="str">
        <f t="shared" si="1"/>
        <v>UNITED AMERICAN INSURANCE COMPANY</v>
      </c>
      <c r="D69" s="406"/>
      <c r="E69" s="407"/>
      <c r="F69" s="67">
        <f t="shared" si="2"/>
        <v>739</v>
      </c>
      <c r="G69" s="30"/>
      <c r="H69" s="405" t="str">
        <f t="shared" si="3"/>
        <v>HEALTHPLAN SERVICES, INC</v>
      </c>
      <c r="I69" s="406"/>
      <c r="J69" s="407"/>
      <c r="K69" s="78">
        <f t="shared" si="4"/>
        <v>18783</v>
      </c>
      <c r="L69" s="28"/>
      <c r="Z69" s="175" t="s">
        <v>113</v>
      </c>
      <c r="AA69" s="176">
        <v>1525</v>
      </c>
      <c r="AC69" s="175" t="s">
        <v>146</v>
      </c>
      <c r="AD69" s="176">
        <v>25589</v>
      </c>
      <c r="AE69" s="59"/>
      <c r="AI69" s="248">
        <v>1</v>
      </c>
    </row>
    <row r="70" spans="2:35" ht="16.5">
      <c r="B70" s="27"/>
      <c r="C70" s="408" t="str">
        <f t="shared" si="1"/>
        <v>STATE FARM MUTUAL AUTOMOBILE INSURANCE COMPANY</v>
      </c>
      <c r="D70" s="409"/>
      <c r="E70" s="410"/>
      <c r="F70" s="79">
        <f t="shared" si="2"/>
        <v>609</v>
      </c>
      <c r="G70" s="30"/>
      <c r="H70" s="408" t="str">
        <f t="shared" si="3"/>
        <v>KAISER PERMANENTE INSURANCE COMPANY</v>
      </c>
      <c r="I70" s="409"/>
      <c r="J70" s="410"/>
      <c r="K70" s="81">
        <f t="shared" si="4"/>
        <v>18017</v>
      </c>
      <c r="L70" s="28"/>
      <c r="Z70" s="175" t="s">
        <v>137</v>
      </c>
      <c r="AA70" s="176">
        <v>739</v>
      </c>
      <c r="AC70" s="175" t="s">
        <v>77</v>
      </c>
      <c r="AD70" s="176">
        <v>18783</v>
      </c>
      <c r="AE70" s="59"/>
      <c r="AI70" s="248">
        <v>1</v>
      </c>
    </row>
    <row r="71" spans="2:35" ht="16.5">
      <c r="B71" s="27"/>
      <c r="C71" s="405" t="str">
        <f t="shared" si="1"/>
        <v>TIMBER PRODUCTS MANUFACTURERS TRUST</v>
      </c>
      <c r="D71" s="406"/>
      <c r="E71" s="407"/>
      <c r="F71" s="67">
        <f t="shared" si="2"/>
        <v>468</v>
      </c>
      <c r="G71" s="30"/>
      <c r="H71" s="405" t="str">
        <f t="shared" si="3"/>
        <v>BENESYS INC</v>
      </c>
      <c r="I71" s="406"/>
      <c r="J71" s="407"/>
      <c r="K71" s="78">
        <f t="shared" si="4"/>
        <v>17129</v>
      </c>
      <c r="L71" s="28"/>
      <c r="Z71" s="175" t="s">
        <v>119</v>
      </c>
      <c r="AA71" s="176">
        <v>609</v>
      </c>
      <c r="AC71" s="175" t="s">
        <v>82</v>
      </c>
      <c r="AD71" s="176">
        <v>18017</v>
      </c>
      <c r="AE71" s="59"/>
      <c r="AI71" s="248">
        <v>1</v>
      </c>
    </row>
    <row r="72" spans="2:35" ht="16.5">
      <c r="B72" s="27"/>
      <c r="C72" s="408" t="str">
        <f t="shared" si="1"/>
        <v>BRIDGESPAN HEALTH COMPANY</v>
      </c>
      <c r="D72" s="409"/>
      <c r="E72" s="410"/>
      <c r="F72" s="79">
        <f t="shared" si="2"/>
        <v>379</v>
      </c>
      <c r="G72" s="30"/>
      <c r="H72" s="408" t="str">
        <f t="shared" si="3"/>
        <v>City of Portland</v>
      </c>
      <c r="I72" s="409"/>
      <c r="J72" s="410"/>
      <c r="K72" s="81">
        <f t="shared" si="4"/>
        <v>10492</v>
      </c>
      <c r="L72" s="28"/>
      <c r="Z72" s="175" t="s">
        <v>127</v>
      </c>
      <c r="AA72" s="176">
        <v>468</v>
      </c>
      <c r="AC72" s="175" t="s">
        <v>564</v>
      </c>
      <c r="AD72" s="176">
        <v>17129</v>
      </c>
      <c r="AE72" s="59"/>
      <c r="AI72" s="248">
        <v>1</v>
      </c>
    </row>
    <row r="73" spans="2:35" ht="16.5">
      <c r="C73" s="24"/>
      <c r="D73" s="24"/>
      <c r="E73" s="24"/>
      <c r="F73" s="76"/>
      <c r="H73" s="24"/>
      <c r="I73" s="24"/>
      <c r="J73" s="24"/>
      <c r="K73" s="24"/>
      <c r="Z73" s="175" t="s">
        <v>53</v>
      </c>
      <c r="AA73" s="176">
        <v>379</v>
      </c>
      <c r="AC73" s="175" t="s">
        <v>353</v>
      </c>
      <c r="AD73" s="176">
        <v>10492</v>
      </c>
      <c r="AE73" s="59"/>
      <c r="AI73" s="248">
        <v>1</v>
      </c>
    </row>
    <row r="74" spans="2:35" ht="16.5">
      <c r="AC74" s="59"/>
      <c r="AD74" s="59"/>
      <c r="AI74" s="248">
        <v>1</v>
      </c>
    </row>
    <row r="75" spans="2:35" ht="16.5">
      <c r="AC75" s="59"/>
      <c r="AD75" s="59"/>
      <c r="AI75" s="248">
        <v>1</v>
      </c>
    </row>
    <row r="76" spans="2:35" ht="16.5">
      <c r="AC76" s="59"/>
      <c r="AD76" s="59"/>
      <c r="AI76" s="248">
        <v>1</v>
      </c>
    </row>
    <row r="77" spans="2:35" ht="16.5">
      <c r="AC77" s="59"/>
      <c r="AD77" s="59"/>
      <c r="AI77" s="248">
        <v>1</v>
      </c>
    </row>
    <row r="78" spans="2:35" ht="16.5">
      <c r="AC78" s="59"/>
      <c r="AD78" s="59"/>
      <c r="AI78" s="248">
        <v>1</v>
      </c>
    </row>
    <row r="79" spans="2:35" ht="16.5">
      <c r="AC79" s="59"/>
      <c r="AD79" s="59"/>
      <c r="AI79" s="248">
        <v>1</v>
      </c>
    </row>
    <row r="80" spans="2:35" ht="16.5">
      <c r="AC80" s="59"/>
      <c r="AD80" s="59"/>
      <c r="AI80" s="248">
        <v>1</v>
      </c>
    </row>
    <row r="81" spans="29:35" ht="16.5">
      <c r="AC81" s="59"/>
      <c r="AD81" s="59"/>
      <c r="AI81" s="248">
        <v>1</v>
      </c>
    </row>
    <row r="82" spans="29:35" ht="16.5">
      <c r="AC82" s="59"/>
      <c r="AD82" s="59"/>
      <c r="AI82" s="248">
        <v>1</v>
      </c>
    </row>
    <row r="83" spans="29:35" ht="16.5">
      <c r="AC83" s="59"/>
      <c r="AD83" s="59"/>
      <c r="AI83" s="248">
        <v>1</v>
      </c>
    </row>
    <row r="84" spans="29:35" ht="16.5">
      <c r="AC84" s="59"/>
      <c r="AD84" s="59"/>
      <c r="AI84" s="248">
        <v>1</v>
      </c>
    </row>
    <row r="85" spans="29:35" ht="16.5">
      <c r="AC85" s="59"/>
      <c r="AD85" s="59"/>
      <c r="AI85" s="248">
        <v>1</v>
      </c>
    </row>
    <row r="86" spans="29:35" ht="16.5">
      <c r="AC86" s="59"/>
      <c r="AD86" s="59"/>
      <c r="AI86" s="248">
        <v>1</v>
      </c>
    </row>
    <row r="87" spans="29:35" ht="16.5">
      <c r="AC87" s="59"/>
      <c r="AD87" s="59"/>
      <c r="AI87" s="248">
        <v>1</v>
      </c>
    </row>
    <row r="88" spans="29:35" ht="16.5">
      <c r="AC88" s="59"/>
      <c r="AD88" s="59"/>
      <c r="AI88" s="248">
        <v>1</v>
      </c>
    </row>
    <row r="89" spans="29:35" ht="16.5">
      <c r="AC89" s="59"/>
      <c r="AD89" s="59"/>
      <c r="AI89" s="248">
        <v>1</v>
      </c>
    </row>
    <row r="90" spans="29:35" ht="16.5">
      <c r="AC90" s="59"/>
      <c r="AD90" s="59"/>
      <c r="AI90" s="248">
        <v>1</v>
      </c>
    </row>
    <row r="91" spans="29:35" ht="16.5">
      <c r="AC91" s="59"/>
      <c r="AD91" s="59"/>
      <c r="AI91" s="248">
        <v>1</v>
      </c>
    </row>
    <row r="92" spans="29:35" ht="16.5">
      <c r="AC92" s="59"/>
      <c r="AD92" s="59"/>
      <c r="AI92" s="248">
        <v>1</v>
      </c>
    </row>
    <row r="93" spans="29:35" ht="16.5">
      <c r="AC93" s="59"/>
      <c r="AD93" s="59"/>
      <c r="AI93" s="248">
        <v>1</v>
      </c>
    </row>
    <row r="94" spans="29:35" ht="16.5">
      <c r="AC94" s="59"/>
      <c r="AD94" s="59"/>
      <c r="AI94" s="248">
        <v>1</v>
      </c>
    </row>
    <row r="95" spans="29:35" ht="16.5">
      <c r="AC95" s="59"/>
      <c r="AD95" s="59"/>
      <c r="AI95" s="248">
        <v>1</v>
      </c>
    </row>
    <row r="96" spans="29:35" ht="16.5">
      <c r="AC96" s="59"/>
      <c r="AD96" s="59"/>
      <c r="AI96" s="248">
        <v>1</v>
      </c>
    </row>
    <row r="97" spans="29:35" ht="16.5">
      <c r="AC97" s="59"/>
      <c r="AD97" s="59"/>
      <c r="AI97" s="248">
        <v>1</v>
      </c>
    </row>
    <row r="98" spans="29:35" ht="16.5">
      <c r="AC98" s="59"/>
      <c r="AD98" s="59"/>
      <c r="AI98" s="248">
        <v>1</v>
      </c>
    </row>
    <row r="99" spans="29:35" ht="16.5">
      <c r="AC99" s="59"/>
      <c r="AD99" s="59"/>
      <c r="AI99" s="248">
        <v>1</v>
      </c>
    </row>
    <row r="100" spans="29:35" ht="16.5">
      <c r="AC100" s="59"/>
      <c r="AD100" s="59"/>
      <c r="AI100" s="248">
        <v>1</v>
      </c>
    </row>
    <row r="101" spans="29:35" ht="16.5">
      <c r="AC101" s="59"/>
      <c r="AD101" s="59"/>
      <c r="AI101" s="248">
        <v>1</v>
      </c>
    </row>
    <row r="102" spans="29:35" ht="16.5">
      <c r="AC102" s="59"/>
      <c r="AD102" s="59"/>
      <c r="AI102" s="248">
        <v>1</v>
      </c>
    </row>
    <row r="103" spans="29:35" ht="16.5">
      <c r="AC103" s="59"/>
      <c r="AD103" s="59"/>
      <c r="AI103" s="248">
        <v>1</v>
      </c>
    </row>
    <row r="104" spans="29:35" ht="16.5">
      <c r="AC104" s="59"/>
      <c r="AD104" s="59"/>
      <c r="AI104" s="248">
        <v>1</v>
      </c>
    </row>
    <row r="105" spans="29:35" ht="16.5">
      <c r="AC105" s="59"/>
      <c r="AD105" s="59"/>
      <c r="AI105" s="248">
        <v>1</v>
      </c>
    </row>
    <row r="106" spans="29:35" ht="16.5">
      <c r="AC106" s="59"/>
      <c r="AD106" s="59"/>
      <c r="AI106" s="248">
        <v>1</v>
      </c>
    </row>
    <row r="107" spans="29:35" ht="16.5">
      <c r="AC107" s="59"/>
      <c r="AD107" s="59"/>
      <c r="AI107" s="248">
        <v>1</v>
      </c>
    </row>
    <row r="108" spans="29:35" ht="16.5">
      <c r="AC108" s="59"/>
      <c r="AD108" s="59"/>
      <c r="AI108" s="248">
        <v>1</v>
      </c>
    </row>
    <row r="109" spans="29:35" ht="16.5">
      <c r="AC109" s="59"/>
      <c r="AD109" s="59"/>
      <c r="AI109" s="248">
        <v>1</v>
      </c>
    </row>
    <row r="110" spans="29:35" ht="16.5">
      <c r="AC110" s="59"/>
      <c r="AD110" s="59"/>
      <c r="AI110" s="248">
        <v>1</v>
      </c>
    </row>
    <row r="111" spans="29:35" ht="16.5">
      <c r="AC111" s="59"/>
      <c r="AD111" s="59"/>
      <c r="AI111" s="248">
        <v>1</v>
      </c>
    </row>
    <row r="112" spans="29:35" ht="16.5">
      <c r="AC112" s="59"/>
      <c r="AD112" s="59"/>
      <c r="AI112" s="248">
        <v>1</v>
      </c>
    </row>
    <row r="113" spans="29:35" ht="16.5">
      <c r="AC113" s="59"/>
      <c r="AD113" s="59"/>
      <c r="AI113" s="248">
        <v>1</v>
      </c>
    </row>
    <row r="114" spans="29:35" ht="16.5">
      <c r="AC114" s="59"/>
      <c r="AD114" s="59"/>
      <c r="AI114" s="248">
        <v>1</v>
      </c>
    </row>
    <row r="115" spans="29:35" ht="16.5">
      <c r="AC115" s="59"/>
      <c r="AD115" s="59"/>
      <c r="AI115" s="248">
        <v>1</v>
      </c>
    </row>
    <row r="116" spans="29:35" ht="16.5">
      <c r="AC116" s="59"/>
      <c r="AD116" s="59"/>
      <c r="AI116" s="248">
        <v>1</v>
      </c>
    </row>
    <row r="117" spans="29:35" ht="16.5">
      <c r="AC117" s="59"/>
      <c r="AD117" s="59"/>
      <c r="AI117" s="248">
        <v>1</v>
      </c>
    </row>
    <row r="118" spans="29:35" ht="16.5">
      <c r="AC118" s="59"/>
      <c r="AD118" s="59"/>
      <c r="AI118" s="248">
        <v>1</v>
      </c>
    </row>
    <row r="119" spans="29:35" ht="16.5">
      <c r="AC119" s="59"/>
      <c r="AD119" s="59"/>
      <c r="AI119" s="248">
        <v>1</v>
      </c>
    </row>
    <row r="120" spans="29:35" ht="16.5">
      <c r="AC120" s="59"/>
      <c r="AD120" s="59"/>
      <c r="AI120" s="248">
        <v>1</v>
      </c>
    </row>
    <row r="121" spans="29:35" ht="16.5">
      <c r="AC121" s="59"/>
      <c r="AD121" s="59"/>
      <c r="AI121" s="248">
        <v>1</v>
      </c>
    </row>
    <row r="122" spans="29:35" ht="16.5">
      <c r="AC122" s="59"/>
      <c r="AD122" s="59"/>
      <c r="AI122" s="248">
        <v>1</v>
      </c>
    </row>
    <row r="123" spans="29:35" ht="16.5">
      <c r="AC123" s="59"/>
      <c r="AD123" s="59"/>
      <c r="AI123" s="248">
        <v>1</v>
      </c>
    </row>
    <row r="124" spans="29:35" ht="16.5">
      <c r="AC124" s="59"/>
      <c r="AD124" s="59"/>
      <c r="AI124" s="248">
        <v>1</v>
      </c>
    </row>
    <row r="125" spans="29:35" ht="16.5">
      <c r="AC125" s="59"/>
      <c r="AD125" s="59"/>
      <c r="AI125" s="248">
        <v>1</v>
      </c>
    </row>
    <row r="126" spans="29:35" ht="16.5">
      <c r="AC126" s="59"/>
      <c r="AD126" s="59"/>
      <c r="AI126" s="248">
        <v>1</v>
      </c>
    </row>
    <row r="127" spans="29:35" ht="16.5">
      <c r="AC127" s="59"/>
      <c r="AD127" s="59"/>
      <c r="AI127" s="248">
        <v>1</v>
      </c>
    </row>
    <row r="128" spans="29:35" ht="16.5">
      <c r="AC128" s="59"/>
      <c r="AD128" s="59"/>
      <c r="AI128" s="248">
        <v>1</v>
      </c>
    </row>
    <row r="129" spans="29:35" ht="16.5">
      <c r="AC129" s="59"/>
      <c r="AD129" s="59"/>
      <c r="AI129" s="248">
        <v>1</v>
      </c>
    </row>
    <row r="130" spans="29:35" ht="16.5">
      <c r="AC130" s="59"/>
      <c r="AD130" s="59"/>
      <c r="AI130" s="248">
        <v>1</v>
      </c>
    </row>
    <row r="131" spans="29:35" ht="16.5">
      <c r="AC131" s="59"/>
      <c r="AD131" s="59"/>
      <c r="AI131" s="248">
        <v>1</v>
      </c>
    </row>
    <row r="132" spans="29:35" ht="16.5">
      <c r="AC132" s="59"/>
      <c r="AD132" s="59"/>
      <c r="AI132" s="248">
        <v>1</v>
      </c>
    </row>
    <row r="133" spans="29:35" ht="16.5">
      <c r="AC133" s="59"/>
      <c r="AD133" s="59"/>
      <c r="AI133" s="248">
        <v>1</v>
      </c>
    </row>
    <row r="134" spans="29:35" ht="16.5">
      <c r="AC134" s="59"/>
      <c r="AD134" s="59"/>
      <c r="AI134" s="248">
        <v>1</v>
      </c>
    </row>
    <row r="135" spans="29:35" ht="16.5">
      <c r="AC135" s="59"/>
      <c r="AD135" s="59"/>
      <c r="AI135" s="248">
        <v>1</v>
      </c>
    </row>
    <row r="136" spans="29:35" ht="16.5">
      <c r="AC136" s="59"/>
      <c r="AD136" s="59"/>
      <c r="AI136" s="248">
        <v>1</v>
      </c>
    </row>
    <row r="137" spans="29:35" ht="16.5">
      <c r="AC137" s="59"/>
      <c r="AD137" s="59"/>
      <c r="AI137" s="248">
        <v>1</v>
      </c>
    </row>
    <row r="138" spans="29:35" ht="16.5">
      <c r="AC138" s="59"/>
      <c r="AD138" s="59"/>
      <c r="AI138" s="248">
        <v>1</v>
      </c>
    </row>
    <row r="139" spans="29:35" ht="16.5">
      <c r="AC139" s="59"/>
      <c r="AD139" s="59"/>
      <c r="AI139" s="248">
        <v>1</v>
      </c>
    </row>
    <row r="140" spans="29:35" ht="16.5">
      <c r="AC140" s="59"/>
      <c r="AD140" s="59"/>
      <c r="AI140" s="248">
        <v>1</v>
      </c>
    </row>
    <row r="141" spans="29:35" ht="16.5">
      <c r="AC141" s="59"/>
      <c r="AD141" s="59"/>
      <c r="AI141" s="248">
        <v>1</v>
      </c>
    </row>
    <row r="142" spans="29:35" ht="16.5">
      <c r="AC142" s="59"/>
      <c r="AD142" s="59"/>
      <c r="AI142" s="248">
        <v>1</v>
      </c>
    </row>
    <row r="143" spans="29:35" ht="16.5">
      <c r="AC143" s="59"/>
      <c r="AD143" s="59"/>
      <c r="AI143" s="248">
        <v>1</v>
      </c>
    </row>
    <row r="144" spans="29:35" ht="16.5">
      <c r="AC144" s="59"/>
      <c r="AD144" s="59"/>
      <c r="AI144" s="248">
        <v>1</v>
      </c>
    </row>
    <row r="145" spans="29:35" ht="16.5">
      <c r="AC145" s="59"/>
      <c r="AD145" s="59"/>
      <c r="AI145" s="248">
        <v>1</v>
      </c>
    </row>
    <row r="146" spans="29:35" ht="16.5">
      <c r="AC146" s="59"/>
      <c r="AD146" s="59"/>
      <c r="AI146" s="248">
        <v>1</v>
      </c>
    </row>
    <row r="147" spans="29:35" ht="16.5">
      <c r="AC147" s="59"/>
      <c r="AD147" s="59"/>
      <c r="AI147" s="248">
        <v>1</v>
      </c>
    </row>
    <row r="148" spans="29:35" ht="16.5">
      <c r="AC148" s="59"/>
      <c r="AD148" s="59"/>
      <c r="AI148" s="248">
        <v>1</v>
      </c>
    </row>
    <row r="149" spans="29:35" ht="16.5">
      <c r="AC149" s="59"/>
      <c r="AD149" s="59"/>
      <c r="AI149" s="248">
        <v>1</v>
      </c>
    </row>
    <row r="150" spans="29:35" ht="16.5">
      <c r="AC150" s="59"/>
      <c r="AD150" s="59"/>
      <c r="AI150" s="248">
        <v>1</v>
      </c>
    </row>
    <row r="151" spans="29:35" ht="16.5">
      <c r="AC151" s="59"/>
      <c r="AD151" s="59"/>
      <c r="AI151" s="248">
        <v>1</v>
      </c>
    </row>
    <row r="152" spans="29:35" ht="16.5">
      <c r="AC152" s="59"/>
      <c r="AD152" s="59"/>
      <c r="AI152" s="248">
        <v>1</v>
      </c>
    </row>
    <row r="153" spans="29:35" ht="16.5">
      <c r="AC153" s="59"/>
      <c r="AD153" s="59"/>
      <c r="AI153" s="248">
        <v>1</v>
      </c>
    </row>
    <row r="154" spans="29:35" ht="16.5">
      <c r="AC154" s="59"/>
      <c r="AD154" s="59"/>
      <c r="AI154" s="248">
        <v>1</v>
      </c>
    </row>
    <row r="155" spans="29:35" ht="16.5">
      <c r="AC155" s="59"/>
      <c r="AD155" s="59"/>
      <c r="AI155" s="248">
        <v>1</v>
      </c>
    </row>
    <row r="156" spans="29:35" ht="16.5">
      <c r="AC156" s="59"/>
      <c r="AD156" s="59"/>
      <c r="AI156" s="248">
        <v>1</v>
      </c>
    </row>
    <row r="157" spans="29:35" ht="16.5">
      <c r="AC157" s="59"/>
      <c r="AD157" s="59"/>
      <c r="AI157" s="248">
        <v>1</v>
      </c>
    </row>
    <row r="158" spans="29:35" ht="16.5">
      <c r="AC158" s="59"/>
      <c r="AD158" s="59"/>
      <c r="AI158" s="248">
        <v>1</v>
      </c>
    </row>
    <row r="159" spans="29:35" ht="16.5">
      <c r="AC159" s="59"/>
      <c r="AD159" s="59"/>
      <c r="AI159" s="248">
        <v>1</v>
      </c>
    </row>
    <row r="160" spans="29:35" ht="16.5">
      <c r="AC160" s="59"/>
      <c r="AD160" s="59"/>
      <c r="AI160" s="248">
        <v>1</v>
      </c>
    </row>
    <row r="161" spans="29:35" ht="16.5">
      <c r="AC161" s="59"/>
      <c r="AD161" s="59"/>
      <c r="AI161" s="248">
        <v>1</v>
      </c>
    </row>
    <row r="162" spans="29:35" ht="16.5">
      <c r="AC162" s="59"/>
      <c r="AD162" s="59"/>
      <c r="AI162" s="248">
        <v>1</v>
      </c>
    </row>
    <row r="163" spans="29:35" ht="16.5">
      <c r="AC163" s="59"/>
      <c r="AD163" s="59"/>
      <c r="AI163" s="248">
        <v>1</v>
      </c>
    </row>
    <row r="164" spans="29:35" ht="16.5">
      <c r="AC164" s="59"/>
      <c r="AD164" s="59"/>
      <c r="AI164" s="248">
        <v>1</v>
      </c>
    </row>
    <row r="165" spans="29:35" ht="16.5">
      <c r="AC165" s="59"/>
      <c r="AD165" s="59"/>
      <c r="AI165" s="248">
        <v>1</v>
      </c>
    </row>
    <row r="166" spans="29:35" ht="16.5">
      <c r="AC166" s="59"/>
      <c r="AD166" s="59"/>
      <c r="AI166" s="248">
        <v>1</v>
      </c>
    </row>
    <row r="167" spans="29:35" ht="16.5">
      <c r="AC167" s="59"/>
      <c r="AD167" s="59"/>
      <c r="AI167" s="248">
        <v>1</v>
      </c>
    </row>
    <row r="168" spans="29:35" ht="16.5">
      <c r="AC168" s="59"/>
      <c r="AD168" s="59"/>
      <c r="AI168" s="248">
        <v>1</v>
      </c>
    </row>
    <row r="169" spans="29:35" ht="16.5">
      <c r="AC169" s="59"/>
      <c r="AD169" s="59"/>
      <c r="AI169" s="248">
        <v>1</v>
      </c>
    </row>
    <row r="170" spans="29:35" ht="16.5">
      <c r="AC170" s="59"/>
      <c r="AD170" s="59"/>
      <c r="AI170" s="248">
        <v>1</v>
      </c>
    </row>
    <row r="171" spans="29:35" ht="16.5">
      <c r="AC171" s="59"/>
      <c r="AD171" s="59"/>
      <c r="AI171" s="248">
        <v>1</v>
      </c>
    </row>
    <row r="172" spans="29:35" ht="16.5">
      <c r="AC172" s="59"/>
      <c r="AD172" s="59"/>
      <c r="AI172" s="248">
        <v>1</v>
      </c>
    </row>
    <row r="173" spans="29:35" ht="16.5">
      <c r="AC173" s="59"/>
      <c r="AD173" s="59"/>
      <c r="AI173" s="248">
        <v>1</v>
      </c>
    </row>
    <row r="174" spans="29:35" ht="16.5">
      <c r="AC174" s="59"/>
      <c r="AD174" s="59"/>
      <c r="AI174" s="248">
        <v>1</v>
      </c>
    </row>
    <row r="175" spans="29:35" ht="16.5">
      <c r="AC175" s="59"/>
      <c r="AD175" s="59"/>
      <c r="AI175" s="248">
        <v>1</v>
      </c>
    </row>
    <row r="176" spans="29:35" ht="16.5">
      <c r="AC176" s="59"/>
      <c r="AD176" s="59"/>
      <c r="AI176" s="248">
        <v>1</v>
      </c>
    </row>
    <row r="177" spans="29:35" ht="16.5">
      <c r="AC177" s="59"/>
      <c r="AD177" s="59"/>
      <c r="AI177" s="248">
        <v>1</v>
      </c>
    </row>
    <row r="178" spans="29:35" ht="16.5">
      <c r="AC178" s="59"/>
      <c r="AD178" s="59"/>
      <c r="AI178" s="248">
        <v>1</v>
      </c>
    </row>
    <row r="179" spans="29:35" ht="16.5">
      <c r="AC179" s="59"/>
      <c r="AD179" s="59"/>
      <c r="AI179" s="248">
        <v>1</v>
      </c>
    </row>
    <row r="180" spans="29:35" ht="16.5">
      <c r="AC180" s="59"/>
      <c r="AD180" s="59"/>
      <c r="AI180" s="248">
        <v>1</v>
      </c>
    </row>
    <row r="181" spans="29:35" ht="16.5">
      <c r="AC181" s="59"/>
      <c r="AD181" s="59"/>
      <c r="AI181" s="248">
        <v>1</v>
      </c>
    </row>
    <row r="182" spans="29:35" ht="16.5">
      <c r="AC182" s="59"/>
      <c r="AD182" s="59"/>
      <c r="AI182" s="248">
        <v>1</v>
      </c>
    </row>
    <row r="183" spans="29:35" ht="16.5">
      <c r="AC183" s="59"/>
      <c r="AD183" s="59"/>
      <c r="AI183" s="248">
        <v>1</v>
      </c>
    </row>
    <row r="184" spans="29:35" ht="16.5">
      <c r="AC184" s="59"/>
      <c r="AD184" s="59"/>
      <c r="AI184" s="248">
        <v>1</v>
      </c>
    </row>
    <row r="185" spans="29:35" ht="16.5">
      <c r="AC185" s="59"/>
      <c r="AD185" s="59"/>
      <c r="AI185" s="248">
        <v>1</v>
      </c>
    </row>
    <row r="186" spans="29:35" ht="16.5">
      <c r="AC186" s="59"/>
      <c r="AD186" s="59"/>
      <c r="AI186" s="248">
        <v>1</v>
      </c>
    </row>
    <row r="187" spans="29:35" ht="16.5">
      <c r="AC187" s="59"/>
      <c r="AD187" s="59"/>
      <c r="AI187" s="248">
        <v>1</v>
      </c>
    </row>
    <row r="188" spans="29:35" ht="16.5">
      <c r="AC188" s="59"/>
      <c r="AD188" s="59"/>
      <c r="AI188" s="248">
        <v>1</v>
      </c>
    </row>
    <row r="189" spans="29:35" ht="16.5">
      <c r="AC189" s="59"/>
      <c r="AD189" s="59"/>
      <c r="AI189" s="248">
        <v>1</v>
      </c>
    </row>
    <row r="190" spans="29:35" ht="16.5">
      <c r="AC190" s="59"/>
      <c r="AD190" s="59"/>
      <c r="AI190" s="248">
        <v>1</v>
      </c>
    </row>
    <row r="191" spans="29:35" ht="16.5">
      <c r="AC191" s="59"/>
      <c r="AD191" s="59"/>
      <c r="AI191" s="248">
        <v>1</v>
      </c>
    </row>
    <row r="192" spans="29:35" ht="16.5">
      <c r="AC192" s="59"/>
      <c r="AD192" s="59"/>
      <c r="AI192" s="248">
        <v>1</v>
      </c>
    </row>
    <row r="193" spans="29:35" ht="16.5">
      <c r="AC193" s="59"/>
      <c r="AD193" s="59"/>
      <c r="AI193" s="248">
        <v>1</v>
      </c>
    </row>
    <row r="194" spans="29:35" ht="16.5">
      <c r="AC194" s="59"/>
      <c r="AD194" s="59"/>
      <c r="AI194" s="248">
        <v>1</v>
      </c>
    </row>
    <row r="195" spans="29:35" ht="16.5">
      <c r="AC195" s="59"/>
      <c r="AD195" s="59"/>
      <c r="AI195" s="248">
        <v>1</v>
      </c>
    </row>
    <row r="196" spans="29:35" ht="16.5">
      <c r="AC196" s="59"/>
      <c r="AD196" s="59"/>
      <c r="AI196" s="248">
        <v>1</v>
      </c>
    </row>
    <row r="197" spans="29:35" ht="16.5">
      <c r="AC197" s="59"/>
      <c r="AD197" s="59"/>
      <c r="AI197" s="248">
        <v>1</v>
      </c>
    </row>
    <row r="198" spans="29:35" ht="16.5">
      <c r="AC198" s="59"/>
      <c r="AD198" s="59"/>
      <c r="AI198" s="248">
        <v>1</v>
      </c>
    </row>
    <row r="199" spans="29:35" ht="16.5">
      <c r="AC199" s="59"/>
      <c r="AD199" s="59"/>
      <c r="AI199" s="248">
        <v>1</v>
      </c>
    </row>
    <row r="200" spans="29:35" ht="16.5">
      <c r="AC200" s="59"/>
      <c r="AD200" s="59"/>
      <c r="AI200" s="248">
        <v>1</v>
      </c>
    </row>
    <row r="201" spans="29:35" ht="16.5">
      <c r="AC201" s="59"/>
      <c r="AD201" s="59"/>
      <c r="AI201" s="248">
        <v>1</v>
      </c>
    </row>
    <row r="202" spans="29:35" ht="16.5">
      <c r="AC202" s="59"/>
      <c r="AD202" s="59"/>
      <c r="AI202" s="248">
        <v>1</v>
      </c>
    </row>
    <row r="203" spans="29:35" ht="16.5">
      <c r="AC203" s="59"/>
      <c r="AD203" s="59"/>
      <c r="AI203" s="248">
        <v>1</v>
      </c>
    </row>
    <row r="204" spans="29:35" ht="16.5">
      <c r="AC204" s="59"/>
      <c r="AD204" s="59"/>
      <c r="AI204" s="248">
        <v>1</v>
      </c>
    </row>
    <row r="205" spans="29:35" ht="16.5">
      <c r="AC205" s="59"/>
      <c r="AD205" s="59"/>
      <c r="AI205" s="248">
        <v>1</v>
      </c>
    </row>
    <row r="206" spans="29:35" ht="16.5">
      <c r="AC206" s="59"/>
      <c r="AD206" s="59"/>
      <c r="AI206" s="248">
        <v>1</v>
      </c>
    </row>
    <row r="207" spans="29:35" ht="16.5">
      <c r="AC207" s="59"/>
      <c r="AD207" s="59"/>
      <c r="AI207" s="248">
        <v>1</v>
      </c>
    </row>
    <row r="208" spans="29:35" ht="16.5">
      <c r="AC208" s="59"/>
      <c r="AD208" s="59"/>
      <c r="AI208" s="248">
        <v>1</v>
      </c>
    </row>
    <row r="209" spans="29:35" ht="16.5">
      <c r="AC209" s="59"/>
      <c r="AD209" s="59"/>
      <c r="AI209" s="248">
        <v>1</v>
      </c>
    </row>
    <row r="210" spans="29:35" ht="16.5">
      <c r="AC210" s="59"/>
      <c r="AD210" s="59"/>
      <c r="AI210" s="248">
        <v>1</v>
      </c>
    </row>
    <row r="211" spans="29:35" ht="16.5">
      <c r="AC211" s="59"/>
      <c r="AD211" s="59"/>
      <c r="AI211" s="248">
        <v>1</v>
      </c>
    </row>
    <row r="212" spans="29:35" ht="16.5">
      <c r="AC212" s="59"/>
      <c r="AD212" s="59"/>
      <c r="AI212" s="248">
        <v>1</v>
      </c>
    </row>
    <row r="213" spans="29:35" ht="16.5">
      <c r="AC213" s="59"/>
      <c r="AD213" s="59"/>
      <c r="AI213" s="248">
        <v>1</v>
      </c>
    </row>
    <row r="214" spans="29:35" ht="16.5">
      <c r="AC214" s="59"/>
      <c r="AD214" s="59"/>
      <c r="AI214" s="248">
        <v>1</v>
      </c>
    </row>
    <row r="215" spans="29:35" ht="16.5">
      <c r="AC215" s="59"/>
      <c r="AD215" s="59"/>
      <c r="AI215" s="248">
        <v>1</v>
      </c>
    </row>
    <row r="216" spans="29:35" ht="16.5">
      <c r="AC216" s="59"/>
      <c r="AD216" s="59"/>
      <c r="AI216" s="248">
        <v>1</v>
      </c>
    </row>
    <row r="217" spans="29:35" ht="16.5">
      <c r="AC217" s="59"/>
      <c r="AD217" s="59"/>
      <c r="AI217" s="248">
        <v>1</v>
      </c>
    </row>
    <row r="218" spans="29:35" ht="16.5">
      <c r="AC218" s="59"/>
      <c r="AD218" s="59"/>
      <c r="AI218" s="248">
        <v>1</v>
      </c>
    </row>
    <row r="219" spans="29:35" ht="16.5">
      <c r="AC219" s="59"/>
      <c r="AD219" s="59"/>
      <c r="AI219" s="248">
        <v>1</v>
      </c>
    </row>
    <row r="220" spans="29:35" ht="16.5">
      <c r="AC220" s="59"/>
      <c r="AD220" s="59"/>
      <c r="AI220" s="248">
        <v>1</v>
      </c>
    </row>
    <row r="221" spans="29:35" ht="16.5">
      <c r="AC221" s="59"/>
      <c r="AD221" s="59"/>
      <c r="AI221" s="248">
        <v>1</v>
      </c>
    </row>
    <row r="222" spans="29:35" ht="16.5">
      <c r="AC222" s="59"/>
      <c r="AD222" s="59"/>
      <c r="AI222" s="248">
        <v>1</v>
      </c>
    </row>
    <row r="223" spans="29:35" ht="16.5">
      <c r="AC223" s="59"/>
      <c r="AD223" s="59"/>
      <c r="AI223" s="248">
        <v>1</v>
      </c>
    </row>
    <row r="224" spans="29:35" ht="16.5">
      <c r="AC224" s="59"/>
      <c r="AD224" s="59"/>
      <c r="AI224" s="248">
        <v>1</v>
      </c>
    </row>
    <row r="225" spans="29:35" ht="16.5">
      <c r="AC225" s="59"/>
      <c r="AD225" s="59"/>
      <c r="AI225" s="248">
        <v>1</v>
      </c>
    </row>
    <row r="226" spans="29:35" ht="16.5">
      <c r="AC226" s="59"/>
      <c r="AD226" s="59"/>
      <c r="AI226" s="248">
        <v>1</v>
      </c>
    </row>
    <row r="227" spans="29:35" ht="16.5">
      <c r="AC227" s="59"/>
      <c r="AD227" s="59"/>
      <c r="AI227" s="248">
        <v>1</v>
      </c>
    </row>
    <row r="228" spans="29:35" ht="16.5">
      <c r="AC228" s="59"/>
      <c r="AD228" s="59"/>
      <c r="AI228" s="248">
        <v>1</v>
      </c>
    </row>
    <row r="229" spans="29:35" ht="16.5">
      <c r="AC229" s="59"/>
      <c r="AD229" s="59"/>
      <c r="AI229" s="248">
        <v>1</v>
      </c>
    </row>
    <row r="230" spans="29:35" ht="16.5">
      <c r="AC230" s="59"/>
      <c r="AD230" s="59"/>
      <c r="AI230" s="248">
        <v>1</v>
      </c>
    </row>
    <row r="231" spans="29:35" ht="16.5">
      <c r="AC231" s="59"/>
      <c r="AD231" s="59"/>
      <c r="AI231" s="248">
        <v>1</v>
      </c>
    </row>
    <row r="232" spans="29:35" ht="16.5">
      <c r="AC232" s="59"/>
      <c r="AD232" s="59"/>
      <c r="AI232" s="248">
        <v>1</v>
      </c>
    </row>
    <row r="233" spans="29:35" ht="16.5">
      <c r="AC233" s="59"/>
      <c r="AD233" s="59"/>
      <c r="AI233" s="248">
        <v>1</v>
      </c>
    </row>
    <row r="234" spans="29:35" ht="16.5">
      <c r="AC234" s="59"/>
      <c r="AD234" s="59"/>
      <c r="AI234" s="248">
        <v>1</v>
      </c>
    </row>
    <row r="235" spans="29:35" ht="16.5">
      <c r="AC235" s="59"/>
      <c r="AD235" s="59"/>
      <c r="AI235" s="248">
        <v>1</v>
      </c>
    </row>
    <row r="236" spans="29:35" ht="16.5">
      <c r="AC236" s="59"/>
      <c r="AD236" s="59"/>
      <c r="AI236" s="248">
        <v>1</v>
      </c>
    </row>
    <row r="237" spans="29:35" ht="16.5">
      <c r="AC237" s="59"/>
      <c r="AD237" s="59"/>
      <c r="AI237" s="248">
        <v>1</v>
      </c>
    </row>
    <row r="238" spans="29:35" ht="16.5">
      <c r="AC238" s="59"/>
      <c r="AD238" s="59"/>
      <c r="AI238" s="248">
        <v>1</v>
      </c>
    </row>
    <row r="239" spans="29:35" ht="16.5">
      <c r="AC239" s="59"/>
      <c r="AD239" s="59"/>
      <c r="AI239" s="248">
        <v>1</v>
      </c>
    </row>
    <row r="240" spans="29:35" ht="16.5">
      <c r="AC240" s="59"/>
      <c r="AD240" s="59"/>
      <c r="AI240" s="248">
        <v>1</v>
      </c>
    </row>
    <row r="241" spans="29:35" ht="16.5">
      <c r="AC241" s="59"/>
      <c r="AD241" s="59"/>
      <c r="AI241" s="248">
        <v>1</v>
      </c>
    </row>
    <row r="242" spans="29:35" ht="16.5">
      <c r="AC242" s="59"/>
      <c r="AD242" s="59"/>
      <c r="AI242" s="248">
        <v>1</v>
      </c>
    </row>
    <row r="243" spans="29:35" ht="16.5">
      <c r="AC243" s="59"/>
      <c r="AD243" s="59"/>
      <c r="AI243" s="248">
        <v>1</v>
      </c>
    </row>
    <row r="244" spans="29:35" ht="16.5">
      <c r="AC244" s="59"/>
      <c r="AD244" s="59"/>
      <c r="AI244" s="248">
        <v>1</v>
      </c>
    </row>
    <row r="245" spans="29:35" ht="16.5">
      <c r="AC245" s="59"/>
      <c r="AD245" s="59"/>
      <c r="AI245" s="248">
        <v>1</v>
      </c>
    </row>
    <row r="246" spans="29:35" ht="16.5">
      <c r="AC246" s="59"/>
      <c r="AD246" s="59"/>
      <c r="AI246" s="248">
        <v>1</v>
      </c>
    </row>
    <row r="247" spans="29:35" ht="16.5">
      <c r="AC247" s="59"/>
      <c r="AD247" s="59"/>
      <c r="AI247" s="248">
        <v>1</v>
      </c>
    </row>
    <row r="248" spans="29:35" ht="16.5">
      <c r="AC248" s="59"/>
      <c r="AD248" s="59"/>
      <c r="AI248" s="248">
        <v>1</v>
      </c>
    </row>
    <row r="249" spans="29:35" ht="16.5">
      <c r="AC249" s="59"/>
      <c r="AD249" s="59"/>
      <c r="AI249" s="248">
        <v>1</v>
      </c>
    </row>
    <row r="250" spans="29:35" ht="16.5">
      <c r="AC250" s="59"/>
      <c r="AD250" s="59"/>
      <c r="AI250" s="248">
        <v>1</v>
      </c>
    </row>
    <row r="251" spans="29:35" ht="16.5">
      <c r="AC251" s="59"/>
      <c r="AD251" s="59"/>
      <c r="AI251" s="248">
        <v>1</v>
      </c>
    </row>
    <row r="252" spans="29:35" ht="16.5">
      <c r="AC252" s="59"/>
      <c r="AD252" s="59"/>
      <c r="AI252" s="248">
        <v>1</v>
      </c>
    </row>
    <row r="253" spans="29:35" ht="16.5">
      <c r="AC253" s="59"/>
      <c r="AD253" s="59"/>
      <c r="AI253" s="248">
        <v>1</v>
      </c>
    </row>
    <row r="254" spans="29:35" ht="14.25">
      <c r="AC254" s="59"/>
      <c r="AD254" s="59"/>
    </row>
    <row r="255" spans="29:35" ht="14.25">
      <c r="AC255" s="59"/>
      <c r="AD255" s="59"/>
    </row>
    <row r="256" spans="29:35" ht="14.25">
      <c r="AC256" s="59"/>
      <c r="AD256" s="59"/>
    </row>
    <row r="257" spans="29:30" ht="14.25">
      <c r="AC257" s="59"/>
      <c r="AD257" s="59"/>
    </row>
    <row r="258" spans="29:30" ht="14.25">
      <c r="AC258" s="59"/>
      <c r="AD258" s="59"/>
    </row>
    <row r="259" spans="29:30" ht="14.25">
      <c r="AC259" s="59"/>
      <c r="AD259" s="59"/>
    </row>
    <row r="260" spans="29:30" ht="14.25">
      <c r="AC260" s="59"/>
      <c r="AD260" s="59"/>
    </row>
    <row r="261" spans="29:30" ht="14.25">
      <c r="AC261" s="59"/>
      <c r="AD261" s="59"/>
    </row>
    <row r="262" spans="29:30" ht="14.25">
      <c r="AC262" s="59"/>
      <c r="AD262" s="59"/>
    </row>
    <row r="263" spans="29:30" ht="14.25">
      <c r="AC263" s="59"/>
      <c r="AD263" s="59"/>
    </row>
    <row r="264" spans="29:30" ht="14.25">
      <c r="AC264" s="59"/>
      <c r="AD264" s="59"/>
    </row>
    <row r="265" spans="29:30" ht="14.25">
      <c r="AC265" s="59"/>
      <c r="AD265" s="59"/>
    </row>
    <row r="266" spans="29:30" ht="14.25">
      <c r="AC266" s="59"/>
      <c r="AD266" s="59"/>
    </row>
    <row r="267" spans="29:30" ht="14.25">
      <c r="AC267" s="59"/>
      <c r="AD267" s="59"/>
    </row>
    <row r="268" spans="29:30" ht="14.25">
      <c r="AC268" s="59"/>
      <c r="AD268" s="59"/>
    </row>
    <row r="269" spans="29:30" ht="14.25">
      <c r="AC269" s="59"/>
      <c r="AD269" s="59"/>
    </row>
    <row r="270" spans="29:30" ht="14.25">
      <c r="AC270" s="59"/>
      <c r="AD270" s="59"/>
    </row>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5" ht="14.25"/>
    <row r="346" ht="14.25"/>
    <row r="348" ht="14.25"/>
    <row r="351" ht="14.25"/>
    <row r="354" ht="14.25"/>
    <row r="356" ht="14.25"/>
    <row r="357" ht="14.25"/>
    <row r="360" ht="14.25"/>
    <row r="361" ht="14.25"/>
    <row r="363" ht="14.25"/>
    <row r="366" ht="14.25"/>
    <row r="369" ht="14.25"/>
    <row r="371" ht="14.25"/>
    <row r="372" ht="14.25"/>
    <row r="375" ht="14.25"/>
    <row r="376" ht="14.25"/>
    <row r="378" ht="14.25"/>
    <row r="381" ht="14.25"/>
    <row r="384" ht="14.25"/>
    <row r="386" ht="14.25"/>
    <row r="387" ht="14.25"/>
    <row r="390" ht="14.25"/>
    <row r="391" ht="14.25"/>
    <row r="393" ht="14.25"/>
    <row r="396" ht="14.25"/>
    <row r="399" ht="14.25"/>
    <row r="401" ht="14.25"/>
    <row r="402" ht="14.25"/>
    <row r="405" ht="14.25"/>
    <row r="406" ht="14.25"/>
    <row r="408" ht="14.25"/>
    <row r="411" ht="14.25"/>
    <row r="414" ht="14.25"/>
    <row r="416" ht="14.25"/>
    <row r="417" ht="14.25"/>
    <row r="420" ht="14.25"/>
    <row r="421" ht="14.25"/>
    <row r="423" ht="14.25"/>
    <row r="426" ht="14.25"/>
    <row r="429" ht="14.25"/>
    <row r="431" ht="14.25"/>
    <row r="432" ht="14.25"/>
    <row r="435" ht="14.25"/>
    <row r="436" ht="14.25"/>
    <row r="438" ht="14.25"/>
    <row r="441" ht="14.25"/>
    <row r="444" ht="14.25"/>
    <row r="446" ht="14.25"/>
    <row r="447" ht="14.25"/>
    <row r="450" ht="14.25"/>
    <row r="451" ht="14.25"/>
    <row r="453" ht="14.25"/>
    <row r="456" ht="14.25"/>
    <row r="459" ht="14.25"/>
    <row r="461" ht="14.25"/>
    <row r="462" ht="14.25"/>
    <row r="465" ht="14.25"/>
    <row r="466" ht="14.25"/>
    <row r="468" ht="14.25"/>
    <row r="471" ht="14.25"/>
    <row r="474" ht="14.25"/>
    <row r="476" ht="14.25"/>
    <row r="477" ht="14.25"/>
    <row r="480" ht="14.25"/>
    <row r="481" ht="14.25"/>
    <row r="483" ht="14.25"/>
    <row r="486" ht="14.25"/>
    <row r="489" ht="14.25"/>
    <row r="491" ht="14.25"/>
    <row r="492" ht="14.25"/>
    <row r="495" ht="14.25"/>
    <row r="496" ht="14.25"/>
    <row r="498" ht="14.25"/>
    <row r="501" ht="14.25"/>
    <row r="504" ht="14.25"/>
    <row r="506" ht="14.25"/>
    <row r="507" ht="14.25"/>
    <row r="510" ht="14.25"/>
    <row r="511" ht="14.25"/>
    <row r="513" ht="14.25"/>
    <row r="516" ht="14.25"/>
    <row r="519" ht="14.25"/>
    <row r="521" ht="14.25"/>
    <row r="522" ht="14.25"/>
    <row r="525" ht="14.25"/>
    <row r="526" ht="14.25"/>
    <row r="528" ht="14.25"/>
    <row r="531" ht="14.25"/>
    <row r="534" ht="14.25"/>
    <row r="536" ht="14.25"/>
    <row r="537" ht="14.25"/>
    <row r="540" ht="14.25"/>
    <row r="541" ht="14.25"/>
    <row r="543" ht="14.25"/>
    <row r="546" ht="14.25"/>
    <row r="549" ht="14.25"/>
    <row r="551" ht="14.25"/>
    <row r="552" ht="14.25"/>
    <row r="555" ht="14.25"/>
    <row r="556" ht="14.25"/>
    <row r="558" ht="14.25"/>
    <row r="561" ht="14.25"/>
    <row r="564" ht="14.25"/>
    <row r="566" ht="14.25"/>
    <row r="567" ht="14.25"/>
    <row r="570" ht="14.25"/>
    <row r="571" ht="14.25"/>
    <row r="573" ht="14.25"/>
    <row r="576" ht="14.25"/>
    <row r="579" ht="14.25"/>
    <row r="581" ht="14.25"/>
    <row r="582" ht="14.25"/>
    <row r="585" ht="14.25"/>
    <row r="586" ht="14.25"/>
    <row r="588" ht="14.25"/>
    <row r="591" ht="14.25"/>
    <row r="594" ht="14.25"/>
    <row r="596" ht="14.25"/>
    <row r="597" ht="14.25"/>
    <row r="600" ht="14.25"/>
    <row r="601" ht="14.25"/>
    <row r="603" ht="14.25"/>
    <row r="606" ht="14.25"/>
    <row r="609" ht="14.25"/>
    <row r="611" ht="14.25"/>
    <row r="612" ht="14.25"/>
    <row r="615" ht="14.25"/>
    <row r="616" ht="14.25"/>
    <row r="618" ht="14.25"/>
    <row r="621" ht="14.25"/>
    <row r="624" ht="14.25"/>
    <row r="626" ht="14.25"/>
    <row r="627" ht="14.25"/>
    <row r="630" ht="14.25"/>
    <row r="631" ht="14.25"/>
    <row r="633" ht="14.25"/>
    <row r="636" ht="14.25"/>
    <row r="639" ht="14.25"/>
    <row r="641" ht="14.25"/>
    <row r="642" ht="14.25"/>
    <row r="645" ht="14.25"/>
    <row r="646" ht="14.25"/>
    <row r="648" ht="14.25"/>
    <row r="651" ht="14.25"/>
    <row r="654" ht="14.25"/>
    <row r="656" ht="14.25"/>
    <row r="657" ht="14.25"/>
    <row r="660" ht="14.25"/>
    <row r="661" ht="14.25"/>
    <row r="663" ht="14.25"/>
    <row r="666" ht="14.25"/>
    <row r="669" ht="14.25"/>
    <row r="671" ht="14.25"/>
    <row r="672" ht="14.25"/>
    <row r="675" ht="14.25"/>
    <row r="676" ht="14.25"/>
    <row r="678" ht="14.25"/>
    <row r="681" ht="14.25"/>
    <row r="684" ht="14.25"/>
    <row r="686" ht="14.25"/>
    <row r="687" ht="14.25"/>
    <row r="690" ht="14.25"/>
    <row r="691" ht="14.25"/>
    <row r="693" ht="14.25"/>
    <row r="696" ht="14.25"/>
    <row r="699" ht="14.25"/>
    <row r="701" ht="14.25"/>
    <row r="702" ht="14.25"/>
    <row r="705" ht="14.25"/>
    <row r="706" ht="14.25"/>
    <row r="708" ht="14.25"/>
    <row r="711" ht="14.25"/>
    <row r="714" ht="14.25"/>
    <row r="716" ht="14.25"/>
    <row r="717" ht="14.25"/>
    <row r="720" ht="14.25"/>
    <row r="721" ht="14.25"/>
    <row r="723" ht="14.25"/>
    <row r="726" ht="14.25"/>
    <row r="729" ht="14.25"/>
    <row r="731" ht="14.25"/>
    <row r="732" ht="14.25"/>
    <row r="735" ht="14.25"/>
    <row r="736" ht="14.25"/>
    <row r="738" ht="14.25"/>
    <row r="741" ht="14.25"/>
    <row r="744" ht="14.25"/>
    <row r="746" ht="14.25"/>
    <row r="747" ht="14.25"/>
    <row r="750" ht="14.25"/>
    <row r="751" ht="14.25"/>
    <row r="753" ht="14.25"/>
    <row r="756" ht="14.25"/>
    <row r="761" ht="14.25"/>
    <row r="766" ht="14.25"/>
    <row r="771" ht="14.25"/>
    <row r="776" ht="14.25"/>
    <row r="781" ht="14.25"/>
    <row r="786" ht="14.25"/>
    <row r="791" ht="14.25"/>
    <row r="796" ht="14.25"/>
    <row r="801" ht="14.25"/>
    <row r="806" ht="14.25"/>
    <row r="811" ht="14.25"/>
    <row r="816" ht="14.25"/>
    <row r="821" ht="14.25"/>
    <row r="826" ht="14.25"/>
    <row r="831" ht="14.25"/>
    <row r="836" ht="14.25"/>
    <row r="841" ht="14.25"/>
    <row r="846" ht="14.25"/>
    <row r="851" ht="14.25"/>
    <row r="856" ht="14.25"/>
    <row r="861" ht="14.25"/>
    <row r="866" ht="14.25"/>
    <row r="871" ht="14.25"/>
    <row r="876" ht="14.25"/>
    <row r="881" ht="14.25"/>
    <row r="886" ht="14.25"/>
    <row r="891" ht="14.25"/>
    <row r="896" ht="14.25"/>
    <row r="901" ht="14.25"/>
    <row r="906" ht="14.25"/>
    <row r="911" ht="14.25"/>
    <row r="916" ht="14.25"/>
    <row r="921" ht="14.25"/>
    <row r="926" ht="14.25"/>
    <row r="931" ht="14.25"/>
    <row r="936" ht="14.25"/>
    <row r="941" ht="14.25"/>
    <row r="946" ht="14.25"/>
    <row r="951" ht="14.25"/>
    <row r="956" ht="14.25"/>
    <row r="961" ht="14.25"/>
    <row r="966" ht="14.25"/>
    <row r="971" ht="14.25"/>
    <row r="976" ht="14.25"/>
    <row r="981" ht="14.25"/>
    <row r="986" ht="14.25"/>
    <row r="991" ht="14.25"/>
    <row r="996" ht="14.25"/>
    <row r="1001" ht="14.25"/>
    <row r="1006" ht="14.25"/>
    <row r="1011" ht="14.25"/>
    <row r="1016" ht="14.25"/>
    <row r="1021" ht="14.25"/>
    <row r="1026" ht="14.25"/>
    <row r="1031" ht="14.25"/>
    <row r="1036" ht="14.25"/>
    <row r="1041" ht="14.25"/>
    <row r="1046" ht="14.25"/>
    <row r="1051" ht="14.25"/>
    <row r="1056" ht="14.25"/>
    <row r="1061" ht="14.25"/>
    <row r="1066" ht="14.25"/>
    <row r="1071" ht="14.25"/>
    <row r="1076" ht="14.25"/>
    <row r="1081" ht="14.25"/>
    <row r="1086" ht="14.25"/>
    <row r="1091" ht="14.25"/>
    <row r="1096" ht="14.25"/>
    <row r="1101" ht="14.25"/>
    <row r="1106" ht="14.25"/>
    <row r="1111" ht="14.25"/>
    <row r="1116" ht="14.25"/>
    <row r="1121" ht="14.25"/>
    <row r="1126" ht="14.25"/>
    <row r="1131" ht="14.25"/>
    <row r="1136" ht="14.25"/>
    <row r="1141" ht="14.25"/>
    <row r="1146" ht="14.25"/>
    <row r="1151" ht="14.25"/>
    <row r="1156" ht="14.25"/>
    <row r="1161" ht="14.25"/>
    <row r="1166" ht="14.25"/>
    <row r="1171" ht="14.25"/>
    <row r="1176" ht="14.25"/>
    <row r="1181" ht="14.25"/>
    <row r="1186" ht="14.25"/>
    <row r="1191" ht="14.25"/>
    <row r="1196" ht="14.25"/>
  </sheetData>
  <sheetProtection sheet="1" objects="1" scenarios="1"/>
  <mergeCells count="41">
    <mergeCell ref="BD8:BH8"/>
    <mergeCell ref="BD18:BH18"/>
    <mergeCell ref="BD28:BH28"/>
    <mergeCell ref="BD40:BH40"/>
    <mergeCell ref="H54:K56"/>
    <mergeCell ref="C58:E58"/>
    <mergeCell ref="C65:E65"/>
    <mergeCell ref="C66:E66"/>
    <mergeCell ref="C68:E68"/>
    <mergeCell ref="C67:E67"/>
    <mergeCell ref="C60:E60"/>
    <mergeCell ref="C61:E61"/>
    <mergeCell ref="C62:E62"/>
    <mergeCell ref="C63:E63"/>
    <mergeCell ref="C57:E57"/>
    <mergeCell ref="H57:J57"/>
    <mergeCell ref="H58:J58"/>
    <mergeCell ref="C70:E70"/>
    <mergeCell ref="C6:G7"/>
    <mergeCell ref="I6:L7"/>
    <mergeCell ref="C8:D8"/>
    <mergeCell ref="C54:F56"/>
    <mergeCell ref="H59:J59"/>
    <mergeCell ref="H60:J60"/>
    <mergeCell ref="H61:J61"/>
    <mergeCell ref="H62:J62"/>
    <mergeCell ref="H63:J63"/>
    <mergeCell ref="H69:J69"/>
    <mergeCell ref="H70:J70"/>
    <mergeCell ref="C59:E59"/>
    <mergeCell ref="H71:J71"/>
    <mergeCell ref="C64:E64"/>
    <mergeCell ref="H72:J72"/>
    <mergeCell ref="H64:J64"/>
    <mergeCell ref="H65:J65"/>
    <mergeCell ref="H66:J66"/>
    <mergeCell ref="H67:J67"/>
    <mergeCell ref="H68:J68"/>
    <mergeCell ref="C72:E72"/>
    <mergeCell ref="C69:E69"/>
    <mergeCell ref="C71:E71"/>
  </mergeCell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602"/>
  <sheetViews>
    <sheetView showGridLines="0" workbookViewId="0">
      <pane ySplit="4" topLeftCell="A5" activePane="bottomLeft" state="frozen"/>
      <selection activeCell="C7" sqref="C7"/>
      <selection pane="bottomLeft"/>
    </sheetView>
  </sheetViews>
  <sheetFormatPr defaultRowHeight="17.100000000000001" customHeight="1"/>
  <cols>
    <col min="1" max="1" width="1.7109375" style="22" customWidth="1"/>
    <col min="2" max="2" width="6.140625" style="22" customWidth="1"/>
    <col min="3" max="11" width="16.7109375" style="22" customWidth="1"/>
    <col min="12" max="12" width="6.7109375" style="22" customWidth="1"/>
    <col min="13" max="23" width="16.7109375" style="22" customWidth="1"/>
    <col min="24" max="16384" width="9.140625" style="22"/>
  </cols>
  <sheetData>
    <row r="1" spans="1:27" customFormat="1" ht="16.5">
      <c r="A1" s="58"/>
      <c r="B1" s="58"/>
      <c r="C1" s="58"/>
      <c r="D1" s="58"/>
      <c r="AA1" s="106">
        <v>1</v>
      </c>
    </row>
    <row r="2" spans="1:27" customFormat="1" ht="16.5">
      <c r="A2" s="58"/>
      <c r="B2" s="58"/>
      <c r="C2" s="58"/>
      <c r="D2" s="58"/>
      <c r="AA2" s="106">
        <v>1</v>
      </c>
    </row>
    <row r="3" spans="1:27" customFormat="1" ht="16.5">
      <c r="A3" s="58"/>
      <c r="B3" s="58"/>
      <c r="C3" s="58"/>
      <c r="D3" s="58"/>
      <c r="AA3" s="106">
        <v>1</v>
      </c>
    </row>
    <row r="4" spans="1:27" customFormat="1" ht="16.5">
      <c r="A4" s="105"/>
      <c r="B4" s="105"/>
      <c r="C4" s="105"/>
      <c r="D4" s="105"/>
      <c r="AA4" s="106">
        <v>1</v>
      </c>
    </row>
    <row r="5" spans="1:27" s="24" customFormat="1" ht="16.5">
      <c r="D5" s="31"/>
      <c r="E5" s="31"/>
      <c r="F5" s="31"/>
      <c r="G5" s="31"/>
      <c r="H5" s="31"/>
      <c r="I5" s="31"/>
      <c r="J5" s="31"/>
      <c r="AA5" s="106">
        <v>1</v>
      </c>
    </row>
    <row r="6" spans="1:27" ht="16.5" customHeight="1">
      <c r="C6" s="27"/>
      <c r="D6" s="308" t="s">
        <v>175</v>
      </c>
      <c r="E6" s="309"/>
      <c r="F6" s="309"/>
      <c r="G6" s="309"/>
      <c r="H6" s="309"/>
      <c r="I6" s="310"/>
      <c r="J6" s="91"/>
      <c r="K6" s="28"/>
      <c r="AA6" s="106">
        <v>1</v>
      </c>
    </row>
    <row r="7" spans="1:27" ht="16.5" customHeight="1">
      <c r="C7" s="27"/>
      <c r="D7" s="311"/>
      <c r="E7" s="312"/>
      <c r="F7" s="312"/>
      <c r="G7" s="312"/>
      <c r="H7" s="312"/>
      <c r="I7" s="313"/>
      <c r="J7" s="91"/>
      <c r="K7" s="28"/>
      <c r="AA7" s="106">
        <v>1</v>
      </c>
    </row>
    <row r="8" spans="1:27" ht="30">
      <c r="C8" s="27"/>
      <c r="D8" s="18" t="s">
        <v>157</v>
      </c>
      <c r="E8" s="19" t="s">
        <v>147</v>
      </c>
      <c r="F8" s="19" t="s">
        <v>148</v>
      </c>
      <c r="G8" s="19" t="s">
        <v>149</v>
      </c>
      <c r="H8" s="19" t="s">
        <v>151</v>
      </c>
      <c r="I8" s="20" t="s">
        <v>162</v>
      </c>
      <c r="J8"/>
      <c r="K8" s="28"/>
      <c r="AA8" s="106">
        <v>1</v>
      </c>
    </row>
    <row r="9" spans="1:27" ht="16.5" customHeight="1">
      <c r="C9" s="27"/>
      <c r="D9" s="90" t="s">
        <v>381</v>
      </c>
      <c r="E9" s="47">
        <v>231</v>
      </c>
      <c r="F9" s="47">
        <v>208</v>
      </c>
      <c r="G9" s="47">
        <v>56</v>
      </c>
      <c r="H9" s="47">
        <v>1</v>
      </c>
      <c r="I9" s="48">
        <v>496</v>
      </c>
      <c r="J9"/>
      <c r="K9" s="28"/>
      <c r="AA9" s="106">
        <v>1</v>
      </c>
    </row>
    <row r="10" spans="1:27" ht="16.5" customHeight="1">
      <c r="C10" s="27"/>
      <c r="D10" s="90" t="s">
        <v>363</v>
      </c>
      <c r="E10" s="47">
        <v>1161</v>
      </c>
      <c r="F10" s="47">
        <v>684</v>
      </c>
      <c r="G10" s="47">
        <v>293</v>
      </c>
      <c r="H10" s="47">
        <v>15</v>
      </c>
      <c r="I10" s="48">
        <v>2153</v>
      </c>
      <c r="J10"/>
      <c r="K10" s="28"/>
      <c r="AA10" s="106">
        <v>1</v>
      </c>
    </row>
    <row r="11" spans="1:27" ht="16.5" customHeight="1">
      <c r="C11" s="27"/>
      <c r="D11" s="90" t="s">
        <v>358</v>
      </c>
      <c r="E11" s="47">
        <v>6010</v>
      </c>
      <c r="F11" s="47">
        <v>4691</v>
      </c>
      <c r="G11" s="47">
        <v>2879</v>
      </c>
      <c r="H11" s="47">
        <v>32</v>
      </c>
      <c r="I11" s="48">
        <v>13612</v>
      </c>
      <c r="J11"/>
      <c r="K11" s="28"/>
      <c r="AA11" s="106">
        <v>1</v>
      </c>
    </row>
    <row r="12" spans="1:27" ht="16.5" customHeight="1">
      <c r="C12" s="27"/>
      <c r="D12" s="90" t="s">
        <v>361</v>
      </c>
      <c r="E12" s="47">
        <v>605</v>
      </c>
      <c r="F12" s="47">
        <v>534</v>
      </c>
      <c r="G12" s="47">
        <v>177</v>
      </c>
      <c r="H12" s="47">
        <v>4</v>
      </c>
      <c r="I12" s="48">
        <v>1320</v>
      </c>
      <c r="J12"/>
      <c r="K12" s="28"/>
      <c r="AA12" s="106">
        <v>1</v>
      </c>
    </row>
    <row r="13" spans="1:27" ht="16.5" customHeight="1">
      <c r="C13" s="27"/>
      <c r="D13" s="90" t="s">
        <v>372</v>
      </c>
      <c r="E13" s="47">
        <v>495</v>
      </c>
      <c r="F13" s="47">
        <v>419</v>
      </c>
      <c r="G13" s="47">
        <v>245</v>
      </c>
      <c r="H13" s="47">
        <v>1</v>
      </c>
      <c r="I13" s="48">
        <v>1160</v>
      </c>
      <c r="J13"/>
      <c r="K13" s="28"/>
      <c r="AA13" s="106">
        <v>1</v>
      </c>
    </row>
    <row r="14" spans="1:27" ht="16.5" customHeight="1">
      <c r="C14" s="27"/>
      <c r="D14" s="90" t="s">
        <v>376</v>
      </c>
      <c r="E14" s="47">
        <v>628</v>
      </c>
      <c r="F14" s="47">
        <v>766</v>
      </c>
      <c r="G14" s="47">
        <v>219</v>
      </c>
      <c r="H14" s="47">
        <v>2</v>
      </c>
      <c r="I14" s="48">
        <v>1615</v>
      </c>
      <c r="J14"/>
      <c r="K14" s="28"/>
      <c r="AA14" s="106">
        <v>1</v>
      </c>
    </row>
    <row r="15" spans="1:27" ht="16.5" customHeight="1">
      <c r="C15" s="27"/>
      <c r="D15" s="90" t="s">
        <v>379</v>
      </c>
      <c r="E15" s="47">
        <v>378</v>
      </c>
      <c r="F15" s="47">
        <v>301</v>
      </c>
      <c r="G15" s="47">
        <v>87</v>
      </c>
      <c r="H15" s="47">
        <v>5</v>
      </c>
      <c r="I15" s="48">
        <v>771</v>
      </c>
      <c r="J15"/>
      <c r="K15" s="28"/>
      <c r="AA15" s="106">
        <v>1</v>
      </c>
    </row>
    <row r="16" spans="1:27" ht="16.5" customHeight="1">
      <c r="C16" s="27"/>
      <c r="D16" s="90" t="s">
        <v>377</v>
      </c>
      <c r="E16" s="47">
        <v>437</v>
      </c>
      <c r="F16" s="47">
        <v>322</v>
      </c>
      <c r="G16" s="47">
        <v>73</v>
      </c>
      <c r="H16" s="47"/>
      <c r="I16" s="48">
        <v>832</v>
      </c>
      <c r="J16"/>
      <c r="K16" s="28"/>
      <c r="AA16" s="106">
        <v>1</v>
      </c>
    </row>
    <row r="17" spans="3:27" ht="16.5" customHeight="1">
      <c r="C17" s="27"/>
      <c r="D17" s="90" t="s">
        <v>370</v>
      </c>
      <c r="E17" s="47">
        <v>5425</v>
      </c>
      <c r="F17" s="47">
        <v>3379</v>
      </c>
      <c r="G17" s="47">
        <v>1790</v>
      </c>
      <c r="H17" s="47">
        <v>68</v>
      </c>
      <c r="I17" s="48">
        <v>10662</v>
      </c>
      <c r="J17"/>
      <c r="K17" s="28"/>
      <c r="AA17" s="106">
        <v>1</v>
      </c>
    </row>
    <row r="18" spans="3:27" ht="16.5" customHeight="1">
      <c r="C18" s="27"/>
      <c r="D18" s="90" t="s">
        <v>367</v>
      </c>
      <c r="E18" s="47">
        <v>1027</v>
      </c>
      <c r="F18" s="47">
        <v>1113</v>
      </c>
      <c r="G18" s="47">
        <v>298</v>
      </c>
      <c r="H18" s="47">
        <v>3</v>
      </c>
      <c r="I18" s="48">
        <v>2441</v>
      </c>
      <c r="J18"/>
      <c r="K18" s="28"/>
      <c r="AA18" s="106">
        <v>1</v>
      </c>
    </row>
    <row r="19" spans="3:27" ht="16.5" customHeight="1">
      <c r="C19" s="27"/>
      <c r="D19" s="90" t="s">
        <v>391</v>
      </c>
      <c r="E19" s="47">
        <v>25</v>
      </c>
      <c r="F19" s="47">
        <v>33</v>
      </c>
      <c r="G19" s="47">
        <v>5</v>
      </c>
      <c r="H19" s="47">
        <v>1</v>
      </c>
      <c r="I19" s="48">
        <v>64</v>
      </c>
      <c r="J19"/>
      <c r="K19" s="28"/>
      <c r="AA19" s="106">
        <v>1</v>
      </c>
    </row>
    <row r="20" spans="3:27" ht="16.5" customHeight="1">
      <c r="C20" s="27"/>
      <c r="D20" s="90" t="s">
        <v>386</v>
      </c>
      <c r="E20" s="47">
        <v>73</v>
      </c>
      <c r="F20" s="47">
        <v>81</v>
      </c>
      <c r="G20" s="47">
        <v>14</v>
      </c>
      <c r="H20" s="47"/>
      <c r="I20" s="48">
        <v>168</v>
      </c>
      <c r="J20"/>
      <c r="K20" s="28"/>
      <c r="AA20" s="106">
        <v>1</v>
      </c>
    </row>
    <row r="21" spans="3:27" ht="16.5" customHeight="1">
      <c r="C21" s="27"/>
      <c r="D21" s="90" t="s">
        <v>389</v>
      </c>
      <c r="E21" s="47">
        <v>74</v>
      </c>
      <c r="F21" s="47">
        <v>75</v>
      </c>
      <c r="G21" s="47">
        <v>32</v>
      </c>
      <c r="H21" s="47"/>
      <c r="I21" s="48">
        <v>181</v>
      </c>
      <c r="J21"/>
      <c r="K21" s="28"/>
      <c r="AA21" s="106">
        <v>1</v>
      </c>
    </row>
    <row r="22" spans="3:27" ht="16.5" customHeight="1">
      <c r="C22" s="27"/>
      <c r="D22" s="90" t="s">
        <v>360</v>
      </c>
      <c r="E22" s="47">
        <v>755</v>
      </c>
      <c r="F22" s="47">
        <v>259</v>
      </c>
      <c r="G22" s="47">
        <v>90</v>
      </c>
      <c r="H22" s="47">
        <v>4</v>
      </c>
      <c r="I22" s="48">
        <v>1108</v>
      </c>
      <c r="J22"/>
      <c r="K22" s="28"/>
      <c r="AA22" s="106">
        <v>1</v>
      </c>
    </row>
    <row r="23" spans="3:27" ht="16.5" customHeight="1">
      <c r="C23" s="27"/>
      <c r="D23" s="90" t="s">
        <v>368</v>
      </c>
      <c r="E23" s="47">
        <v>3007</v>
      </c>
      <c r="F23" s="47">
        <v>2530</v>
      </c>
      <c r="G23" s="47">
        <v>839</v>
      </c>
      <c r="H23" s="47">
        <v>21</v>
      </c>
      <c r="I23" s="48">
        <v>6397</v>
      </c>
      <c r="J23"/>
      <c r="K23" s="28"/>
      <c r="AA23" s="106">
        <v>1</v>
      </c>
    </row>
    <row r="24" spans="3:27" ht="16.5" customHeight="1">
      <c r="C24" s="27"/>
      <c r="D24" s="90" t="s">
        <v>371</v>
      </c>
      <c r="E24" s="47">
        <v>343</v>
      </c>
      <c r="F24" s="47">
        <v>262</v>
      </c>
      <c r="G24" s="47">
        <v>85</v>
      </c>
      <c r="H24" s="47">
        <v>5</v>
      </c>
      <c r="I24" s="48">
        <v>695</v>
      </c>
      <c r="J24"/>
      <c r="K24" s="28"/>
      <c r="AA24" s="106">
        <v>1</v>
      </c>
    </row>
    <row r="25" spans="3:27" ht="16.5" customHeight="1">
      <c r="C25" s="27"/>
      <c r="D25" s="90" t="s">
        <v>378</v>
      </c>
      <c r="E25" s="47">
        <v>1158</v>
      </c>
      <c r="F25" s="47">
        <v>1120</v>
      </c>
      <c r="G25" s="47">
        <v>217</v>
      </c>
      <c r="H25" s="47">
        <v>2</v>
      </c>
      <c r="I25" s="48">
        <v>2497</v>
      </c>
      <c r="J25"/>
      <c r="K25" s="28"/>
      <c r="AA25" s="106">
        <v>1</v>
      </c>
    </row>
    <row r="26" spans="3:27" ht="16.5" customHeight="1">
      <c r="C26" s="27"/>
      <c r="D26" s="90" t="s">
        <v>369</v>
      </c>
      <c r="E26" s="47">
        <v>649</v>
      </c>
      <c r="F26" s="47">
        <v>690</v>
      </c>
      <c r="G26" s="47">
        <v>171</v>
      </c>
      <c r="H26" s="47">
        <v>3</v>
      </c>
      <c r="I26" s="48">
        <v>1513</v>
      </c>
      <c r="J26"/>
      <c r="K26" s="28"/>
      <c r="AA26" s="106">
        <v>1</v>
      </c>
    </row>
    <row r="27" spans="3:27" ht="16.5" customHeight="1">
      <c r="C27" s="27"/>
      <c r="D27" s="90" t="s">
        <v>385</v>
      </c>
      <c r="E27" s="47">
        <v>90</v>
      </c>
      <c r="F27" s="47">
        <v>70</v>
      </c>
      <c r="G27" s="47">
        <v>38</v>
      </c>
      <c r="H27" s="47">
        <v>4</v>
      </c>
      <c r="I27" s="48">
        <v>202</v>
      </c>
      <c r="J27"/>
      <c r="K27" s="28"/>
      <c r="AA27" s="106">
        <v>1</v>
      </c>
    </row>
    <row r="28" spans="3:27" ht="16.5" customHeight="1">
      <c r="C28" s="27"/>
      <c r="D28" s="90" t="s">
        <v>366</v>
      </c>
      <c r="E28" s="47">
        <v>5061</v>
      </c>
      <c r="F28" s="47">
        <v>4026</v>
      </c>
      <c r="G28" s="47">
        <v>1668</v>
      </c>
      <c r="H28" s="47">
        <v>58</v>
      </c>
      <c r="I28" s="48">
        <v>10813</v>
      </c>
      <c r="J28"/>
      <c r="K28" s="28"/>
      <c r="AA28" s="106">
        <v>1</v>
      </c>
    </row>
    <row r="29" spans="3:27" ht="16.5" customHeight="1">
      <c r="C29" s="27"/>
      <c r="D29" s="90" t="s">
        <v>375</v>
      </c>
      <c r="E29" s="47">
        <v>838</v>
      </c>
      <c r="F29" s="47">
        <v>716</v>
      </c>
      <c r="G29" s="47">
        <v>230</v>
      </c>
      <c r="H29" s="47">
        <v>1</v>
      </c>
      <c r="I29" s="48">
        <v>1785</v>
      </c>
      <c r="J29"/>
      <c r="K29" s="28"/>
      <c r="AA29" s="106">
        <v>1</v>
      </c>
    </row>
    <row r="30" spans="3:27" ht="16.5" customHeight="1">
      <c r="C30" s="27"/>
      <c r="D30" s="90" t="s">
        <v>365</v>
      </c>
      <c r="E30" s="47">
        <v>1362</v>
      </c>
      <c r="F30" s="47">
        <v>1085</v>
      </c>
      <c r="G30" s="47">
        <v>484</v>
      </c>
      <c r="H30" s="47">
        <v>9</v>
      </c>
      <c r="I30" s="48">
        <v>2940</v>
      </c>
      <c r="J30"/>
      <c r="K30" s="28"/>
      <c r="AA30" s="106">
        <v>1</v>
      </c>
    </row>
    <row r="31" spans="3:27" ht="16.5" customHeight="1">
      <c r="C31" s="27"/>
      <c r="D31" s="90" t="s">
        <v>383</v>
      </c>
      <c r="E31" s="47">
        <v>223</v>
      </c>
      <c r="F31" s="47">
        <v>245</v>
      </c>
      <c r="G31" s="47">
        <v>62</v>
      </c>
      <c r="H31" s="47">
        <v>3</v>
      </c>
      <c r="I31" s="48">
        <v>533</v>
      </c>
      <c r="J31"/>
      <c r="K31" s="28"/>
      <c r="AA31" s="106">
        <v>1</v>
      </c>
    </row>
    <row r="32" spans="3:27" ht="16.5" customHeight="1">
      <c r="C32" s="27"/>
      <c r="D32" s="90" t="s">
        <v>356</v>
      </c>
      <c r="E32" s="47">
        <v>2977</v>
      </c>
      <c r="F32" s="47">
        <v>2763</v>
      </c>
      <c r="G32" s="47">
        <v>1412</v>
      </c>
      <c r="H32" s="47">
        <v>8</v>
      </c>
      <c r="I32" s="48">
        <v>7160</v>
      </c>
      <c r="J32"/>
      <c r="K32" s="28"/>
      <c r="AA32" s="106">
        <v>1</v>
      </c>
    </row>
    <row r="33" spans="3:27" ht="16.5" customHeight="1">
      <c r="C33" s="27"/>
      <c r="D33" s="90" t="s">
        <v>382</v>
      </c>
      <c r="E33" s="47">
        <v>91</v>
      </c>
      <c r="F33" s="47">
        <v>77</v>
      </c>
      <c r="G33" s="47">
        <v>27</v>
      </c>
      <c r="H33" s="47"/>
      <c r="I33" s="48">
        <v>195</v>
      </c>
      <c r="J33"/>
      <c r="K33" s="28"/>
      <c r="AA33" s="106">
        <v>1</v>
      </c>
    </row>
    <row r="34" spans="3:27" ht="16.5" customHeight="1">
      <c r="C34" s="27"/>
      <c r="D34" s="90" t="s">
        <v>359</v>
      </c>
      <c r="E34" s="47">
        <v>11819</v>
      </c>
      <c r="F34" s="47">
        <v>10076</v>
      </c>
      <c r="G34" s="47">
        <v>6064</v>
      </c>
      <c r="H34" s="47">
        <v>95</v>
      </c>
      <c r="I34" s="48">
        <v>28054</v>
      </c>
      <c r="J34"/>
      <c r="K34" s="28"/>
      <c r="AA34" s="106">
        <v>1</v>
      </c>
    </row>
    <row r="35" spans="3:27" ht="16.5" customHeight="1">
      <c r="C35" s="27"/>
      <c r="D35" s="90" t="s">
        <v>364</v>
      </c>
      <c r="E35" s="47">
        <v>851</v>
      </c>
      <c r="F35" s="47">
        <v>630</v>
      </c>
      <c r="G35" s="47">
        <v>381</v>
      </c>
      <c r="H35" s="47">
        <v>4</v>
      </c>
      <c r="I35" s="48">
        <v>1866</v>
      </c>
      <c r="J35"/>
      <c r="K35" s="28"/>
      <c r="AA35" s="106">
        <v>1</v>
      </c>
    </row>
    <row r="36" spans="3:27" ht="16.5" customHeight="1">
      <c r="C36" s="27"/>
      <c r="D36" s="90" t="s">
        <v>384</v>
      </c>
      <c r="E36" s="47">
        <v>37</v>
      </c>
      <c r="F36" s="47">
        <v>35</v>
      </c>
      <c r="G36" s="47">
        <v>3</v>
      </c>
      <c r="H36" s="47"/>
      <c r="I36" s="48">
        <v>75</v>
      </c>
      <c r="J36"/>
      <c r="K36" s="28"/>
      <c r="AA36" s="106">
        <v>1</v>
      </c>
    </row>
    <row r="37" spans="3:27" ht="16.5" customHeight="1">
      <c r="C37" s="27"/>
      <c r="D37" s="90" t="s">
        <v>374</v>
      </c>
      <c r="E37" s="47">
        <v>417</v>
      </c>
      <c r="F37" s="47">
        <v>354</v>
      </c>
      <c r="G37" s="47">
        <v>135</v>
      </c>
      <c r="H37" s="47">
        <v>4</v>
      </c>
      <c r="I37" s="48">
        <v>910</v>
      </c>
      <c r="J37"/>
      <c r="K37" s="28"/>
      <c r="AA37" s="106">
        <v>1</v>
      </c>
    </row>
    <row r="38" spans="3:27" ht="16.5" customHeight="1">
      <c r="C38" s="27"/>
      <c r="D38" s="90" t="s">
        <v>380</v>
      </c>
      <c r="E38" s="47">
        <v>491</v>
      </c>
      <c r="F38" s="47">
        <v>681</v>
      </c>
      <c r="G38" s="47">
        <v>176</v>
      </c>
      <c r="H38" s="47">
        <v>2</v>
      </c>
      <c r="I38" s="48">
        <v>1350</v>
      </c>
      <c r="J38"/>
      <c r="K38" s="28"/>
      <c r="AA38" s="106">
        <v>1</v>
      </c>
    </row>
    <row r="39" spans="3:27" ht="16.5" customHeight="1">
      <c r="C39" s="27"/>
      <c r="D39" s="90" t="s">
        <v>387</v>
      </c>
      <c r="E39" s="47">
        <v>352</v>
      </c>
      <c r="F39" s="47">
        <v>358</v>
      </c>
      <c r="G39" s="47">
        <v>105</v>
      </c>
      <c r="H39" s="47">
        <v>4</v>
      </c>
      <c r="I39" s="48">
        <v>819</v>
      </c>
      <c r="J39"/>
      <c r="K39" s="28"/>
      <c r="AA39" s="106">
        <v>1</v>
      </c>
    </row>
    <row r="40" spans="3:27" ht="16.5" customHeight="1">
      <c r="C40" s="27"/>
      <c r="D40" s="90" t="s">
        <v>486</v>
      </c>
      <c r="E40" s="47"/>
      <c r="F40" s="47"/>
      <c r="G40" s="47"/>
      <c r="H40" s="47"/>
      <c r="I40" s="48"/>
      <c r="J40"/>
      <c r="K40" s="28"/>
      <c r="AA40" s="106">
        <v>1</v>
      </c>
    </row>
    <row r="41" spans="3:27" ht="16.5" customHeight="1">
      <c r="C41" s="27"/>
      <c r="D41" s="90" t="s">
        <v>392</v>
      </c>
      <c r="E41" s="47">
        <v>218</v>
      </c>
      <c r="F41" s="47">
        <v>153</v>
      </c>
      <c r="G41" s="47">
        <v>30</v>
      </c>
      <c r="H41" s="47"/>
      <c r="I41" s="48">
        <v>401</v>
      </c>
      <c r="J41"/>
      <c r="K41" s="28"/>
      <c r="AA41" s="106">
        <v>1</v>
      </c>
    </row>
    <row r="42" spans="3:27" ht="16.5" customHeight="1">
      <c r="C42" s="27"/>
      <c r="D42" s="90" t="s">
        <v>373</v>
      </c>
      <c r="E42" s="47">
        <v>330</v>
      </c>
      <c r="F42" s="47">
        <v>238</v>
      </c>
      <c r="G42" s="47">
        <v>58</v>
      </c>
      <c r="H42" s="47"/>
      <c r="I42" s="48">
        <v>626</v>
      </c>
      <c r="J42"/>
      <c r="K42" s="28"/>
      <c r="AA42" s="106">
        <v>1</v>
      </c>
    </row>
    <row r="43" spans="3:27" ht="16.5" customHeight="1">
      <c r="C43" s="27"/>
      <c r="D43" s="90" t="s">
        <v>357</v>
      </c>
      <c r="E43" s="47">
        <v>6694</v>
      </c>
      <c r="F43" s="47">
        <v>5825</v>
      </c>
      <c r="G43" s="47">
        <v>3302</v>
      </c>
      <c r="H43" s="47">
        <v>48</v>
      </c>
      <c r="I43" s="48">
        <v>15869</v>
      </c>
      <c r="J43"/>
      <c r="K43" s="28"/>
      <c r="AA43" s="106">
        <v>1</v>
      </c>
    </row>
    <row r="44" spans="3:27" ht="16.5" customHeight="1">
      <c r="C44" s="27"/>
      <c r="D44" s="90" t="s">
        <v>390</v>
      </c>
      <c r="E44" s="47">
        <v>30</v>
      </c>
      <c r="F44" s="47">
        <v>25</v>
      </c>
      <c r="G44" s="47">
        <v>9</v>
      </c>
      <c r="H44" s="47"/>
      <c r="I44" s="48">
        <v>64</v>
      </c>
      <c r="J44"/>
      <c r="K44" s="28"/>
      <c r="AA44" s="106">
        <v>1</v>
      </c>
    </row>
    <row r="45" spans="3:27" ht="16.5" customHeight="1">
      <c r="C45" s="27"/>
      <c r="D45" s="90" t="s">
        <v>362</v>
      </c>
      <c r="E45" s="47">
        <v>1105</v>
      </c>
      <c r="F45" s="47">
        <v>950</v>
      </c>
      <c r="G45" s="47">
        <v>528</v>
      </c>
      <c r="H45" s="47">
        <v>7</v>
      </c>
      <c r="I45" s="48">
        <v>2590</v>
      </c>
      <c r="J45"/>
      <c r="K45" s="28"/>
      <c r="AA45" s="106">
        <v>1</v>
      </c>
    </row>
    <row r="46" spans="3:27" ht="16.5" customHeight="1">
      <c r="C46" s="27"/>
      <c r="D46" s="21" t="s">
        <v>152</v>
      </c>
      <c r="E46" s="49">
        <v>55467</v>
      </c>
      <c r="F46" s="49">
        <v>45774</v>
      </c>
      <c r="G46" s="49">
        <v>22282</v>
      </c>
      <c r="H46" s="49">
        <v>414</v>
      </c>
      <c r="I46" s="50">
        <v>123937</v>
      </c>
      <c r="J46"/>
      <c r="K46" s="28"/>
      <c r="AA46" s="106">
        <v>1</v>
      </c>
    </row>
    <row r="47" spans="3:27" ht="16.5" customHeight="1">
      <c r="D47"/>
      <c r="E47"/>
      <c r="F47"/>
      <c r="G47"/>
      <c r="H47"/>
      <c r="I47"/>
      <c r="J47" s="31"/>
      <c r="K47" s="29"/>
      <c r="AA47" s="106">
        <v>1</v>
      </c>
    </row>
    <row r="48" spans="3:27" ht="16.5" customHeight="1">
      <c r="C48" s="27"/>
      <c r="D48" s="308" t="s">
        <v>176</v>
      </c>
      <c r="E48" s="309"/>
      <c r="F48" s="309"/>
      <c r="G48" s="309"/>
      <c r="H48" s="309"/>
      <c r="I48" s="309"/>
      <c r="J48" s="310"/>
      <c r="K48" s="91"/>
      <c r="L48" s="28"/>
      <c r="AA48" s="106">
        <v>1</v>
      </c>
    </row>
    <row r="49" spans="3:27" ht="16.5" customHeight="1">
      <c r="C49" s="27"/>
      <c r="D49" s="311"/>
      <c r="E49" s="312"/>
      <c r="F49" s="312"/>
      <c r="G49" s="312"/>
      <c r="H49" s="312"/>
      <c r="I49" s="312"/>
      <c r="J49" s="313"/>
      <c r="K49" s="91"/>
      <c r="L49" s="28"/>
      <c r="AA49" s="106">
        <v>1</v>
      </c>
    </row>
    <row r="50" spans="3:27" ht="30">
      <c r="C50" s="27"/>
      <c r="D50" s="18" t="s">
        <v>157</v>
      </c>
      <c r="E50" s="19" t="s">
        <v>147</v>
      </c>
      <c r="F50" s="19" t="s">
        <v>148</v>
      </c>
      <c r="G50" s="19" t="s">
        <v>149</v>
      </c>
      <c r="H50" s="19" t="s">
        <v>169</v>
      </c>
      <c r="I50" s="19" t="s">
        <v>312</v>
      </c>
      <c r="J50" s="20" t="s">
        <v>162</v>
      </c>
      <c r="K50"/>
      <c r="L50" s="28"/>
      <c r="AA50" s="106">
        <v>1</v>
      </c>
    </row>
    <row r="51" spans="3:27" ht="16.5" customHeight="1">
      <c r="C51" s="27"/>
      <c r="D51" s="90" t="s">
        <v>381</v>
      </c>
      <c r="E51" s="47">
        <v>58</v>
      </c>
      <c r="F51" s="47">
        <v>14</v>
      </c>
      <c r="G51" s="47">
        <v>10</v>
      </c>
      <c r="H51" s="47"/>
      <c r="I51" s="47">
        <v>82</v>
      </c>
      <c r="J51" s="48">
        <v>82</v>
      </c>
      <c r="K51"/>
      <c r="L51" s="28"/>
      <c r="AA51" s="106">
        <v>1</v>
      </c>
    </row>
    <row r="52" spans="3:27" ht="16.5" customHeight="1">
      <c r="C52" s="27"/>
      <c r="D52" s="90" t="s">
        <v>363</v>
      </c>
      <c r="E52" s="47">
        <v>179</v>
      </c>
      <c r="F52" s="47">
        <v>117</v>
      </c>
      <c r="G52" s="47">
        <v>102</v>
      </c>
      <c r="H52" s="47">
        <v>4</v>
      </c>
      <c r="I52" s="47">
        <v>398</v>
      </c>
      <c r="J52" s="48">
        <v>402</v>
      </c>
      <c r="K52"/>
      <c r="L52" s="28"/>
      <c r="AA52" s="106">
        <v>1</v>
      </c>
    </row>
    <row r="53" spans="3:27" ht="16.5" customHeight="1">
      <c r="C53" s="27"/>
      <c r="D53" s="90" t="s">
        <v>358</v>
      </c>
      <c r="E53" s="47">
        <v>1931</v>
      </c>
      <c r="F53" s="47">
        <v>1502</v>
      </c>
      <c r="G53" s="47">
        <v>1752</v>
      </c>
      <c r="H53" s="47">
        <v>7</v>
      </c>
      <c r="I53" s="47">
        <v>5185</v>
      </c>
      <c r="J53" s="48">
        <v>5192</v>
      </c>
      <c r="K53"/>
      <c r="L53" s="28"/>
      <c r="AA53" s="106">
        <v>1</v>
      </c>
    </row>
    <row r="54" spans="3:27" ht="16.5" customHeight="1">
      <c r="C54" s="27"/>
      <c r="D54" s="90" t="s">
        <v>361</v>
      </c>
      <c r="E54" s="47">
        <v>119</v>
      </c>
      <c r="F54" s="47">
        <v>58</v>
      </c>
      <c r="G54" s="47">
        <v>45</v>
      </c>
      <c r="H54" s="47">
        <v>2</v>
      </c>
      <c r="I54" s="47">
        <v>222</v>
      </c>
      <c r="J54" s="48">
        <v>224</v>
      </c>
      <c r="K54"/>
      <c r="L54" s="28"/>
      <c r="AA54" s="106">
        <v>1</v>
      </c>
    </row>
    <row r="55" spans="3:27" ht="16.5" customHeight="1">
      <c r="C55" s="27"/>
      <c r="D55" s="90" t="s">
        <v>372</v>
      </c>
      <c r="E55" s="47">
        <v>141</v>
      </c>
      <c r="F55" s="47">
        <v>48</v>
      </c>
      <c r="G55" s="47">
        <v>111</v>
      </c>
      <c r="H55" s="47">
        <v>2</v>
      </c>
      <c r="I55" s="47">
        <v>300</v>
      </c>
      <c r="J55" s="48">
        <v>302</v>
      </c>
      <c r="K55"/>
      <c r="L55" s="28"/>
      <c r="AA55" s="106">
        <v>1</v>
      </c>
    </row>
    <row r="56" spans="3:27" ht="16.5" customHeight="1">
      <c r="C56" s="27"/>
      <c r="D56" s="90" t="s">
        <v>376</v>
      </c>
      <c r="E56" s="47">
        <v>76</v>
      </c>
      <c r="F56" s="47">
        <v>71</v>
      </c>
      <c r="G56" s="47">
        <v>79</v>
      </c>
      <c r="H56" s="47">
        <v>1</v>
      </c>
      <c r="I56" s="47">
        <v>226</v>
      </c>
      <c r="J56" s="48">
        <v>227</v>
      </c>
      <c r="K56"/>
      <c r="L56" s="28"/>
      <c r="AA56" s="106">
        <v>1</v>
      </c>
    </row>
    <row r="57" spans="3:27" ht="16.5" customHeight="1">
      <c r="C57" s="27"/>
      <c r="D57" s="90" t="s">
        <v>379</v>
      </c>
      <c r="E57" s="47">
        <v>69</v>
      </c>
      <c r="F57" s="47">
        <v>17</v>
      </c>
      <c r="G57" s="47">
        <v>21</v>
      </c>
      <c r="H57" s="47"/>
      <c r="I57" s="47">
        <v>107</v>
      </c>
      <c r="J57" s="48">
        <v>107</v>
      </c>
      <c r="K57"/>
      <c r="L57" s="28"/>
      <c r="AA57" s="106">
        <v>1</v>
      </c>
    </row>
    <row r="58" spans="3:27" ht="16.5" customHeight="1">
      <c r="C58" s="27"/>
      <c r="D58" s="90" t="s">
        <v>377</v>
      </c>
      <c r="E58" s="47">
        <v>75</v>
      </c>
      <c r="F58" s="47">
        <v>27</v>
      </c>
      <c r="G58" s="47">
        <v>23</v>
      </c>
      <c r="H58" s="47">
        <v>1</v>
      </c>
      <c r="I58" s="47">
        <v>125</v>
      </c>
      <c r="J58" s="48">
        <v>126</v>
      </c>
      <c r="K58"/>
      <c r="L58" s="28"/>
      <c r="AA58" s="106">
        <v>1</v>
      </c>
    </row>
    <row r="59" spans="3:27" ht="16.5" customHeight="1">
      <c r="C59" s="27"/>
      <c r="D59" s="90" t="s">
        <v>370</v>
      </c>
      <c r="E59" s="47">
        <v>1522</v>
      </c>
      <c r="F59" s="47">
        <v>849</v>
      </c>
      <c r="G59" s="47">
        <v>742</v>
      </c>
      <c r="H59" s="47">
        <v>2</v>
      </c>
      <c r="I59" s="47">
        <v>3113</v>
      </c>
      <c r="J59" s="48">
        <v>3115</v>
      </c>
      <c r="K59"/>
      <c r="L59" s="28"/>
      <c r="AA59" s="106">
        <v>1</v>
      </c>
    </row>
    <row r="60" spans="3:27" ht="16.5" customHeight="1">
      <c r="C60" s="27"/>
      <c r="D60" s="90" t="s">
        <v>367</v>
      </c>
      <c r="E60" s="47">
        <v>141</v>
      </c>
      <c r="F60" s="47">
        <v>72</v>
      </c>
      <c r="G60" s="47">
        <v>62</v>
      </c>
      <c r="H60" s="47">
        <v>2</v>
      </c>
      <c r="I60" s="47">
        <v>275</v>
      </c>
      <c r="J60" s="48">
        <v>277</v>
      </c>
      <c r="K60"/>
      <c r="L60" s="28"/>
      <c r="AA60" s="106">
        <v>1</v>
      </c>
    </row>
    <row r="61" spans="3:27" ht="16.5" customHeight="1">
      <c r="C61" s="27"/>
      <c r="D61" s="90" t="s">
        <v>391</v>
      </c>
      <c r="E61" s="47">
        <v>6</v>
      </c>
      <c r="F61" s="47">
        <v>4</v>
      </c>
      <c r="G61" s="47">
        <v>2</v>
      </c>
      <c r="H61" s="47"/>
      <c r="I61" s="47">
        <v>12</v>
      </c>
      <c r="J61" s="48">
        <v>12</v>
      </c>
      <c r="K61"/>
      <c r="L61" s="28"/>
      <c r="AA61" s="106">
        <v>1</v>
      </c>
    </row>
    <row r="62" spans="3:27" ht="16.5" customHeight="1">
      <c r="C62" s="27"/>
      <c r="D62" s="90" t="s">
        <v>386</v>
      </c>
      <c r="E62" s="47">
        <v>12</v>
      </c>
      <c r="F62" s="47">
        <v>11</v>
      </c>
      <c r="G62" s="47">
        <v>4</v>
      </c>
      <c r="H62" s="47"/>
      <c r="I62" s="47">
        <v>27</v>
      </c>
      <c r="J62" s="48">
        <v>27</v>
      </c>
      <c r="K62"/>
      <c r="L62" s="28"/>
      <c r="AA62" s="106">
        <v>1</v>
      </c>
    </row>
    <row r="63" spans="3:27" ht="16.5" customHeight="1">
      <c r="C63" s="27"/>
      <c r="D63" s="90" t="s">
        <v>389</v>
      </c>
      <c r="E63" s="47">
        <v>9</v>
      </c>
      <c r="F63" s="47">
        <v>8</v>
      </c>
      <c r="G63" s="47">
        <v>1</v>
      </c>
      <c r="H63" s="47"/>
      <c r="I63" s="47">
        <v>18</v>
      </c>
      <c r="J63" s="48">
        <v>18</v>
      </c>
      <c r="K63"/>
      <c r="L63" s="28"/>
      <c r="AA63" s="106">
        <v>1</v>
      </c>
    </row>
    <row r="64" spans="3:27" ht="16.5" customHeight="1">
      <c r="C64" s="27"/>
      <c r="D64" s="90" t="s">
        <v>360</v>
      </c>
      <c r="E64" s="47">
        <v>149</v>
      </c>
      <c r="F64" s="47">
        <v>48</v>
      </c>
      <c r="G64" s="47">
        <v>42</v>
      </c>
      <c r="H64" s="47"/>
      <c r="I64" s="47">
        <v>239</v>
      </c>
      <c r="J64" s="48">
        <v>239</v>
      </c>
      <c r="K64"/>
      <c r="L64" s="28"/>
      <c r="AA64" s="106">
        <v>1</v>
      </c>
    </row>
    <row r="65" spans="3:27" ht="16.5" customHeight="1">
      <c r="C65" s="27"/>
      <c r="D65" s="90" t="s">
        <v>368</v>
      </c>
      <c r="E65" s="47">
        <v>514</v>
      </c>
      <c r="F65" s="47">
        <v>263</v>
      </c>
      <c r="G65" s="47">
        <v>342</v>
      </c>
      <c r="H65" s="47">
        <v>7</v>
      </c>
      <c r="I65" s="47">
        <v>1119</v>
      </c>
      <c r="J65" s="48">
        <v>1126</v>
      </c>
      <c r="K65"/>
      <c r="L65" s="28"/>
      <c r="AA65" s="106">
        <v>1</v>
      </c>
    </row>
    <row r="66" spans="3:27" ht="16.5" customHeight="1">
      <c r="C66" s="27"/>
      <c r="D66" s="90" t="s">
        <v>371</v>
      </c>
      <c r="E66" s="47">
        <v>62</v>
      </c>
      <c r="F66" s="47">
        <v>33</v>
      </c>
      <c r="G66" s="47">
        <v>34</v>
      </c>
      <c r="H66" s="47">
        <v>1</v>
      </c>
      <c r="I66" s="47">
        <v>129</v>
      </c>
      <c r="J66" s="48">
        <v>130</v>
      </c>
      <c r="K66"/>
      <c r="L66" s="28"/>
      <c r="AA66" s="106">
        <v>1</v>
      </c>
    </row>
    <row r="67" spans="3:27" ht="16.5" customHeight="1">
      <c r="C67" s="27"/>
      <c r="D67" s="90" t="s">
        <v>378</v>
      </c>
      <c r="E67" s="47">
        <v>145</v>
      </c>
      <c r="F67" s="47">
        <v>87</v>
      </c>
      <c r="G67" s="47">
        <v>89</v>
      </c>
      <c r="H67" s="47">
        <v>2</v>
      </c>
      <c r="I67" s="47">
        <v>321</v>
      </c>
      <c r="J67" s="48">
        <v>323</v>
      </c>
      <c r="K67"/>
      <c r="L67" s="28"/>
      <c r="AA67" s="106">
        <v>1</v>
      </c>
    </row>
    <row r="68" spans="3:27" ht="16.5" customHeight="1">
      <c r="C68" s="27"/>
      <c r="D68" s="90" t="s">
        <v>369</v>
      </c>
      <c r="E68" s="47">
        <v>79</v>
      </c>
      <c r="F68" s="47">
        <v>21</v>
      </c>
      <c r="G68" s="47">
        <v>50</v>
      </c>
      <c r="H68" s="47">
        <v>1</v>
      </c>
      <c r="I68" s="47">
        <v>150</v>
      </c>
      <c r="J68" s="48">
        <v>151</v>
      </c>
      <c r="K68"/>
      <c r="L68" s="28"/>
      <c r="AA68" s="106">
        <v>1</v>
      </c>
    </row>
    <row r="69" spans="3:27" ht="16.5" customHeight="1">
      <c r="C69" s="27"/>
      <c r="D69" s="90" t="s">
        <v>385</v>
      </c>
      <c r="E69" s="47">
        <v>15</v>
      </c>
      <c r="F69" s="47">
        <v>4</v>
      </c>
      <c r="G69" s="47">
        <v>11</v>
      </c>
      <c r="H69" s="47"/>
      <c r="I69" s="47">
        <v>30</v>
      </c>
      <c r="J69" s="48">
        <v>30</v>
      </c>
      <c r="K69"/>
      <c r="L69" s="28"/>
      <c r="AA69" s="106">
        <v>1</v>
      </c>
    </row>
    <row r="70" spans="3:27" ht="16.5" customHeight="1">
      <c r="C70" s="27"/>
      <c r="D70" s="90" t="s">
        <v>366</v>
      </c>
      <c r="E70" s="47">
        <v>995</v>
      </c>
      <c r="F70" s="47">
        <v>623</v>
      </c>
      <c r="G70" s="47">
        <v>472</v>
      </c>
      <c r="H70" s="47">
        <v>13</v>
      </c>
      <c r="I70" s="47">
        <v>2090</v>
      </c>
      <c r="J70" s="48">
        <v>2103</v>
      </c>
      <c r="K70"/>
      <c r="L70" s="28"/>
      <c r="AA70" s="106">
        <v>1</v>
      </c>
    </row>
    <row r="71" spans="3:27" ht="16.5" customHeight="1">
      <c r="C71" s="27"/>
      <c r="D71" s="90" t="s">
        <v>375</v>
      </c>
      <c r="E71" s="47">
        <v>107</v>
      </c>
      <c r="F71" s="47">
        <v>42</v>
      </c>
      <c r="G71" s="47">
        <v>51</v>
      </c>
      <c r="H71" s="47"/>
      <c r="I71" s="47">
        <v>200</v>
      </c>
      <c r="J71" s="48">
        <v>200</v>
      </c>
      <c r="K71"/>
      <c r="L71" s="28"/>
      <c r="AA71" s="106">
        <v>1</v>
      </c>
    </row>
    <row r="72" spans="3:27" ht="16.5" customHeight="1">
      <c r="C72" s="27"/>
      <c r="D72" s="90" t="s">
        <v>365</v>
      </c>
      <c r="E72" s="47">
        <v>203</v>
      </c>
      <c r="F72" s="47">
        <v>153</v>
      </c>
      <c r="G72" s="47">
        <v>117</v>
      </c>
      <c r="H72" s="47"/>
      <c r="I72" s="47">
        <v>473</v>
      </c>
      <c r="J72" s="48">
        <v>473</v>
      </c>
      <c r="K72"/>
      <c r="L72" s="28"/>
      <c r="AA72" s="106">
        <v>1</v>
      </c>
    </row>
    <row r="73" spans="3:27" ht="16.5" customHeight="1">
      <c r="C73" s="27"/>
      <c r="D73" s="90" t="s">
        <v>383</v>
      </c>
      <c r="E73" s="47">
        <v>61</v>
      </c>
      <c r="F73" s="47">
        <v>22</v>
      </c>
      <c r="G73" s="47">
        <v>7</v>
      </c>
      <c r="H73" s="47">
        <v>2</v>
      </c>
      <c r="I73" s="47">
        <v>90</v>
      </c>
      <c r="J73" s="48">
        <v>92</v>
      </c>
      <c r="K73"/>
      <c r="L73" s="28"/>
      <c r="AA73" s="106">
        <v>1</v>
      </c>
    </row>
    <row r="74" spans="3:27" ht="16.5" customHeight="1">
      <c r="C74" s="27"/>
      <c r="D74" s="90" t="s">
        <v>356</v>
      </c>
      <c r="E74" s="47">
        <v>703</v>
      </c>
      <c r="F74" s="47">
        <v>550</v>
      </c>
      <c r="G74" s="47">
        <v>719</v>
      </c>
      <c r="H74" s="47">
        <v>2</v>
      </c>
      <c r="I74" s="47">
        <v>1972</v>
      </c>
      <c r="J74" s="48">
        <v>1974</v>
      </c>
      <c r="K74"/>
      <c r="L74" s="28"/>
      <c r="AA74" s="106">
        <v>1</v>
      </c>
    </row>
    <row r="75" spans="3:27" ht="16.5" customHeight="1">
      <c r="C75" s="27"/>
      <c r="D75" s="90" t="s">
        <v>382</v>
      </c>
      <c r="E75" s="47">
        <v>19</v>
      </c>
      <c r="F75" s="47">
        <v>11</v>
      </c>
      <c r="G75" s="47">
        <v>9</v>
      </c>
      <c r="H75" s="47"/>
      <c r="I75" s="47">
        <v>39</v>
      </c>
      <c r="J75" s="48">
        <v>39</v>
      </c>
      <c r="K75"/>
      <c r="L75" s="28"/>
      <c r="AA75" s="106">
        <v>1</v>
      </c>
    </row>
    <row r="76" spans="3:27" ht="16.5" customHeight="1">
      <c r="C76" s="27"/>
      <c r="D76" s="90" t="s">
        <v>359</v>
      </c>
      <c r="E76" s="47">
        <v>2880</v>
      </c>
      <c r="F76" s="47">
        <v>2428</v>
      </c>
      <c r="G76" s="47">
        <v>2779</v>
      </c>
      <c r="H76" s="47">
        <v>25</v>
      </c>
      <c r="I76" s="47">
        <v>8087</v>
      </c>
      <c r="J76" s="48">
        <v>8112</v>
      </c>
      <c r="K76"/>
      <c r="L76" s="28"/>
      <c r="AA76" s="106">
        <v>1</v>
      </c>
    </row>
    <row r="77" spans="3:27" ht="16.5" customHeight="1">
      <c r="C77" s="27"/>
      <c r="D77" s="90" t="s">
        <v>364</v>
      </c>
      <c r="E77" s="47">
        <v>168</v>
      </c>
      <c r="F77" s="47">
        <v>105</v>
      </c>
      <c r="G77" s="47">
        <v>228</v>
      </c>
      <c r="H77" s="47">
        <v>1</v>
      </c>
      <c r="I77" s="47">
        <v>501</v>
      </c>
      <c r="J77" s="48">
        <v>502</v>
      </c>
      <c r="K77"/>
      <c r="L77" s="28"/>
      <c r="AA77" s="106">
        <v>1</v>
      </c>
    </row>
    <row r="78" spans="3:27" ht="16.5" customHeight="1">
      <c r="C78" s="27"/>
      <c r="D78" s="90" t="s">
        <v>384</v>
      </c>
      <c r="E78" s="47">
        <v>14</v>
      </c>
      <c r="F78" s="47">
        <v>7</v>
      </c>
      <c r="G78" s="47">
        <v>1</v>
      </c>
      <c r="H78" s="47"/>
      <c r="I78" s="47">
        <v>22</v>
      </c>
      <c r="J78" s="48">
        <v>22</v>
      </c>
      <c r="K78"/>
      <c r="L78" s="28"/>
      <c r="AA78" s="106">
        <v>1</v>
      </c>
    </row>
    <row r="79" spans="3:27" ht="16.5" customHeight="1">
      <c r="C79" s="27"/>
      <c r="D79" s="90" t="s">
        <v>374</v>
      </c>
      <c r="E79" s="47">
        <v>82</v>
      </c>
      <c r="F79" s="47">
        <v>60</v>
      </c>
      <c r="G79" s="47">
        <v>44</v>
      </c>
      <c r="H79" s="47">
        <v>1</v>
      </c>
      <c r="I79" s="47">
        <v>186</v>
      </c>
      <c r="J79" s="48">
        <v>187</v>
      </c>
      <c r="K79"/>
      <c r="L79" s="28"/>
      <c r="AA79" s="106">
        <v>1</v>
      </c>
    </row>
    <row r="80" spans="3:27" ht="16.5" customHeight="1">
      <c r="C80" s="27"/>
      <c r="D80" s="90" t="s">
        <v>380</v>
      </c>
      <c r="E80" s="47">
        <v>71</v>
      </c>
      <c r="F80" s="47">
        <v>48</v>
      </c>
      <c r="G80" s="47">
        <v>41</v>
      </c>
      <c r="H80" s="47">
        <v>1</v>
      </c>
      <c r="I80" s="47">
        <v>160</v>
      </c>
      <c r="J80" s="48">
        <v>161</v>
      </c>
      <c r="K80"/>
      <c r="L80" s="28"/>
      <c r="AA80" s="106">
        <v>1</v>
      </c>
    </row>
    <row r="81" spans="3:27" ht="16.5" customHeight="1">
      <c r="C81" s="27"/>
      <c r="D81" s="90" t="s">
        <v>387</v>
      </c>
      <c r="E81" s="47">
        <v>67</v>
      </c>
      <c r="F81" s="47">
        <v>21</v>
      </c>
      <c r="G81" s="47">
        <v>18</v>
      </c>
      <c r="H81" s="47">
        <v>1</v>
      </c>
      <c r="I81" s="47">
        <v>106</v>
      </c>
      <c r="J81" s="48">
        <v>107</v>
      </c>
      <c r="K81"/>
      <c r="L81" s="28"/>
      <c r="AA81" s="106">
        <v>1</v>
      </c>
    </row>
    <row r="82" spans="3:27" ht="16.5" customHeight="1">
      <c r="C82" s="27"/>
      <c r="D82" s="90" t="s">
        <v>392</v>
      </c>
      <c r="E82" s="47">
        <v>18</v>
      </c>
      <c r="F82" s="47">
        <v>17</v>
      </c>
      <c r="G82" s="47">
        <v>10</v>
      </c>
      <c r="H82" s="47"/>
      <c r="I82" s="47">
        <v>45</v>
      </c>
      <c r="J82" s="48">
        <v>45</v>
      </c>
      <c r="K82"/>
      <c r="L82" s="28"/>
      <c r="AA82" s="106">
        <v>1</v>
      </c>
    </row>
    <row r="83" spans="3:27" ht="16.5" customHeight="1">
      <c r="C83" s="27"/>
      <c r="D83" s="90" t="s">
        <v>373</v>
      </c>
      <c r="E83" s="47">
        <v>63</v>
      </c>
      <c r="F83" s="47">
        <v>33</v>
      </c>
      <c r="G83" s="47">
        <v>22</v>
      </c>
      <c r="H83" s="47">
        <v>2</v>
      </c>
      <c r="I83" s="47">
        <v>118</v>
      </c>
      <c r="J83" s="48">
        <v>120</v>
      </c>
      <c r="K83"/>
      <c r="L83" s="28"/>
      <c r="AA83" s="106">
        <v>1</v>
      </c>
    </row>
    <row r="84" spans="3:27" ht="16.5" customHeight="1">
      <c r="C84" s="27"/>
      <c r="D84" s="90" t="s">
        <v>357</v>
      </c>
      <c r="E84" s="47">
        <v>2236</v>
      </c>
      <c r="F84" s="47">
        <v>1631</v>
      </c>
      <c r="G84" s="47">
        <v>1847</v>
      </c>
      <c r="H84" s="47">
        <v>14</v>
      </c>
      <c r="I84" s="47">
        <v>5714</v>
      </c>
      <c r="J84" s="48">
        <v>5728</v>
      </c>
      <c r="K84"/>
      <c r="L84" s="28"/>
      <c r="AA84" s="106">
        <v>1</v>
      </c>
    </row>
    <row r="85" spans="3:27" ht="16.5" customHeight="1">
      <c r="C85" s="27"/>
      <c r="D85" s="90" t="s">
        <v>390</v>
      </c>
      <c r="E85" s="47"/>
      <c r="F85" s="47"/>
      <c r="G85" s="47">
        <v>7</v>
      </c>
      <c r="H85" s="47"/>
      <c r="I85" s="47">
        <v>7</v>
      </c>
      <c r="J85" s="48">
        <v>7</v>
      </c>
      <c r="K85"/>
      <c r="L85" s="28"/>
      <c r="AA85" s="106">
        <v>1</v>
      </c>
    </row>
    <row r="86" spans="3:27" ht="16.5" customHeight="1">
      <c r="C86" s="27"/>
      <c r="D86" s="90" t="s">
        <v>362</v>
      </c>
      <c r="E86" s="47">
        <v>332</v>
      </c>
      <c r="F86" s="47">
        <v>222</v>
      </c>
      <c r="G86" s="47">
        <v>260</v>
      </c>
      <c r="H86" s="47">
        <v>2</v>
      </c>
      <c r="I86" s="47">
        <v>814</v>
      </c>
      <c r="J86" s="48">
        <v>816</v>
      </c>
      <c r="K86"/>
      <c r="L86" s="28"/>
      <c r="AA86" s="106">
        <v>1</v>
      </c>
    </row>
    <row r="87" spans="3:27" ht="16.5" customHeight="1">
      <c r="C87" s="27"/>
      <c r="D87" s="21" t="s">
        <v>152</v>
      </c>
      <c r="E87" s="49">
        <v>13321</v>
      </c>
      <c r="F87" s="49">
        <v>9227</v>
      </c>
      <c r="G87" s="49">
        <v>10154</v>
      </c>
      <c r="H87" s="49">
        <v>96</v>
      </c>
      <c r="I87" s="49">
        <v>32702</v>
      </c>
      <c r="J87" s="50">
        <v>32798</v>
      </c>
      <c r="K87"/>
      <c r="L87" s="28"/>
      <c r="AA87" s="106">
        <v>1</v>
      </c>
    </row>
    <row r="88" spans="3:27" ht="16.5" customHeight="1">
      <c r="C88" s="27"/>
      <c r="D88"/>
      <c r="E88"/>
      <c r="F88"/>
      <c r="G88"/>
      <c r="H88"/>
      <c r="I88"/>
      <c r="J88"/>
      <c r="K88"/>
      <c r="L88" s="28"/>
      <c r="AA88" s="106">
        <v>1</v>
      </c>
    </row>
    <row r="89" spans="3:27" ht="16.5" customHeight="1">
      <c r="D89"/>
      <c r="E89"/>
      <c r="F89"/>
      <c r="G89"/>
      <c r="H89"/>
      <c r="I89"/>
      <c r="J89"/>
      <c r="K89" s="31"/>
      <c r="AA89" s="106">
        <v>1</v>
      </c>
    </row>
    <row r="90" spans="3:27" ht="16.5" customHeight="1">
      <c r="C90" s="27"/>
      <c r="D90" s="308" t="s">
        <v>408</v>
      </c>
      <c r="E90" s="309"/>
      <c r="F90" s="309"/>
      <c r="G90" s="309"/>
      <c r="H90" s="309"/>
      <c r="I90" s="309"/>
      <c r="J90" s="310"/>
      <c r="K90" s="91"/>
      <c r="L90" s="28"/>
      <c r="AA90" s="106">
        <v>1</v>
      </c>
    </row>
    <row r="91" spans="3:27" ht="16.5" customHeight="1">
      <c r="C91" s="27"/>
      <c r="D91" s="311"/>
      <c r="E91" s="312"/>
      <c r="F91" s="312"/>
      <c r="G91" s="312"/>
      <c r="H91" s="312"/>
      <c r="I91" s="312"/>
      <c r="J91" s="313"/>
      <c r="K91" s="91"/>
      <c r="L91" s="28"/>
      <c r="AA91" s="106">
        <v>1</v>
      </c>
    </row>
    <row r="92" spans="3:27" ht="30" customHeight="1">
      <c r="C92" s="27"/>
      <c r="D92" s="18" t="s">
        <v>157</v>
      </c>
      <c r="E92" s="20" t="s">
        <v>164</v>
      </c>
      <c r="F92" s="20" t="s">
        <v>165</v>
      </c>
      <c r="G92" s="20" t="s">
        <v>170</v>
      </c>
      <c r="H92" s="20" t="s">
        <v>171</v>
      </c>
      <c r="I92" s="20" t="s">
        <v>172</v>
      </c>
      <c r="J92" s="20" t="s">
        <v>173</v>
      </c>
      <c r="K92" s="28"/>
      <c r="L92" s="28"/>
      <c r="AA92" s="106">
        <v>1</v>
      </c>
    </row>
    <row r="93" spans="3:27" ht="16.5" customHeight="1">
      <c r="C93" s="27"/>
      <c r="D93" s="90" t="s">
        <v>381</v>
      </c>
      <c r="E93" s="53">
        <v>496</v>
      </c>
      <c r="F93" s="53">
        <v>82</v>
      </c>
      <c r="G93" s="53">
        <v>82</v>
      </c>
      <c r="H93" s="51">
        <f>E93+G93</f>
        <v>578</v>
      </c>
      <c r="I93" s="37">
        <f t="shared" ref="I93:I117" si="0">E93/(E93+F93)</f>
        <v>0.8581314878892734</v>
      </c>
      <c r="J93" s="37">
        <f t="shared" ref="J93:J117" si="1">F93/(E93+F93)</f>
        <v>0.14186851211072665</v>
      </c>
      <c r="K93" s="135"/>
      <c r="L93" s="28"/>
      <c r="AA93" s="106">
        <v>1</v>
      </c>
    </row>
    <row r="94" spans="3:27" ht="16.5" customHeight="1">
      <c r="C94" s="27"/>
      <c r="D94" s="90" t="s">
        <v>363</v>
      </c>
      <c r="E94" s="53">
        <v>2153</v>
      </c>
      <c r="F94" s="53">
        <v>402</v>
      </c>
      <c r="G94" s="53">
        <v>398</v>
      </c>
      <c r="H94" s="51">
        <f t="shared" ref="H94:H129" si="2">E94+G94</f>
        <v>2551</v>
      </c>
      <c r="I94" s="37">
        <f t="shared" si="0"/>
        <v>0.84266144814090016</v>
      </c>
      <c r="J94" s="37">
        <f t="shared" si="1"/>
        <v>0.15733855185909981</v>
      </c>
      <c r="K94" s="135"/>
      <c r="L94" s="28"/>
      <c r="AA94" s="106">
        <v>1</v>
      </c>
    </row>
    <row r="95" spans="3:27" ht="16.5" customHeight="1">
      <c r="C95" s="27"/>
      <c r="D95" s="90" t="s">
        <v>358</v>
      </c>
      <c r="E95" s="53">
        <v>13612</v>
      </c>
      <c r="F95" s="53">
        <v>5192</v>
      </c>
      <c r="G95" s="53">
        <v>5185</v>
      </c>
      <c r="H95" s="51">
        <f t="shared" si="2"/>
        <v>18797</v>
      </c>
      <c r="I95" s="37">
        <f t="shared" si="0"/>
        <v>0.72388853435439271</v>
      </c>
      <c r="J95" s="37">
        <f t="shared" si="1"/>
        <v>0.27611146564560729</v>
      </c>
      <c r="K95" s="135"/>
      <c r="L95" s="28"/>
      <c r="AA95" s="106">
        <v>1</v>
      </c>
    </row>
    <row r="96" spans="3:27" ht="16.5" customHeight="1">
      <c r="C96" s="27"/>
      <c r="D96" s="90" t="s">
        <v>361</v>
      </c>
      <c r="E96" s="53">
        <v>1320</v>
      </c>
      <c r="F96" s="53">
        <v>224</v>
      </c>
      <c r="G96" s="53">
        <v>222</v>
      </c>
      <c r="H96" s="51">
        <f t="shared" si="2"/>
        <v>1542</v>
      </c>
      <c r="I96" s="37">
        <f t="shared" si="0"/>
        <v>0.85492227979274615</v>
      </c>
      <c r="J96" s="37">
        <f t="shared" si="1"/>
        <v>0.14507772020725387</v>
      </c>
      <c r="K96" s="135"/>
      <c r="L96" s="28"/>
      <c r="AA96" s="106">
        <v>1</v>
      </c>
    </row>
    <row r="97" spans="3:27" ht="16.5" customHeight="1">
      <c r="C97" s="27"/>
      <c r="D97" s="90" t="s">
        <v>372</v>
      </c>
      <c r="E97" s="53">
        <v>1160</v>
      </c>
      <c r="F97" s="53">
        <v>302</v>
      </c>
      <c r="G97" s="53">
        <v>300</v>
      </c>
      <c r="H97" s="51">
        <f t="shared" si="2"/>
        <v>1460</v>
      </c>
      <c r="I97" s="37">
        <f t="shared" si="0"/>
        <v>0.7934336525307798</v>
      </c>
      <c r="J97" s="37">
        <f t="shared" si="1"/>
        <v>0.20656634746922026</v>
      </c>
      <c r="K97" s="135"/>
      <c r="L97" s="28"/>
      <c r="AA97" s="106">
        <v>1</v>
      </c>
    </row>
    <row r="98" spans="3:27" ht="16.5" customHeight="1">
      <c r="C98" s="27"/>
      <c r="D98" s="90" t="s">
        <v>376</v>
      </c>
      <c r="E98" s="53">
        <v>1615</v>
      </c>
      <c r="F98" s="53">
        <v>227</v>
      </c>
      <c r="G98" s="53">
        <v>226</v>
      </c>
      <c r="H98" s="51">
        <f t="shared" si="2"/>
        <v>1841</v>
      </c>
      <c r="I98" s="37">
        <f t="shared" si="0"/>
        <v>0.87676438653637345</v>
      </c>
      <c r="J98" s="37">
        <f t="shared" si="1"/>
        <v>0.12323561346362649</v>
      </c>
      <c r="K98" s="135"/>
      <c r="L98" s="28"/>
      <c r="AA98" s="106">
        <v>1</v>
      </c>
    </row>
    <row r="99" spans="3:27" ht="16.5" customHeight="1">
      <c r="C99" s="27"/>
      <c r="D99" s="90" t="s">
        <v>379</v>
      </c>
      <c r="E99" s="53">
        <v>771</v>
      </c>
      <c r="F99" s="53">
        <v>107</v>
      </c>
      <c r="G99" s="53">
        <v>107</v>
      </c>
      <c r="H99" s="51">
        <f t="shared" si="2"/>
        <v>878</v>
      </c>
      <c r="I99" s="37">
        <f t="shared" si="0"/>
        <v>0.87813211845102501</v>
      </c>
      <c r="J99" s="37">
        <f t="shared" si="1"/>
        <v>0.12186788154897495</v>
      </c>
      <c r="K99" s="135"/>
      <c r="L99" s="28"/>
      <c r="AA99" s="106">
        <v>1</v>
      </c>
    </row>
    <row r="100" spans="3:27" ht="16.5" customHeight="1">
      <c r="C100" s="27"/>
      <c r="D100" s="90" t="s">
        <v>377</v>
      </c>
      <c r="E100" s="53">
        <v>832</v>
      </c>
      <c r="F100" s="53">
        <v>126</v>
      </c>
      <c r="G100" s="53">
        <v>125</v>
      </c>
      <c r="H100" s="51">
        <f t="shared" si="2"/>
        <v>957</v>
      </c>
      <c r="I100" s="37">
        <f t="shared" si="0"/>
        <v>0.86847599164926936</v>
      </c>
      <c r="J100" s="37">
        <f t="shared" si="1"/>
        <v>0.13152400835073069</v>
      </c>
      <c r="K100" s="135"/>
      <c r="L100" s="28"/>
      <c r="AA100" s="106">
        <v>1</v>
      </c>
    </row>
    <row r="101" spans="3:27" ht="16.5" customHeight="1">
      <c r="C101" s="27"/>
      <c r="D101" s="90" t="s">
        <v>370</v>
      </c>
      <c r="E101" s="53">
        <v>10662</v>
      </c>
      <c r="F101" s="53">
        <v>3115</v>
      </c>
      <c r="G101" s="53">
        <v>3113</v>
      </c>
      <c r="H101" s="51">
        <f t="shared" si="2"/>
        <v>13775</v>
      </c>
      <c r="I101" s="37">
        <f t="shared" si="0"/>
        <v>0.77389852652972346</v>
      </c>
      <c r="J101" s="37">
        <f t="shared" si="1"/>
        <v>0.22610147347027654</v>
      </c>
      <c r="K101" s="135"/>
      <c r="L101" s="28"/>
      <c r="AA101" s="106">
        <v>1</v>
      </c>
    </row>
    <row r="102" spans="3:27" ht="16.5" customHeight="1">
      <c r="C102" s="27"/>
      <c r="D102" s="90" t="s">
        <v>367</v>
      </c>
      <c r="E102" s="53">
        <v>2441</v>
      </c>
      <c r="F102" s="53">
        <v>277</v>
      </c>
      <c r="G102" s="53">
        <v>275</v>
      </c>
      <c r="H102" s="51">
        <f t="shared" si="2"/>
        <v>2716</v>
      </c>
      <c r="I102" s="37">
        <f t="shared" si="0"/>
        <v>0.89808682855040467</v>
      </c>
      <c r="J102" s="37">
        <f t="shared" si="1"/>
        <v>0.10191317144959529</v>
      </c>
      <c r="K102" s="135"/>
      <c r="L102" s="28"/>
      <c r="AA102" s="106">
        <v>1</v>
      </c>
    </row>
    <row r="103" spans="3:27" ht="16.5" customHeight="1">
      <c r="C103" s="27"/>
      <c r="D103" s="90" t="s">
        <v>391</v>
      </c>
      <c r="E103" s="53">
        <v>64</v>
      </c>
      <c r="F103" s="53">
        <v>12</v>
      </c>
      <c r="G103" s="53">
        <v>12</v>
      </c>
      <c r="H103" s="51">
        <f t="shared" si="2"/>
        <v>76</v>
      </c>
      <c r="I103" s="37">
        <f t="shared" si="0"/>
        <v>0.84210526315789469</v>
      </c>
      <c r="J103" s="37">
        <f t="shared" si="1"/>
        <v>0.15789473684210525</v>
      </c>
      <c r="K103" s="135"/>
      <c r="L103" s="28"/>
      <c r="AA103" s="106">
        <v>1</v>
      </c>
    </row>
    <row r="104" spans="3:27" ht="16.5" customHeight="1">
      <c r="C104" s="27"/>
      <c r="D104" s="90" t="s">
        <v>386</v>
      </c>
      <c r="E104" s="53">
        <v>168</v>
      </c>
      <c r="F104" s="53">
        <v>27</v>
      </c>
      <c r="G104" s="53">
        <v>27</v>
      </c>
      <c r="H104" s="51">
        <f t="shared" si="2"/>
        <v>195</v>
      </c>
      <c r="I104" s="37">
        <f t="shared" si="0"/>
        <v>0.86153846153846159</v>
      </c>
      <c r="J104" s="37">
        <f t="shared" si="1"/>
        <v>0.13846153846153847</v>
      </c>
      <c r="K104" s="135"/>
      <c r="L104" s="28"/>
      <c r="AA104" s="106">
        <v>1</v>
      </c>
    </row>
    <row r="105" spans="3:27" ht="16.5" customHeight="1">
      <c r="C105" s="27"/>
      <c r="D105" s="90" t="s">
        <v>389</v>
      </c>
      <c r="E105" s="53">
        <v>181</v>
      </c>
      <c r="F105" s="53">
        <v>18</v>
      </c>
      <c r="G105" s="53">
        <v>18</v>
      </c>
      <c r="H105" s="51">
        <f t="shared" si="2"/>
        <v>199</v>
      </c>
      <c r="I105" s="37">
        <f t="shared" si="0"/>
        <v>0.90954773869346739</v>
      </c>
      <c r="J105" s="37">
        <f t="shared" si="1"/>
        <v>9.0452261306532666E-2</v>
      </c>
      <c r="K105" s="135"/>
      <c r="L105" s="28"/>
      <c r="AA105" s="106">
        <v>1</v>
      </c>
    </row>
    <row r="106" spans="3:27" ht="16.5" customHeight="1">
      <c r="C106" s="27"/>
      <c r="D106" s="90" t="s">
        <v>360</v>
      </c>
      <c r="E106" s="53">
        <v>1108</v>
      </c>
      <c r="F106" s="53">
        <v>239</v>
      </c>
      <c r="G106" s="53">
        <v>239</v>
      </c>
      <c r="H106" s="51">
        <f t="shared" si="2"/>
        <v>1347</v>
      </c>
      <c r="I106" s="37">
        <f t="shared" si="0"/>
        <v>0.82256867112100962</v>
      </c>
      <c r="J106" s="37">
        <f t="shared" si="1"/>
        <v>0.17743132887899035</v>
      </c>
      <c r="K106" s="135"/>
      <c r="L106" s="28"/>
      <c r="AA106" s="106">
        <v>1</v>
      </c>
    </row>
    <row r="107" spans="3:27" ht="16.5" customHeight="1">
      <c r="C107" s="27"/>
      <c r="D107" s="90" t="s">
        <v>368</v>
      </c>
      <c r="E107" s="53">
        <v>6397</v>
      </c>
      <c r="F107" s="53">
        <v>1126</v>
      </c>
      <c r="G107" s="53">
        <v>1119</v>
      </c>
      <c r="H107" s="51">
        <f t="shared" si="2"/>
        <v>7516</v>
      </c>
      <c r="I107" s="37">
        <f t="shared" si="0"/>
        <v>0.85032566795161502</v>
      </c>
      <c r="J107" s="37">
        <f t="shared" si="1"/>
        <v>0.14967433204838496</v>
      </c>
      <c r="K107" s="135"/>
      <c r="L107" s="28"/>
      <c r="AA107" s="106">
        <v>1</v>
      </c>
    </row>
    <row r="108" spans="3:27" ht="16.5" customHeight="1">
      <c r="C108" s="27"/>
      <c r="D108" s="90" t="s">
        <v>371</v>
      </c>
      <c r="E108" s="53">
        <v>695</v>
      </c>
      <c r="F108" s="53">
        <v>130</v>
      </c>
      <c r="G108" s="53">
        <v>129</v>
      </c>
      <c r="H108" s="51">
        <f t="shared" si="2"/>
        <v>824</v>
      </c>
      <c r="I108" s="37">
        <f t="shared" si="0"/>
        <v>0.84242424242424241</v>
      </c>
      <c r="J108" s="37">
        <f t="shared" si="1"/>
        <v>0.15757575757575756</v>
      </c>
      <c r="K108" s="135"/>
      <c r="L108" s="28"/>
      <c r="AA108" s="106">
        <v>1</v>
      </c>
    </row>
    <row r="109" spans="3:27" ht="16.5" customHeight="1">
      <c r="C109" s="27"/>
      <c r="D109" s="90" t="s">
        <v>378</v>
      </c>
      <c r="E109" s="53">
        <v>2497</v>
      </c>
      <c r="F109" s="53">
        <v>323</v>
      </c>
      <c r="G109" s="53">
        <v>321</v>
      </c>
      <c r="H109" s="51">
        <f t="shared" si="2"/>
        <v>2818</v>
      </c>
      <c r="I109" s="37">
        <f t="shared" si="0"/>
        <v>0.88546099290780145</v>
      </c>
      <c r="J109" s="37">
        <f t="shared" si="1"/>
        <v>0.11453900709219858</v>
      </c>
      <c r="K109" s="135"/>
      <c r="L109" s="28"/>
      <c r="AA109" s="106">
        <v>1</v>
      </c>
    </row>
    <row r="110" spans="3:27" ht="16.5" customHeight="1">
      <c r="C110" s="27"/>
      <c r="D110" s="90" t="s">
        <v>369</v>
      </c>
      <c r="E110" s="53">
        <v>1513</v>
      </c>
      <c r="F110" s="53">
        <v>151</v>
      </c>
      <c r="G110" s="53">
        <v>150</v>
      </c>
      <c r="H110" s="51">
        <f t="shared" si="2"/>
        <v>1663</v>
      </c>
      <c r="I110" s="37">
        <f t="shared" si="0"/>
        <v>0.90925480769230771</v>
      </c>
      <c r="J110" s="37">
        <f t="shared" si="1"/>
        <v>9.0745192307692304E-2</v>
      </c>
      <c r="K110" s="135"/>
      <c r="L110" s="28"/>
      <c r="AA110" s="106">
        <v>1</v>
      </c>
    </row>
    <row r="111" spans="3:27" ht="16.5" customHeight="1">
      <c r="C111" s="27"/>
      <c r="D111" s="90" t="s">
        <v>385</v>
      </c>
      <c r="E111" s="53">
        <v>202</v>
      </c>
      <c r="F111" s="53">
        <v>30</v>
      </c>
      <c r="G111" s="53">
        <v>30</v>
      </c>
      <c r="H111" s="51">
        <f t="shared" si="2"/>
        <v>232</v>
      </c>
      <c r="I111" s="37">
        <f t="shared" si="0"/>
        <v>0.87068965517241381</v>
      </c>
      <c r="J111" s="37">
        <f t="shared" si="1"/>
        <v>0.12931034482758622</v>
      </c>
      <c r="K111" s="135"/>
      <c r="L111" s="28"/>
      <c r="AA111" s="106">
        <v>1</v>
      </c>
    </row>
    <row r="112" spans="3:27" ht="16.5" customHeight="1">
      <c r="C112" s="27"/>
      <c r="D112" s="90" t="s">
        <v>366</v>
      </c>
      <c r="E112" s="53">
        <v>10813</v>
      </c>
      <c r="F112" s="53">
        <v>2103</v>
      </c>
      <c r="G112" s="53">
        <v>2090</v>
      </c>
      <c r="H112" s="51">
        <f t="shared" si="2"/>
        <v>12903</v>
      </c>
      <c r="I112" s="37">
        <f t="shared" si="0"/>
        <v>0.83717869309383708</v>
      </c>
      <c r="J112" s="37">
        <f t="shared" si="1"/>
        <v>0.16282130690616289</v>
      </c>
      <c r="K112" s="135"/>
      <c r="L112" s="28"/>
      <c r="AA112" s="106">
        <v>1</v>
      </c>
    </row>
    <row r="113" spans="3:27" ht="16.5" customHeight="1">
      <c r="C113" s="27"/>
      <c r="D113" s="90" t="s">
        <v>375</v>
      </c>
      <c r="E113" s="53">
        <v>1785</v>
      </c>
      <c r="F113" s="53">
        <v>200</v>
      </c>
      <c r="G113" s="53">
        <v>200</v>
      </c>
      <c r="H113" s="51">
        <f t="shared" si="2"/>
        <v>1985</v>
      </c>
      <c r="I113" s="37">
        <f t="shared" si="0"/>
        <v>0.89924433249370272</v>
      </c>
      <c r="J113" s="37">
        <f t="shared" si="1"/>
        <v>0.10075566750629723</v>
      </c>
      <c r="K113" s="135"/>
      <c r="L113" s="28"/>
      <c r="AA113" s="106">
        <v>1</v>
      </c>
    </row>
    <row r="114" spans="3:27" ht="16.5" customHeight="1">
      <c r="C114" s="27"/>
      <c r="D114" s="90" t="s">
        <v>365</v>
      </c>
      <c r="E114" s="53">
        <v>2940</v>
      </c>
      <c r="F114" s="53">
        <v>473</v>
      </c>
      <c r="G114" s="53">
        <v>473</v>
      </c>
      <c r="H114" s="51">
        <f t="shared" si="2"/>
        <v>3413</v>
      </c>
      <c r="I114" s="37">
        <f t="shared" si="0"/>
        <v>0.86141224728977439</v>
      </c>
      <c r="J114" s="37">
        <f t="shared" si="1"/>
        <v>0.13858775271022561</v>
      </c>
      <c r="K114" s="135"/>
      <c r="L114" s="28"/>
      <c r="AA114" s="106">
        <v>1</v>
      </c>
    </row>
    <row r="115" spans="3:27" ht="16.5" customHeight="1">
      <c r="C115" s="27"/>
      <c r="D115" s="90" t="s">
        <v>383</v>
      </c>
      <c r="E115" s="53">
        <v>533</v>
      </c>
      <c r="F115" s="53">
        <v>92</v>
      </c>
      <c r="G115" s="53">
        <v>90</v>
      </c>
      <c r="H115" s="51">
        <f t="shared" si="2"/>
        <v>623</v>
      </c>
      <c r="I115" s="37">
        <f t="shared" si="0"/>
        <v>0.8528</v>
      </c>
      <c r="J115" s="37">
        <f t="shared" si="1"/>
        <v>0.1472</v>
      </c>
      <c r="K115" s="135"/>
      <c r="L115" s="28"/>
      <c r="AA115" s="106">
        <v>1</v>
      </c>
    </row>
    <row r="116" spans="3:27" ht="16.5" customHeight="1">
      <c r="C116" s="27"/>
      <c r="D116" s="90" t="s">
        <v>356</v>
      </c>
      <c r="E116" s="53">
        <v>7160</v>
      </c>
      <c r="F116" s="53">
        <v>1974</v>
      </c>
      <c r="G116" s="53">
        <v>1972</v>
      </c>
      <c r="H116" s="51">
        <f t="shared" si="2"/>
        <v>9132</v>
      </c>
      <c r="I116" s="37">
        <f t="shared" si="0"/>
        <v>0.7838843880008759</v>
      </c>
      <c r="J116" s="37">
        <f t="shared" si="1"/>
        <v>0.21611561199912416</v>
      </c>
      <c r="K116" s="135"/>
      <c r="L116" s="28"/>
      <c r="AA116" s="106">
        <v>1</v>
      </c>
    </row>
    <row r="117" spans="3:27" ht="16.5" customHeight="1">
      <c r="C117" s="27"/>
      <c r="D117" s="90" t="s">
        <v>382</v>
      </c>
      <c r="E117" s="53">
        <v>195</v>
      </c>
      <c r="F117" s="53">
        <v>39</v>
      </c>
      <c r="G117" s="53">
        <v>39</v>
      </c>
      <c r="H117" s="51">
        <f t="shared" si="2"/>
        <v>234</v>
      </c>
      <c r="I117" s="37">
        <f t="shared" si="0"/>
        <v>0.83333333333333337</v>
      </c>
      <c r="J117" s="37">
        <f t="shared" si="1"/>
        <v>0.16666666666666666</v>
      </c>
      <c r="K117" s="135"/>
      <c r="L117" s="28"/>
      <c r="AA117" s="106">
        <v>1</v>
      </c>
    </row>
    <row r="118" spans="3:27" ht="16.5" customHeight="1">
      <c r="C118" s="27"/>
      <c r="D118" s="90" t="s">
        <v>359</v>
      </c>
      <c r="E118" s="53">
        <v>28054</v>
      </c>
      <c r="F118" s="53">
        <v>8112</v>
      </c>
      <c r="G118" s="53">
        <v>8087</v>
      </c>
      <c r="H118" s="51">
        <f t="shared" si="2"/>
        <v>36141</v>
      </c>
      <c r="I118" s="37">
        <f t="shared" ref="I118:I129" si="3">E118/(E118+F118)</f>
        <v>0.77570093457943923</v>
      </c>
      <c r="J118" s="37">
        <f t="shared" ref="J118:J129" si="4">F118/(E118+F118)</f>
        <v>0.22429906542056074</v>
      </c>
      <c r="K118" s="135"/>
      <c r="L118" s="28"/>
      <c r="AA118" s="106">
        <v>1</v>
      </c>
    </row>
    <row r="119" spans="3:27" ht="16.5" customHeight="1">
      <c r="C119" s="27"/>
      <c r="D119" s="90" t="s">
        <v>364</v>
      </c>
      <c r="E119" s="53">
        <v>1866</v>
      </c>
      <c r="F119" s="53">
        <v>502</v>
      </c>
      <c r="G119" s="53">
        <v>501</v>
      </c>
      <c r="H119" s="51">
        <f t="shared" si="2"/>
        <v>2367</v>
      </c>
      <c r="I119" s="37">
        <f t="shared" si="3"/>
        <v>0.7880067567567568</v>
      </c>
      <c r="J119" s="37">
        <f t="shared" si="4"/>
        <v>0.21199324324324326</v>
      </c>
      <c r="K119" s="135"/>
      <c r="L119" s="28"/>
      <c r="AA119" s="106">
        <v>1</v>
      </c>
    </row>
    <row r="120" spans="3:27" ht="16.5" customHeight="1">
      <c r="C120" s="27"/>
      <c r="D120" s="90" t="s">
        <v>384</v>
      </c>
      <c r="E120" s="53">
        <v>75</v>
      </c>
      <c r="F120" s="53">
        <v>22</v>
      </c>
      <c r="G120" s="53">
        <v>22</v>
      </c>
      <c r="H120" s="51">
        <f t="shared" si="2"/>
        <v>97</v>
      </c>
      <c r="I120" s="37">
        <f t="shared" si="3"/>
        <v>0.77319587628865982</v>
      </c>
      <c r="J120" s="37">
        <f t="shared" si="4"/>
        <v>0.22680412371134021</v>
      </c>
      <c r="K120" s="135"/>
      <c r="L120" s="28"/>
      <c r="AA120" s="106">
        <v>1</v>
      </c>
    </row>
    <row r="121" spans="3:27" ht="16.5" customHeight="1">
      <c r="C121" s="27"/>
      <c r="D121" s="90" t="s">
        <v>374</v>
      </c>
      <c r="E121" s="53">
        <v>910</v>
      </c>
      <c r="F121" s="53">
        <v>187</v>
      </c>
      <c r="G121" s="53">
        <v>186</v>
      </c>
      <c r="H121" s="51">
        <f t="shared" si="2"/>
        <v>1096</v>
      </c>
      <c r="I121" s="37">
        <f t="shared" si="3"/>
        <v>0.82953509571558792</v>
      </c>
      <c r="J121" s="37">
        <f t="shared" si="4"/>
        <v>0.17046490428441202</v>
      </c>
      <c r="K121" s="135"/>
      <c r="L121" s="28"/>
      <c r="AA121" s="106">
        <v>1</v>
      </c>
    </row>
    <row r="122" spans="3:27" ht="16.5" customHeight="1">
      <c r="C122" s="27"/>
      <c r="D122" s="90" t="s">
        <v>380</v>
      </c>
      <c r="E122" s="53">
        <v>1350</v>
      </c>
      <c r="F122" s="53">
        <v>161</v>
      </c>
      <c r="G122" s="53">
        <v>160</v>
      </c>
      <c r="H122" s="51">
        <f t="shared" si="2"/>
        <v>1510</v>
      </c>
      <c r="I122" s="37">
        <f t="shared" si="3"/>
        <v>0.89344804765056252</v>
      </c>
      <c r="J122" s="37">
        <f t="shared" si="4"/>
        <v>0.10655195234943746</v>
      </c>
      <c r="K122" s="135"/>
      <c r="L122" s="28"/>
      <c r="AA122" s="106">
        <v>1</v>
      </c>
    </row>
    <row r="123" spans="3:27" ht="16.5" customHeight="1">
      <c r="C123" s="27"/>
      <c r="D123" s="90" t="s">
        <v>387</v>
      </c>
      <c r="E123" s="53">
        <v>819</v>
      </c>
      <c r="F123" s="53">
        <v>107</v>
      </c>
      <c r="G123" s="53">
        <v>106</v>
      </c>
      <c r="H123" s="51">
        <f t="shared" si="2"/>
        <v>925</v>
      </c>
      <c r="I123" s="37">
        <f t="shared" si="3"/>
        <v>0.8844492440604752</v>
      </c>
      <c r="J123" s="37">
        <f t="shared" si="4"/>
        <v>0.11555075593952484</v>
      </c>
      <c r="K123" s="135"/>
      <c r="L123" s="28"/>
      <c r="AA123" s="106">
        <v>1</v>
      </c>
    </row>
    <row r="124" spans="3:27" ht="16.5" customHeight="1">
      <c r="C124" s="27"/>
      <c r="D124" s="90" t="s">
        <v>392</v>
      </c>
      <c r="E124" s="53">
        <v>401</v>
      </c>
      <c r="F124" s="53">
        <v>45</v>
      </c>
      <c r="G124" s="53">
        <v>45</v>
      </c>
      <c r="H124" s="51">
        <f t="shared" si="2"/>
        <v>446</v>
      </c>
      <c r="I124" s="37">
        <f t="shared" si="3"/>
        <v>0.89910313901345296</v>
      </c>
      <c r="J124" s="37">
        <f t="shared" si="4"/>
        <v>0.10089686098654709</v>
      </c>
      <c r="K124" s="135"/>
      <c r="L124" s="28"/>
      <c r="AA124" s="106">
        <v>1</v>
      </c>
    </row>
    <row r="125" spans="3:27" ht="16.5" customHeight="1">
      <c r="C125" s="27"/>
      <c r="D125" s="90" t="s">
        <v>373</v>
      </c>
      <c r="E125" s="53">
        <v>626</v>
      </c>
      <c r="F125" s="53">
        <v>120</v>
      </c>
      <c r="G125" s="53">
        <v>118</v>
      </c>
      <c r="H125" s="51">
        <f t="shared" si="2"/>
        <v>744</v>
      </c>
      <c r="I125" s="37">
        <f t="shared" si="3"/>
        <v>0.83914209115281502</v>
      </c>
      <c r="J125" s="37">
        <f t="shared" si="4"/>
        <v>0.16085790884718498</v>
      </c>
      <c r="K125" s="135"/>
      <c r="L125" s="28"/>
      <c r="AA125" s="106">
        <v>1</v>
      </c>
    </row>
    <row r="126" spans="3:27" ht="16.5" customHeight="1">
      <c r="C126" s="27"/>
      <c r="D126" s="90" t="s">
        <v>357</v>
      </c>
      <c r="E126" s="53">
        <v>15869</v>
      </c>
      <c r="F126" s="53">
        <v>5728</v>
      </c>
      <c r="G126" s="53">
        <v>5714</v>
      </c>
      <c r="H126" s="51">
        <f t="shared" si="2"/>
        <v>21583</v>
      </c>
      <c r="I126" s="37">
        <f t="shared" si="3"/>
        <v>0.73477797842292913</v>
      </c>
      <c r="J126" s="37">
        <f t="shared" si="4"/>
        <v>0.26522202157707087</v>
      </c>
      <c r="K126" s="135"/>
      <c r="L126" s="28"/>
      <c r="AA126" s="106">
        <v>1</v>
      </c>
    </row>
    <row r="127" spans="3:27" ht="16.5" customHeight="1">
      <c r="C127" s="27"/>
      <c r="D127" s="90" t="s">
        <v>390</v>
      </c>
      <c r="E127" s="53">
        <v>64</v>
      </c>
      <c r="F127" s="53">
        <v>7</v>
      </c>
      <c r="G127" s="53">
        <v>7</v>
      </c>
      <c r="H127" s="51">
        <f t="shared" si="2"/>
        <v>71</v>
      </c>
      <c r="I127" s="37">
        <f t="shared" si="3"/>
        <v>0.90140845070422537</v>
      </c>
      <c r="J127" s="37">
        <f t="shared" si="4"/>
        <v>9.8591549295774641E-2</v>
      </c>
      <c r="K127" s="135"/>
      <c r="L127" s="28"/>
      <c r="AA127" s="106">
        <v>1</v>
      </c>
    </row>
    <row r="128" spans="3:27" ht="16.5" customHeight="1">
      <c r="C128" s="27"/>
      <c r="D128" s="90" t="s">
        <v>362</v>
      </c>
      <c r="E128" s="53">
        <v>2590</v>
      </c>
      <c r="F128" s="53">
        <v>816</v>
      </c>
      <c r="G128" s="53">
        <v>814</v>
      </c>
      <c r="H128" s="51">
        <f t="shared" si="2"/>
        <v>3404</v>
      </c>
      <c r="I128" s="37">
        <f t="shared" si="3"/>
        <v>0.76042278332354674</v>
      </c>
      <c r="J128" s="37">
        <f t="shared" si="4"/>
        <v>0.23957721667645332</v>
      </c>
      <c r="K128" s="135"/>
      <c r="L128" s="28"/>
      <c r="AA128" s="106">
        <v>1</v>
      </c>
    </row>
    <row r="129" spans="3:27" ht="16.5" customHeight="1">
      <c r="C129" s="27"/>
      <c r="D129" s="21" t="s">
        <v>152</v>
      </c>
      <c r="E129" s="54">
        <v>123937</v>
      </c>
      <c r="F129" s="54">
        <v>32798</v>
      </c>
      <c r="G129" s="54">
        <v>32702</v>
      </c>
      <c r="H129" s="51">
        <f t="shared" si="2"/>
        <v>156639</v>
      </c>
      <c r="I129" s="37">
        <f t="shared" si="3"/>
        <v>0.79074233578970876</v>
      </c>
      <c r="J129" s="37">
        <f t="shared" si="4"/>
        <v>0.20925766421029127</v>
      </c>
      <c r="K129" s="135"/>
      <c r="L129" s="28"/>
      <c r="AA129" s="106">
        <v>1</v>
      </c>
    </row>
    <row r="130" spans="3:27" ht="16.5" customHeight="1">
      <c r="C130" s="27"/>
      <c r="D130"/>
      <c r="E130"/>
      <c r="F130"/>
      <c r="G130"/>
      <c r="H130" s="52">
        <f>E130+G130</f>
        <v>0</v>
      </c>
      <c r="I130" s="38" t="e">
        <f>E130/(E130+F130)</f>
        <v>#DIV/0!</v>
      </c>
      <c r="J130" s="38" t="e">
        <f>F130/(E130+F130)</f>
        <v>#DIV/0!</v>
      </c>
      <c r="K130" s="28"/>
      <c r="L130" s="28"/>
      <c r="AA130" s="106">
        <v>1</v>
      </c>
    </row>
    <row r="131" spans="3:27" ht="16.5" customHeight="1">
      <c r="D131"/>
      <c r="E131"/>
      <c r="F131"/>
      <c r="G131"/>
      <c r="H131" s="24"/>
      <c r="I131" s="24"/>
      <c r="J131" s="24"/>
      <c r="K131" s="24"/>
      <c r="AA131" s="106">
        <v>1</v>
      </c>
    </row>
    <row r="132" spans="3:27" ht="16.5" customHeight="1">
      <c r="D132" s="29"/>
      <c r="E132" s="29"/>
      <c r="F132" s="29"/>
      <c r="G132" s="29"/>
      <c r="H132" s="29"/>
      <c r="I132" s="29"/>
      <c r="AA132" s="106">
        <v>1</v>
      </c>
    </row>
    <row r="133" spans="3:27" ht="16.5" customHeight="1">
      <c r="C133" s="136"/>
      <c r="D133" s="308" t="s">
        <v>186</v>
      </c>
      <c r="E133" s="309"/>
      <c r="F133" s="309"/>
      <c r="G133" s="309"/>
      <c r="H133" s="310"/>
      <c r="I133" s="137"/>
      <c r="J133" s="34"/>
      <c r="AA133" s="106">
        <v>1</v>
      </c>
    </row>
    <row r="134" spans="3:27" ht="16.5" customHeight="1">
      <c r="C134" s="136"/>
      <c r="D134" s="311"/>
      <c r="E134" s="312"/>
      <c r="F134" s="312"/>
      <c r="G134" s="312"/>
      <c r="H134" s="313"/>
      <c r="I134" s="137"/>
      <c r="J134" s="34"/>
      <c r="AA134" s="106">
        <v>1</v>
      </c>
    </row>
    <row r="135" spans="3:27" ht="30">
      <c r="C135" s="27"/>
      <c r="D135" s="20" t="s">
        <v>157</v>
      </c>
      <c r="E135" s="20" t="s">
        <v>147</v>
      </c>
      <c r="F135" s="20" t="s">
        <v>148</v>
      </c>
      <c r="G135" s="20" t="s">
        <v>149</v>
      </c>
      <c r="H135" s="20" t="s">
        <v>162</v>
      </c>
      <c r="I135"/>
      <c r="J135" s="28"/>
      <c r="AA135" s="106">
        <v>1</v>
      </c>
    </row>
    <row r="136" spans="3:27" ht="16.5" customHeight="1">
      <c r="C136" s="27"/>
      <c r="D136" s="90" t="s">
        <v>381</v>
      </c>
      <c r="E136" s="47"/>
      <c r="F136" s="47"/>
      <c r="G136" s="47">
        <v>1</v>
      </c>
      <c r="H136" s="6">
        <v>1</v>
      </c>
      <c r="I136"/>
      <c r="J136" s="28"/>
      <c r="AA136" s="106">
        <v>1</v>
      </c>
    </row>
    <row r="137" spans="3:27" ht="16.5" customHeight="1">
      <c r="C137" s="27"/>
      <c r="D137" s="90" t="s">
        <v>363</v>
      </c>
      <c r="E137" s="47">
        <v>10</v>
      </c>
      <c r="F137" s="47">
        <v>20</v>
      </c>
      <c r="G137" s="47">
        <v>50</v>
      </c>
      <c r="H137" s="6">
        <v>80</v>
      </c>
      <c r="I137"/>
      <c r="J137" s="28"/>
      <c r="AA137" s="106">
        <v>1</v>
      </c>
    </row>
    <row r="138" spans="3:27" ht="16.5" customHeight="1">
      <c r="C138" s="27"/>
      <c r="D138" s="90" t="s">
        <v>358</v>
      </c>
      <c r="E138" s="47">
        <v>12</v>
      </c>
      <c r="F138" s="47">
        <v>92</v>
      </c>
      <c r="G138" s="47">
        <v>89</v>
      </c>
      <c r="H138" s="6">
        <v>202</v>
      </c>
      <c r="I138"/>
      <c r="J138" s="28"/>
      <c r="AA138" s="106">
        <v>1</v>
      </c>
    </row>
    <row r="139" spans="3:27" ht="16.5" customHeight="1">
      <c r="C139" s="27"/>
      <c r="D139" s="90" t="s">
        <v>361</v>
      </c>
      <c r="E139" s="47">
        <v>12</v>
      </c>
      <c r="F139" s="47">
        <v>3</v>
      </c>
      <c r="G139" s="47">
        <v>17</v>
      </c>
      <c r="H139" s="6">
        <v>32</v>
      </c>
      <c r="I139"/>
      <c r="J139" s="28"/>
      <c r="AA139" s="106">
        <v>1</v>
      </c>
    </row>
    <row r="140" spans="3:27" ht="16.5" customHeight="1">
      <c r="C140" s="27"/>
      <c r="D140" s="90" t="s">
        <v>372</v>
      </c>
      <c r="E140" s="47"/>
      <c r="F140" s="47">
        <v>5</v>
      </c>
      <c r="G140" s="47">
        <v>8</v>
      </c>
      <c r="H140" s="6">
        <v>13</v>
      </c>
      <c r="I140"/>
      <c r="J140" s="28"/>
      <c r="AA140" s="106">
        <v>1</v>
      </c>
    </row>
    <row r="141" spans="3:27" ht="16.5" customHeight="1">
      <c r="C141" s="27"/>
      <c r="D141" s="90" t="s">
        <v>376</v>
      </c>
      <c r="E141" s="47"/>
      <c r="F141" s="47"/>
      <c r="G141" s="47"/>
      <c r="H141" s="6"/>
      <c r="I141"/>
      <c r="J141" s="28"/>
      <c r="AA141" s="106">
        <v>1</v>
      </c>
    </row>
    <row r="142" spans="3:27" ht="16.5" customHeight="1">
      <c r="C142" s="27"/>
      <c r="D142" s="90" t="s">
        <v>379</v>
      </c>
      <c r="E142" s="47">
        <v>13</v>
      </c>
      <c r="F142" s="47">
        <v>11</v>
      </c>
      <c r="G142" s="47">
        <v>10</v>
      </c>
      <c r="H142" s="6">
        <v>34</v>
      </c>
      <c r="I142"/>
      <c r="J142" s="28"/>
      <c r="AA142" s="106">
        <v>1</v>
      </c>
    </row>
    <row r="143" spans="3:27" ht="16.5" customHeight="1">
      <c r="C143" s="27"/>
      <c r="D143" s="90" t="s">
        <v>377</v>
      </c>
      <c r="E143" s="47"/>
      <c r="F143" s="47"/>
      <c r="G143" s="47"/>
      <c r="H143" s="6"/>
      <c r="I143"/>
      <c r="J143" s="28"/>
      <c r="AA143" s="106">
        <v>1</v>
      </c>
    </row>
    <row r="144" spans="3:27" ht="16.5" customHeight="1">
      <c r="C144" s="27"/>
      <c r="D144" s="90" t="s">
        <v>370</v>
      </c>
      <c r="E144" s="47">
        <v>28</v>
      </c>
      <c r="F144" s="47">
        <v>185</v>
      </c>
      <c r="G144" s="47">
        <v>183</v>
      </c>
      <c r="H144" s="6">
        <v>408</v>
      </c>
      <c r="I144"/>
      <c r="J144" s="28"/>
      <c r="AA144" s="106">
        <v>1</v>
      </c>
    </row>
    <row r="145" spans="3:27" ht="16.5" customHeight="1">
      <c r="C145" s="27"/>
      <c r="D145" s="90" t="s">
        <v>367</v>
      </c>
      <c r="E145" s="47">
        <v>5</v>
      </c>
      <c r="F145" s="47">
        <v>41</v>
      </c>
      <c r="G145" s="47">
        <v>6</v>
      </c>
      <c r="H145" s="6">
        <v>52</v>
      </c>
      <c r="I145"/>
      <c r="J145" s="28"/>
      <c r="AA145" s="106">
        <v>1</v>
      </c>
    </row>
    <row r="146" spans="3:27" ht="16.5" customHeight="1">
      <c r="C146" s="27"/>
      <c r="D146" s="90" t="s">
        <v>391</v>
      </c>
      <c r="E146" s="47"/>
      <c r="F146" s="47"/>
      <c r="G146" s="47"/>
      <c r="H146" s="6"/>
      <c r="I146"/>
      <c r="J146" s="28"/>
      <c r="AA146" s="106">
        <v>1</v>
      </c>
    </row>
    <row r="147" spans="3:27" ht="16.5" customHeight="1">
      <c r="C147" s="27"/>
      <c r="D147" s="90" t="s">
        <v>386</v>
      </c>
      <c r="E147" s="47"/>
      <c r="F147" s="47"/>
      <c r="G147" s="47"/>
      <c r="H147" s="6"/>
      <c r="I147"/>
      <c r="J147" s="28"/>
      <c r="AA147" s="106">
        <v>1</v>
      </c>
    </row>
    <row r="148" spans="3:27" ht="16.5" customHeight="1">
      <c r="C148" s="27"/>
      <c r="D148" s="90" t="s">
        <v>389</v>
      </c>
      <c r="E148" s="47"/>
      <c r="F148" s="47"/>
      <c r="G148" s="47">
        <v>16</v>
      </c>
      <c r="H148" s="6">
        <v>16</v>
      </c>
      <c r="I148"/>
      <c r="J148" s="28"/>
      <c r="AA148" s="106">
        <v>1</v>
      </c>
    </row>
    <row r="149" spans="3:27" ht="16.5" customHeight="1">
      <c r="C149" s="27"/>
      <c r="D149" s="90" t="s">
        <v>360</v>
      </c>
      <c r="E149" s="47">
        <v>7</v>
      </c>
      <c r="F149" s="47">
        <v>14</v>
      </c>
      <c r="G149" s="47">
        <v>4</v>
      </c>
      <c r="H149" s="6">
        <v>25</v>
      </c>
      <c r="I149"/>
      <c r="J149" s="28"/>
      <c r="AA149" s="106">
        <v>1</v>
      </c>
    </row>
    <row r="150" spans="3:27" ht="16.5" customHeight="1">
      <c r="C150" s="27"/>
      <c r="D150" s="90" t="s">
        <v>368</v>
      </c>
      <c r="E150" s="47">
        <v>17</v>
      </c>
      <c r="F150" s="47">
        <v>42</v>
      </c>
      <c r="G150" s="47">
        <v>52</v>
      </c>
      <c r="H150" s="6">
        <v>115</v>
      </c>
      <c r="I150"/>
      <c r="J150" s="28"/>
      <c r="AA150" s="106">
        <v>1</v>
      </c>
    </row>
    <row r="151" spans="3:27" ht="16.5" customHeight="1">
      <c r="C151" s="27"/>
      <c r="D151" s="90" t="s">
        <v>371</v>
      </c>
      <c r="E151" s="47">
        <v>2</v>
      </c>
      <c r="F151" s="47">
        <v>10</v>
      </c>
      <c r="G151" s="47">
        <v>10</v>
      </c>
      <c r="H151" s="6">
        <v>22</v>
      </c>
      <c r="I151"/>
      <c r="J151" s="28"/>
      <c r="AA151" s="106">
        <v>1</v>
      </c>
    </row>
    <row r="152" spans="3:27" ht="16.5" customHeight="1">
      <c r="C152" s="27"/>
      <c r="D152" s="90" t="s">
        <v>378</v>
      </c>
      <c r="E152" s="47">
        <v>2</v>
      </c>
      <c r="F152" s="47">
        <v>6</v>
      </c>
      <c r="G152" s="47">
        <v>2</v>
      </c>
      <c r="H152" s="6">
        <v>10</v>
      </c>
      <c r="I152"/>
      <c r="J152" s="28"/>
      <c r="AA152" s="106">
        <v>1</v>
      </c>
    </row>
    <row r="153" spans="3:27" ht="16.5" customHeight="1">
      <c r="C153" s="27"/>
      <c r="D153" s="90" t="s">
        <v>369</v>
      </c>
      <c r="E153" s="47">
        <v>1</v>
      </c>
      <c r="F153" s="47">
        <v>6</v>
      </c>
      <c r="G153" s="47">
        <v>11</v>
      </c>
      <c r="H153" s="6">
        <v>18</v>
      </c>
      <c r="I153"/>
      <c r="J153" s="28"/>
      <c r="AA153" s="106">
        <v>1</v>
      </c>
    </row>
    <row r="154" spans="3:27" ht="16.5" customHeight="1">
      <c r="C154" s="27"/>
      <c r="D154" s="90" t="s">
        <v>385</v>
      </c>
      <c r="E154" s="47"/>
      <c r="F154" s="47"/>
      <c r="G154" s="47"/>
      <c r="H154" s="6"/>
      <c r="I154"/>
      <c r="J154" s="28"/>
      <c r="AA154" s="106">
        <v>1</v>
      </c>
    </row>
    <row r="155" spans="3:27" ht="16.5" customHeight="1">
      <c r="C155" s="27"/>
      <c r="D155" s="90" t="s">
        <v>366</v>
      </c>
      <c r="E155" s="47">
        <v>44</v>
      </c>
      <c r="F155" s="47">
        <v>232</v>
      </c>
      <c r="G155" s="47">
        <v>161</v>
      </c>
      <c r="H155" s="6">
        <v>437</v>
      </c>
      <c r="I155"/>
      <c r="J155" s="28"/>
      <c r="AA155" s="106">
        <v>1</v>
      </c>
    </row>
    <row r="156" spans="3:27" ht="16.5" customHeight="1">
      <c r="C156" s="27"/>
      <c r="D156" s="90" t="s">
        <v>375</v>
      </c>
      <c r="E156" s="47">
        <v>4</v>
      </c>
      <c r="F156" s="47">
        <v>10</v>
      </c>
      <c r="G156" s="47">
        <v>2</v>
      </c>
      <c r="H156" s="6">
        <v>16</v>
      </c>
      <c r="I156"/>
      <c r="J156" s="28"/>
      <c r="AA156" s="106">
        <v>1</v>
      </c>
    </row>
    <row r="157" spans="3:27" ht="16.5" customHeight="1">
      <c r="C157" s="27"/>
      <c r="D157" s="90" t="s">
        <v>365</v>
      </c>
      <c r="E157" s="47">
        <v>5</v>
      </c>
      <c r="F157" s="47">
        <v>14</v>
      </c>
      <c r="G157" s="47">
        <v>23</v>
      </c>
      <c r="H157" s="6">
        <v>42</v>
      </c>
      <c r="I157"/>
      <c r="J157" s="28"/>
      <c r="AA157" s="106">
        <v>1</v>
      </c>
    </row>
    <row r="158" spans="3:27" ht="16.5" customHeight="1">
      <c r="C158" s="27"/>
      <c r="D158" s="90" t="s">
        <v>383</v>
      </c>
      <c r="E158" s="47">
        <v>3</v>
      </c>
      <c r="F158" s="47">
        <v>18</v>
      </c>
      <c r="G158" s="47">
        <v>4</v>
      </c>
      <c r="H158" s="6">
        <v>25</v>
      </c>
      <c r="I158"/>
      <c r="J158" s="28"/>
      <c r="AA158" s="106">
        <v>1</v>
      </c>
    </row>
    <row r="159" spans="3:27" ht="16.5" customHeight="1">
      <c r="C159" s="27"/>
      <c r="D159" s="90" t="s">
        <v>356</v>
      </c>
      <c r="E159" s="47">
        <v>8</v>
      </c>
      <c r="F159" s="47">
        <v>25</v>
      </c>
      <c r="G159" s="47">
        <v>29</v>
      </c>
      <c r="H159" s="6">
        <v>62</v>
      </c>
      <c r="I159"/>
      <c r="J159" s="28"/>
      <c r="AA159" s="106">
        <v>1</v>
      </c>
    </row>
    <row r="160" spans="3:27" ht="16.5" customHeight="1">
      <c r="C160" s="27"/>
      <c r="D160" s="90" t="s">
        <v>382</v>
      </c>
      <c r="E160" s="47"/>
      <c r="F160" s="47"/>
      <c r="G160" s="47"/>
      <c r="H160" s="6"/>
      <c r="I160"/>
      <c r="J160" s="28"/>
      <c r="AA160" s="106">
        <v>1</v>
      </c>
    </row>
    <row r="161" spans="3:27" ht="16.5" customHeight="1">
      <c r="C161" s="27"/>
      <c r="D161" s="90" t="s">
        <v>359</v>
      </c>
      <c r="E161" s="47">
        <v>52</v>
      </c>
      <c r="F161" s="47">
        <v>98</v>
      </c>
      <c r="G161" s="47">
        <v>161</v>
      </c>
      <c r="H161" s="6">
        <v>320</v>
      </c>
      <c r="I161"/>
      <c r="J161" s="28"/>
      <c r="AA161" s="106">
        <v>1</v>
      </c>
    </row>
    <row r="162" spans="3:27" ht="16.5" customHeight="1">
      <c r="C162" s="27"/>
      <c r="D162" s="90" t="s">
        <v>364</v>
      </c>
      <c r="E162" s="47"/>
      <c r="F162" s="47">
        <v>8</v>
      </c>
      <c r="G162" s="47">
        <v>5</v>
      </c>
      <c r="H162" s="6">
        <v>15</v>
      </c>
      <c r="I162"/>
      <c r="J162" s="28"/>
      <c r="AA162" s="106">
        <v>1</v>
      </c>
    </row>
    <row r="163" spans="3:27" ht="16.5" customHeight="1">
      <c r="C163" s="27"/>
      <c r="D163" s="90" t="s">
        <v>384</v>
      </c>
      <c r="E163" s="47"/>
      <c r="F163" s="47"/>
      <c r="G163" s="47"/>
      <c r="H163" s="6"/>
      <c r="I163"/>
      <c r="J163" s="28"/>
      <c r="AA163" s="106">
        <v>1</v>
      </c>
    </row>
    <row r="164" spans="3:27" ht="16.5" customHeight="1">
      <c r="C164" s="27"/>
      <c r="D164" s="90" t="s">
        <v>374</v>
      </c>
      <c r="E164" s="47">
        <v>2</v>
      </c>
      <c r="F164" s="47">
        <v>5</v>
      </c>
      <c r="G164" s="47">
        <v>3</v>
      </c>
      <c r="H164" s="6">
        <v>10</v>
      </c>
      <c r="I164"/>
      <c r="J164" s="28"/>
      <c r="AA164" s="106">
        <v>1</v>
      </c>
    </row>
    <row r="165" spans="3:27" ht="16.5" customHeight="1">
      <c r="C165" s="27"/>
      <c r="D165" s="90" t="s">
        <v>380</v>
      </c>
      <c r="E165" s="47">
        <v>15</v>
      </c>
      <c r="F165" s="47">
        <v>3</v>
      </c>
      <c r="G165" s="47">
        <v>4</v>
      </c>
      <c r="H165" s="6">
        <v>22</v>
      </c>
      <c r="I165"/>
      <c r="J165" s="28"/>
      <c r="AA165" s="106">
        <v>1</v>
      </c>
    </row>
    <row r="166" spans="3:27" ht="16.5" customHeight="1">
      <c r="C166" s="27"/>
      <c r="D166" s="90" t="s">
        <v>387</v>
      </c>
      <c r="E166" s="47"/>
      <c r="F166" s="47"/>
      <c r="G166" s="47"/>
      <c r="H166" s="6"/>
      <c r="I166"/>
      <c r="J166" s="28"/>
      <c r="AA166" s="106">
        <v>1</v>
      </c>
    </row>
    <row r="167" spans="3:27" ht="16.5" customHeight="1">
      <c r="C167" s="27"/>
      <c r="D167" s="90" t="s">
        <v>486</v>
      </c>
      <c r="E167" s="47"/>
      <c r="F167" s="47"/>
      <c r="G167" s="47"/>
      <c r="H167" s="6"/>
      <c r="I167"/>
      <c r="J167" s="28"/>
      <c r="AA167" s="106">
        <v>1</v>
      </c>
    </row>
    <row r="168" spans="3:27" ht="16.5" customHeight="1">
      <c r="C168" s="27"/>
      <c r="D168" s="90" t="s">
        <v>392</v>
      </c>
      <c r="E168" s="47"/>
      <c r="F168" s="47">
        <v>2</v>
      </c>
      <c r="G168" s="47"/>
      <c r="H168" s="6">
        <v>2</v>
      </c>
      <c r="I168"/>
      <c r="J168" s="28"/>
      <c r="AA168" s="106">
        <v>1</v>
      </c>
    </row>
    <row r="169" spans="3:27" ht="16.5" customHeight="1">
      <c r="C169" s="27"/>
      <c r="D169" s="90" t="s">
        <v>373</v>
      </c>
      <c r="E169" s="47"/>
      <c r="F169" s="47"/>
      <c r="G169" s="47"/>
      <c r="H169" s="6"/>
      <c r="I169"/>
      <c r="J169" s="28"/>
      <c r="AA169" s="106">
        <v>1</v>
      </c>
    </row>
    <row r="170" spans="3:27" ht="16.5" customHeight="1">
      <c r="C170" s="27"/>
      <c r="D170" s="90" t="s">
        <v>357</v>
      </c>
      <c r="E170" s="47">
        <v>10</v>
      </c>
      <c r="F170" s="47">
        <v>62</v>
      </c>
      <c r="G170" s="47">
        <v>107</v>
      </c>
      <c r="H170" s="6">
        <v>179</v>
      </c>
      <c r="I170"/>
      <c r="J170" s="28"/>
      <c r="AA170" s="106">
        <v>1</v>
      </c>
    </row>
    <row r="171" spans="3:27" ht="16.5" customHeight="1">
      <c r="C171" s="27"/>
      <c r="D171" s="90" t="s">
        <v>390</v>
      </c>
      <c r="E171" s="47"/>
      <c r="F171" s="47"/>
      <c r="G171" s="47"/>
      <c r="H171" s="6"/>
      <c r="I171"/>
      <c r="J171" s="28"/>
      <c r="AA171" s="106">
        <v>1</v>
      </c>
    </row>
    <row r="172" spans="3:27" ht="16.5" customHeight="1">
      <c r="C172" s="27"/>
      <c r="D172" s="90" t="s">
        <v>362</v>
      </c>
      <c r="E172" s="47">
        <v>2</v>
      </c>
      <c r="F172" s="47">
        <v>30</v>
      </c>
      <c r="G172" s="47">
        <v>28</v>
      </c>
      <c r="H172" s="6">
        <v>60</v>
      </c>
      <c r="I172"/>
      <c r="J172" s="28"/>
      <c r="AA172" s="106">
        <v>1</v>
      </c>
    </row>
    <row r="173" spans="3:27" ht="16.5" customHeight="1">
      <c r="C173" s="27"/>
      <c r="D173" s="21" t="s">
        <v>152</v>
      </c>
      <c r="E173" s="49">
        <v>254</v>
      </c>
      <c r="F173" s="49">
        <v>942</v>
      </c>
      <c r="G173" s="49">
        <v>986</v>
      </c>
      <c r="H173" s="36">
        <v>2218</v>
      </c>
      <c r="I173"/>
      <c r="J173" s="28"/>
      <c r="AA173" s="106">
        <v>1</v>
      </c>
    </row>
    <row r="174" spans="3:27" ht="16.5" customHeight="1">
      <c r="D174"/>
      <c r="E174"/>
      <c r="F174"/>
      <c r="G174"/>
      <c r="H174"/>
      <c r="I174" s="31"/>
      <c r="J174" s="29"/>
      <c r="K174" s="29"/>
      <c r="AA174" s="106">
        <v>1</v>
      </c>
    </row>
    <row r="175" spans="3:27" ht="16.5" customHeight="1">
      <c r="C175" s="27"/>
      <c r="D175" s="308" t="s">
        <v>187</v>
      </c>
      <c r="E175" s="309"/>
      <c r="F175" s="309"/>
      <c r="G175" s="309"/>
      <c r="H175" s="309"/>
      <c r="I175" s="309"/>
      <c r="J175" s="310"/>
      <c r="K175" s="91"/>
      <c r="L175" s="28"/>
      <c r="AA175" s="106">
        <v>1</v>
      </c>
    </row>
    <row r="176" spans="3:27" ht="16.5" customHeight="1">
      <c r="C176" s="27"/>
      <c r="D176" s="311"/>
      <c r="E176" s="312"/>
      <c r="F176" s="312"/>
      <c r="G176" s="312"/>
      <c r="H176" s="312"/>
      <c r="I176" s="312"/>
      <c r="J176" s="313"/>
      <c r="K176" s="91"/>
      <c r="L176" s="28"/>
      <c r="AA176" s="106">
        <v>1</v>
      </c>
    </row>
    <row r="177" spans="3:27" ht="16.5">
      <c r="C177" s="27"/>
      <c r="D177" s="20" t="s">
        <v>157</v>
      </c>
      <c r="E177" s="19" t="s">
        <v>147</v>
      </c>
      <c r="F177" s="19" t="s">
        <v>148</v>
      </c>
      <c r="G177" s="19" t="s">
        <v>149</v>
      </c>
      <c r="H177" s="19" t="s">
        <v>150</v>
      </c>
      <c r="I177" s="19" t="s">
        <v>169</v>
      </c>
      <c r="J177" s="19" t="s">
        <v>162</v>
      </c>
      <c r="K177"/>
      <c r="L177" s="28"/>
      <c r="AA177" s="106">
        <v>1</v>
      </c>
    </row>
    <row r="178" spans="3:27" ht="16.5" customHeight="1">
      <c r="C178" s="27"/>
      <c r="D178" s="90" t="s">
        <v>381</v>
      </c>
      <c r="E178" s="53">
        <v>17</v>
      </c>
      <c r="F178" s="53">
        <v>89</v>
      </c>
      <c r="G178" s="53">
        <v>104</v>
      </c>
      <c r="H178" s="53">
        <v>13</v>
      </c>
      <c r="I178" s="53"/>
      <c r="J178" s="39">
        <v>223</v>
      </c>
      <c r="K178"/>
      <c r="L178" s="28"/>
      <c r="AA178" s="106">
        <v>1</v>
      </c>
    </row>
    <row r="179" spans="3:27" ht="16.5" customHeight="1">
      <c r="C179" s="27"/>
      <c r="D179" s="90" t="s">
        <v>363</v>
      </c>
      <c r="E179" s="53">
        <v>176</v>
      </c>
      <c r="F179" s="53">
        <v>669</v>
      </c>
      <c r="G179" s="53">
        <v>1116</v>
      </c>
      <c r="H179" s="53">
        <v>472</v>
      </c>
      <c r="I179" s="53">
        <v>1</v>
      </c>
      <c r="J179" s="39">
        <v>2434</v>
      </c>
      <c r="K179"/>
      <c r="L179" s="28"/>
      <c r="AA179" s="106">
        <v>1</v>
      </c>
    </row>
    <row r="180" spans="3:27" ht="16.5" customHeight="1">
      <c r="C180" s="27"/>
      <c r="D180" s="90" t="s">
        <v>358</v>
      </c>
      <c r="E180" s="53">
        <v>1081</v>
      </c>
      <c r="F180" s="53">
        <v>5932</v>
      </c>
      <c r="G180" s="53">
        <v>10421</v>
      </c>
      <c r="H180" s="53">
        <v>4092</v>
      </c>
      <c r="I180" s="53">
        <v>30</v>
      </c>
      <c r="J180" s="39">
        <v>21556</v>
      </c>
      <c r="K180"/>
      <c r="L180" s="28"/>
      <c r="AA180" s="106">
        <v>1</v>
      </c>
    </row>
    <row r="181" spans="3:27" ht="16.5" customHeight="1">
      <c r="C181" s="27"/>
      <c r="D181" s="90" t="s">
        <v>361</v>
      </c>
      <c r="E181" s="53">
        <v>82</v>
      </c>
      <c r="F181" s="53">
        <v>519</v>
      </c>
      <c r="G181" s="53">
        <v>537</v>
      </c>
      <c r="H181" s="53">
        <v>148</v>
      </c>
      <c r="I181" s="53"/>
      <c r="J181" s="39">
        <v>1286</v>
      </c>
      <c r="K181"/>
      <c r="L181" s="28"/>
      <c r="AA181" s="106">
        <v>1</v>
      </c>
    </row>
    <row r="182" spans="3:27" ht="16.5" customHeight="1">
      <c r="C182" s="27"/>
      <c r="D182" s="90" t="s">
        <v>372</v>
      </c>
      <c r="E182" s="53">
        <v>92</v>
      </c>
      <c r="F182" s="53">
        <v>457</v>
      </c>
      <c r="G182" s="53">
        <v>1005</v>
      </c>
      <c r="H182" s="53">
        <v>440</v>
      </c>
      <c r="I182" s="53"/>
      <c r="J182" s="39">
        <v>1994</v>
      </c>
      <c r="K182"/>
      <c r="L182" s="28"/>
      <c r="AA182" s="106">
        <v>1</v>
      </c>
    </row>
    <row r="183" spans="3:27" ht="16.5" customHeight="1">
      <c r="C183" s="27"/>
      <c r="D183" s="90" t="s">
        <v>376</v>
      </c>
      <c r="E183" s="53">
        <v>71</v>
      </c>
      <c r="F183" s="53">
        <v>684</v>
      </c>
      <c r="G183" s="53">
        <v>585</v>
      </c>
      <c r="H183" s="53">
        <v>191</v>
      </c>
      <c r="I183" s="53"/>
      <c r="J183" s="39">
        <v>1531</v>
      </c>
      <c r="K183"/>
      <c r="L183" s="28"/>
      <c r="AA183" s="106">
        <v>1</v>
      </c>
    </row>
    <row r="184" spans="3:27" ht="16.5" customHeight="1">
      <c r="C184" s="27"/>
      <c r="D184" s="90" t="s">
        <v>379</v>
      </c>
      <c r="E184" s="53">
        <v>26</v>
      </c>
      <c r="F184" s="53">
        <v>228</v>
      </c>
      <c r="G184" s="53">
        <v>243</v>
      </c>
      <c r="H184" s="53">
        <v>86</v>
      </c>
      <c r="I184" s="53"/>
      <c r="J184" s="39">
        <v>583</v>
      </c>
      <c r="K184"/>
      <c r="L184" s="28"/>
      <c r="AA184" s="106">
        <v>1</v>
      </c>
    </row>
    <row r="185" spans="3:27" ht="16.5" customHeight="1">
      <c r="C185" s="27"/>
      <c r="D185" s="90" t="s">
        <v>377</v>
      </c>
      <c r="E185" s="53">
        <v>32</v>
      </c>
      <c r="F185" s="53">
        <v>46</v>
      </c>
      <c r="G185" s="53">
        <v>160</v>
      </c>
      <c r="H185" s="53">
        <v>21</v>
      </c>
      <c r="I185" s="53"/>
      <c r="J185" s="39">
        <v>259</v>
      </c>
      <c r="K185"/>
      <c r="L185" s="28"/>
      <c r="AA185" s="106">
        <v>1</v>
      </c>
    </row>
    <row r="186" spans="3:27" ht="16.5" customHeight="1">
      <c r="C186" s="27"/>
      <c r="D186" s="90" t="s">
        <v>370</v>
      </c>
      <c r="E186" s="53">
        <v>504</v>
      </c>
      <c r="F186" s="53">
        <v>2881</v>
      </c>
      <c r="G186" s="53">
        <v>4054</v>
      </c>
      <c r="H186" s="53">
        <v>742</v>
      </c>
      <c r="I186" s="53">
        <v>10</v>
      </c>
      <c r="J186" s="39">
        <v>8191</v>
      </c>
      <c r="K186"/>
      <c r="L186" s="28"/>
      <c r="AA186" s="106">
        <v>1</v>
      </c>
    </row>
    <row r="187" spans="3:27" ht="16.5" customHeight="1">
      <c r="C187" s="27"/>
      <c r="D187" s="90" t="s">
        <v>367</v>
      </c>
      <c r="E187" s="53">
        <v>208</v>
      </c>
      <c r="F187" s="53">
        <v>1009</v>
      </c>
      <c r="G187" s="53">
        <v>1148</v>
      </c>
      <c r="H187" s="53">
        <v>220</v>
      </c>
      <c r="I187" s="53"/>
      <c r="J187" s="39">
        <v>2585</v>
      </c>
      <c r="K187"/>
      <c r="L187" s="28"/>
      <c r="AA187" s="106">
        <v>1</v>
      </c>
    </row>
    <row r="188" spans="3:27" ht="16.5" customHeight="1">
      <c r="C188" s="27"/>
      <c r="D188" s="90" t="s">
        <v>391</v>
      </c>
      <c r="E188" s="53">
        <v>12</v>
      </c>
      <c r="F188" s="53">
        <v>21</v>
      </c>
      <c r="G188" s="53">
        <v>13</v>
      </c>
      <c r="H188" s="53"/>
      <c r="I188" s="53"/>
      <c r="J188" s="39">
        <v>46</v>
      </c>
      <c r="K188"/>
      <c r="L188" s="28"/>
      <c r="AA188" s="106">
        <v>1</v>
      </c>
    </row>
    <row r="189" spans="3:27" ht="16.5" customHeight="1">
      <c r="C189" s="27"/>
      <c r="D189" s="90" t="s">
        <v>386</v>
      </c>
      <c r="E189" s="53">
        <v>12</v>
      </c>
      <c r="F189" s="53">
        <v>94</v>
      </c>
      <c r="G189" s="53">
        <v>29</v>
      </c>
      <c r="H189" s="53">
        <v>19</v>
      </c>
      <c r="I189" s="53"/>
      <c r="J189" s="39">
        <v>154</v>
      </c>
      <c r="K189"/>
      <c r="L189" s="28"/>
      <c r="AA189" s="106">
        <v>1</v>
      </c>
    </row>
    <row r="190" spans="3:27" ht="16.5" customHeight="1">
      <c r="C190" s="27"/>
      <c r="D190" s="90" t="s">
        <v>389</v>
      </c>
      <c r="E190" s="53">
        <v>14</v>
      </c>
      <c r="F190" s="53">
        <v>89</v>
      </c>
      <c r="G190" s="53">
        <v>41</v>
      </c>
      <c r="H190" s="53">
        <v>6</v>
      </c>
      <c r="I190" s="53"/>
      <c r="J190" s="39">
        <v>150</v>
      </c>
      <c r="K190"/>
      <c r="L190" s="28"/>
      <c r="AA190" s="106">
        <v>1</v>
      </c>
    </row>
    <row r="191" spans="3:27" ht="16.5" customHeight="1">
      <c r="C191" s="27"/>
      <c r="D191" s="90" t="s">
        <v>360</v>
      </c>
      <c r="E191" s="53">
        <v>114</v>
      </c>
      <c r="F191" s="53">
        <v>432</v>
      </c>
      <c r="G191" s="53">
        <v>357</v>
      </c>
      <c r="H191" s="53">
        <v>115</v>
      </c>
      <c r="I191" s="53"/>
      <c r="J191" s="39">
        <v>1018</v>
      </c>
      <c r="K191"/>
      <c r="L191" s="28"/>
      <c r="AA191" s="106">
        <v>1</v>
      </c>
    </row>
    <row r="192" spans="3:27" ht="16.5" customHeight="1">
      <c r="C192" s="27"/>
      <c r="D192" s="90" t="s">
        <v>368</v>
      </c>
      <c r="E192" s="53">
        <v>642</v>
      </c>
      <c r="F192" s="53">
        <v>2847</v>
      </c>
      <c r="G192" s="53">
        <v>2520</v>
      </c>
      <c r="H192" s="53">
        <v>397</v>
      </c>
      <c r="I192" s="53"/>
      <c r="J192" s="39">
        <v>6406</v>
      </c>
      <c r="K192"/>
      <c r="L192" s="28"/>
      <c r="AA192" s="106">
        <v>1</v>
      </c>
    </row>
    <row r="193" spans="3:27" ht="16.5" customHeight="1">
      <c r="C193" s="27"/>
      <c r="D193" s="90" t="s">
        <v>371</v>
      </c>
      <c r="E193" s="53">
        <v>34</v>
      </c>
      <c r="F193" s="53">
        <v>261</v>
      </c>
      <c r="G193" s="53">
        <v>284</v>
      </c>
      <c r="H193" s="53">
        <v>58</v>
      </c>
      <c r="I193" s="53"/>
      <c r="J193" s="39">
        <v>637</v>
      </c>
      <c r="K193"/>
      <c r="L193" s="28"/>
      <c r="AA193" s="106">
        <v>1</v>
      </c>
    </row>
    <row r="194" spans="3:27" ht="16.5" customHeight="1">
      <c r="C194" s="27"/>
      <c r="D194" s="90" t="s">
        <v>378</v>
      </c>
      <c r="E194" s="53">
        <v>257</v>
      </c>
      <c r="F194" s="53">
        <v>589</v>
      </c>
      <c r="G194" s="53">
        <v>507</v>
      </c>
      <c r="H194" s="53">
        <v>65</v>
      </c>
      <c r="I194" s="53">
        <v>2</v>
      </c>
      <c r="J194" s="39">
        <v>1420</v>
      </c>
      <c r="K194"/>
      <c r="L194" s="28"/>
      <c r="AA194" s="106">
        <v>1</v>
      </c>
    </row>
    <row r="195" spans="3:27" ht="16.5" customHeight="1">
      <c r="C195" s="27"/>
      <c r="D195" s="90" t="s">
        <v>369</v>
      </c>
      <c r="E195" s="53">
        <v>141</v>
      </c>
      <c r="F195" s="53">
        <v>756</v>
      </c>
      <c r="G195" s="53">
        <v>468</v>
      </c>
      <c r="H195" s="53">
        <v>159</v>
      </c>
      <c r="I195" s="53"/>
      <c r="J195" s="39">
        <v>1524</v>
      </c>
      <c r="K195"/>
      <c r="L195" s="28"/>
      <c r="AA195" s="106">
        <v>1</v>
      </c>
    </row>
    <row r="196" spans="3:27" ht="16.5" customHeight="1">
      <c r="C196" s="27"/>
      <c r="D196" s="90" t="s">
        <v>385</v>
      </c>
      <c r="E196" s="53">
        <v>52</v>
      </c>
      <c r="F196" s="53">
        <v>98</v>
      </c>
      <c r="G196" s="53">
        <v>110</v>
      </c>
      <c r="H196" s="53">
        <v>16</v>
      </c>
      <c r="I196" s="53"/>
      <c r="J196" s="39">
        <v>276</v>
      </c>
      <c r="K196"/>
      <c r="L196" s="28"/>
      <c r="AA196" s="106">
        <v>1</v>
      </c>
    </row>
    <row r="197" spans="3:27" ht="16.5" customHeight="1">
      <c r="C197" s="27"/>
      <c r="D197" s="90" t="s">
        <v>366</v>
      </c>
      <c r="E197" s="53">
        <v>978</v>
      </c>
      <c r="F197" s="53">
        <v>4643</v>
      </c>
      <c r="G197" s="53">
        <v>5627</v>
      </c>
      <c r="H197" s="53">
        <v>1582</v>
      </c>
      <c r="I197" s="53">
        <v>12</v>
      </c>
      <c r="J197" s="39">
        <v>12842</v>
      </c>
      <c r="K197"/>
      <c r="L197" s="28"/>
      <c r="AA197" s="106">
        <v>1</v>
      </c>
    </row>
    <row r="198" spans="3:27" ht="16.5" customHeight="1">
      <c r="C198" s="27"/>
      <c r="D198" s="90" t="s">
        <v>375</v>
      </c>
      <c r="E198" s="53">
        <v>66</v>
      </c>
      <c r="F198" s="53">
        <v>373</v>
      </c>
      <c r="G198" s="53">
        <v>408</v>
      </c>
      <c r="H198" s="53">
        <v>120</v>
      </c>
      <c r="I198" s="53"/>
      <c r="J198" s="39">
        <v>967</v>
      </c>
      <c r="K198"/>
      <c r="L198" s="28"/>
      <c r="AA198" s="106">
        <v>1</v>
      </c>
    </row>
    <row r="199" spans="3:27" ht="16.5" customHeight="1">
      <c r="C199" s="27"/>
      <c r="D199" s="90" t="s">
        <v>365</v>
      </c>
      <c r="E199" s="53">
        <v>271</v>
      </c>
      <c r="F199" s="53">
        <v>1596</v>
      </c>
      <c r="G199" s="53">
        <v>2337</v>
      </c>
      <c r="H199" s="53">
        <v>547</v>
      </c>
      <c r="I199" s="53"/>
      <c r="J199" s="39">
        <v>4751</v>
      </c>
      <c r="K199"/>
      <c r="L199" s="28"/>
      <c r="AA199" s="106">
        <v>1</v>
      </c>
    </row>
    <row r="200" spans="3:27" ht="16.5" customHeight="1">
      <c r="C200" s="27"/>
      <c r="D200" s="90" t="s">
        <v>383</v>
      </c>
      <c r="E200" s="53">
        <v>66</v>
      </c>
      <c r="F200" s="53">
        <v>208</v>
      </c>
      <c r="G200" s="53">
        <v>162</v>
      </c>
      <c r="H200" s="53">
        <v>9</v>
      </c>
      <c r="I200" s="53"/>
      <c r="J200" s="39">
        <v>445</v>
      </c>
      <c r="K200"/>
      <c r="L200" s="28"/>
      <c r="AA200" s="106">
        <v>1</v>
      </c>
    </row>
    <row r="201" spans="3:27" ht="16.5" customHeight="1">
      <c r="C201" s="27"/>
      <c r="D201" s="90" t="s">
        <v>356</v>
      </c>
      <c r="E201" s="53">
        <v>676</v>
      </c>
      <c r="F201" s="53">
        <v>3237</v>
      </c>
      <c r="G201" s="53">
        <v>5466</v>
      </c>
      <c r="H201" s="53">
        <v>1859</v>
      </c>
      <c r="I201" s="53">
        <v>1</v>
      </c>
      <c r="J201" s="39">
        <v>11239</v>
      </c>
      <c r="K201"/>
      <c r="L201" s="28"/>
      <c r="AA201" s="106">
        <v>1</v>
      </c>
    </row>
    <row r="202" spans="3:27" ht="16.5" customHeight="1">
      <c r="C202" s="27"/>
      <c r="D202" s="90" t="s">
        <v>382</v>
      </c>
      <c r="E202" s="53">
        <v>16</v>
      </c>
      <c r="F202" s="53">
        <v>84</v>
      </c>
      <c r="G202" s="53">
        <v>50</v>
      </c>
      <c r="H202" s="53">
        <v>33</v>
      </c>
      <c r="I202" s="53"/>
      <c r="J202" s="39">
        <v>183</v>
      </c>
      <c r="K202"/>
      <c r="L202" s="28"/>
      <c r="AA202" s="106">
        <v>1</v>
      </c>
    </row>
    <row r="203" spans="3:27" ht="16.5" customHeight="1">
      <c r="C203" s="27"/>
      <c r="D203" s="90" t="s">
        <v>359</v>
      </c>
      <c r="E203" s="53">
        <v>1694</v>
      </c>
      <c r="F203" s="53">
        <v>9604</v>
      </c>
      <c r="G203" s="53">
        <v>16725</v>
      </c>
      <c r="H203" s="53">
        <v>7264</v>
      </c>
      <c r="I203" s="53">
        <v>23</v>
      </c>
      <c r="J203" s="39">
        <v>35310</v>
      </c>
      <c r="K203"/>
      <c r="L203" s="28"/>
      <c r="AA203" s="106">
        <v>1</v>
      </c>
    </row>
    <row r="204" spans="3:27" ht="16.5" customHeight="1">
      <c r="C204" s="27"/>
      <c r="D204" s="90" t="s">
        <v>364</v>
      </c>
      <c r="E204" s="53">
        <v>172</v>
      </c>
      <c r="F204" s="53">
        <v>851</v>
      </c>
      <c r="G204" s="53">
        <v>1270</v>
      </c>
      <c r="H204" s="53">
        <v>518</v>
      </c>
      <c r="I204" s="53">
        <v>1</v>
      </c>
      <c r="J204" s="39">
        <v>2812</v>
      </c>
      <c r="K204"/>
      <c r="L204" s="28"/>
      <c r="AA204" s="106">
        <v>1</v>
      </c>
    </row>
    <row r="205" spans="3:27" ht="16.5" customHeight="1">
      <c r="C205" s="27"/>
      <c r="D205" s="90" t="s">
        <v>384</v>
      </c>
      <c r="E205" s="53">
        <v>16</v>
      </c>
      <c r="F205" s="53">
        <v>16</v>
      </c>
      <c r="G205" s="53">
        <v>23</v>
      </c>
      <c r="H205" s="53">
        <v>3</v>
      </c>
      <c r="I205" s="53"/>
      <c r="J205" s="39">
        <v>58</v>
      </c>
      <c r="K205"/>
      <c r="L205" s="28"/>
      <c r="AA205" s="106">
        <v>1</v>
      </c>
    </row>
    <row r="206" spans="3:27" ht="16.5" customHeight="1">
      <c r="C206" s="27"/>
      <c r="D206" s="90" t="s">
        <v>374</v>
      </c>
      <c r="E206" s="53">
        <v>57</v>
      </c>
      <c r="F206" s="53">
        <v>250</v>
      </c>
      <c r="G206" s="53">
        <v>218</v>
      </c>
      <c r="H206" s="53">
        <v>103</v>
      </c>
      <c r="I206" s="53">
        <v>4</v>
      </c>
      <c r="J206" s="39">
        <v>632</v>
      </c>
      <c r="K206"/>
      <c r="L206" s="28"/>
      <c r="AA206" s="106">
        <v>1</v>
      </c>
    </row>
    <row r="207" spans="3:27" ht="16.5" customHeight="1">
      <c r="C207" s="27"/>
      <c r="D207" s="90" t="s">
        <v>380</v>
      </c>
      <c r="E207" s="53">
        <v>121</v>
      </c>
      <c r="F207" s="53">
        <v>499</v>
      </c>
      <c r="G207" s="53">
        <v>597</v>
      </c>
      <c r="H207" s="53">
        <v>114</v>
      </c>
      <c r="I207" s="53"/>
      <c r="J207" s="39">
        <v>1331</v>
      </c>
      <c r="K207"/>
      <c r="L207" s="28"/>
      <c r="AA207" s="106">
        <v>1</v>
      </c>
    </row>
    <row r="208" spans="3:27" ht="16.5" customHeight="1">
      <c r="C208" s="27"/>
      <c r="D208" s="90" t="s">
        <v>387</v>
      </c>
      <c r="E208" s="53">
        <v>33</v>
      </c>
      <c r="F208" s="53">
        <v>186</v>
      </c>
      <c r="G208" s="53">
        <v>224</v>
      </c>
      <c r="H208" s="53">
        <v>83</v>
      </c>
      <c r="I208" s="53"/>
      <c r="J208" s="39">
        <v>526</v>
      </c>
      <c r="K208"/>
      <c r="L208" s="28"/>
      <c r="AA208" s="106">
        <v>1</v>
      </c>
    </row>
    <row r="209" spans="3:27" ht="16.5" customHeight="1">
      <c r="C209" s="27"/>
      <c r="D209" s="90" t="s">
        <v>486</v>
      </c>
      <c r="E209" s="53"/>
      <c r="F209" s="53"/>
      <c r="G209" s="53">
        <v>3</v>
      </c>
      <c r="H209" s="53"/>
      <c r="I209" s="53"/>
      <c r="J209" s="39">
        <v>3</v>
      </c>
      <c r="K209"/>
      <c r="L209" s="28"/>
      <c r="AA209" s="106">
        <v>1</v>
      </c>
    </row>
    <row r="210" spans="3:27" ht="16.5" customHeight="1">
      <c r="C210" s="27"/>
      <c r="D210" s="90" t="s">
        <v>392</v>
      </c>
      <c r="E210" s="53">
        <v>7</v>
      </c>
      <c r="F210" s="53">
        <v>103</v>
      </c>
      <c r="G210" s="53">
        <v>56</v>
      </c>
      <c r="H210" s="53">
        <v>3</v>
      </c>
      <c r="I210" s="53"/>
      <c r="J210" s="39">
        <v>169</v>
      </c>
      <c r="K210"/>
      <c r="L210" s="28"/>
      <c r="AA210" s="106">
        <v>1</v>
      </c>
    </row>
    <row r="211" spans="3:27" ht="16.5" customHeight="1">
      <c r="C211" s="27"/>
      <c r="D211" s="90" t="s">
        <v>373</v>
      </c>
      <c r="E211" s="53">
        <v>61</v>
      </c>
      <c r="F211" s="53">
        <v>227</v>
      </c>
      <c r="G211" s="53">
        <v>233</v>
      </c>
      <c r="H211" s="53">
        <v>66</v>
      </c>
      <c r="I211" s="53"/>
      <c r="J211" s="39">
        <v>587</v>
      </c>
      <c r="K211"/>
      <c r="L211" s="28"/>
      <c r="AA211" s="106">
        <v>1</v>
      </c>
    </row>
    <row r="212" spans="3:27" ht="16.5" customHeight="1">
      <c r="C212" s="27"/>
      <c r="D212" s="90" t="s">
        <v>357</v>
      </c>
      <c r="E212" s="53">
        <v>1234</v>
      </c>
      <c r="F212" s="53">
        <v>6508</v>
      </c>
      <c r="G212" s="53">
        <v>11797</v>
      </c>
      <c r="H212" s="53">
        <v>4977</v>
      </c>
      <c r="I212" s="53">
        <v>25</v>
      </c>
      <c r="J212" s="39">
        <v>24541</v>
      </c>
      <c r="K212"/>
      <c r="L212" s="28"/>
      <c r="AA212" s="106">
        <v>1</v>
      </c>
    </row>
    <row r="213" spans="3:27" ht="16.5" customHeight="1">
      <c r="C213" s="27"/>
      <c r="D213" s="90" t="s">
        <v>390</v>
      </c>
      <c r="E213" s="53">
        <v>9</v>
      </c>
      <c r="F213" s="53">
        <v>10</v>
      </c>
      <c r="G213" s="53">
        <v>16</v>
      </c>
      <c r="H213" s="53"/>
      <c r="I213" s="53"/>
      <c r="J213" s="39">
        <v>35</v>
      </c>
      <c r="K213"/>
      <c r="L213" s="28"/>
      <c r="AA213" s="106">
        <v>1</v>
      </c>
    </row>
    <row r="214" spans="3:27" ht="16.5" customHeight="1">
      <c r="C214" s="27"/>
      <c r="D214" s="90" t="s">
        <v>362</v>
      </c>
      <c r="E214" s="53">
        <v>288</v>
      </c>
      <c r="F214" s="53">
        <v>1327</v>
      </c>
      <c r="G214" s="53">
        <v>2399</v>
      </c>
      <c r="H214" s="53">
        <v>947</v>
      </c>
      <c r="I214" s="53">
        <v>2</v>
      </c>
      <c r="J214" s="39">
        <v>4963</v>
      </c>
      <c r="K214"/>
      <c r="L214" s="28"/>
      <c r="AA214" s="106">
        <v>1</v>
      </c>
    </row>
    <row r="215" spans="3:27" ht="16.5" customHeight="1">
      <c r="C215" s="27"/>
      <c r="D215" s="21" t="s">
        <v>152</v>
      </c>
      <c r="E215" s="54">
        <v>9332</v>
      </c>
      <c r="F215" s="54">
        <v>47423</v>
      </c>
      <c r="G215" s="54">
        <v>71313</v>
      </c>
      <c r="H215" s="54">
        <v>25488</v>
      </c>
      <c r="I215" s="54">
        <v>111</v>
      </c>
      <c r="J215" s="40">
        <v>153667</v>
      </c>
      <c r="K215"/>
      <c r="L215" s="28"/>
      <c r="AA215" s="106">
        <v>1</v>
      </c>
    </row>
    <row r="216" spans="3:27" ht="16.5" customHeight="1">
      <c r="D216"/>
      <c r="E216"/>
      <c r="F216"/>
      <c r="G216"/>
      <c r="H216"/>
      <c r="I216"/>
      <c r="J216"/>
      <c r="K216" s="31"/>
      <c r="AA216" s="106">
        <v>1</v>
      </c>
    </row>
    <row r="217" spans="3:27" ht="16.5" customHeight="1">
      <c r="C217" s="27"/>
      <c r="D217" s="416" t="s">
        <v>225</v>
      </c>
      <c r="E217" s="416"/>
      <c r="F217" s="416"/>
      <c r="G217" s="416"/>
      <c r="H217" s="416"/>
      <c r="I217" s="416"/>
      <c r="J217" s="416"/>
      <c r="K217" s="416"/>
      <c r="L217" s="28"/>
      <c r="AA217" s="106">
        <v>1</v>
      </c>
    </row>
    <row r="218" spans="3:27" ht="16.5" customHeight="1">
      <c r="C218" s="27"/>
      <c r="D218" s="416"/>
      <c r="E218" s="416"/>
      <c r="F218" s="416"/>
      <c r="G218" s="416"/>
      <c r="H218" s="416"/>
      <c r="I218" s="416"/>
      <c r="J218" s="416"/>
      <c r="K218" s="416"/>
      <c r="L218" s="28"/>
      <c r="AA218" s="106">
        <v>1</v>
      </c>
    </row>
    <row r="219" spans="3:27" ht="30" customHeight="1">
      <c r="C219" s="27"/>
      <c r="D219" s="18" t="s">
        <v>157</v>
      </c>
      <c r="E219" s="20" t="s">
        <v>164</v>
      </c>
      <c r="F219" s="20" t="s">
        <v>165</v>
      </c>
      <c r="G219" s="20" t="s">
        <v>170</v>
      </c>
      <c r="H219" s="20" t="s">
        <v>171</v>
      </c>
      <c r="I219" s="20" t="s">
        <v>172</v>
      </c>
      <c r="J219" s="20" t="s">
        <v>173</v>
      </c>
      <c r="K219" s="20" t="s">
        <v>174</v>
      </c>
      <c r="L219" s="28"/>
      <c r="AA219" s="106">
        <v>1</v>
      </c>
    </row>
    <row r="220" spans="3:27" ht="16.5" customHeight="1">
      <c r="C220" s="27"/>
      <c r="D220" s="90" t="s">
        <v>381</v>
      </c>
      <c r="E220" s="53">
        <v>1</v>
      </c>
      <c r="F220" s="53">
        <v>223</v>
      </c>
      <c r="G220" s="53">
        <v>223</v>
      </c>
      <c r="H220" s="51">
        <f t="shared" ref="H220:H256" si="5">E220+G220</f>
        <v>224</v>
      </c>
      <c r="I220" s="37">
        <f t="shared" ref="I220:I250" si="6">IFERROR(E220/(E220+F220),"")</f>
        <v>4.464285714285714E-3</v>
      </c>
      <c r="J220" s="37">
        <f t="shared" ref="J220:J250" si="7">IFERROR(F220/(E220+F220),"")</f>
        <v>0.9955357142857143</v>
      </c>
      <c r="K220" s="37">
        <f t="shared" ref="K220:K250" si="8">IFERROR(H220/(E220+F220),"")</f>
        <v>1</v>
      </c>
      <c r="L220" s="28"/>
      <c r="AA220" s="106">
        <v>1</v>
      </c>
    </row>
    <row r="221" spans="3:27" ht="16.5" customHeight="1">
      <c r="C221" s="27"/>
      <c r="D221" s="90" t="s">
        <v>363</v>
      </c>
      <c r="E221" s="53">
        <v>80</v>
      </c>
      <c r="F221" s="53">
        <v>2434</v>
      </c>
      <c r="G221" s="53">
        <v>2433</v>
      </c>
      <c r="H221" s="51">
        <f t="shared" si="5"/>
        <v>2513</v>
      </c>
      <c r="I221" s="37">
        <f t="shared" si="6"/>
        <v>3.1821797931583136E-2</v>
      </c>
      <c r="J221" s="37">
        <f t="shared" si="7"/>
        <v>0.96817820206841687</v>
      </c>
      <c r="K221" s="37">
        <f t="shared" si="8"/>
        <v>0.99960222752585526</v>
      </c>
      <c r="L221" s="28"/>
      <c r="AA221" s="106">
        <v>1</v>
      </c>
    </row>
    <row r="222" spans="3:27" ht="16.5" customHeight="1">
      <c r="C222" s="27"/>
      <c r="D222" s="90" t="s">
        <v>358</v>
      </c>
      <c r="E222" s="53">
        <v>202</v>
      </c>
      <c r="F222" s="53">
        <v>21556</v>
      </c>
      <c r="G222" s="53">
        <v>21526</v>
      </c>
      <c r="H222" s="51">
        <f t="shared" si="5"/>
        <v>21728</v>
      </c>
      <c r="I222" s="37">
        <f t="shared" si="6"/>
        <v>9.2839415387443707E-3</v>
      </c>
      <c r="J222" s="37">
        <f t="shared" si="7"/>
        <v>0.99071605846125566</v>
      </c>
      <c r="K222" s="37">
        <f t="shared" si="8"/>
        <v>0.99862119680117656</v>
      </c>
      <c r="L222" s="28"/>
      <c r="AA222" s="106">
        <v>1</v>
      </c>
    </row>
    <row r="223" spans="3:27" ht="16.5" customHeight="1">
      <c r="C223" s="27"/>
      <c r="D223" s="90" t="s">
        <v>361</v>
      </c>
      <c r="E223" s="53">
        <v>32</v>
      </c>
      <c r="F223" s="53">
        <v>1286</v>
      </c>
      <c r="G223" s="53">
        <v>1286</v>
      </c>
      <c r="H223" s="51">
        <f t="shared" si="5"/>
        <v>1318</v>
      </c>
      <c r="I223" s="37">
        <f t="shared" si="6"/>
        <v>2.4279210925644917E-2</v>
      </c>
      <c r="J223" s="37">
        <f t="shared" si="7"/>
        <v>0.97572078907435511</v>
      </c>
      <c r="K223" s="37">
        <f t="shared" si="8"/>
        <v>1</v>
      </c>
      <c r="L223" s="28"/>
      <c r="AA223" s="106">
        <v>1</v>
      </c>
    </row>
    <row r="224" spans="3:27" ht="16.5" customHeight="1">
      <c r="C224" s="27"/>
      <c r="D224" s="90" t="s">
        <v>372</v>
      </c>
      <c r="E224" s="53">
        <v>13</v>
      </c>
      <c r="F224" s="53">
        <v>1994</v>
      </c>
      <c r="G224" s="53">
        <v>1994</v>
      </c>
      <c r="H224" s="51">
        <f t="shared" si="5"/>
        <v>2007</v>
      </c>
      <c r="I224" s="37">
        <f t="shared" si="6"/>
        <v>6.4773293472845045E-3</v>
      </c>
      <c r="J224" s="37">
        <f t="shared" si="7"/>
        <v>0.99352267065271549</v>
      </c>
      <c r="K224" s="37">
        <f t="shared" si="8"/>
        <v>1</v>
      </c>
      <c r="L224" s="28"/>
      <c r="AA224" s="106">
        <v>1</v>
      </c>
    </row>
    <row r="225" spans="3:27" ht="16.5" customHeight="1">
      <c r="C225" s="27"/>
      <c r="D225" s="90" t="s">
        <v>376</v>
      </c>
      <c r="E225" s="53"/>
      <c r="F225" s="53">
        <v>1531</v>
      </c>
      <c r="G225" s="53">
        <v>1531</v>
      </c>
      <c r="H225" s="51">
        <f t="shared" si="5"/>
        <v>1531</v>
      </c>
      <c r="I225" s="37">
        <f t="shared" si="6"/>
        <v>0</v>
      </c>
      <c r="J225" s="37">
        <f t="shared" si="7"/>
        <v>1</v>
      </c>
      <c r="K225" s="37">
        <f t="shared" si="8"/>
        <v>1</v>
      </c>
      <c r="L225" s="28"/>
      <c r="AA225" s="106">
        <v>1</v>
      </c>
    </row>
    <row r="226" spans="3:27" ht="16.5" customHeight="1">
      <c r="C226" s="27"/>
      <c r="D226" s="90" t="s">
        <v>379</v>
      </c>
      <c r="E226" s="53">
        <v>34</v>
      </c>
      <c r="F226" s="53">
        <v>583</v>
      </c>
      <c r="G226" s="53">
        <v>583</v>
      </c>
      <c r="H226" s="51">
        <f t="shared" si="5"/>
        <v>617</v>
      </c>
      <c r="I226" s="37">
        <f t="shared" si="6"/>
        <v>5.5105348460291734E-2</v>
      </c>
      <c r="J226" s="37">
        <f t="shared" si="7"/>
        <v>0.94489465153970831</v>
      </c>
      <c r="K226" s="37">
        <f t="shared" si="8"/>
        <v>1</v>
      </c>
      <c r="L226" s="28"/>
      <c r="AA226" s="106">
        <v>1</v>
      </c>
    </row>
    <row r="227" spans="3:27" ht="16.5" customHeight="1">
      <c r="C227" s="27"/>
      <c r="D227" s="90" t="s">
        <v>377</v>
      </c>
      <c r="E227" s="53"/>
      <c r="F227" s="53">
        <v>259</v>
      </c>
      <c r="G227" s="53">
        <v>259</v>
      </c>
      <c r="H227" s="51">
        <f t="shared" si="5"/>
        <v>259</v>
      </c>
      <c r="I227" s="37">
        <f t="shared" si="6"/>
        <v>0</v>
      </c>
      <c r="J227" s="37">
        <f t="shared" si="7"/>
        <v>1</v>
      </c>
      <c r="K227" s="37">
        <f t="shared" si="8"/>
        <v>1</v>
      </c>
      <c r="L227" s="28"/>
      <c r="AA227" s="106">
        <v>1</v>
      </c>
    </row>
    <row r="228" spans="3:27" ht="16.5" customHeight="1">
      <c r="C228" s="27"/>
      <c r="D228" s="90" t="s">
        <v>370</v>
      </c>
      <c r="E228" s="53">
        <v>408</v>
      </c>
      <c r="F228" s="53">
        <v>8191</v>
      </c>
      <c r="G228" s="53">
        <v>8181</v>
      </c>
      <c r="H228" s="51">
        <f t="shared" si="5"/>
        <v>8589</v>
      </c>
      <c r="I228" s="37">
        <f t="shared" si="6"/>
        <v>4.7447377602046752E-2</v>
      </c>
      <c r="J228" s="37">
        <f t="shared" si="7"/>
        <v>0.95255262239795324</v>
      </c>
      <c r="K228" s="37">
        <f t="shared" si="8"/>
        <v>0.99883707407838118</v>
      </c>
      <c r="L228" s="28"/>
      <c r="AA228" s="106">
        <v>1</v>
      </c>
    </row>
    <row r="229" spans="3:27" ht="16.5" customHeight="1">
      <c r="C229" s="27"/>
      <c r="D229" s="90" t="s">
        <v>367</v>
      </c>
      <c r="E229" s="53">
        <v>52</v>
      </c>
      <c r="F229" s="53">
        <v>2585</v>
      </c>
      <c r="G229" s="53">
        <v>2585</v>
      </c>
      <c r="H229" s="51">
        <f t="shared" si="5"/>
        <v>2637</v>
      </c>
      <c r="I229" s="37">
        <f t="shared" si="6"/>
        <v>1.9719378081152827E-2</v>
      </c>
      <c r="J229" s="37">
        <f t="shared" si="7"/>
        <v>0.98028062191884713</v>
      </c>
      <c r="K229" s="37">
        <f t="shared" si="8"/>
        <v>1</v>
      </c>
      <c r="L229" s="28"/>
      <c r="AA229" s="106">
        <v>1</v>
      </c>
    </row>
    <row r="230" spans="3:27" ht="16.5" customHeight="1">
      <c r="C230" s="27"/>
      <c r="D230" s="90" t="s">
        <v>391</v>
      </c>
      <c r="E230" s="53"/>
      <c r="F230" s="53">
        <v>46</v>
      </c>
      <c r="G230" s="53">
        <v>46</v>
      </c>
      <c r="H230" s="51">
        <f t="shared" si="5"/>
        <v>46</v>
      </c>
      <c r="I230" s="37">
        <f t="shared" si="6"/>
        <v>0</v>
      </c>
      <c r="J230" s="37">
        <f t="shared" si="7"/>
        <v>1</v>
      </c>
      <c r="K230" s="37">
        <f t="shared" si="8"/>
        <v>1</v>
      </c>
      <c r="L230" s="28"/>
      <c r="AA230" s="106">
        <v>1</v>
      </c>
    </row>
    <row r="231" spans="3:27" ht="16.5" customHeight="1">
      <c r="C231" s="27"/>
      <c r="D231" s="90" t="s">
        <v>386</v>
      </c>
      <c r="E231" s="53"/>
      <c r="F231" s="53">
        <v>154</v>
      </c>
      <c r="G231" s="53">
        <v>154</v>
      </c>
      <c r="H231" s="51">
        <f t="shared" si="5"/>
        <v>154</v>
      </c>
      <c r="I231" s="37">
        <f t="shared" si="6"/>
        <v>0</v>
      </c>
      <c r="J231" s="37">
        <f t="shared" si="7"/>
        <v>1</v>
      </c>
      <c r="K231" s="37">
        <f t="shared" si="8"/>
        <v>1</v>
      </c>
      <c r="L231" s="28"/>
      <c r="AA231" s="106">
        <v>1</v>
      </c>
    </row>
    <row r="232" spans="3:27" ht="16.5" customHeight="1">
      <c r="C232" s="27"/>
      <c r="D232" s="90" t="s">
        <v>389</v>
      </c>
      <c r="E232" s="53">
        <v>16</v>
      </c>
      <c r="F232" s="53">
        <v>150</v>
      </c>
      <c r="G232" s="53">
        <v>150</v>
      </c>
      <c r="H232" s="51">
        <f t="shared" si="5"/>
        <v>166</v>
      </c>
      <c r="I232" s="37">
        <f t="shared" si="6"/>
        <v>9.6385542168674704E-2</v>
      </c>
      <c r="J232" s="37">
        <f t="shared" si="7"/>
        <v>0.90361445783132532</v>
      </c>
      <c r="K232" s="37">
        <f t="shared" si="8"/>
        <v>1</v>
      </c>
      <c r="L232" s="28"/>
      <c r="AA232" s="106">
        <v>1</v>
      </c>
    </row>
    <row r="233" spans="3:27" ht="16.5" customHeight="1">
      <c r="C233" s="27"/>
      <c r="D233" s="90" t="s">
        <v>360</v>
      </c>
      <c r="E233" s="53">
        <v>25</v>
      </c>
      <c r="F233" s="53">
        <v>1018</v>
      </c>
      <c r="G233" s="53">
        <v>1018</v>
      </c>
      <c r="H233" s="51">
        <f t="shared" si="5"/>
        <v>1043</v>
      </c>
      <c r="I233" s="37">
        <f t="shared" si="6"/>
        <v>2.3969319271332695E-2</v>
      </c>
      <c r="J233" s="37">
        <f t="shared" si="7"/>
        <v>0.97603068072866728</v>
      </c>
      <c r="K233" s="37">
        <f t="shared" si="8"/>
        <v>1</v>
      </c>
      <c r="L233" s="28"/>
      <c r="AA233" s="106">
        <v>1</v>
      </c>
    </row>
    <row r="234" spans="3:27" ht="16.5" customHeight="1">
      <c r="C234" s="27"/>
      <c r="D234" s="90" t="s">
        <v>368</v>
      </c>
      <c r="E234" s="53">
        <v>115</v>
      </c>
      <c r="F234" s="53">
        <v>6406</v>
      </c>
      <c r="G234" s="53">
        <v>6406</v>
      </c>
      <c r="H234" s="51">
        <f t="shared" si="5"/>
        <v>6521</v>
      </c>
      <c r="I234" s="37">
        <f t="shared" si="6"/>
        <v>1.7635332004293819E-2</v>
      </c>
      <c r="J234" s="37">
        <f t="shared" si="7"/>
        <v>0.98236466799570621</v>
      </c>
      <c r="K234" s="37">
        <f t="shared" si="8"/>
        <v>1</v>
      </c>
      <c r="L234" s="28"/>
      <c r="AA234" s="106">
        <v>1</v>
      </c>
    </row>
    <row r="235" spans="3:27" ht="16.5" customHeight="1">
      <c r="C235" s="27"/>
      <c r="D235" s="90" t="s">
        <v>371</v>
      </c>
      <c r="E235" s="53">
        <v>22</v>
      </c>
      <c r="F235" s="53">
        <v>637</v>
      </c>
      <c r="G235" s="53">
        <v>637</v>
      </c>
      <c r="H235" s="51">
        <f t="shared" si="5"/>
        <v>659</v>
      </c>
      <c r="I235" s="37">
        <f t="shared" si="6"/>
        <v>3.3383915022761758E-2</v>
      </c>
      <c r="J235" s="37">
        <f t="shared" si="7"/>
        <v>0.96661608497723828</v>
      </c>
      <c r="K235" s="37">
        <f t="shared" si="8"/>
        <v>1</v>
      </c>
      <c r="L235" s="28"/>
      <c r="AA235" s="106">
        <v>1</v>
      </c>
    </row>
    <row r="236" spans="3:27" ht="16.5" customHeight="1">
      <c r="C236" s="27"/>
      <c r="D236" s="90" t="s">
        <v>378</v>
      </c>
      <c r="E236" s="53">
        <v>10</v>
      </c>
      <c r="F236" s="53">
        <v>1420</v>
      </c>
      <c r="G236" s="53">
        <v>1418</v>
      </c>
      <c r="H236" s="51">
        <f t="shared" si="5"/>
        <v>1428</v>
      </c>
      <c r="I236" s="37">
        <f t="shared" si="6"/>
        <v>6.993006993006993E-3</v>
      </c>
      <c r="J236" s="37">
        <f t="shared" si="7"/>
        <v>0.99300699300699302</v>
      </c>
      <c r="K236" s="37">
        <f t="shared" si="8"/>
        <v>0.99860139860139863</v>
      </c>
      <c r="L236" s="28"/>
      <c r="AA236" s="106">
        <v>1</v>
      </c>
    </row>
    <row r="237" spans="3:27" ht="16.5" customHeight="1">
      <c r="C237" s="27"/>
      <c r="D237" s="90" t="s">
        <v>369</v>
      </c>
      <c r="E237" s="53">
        <v>18</v>
      </c>
      <c r="F237" s="53">
        <v>1524</v>
      </c>
      <c r="G237" s="53">
        <v>1524</v>
      </c>
      <c r="H237" s="51">
        <f t="shared" si="5"/>
        <v>1542</v>
      </c>
      <c r="I237" s="37">
        <f t="shared" si="6"/>
        <v>1.1673151750972763E-2</v>
      </c>
      <c r="J237" s="37">
        <f t="shared" si="7"/>
        <v>0.98832684824902728</v>
      </c>
      <c r="K237" s="37">
        <f t="shared" si="8"/>
        <v>1</v>
      </c>
      <c r="L237" s="28"/>
      <c r="AA237" s="106">
        <v>1</v>
      </c>
    </row>
    <row r="238" spans="3:27" ht="16.5" customHeight="1">
      <c r="C238" s="27"/>
      <c r="D238" s="90" t="s">
        <v>385</v>
      </c>
      <c r="E238" s="53"/>
      <c r="F238" s="53">
        <v>276</v>
      </c>
      <c r="G238" s="53">
        <v>276</v>
      </c>
      <c r="H238" s="51">
        <f t="shared" si="5"/>
        <v>276</v>
      </c>
      <c r="I238" s="37">
        <f t="shared" si="6"/>
        <v>0</v>
      </c>
      <c r="J238" s="37">
        <f t="shared" si="7"/>
        <v>1</v>
      </c>
      <c r="K238" s="37">
        <f t="shared" si="8"/>
        <v>1</v>
      </c>
      <c r="L238" s="28"/>
      <c r="AA238" s="106">
        <v>1</v>
      </c>
    </row>
    <row r="239" spans="3:27" ht="16.5" customHeight="1">
      <c r="C239" s="27"/>
      <c r="D239" s="90" t="s">
        <v>366</v>
      </c>
      <c r="E239" s="53">
        <v>437</v>
      </c>
      <c r="F239" s="53">
        <v>12842</v>
      </c>
      <c r="G239" s="53">
        <v>12830</v>
      </c>
      <c r="H239" s="51">
        <f t="shared" si="5"/>
        <v>13267</v>
      </c>
      <c r="I239" s="37">
        <f t="shared" si="6"/>
        <v>3.2909104601250093E-2</v>
      </c>
      <c r="J239" s="37">
        <f t="shared" si="7"/>
        <v>0.96709089539874993</v>
      </c>
      <c r="K239" s="37">
        <f t="shared" si="8"/>
        <v>0.99909631749378713</v>
      </c>
      <c r="L239" s="28"/>
      <c r="AA239" s="106">
        <v>1</v>
      </c>
    </row>
    <row r="240" spans="3:27" ht="16.5" customHeight="1">
      <c r="C240" s="27"/>
      <c r="D240" s="90" t="s">
        <v>375</v>
      </c>
      <c r="E240" s="53">
        <v>16</v>
      </c>
      <c r="F240" s="53">
        <v>967</v>
      </c>
      <c r="G240" s="53">
        <v>967</v>
      </c>
      <c r="H240" s="51">
        <f t="shared" si="5"/>
        <v>983</v>
      </c>
      <c r="I240" s="37">
        <f t="shared" si="6"/>
        <v>1.6276703967446592E-2</v>
      </c>
      <c r="J240" s="37">
        <f t="shared" si="7"/>
        <v>0.98372329603255337</v>
      </c>
      <c r="K240" s="37">
        <f t="shared" si="8"/>
        <v>1</v>
      </c>
      <c r="L240" s="28"/>
      <c r="AA240" s="106">
        <v>1</v>
      </c>
    </row>
    <row r="241" spans="3:27" ht="16.5" customHeight="1">
      <c r="C241" s="27"/>
      <c r="D241" s="90" t="s">
        <v>365</v>
      </c>
      <c r="E241" s="53">
        <v>42</v>
      </c>
      <c r="F241" s="53">
        <v>4751</v>
      </c>
      <c r="G241" s="53">
        <v>4751</v>
      </c>
      <c r="H241" s="51">
        <f t="shared" si="5"/>
        <v>4793</v>
      </c>
      <c r="I241" s="37">
        <f t="shared" si="6"/>
        <v>8.7627790527853126E-3</v>
      </c>
      <c r="J241" s="37">
        <f t="shared" si="7"/>
        <v>0.99123722094721467</v>
      </c>
      <c r="K241" s="37">
        <f t="shared" si="8"/>
        <v>1</v>
      </c>
      <c r="L241" s="28"/>
      <c r="AA241" s="106">
        <v>1</v>
      </c>
    </row>
    <row r="242" spans="3:27" ht="16.5" customHeight="1">
      <c r="C242" s="27"/>
      <c r="D242" s="90" t="s">
        <v>383</v>
      </c>
      <c r="E242" s="53">
        <v>25</v>
      </c>
      <c r="F242" s="53">
        <v>445</v>
      </c>
      <c r="G242" s="53">
        <v>445</v>
      </c>
      <c r="H242" s="51">
        <f t="shared" si="5"/>
        <v>470</v>
      </c>
      <c r="I242" s="37">
        <f t="shared" si="6"/>
        <v>5.3191489361702128E-2</v>
      </c>
      <c r="J242" s="37">
        <f t="shared" si="7"/>
        <v>0.94680851063829785</v>
      </c>
      <c r="K242" s="37">
        <f t="shared" si="8"/>
        <v>1</v>
      </c>
      <c r="L242" s="28"/>
      <c r="AA242" s="106">
        <v>1</v>
      </c>
    </row>
    <row r="243" spans="3:27" ht="16.5" customHeight="1">
      <c r="C243" s="27"/>
      <c r="D243" s="90" t="s">
        <v>356</v>
      </c>
      <c r="E243" s="53">
        <v>62</v>
      </c>
      <c r="F243" s="53">
        <v>11239</v>
      </c>
      <c r="G243" s="53">
        <v>11238</v>
      </c>
      <c r="H243" s="51">
        <f t="shared" si="5"/>
        <v>11300</v>
      </c>
      <c r="I243" s="37">
        <f t="shared" si="6"/>
        <v>5.4862401557384298E-3</v>
      </c>
      <c r="J243" s="37">
        <f t="shared" si="7"/>
        <v>0.9945137598442616</v>
      </c>
      <c r="K243" s="37">
        <f t="shared" si="8"/>
        <v>0.99991151225555264</v>
      </c>
      <c r="L243" s="28"/>
      <c r="AA243" s="106">
        <v>1</v>
      </c>
    </row>
    <row r="244" spans="3:27" ht="16.5" customHeight="1">
      <c r="C244" s="27"/>
      <c r="D244" s="90" t="s">
        <v>382</v>
      </c>
      <c r="E244" s="53"/>
      <c r="F244" s="53">
        <v>183</v>
      </c>
      <c r="G244" s="53">
        <v>183</v>
      </c>
      <c r="H244" s="51">
        <f t="shared" si="5"/>
        <v>183</v>
      </c>
      <c r="I244" s="37">
        <f t="shared" si="6"/>
        <v>0</v>
      </c>
      <c r="J244" s="37">
        <f t="shared" si="7"/>
        <v>1</v>
      </c>
      <c r="K244" s="37">
        <f t="shared" si="8"/>
        <v>1</v>
      </c>
      <c r="L244" s="28"/>
      <c r="AA244" s="106">
        <v>1</v>
      </c>
    </row>
    <row r="245" spans="3:27" ht="16.5" customHeight="1">
      <c r="C245" s="27"/>
      <c r="D245" s="90" t="s">
        <v>359</v>
      </c>
      <c r="E245" s="53">
        <v>320</v>
      </c>
      <c r="F245" s="53">
        <v>35310</v>
      </c>
      <c r="G245" s="53">
        <v>35287</v>
      </c>
      <c r="H245" s="51">
        <f t="shared" si="5"/>
        <v>35607</v>
      </c>
      <c r="I245" s="37">
        <f t="shared" si="6"/>
        <v>8.9811956216671353E-3</v>
      </c>
      <c r="J245" s="37">
        <f t="shared" si="7"/>
        <v>0.9910188043783329</v>
      </c>
      <c r="K245" s="37">
        <f t="shared" si="8"/>
        <v>0.99935447656469267</v>
      </c>
      <c r="L245" s="28"/>
      <c r="AA245" s="106">
        <v>1</v>
      </c>
    </row>
    <row r="246" spans="3:27" ht="16.5" customHeight="1">
      <c r="C246" s="27"/>
      <c r="D246" s="90" t="s">
        <v>364</v>
      </c>
      <c r="E246" s="53">
        <v>15</v>
      </c>
      <c r="F246" s="53">
        <v>2812</v>
      </c>
      <c r="G246" s="53">
        <v>2811</v>
      </c>
      <c r="H246" s="51">
        <f t="shared" si="5"/>
        <v>2826</v>
      </c>
      <c r="I246" s="37">
        <f t="shared" si="6"/>
        <v>5.3059780686239826E-3</v>
      </c>
      <c r="J246" s="37">
        <f t="shared" si="7"/>
        <v>0.99469402193137602</v>
      </c>
      <c r="K246" s="37">
        <f t="shared" si="8"/>
        <v>0.99964626812875845</v>
      </c>
      <c r="L246" s="28"/>
      <c r="AA246" s="106">
        <v>1</v>
      </c>
    </row>
    <row r="247" spans="3:27" ht="16.5" customHeight="1">
      <c r="C247" s="27"/>
      <c r="D247" s="90" t="s">
        <v>384</v>
      </c>
      <c r="E247" s="53"/>
      <c r="F247" s="53">
        <v>58</v>
      </c>
      <c r="G247" s="53">
        <v>58</v>
      </c>
      <c r="H247" s="51">
        <f t="shared" si="5"/>
        <v>58</v>
      </c>
      <c r="I247" s="37">
        <f t="shared" si="6"/>
        <v>0</v>
      </c>
      <c r="J247" s="37">
        <f t="shared" si="7"/>
        <v>1</v>
      </c>
      <c r="K247" s="37">
        <f t="shared" si="8"/>
        <v>1</v>
      </c>
      <c r="L247" s="28"/>
      <c r="AA247" s="106">
        <v>1</v>
      </c>
    </row>
    <row r="248" spans="3:27" ht="16.5" customHeight="1">
      <c r="C248" s="27"/>
      <c r="D248" s="90" t="s">
        <v>374</v>
      </c>
      <c r="E248" s="53">
        <v>10</v>
      </c>
      <c r="F248" s="53">
        <v>632</v>
      </c>
      <c r="G248" s="53">
        <v>628</v>
      </c>
      <c r="H248" s="51">
        <f t="shared" si="5"/>
        <v>638</v>
      </c>
      <c r="I248" s="37">
        <f t="shared" si="6"/>
        <v>1.5576323987538941E-2</v>
      </c>
      <c r="J248" s="37">
        <f t="shared" si="7"/>
        <v>0.98442367601246106</v>
      </c>
      <c r="K248" s="37">
        <f t="shared" si="8"/>
        <v>0.99376947040498442</v>
      </c>
      <c r="L248" s="28"/>
      <c r="AA248" s="106">
        <v>1</v>
      </c>
    </row>
    <row r="249" spans="3:27" ht="16.5" customHeight="1">
      <c r="C249" s="27"/>
      <c r="D249" s="90" t="s">
        <v>380</v>
      </c>
      <c r="E249" s="53">
        <v>22</v>
      </c>
      <c r="F249" s="53">
        <v>1331</v>
      </c>
      <c r="G249" s="53">
        <v>1331</v>
      </c>
      <c r="H249" s="51">
        <f t="shared" si="5"/>
        <v>1353</v>
      </c>
      <c r="I249" s="37">
        <f t="shared" si="6"/>
        <v>1.6260162601626018E-2</v>
      </c>
      <c r="J249" s="37">
        <f t="shared" si="7"/>
        <v>0.98373983739837401</v>
      </c>
      <c r="K249" s="37">
        <f t="shared" si="8"/>
        <v>1</v>
      </c>
      <c r="L249" s="28"/>
      <c r="AA249" s="106">
        <v>1</v>
      </c>
    </row>
    <row r="250" spans="3:27" ht="16.5" customHeight="1">
      <c r="C250" s="27"/>
      <c r="D250" s="90" t="s">
        <v>387</v>
      </c>
      <c r="E250" s="53"/>
      <c r="F250" s="53">
        <v>526</v>
      </c>
      <c r="G250" s="53">
        <v>526</v>
      </c>
      <c r="H250" s="51">
        <f t="shared" si="5"/>
        <v>526</v>
      </c>
      <c r="I250" s="37">
        <f t="shared" si="6"/>
        <v>0</v>
      </c>
      <c r="J250" s="37">
        <f t="shared" si="7"/>
        <v>1</v>
      </c>
      <c r="K250" s="37">
        <f t="shared" si="8"/>
        <v>1</v>
      </c>
      <c r="L250" s="28"/>
      <c r="AA250" s="106">
        <v>1</v>
      </c>
    </row>
    <row r="251" spans="3:27" ht="16.5" customHeight="1">
      <c r="C251" s="27"/>
      <c r="D251" s="90" t="s">
        <v>486</v>
      </c>
      <c r="E251" s="53"/>
      <c r="F251" s="53">
        <v>3</v>
      </c>
      <c r="G251" s="53">
        <v>3</v>
      </c>
      <c r="H251" s="51">
        <f t="shared" si="5"/>
        <v>3</v>
      </c>
      <c r="I251" s="37">
        <f>IFERROR(E251/(E251+F251),"")</f>
        <v>0</v>
      </c>
      <c r="J251" s="37">
        <f>IFERROR(F251/(E251+F251),"")</f>
        <v>1</v>
      </c>
      <c r="K251" s="37">
        <f>IFERROR(H251/(E251+F251),"")</f>
        <v>1</v>
      </c>
      <c r="L251" s="28"/>
      <c r="AA251" s="106">
        <v>1</v>
      </c>
    </row>
    <row r="252" spans="3:27" ht="16.5" customHeight="1">
      <c r="C252" s="27"/>
      <c r="D252" s="90" t="s">
        <v>392</v>
      </c>
      <c r="E252" s="53">
        <v>2</v>
      </c>
      <c r="F252" s="53">
        <v>169</v>
      </c>
      <c r="G252" s="53">
        <v>169</v>
      </c>
      <c r="H252" s="51">
        <f t="shared" si="5"/>
        <v>171</v>
      </c>
      <c r="I252" s="37">
        <f t="shared" ref="I252:I256" si="9">IFERROR(E252/(E252+F252),"")</f>
        <v>1.1695906432748537E-2</v>
      </c>
      <c r="J252" s="37">
        <f t="shared" ref="J252:J256" si="10">IFERROR(F252/(E252+F252),"")</f>
        <v>0.98830409356725146</v>
      </c>
      <c r="K252" s="37">
        <f t="shared" ref="K252:K256" si="11">IFERROR(H252/(E252+F252),"")</f>
        <v>1</v>
      </c>
      <c r="L252" s="28"/>
      <c r="AA252" s="106">
        <v>1</v>
      </c>
    </row>
    <row r="253" spans="3:27" ht="16.5" customHeight="1">
      <c r="C253" s="27"/>
      <c r="D253" s="90" t="s">
        <v>373</v>
      </c>
      <c r="E253" s="53"/>
      <c r="F253" s="53">
        <v>587</v>
      </c>
      <c r="G253" s="53">
        <v>587</v>
      </c>
      <c r="H253" s="51">
        <f t="shared" si="5"/>
        <v>587</v>
      </c>
      <c r="I253" s="37">
        <f t="shared" si="9"/>
        <v>0</v>
      </c>
      <c r="J253" s="37">
        <f t="shared" si="10"/>
        <v>1</v>
      </c>
      <c r="K253" s="37">
        <f t="shared" si="11"/>
        <v>1</v>
      </c>
      <c r="L253" s="28"/>
      <c r="AA253" s="106">
        <v>1</v>
      </c>
    </row>
    <row r="254" spans="3:27" ht="16.5" customHeight="1">
      <c r="C254" s="27"/>
      <c r="D254" s="90" t="s">
        <v>357</v>
      </c>
      <c r="E254" s="53">
        <v>179</v>
      </c>
      <c r="F254" s="53">
        <v>24541</v>
      </c>
      <c r="G254" s="53">
        <v>24516</v>
      </c>
      <c r="H254" s="51">
        <f t="shared" si="5"/>
        <v>24695</v>
      </c>
      <c r="I254" s="37">
        <f t="shared" si="9"/>
        <v>7.2411003236245953E-3</v>
      </c>
      <c r="J254" s="37">
        <f t="shared" si="10"/>
        <v>0.99275889967637543</v>
      </c>
      <c r="K254" s="37">
        <f t="shared" si="11"/>
        <v>0.99898867313915862</v>
      </c>
      <c r="L254" s="28"/>
      <c r="AA254" s="106">
        <v>1</v>
      </c>
    </row>
    <row r="255" spans="3:27" ht="16.5" customHeight="1">
      <c r="C255" s="27"/>
      <c r="D255" s="90" t="s">
        <v>390</v>
      </c>
      <c r="E255" s="53"/>
      <c r="F255" s="53">
        <v>35</v>
      </c>
      <c r="G255" s="53">
        <v>35</v>
      </c>
      <c r="H255" s="51">
        <f t="shared" si="5"/>
        <v>35</v>
      </c>
      <c r="I255" s="37">
        <f t="shared" si="9"/>
        <v>0</v>
      </c>
      <c r="J255" s="37">
        <f t="shared" si="10"/>
        <v>1</v>
      </c>
      <c r="K255" s="37">
        <f t="shared" si="11"/>
        <v>1</v>
      </c>
      <c r="L255" s="28"/>
      <c r="AA255" s="106">
        <v>1</v>
      </c>
    </row>
    <row r="256" spans="3:27" ht="16.5" customHeight="1">
      <c r="C256" s="27"/>
      <c r="D256" s="90" t="s">
        <v>362</v>
      </c>
      <c r="E256" s="53">
        <v>60</v>
      </c>
      <c r="F256" s="53">
        <v>4963</v>
      </c>
      <c r="G256" s="53">
        <v>4961</v>
      </c>
      <c r="H256" s="51">
        <f t="shared" si="5"/>
        <v>5021</v>
      </c>
      <c r="I256" s="37">
        <f t="shared" si="9"/>
        <v>1.1945052757316344E-2</v>
      </c>
      <c r="J256" s="37">
        <f t="shared" si="10"/>
        <v>0.98805494724268361</v>
      </c>
      <c r="K256" s="37">
        <f t="shared" si="11"/>
        <v>0.99960183157475613</v>
      </c>
      <c r="L256" s="28"/>
      <c r="AA256" s="106">
        <v>1</v>
      </c>
    </row>
    <row r="257" spans="3:27" ht="16.5" customHeight="1">
      <c r="C257" s="27"/>
      <c r="D257" s="21" t="s">
        <v>152</v>
      </c>
      <c r="E257" s="54">
        <v>2218</v>
      </c>
      <c r="F257" s="54">
        <v>153667</v>
      </c>
      <c r="G257" s="54">
        <v>153556</v>
      </c>
      <c r="H257" s="52">
        <f>SUM(H220:H256)</f>
        <v>155774</v>
      </c>
      <c r="I257" s="38">
        <f t="shared" ref="I257" si="12">E257/(E257+F257)</f>
        <v>1.422843763030439E-2</v>
      </c>
      <c r="J257" s="38">
        <f t="shared" ref="J257" si="13">F257/(E257+F257)</f>
        <v>0.98577156236969565</v>
      </c>
      <c r="K257" s="38">
        <f t="shared" ref="K257" si="14">H257/(E257+F257)</f>
        <v>0.99928793661994419</v>
      </c>
      <c r="L257" s="28"/>
      <c r="AA257" s="106">
        <v>1</v>
      </c>
    </row>
    <row r="258" spans="3:27" ht="16.5" customHeight="1">
      <c r="D258"/>
      <c r="E258"/>
      <c r="F258"/>
      <c r="G258"/>
      <c r="H258" s="24"/>
      <c r="I258" s="24"/>
      <c r="J258" s="24"/>
      <c r="K258" s="24"/>
      <c r="AA258" s="106">
        <v>1</v>
      </c>
    </row>
    <row r="259" spans="3:27" ht="16.5" customHeight="1">
      <c r="AA259" s="106">
        <v>1</v>
      </c>
    </row>
    <row r="260" spans="3:27" ht="16.5" customHeight="1">
      <c r="AA260" s="106">
        <v>1</v>
      </c>
    </row>
    <row r="261" spans="3:27" ht="16.5" customHeight="1">
      <c r="AA261" s="106">
        <v>1</v>
      </c>
    </row>
    <row r="262" spans="3:27" ht="16.5" customHeight="1">
      <c r="AA262" s="106">
        <v>1</v>
      </c>
    </row>
    <row r="263" spans="3:27" ht="16.5" customHeight="1">
      <c r="AA263" s="106">
        <v>1</v>
      </c>
    </row>
    <row r="264" spans="3:27" ht="16.5" customHeight="1">
      <c r="AA264" s="106">
        <v>1</v>
      </c>
    </row>
    <row r="265" spans="3:27" ht="16.5" customHeight="1">
      <c r="AA265" s="106">
        <v>1</v>
      </c>
    </row>
    <row r="266" spans="3:27" ht="16.5" customHeight="1">
      <c r="AA266" s="106">
        <v>1</v>
      </c>
    </row>
    <row r="267" spans="3:27" ht="16.5" customHeight="1">
      <c r="AA267" s="106">
        <v>1</v>
      </c>
    </row>
    <row r="268" spans="3:27" ht="16.5" customHeight="1">
      <c r="AA268" s="106">
        <v>1</v>
      </c>
    </row>
    <row r="269" spans="3:27" ht="16.5" customHeight="1">
      <c r="AA269" s="106">
        <v>1</v>
      </c>
    </row>
    <row r="270" spans="3:27" ht="16.5" customHeight="1">
      <c r="AA270" s="106">
        <v>1</v>
      </c>
    </row>
    <row r="271" spans="3:27" ht="16.5" customHeight="1">
      <c r="AA271" s="106">
        <v>1</v>
      </c>
    </row>
    <row r="272" spans="3:27" ht="16.5" customHeight="1">
      <c r="AA272" s="106">
        <v>1</v>
      </c>
    </row>
    <row r="273" spans="27:27" ht="16.5" customHeight="1">
      <c r="AA273" s="106">
        <v>1</v>
      </c>
    </row>
    <row r="274" spans="27:27" ht="16.5" customHeight="1">
      <c r="AA274" s="106">
        <v>1</v>
      </c>
    </row>
    <row r="275" spans="27:27" ht="16.5">
      <c r="AA275" s="106">
        <v>1</v>
      </c>
    </row>
    <row r="276" spans="27:27" ht="16.5">
      <c r="AA276" s="106">
        <v>1</v>
      </c>
    </row>
    <row r="277" spans="27:27" ht="16.5">
      <c r="AA277" s="106">
        <v>1</v>
      </c>
    </row>
    <row r="278" spans="27:27" ht="16.5">
      <c r="AA278" s="106">
        <v>1</v>
      </c>
    </row>
    <row r="279" spans="27:27" ht="16.5">
      <c r="AA279" s="106">
        <v>1</v>
      </c>
    </row>
    <row r="280" spans="27:27" ht="16.5">
      <c r="AA280" s="106">
        <v>1</v>
      </c>
    </row>
    <row r="281" spans="27:27" ht="16.5">
      <c r="AA281" s="106">
        <v>1</v>
      </c>
    </row>
    <row r="282" spans="27:27" ht="16.5">
      <c r="AA282" s="106">
        <v>1</v>
      </c>
    </row>
    <row r="283" spans="27:27" ht="16.5">
      <c r="AA283" s="106">
        <v>1</v>
      </c>
    </row>
    <row r="284" spans="27:27" ht="16.5">
      <c r="AA284" s="106">
        <v>1</v>
      </c>
    </row>
    <row r="285" spans="27:27" ht="16.5">
      <c r="AA285" s="106">
        <v>1</v>
      </c>
    </row>
    <row r="286" spans="27:27" ht="16.5">
      <c r="AA286" s="106">
        <v>1</v>
      </c>
    </row>
    <row r="287" spans="27:27" ht="16.5">
      <c r="AA287" s="106">
        <v>1</v>
      </c>
    </row>
    <row r="288" spans="27:27" ht="16.5">
      <c r="AA288" s="106">
        <v>1</v>
      </c>
    </row>
    <row r="289" spans="27:27" ht="16.5">
      <c r="AA289" s="106">
        <v>1</v>
      </c>
    </row>
    <row r="290" spans="27:27" ht="16.5">
      <c r="AA290" s="106">
        <v>1</v>
      </c>
    </row>
    <row r="291" spans="27:27" ht="16.5">
      <c r="AA291" s="106">
        <v>1</v>
      </c>
    </row>
    <row r="292" spans="27:27" ht="16.5">
      <c r="AA292" s="106">
        <v>1</v>
      </c>
    </row>
    <row r="293" spans="27:27" ht="16.5">
      <c r="AA293" s="106">
        <v>1</v>
      </c>
    </row>
    <row r="294" spans="27:27" ht="16.5">
      <c r="AA294" s="106">
        <v>1</v>
      </c>
    </row>
    <row r="295" spans="27:27" ht="16.5">
      <c r="AA295" s="106">
        <v>1</v>
      </c>
    </row>
    <row r="296" spans="27:27" ht="16.5">
      <c r="AA296" s="106">
        <v>1</v>
      </c>
    </row>
    <row r="297" spans="27:27" ht="16.5">
      <c r="AA297" s="106">
        <v>1</v>
      </c>
    </row>
    <row r="298" spans="27:27" ht="16.5">
      <c r="AA298" s="106">
        <v>1</v>
      </c>
    </row>
    <row r="299" spans="27:27" ht="16.5">
      <c r="AA299" s="106">
        <v>1</v>
      </c>
    </row>
    <row r="300" spans="27:27" ht="16.5">
      <c r="AA300" s="106">
        <v>1</v>
      </c>
    </row>
    <row r="301" spans="27:27" ht="16.5">
      <c r="AA301" s="106">
        <v>1</v>
      </c>
    </row>
    <row r="302" spans="27:27" ht="16.5">
      <c r="AA302" s="106">
        <v>1</v>
      </c>
    </row>
    <row r="303" spans="27:27" ht="16.5">
      <c r="AA303" s="106">
        <v>1</v>
      </c>
    </row>
    <row r="304" spans="27:27" ht="16.5">
      <c r="AA304" s="106">
        <v>1</v>
      </c>
    </row>
    <row r="305" spans="27:27" ht="16.5">
      <c r="AA305" s="106">
        <v>1</v>
      </c>
    </row>
    <row r="306" spans="27:27" ht="16.5">
      <c r="AA306" s="106">
        <v>1</v>
      </c>
    </row>
    <row r="307" spans="27:27" ht="16.5">
      <c r="AA307" s="106">
        <v>1</v>
      </c>
    </row>
    <row r="308" spans="27:27" ht="16.5">
      <c r="AA308" s="106">
        <v>1</v>
      </c>
    </row>
    <row r="309" spans="27:27" ht="16.5">
      <c r="AA309" s="106">
        <v>1</v>
      </c>
    </row>
    <row r="310" spans="27:27" ht="16.5">
      <c r="AA310" s="106">
        <v>1</v>
      </c>
    </row>
    <row r="311" spans="27:27" ht="16.5">
      <c r="AA311" s="106">
        <v>1</v>
      </c>
    </row>
    <row r="312" spans="27:27" ht="16.5">
      <c r="AA312" s="106">
        <v>1</v>
      </c>
    </row>
    <row r="313" spans="27:27" ht="16.5">
      <c r="AA313" s="106">
        <v>1</v>
      </c>
    </row>
    <row r="314" spans="27:27" ht="16.5">
      <c r="AA314" s="106">
        <v>1</v>
      </c>
    </row>
    <row r="315" spans="27:27" ht="16.5">
      <c r="AA315" s="106">
        <v>1</v>
      </c>
    </row>
    <row r="316" spans="27:27" ht="16.5">
      <c r="AA316" s="106">
        <v>1</v>
      </c>
    </row>
    <row r="317" spans="27:27" ht="16.5">
      <c r="AA317" s="106">
        <v>1</v>
      </c>
    </row>
    <row r="318" spans="27:27" ht="16.5">
      <c r="AA318" s="106">
        <v>1</v>
      </c>
    </row>
    <row r="319" spans="27:27" ht="16.5">
      <c r="AA319" s="106">
        <v>1</v>
      </c>
    </row>
    <row r="320" spans="27:27" ht="16.5">
      <c r="AA320" s="106">
        <v>1</v>
      </c>
    </row>
    <row r="321" spans="27:27" ht="16.5">
      <c r="AA321" s="106">
        <v>1</v>
      </c>
    </row>
    <row r="322" spans="27:27" ht="16.5">
      <c r="AA322" s="106">
        <v>1</v>
      </c>
    </row>
    <row r="323" spans="27:27" ht="16.5">
      <c r="AA323" s="106">
        <v>1</v>
      </c>
    </row>
    <row r="324" spans="27:27" ht="16.5">
      <c r="AA324" s="106">
        <v>1</v>
      </c>
    </row>
    <row r="325" spans="27:27" ht="16.5">
      <c r="AA325" s="106">
        <v>1</v>
      </c>
    </row>
    <row r="326" spans="27:27" ht="16.5">
      <c r="AA326" s="106">
        <v>1</v>
      </c>
    </row>
    <row r="327" spans="27:27" ht="16.5">
      <c r="AA327" s="106">
        <v>1</v>
      </c>
    </row>
    <row r="328" spans="27:27" ht="16.5">
      <c r="AA328" s="106">
        <v>1</v>
      </c>
    </row>
    <row r="329" spans="27:27" ht="16.5">
      <c r="AA329" s="106">
        <v>1</v>
      </c>
    </row>
    <row r="330" spans="27:27" ht="16.5">
      <c r="AA330" s="106">
        <v>1</v>
      </c>
    </row>
    <row r="331" spans="27:27" ht="16.5">
      <c r="AA331" s="106">
        <v>1</v>
      </c>
    </row>
    <row r="332" spans="27:27" ht="16.5">
      <c r="AA332" s="106">
        <v>1</v>
      </c>
    </row>
    <row r="333" spans="27:27" ht="16.5">
      <c r="AA333" s="106">
        <v>1</v>
      </c>
    </row>
    <row r="334" spans="27:27" ht="16.5">
      <c r="AA334" s="106">
        <v>1</v>
      </c>
    </row>
    <row r="335" spans="27:27" ht="16.5">
      <c r="AA335" s="106">
        <v>1</v>
      </c>
    </row>
    <row r="336" spans="27:27" ht="16.5">
      <c r="AA336" s="106">
        <v>1</v>
      </c>
    </row>
    <row r="337" spans="27:27" ht="16.5">
      <c r="AA337" s="106">
        <v>1</v>
      </c>
    </row>
    <row r="338" spans="27:27" ht="16.5">
      <c r="AA338" s="106">
        <v>1</v>
      </c>
    </row>
    <row r="339" spans="27:27" ht="16.5">
      <c r="AA339" s="106">
        <v>1</v>
      </c>
    </row>
    <row r="340" spans="27:27" ht="16.5">
      <c r="AA340" s="106">
        <v>1</v>
      </c>
    </row>
    <row r="341" spans="27:27" ht="16.5">
      <c r="AA341" s="106">
        <v>1</v>
      </c>
    </row>
    <row r="342" spans="27:27" ht="16.5">
      <c r="AA342" s="106">
        <v>1</v>
      </c>
    </row>
    <row r="343" spans="27:27" ht="16.5">
      <c r="AA343" s="106">
        <v>1</v>
      </c>
    </row>
    <row r="344" spans="27:27" ht="16.5">
      <c r="AA344" s="106">
        <v>1</v>
      </c>
    </row>
    <row r="345" spans="27:27" ht="16.5">
      <c r="AA345" s="106">
        <v>1</v>
      </c>
    </row>
    <row r="346" spans="27:27" ht="16.5">
      <c r="AA346" s="106">
        <v>1</v>
      </c>
    </row>
    <row r="347" spans="27:27" ht="16.5">
      <c r="AA347" s="106">
        <v>1</v>
      </c>
    </row>
    <row r="348" spans="27:27" ht="16.5">
      <c r="AA348" s="106">
        <v>1</v>
      </c>
    </row>
    <row r="349" spans="27:27" ht="16.5">
      <c r="AA349" s="106">
        <v>1</v>
      </c>
    </row>
    <row r="350" spans="27:27" ht="16.5">
      <c r="AA350" s="106">
        <v>1</v>
      </c>
    </row>
    <row r="351" spans="27:27" ht="16.5">
      <c r="AA351" s="106">
        <v>1</v>
      </c>
    </row>
    <row r="352" spans="27:27" ht="16.5">
      <c r="AA352" s="106">
        <v>1</v>
      </c>
    </row>
    <row r="353" spans="27:27" ht="16.5">
      <c r="AA353" s="106">
        <v>1</v>
      </c>
    </row>
    <row r="354" spans="27:27" ht="16.5">
      <c r="AA354" s="106">
        <v>1</v>
      </c>
    </row>
    <row r="355" spans="27:27" ht="16.5">
      <c r="AA355" s="106">
        <v>1</v>
      </c>
    </row>
    <row r="356" spans="27:27" ht="16.5">
      <c r="AA356" s="106">
        <v>1</v>
      </c>
    </row>
    <row r="357" spans="27:27" ht="16.5">
      <c r="AA357" s="106">
        <v>1</v>
      </c>
    </row>
    <row r="358" spans="27:27" ht="16.5">
      <c r="AA358" s="106">
        <v>1</v>
      </c>
    </row>
    <row r="359" spans="27:27" ht="16.5">
      <c r="AA359" s="106">
        <v>1</v>
      </c>
    </row>
    <row r="360" spans="27:27" ht="16.5">
      <c r="AA360" s="106">
        <v>1</v>
      </c>
    </row>
    <row r="361" spans="27:27" ht="16.5">
      <c r="AA361" s="106">
        <v>1</v>
      </c>
    </row>
    <row r="362" spans="27:27" ht="16.5">
      <c r="AA362" s="106">
        <v>1</v>
      </c>
    </row>
    <row r="363" spans="27:27" ht="16.5">
      <c r="AA363" s="106">
        <v>1</v>
      </c>
    </row>
    <row r="364" spans="27:27" ht="16.5">
      <c r="AA364" s="106">
        <v>1</v>
      </c>
    </row>
    <row r="365" spans="27:27" ht="16.5">
      <c r="AA365" s="106">
        <v>1</v>
      </c>
    </row>
    <row r="366" spans="27:27" ht="16.5">
      <c r="AA366" s="106">
        <v>1</v>
      </c>
    </row>
    <row r="367" spans="27:27" ht="16.5">
      <c r="AA367" s="106">
        <v>1</v>
      </c>
    </row>
    <row r="368" spans="27:27" ht="16.5">
      <c r="AA368" s="106">
        <v>1</v>
      </c>
    </row>
    <row r="369" spans="27:27" ht="16.5">
      <c r="AA369" s="106">
        <v>1</v>
      </c>
    </row>
    <row r="370" spans="27:27" ht="16.5">
      <c r="AA370" s="106">
        <v>1</v>
      </c>
    </row>
    <row r="371" spans="27:27" ht="16.5">
      <c r="AA371" s="106">
        <v>1</v>
      </c>
    </row>
    <row r="372" spans="27:27" ht="16.5">
      <c r="AA372" s="106">
        <v>1</v>
      </c>
    </row>
    <row r="373" spans="27:27" ht="16.5">
      <c r="AA373" s="106">
        <v>1</v>
      </c>
    </row>
    <row r="374" spans="27:27" ht="16.5">
      <c r="AA374" s="106">
        <v>1</v>
      </c>
    </row>
    <row r="375" spans="27:27" ht="16.5">
      <c r="AA375" s="106">
        <v>1</v>
      </c>
    </row>
    <row r="376" spans="27:27" ht="16.5">
      <c r="AA376" s="106">
        <v>1</v>
      </c>
    </row>
    <row r="377" spans="27:27" ht="16.5">
      <c r="AA377" s="106">
        <v>1</v>
      </c>
    </row>
    <row r="378" spans="27:27" ht="16.5">
      <c r="AA378" s="106">
        <v>1</v>
      </c>
    </row>
    <row r="379" spans="27:27" ht="12.75"/>
    <row r="380" spans="27:27" ht="12.75"/>
    <row r="381" spans="27:27" ht="12.75"/>
    <row r="382" spans="27:27" ht="12.75"/>
    <row r="383" spans="27:27" ht="12.75"/>
    <row r="384" spans="27:27"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sheetData>
  <sheetProtection sheet="1" pivotTables="0"/>
  <mergeCells count="6">
    <mergeCell ref="D6:I7"/>
    <mergeCell ref="D217:K218"/>
    <mergeCell ref="D175:J176"/>
    <mergeCell ref="D48:J49"/>
    <mergeCell ref="D90:J91"/>
    <mergeCell ref="D133:H134"/>
  </mergeCells>
  <conditionalFormatting pivot="1" sqref="I9:I45">
    <cfRule type="dataBar" priority="11">
      <dataBar>
        <cfvo type="min"/>
        <cfvo type="max"/>
        <color theme="2" tint="-0.249977111117893"/>
      </dataBar>
      <extLst>
        <ext xmlns:x14="http://schemas.microsoft.com/office/spreadsheetml/2009/9/main" uri="{B025F937-C7B1-47D3-B67F-A62EFF666E3E}">
          <x14:id>{5B2C6AC9-036E-4EFB-B678-65D3F5C6B941}</x14:id>
        </ext>
      </extLst>
    </cfRule>
  </conditionalFormatting>
  <conditionalFormatting pivot="1" sqref="J51:J86">
    <cfRule type="dataBar" priority="10">
      <dataBar>
        <cfvo type="min"/>
        <cfvo type="max"/>
        <color theme="2" tint="-0.249977111117893"/>
      </dataBar>
      <extLst>
        <ext xmlns:x14="http://schemas.microsoft.com/office/spreadsheetml/2009/9/main" uri="{B025F937-C7B1-47D3-B67F-A62EFF666E3E}">
          <x14:id>{07A369D8-928B-4EEE-B3A0-D45A104A6489}</x14:id>
        </ext>
      </extLst>
    </cfRule>
  </conditionalFormatting>
  <conditionalFormatting pivot="1" sqref="H136:H172">
    <cfRule type="dataBar" priority="5">
      <dataBar>
        <cfvo type="min"/>
        <cfvo type="max"/>
        <color theme="2" tint="-0.249977111117893"/>
      </dataBar>
      <extLst>
        <ext xmlns:x14="http://schemas.microsoft.com/office/spreadsheetml/2009/9/main" uri="{B025F937-C7B1-47D3-B67F-A62EFF666E3E}">
          <x14:id>{AA5C8B93-92D5-4FBE-BD1D-63A541AADF8F}</x14:id>
        </ext>
      </extLst>
    </cfRule>
  </conditionalFormatting>
  <conditionalFormatting pivot="1" sqref="J178:J214">
    <cfRule type="dataBar" priority="3">
      <dataBar>
        <cfvo type="min"/>
        <cfvo type="max"/>
        <color theme="2" tint="-0.249977111117893"/>
      </dataBar>
      <extLst>
        <ext xmlns:x14="http://schemas.microsoft.com/office/spreadsheetml/2009/9/main" uri="{B025F937-C7B1-47D3-B67F-A62EFF666E3E}">
          <x14:id>{B2FFB7D0-8F9F-4A29-AAB0-17272AB892B0}</x14:id>
        </ext>
      </extLst>
    </cfRule>
  </conditionalFormatting>
  <pageMargins left="0.7" right="0.7" top="0.75" bottom="0.75" header="0.3" footer="0.3"/>
  <pageSetup orientation="portrait" r:id="rId7"/>
  <drawing r:id="rId8"/>
  <extLst>
    <ext xmlns:x14="http://schemas.microsoft.com/office/spreadsheetml/2009/9/main" uri="{78C0D931-6437-407d-A8EE-F0AAD7539E65}">
      <x14:conditionalFormattings>
        <x14:conditionalFormatting xmlns:xm="http://schemas.microsoft.com/office/excel/2006/main" pivot="1">
          <x14:cfRule type="dataBar" id="{5B2C6AC9-036E-4EFB-B678-65D3F5C6B941}">
            <x14:dataBar minLength="0" maxLength="100" border="1" negativeBarBorderColorSameAsPositive="0">
              <x14:cfvo type="autoMin"/>
              <x14:cfvo type="autoMax"/>
              <x14:borderColor theme="2" tint="-0.249977111117893"/>
              <x14:negativeFillColor rgb="FFFF0000"/>
              <x14:negativeBorderColor rgb="FFFF0000"/>
              <x14:axisColor rgb="FF000000"/>
            </x14:dataBar>
          </x14:cfRule>
          <xm:sqref>I9:I45</xm:sqref>
        </x14:conditionalFormatting>
        <x14:conditionalFormatting xmlns:xm="http://schemas.microsoft.com/office/excel/2006/main" pivot="1">
          <x14:cfRule type="dataBar" id="{07A369D8-928B-4EEE-B3A0-D45A104A6489}">
            <x14:dataBar minLength="0" maxLength="100" border="1" negativeBarBorderColorSameAsPositive="0">
              <x14:cfvo type="autoMin"/>
              <x14:cfvo type="autoMax"/>
              <x14:borderColor theme="2" tint="-0.249977111117893"/>
              <x14:negativeFillColor rgb="FFFF0000"/>
              <x14:negativeBorderColor rgb="FFFF0000"/>
              <x14:axisColor rgb="FF000000"/>
            </x14:dataBar>
          </x14:cfRule>
          <xm:sqref>J51:J86</xm:sqref>
        </x14:conditionalFormatting>
        <x14:conditionalFormatting xmlns:xm="http://schemas.microsoft.com/office/excel/2006/main" pivot="1">
          <x14:cfRule type="dataBar" id="{AA5C8B93-92D5-4FBE-BD1D-63A541AADF8F}">
            <x14:dataBar minLength="0" maxLength="100" border="1" negativeBarBorderColorSameAsPositive="0">
              <x14:cfvo type="autoMin"/>
              <x14:cfvo type="autoMax"/>
              <x14:borderColor theme="2" tint="-0.249977111117893"/>
              <x14:negativeFillColor rgb="FFFF0000"/>
              <x14:negativeBorderColor rgb="FFFF0000"/>
              <x14:axisColor rgb="FF000000"/>
            </x14:dataBar>
          </x14:cfRule>
          <xm:sqref>H136:H172</xm:sqref>
        </x14:conditionalFormatting>
        <x14:conditionalFormatting xmlns:xm="http://schemas.microsoft.com/office/excel/2006/main" pivot="1">
          <x14:cfRule type="dataBar" id="{B2FFB7D0-8F9F-4A29-AAB0-17272AB892B0}">
            <x14:dataBar minLength="0" maxLength="100" border="1" negativeBarBorderColorSameAsPositive="0">
              <x14:cfvo type="autoMin"/>
              <x14:cfvo type="autoMax"/>
              <x14:borderColor theme="2" tint="-0.249977111117893"/>
              <x14:negativeFillColor rgb="FFFF0000"/>
              <x14:negativeBorderColor rgb="FFFF0000"/>
              <x14:axisColor rgb="FF000000"/>
            </x14:dataBar>
          </x14:cfRule>
          <xm:sqref>J178:J214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261"/>
  <sheetViews>
    <sheetView showGridLines="0" zoomScaleNormal="100" workbookViewId="0">
      <pane xSplit="2" ySplit="6" topLeftCell="C7" activePane="bottomRight" state="frozen"/>
      <selection activeCell="A5" sqref="A5"/>
      <selection pane="topRight" activeCell="A5" sqref="A5"/>
      <selection pane="bottomLeft" activeCell="A5" sqref="A5"/>
      <selection pane="bottomRight"/>
    </sheetView>
  </sheetViews>
  <sheetFormatPr defaultRowHeight="17.100000000000001" customHeight="1"/>
  <cols>
    <col min="1" max="1" width="1.7109375" style="22" customWidth="1"/>
    <col min="2" max="2" width="87.42578125" style="22" bestFit="1" customWidth="1"/>
    <col min="3" max="19" width="16.7109375" style="22" customWidth="1"/>
    <col min="20" max="20" width="16.7109375" style="28" customWidth="1"/>
    <col min="21" max="64" width="16.7109375" style="22" customWidth="1"/>
    <col min="65" max="16384" width="9.140625" style="22"/>
  </cols>
  <sheetData>
    <row r="1" spans="1:27" customFormat="1" ht="16.5">
      <c r="A1" s="58"/>
      <c r="B1" s="58"/>
      <c r="C1" s="104"/>
      <c r="D1" s="104"/>
      <c r="AA1" s="106">
        <v>1</v>
      </c>
    </row>
    <row r="2" spans="1:27" customFormat="1" ht="17.100000000000001" customHeight="1">
      <c r="A2" s="58"/>
      <c r="B2" s="58"/>
      <c r="C2" s="104"/>
      <c r="D2" s="104"/>
      <c r="AA2" s="106">
        <v>1</v>
      </c>
    </row>
    <row r="3" spans="1:27" customFormat="1" ht="17.100000000000001" customHeight="1">
      <c r="A3" s="58"/>
      <c r="B3" s="58"/>
      <c r="C3" s="104"/>
      <c r="D3" s="104"/>
      <c r="AA3" s="106">
        <v>1</v>
      </c>
    </row>
    <row r="4" spans="1:27" customFormat="1" ht="17.100000000000001" customHeight="1">
      <c r="A4" s="105"/>
      <c r="B4" s="105"/>
      <c r="C4" s="105"/>
      <c r="D4" s="105"/>
      <c r="AA4" s="106">
        <v>1</v>
      </c>
    </row>
    <row r="5" spans="1:27" s="26" customFormat="1" ht="16.5">
      <c r="B5" s="64"/>
      <c r="C5" s="65"/>
      <c r="D5" s="64"/>
      <c r="E5" s="64"/>
      <c r="F5" s="64"/>
      <c r="G5" s="64"/>
      <c r="H5" s="64"/>
      <c r="I5" s="64"/>
      <c r="J5" s="64"/>
      <c r="K5" s="64"/>
      <c r="L5" s="64"/>
      <c r="M5" s="64"/>
      <c r="N5" s="64"/>
      <c r="O5" s="64"/>
      <c r="P5" s="64"/>
      <c r="Q5" s="64"/>
      <c r="R5" s="64"/>
      <c r="AA5" s="107">
        <v>1</v>
      </c>
    </row>
    <row r="6" spans="1:27" ht="49.5">
      <c r="A6" s="27"/>
      <c r="B6" s="75" t="s">
        <v>195</v>
      </c>
      <c r="C6" s="244" t="s">
        <v>451</v>
      </c>
      <c r="D6" s="244" t="s">
        <v>449</v>
      </c>
      <c r="E6" s="244" t="s">
        <v>450</v>
      </c>
      <c r="F6" s="41" t="s">
        <v>199</v>
      </c>
      <c r="G6" s="41" t="s">
        <v>200</v>
      </c>
      <c r="H6" s="41" t="s">
        <v>397</v>
      </c>
      <c r="I6" s="41" t="s">
        <v>198</v>
      </c>
      <c r="J6" s="41" t="s">
        <v>197</v>
      </c>
      <c r="K6" s="41" t="s">
        <v>398</v>
      </c>
      <c r="L6" s="41" t="s">
        <v>196</v>
      </c>
      <c r="M6" s="41" t="s">
        <v>153</v>
      </c>
      <c r="N6" s="41" t="s">
        <v>193</v>
      </c>
      <c r="O6" s="41" t="s">
        <v>272</v>
      </c>
      <c r="P6" s="41" t="s">
        <v>205</v>
      </c>
      <c r="Q6" s="41" t="s">
        <v>273</v>
      </c>
      <c r="R6" s="41" t="s">
        <v>201</v>
      </c>
      <c r="S6" s="41" t="s">
        <v>202</v>
      </c>
      <c r="T6" s="41" t="s">
        <v>203</v>
      </c>
      <c r="U6" s="41" t="s">
        <v>204</v>
      </c>
      <c r="AA6" s="108">
        <v>1</v>
      </c>
    </row>
    <row r="7" spans="1:27" ht="16.5">
      <c r="A7" s="27"/>
      <c r="B7" s="101" t="s">
        <v>38</v>
      </c>
      <c r="C7" s="245">
        <v>0</v>
      </c>
      <c r="D7" s="245">
        <v>0</v>
      </c>
      <c r="E7" s="245">
        <v>0</v>
      </c>
      <c r="F7" s="46">
        <v>0</v>
      </c>
      <c r="G7" s="46">
        <v>0</v>
      </c>
      <c r="H7" s="46">
        <v>0</v>
      </c>
      <c r="I7" s="46">
        <v>0</v>
      </c>
      <c r="J7" s="46">
        <v>0</v>
      </c>
      <c r="K7" s="46">
        <v>0</v>
      </c>
      <c r="L7" s="46">
        <v>0</v>
      </c>
      <c r="M7" s="46">
        <v>0</v>
      </c>
      <c r="N7" s="46">
        <v>0</v>
      </c>
      <c r="O7" s="46">
        <v>0</v>
      </c>
      <c r="P7" s="46">
        <v>0</v>
      </c>
      <c r="Q7" s="46">
        <v>305</v>
      </c>
      <c r="R7" s="46">
        <v>0</v>
      </c>
      <c r="S7" s="46">
        <v>0</v>
      </c>
      <c r="T7" s="46">
        <v>0</v>
      </c>
      <c r="U7" s="46">
        <v>0</v>
      </c>
      <c r="AA7" s="106">
        <v>1</v>
      </c>
    </row>
    <row r="8" spans="1:27" ht="16.5">
      <c r="A8" s="27"/>
      <c r="B8" s="101" t="s">
        <v>484</v>
      </c>
      <c r="C8" s="245">
        <v>0</v>
      </c>
      <c r="D8" s="245">
        <v>0</v>
      </c>
      <c r="E8" s="245">
        <v>0</v>
      </c>
      <c r="F8" s="46">
        <v>0</v>
      </c>
      <c r="G8" s="46">
        <v>0</v>
      </c>
      <c r="H8" s="46">
        <v>0</v>
      </c>
      <c r="I8" s="46">
        <v>0</v>
      </c>
      <c r="J8" s="46">
        <v>0</v>
      </c>
      <c r="K8" s="46">
        <v>0</v>
      </c>
      <c r="L8" s="46">
        <v>0</v>
      </c>
      <c r="M8" s="46">
        <v>0</v>
      </c>
      <c r="N8" s="46">
        <v>0</v>
      </c>
      <c r="O8" s="46">
        <v>43</v>
      </c>
      <c r="P8" s="46">
        <v>0</v>
      </c>
      <c r="Q8" s="46">
        <v>0</v>
      </c>
      <c r="R8" s="46">
        <v>0</v>
      </c>
      <c r="S8" s="46">
        <v>0</v>
      </c>
      <c r="T8" s="46">
        <v>0</v>
      </c>
      <c r="U8" s="46">
        <v>0</v>
      </c>
      <c r="AA8" s="106">
        <v>1</v>
      </c>
    </row>
    <row r="9" spans="1:27" ht="16.5">
      <c r="A9" s="27"/>
      <c r="B9" s="101" t="s">
        <v>572</v>
      </c>
      <c r="C9" s="245">
        <v>0</v>
      </c>
      <c r="D9" s="245">
        <v>0</v>
      </c>
      <c r="E9" s="245">
        <v>0</v>
      </c>
      <c r="F9" s="46">
        <v>0</v>
      </c>
      <c r="G9" s="46">
        <v>0</v>
      </c>
      <c r="H9" s="46">
        <v>0</v>
      </c>
      <c r="I9" s="46">
        <v>0</v>
      </c>
      <c r="J9" s="46">
        <v>0</v>
      </c>
      <c r="K9" s="46">
        <v>0</v>
      </c>
      <c r="L9" s="46">
        <v>0</v>
      </c>
      <c r="M9" s="46">
        <v>0</v>
      </c>
      <c r="N9" s="46">
        <v>0</v>
      </c>
      <c r="O9" s="46">
        <v>19</v>
      </c>
      <c r="P9" s="46">
        <v>0</v>
      </c>
      <c r="Q9" s="46">
        <v>0</v>
      </c>
      <c r="R9" s="46">
        <v>0</v>
      </c>
      <c r="S9" s="46">
        <v>0</v>
      </c>
      <c r="T9" s="46">
        <v>0</v>
      </c>
      <c r="U9" s="46">
        <v>0</v>
      </c>
      <c r="AA9" s="106">
        <v>1</v>
      </c>
    </row>
    <row r="10" spans="1:27" ht="16.5">
      <c r="A10" s="27"/>
      <c r="B10" s="101" t="s">
        <v>293</v>
      </c>
      <c r="C10" s="245">
        <v>0</v>
      </c>
      <c r="D10" s="245">
        <v>0</v>
      </c>
      <c r="E10" s="245">
        <v>0</v>
      </c>
      <c r="F10" s="46">
        <v>0</v>
      </c>
      <c r="G10" s="46">
        <v>0</v>
      </c>
      <c r="H10" s="46">
        <v>0</v>
      </c>
      <c r="I10" s="46">
        <v>0</v>
      </c>
      <c r="J10" s="46">
        <v>0</v>
      </c>
      <c r="K10" s="46">
        <v>0</v>
      </c>
      <c r="L10" s="46">
        <v>0</v>
      </c>
      <c r="M10" s="46">
        <v>0</v>
      </c>
      <c r="N10" s="46">
        <v>0</v>
      </c>
      <c r="O10" s="46">
        <v>0</v>
      </c>
      <c r="P10" s="46">
        <v>0</v>
      </c>
      <c r="Q10" s="46">
        <v>0</v>
      </c>
      <c r="R10" s="46">
        <v>0</v>
      </c>
      <c r="S10" s="46">
        <v>0</v>
      </c>
      <c r="T10" s="46">
        <v>0</v>
      </c>
      <c r="U10" s="46">
        <v>155</v>
      </c>
      <c r="AA10" s="106">
        <v>1</v>
      </c>
    </row>
    <row r="11" spans="1:27" ht="16.5">
      <c r="A11" s="27"/>
      <c r="B11" s="101" t="s">
        <v>388</v>
      </c>
      <c r="C11" s="245">
        <v>0</v>
      </c>
      <c r="D11" s="245">
        <v>0</v>
      </c>
      <c r="E11" s="245">
        <v>0</v>
      </c>
      <c r="F11" s="46">
        <v>0</v>
      </c>
      <c r="G11" s="46">
        <v>0</v>
      </c>
      <c r="H11" s="46">
        <v>0</v>
      </c>
      <c r="I11" s="46">
        <v>0</v>
      </c>
      <c r="J11" s="46">
        <v>0</v>
      </c>
      <c r="K11" s="46">
        <v>0</v>
      </c>
      <c r="L11" s="46">
        <v>0</v>
      </c>
      <c r="M11" s="46">
        <v>0</v>
      </c>
      <c r="N11" s="46">
        <v>0</v>
      </c>
      <c r="O11" s="46">
        <v>0</v>
      </c>
      <c r="P11" s="46">
        <v>0</v>
      </c>
      <c r="Q11" s="46">
        <v>0</v>
      </c>
      <c r="R11" s="46">
        <v>0</v>
      </c>
      <c r="S11" s="46">
        <v>0</v>
      </c>
      <c r="T11" s="46">
        <v>0</v>
      </c>
      <c r="U11" s="46">
        <v>53</v>
      </c>
      <c r="AA11" s="106">
        <v>1</v>
      </c>
    </row>
    <row r="12" spans="1:27" ht="16.5">
      <c r="A12" s="27"/>
      <c r="B12" s="101" t="s">
        <v>39</v>
      </c>
      <c r="C12" s="245">
        <v>41002</v>
      </c>
      <c r="D12" s="245">
        <v>0</v>
      </c>
      <c r="E12" s="245">
        <v>173</v>
      </c>
      <c r="F12" s="46">
        <v>0</v>
      </c>
      <c r="G12" s="46">
        <v>0</v>
      </c>
      <c r="H12" s="46">
        <v>0</v>
      </c>
      <c r="I12" s="46">
        <v>0</v>
      </c>
      <c r="J12" s="46">
        <v>173</v>
      </c>
      <c r="K12" s="46">
        <v>0</v>
      </c>
      <c r="L12" s="46">
        <v>0</v>
      </c>
      <c r="M12" s="46">
        <v>40176</v>
      </c>
      <c r="N12" s="46">
        <v>653</v>
      </c>
      <c r="O12" s="46">
        <v>192975</v>
      </c>
      <c r="P12" s="46">
        <v>4567</v>
      </c>
      <c r="Q12" s="46">
        <v>0</v>
      </c>
      <c r="R12" s="46">
        <v>0</v>
      </c>
      <c r="S12" s="46">
        <v>884</v>
      </c>
      <c r="T12" s="46">
        <v>0</v>
      </c>
      <c r="U12" s="46">
        <v>350</v>
      </c>
      <c r="AA12" s="106">
        <v>1</v>
      </c>
    </row>
    <row r="13" spans="1:27" ht="16.5">
      <c r="A13" s="27"/>
      <c r="B13" s="101" t="s">
        <v>40</v>
      </c>
      <c r="C13" s="245">
        <v>0</v>
      </c>
      <c r="D13" s="245">
        <v>0</v>
      </c>
      <c r="E13" s="245">
        <v>0</v>
      </c>
      <c r="F13" s="46">
        <v>0</v>
      </c>
      <c r="G13" s="46">
        <v>0</v>
      </c>
      <c r="H13" s="46">
        <v>0</v>
      </c>
      <c r="I13" s="46">
        <v>0</v>
      </c>
      <c r="J13" s="46">
        <v>0</v>
      </c>
      <c r="K13" s="46">
        <v>0</v>
      </c>
      <c r="L13" s="46">
        <v>0</v>
      </c>
      <c r="M13" s="46">
        <v>0</v>
      </c>
      <c r="N13" s="46">
        <v>0</v>
      </c>
      <c r="O13" s="46">
        <v>0</v>
      </c>
      <c r="P13" s="46">
        <v>0</v>
      </c>
      <c r="Q13" s="46">
        <v>0</v>
      </c>
      <c r="R13" s="46">
        <v>0</v>
      </c>
      <c r="S13" s="46">
        <v>5257</v>
      </c>
      <c r="T13" s="46">
        <v>0</v>
      </c>
      <c r="U13" s="46">
        <v>11</v>
      </c>
      <c r="AA13" s="106">
        <v>1</v>
      </c>
    </row>
    <row r="14" spans="1:27" ht="16.5">
      <c r="A14" s="27"/>
      <c r="B14" s="101" t="s">
        <v>485</v>
      </c>
      <c r="C14" s="245">
        <v>0</v>
      </c>
      <c r="D14" s="245">
        <v>0</v>
      </c>
      <c r="E14" s="245">
        <v>0</v>
      </c>
      <c r="F14" s="46">
        <v>0</v>
      </c>
      <c r="G14" s="46">
        <v>0</v>
      </c>
      <c r="H14" s="46">
        <v>0</v>
      </c>
      <c r="I14" s="46">
        <v>0</v>
      </c>
      <c r="J14" s="46">
        <v>0</v>
      </c>
      <c r="K14" s="46">
        <v>0</v>
      </c>
      <c r="L14" s="46">
        <v>0</v>
      </c>
      <c r="M14" s="46">
        <v>0</v>
      </c>
      <c r="N14" s="46">
        <v>0</v>
      </c>
      <c r="O14" s="46">
        <v>1284</v>
      </c>
      <c r="P14" s="46">
        <v>0</v>
      </c>
      <c r="Q14" s="46">
        <v>0</v>
      </c>
      <c r="R14" s="46">
        <v>0</v>
      </c>
      <c r="S14" s="46">
        <v>0</v>
      </c>
      <c r="T14" s="46">
        <v>0</v>
      </c>
      <c r="U14" s="46">
        <v>0</v>
      </c>
      <c r="AA14" s="106">
        <v>1</v>
      </c>
    </row>
    <row r="15" spans="1:27" ht="16.5">
      <c r="A15" s="27"/>
      <c r="B15" s="101" t="s">
        <v>464</v>
      </c>
      <c r="C15" s="245">
        <v>0</v>
      </c>
      <c r="D15" s="245">
        <v>0</v>
      </c>
      <c r="E15" s="245">
        <v>0</v>
      </c>
      <c r="F15" s="46">
        <v>0</v>
      </c>
      <c r="G15" s="46">
        <v>0</v>
      </c>
      <c r="H15" s="46">
        <v>0</v>
      </c>
      <c r="I15" s="46">
        <v>0</v>
      </c>
      <c r="J15" s="46">
        <v>0</v>
      </c>
      <c r="K15" s="46">
        <v>0</v>
      </c>
      <c r="L15" s="46">
        <v>0</v>
      </c>
      <c r="M15" s="46">
        <v>0</v>
      </c>
      <c r="N15" s="46">
        <v>0</v>
      </c>
      <c r="O15" s="46">
        <v>913</v>
      </c>
      <c r="P15" s="46">
        <v>0</v>
      </c>
      <c r="Q15" s="46">
        <v>0</v>
      </c>
      <c r="R15" s="46">
        <v>0</v>
      </c>
      <c r="S15" s="46">
        <v>0</v>
      </c>
      <c r="T15" s="46">
        <v>0</v>
      </c>
      <c r="U15" s="46">
        <v>0</v>
      </c>
      <c r="AA15" s="106">
        <v>1</v>
      </c>
    </row>
    <row r="16" spans="1:27" ht="16.5">
      <c r="A16" s="27"/>
      <c r="B16" s="101" t="s">
        <v>41</v>
      </c>
      <c r="C16" s="245">
        <v>0</v>
      </c>
      <c r="D16" s="245">
        <v>0</v>
      </c>
      <c r="E16" s="245">
        <v>0</v>
      </c>
      <c r="F16" s="46">
        <v>0</v>
      </c>
      <c r="G16" s="46">
        <v>0</v>
      </c>
      <c r="H16" s="46">
        <v>0</v>
      </c>
      <c r="I16" s="46">
        <v>0</v>
      </c>
      <c r="J16" s="46">
        <v>0</v>
      </c>
      <c r="K16" s="46">
        <v>0</v>
      </c>
      <c r="L16" s="46">
        <v>0</v>
      </c>
      <c r="M16" s="46">
        <v>0</v>
      </c>
      <c r="N16" s="46">
        <v>0</v>
      </c>
      <c r="O16" s="46">
        <v>0</v>
      </c>
      <c r="P16" s="46">
        <v>0</v>
      </c>
      <c r="Q16" s="46">
        <v>0</v>
      </c>
      <c r="R16" s="46">
        <v>0</v>
      </c>
      <c r="S16" s="46">
        <v>0</v>
      </c>
      <c r="T16" s="46">
        <v>0</v>
      </c>
      <c r="U16" s="46">
        <v>2</v>
      </c>
      <c r="AA16" s="106">
        <v>1</v>
      </c>
    </row>
    <row r="17" spans="1:27" ht="16.5">
      <c r="A17" s="27"/>
      <c r="B17" s="101" t="s">
        <v>439</v>
      </c>
      <c r="C17" s="245">
        <v>0</v>
      </c>
      <c r="D17" s="245">
        <v>0</v>
      </c>
      <c r="E17" s="245">
        <v>0</v>
      </c>
      <c r="F17" s="46">
        <v>0</v>
      </c>
      <c r="G17" s="46">
        <v>0</v>
      </c>
      <c r="H17" s="46">
        <v>0</v>
      </c>
      <c r="I17" s="46">
        <v>0</v>
      </c>
      <c r="J17" s="46">
        <v>0</v>
      </c>
      <c r="K17" s="46">
        <v>0</v>
      </c>
      <c r="L17" s="46">
        <v>0</v>
      </c>
      <c r="M17" s="46">
        <v>0</v>
      </c>
      <c r="N17" s="46">
        <v>0</v>
      </c>
      <c r="O17" s="46">
        <v>0</v>
      </c>
      <c r="P17" s="46">
        <v>0</v>
      </c>
      <c r="Q17" s="46">
        <v>0</v>
      </c>
      <c r="R17" s="46">
        <v>0</v>
      </c>
      <c r="S17" s="46">
        <v>0</v>
      </c>
      <c r="T17" s="46">
        <v>0</v>
      </c>
      <c r="U17" s="46">
        <v>17</v>
      </c>
      <c r="AA17" s="106">
        <v>1</v>
      </c>
    </row>
    <row r="18" spans="1:27" ht="16.5">
      <c r="A18" s="27"/>
      <c r="B18" s="101" t="s">
        <v>417</v>
      </c>
      <c r="C18" s="245">
        <v>0</v>
      </c>
      <c r="D18" s="245">
        <v>0</v>
      </c>
      <c r="E18" s="245">
        <v>0</v>
      </c>
      <c r="F18" s="46">
        <v>0</v>
      </c>
      <c r="G18" s="46">
        <v>0</v>
      </c>
      <c r="H18" s="46">
        <v>0</v>
      </c>
      <c r="I18" s="46">
        <v>0</v>
      </c>
      <c r="J18" s="46">
        <v>0</v>
      </c>
      <c r="K18" s="46">
        <v>0</v>
      </c>
      <c r="L18" s="46">
        <v>0</v>
      </c>
      <c r="M18" s="46">
        <v>0</v>
      </c>
      <c r="N18" s="46">
        <v>0</v>
      </c>
      <c r="O18" s="46">
        <v>662</v>
      </c>
      <c r="P18" s="46">
        <v>0</v>
      </c>
      <c r="Q18" s="46">
        <v>0</v>
      </c>
      <c r="R18" s="46">
        <v>0</v>
      </c>
      <c r="S18" s="46">
        <v>0</v>
      </c>
      <c r="T18" s="46">
        <v>0</v>
      </c>
      <c r="U18" s="46">
        <v>0</v>
      </c>
      <c r="AA18" s="106">
        <v>1</v>
      </c>
    </row>
    <row r="19" spans="1:27" ht="16.5">
      <c r="A19" s="27"/>
      <c r="B19" s="101" t="s">
        <v>42</v>
      </c>
      <c r="C19" s="245">
        <v>3</v>
      </c>
      <c r="D19" s="245">
        <v>0</v>
      </c>
      <c r="E19" s="245">
        <v>0</v>
      </c>
      <c r="F19" s="46">
        <v>0</v>
      </c>
      <c r="G19" s="46">
        <v>0</v>
      </c>
      <c r="H19" s="46">
        <v>0</v>
      </c>
      <c r="I19" s="46">
        <v>0</v>
      </c>
      <c r="J19" s="46">
        <v>0</v>
      </c>
      <c r="K19" s="46">
        <v>0</v>
      </c>
      <c r="L19" s="46">
        <v>3</v>
      </c>
      <c r="M19" s="46">
        <v>0</v>
      </c>
      <c r="N19" s="46">
        <v>0</v>
      </c>
      <c r="O19" s="46">
        <v>0</v>
      </c>
      <c r="P19" s="46">
        <v>0</v>
      </c>
      <c r="Q19" s="46">
        <v>0</v>
      </c>
      <c r="R19" s="46">
        <v>0</v>
      </c>
      <c r="S19" s="46">
        <v>0</v>
      </c>
      <c r="T19" s="46">
        <v>0</v>
      </c>
      <c r="U19" s="46">
        <v>0</v>
      </c>
      <c r="AA19" s="106">
        <v>1</v>
      </c>
    </row>
    <row r="20" spans="1:27" ht="16.5">
      <c r="A20" s="27"/>
      <c r="B20" s="101" t="s">
        <v>568</v>
      </c>
      <c r="C20" s="245">
        <v>0</v>
      </c>
      <c r="D20" s="245">
        <v>0</v>
      </c>
      <c r="E20" s="245">
        <v>0</v>
      </c>
      <c r="F20" s="46">
        <v>0</v>
      </c>
      <c r="G20" s="46">
        <v>0</v>
      </c>
      <c r="H20" s="46">
        <v>0</v>
      </c>
      <c r="I20" s="46">
        <v>0</v>
      </c>
      <c r="J20" s="46">
        <v>0</v>
      </c>
      <c r="K20" s="46">
        <v>0</v>
      </c>
      <c r="L20" s="46">
        <v>0</v>
      </c>
      <c r="M20" s="46">
        <v>0</v>
      </c>
      <c r="N20" s="46">
        <v>0</v>
      </c>
      <c r="O20" s="46">
        <v>0</v>
      </c>
      <c r="P20" s="46">
        <v>0</v>
      </c>
      <c r="Q20" s="46">
        <v>0</v>
      </c>
      <c r="R20" s="46">
        <v>0</v>
      </c>
      <c r="S20" s="46">
        <v>0</v>
      </c>
      <c r="T20" s="46">
        <v>0</v>
      </c>
      <c r="U20" s="46">
        <v>5</v>
      </c>
      <c r="AA20" s="106">
        <v>1</v>
      </c>
    </row>
    <row r="21" spans="1:27" ht="16.5">
      <c r="A21" s="27"/>
      <c r="B21" s="101" t="s">
        <v>43</v>
      </c>
      <c r="C21" s="245">
        <v>4</v>
      </c>
      <c r="D21" s="245">
        <v>4</v>
      </c>
      <c r="E21" s="245">
        <v>0</v>
      </c>
      <c r="F21" s="46">
        <v>0</v>
      </c>
      <c r="G21" s="46">
        <v>4</v>
      </c>
      <c r="H21" s="46">
        <v>4</v>
      </c>
      <c r="I21" s="46">
        <v>0</v>
      </c>
      <c r="J21" s="46">
        <v>0</v>
      </c>
      <c r="K21" s="46">
        <v>0</v>
      </c>
      <c r="L21" s="46">
        <v>0</v>
      </c>
      <c r="M21" s="46">
        <v>0</v>
      </c>
      <c r="N21" s="46">
        <v>0</v>
      </c>
      <c r="O21" s="46">
        <v>0</v>
      </c>
      <c r="P21" s="46">
        <v>0</v>
      </c>
      <c r="Q21" s="46">
        <v>0</v>
      </c>
      <c r="R21" s="46">
        <v>0</v>
      </c>
      <c r="S21" s="46">
        <v>0</v>
      </c>
      <c r="T21" s="46">
        <v>0</v>
      </c>
      <c r="U21" s="46">
        <v>0</v>
      </c>
      <c r="AA21" s="106">
        <v>1</v>
      </c>
    </row>
    <row r="22" spans="1:27" ht="16.5">
      <c r="A22" s="27"/>
      <c r="B22" s="101" t="s">
        <v>399</v>
      </c>
      <c r="C22" s="245">
        <v>0</v>
      </c>
      <c r="D22" s="245">
        <v>0</v>
      </c>
      <c r="E22" s="245">
        <v>0</v>
      </c>
      <c r="F22" s="46">
        <v>0</v>
      </c>
      <c r="G22" s="46">
        <v>0</v>
      </c>
      <c r="H22" s="46">
        <v>0</v>
      </c>
      <c r="I22" s="46">
        <v>0</v>
      </c>
      <c r="J22" s="46">
        <v>0</v>
      </c>
      <c r="K22" s="46">
        <v>0</v>
      </c>
      <c r="L22" s="46">
        <v>0</v>
      </c>
      <c r="M22" s="46">
        <v>0</v>
      </c>
      <c r="N22" s="46">
        <v>0</v>
      </c>
      <c r="O22" s="46">
        <v>0</v>
      </c>
      <c r="P22" s="46">
        <v>0</v>
      </c>
      <c r="Q22" s="46">
        <v>0</v>
      </c>
      <c r="R22" s="46">
        <v>0</v>
      </c>
      <c r="S22" s="46">
        <v>0</v>
      </c>
      <c r="T22" s="46">
        <v>0</v>
      </c>
      <c r="U22" s="46">
        <v>353</v>
      </c>
      <c r="AA22" s="106">
        <v>1</v>
      </c>
    </row>
    <row r="23" spans="1:27" ht="16.5">
      <c r="A23" s="27"/>
      <c r="B23" s="101" t="s">
        <v>321</v>
      </c>
      <c r="C23" s="245">
        <v>0</v>
      </c>
      <c r="D23" s="245">
        <v>0</v>
      </c>
      <c r="E23" s="245">
        <v>0</v>
      </c>
      <c r="F23" s="46">
        <v>0</v>
      </c>
      <c r="G23" s="46">
        <v>0</v>
      </c>
      <c r="H23" s="46">
        <v>0</v>
      </c>
      <c r="I23" s="46">
        <v>0</v>
      </c>
      <c r="J23" s="46">
        <v>0</v>
      </c>
      <c r="K23" s="46">
        <v>0</v>
      </c>
      <c r="L23" s="46">
        <v>0</v>
      </c>
      <c r="M23" s="46">
        <v>0</v>
      </c>
      <c r="N23" s="46">
        <v>0</v>
      </c>
      <c r="O23" s="46">
        <v>0</v>
      </c>
      <c r="P23" s="46">
        <v>0</v>
      </c>
      <c r="Q23" s="46">
        <v>0</v>
      </c>
      <c r="R23" s="46">
        <v>0</v>
      </c>
      <c r="S23" s="46">
        <v>0</v>
      </c>
      <c r="T23" s="46">
        <v>0</v>
      </c>
      <c r="U23" s="46">
        <v>1</v>
      </c>
      <c r="AA23" s="106">
        <v>1</v>
      </c>
    </row>
    <row r="24" spans="1:27" ht="16.5">
      <c r="A24" s="27"/>
      <c r="B24" s="101" t="s">
        <v>440</v>
      </c>
      <c r="C24" s="245">
        <v>0</v>
      </c>
      <c r="D24" s="245">
        <v>0</v>
      </c>
      <c r="E24" s="245">
        <v>0</v>
      </c>
      <c r="F24" s="46">
        <v>0</v>
      </c>
      <c r="G24" s="46">
        <v>0</v>
      </c>
      <c r="H24" s="46">
        <v>0</v>
      </c>
      <c r="I24" s="46">
        <v>0</v>
      </c>
      <c r="J24" s="46">
        <v>0</v>
      </c>
      <c r="K24" s="46">
        <v>0</v>
      </c>
      <c r="L24" s="46">
        <v>0</v>
      </c>
      <c r="M24" s="46">
        <v>0</v>
      </c>
      <c r="N24" s="46">
        <v>0</v>
      </c>
      <c r="O24" s="46">
        <v>0</v>
      </c>
      <c r="P24" s="46">
        <v>0</v>
      </c>
      <c r="Q24" s="46">
        <v>0</v>
      </c>
      <c r="R24" s="46">
        <v>0</v>
      </c>
      <c r="S24" s="46">
        <v>0</v>
      </c>
      <c r="T24" s="46">
        <v>0</v>
      </c>
      <c r="U24" s="46">
        <v>59</v>
      </c>
      <c r="AA24" s="106">
        <v>1</v>
      </c>
    </row>
    <row r="25" spans="1:27" ht="16.5">
      <c r="A25" s="27"/>
      <c r="B25" s="101" t="s">
        <v>441</v>
      </c>
      <c r="C25" s="245">
        <v>0</v>
      </c>
      <c r="D25" s="245">
        <v>0</v>
      </c>
      <c r="E25" s="245">
        <v>0</v>
      </c>
      <c r="F25" s="46">
        <v>0</v>
      </c>
      <c r="G25" s="46">
        <v>0</v>
      </c>
      <c r="H25" s="46">
        <v>0</v>
      </c>
      <c r="I25" s="46">
        <v>0</v>
      </c>
      <c r="J25" s="46">
        <v>0</v>
      </c>
      <c r="K25" s="46">
        <v>0</v>
      </c>
      <c r="L25" s="46">
        <v>0</v>
      </c>
      <c r="M25" s="46">
        <v>0</v>
      </c>
      <c r="N25" s="46">
        <v>0</v>
      </c>
      <c r="O25" s="46">
        <v>0</v>
      </c>
      <c r="P25" s="46">
        <v>0</v>
      </c>
      <c r="Q25" s="46">
        <v>0</v>
      </c>
      <c r="R25" s="46">
        <v>0</v>
      </c>
      <c r="S25" s="46">
        <v>0</v>
      </c>
      <c r="T25" s="46">
        <v>0</v>
      </c>
      <c r="U25" s="46">
        <v>156</v>
      </c>
      <c r="AA25" s="106">
        <v>1</v>
      </c>
    </row>
    <row r="26" spans="1:27" ht="16.5">
      <c r="A26" s="27"/>
      <c r="B26" s="101" t="s">
        <v>44</v>
      </c>
      <c r="C26" s="245">
        <v>0</v>
      </c>
      <c r="D26" s="245">
        <v>0</v>
      </c>
      <c r="E26" s="245">
        <v>0</v>
      </c>
      <c r="F26" s="46">
        <v>0</v>
      </c>
      <c r="G26" s="46">
        <v>0</v>
      </c>
      <c r="H26" s="46">
        <v>0</v>
      </c>
      <c r="I26" s="46">
        <v>0</v>
      </c>
      <c r="J26" s="46">
        <v>0</v>
      </c>
      <c r="K26" s="46">
        <v>0</v>
      </c>
      <c r="L26" s="46">
        <v>0</v>
      </c>
      <c r="M26" s="46">
        <v>0</v>
      </c>
      <c r="N26" s="46">
        <v>0</v>
      </c>
      <c r="O26" s="46">
        <v>0</v>
      </c>
      <c r="P26" s="46">
        <v>0</v>
      </c>
      <c r="Q26" s="46">
        <v>0</v>
      </c>
      <c r="R26" s="46">
        <v>0</v>
      </c>
      <c r="S26" s="46">
        <v>0</v>
      </c>
      <c r="T26" s="46">
        <v>0</v>
      </c>
      <c r="U26" s="46">
        <v>62</v>
      </c>
      <c r="AA26" s="106">
        <v>1</v>
      </c>
    </row>
    <row r="27" spans="1:27" ht="16.5">
      <c r="A27" s="27"/>
      <c r="B27" s="101" t="s">
        <v>463</v>
      </c>
      <c r="C27" s="245">
        <v>0</v>
      </c>
      <c r="D27" s="245">
        <v>0</v>
      </c>
      <c r="E27" s="245">
        <v>0</v>
      </c>
      <c r="F27" s="46">
        <v>0</v>
      </c>
      <c r="G27" s="46">
        <v>0</v>
      </c>
      <c r="H27" s="46">
        <v>0</v>
      </c>
      <c r="I27" s="46">
        <v>0</v>
      </c>
      <c r="J27" s="46">
        <v>0</v>
      </c>
      <c r="K27" s="46">
        <v>0</v>
      </c>
      <c r="L27" s="46">
        <v>0</v>
      </c>
      <c r="M27" s="46">
        <v>0</v>
      </c>
      <c r="N27" s="46">
        <v>0</v>
      </c>
      <c r="O27" s="46">
        <v>31</v>
      </c>
      <c r="P27" s="46">
        <v>0</v>
      </c>
      <c r="Q27" s="46">
        <v>0</v>
      </c>
      <c r="R27" s="46">
        <v>0</v>
      </c>
      <c r="S27" s="46">
        <v>0</v>
      </c>
      <c r="T27" s="46">
        <v>0</v>
      </c>
      <c r="U27" s="46">
        <v>0</v>
      </c>
      <c r="AA27" s="106">
        <v>1</v>
      </c>
    </row>
    <row r="28" spans="1:27" ht="16.5">
      <c r="A28" s="27"/>
      <c r="B28" s="101" t="s">
        <v>543</v>
      </c>
      <c r="C28" s="245">
        <v>0</v>
      </c>
      <c r="D28" s="245">
        <v>0</v>
      </c>
      <c r="E28" s="245">
        <v>0</v>
      </c>
      <c r="F28" s="46">
        <v>0</v>
      </c>
      <c r="G28" s="46">
        <v>0</v>
      </c>
      <c r="H28" s="46">
        <v>0</v>
      </c>
      <c r="I28" s="46">
        <v>0</v>
      </c>
      <c r="J28" s="46">
        <v>0</v>
      </c>
      <c r="K28" s="46">
        <v>0</v>
      </c>
      <c r="L28" s="46">
        <v>0</v>
      </c>
      <c r="M28" s="46">
        <v>0</v>
      </c>
      <c r="N28" s="46">
        <v>0</v>
      </c>
      <c r="O28" s="46">
        <v>408</v>
      </c>
      <c r="P28" s="46">
        <v>0</v>
      </c>
      <c r="Q28" s="46">
        <v>0</v>
      </c>
      <c r="R28" s="46">
        <v>0</v>
      </c>
      <c r="S28" s="46">
        <v>0</v>
      </c>
      <c r="T28" s="46">
        <v>0</v>
      </c>
      <c r="U28" s="46">
        <v>0</v>
      </c>
      <c r="AA28" s="106">
        <v>1</v>
      </c>
    </row>
    <row r="29" spans="1:27" ht="16.5">
      <c r="A29" s="27"/>
      <c r="B29" s="101" t="s">
        <v>573</v>
      </c>
      <c r="C29" s="245">
        <v>0</v>
      </c>
      <c r="D29" s="245">
        <v>0</v>
      </c>
      <c r="E29" s="245">
        <v>0</v>
      </c>
      <c r="F29" s="46">
        <v>0</v>
      </c>
      <c r="G29" s="46">
        <v>0</v>
      </c>
      <c r="H29" s="46">
        <v>0</v>
      </c>
      <c r="I29" s="46">
        <v>0</v>
      </c>
      <c r="J29" s="46">
        <v>0</v>
      </c>
      <c r="K29" s="46">
        <v>0</v>
      </c>
      <c r="L29" s="46">
        <v>0</v>
      </c>
      <c r="M29" s="46">
        <v>0</v>
      </c>
      <c r="N29" s="46">
        <v>0</v>
      </c>
      <c r="O29" s="46">
        <v>0</v>
      </c>
      <c r="P29" s="46">
        <v>0</v>
      </c>
      <c r="Q29" s="46">
        <v>0</v>
      </c>
      <c r="R29" s="46">
        <v>0</v>
      </c>
      <c r="S29" s="46">
        <v>0</v>
      </c>
      <c r="T29" s="46">
        <v>0</v>
      </c>
      <c r="U29" s="46">
        <v>4</v>
      </c>
      <c r="AA29" s="106">
        <v>1</v>
      </c>
    </row>
    <row r="30" spans="1:27" ht="16.5">
      <c r="A30" s="27"/>
      <c r="B30" s="101" t="s">
        <v>45</v>
      </c>
      <c r="C30" s="245">
        <v>0</v>
      </c>
      <c r="D30" s="245">
        <v>0</v>
      </c>
      <c r="E30" s="245">
        <v>0</v>
      </c>
      <c r="F30" s="46">
        <v>0</v>
      </c>
      <c r="G30" s="46">
        <v>0</v>
      </c>
      <c r="H30" s="46">
        <v>0</v>
      </c>
      <c r="I30" s="46">
        <v>0</v>
      </c>
      <c r="J30" s="46">
        <v>0</v>
      </c>
      <c r="K30" s="46">
        <v>0</v>
      </c>
      <c r="L30" s="46">
        <v>0</v>
      </c>
      <c r="M30" s="46">
        <v>0</v>
      </c>
      <c r="N30" s="46">
        <v>0</v>
      </c>
      <c r="O30" s="46">
        <v>28</v>
      </c>
      <c r="P30" s="46">
        <v>0</v>
      </c>
      <c r="Q30" s="46">
        <v>0</v>
      </c>
      <c r="R30" s="46">
        <v>0</v>
      </c>
      <c r="S30" s="46">
        <v>0</v>
      </c>
      <c r="T30" s="46">
        <v>0</v>
      </c>
      <c r="U30" s="46">
        <v>0</v>
      </c>
      <c r="AA30" s="106">
        <v>1</v>
      </c>
    </row>
    <row r="31" spans="1:27" ht="16.5">
      <c r="A31" s="27"/>
      <c r="B31" s="101" t="s">
        <v>46</v>
      </c>
      <c r="C31" s="245">
        <v>263</v>
      </c>
      <c r="D31" s="245">
        <v>0</v>
      </c>
      <c r="E31" s="245">
        <v>0</v>
      </c>
      <c r="F31" s="46">
        <v>0</v>
      </c>
      <c r="G31" s="46">
        <v>0</v>
      </c>
      <c r="H31" s="46">
        <v>0</v>
      </c>
      <c r="I31" s="46">
        <v>0</v>
      </c>
      <c r="J31" s="46">
        <v>0</v>
      </c>
      <c r="K31" s="46">
        <v>0</v>
      </c>
      <c r="L31" s="46">
        <v>0</v>
      </c>
      <c r="M31" s="46">
        <v>263</v>
      </c>
      <c r="N31" s="46">
        <v>0</v>
      </c>
      <c r="O31" s="46">
        <v>9088</v>
      </c>
      <c r="P31" s="46">
        <v>0</v>
      </c>
      <c r="Q31" s="46">
        <v>0</v>
      </c>
      <c r="R31" s="46">
        <v>0</v>
      </c>
      <c r="S31" s="46">
        <v>0</v>
      </c>
      <c r="T31" s="46">
        <v>0</v>
      </c>
      <c r="U31" s="46">
        <v>0</v>
      </c>
      <c r="AA31" s="106">
        <v>1</v>
      </c>
    </row>
    <row r="32" spans="1:27" ht="16.5">
      <c r="A32" s="27"/>
      <c r="B32" s="101" t="s">
        <v>47</v>
      </c>
      <c r="C32" s="245">
        <v>0</v>
      </c>
      <c r="D32" s="245">
        <v>0</v>
      </c>
      <c r="E32" s="245">
        <v>0</v>
      </c>
      <c r="F32" s="46">
        <v>0</v>
      </c>
      <c r="G32" s="46">
        <v>0</v>
      </c>
      <c r="H32" s="46">
        <v>0</v>
      </c>
      <c r="I32" s="46">
        <v>0</v>
      </c>
      <c r="J32" s="46">
        <v>0</v>
      </c>
      <c r="K32" s="46">
        <v>0</v>
      </c>
      <c r="L32" s="46">
        <v>0</v>
      </c>
      <c r="M32" s="46">
        <v>0</v>
      </c>
      <c r="N32" s="46">
        <v>0</v>
      </c>
      <c r="O32" s="46">
        <v>0</v>
      </c>
      <c r="P32" s="46">
        <v>0</v>
      </c>
      <c r="Q32" s="46">
        <v>0</v>
      </c>
      <c r="R32" s="46">
        <v>0</v>
      </c>
      <c r="S32" s="46">
        <v>0</v>
      </c>
      <c r="T32" s="46">
        <v>0</v>
      </c>
      <c r="U32" s="46">
        <v>13</v>
      </c>
      <c r="AA32" s="106">
        <v>1</v>
      </c>
    </row>
    <row r="33" spans="1:27" ht="16.5">
      <c r="A33" s="27"/>
      <c r="B33" s="101" t="s">
        <v>48</v>
      </c>
      <c r="C33" s="245">
        <v>0</v>
      </c>
      <c r="D33" s="245">
        <v>0</v>
      </c>
      <c r="E33" s="245">
        <v>0</v>
      </c>
      <c r="F33" s="46">
        <v>0</v>
      </c>
      <c r="G33" s="46">
        <v>0</v>
      </c>
      <c r="H33" s="46">
        <v>0</v>
      </c>
      <c r="I33" s="46">
        <v>0</v>
      </c>
      <c r="J33" s="46">
        <v>0</v>
      </c>
      <c r="K33" s="46">
        <v>0</v>
      </c>
      <c r="L33" s="46">
        <v>0</v>
      </c>
      <c r="M33" s="46">
        <v>0</v>
      </c>
      <c r="N33" s="46">
        <v>0</v>
      </c>
      <c r="O33" s="46">
        <v>0</v>
      </c>
      <c r="P33" s="46">
        <v>0</v>
      </c>
      <c r="Q33" s="46">
        <v>0</v>
      </c>
      <c r="R33" s="46">
        <v>0</v>
      </c>
      <c r="S33" s="46">
        <v>26790</v>
      </c>
      <c r="T33" s="46">
        <v>0</v>
      </c>
      <c r="U33" s="46">
        <v>0</v>
      </c>
      <c r="AA33" s="106">
        <v>1</v>
      </c>
    </row>
    <row r="34" spans="1:27" ht="16.5">
      <c r="A34" s="27"/>
      <c r="B34" s="101" t="s">
        <v>49</v>
      </c>
      <c r="C34" s="245">
        <v>0</v>
      </c>
      <c r="D34" s="245">
        <v>0</v>
      </c>
      <c r="E34" s="245">
        <v>0</v>
      </c>
      <c r="F34" s="46">
        <v>0</v>
      </c>
      <c r="G34" s="46">
        <v>0</v>
      </c>
      <c r="H34" s="46">
        <v>0</v>
      </c>
      <c r="I34" s="46">
        <v>0</v>
      </c>
      <c r="J34" s="46">
        <v>0</v>
      </c>
      <c r="K34" s="46">
        <v>0</v>
      </c>
      <c r="L34" s="46">
        <v>0</v>
      </c>
      <c r="M34" s="46">
        <v>0</v>
      </c>
      <c r="N34" s="46">
        <v>0</v>
      </c>
      <c r="O34" s="46">
        <v>38</v>
      </c>
      <c r="P34" s="46">
        <v>0</v>
      </c>
      <c r="Q34" s="46">
        <v>0</v>
      </c>
      <c r="R34" s="46">
        <v>0</v>
      </c>
      <c r="S34" s="46">
        <v>0</v>
      </c>
      <c r="T34" s="46">
        <v>0</v>
      </c>
      <c r="U34" s="46">
        <v>0</v>
      </c>
      <c r="AA34" s="106">
        <v>1</v>
      </c>
    </row>
    <row r="35" spans="1:27" ht="16.5">
      <c r="A35" s="27"/>
      <c r="B35" s="101" t="s">
        <v>50</v>
      </c>
      <c r="C35" s="245">
        <v>1</v>
      </c>
      <c r="D35" s="245">
        <v>1</v>
      </c>
      <c r="E35" s="245">
        <v>0</v>
      </c>
      <c r="F35" s="46">
        <v>0</v>
      </c>
      <c r="G35" s="46">
        <v>1</v>
      </c>
      <c r="H35" s="46">
        <v>1</v>
      </c>
      <c r="I35" s="46">
        <v>0</v>
      </c>
      <c r="J35" s="46">
        <v>0</v>
      </c>
      <c r="K35" s="46">
        <v>0</v>
      </c>
      <c r="L35" s="46">
        <v>0</v>
      </c>
      <c r="M35" s="46">
        <v>0</v>
      </c>
      <c r="N35" s="46">
        <v>0</v>
      </c>
      <c r="O35" s="46">
        <v>0</v>
      </c>
      <c r="P35" s="46">
        <v>0</v>
      </c>
      <c r="Q35" s="46">
        <v>0</v>
      </c>
      <c r="R35" s="46">
        <v>0</v>
      </c>
      <c r="S35" s="46">
        <v>0</v>
      </c>
      <c r="T35" s="46">
        <v>0</v>
      </c>
      <c r="U35" s="46">
        <v>200</v>
      </c>
      <c r="AA35" s="106">
        <v>1</v>
      </c>
    </row>
    <row r="36" spans="1:27" ht="16.5">
      <c r="A36" s="27"/>
      <c r="B36" s="101" t="s">
        <v>51</v>
      </c>
      <c r="C36" s="245">
        <v>0</v>
      </c>
      <c r="D36" s="245">
        <v>0</v>
      </c>
      <c r="E36" s="245">
        <v>0</v>
      </c>
      <c r="F36" s="46">
        <v>0</v>
      </c>
      <c r="G36" s="46">
        <v>0</v>
      </c>
      <c r="H36" s="46">
        <v>0</v>
      </c>
      <c r="I36" s="46">
        <v>0</v>
      </c>
      <c r="J36" s="46">
        <v>0</v>
      </c>
      <c r="K36" s="46">
        <v>0</v>
      </c>
      <c r="L36" s="46">
        <v>0</v>
      </c>
      <c r="M36" s="46">
        <v>0</v>
      </c>
      <c r="N36" s="46">
        <v>0</v>
      </c>
      <c r="O36" s="46">
        <v>0</v>
      </c>
      <c r="P36" s="46">
        <v>4772</v>
      </c>
      <c r="Q36" s="46">
        <v>0</v>
      </c>
      <c r="R36" s="46">
        <v>0</v>
      </c>
      <c r="S36" s="46">
        <v>0</v>
      </c>
      <c r="T36" s="46">
        <v>0</v>
      </c>
      <c r="U36" s="46">
        <v>0</v>
      </c>
      <c r="AA36" s="106">
        <v>1</v>
      </c>
    </row>
    <row r="37" spans="1:27" ht="16.5">
      <c r="A37" s="27"/>
      <c r="B37" s="101" t="s">
        <v>554</v>
      </c>
      <c r="C37" s="245">
        <v>0</v>
      </c>
      <c r="D37" s="245">
        <v>0</v>
      </c>
      <c r="E37" s="245">
        <v>0</v>
      </c>
      <c r="F37" s="46">
        <v>0</v>
      </c>
      <c r="G37" s="46">
        <v>0</v>
      </c>
      <c r="H37" s="46">
        <v>0</v>
      </c>
      <c r="I37" s="46">
        <v>0</v>
      </c>
      <c r="J37" s="46">
        <v>0</v>
      </c>
      <c r="K37" s="46">
        <v>0</v>
      </c>
      <c r="L37" s="46">
        <v>0</v>
      </c>
      <c r="M37" s="46">
        <v>0</v>
      </c>
      <c r="N37" s="46">
        <v>0</v>
      </c>
      <c r="O37" s="46">
        <v>6</v>
      </c>
      <c r="P37" s="46">
        <v>0</v>
      </c>
      <c r="Q37" s="46">
        <v>0</v>
      </c>
      <c r="R37" s="46">
        <v>0</v>
      </c>
      <c r="S37" s="46">
        <v>0</v>
      </c>
      <c r="T37" s="46">
        <v>0</v>
      </c>
      <c r="U37" s="46">
        <v>0</v>
      </c>
      <c r="AA37" s="106">
        <v>1</v>
      </c>
    </row>
    <row r="38" spans="1:27" ht="16.5">
      <c r="A38" s="27"/>
      <c r="B38" s="101" t="s">
        <v>493</v>
      </c>
      <c r="C38" s="245">
        <v>0</v>
      </c>
      <c r="D38" s="245">
        <v>0</v>
      </c>
      <c r="E38" s="245">
        <v>0</v>
      </c>
      <c r="F38" s="46">
        <v>0</v>
      </c>
      <c r="G38" s="46">
        <v>0</v>
      </c>
      <c r="H38" s="46">
        <v>0</v>
      </c>
      <c r="I38" s="46">
        <v>0</v>
      </c>
      <c r="J38" s="46">
        <v>0</v>
      </c>
      <c r="K38" s="46">
        <v>0</v>
      </c>
      <c r="L38" s="46">
        <v>0</v>
      </c>
      <c r="M38" s="46">
        <v>0</v>
      </c>
      <c r="N38" s="46">
        <v>0</v>
      </c>
      <c r="O38" s="46">
        <v>304</v>
      </c>
      <c r="P38" s="46">
        <v>0</v>
      </c>
      <c r="Q38" s="46">
        <v>0</v>
      </c>
      <c r="R38" s="46">
        <v>0</v>
      </c>
      <c r="S38" s="46">
        <v>0</v>
      </c>
      <c r="T38" s="46">
        <v>0</v>
      </c>
      <c r="U38" s="46">
        <v>0</v>
      </c>
      <c r="AA38" s="106">
        <v>1</v>
      </c>
    </row>
    <row r="39" spans="1:27" ht="16.5">
      <c r="A39" s="27"/>
      <c r="B39" s="101" t="s">
        <v>563</v>
      </c>
      <c r="C39" s="245">
        <v>0</v>
      </c>
      <c r="D39" s="245">
        <v>0</v>
      </c>
      <c r="E39" s="245">
        <v>0</v>
      </c>
      <c r="F39" s="46">
        <v>0</v>
      </c>
      <c r="G39" s="46">
        <v>0</v>
      </c>
      <c r="H39" s="46">
        <v>0</v>
      </c>
      <c r="I39" s="46">
        <v>0</v>
      </c>
      <c r="J39" s="46">
        <v>0</v>
      </c>
      <c r="K39" s="46">
        <v>0</v>
      </c>
      <c r="L39" s="46">
        <v>0</v>
      </c>
      <c r="M39" s="46">
        <v>0</v>
      </c>
      <c r="N39" s="46">
        <v>0</v>
      </c>
      <c r="O39" s="46">
        <v>1</v>
      </c>
      <c r="P39" s="46">
        <v>0</v>
      </c>
      <c r="Q39" s="46">
        <v>0</v>
      </c>
      <c r="R39" s="46">
        <v>0</v>
      </c>
      <c r="S39" s="46">
        <v>0</v>
      </c>
      <c r="T39" s="46">
        <v>0</v>
      </c>
      <c r="U39" s="46">
        <v>0</v>
      </c>
      <c r="AA39" s="106">
        <v>1</v>
      </c>
    </row>
    <row r="40" spans="1:27" ht="16.5">
      <c r="A40" s="27"/>
      <c r="B40" s="101" t="s">
        <v>564</v>
      </c>
      <c r="C40" s="245">
        <v>0</v>
      </c>
      <c r="D40" s="245">
        <v>0</v>
      </c>
      <c r="E40" s="245">
        <v>0</v>
      </c>
      <c r="F40" s="46">
        <v>0</v>
      </c>
      <c r="G40" s="46">
        <v>0</v>
      </c>
      <c r="H40" s="46">
        <v>0</v>
      </c>
      <c r="I40" s="46">
        <v>0</v>
      </c>
      <c r="J40" s="46">
        <v>0</v>
      </c>
      <c r="K40" s="46">
        <v>0</v>
      </c>
      <c r="L40" s="46">
        <v>0</v>
      </c>
      <c r="M40" s="46">
        <v>0</v>
      </c>
      <c r="N40" s="46">
        <v>0</v>
      </c>
      <c r="O40" s="46">
        <v>17129</v>
      </c>
      <c r="P40" s="46">
        <v>0</v>
      </c>
      <c r="Q40" s="46">
        <v>0</v>
      </c>
      <c r="R40" s="46">
        <v>0</v>
      </c>
      <c r="S40" s="46">
        <v>0</v>
      </c>
      <c r="T40" s="46">
        <v>0</v>
      </c>
      <c r="U40" s="46">
        <v>0</v>
      </c>
      <c r="AA40" s="106">
        <v>1</v>
      </c>
    </row>
    <row r="41" spans="1:27" ht="16.5">
      <c r="A41" s="27"/>
      <c r="B41" s="101" t="s">
        <v>52</v>
      </c>
      <c r="C41" s="245">
        <v>0</v>
      </c>
      <c r="D41" s="245">
        <v>0</v>
      </c>
      <c r="E41" s="245">
        <v>0</v>
      </c>
      <c r="F41" s="46">
        <v>0</v>
      </c>
      <c r="G41" s="46">
        <v>0</v>
      </c>
      <c r="H41" s="46">
        <v>0</v>
      </c>
      <c r="I41" s="46">
        <v>0</v>
      </c>
      <c r="J41" s="46">
        <v>0</v>
      </c>
      <c r="K41" s="46">
        <v>0</v>
      </c>
      <c r="L41" s="46">
        <v>0</v>
      </c>
      <c r="M41" s="46">
        <v>0</v>
      </c>
      <c r="N41" s="46">
        <v>0</v>
      </c>
      <c r="O41" s="46">
        <v>0</v>
      </c>
      <c r="P41" s="46">
        <v>2410</v>
      </c>
      <c r="Q41" s="46">
        <v>0</v>
      </c>
      <c r="R41" s="46">
        <v>0</v>
      </c>
      <c r="S41" s="46">
        <v>0</v>
      </c>
      <c r="T41" s="46">
        <v>0</v>
      </c>
      <c r="U41" s="46">
        <v>0</v>
      </c>
      <c r="AA41" s="106">
        <v>1</v>
      </c>
    </row>
    <row r="42" spans="1:27" ht="16.5">
      <c r="A42" s="27"/>
      <c r="B42" s="101" t="s">
        <v>343</v>
      </c>
      <c r="C42" s="245">
        <v>0</v>
      </c>
      <c r="D42" s="245">
        <v>0</v>
      </c>
      <c r="E42" s="245">
        <v>0</v>
      </c>
      <c r="F42" s="46">
        <v>0</v>
      </c>
      <c r="G42" s="46">
        <v>0</v>
      </c>
      <c r="H42" s="46">
        <v>0</v>
      </c>
      <c r="I42" s="46">
        <v>0</v>
      </c>
      <c r="J42" s="46">
        <v>0</v>
      </c>
      <c r="K42" s="46">
        <v>0</v>
      </c>
      <c r="L42" s="46">
        <v>0</v>
      </c>
      <c r="M42" s="46">
        <v>0</v>
      </c>
      <c r="N42" s="46">
        <v>0</v>
      </c>
      <c r="O42" s="46">
        <v>0</v>
      </c>
      <c r="P42" s="46">
        <v>11572</v>
      </c>
      <c r="Q42" s="46">
        <v>0</v>
      </c>
      <c r="R42" s="46">
        <v>0</v>
      </c>
      <c r="S42" s="46">
        <v>0</v>
      </c>
      <c r="T42" s="46">
        <v>0</v>
      </c>
      <c r="U42" s="46">
        <v>0</v>
      </c>
      <c r="AA42" s="106">
        <v>1</v>
      </c>
    </row>
    <row r="43" spans="1:27" ht="16.5">
      <c r="A43" s="27"/>
      <c r="B43" s="101" t="s">
        <v>555</v>
      </c>
      <c r="C43" s="245">
        <v>0</v>
      </c>
      <c r="D43" s="245">
        <v>0</v>
      </c>
      <c r="E43" s="245">
        <v>0</v>
      </c>
      <c r="F43" s="46">
        <v>0</v>
      </c>
      <c r="G43" s="46">
        <v>0</v>
      </c>
      <c r="H43" s="46">
        <v>0</v>
      </c>
      <c r="I43" s="46">
        <v>0</v>
      </c>
      <c r="J43" s="46">
        <v>0</v>
      </c>
      <c r="K43" s="46">
        <v>0</v>
      </c>
      <c r="L43" s="46">
        <v>0</v>
      </c>
      <c r="M43" s="46">
        <v>0</v>
      </c>
      <c r="N43" s="46">
        <v>0</v>
      </c>
      <c r="O43" s="46">
        <v>2559</v>
      </c>
      <c r="P43" s="46">
        <v>0</v>
      </c>
      <c r="Q43" s="46">
        <v>0</v>
      </c>
      <c r="R43" s="46">
        <v>0</v>
      </c>
      <c r="S43" s="46">
        <v>0</v>
      </c>
      <c r="T43" s="46">
        <v>0</v>
      </c>
      <c r="U43" s="46">
        <v>0</v>
      </c>
      <c r="AA43" s="106">
        <v>1</v>
      </c>
    </row>
    <row r="44" spans="1:27" ht="16.5">
      <c r="A44" s="27"/>
      <c r="B44" s="101" t="s">
        <v>494</v>
      </c>
      <c r="C44" s="245">
        <v>0</v>
      </c>
      <c r="D44" s="245">
        <v>0</v>
      </c>
      <c r="E44" s="245">
        <v>0</v>
      </c>
      <c r="F44" s="46">
        <v>0</v>
      </c>
      <c r="G44" s="46">
        <v>0</v>
      </c>
      <c r="H44" s="46">
        <v>0</v>
      </c>
      <c r="I44" s="46">
        <v>0</v>
      </c>
      <c r="J44" s="46">
        <v>0</v>
      </c>
      <c r="K44" s="46">
        <v>0</v>
      </c>
      <c r="L44" s="46">
        <v>0</v>
      </c>
      <c r="M44" s="46">
        <v>0</v>
      </c>
      <c r="N44" s="46">
        <v>0</v>
      </c>
      <c r="O44" s="46">
        <v>38</v>
      </c>
      <c r="P44" s="46">
        <v>0</v>
      </c>
      <c r="Q44" s="46">
        <v>0</v>
      </c>
      <c r="R44" s="46">
        <v>0</v>
      </c>
      <c r="S44" s="46">
        <v>0</v>
      </c>
      <c r="T44" s="46">
        <v>0</v>
      </c>
      <c r="U44" s="46">
        <v>0</v>
      </c>
      <c r="AA44" s="106">
        <v>1</v>
      </c>
    </row>
    <row r="45" spans="1:27" ht="16.5">
      <c r="A45" s="27"/>
      <c r="B45" s="101" t="s">
        <v>315</v>
      </c>
      <c r="C45" s="245">
        <v>0</v>
      </c>
      <c r="D45" s="245">
        <v>0</v>
      </c>
      <c r="E45" s="245">
        <v>0</v>
      </c>
      <c r="F45" s="46">
        <v>0</v>
      </c>
      <c r="G45" s="46">
        <v>0</v>
      </c>
      <c r="H45" s="46">
        <v>0</v>
      </c>
      <c r="I45" s="46">
        <v>0</v>
      </c>
      <c r="J45" s="46">
        <v>0</v>
      </c>
      <c r="K45" s="46">
        <v>0</v>
      </c>
      <c r="L45" s="46">
        <v>0</v>
      </c>
      <c r="M45" s="46">
        <v>0</v>
      </c>
      <c r="N45" s="46">
        <v>0</v>
      </c>
      <c r="O45" s="46">
        <v>89</v>
      </c>
      <c r="P45" s="46">
        <v>0</v>
      </c>
      <c r="Q45" s="46">
        <v>0</v>
      </c>
      <c r="R45" s="46">
        <v>0</v>
      </c>
      <c r="S45" s="46">
        <v>0</v>
      </c>
      <c r="T45" s="46">
        <v>0</v>
      </c>
      <c r="U45" s="46">
        <v>0</v>
      </c>
      <c r="AA45" s="106">
        <v>1</v>
      </c>
    </row>
    <row r="46" spans="1:27" ht="16.5">
      <c r="A46" s="27"/>
      <c r="B46" s="101" t="s">
        <v>517</v>
      </c>
      <c r="C46" s="245">
        <v>0</v>
      </c>
      <c r="D46" s="245">
        <v>0</v>
      </c>
      <c r="E46" s="245">
        <v>0</v>
      </c>
      <c r="F46" s="46">
        <v>0</v>
      </c>
      <c r="G46" s="46">
        <v>0</v>
      </c>
      <c r="H46" s="46">
        <v>0</v>
      </c>
      <c r="I46" s="46">
        <v>0</v>
      </c>
      <c r="J46" s="46">
        <v>0</v>
      </c>
      <c r="K46" s="46">
        <v>0</v>
      </c>
      <c r="L46" s="46">
        <v>0</v>
      </c>
      <c r="M46" s="46">
        <v>0</v>
      </c>
      <c r="N46" s="46">
        <v>0</v>
      </c>
      <c r="O46" s="46">
        <v>297</v>
      </c>
      <c r="P46" s="46">
        <v>0</v>
      </c>
      <c r="Q46" s="46">
        <v>0</v>
      </c>
      <c r="R46" s="46">
        <v>0</v>
      </c>
      <c r="S46" s="46">
        <v>0</v>
      </c>
      <c r="T46" s="46">
        <v>0</v>
      </c>
      <c r="U46" s="46">
        <v>0</v>
      </c>
      <c r="AA46" s="106">
        <v>1</v>
      </c>
    </row>
    <row r="47" spans="1:27" ht="16.5">
      <c r="A47" s="27"/>
      <c r="B47" s="101" t="s">
        <v>53</v>
      </c>
      <c r="C47" s="245">
        <v>379</v>
      </c>
      <c r="D47" s="245">
        <v>379</v>
      </c>
      <c r="E47" s="245">
        <v>0</v>
      </c>
      <c r="F47" s="46">
        <v>379</v>
      </c>
      <c r="G47" s="46">
        <v>0</v>
      </c>
      <c r="H47" s="46">
        <v>0</v>
      </c>
      <c r="I47" s="46">
        <v>0</v>
      </c>
      <c r="J47" s="46">
        <v>0</v>
      </c>
      <c r="K47" s="46">
        <v>0</v>
      </c>
      <c r="L47" s="46">
        <v>0</v>
      </c>
      <c r="M47" s="46">
        <v>0</v>
      </c>
      <c r="N47" s="46">
        <v>0</v>
      </c>
      <c r="O47" s="46">
        <v>0</v>
      </c>
      <c r="P47" s="46">
        <v>0</v>
      </c>
      <c r="Q47" s="46">
        <v>0</v>
      </c>
      <c r="R47" s="46">
        <v>0</v>
      </c>
      <c r="S47" s="46">
        <v>0</v>
      </c>
      <c r="T47" s="46">
        <v>0</v>
      </c>
      <c r="U47" s="46">
        <v>0</v>
      </c>
      <c r="AA47" s="106">
        <v>1</v>
      </c>
    </row>
    <row r="48" spans="1:27" ht="16.5">
      <c r="A48" s="27"/>
      <c r="B48" s="101" t="s">
        <v>487</v>
      </c>
      <c r="C48" s="245">
        <v>0</v>
      </c>
      <c r="D48" s="245">
        <v>0</v>
      </c>
      <c r="E48" s="245">
        <v>0</v>
      </c>
      <c r="F48" s="46">
        <v>0</v>
      </c>
      <c r="G48" s="46">
        <v>0</v>
      </c>
      <c r="H48" s="46">
        <v>0</v>
      </c>
      <c r="I48" s="46">
        <v>0</v>
      </c>
      <c r="J48" s="46">
        <v>0</v>
      </c>
      <c r="K48" s="46">
        <v>0</v>
      </c>
      <c r="L48" s="46">
        <v>0</v>
      </c>
      <c r="M48" s="46">
        <v>0</v>
      </c>
      <c r="N48" s="46">
        <v>0</v>
      </c>
      <c r="O48" s="46">
        <v>450</v>
      </c>
      <c r="P48" s="46">
        <v>0</v>
      </c>
      <c r="Q48" s="46">
        <v>0</v>
      </c>
      <c r="R48" s="46">
        <v>0</v>
      </c>
      <c r="S48" s="46">
        <v>0</v>
      </c>
      <c r="T48" s="46">
        <v>0</v>
      </c>
      <c r="U48" s="46">
        <v>0</v>
      </c>
      <c r="AA48" s="106">
        <v>1</v>
      </c>
    </row>
    <row r="49" spans="1:27" ht="16.5">
      <c r="A49" s="27"/>
      <c r="B49" s="101" t="s">
        <v>442</v>
      </c>
      <c r="C49" s="245">
        <v>0</v>
      </c>
      <c r="D49" s="245">
        <v>0</v>
      </c>
      <c r="E49" s="245">
        <v>0</v>
      </c>
      <c r="F49" s="46">
        <v>0</v>
      </c>
      <c r="G49" s="46">
        <v>0</v>
      </c>
      <c r="H49" s="46">
        <v>0</v>
      </c>
      <c r="I49" s="46">
        <v>0</v>
      </c>
      <c r="J49" s="46">
        <v>0</v>
      </c>
      <c r="K49" s="46">
        <v>0</v>
      </c>
      <c r="L49" s="46">
        <v>0</v>
      </c>
      <c r="M49" s="46">
        <v>0</v>
      </c>
      <c r="N49" s="46">
        <v>0</v>
      </c>
      <c r="O49" s="46">
        <v>593</v>
      </c>
      <c r="P49" s="46">
        <v>0</v>
      </c>
      <c r="Q49" s="46">
        <v>0</v>
      </c>
      <c r="R49" s="46">
        <v>0</v>
      </c>
      <c r="S49" s="46">
        <v>0</v>
      </c>
      <c r="T49" s="46">
        <v>0</v>
      </c>
      <c r="U49" s="46">
        <v>0</v>
      </c>
      <c r="AA49" s="106">
        <v>1</v>
      </c>
    </row>
    <row r="50" spans="1:27" ht="16.5">
      <c r="A50" s="27"/>
      <c r="B50" s="101" t="s">
        <v>532</v>
      </c>
      <c r="C50" s="245">
        <v>0</v>
      </c>
      <c r="D50" s="245">
        <v>0</v>
      </c>
      <c r="E50" s="245">
        <v>0</v>
      </c>
      <c r="F50" s="46">
        <v>0</v>
      </c>
      <c r="G50" s="46">
        <v>0</v>
      </c>
      <c r="H50" s="46">
        <v>0</v>
      </c>
      <c r="I50" s="46">
        <v>0</v>
      </c>
      <c r="J50" s="46">
        <v>0</v>
      </c>
      <c r="K50" s="46">
        <v>0</v>
      </c>
      <c r="L50" s="46">
        <v>0</v>
      </c>
      <c r="M50" s="46">
        <v>0</v>
      </c>
      <c r="N50" s="46">
        <v>0</v>
      </c>
      <c r="O50" s="46">
        <v>0</v>
      </c>
      <c r="P50" s="46">
        <v>0</v>
      </c>
      <c r="Q50" s="46">
        <v>0</v>
      </c>
      <c r="R50" s="46">
        <v>0</v>
      </c>
      <c r="S50" s="46">
        <v>49679</v>
      </c>
      <c r="T50" s="46">
        <v>0</v>
      </c>
      <c r="U50" s="46">
        <v>0</v>
      </c>
      <c r="AA50" s="106">
        <v>1</v>
      </c>
    </row>
    <row r="51" spans="1:27" ht="16.5">
      <c r="A51" s="27"/>
      <c r="B51" s="101" t="s">
        <v>518</v>
      </c>
      <c r="C51" s="245">
        <v>0</v>
      </c>
      <c r="D51" s="245">
        <v>0</v>
      </c>
      <c r="E51" s="245">
        <v>0</v>
      </c>
      <c r="F51" s="46">
        <v>0</v>
      </c>
      <c r="G51" s="46">
        <v>0</v>
      </c>
      <c r="H51" s="46">
        <v>0</v>
      </c>
      <c r="I51" s="46">
        <v>0</v>
      </c>
      <c r="J51" s="46">
        <v>0</v>
      </c>
      <c r="K51" s="46">
        <v>0</v>
      </c>
      <c r="L51" s="46">
        <v>0</v>
      </c>
      <c r="M51" s="46">
        <v>0</v>
      </c>
      <c r="N51" s="46">
        <v>0</v>
      </c>
      <c r="O51" s="46">
        <v>62</v>
      </c>
      <c r="P51" s="46">
        <v>0</v>
      </c>
      <c r="Q51" s="46">
        <v>0</v>
      </c>
      <c r="R51" s="46">
        <v>0</v>
      </c>
      <c r="S51" s="46">
        <v>0</v>
      </c>
      <c r="T51" s="46">
        <v>0</v>
      </c>
      <c r="U51" s="46">
        <v>0</v>
      </c>
      <c r="AA51" s="106">
        <v>1</v>
      </c>
    </row>
    <row r="52" spans="1:27" ht="16.5">
      <c r="A52" s="27"/>
      <c r="B52" s="101" t="s">
        <v>544</v>
      </c>
      <c r="C52" s="245">
        <v>0</v>
      </c>
      <c r="D52" s="245">
        <v>0</v>
      </c>
      <c r="E52" s="245">
        <v>0</v>
      </c>
      <c r="F52" s="46">
        <v>0</v>
      </c>
      <c r="G52" s="46">
        <v>0</v>
      </c>
      <c r="H52" s="46">
        <v>0</v>
      </c>
      <c r="I52" s="46">
        <v>0</v>
      </c>
      <c r="J52" s="46">
        <v>0</v>
      </c>
      <c r="K52" s="46">
        <v>0</v>
      </c>
      <c r="L52" s="46">
        <v>0</v>
      </c>
      <c r="M52" s="46">
        <v>0</v>
      </c>
      <c r="N52" s="46">
        <v>0</v>
      </c>
      <c r="O52" s="46">
        <v>0</v>
      </c>
      <c r="P52" s="46">
        <v>0</v>
      </c>
      <c r="Q52" s="46">
        <v>0</v>
      </c>
      <c r="R52" s="46">
        <v>0</v>
      </c>
      <c r="S52" s="46">
        <v>0</v>
      </c>
      <c r="T52" s="46">
        <v>0</v>
      </c>
      <c r="U52" s="46">
        <v>4</v>
      </c>
      <c r="AA52" s="106">
        <v>1</v>
      </c>
    </row>
    <row r="53" spans="1:27" ht="16.5">
      <c r="A53" s="27"/>
      <c r="B53" s="101" t="s">
        <v>54</v>
      </c>
      <c r="C53" s="245">
        <v>0</v>
      </c>
      <c r="D53" s="245">
        <v>0</v>
      </c>
      <c r="E53" s="245">
        <v>0</v>
      </c>
      <c r="F53" s="46">
        <v>0</v>
      </c>
      <c r="G53" s="46">
        <v>0</v>
      </c>
      <c r="H53" s="46">
        <v>0</v>
      </c>
      <c r="I53" s="46">
        <v>0</v>
      </c>
      <c r="J53" s="46">
        <v>0</v>
      </c>
      <c r="K53" s="46">
        <v>0</v>
      </c>
      <c r="L53" s="46">
        <v>0</v>
      </c>
      <c r="M53" s="46">
        <v>0</v>
      </c>
      <c r="N53" s="46">
        <v>0</v>
      </c>
      <c r="O53" s="46">
        <v>0</v>
      </c>
      <c r="P53" s="46">
        <v>0</v>
      </c>
      <c r="Q53" s="46">
        <v>0</v>
      </c>
      <c r="R53" s="46">
        <v>0</v>
      </c>
      <c r="S53" s="46">
        <v>0</v>
      </c>
      <c r="T53" s="46">
        <v>0</v>
      </c>
      <c r="U53" s="46">
        <v>127</v>
      </c>
      <c r="AA53" s="106">
        <v>1</v>
      </c>
    </row>
    <row r="54" spans="1:27" ht="16.5">
      <c r="A54" s="27"/>
      <c r="B54" s="101" t="s">
        <v>55</v>
      </c>
      <c r="C54" s="245">
        <v>0</v>
      </c>
      <c r="D54" s="245">
        <v>0</v>
      </c>
      <c r="E54" s="245">
        <v>0</v>
      </c>
      <c r="F54" s="46">
        <v>0</v>
      </c>
      <c r="G54" s="46">
        <v>0</v>
      </c>
      <c r="H54" s="46">
        <v>0</v>
      </c>
      <c r="I54" s="46">
        <v>0</v>
      </c>
      <c r="J54" s="46">
        <v>0</v>
      </c>
      <c r="K54" s="46">
        <v>0</v>
      </c>
      <c r="L54" s="46">
        <v>0</v>
      </c>
      <c r="M54" s="46">
        <v>0</v>
      </c>
      <c r="N54" s="46">
        <v>0</v>
      </c>
      <c r="O54" s="46">
        <v>0</v>
      </c>
      <c r="P54" s="46">
        <v>0</v>
      </c>
      <c r="Q54" s="46">
        <v>0</v>
      </c>
      <c r="R54" s="46">
        <v>0</v>
      </c>
      <c r="S54" s="46">
        <v>0</v>
      </c>
      <c r="T54" s="46">
        <v>0</v>
      </c>
      <c r="U54" s="46">
        <v>2</v>
      </c>
      <c r="AA54" s="106">
        <v>1</v>
      </c>
    </row>
    <row r="55" spans="1:27" ht="16.5">
      <c r="A55" s="27"/>
      <c r="B55" s="101" t="s">
        <v>533</v>
      </c>
      <c r="C55" s="245">
        <v>17712</v>
      </c>
      <c r="D55" s="245">
        <v>0</v>
      </c>
      <c r="E55" s="245">
        <v>150</v>
      </c>
      <c r="F55" s="46">
        <v>0</v>
      </c>
      <c r="G55" s="46">
        <v>0</v>
      </c>
      <c r="H55" s="46">
        <v>0</v>
      </c>
      <c r="I55" s="46">
        <v>0</v>
      </c>
      <c r="J55" s="46">
        <v>150</v>
      </c>
      <c r="K55" s="46">
        <v>0</v>
      </c>
      <c r="L55" s="46">
        <v>0</v>
      </c>
      <c r="M55" s="46">
        <v>17562</v>
      </c>
      <c r="N55" s="46">
        <v>0</v>
      </c>
      <c r="O55" s="46">
        <v>76894</v>
      </c>
      <c r="P55" s="46">
        <v>0</v>
      </c>
      <c r="Q55" s="46">
        <v>0</v>
      </c>
      <c r="R55" s="46">
        <v>0</v>
      </c>
      <c r="S55" s="46">
        <v>0</v>
      </c>
      <c r="T55" s="46">
        <v>0</v>
      </c>
      <c r="U55" s="46">
        <v>37125</v>
      </c>
      <c r="AA55" s="106">
        <v>1</v>
      </c>
    </row>
    <row r="56" spans="1:27" ht="16.5">
      <c r="A56" s="27"/>
      <c r="B56" s="101" t="s">
        <v>511</v>
      </c>
      <c r="C56" s="245">
        <v>0</v>
      </c>
      <c r="D56" s="245">
        <v>0</v>
      </c>
      <c r="E56" s="245">
        <v>0</v>
      </c>
      <c r="F56" s="46">
        <v>0</v>
      </c>
      <c r="G56" s="46">
        <v>0</v>
      </c>
      <c r="H56" s="46">
        <v>0</v>
      </c>
      <c r="I56" s="46">
        <v>0</v>
      </c>
      <c r="J56" s="46">
        <v>0</v>
      </c>
      <c r="K56" s="46">
        <v>0</v>
      </c>
      <c r="L56" s="46">
        <v>0</v>
      </c>
      <c r="M56" s="46">
        <v>0</v>
      </c>
      <c r="N56" s="46">
        <v>0</v>
      </c>
      <c r="O56" s="46">
        <v>0</v>
      </c>
      <c r="P56" s="46">
        <v>0</v>
      </c>
      <c r="Q56" s="46">
        <v>0</v>
      </c>
      <c r="R56" s="46">
        <v>0</v>
      </c>
      <c r="S56" s="46">
        <v>0</v>
      </c>
      <c r="T56" s="46">
        <v>7</v>
      </c>
      <c r="U56" s="46">
        <v>0</v>
      </c>
      <c r="AA56" s="106">
        <v>1</v>
      </c>
    </row>
    <row r="57" spans="1:27" ht="16.5">
      <c r="A57" s="27"/>
      <c r="B57" s="101" t="s">
        <v>353</v>
      </c>
      <c r="C57" s="245">
        <v>0</v>
      </c>
      <c r="D57" s="245">
        <v>0</v>
      </c>
      <c r="E57" s="245">
        <v>0</v>
      </c>
      <c r="F57" s="46">
        <v>0</v>
      </c>
      <c r="G57" s="46">
        <v>0</v>
      </c>
      <c r="H57" s="46">
        <v>0</v>
      </c>
      <c r="I57" s="46">
        <v>0</v>
      </c>
      <c r="J57" s="46">
        <v>0</v>
      </c>
      <c r="K57" s="46">
        <v>0</v>
      </c>
      <c r="L57" s="46">
        <v>0</v>
      </c>
      <c r="M57" s="46">
        <v>0</v>
      </c>
      <c r="N57" s="46">
        <v>0</v>
      </c>
      <c r="O57" s="46">
        <v>10492</v>
      </c>
      <c r="P57" s="46">
        <v>0</v>
      </c>
      <c r="Q57" s="46">
        <v>0</v>
      </c>
      <c r="R57" s="46">
        <v>0</v>
      </c>
      <c r="S57" s="46">
        <v>0</v>
      </c>
      <c r="T57" s="46">
        <v>0</v>
      </c>
      <c r="U57" s="46">
        <v>0</v>
      </c>
      <c r="AA57" s="106">
        <v>1</v>
      </c>
    </row>
    <row r="58" spans="1:27" ht="16.5">
      <c r="A58" s="27"/>
      <c r="B58" s="101" t="s">
        <v>62</v>
      </c>
      <c r="C58" s="245">
        <v>0</v>
      </c>
      <c r="D58" s="245">
        <v>0</v>
      </c>
      <c r="E58" s="245">
        <v>0</v>
      </c>
      <c r="F58" s="46">
        <v>0</v>
      </c>
      <c r="G58" s="46">
        <v>0</v>
      </c>
      <c r="H58" s="46">
        <v>0</v>
      </c>
      <c r="I58" s="46">
        <v>0</v>
      </c>
      <c r="J58" s="46">
        <v>0</v>
      </c>
      <c r="K58" s="46">
        <v>0</v>
      </c>
      <c r="L58" s="46">
        <v>0</v>
      </c>
      <c r="M58" s="46">
        <v>0</v>
      </c>
      <c r="N58" s="46">
        <v>0</v>
      </c>
      <c r="O58" s="46">
        <v>2616</v>
      </c>
      <c r="P58" s="46">
        <v>0</v>
      </c>
      <c r="Q58" s="46">
        <v>0</v>
      </c>
      <c r="R58" s="46">
        <v>0</v>
      </c>
      <c r="S58" s="46">
        <v>0</v>
      </c>
      <c r="T58" s="46">
        <v>0</v>
      </c>
      <c r="U58" s="46">
        <v>0</v>
      </c>
      <c r="AA58" s="106">
        <v>1</v>
      </c>
    </row>
    <row r="59" spans="1:27" ht="16.5">
      <c r="A59" s="27"/>
      <c r="B59" s="101" t="s">
        <v>292</v>
      </c>
      <c r="C59" s="245">
        <v>0</v>
      </c>
      <c r="D59" s="245">
        <v>0</v>
      </c>
      <c r="E59" s="245">
        <v>0</v>
      </c>
      <c r="F59" s="46">
        <v>0</v>
      </c>
      <c r="G59" s="46">
        <v>0</v>
      </c>
      <c r="H59" s="46">
        <v>0</v>
      </c>
      <c r="I59" s="46">
        <v>0</v>
      </c>
      <c r="J59" s="46">
        <v>0</v>
      </c>
      <c r="K59" s="46">
        <v>0</v>
      </c>
      <c r="L59" s="46">
        <v>0</v>
      </c>
      <c r="M59" s="46">
        <v>0</v>
      </c>
      <c r="N59" s="46">
        <v>0</v>
      </c>
      <c r="O59" s="46">
        <v>2283</v>
      </c>
      <c r="P59" s="46">
        <v>0</v>
      </c>
      <c r="Q59" s="46">
        <v>0</v>
      </c>
      <c r="R59" s="46">
        <v>0</v>
      </c>
      <c r="S59" s="46">
        <v>0</v>
      </c>
      <c r="T59" s="46">
        <v>0</v>
      </c>
      <c r="U59" s="46">
        <v>0</v>
      </c>
      <c r="AA59" s="106">
        <v>1</v>
      </c>
    </row>
    <row r="60" spans="1:27" ht="16.5">
      <c r="A60" s="27"/>
      <c r="B60" s="101" t="s">
        <v>309</v>
      </c>
      <c r="C60" s="245">
        <v>0</v>
      </c>
      <c r="D60" s="245">
        <v>0</v>
      </c>
      <c r="E60" s="245">
        <v>0</v>
      </c>
      <c r="F60" s="46">
        <v>0</v>
      </c>
      <c r="G60" s="46">
        <v>0</v>
      </c>
      <c r="H60" s="46">
        <v>0</v>
      </c>
      <c r="I60" s="46">
        <v>0</v>
      </c>
      <c r="J60" s="46">
        <v>0</v>
      </c>
      <c r="K60" s="46">
        <v>0</v>
      </c>
      <c r="L60" s="46">
        <v>0</v>
      </c>
      <c r="M60" s="46">
        <v>0</v>
      </c>
      <c r="N60" s="46">
        <v>0</v>
      </c>
      <c r="O60" s="46">
        <v>2590</v>
      </c>
      <c r="P60" s="46">
        <v>0</v>
      </c>
      <c r="Q60" s="46">
        <v>0</v>
      </c>
      <c r="R60" s="46">
        <v>0</v>
      </c>
      <c r="S60" s="46">
        <v>0</v>
      </c>
      <c r="T60" s="46">
        <v>0</v>
      </c>
      <c r="U60" s="46">
        <v>0</v>
      </c>
      <c r="AA60" s="106">
        <v>1</v>
      </c>
    </row>
    <row r="61" spans="1:27" ht="16.5">
      <c r="A61" s="27"/>
      <c r="B61" s="101" t="s">
        <v>56</v>
      </c>
      <c r="C61" s="245">
        <v>0</v>
      </c>
      <c r="D61" s="245">
        <v>0</v>
      </c>
      <c r="E61" s="245">
        <v>0</v>
      </c>
      <c r="F61" s="46">
        <v>0</v>
      </c>
      <c r="G61" s="46">
        <v>0</v>
      </c>
      <c r="H61" s="46">
        <v>0</v>
      </c>
      <c r="I61" s="46">
        <v>0</v>
      </c>
      <c r="J61" s="46">
        <v>0</v>
      </c>
      <c r="K61" s="46">
        <v>0</v>
      </c>
      <c r="L61" s="46">
        <v>0</v>
      </c>
      <c r="M61" s="46">
        <v>0</v>
      </c>
      <c r="N61" s="46">
        <v>0</v>
      </c>
      <c r="O61" s="46">
        <v>0</v>
      </c>
      <c r="P61" s="46">
        <v>0</v>
      </c>
      <c r="Q61" s="46">
        <v>0</v>
      </c>
      <c r="R61" s="46">
        <v>0</v>
      </c>
      <c r="S61" s="46">
        <v>0</v>
      </c>
      <c r="T61" s="46">
        <v>0</v>
      </c>
      <c r="U61" s="46">
        <v>1080</v>
      </c>
      <c r="AA61" s="106">
        <v>1</v>
      </c>
    </row>
    <row r="62" spans="1:27" ht="16.5">
      <c r="A62" s="27"/>
      <c r="B62" s="101" t="s">
        <v>57</v>
      </c>
      <c r="C62" s="245">
        <v>0</v>
      </c>
      <c r="D62" s="245">
        <v>0</v>
      </c>
      <c r="E62" s="245">
        <v>0</v>
      </c>
      <c r="F62" s="46">
        <v>0</v>
      </c>
      <c r="G62" s="46">
        <v>0</v>
      </c>
      <c r="H62" s="46">
        <v>0</v>
      </c>
      <c r="I62" s="46">
        <v>0</v>
      </c>
      <c r="J62" s="46">
        <v>0</v>
      </c>
      <c r="K62" s="46">
        <v>0</v>
      </c>
      <c r="L62" s="46">
        <v>0</v>
      </c>
      <c r="M62" s="46">
        <v>0</v>
      </c>
      <c r="N62" s="46">
        <v>0</v>
      </c>
      <c r="O62" s="46">
        <v>0</v>
      </c>
      <c r="P62" s="46">
        <v>0</v>
      </c>
      <c r="Q62" s="46">
        <v>0</v>
      </c>
      <c r="R62" s="46">
        <v>0</v>
      </c>
      <c r="S62" s="46">
        <v>0</v>
      </c>
      <c r="T62" s="46">
        <v>0</v>
      </c>
      <c r="U62" s="46">
        <v>4</v>
      </c>
      <c r="AA62" s="106">
        <v>1</v>
      </c>
    </row>
    <row r="63" spans="1:27" ht="16.5">
      <c r="A63" s="27"/>
      <c r="B63" s="101" t="s">
        <v>58</v>
      </c>
      <c r="C63" s="245">
        <v>0</v>
      </c>
      <c r="D63" s="245">
        <v>0</v>
      </c>
      <c r="E63" s="245">
        <v>0</v>
      </c>
      <c r="F63" s="46">
        <v>0</v>
      </c>
      <c r="G63" s="46">
        <v>0</v>
      </c>
      <c r="H63" s="46">
        <v>0</v>
      </c>
      <c r="I63" s="46">
        <v>0</v>
      </c>
      <c r="J63" s="46">
        <v>0</v>
      </c>
      <c r="K63" s="46">
        <v>0</v>
      </c>
      <c r="L63" s="46">
        <v>0</v>
      </c>
      <c r="M63" s="46">
        <v>0</v>
      </c>
      <c r="N63" s="46">
        <v>0</v>
      </c>
      <c r="O63" s="46">
        <v>0</v>
      </c>
      <c r="P63" s="46">
        <v>0</v>
      </c>
      <c r="Q63" s="46">
        <v>0</v>
      </c>
      <c r="R63" s="46">
        <v>0</v>
      </c>
      <c r="S63" s="46">
        <v>0</v>
      </c>
      <c r="T63" s="46">
        <v>0</v>
      </c>
      <c r="U63" s="46">
        <v>330</v>
      </c>
      <c r="AA63" s="106">
        <v>1</v>
      </c>
    </row>
    <row r="64" spans="1:27" ht="16.5">
      <c r="A64" s="27"/>
      <c r="B64" s="101" t="s">
        <v>421</v>
      </c>
      <c r="C64" s="245">
        <v>0</v>
      </c>
      <c r="D64" s="245">
        <v>0</v>
      </c>
      <c r="E64" s="245">
        <v>0</v>
      </c>
      <c r="F64" s="46">
        <v>0</v>
      </c>
      <c r="G64" s="46">
        <v>0</v>
      </c>
      <c r="H64" s="46">
        <v>0</v>
      </c>
      <c r="I64" s="46">
        <v>0</v>
      </c>
      <c r="J64" s="46">
        <v>0</v>
      </c>
      <c r="K64" s="46">
        <v>0</v>
      </c>
      <c r="L64" s="46">
        <v>0</v>
      </c>
      <c r="M64" s="46">
        <v>0</v>
      </c>
      <c r="N64" s="46">
        <v>0</v>
      </c>
      <c r="O64" s="46">
        <v>0</v>
      </c>
      <c r="P64" s="46">
        <v>94154</v>
      </c>
      <c r="Q64" s="46">
        <v>0</v>
      </c>
      <c r="R64" s="46">
        <v>0</v>
      </c>
      <c r="S64" s="46">
        <v>0</v>
      </c>
      <c r="T64" s="46">
        <v>0</v>
      </c>
      <c r="U64" s="46">
        <v>0</v>
      </c>
      <c r="AA64" s="106">
        <v>1</v>
      </c>
    </row>
    <row r="65" spans="1:27" ht="16.5">
      <c r="A65" s="27"/>
      <c r="B65" s="101" t="s">
        <v>59</v>
      </c>
      <c r="C65" s="245">
        <v>0</v>
      </c>
      <c r="D65" s="245">
        <v>0</v>
      </c>
      <c r="E65" s="245">
        <v>0</v>
      </c>
      <c r="F65" s="46">
        <v>0</v>
      </c>
      <c r="G65" s="46">
        <v>0</v>
      </c>
      <c r="H65" s="46">
        <v>0</v>
      </c>
      <c r="I65" s="46">
        <v>0</v>
      </c>
      <c r="J65" s="46">
        <v>0</v>
      </c>
      <c r="K65" s="46">
        <v>0</v>
      </c>
      <c r="L65" s="46">
        <v>0</v>
      </c>
      <c r="M65" s="46">
        <v>0</v>
      </c>
      <c r="N65" s="46">
        <v>0</v>
      </c>
      <c r="O65" s="46">
        <v>0</v>
      </c>
      <c r="P65" s="46">
        <v>3570</v>
      </c>
      <c r="Q65" s="46">
        <v>382</v>
      </c>
      <c r="R65" s="46">
        <v>0</v>
      </c>
      <c r="S65" s="46">
        <v>0</v>
      </c>
      <c r="T65" s="46">
        <v>0</v>
      </c>
      <c r="U65" s="46">
        <v>0</v>
      </c>
      <c r="AA65" s="106">
        <v>1</v>
      </c>
    </row>
    <row r="66" spans="1:27" ht="16.5">
      <c r="A66" s="27"/>
      <c r="B66" s="101" t="s">
        <v>462</v>
      </c>
      <c r="C66" s="245">
        <v>45</v>
      </c>
      <c r="D66" s="245">
        <v>0</v>
      </c>
      <c r="E66" s="245">
        <v>0</v>
      </c>
      <c r="F66" s="46">
        <v>0</v>
      </c>
      <c r="G66" s="46">
        <v>0</v>
      </c>
      <c r="H66" s="46">
        <v>0</v>
      </c>
      <c r="I66" s="46">
        <v>0</v>
      </c>
      <c r="J66" s="46">
        <v>0</v>
      </c>
      <c r="K66" s="46">
        <v>0</v>
      </c>
      <c r="L66" s="46">
        <v>0</v>
      </c>
      <c r="M66" s="46">
        <v>45</v>
      </c>
      <c r="N66" s="46">
        <v>0</v>
      </c>
      <c r="O66" s="46">
        <v>0</v>
      </c>
      <c r="P66" s="46">
        <v>0</v>
      </c>
      <c r="Q66" s="46">
        <v>0</v>
      </c>
      <c r="R66" s="46">
        <v>0</v>
      </c>
      <c r="S66" s="46">
        <v>0</v>
      </c>
      <c r="T66" s="46">
        <v>0</v>
      </c>
      <c r="U66" s="46">
        <v>0</v>
      </c>
      <c r="AA66" s="106">
        <v>1</v>
      </c>
    </row>
    <row r="67" spans="1:27" ht="16.5">
      <c r="A67" s="27"/>
      <c r="B67" s="101" t="s">
        <v>60</v>
      </c>
      <c r="C67" s="245">
        <v>32</v>
      </c>
      <c r="D67" s="245">
        <v>32</v>
      </c>
      <c r="E67" s="245">
        <v>0</v>
      </c>
      <c r="F67" s="46">
        <v>0</v>
      </c>
      <c r="G67" s="46">
        <v>32</v>
      </c>
      <c r="H67" s="46">
        <v>32</v>
      </c>
      <c r="I67" s="46">
        <v>0</v>
      </c>
      <c r="J67" s="46">
        <v>0</v>
      </c>
      <c r="K67" s="46">
        <v>0</v>
      </c>
      <c r="L67" s="46">
        <v>0</v>
      </c>
      <c r="M67" s="46">
        <v>0</v>
      </c>
      <c r="N67" s="46">
        <v>0</v>
      </c>
      <c r="O67" s="46">
        <v>0</v>
      </c>
      <c r="P67" s="46">
        <v>0</v>
      </c>
      <c r="Q67" s="46">
        <v>0</v>
      </c>
      <c r="R67" s="46">
        <v>0</v>
      </c>
      <c r="S67" s="46">
        <v>0</v>
      </c>
      <c r="T67" s="46">
        <v>0</v>
      </c>
      <c r="U67" s="46">
        <v>57</v>
      </c>
      <c r="AA67" s="106">
        <v>1</v>
      </c>
    </row>
    <row r="68" spans="1:27" ht="16.5">
      <c r="A68" s="27"/>
      <c r="B68" s="101" t="s">
        <v>61</v>
      </c>
      <c r="C68" s="245">
        <v>0</v>
      </c>
      <c r="D68" s="245">
        <v>0</v>
      </c>
      <c r="E68" s="245">
        <v>0</v>
      </c>
      <c r="F68" s="46">
        <v>0</v>
      </c>
      <c r="G68" s="46">
        <v>0</v>
      </c>
      <c r="H68" s="46">
        <v>0</v>
      </c>
      <c r="I68" s="46">
        <v>0</v>
      </c>
      <c r="J68" s="46">
        <v>0</v>
      </c>
      <c r="K68" s="46">
        <v>0</v>
      </c>
      <c r="L68" s="46">
        <v>0</v>
      </c>
      <c r="M68" s="46">
        <v>0</v>
      </c>
      <c r="N68" s="46">
        <v>0</v>
      </c>
      <c r="O68" s="46">
        <v>0</v>
      </c>
      <c r="P68" s="46">
        <v>0</v>
      </c>
      <c r="Q68" s="46">
        <v>0</v>
      </c>
      <c r="R68" s="46">
        <v>0</v>
      </c>
      <c r="S68" s="46">
        <v>0</v>
      </c>
      <c r="T68" s="46">
        <v>0</v>
      </c>
      <c r="U68" s="46">
        <v>518</v>
      </c>
      <c r="AA68" s="106">
        <v>1</v>
      </c>
    </row>
    <row r="69" spans="1:27" ht="16.5">
      <c r="A69" s="27"/>
      <c r="B69" s="101" t="s">
        <v>223</v>
      </c>
      <c r="C69" s="245">
        <v>0</v>
      </c>
      <c r="D69" s="245">
        <v>0</v>
      </c>
      <c r="E69" s="245">
        <v>0</v>
      </c>
      <c r="F69" s="46">
        <v>0</v>
      </c>
      <c r="G69" s="46">
        <v>0</v>
      </c>
      <c r="H69" s="46">
        <v>0</v>
      </c>
      <c r="I69" s="46">
        <v>0</v>
      </c>
      <c r="J69" s="46">
        <v>0</v>
      </c>
      <c r="K69" s="46">
        <v>0</v>
      </c>
      <c r="L69" s="46">
        <v>0</v>
      </c>
      <c r="M69" s="46">
        <v>0</v>
      </c>
      <c r="N69" s="46">
        <v>0</v>
      </c>
      <c r="O69" s="46">
        <v>0</v>
      </c>
      <c r="P69" s="46">
        <v>0</v>
      </c>
      <c r="Q69" s="46">
        <v>0</v>
      </c>
      <c r="R69" s="46">
        <v>0</v>
      </c>
      <c r="S69" s="46">
        <v>0</v>
      </c>
      <c r="T69" s="46">
        <v>0</v>
      </c>
      <c r="U69" s="46">
        <v>3</v>
      </c>
      <c r="AA69" s="106">
        <v>1</v>
      </c>
    </row>
    <row r="70" spans="1:27" ht="16.5">
      <c r="A70" s="27"/>
      <c r="B70" s="101" t="s">
        <v>545</v>
      </c>
      <c r="C70" s="245">
        <v>0</v>
      </c>
      <c r="D70" s="245">
        <v>0</v>
      </c>
      <c r="E70" s="245">
        <v>0</v>
      </c>
      <c r="F70" s="46">
        <v>0</v>
      </c>
      <c r="G70" s="46">
        <v>0</v>
      </c>
      <c r="H70" s="46">
        <v>0</v>
      </c>
      <c r="I70" s="46">
        <v>0</v>
      </c>
      <c r="J70" s="46">
        <v>0</v>
      </c>
      <c r="K70" s="46">
        <v>0</v>
      </c>
      <c r="L70" s="46">
        <v>0</v>
      </c>
      <c r="M70" s="46">
        <v>0</v>
      </c>
      <c r="N70" s="46">
        <v>0</v>
      </c>
      <c r="O70" s="46">
        <v>0</v>
      </c>
      <c r="P70" s="46">
        <v>0</v>
      </c>
      <c r="Q70" s="46">
        <v>0</v>
      </c>
      <c r="R70" s="46">
        <v>0</v>
      </c>
      <c r="S70" s="46">
        <v>0</v>
      </c>
      <c r="T70" s="46">
        <v>0</v>
      </c>
      <c r="U70" s="46">
        <v>4</v>
      </c>
      <c r="AA70" s="106">
        <v>1</v>
      </c>
    </row>
    <row r="71" spans="1:27" ht="16.5">
      <c r="A71" s="27"/>
      <c r="B71" s="101" t="s">
        <v>422</v>
      </c>
      <c r="C71" s="245">
        <v>0</v>
      </c>
      <c r="D71" s="245">
        <v>0</v>
      </c>
      <c r="E71" s="245">
        <v>0</v>
      </c>
      <c r="F71" s="46">
        <v>0</v>
      </c>
      <c r="G71" s="46">
        <v>0</v>
      </c>
      <c r="H71" s="46">
        <v>0</v>
      </c>
      <c r="I71" s="46">
        <v>0</v>
      </c>
      <c r="J71" s="46">
        <v>0</v>
      </c>
      <c r="K71" s="46">
        <v>0</v>
      </c>
      <c r="L71" s="46">
        <v>0</v>
      </c>
      <c r="M71" s="46">
        <v>0</v>
      </c>
      <c r="N71" s="46">
        <v>0</v>
      </c>
      <c r="O71" s="46">
        <v>2707</v>
      </c>
      <c r="P71" s="46">
        <v>0</v>
      </c>
      <c r="Q71" s="46">
        <v>0</v>
      </c>
      <c r="R71" s="46">
        <v>0</v>
      </c>
      <c r="S71" s="46">
        <v>0</v>
      </c>
      <c r="T71" s="46">
        <v>0</v>
      </c>
      <c r="U71" s="46">
        <v>0</v>
      </c>
      <c r="AA71" s="106">
        <v>1</v>
      </c>
    </row>
    <row r="72" spans="1:27" ht="16.5">
      <c r="A72" s="27"/>
      <c r="B72" s="101" t="s">
        <v>556</v>
      </c>
      <c r="C72" s="245">
        <v>0</v>
      </c>
      <c r="D72" s="245">
        <v>0</v>
      </c>
      <c r="E72" s="245">
        <v>0</v>
      </c>
      <c r="F72" s="46">
        <v>0</v>
      </c>
      <c r="G72" s="46">
        <v>0</v>
      </c>
      <c r="H72" s="46">
        <v>0</v>
      </c>
      <c r="I72" s="46">
        <v>0</v>
      </c>
      <c r="J72" s="46">
        <v>0</v>
      </c>
      <c r="K72" s="46">
        <v>0</v>
      </c>
      <c r="L72" s="46">
        <v>0</v>
      </c>
      <c r="M72" s="46">
        <v>0</v>
      </c>
      <c r="N72" s="46">
        <v>0</v>
      </c>
      <c r="O72" s="46">
        <v>0</v>
      </c>
      <c r="P72" s="46">
        <v>0</v>
      </c>
      <c r="Q72" s="46">
        <v>0</v>
      </c>
      <c r="R72" s="46">
        <v>0</v>
      </c>
      <c r="S72" s="46">
        <v>1815</v>
      </c>
      <c r="T72" s="46">
        <v>0</v>
      </c>
      <c r="U72" s="46">
        <v>0</v>
      </c>
      <c r="AA72" s="106">
        <v>1</v>
      </c>
    </row>
    <row r="73" spans="1:27" ht="16.5">
      <c r="A73" s="27"/>
      <c r="B73" s="101" t="s">
        <v>534</v>
      </c>
      <c r="C73" s="245">
        <v>0</v>
      </c>
      <c r="D73" s="245">
        <v>0</v>
      </c>
      <c r="E73" s="245">
        <v>0</v>
      </c>
      <c r="F73" s="46">
        <v>0</v>
      </c>
      <c r="G73" s="46">
        <v>0</v>
      </c>
      <c r="H73" s="46">
        <v>0</v>
      </c>
      <c r="I73" s="46">
        <v>0</v>
      </c>
      <c r="J73" s="46">
        <v>0</v>
      </c>
      <c r="K73" s="46">
        <v>0</v>
      </c>
      <c r="L73" s="46">
        <v>0</v>
      </c>
      <c r="M73" s="46">
        <v>0</v>
      </c>
      <c r="N73" s="46">
        <v>0</v>
      </c>
      <c r="O73" s="46">
        <v>0</v>
      </c>
      <c r="P73" s="46">
        <v>0</v>
      </c>
      <c r="Q73" s="46">
        <v>0</v>
      </c>
      <c r="R73" s="46">
        <v>0</v>
      </c>
      <c r="S73" s="46">
        <v>0</v>
      </c>
      <c r="T73" s="46">
        <v>0</v>
      </c>
      <c r="U73" s="46">
        <v>5</v>
      </c>
      <c r="AA73" s="106">
        <v>1</v>
      </c>
    </row>
    <row r="74" spans="1:27" ht="16.5">
      <c r="A74" s="27"/>
      <c r="B74" s="101" t="s">
        <v>400</v>
      </c>
      <c r="C74" s="245">
        <v>0</v>
      </c>
      <c r="D74" s="245">
        <v>0</v>
      </c>
      <c r="E74" s="245">
        <v>0</v>
      </c>
      <c r="F74" s="46">
        <v>0</v>
      </c>
      <c r="G74" s="46">
        <v>0</v>
      </c>
      <c r="H74" s="46">
        <v>0</v>
      </c>
      <c r="I74" s="46">
        <v>0</v>
      </c>
      <c r="J74" s="46">
        <v>0</v>
      </c>
      <c r="K74" s="46">
        <v>0</v>
      </c>
      <c r="L74" s="46">
        <v>0</v>
      </c>
      <c r="M74" s="46">
        <v>0</v>
      </c>
      <c r="N74" s="46">
        <v>0</v>
      </c>
      <c r="O74" s="46">
        <v>2828</v>
      </c>
      <c r="P74" s="46">
        <v>0</v>
      </c>
      <c r="Q74" s="46">
        <v>0</v>
      </c>
      <c r="R74" s="46">
        <v>0</v>
      </c>
      <c r="S74" s="46">
        <v>0</v>
      </c>
      <c r="T74" s="46">
        <v>0</v>
      </c>
      <c r="U74" s="46">
        <v>0</v>
      </c>
      <c r="AA74" s="106">
        <v>1</v>
      </c>
    </row>
    <row r="75" spans="1:27" ht="16.5">
      <c r="A75" s="27"/>
      <c r="B75" s="101" t="s">
        <v>443</v>
      </c>
      <c r="C75" s="245">
        <v>0</v>
      </c>
      <c r="D75" s="245">
        <v>0</v>
      </c>
      <c r="E75" s="245">
        <v>0</v>
      </c>
      <c r="F75" s="46">
        <v>0</v>
      </c>
      <c r="G75" s="46">
        <v>0</v>
      </c>
      <c r="H75" s="46">
        <v>0</v>
      </c>
      <c r="I75" s="46">
        <v>0</v>
      </c>
      <c r="J75" s="46">
        <v>0</v>
      </c>
      <c r="K75" s="46">
        <v>0</v>
      </c>
      <c r="L75" s="46">
        <v>0</v>
      </c>
      <c r="M75" s="46">
        <v>0</v>
      </c>
      <c r="N75" s="46">
        <v>0</v>
      </c>
      <c r="O75" s="46">
        <v>5</v>
      </c>
      <c r="P75" s="46">
        <v>0</v>
      </c>
      <c r="Q75" s="46">
        <v>0</v>
      </c>
      <c r="R75" s="46">
        <v>0</v>
      </c>
      <c r="S75" s="46">
        <v>0</v>
      </c>
      <c r="T75" s="46">
        <v>0</v>
      </c>
      <c r="U75" s="46">
        <v>0</v>
      </c>
      <c r="AA75" s="106">
        <v>1</v>
      </c>
    </row>
    <row r="76" spans="1:27" ht="16.5">
      <c r="A76" s="27"/>
      <c r="B76" s="101" t="s">
        <v>469</v>
      </c>
      <c r="C76" s="245">
        <v>14</v>
      </c>
      <c r="D76" s="245">
        <v>14</v>
      </c>
      <c r="E76" s="245">
        <v>0</v>
      </c>
      <c r="F76" s="46">
        <v>0</v>
      </c>
      <c r="G76" s="46">
        <v>14</v>
      </c>
      <c r="H76" s="46">
        <v>14</v>
      </c>
      <c r="I76" s="46">
        <v>0</v>
      </c>
      <c r="J76" s="46">
        <v>0</v>
      </c>
      <c r="K76" s="46">
        <v>0</v>
      </c>
      <c r="L76" s="46">
        <v>0</v>
      </c>
      <c r="M76" s="46">
        <v>0</v>
      </c>
      <c r="N76" s="46">
        <v>0</v>
      </c>
      <c r="O76" s="46">
        <v>0</v>
      </c>
      <c r="P76" s="46">
        <v>0</v>
      </c>
      <c r="Q76" s="46">
        <v>0</v>
      </c>
      <c r="R76" s="46">
        <v>0</v>
      </c>
      <c r="S76" s="46">
        <v>0</v>
      </c>
      <c r="T76" s="46">
        <v>0</v>
      </c>
      <c r="U76" s="46">
        <v>0</v>
      </c>
      <c r="AA76" s="106">
        <v>1</v>
      </c>
    </row>
    <row r="77" spans="1:27" ht="16.5">
      <c r="A77" s="27"/>
      <c r="B77" s="101" t="s">
        <v>63</v>
      </c>
      <c r="C77" s="245">
        <v>0</v>
      </c>
      <c r="D77" s="245">
        <v>0</v>
      </c>
      <c r="E77" s="245">
        <v>0</v>
      </c>
      <c r="F77" s="46">
        <v>0</v>
      </c>
      <c r="G77" s="46">
        <v>0</v>
      </c>
      <c r="H77" s="46">
        <v>0</v>
      </c>
      <c r="I77" s="46">
        <v>0</v>
      </c>
      <c r="J77" s="46">
        <v>0</v>
      </c>
      <c r="K77" s="46">
        <v>0</v>
      </c>
      <c r="L77" s="46">
        <v>0</v>
      </c>
      <c r="M77" s="46">
        <v>0</v>
      </c>
      <c r="N77" s="46">
        <v>0</v>
      </c>
      <c r="O77" s="46">
        <v>0</v>
      </c>
      <c r="P77" s="46">
        <v>0</v>
      </c>
      <c r="Q77" s="46">
        <v>0</v>
      </c>
      <c r="R77" s="46">
        <v>0</v>
      </c>
      <c r="S77" s="46">
        <v>0</v>
      </c>
      <c r="T77" s="46">
        <v>0</v>
      </c>
      <c r="U77" s="46">
        <v>229</v>
      </c>
      <c r="AA77" s="106">
        <v>1</v>
      </c>
    </row>
    <row r="78" spans="1:27" ht="16.5">
      <c r="A78" s="27"/>
      <c r="B78" s="101" t="s">
        <v>316</v>
      </c>
      <c r="C78" s="245">
        <v>0</v>
      </c>
      <c r="D78" s="245">
        <v>0</v>
      </c>
      <c r="E78" s="245">
        <v>0</v>
      </c>
      <c r="F78" s="46">
        <v>0</v>
      </c>
      <c r="G78" s="46">
        <v>0</v>
      </c>
      <c r="H78" s="46">
        <v>0</v>
      </c>
      <c r="I78" s="46">
        <v>0</v>
      </c>
      <c r="J78" s="46">
        <v>0</v>
      </c>
      <c r="K78" s="46">
        <v>0</v>
      </c>
      <c r="L78" s="46">
        <v>0</v>
      </c>
      <c r="M78" s="46">
        <v>0</v>
      </c>
      <c r="N78" s="46">
        <v>0</v>
      </c>
      <c r="O78" s="46">
        <v>0</v>
      </c>
      <c r="P78" s="46">
        <v>89</v>
      </c>
      <c r="Q78" s="46">
        <v>352</v>
      </c>
      <c r="R78" s="46">
        <v>0</v>
      </c>
      <c r="S78" s="46">
        <v>0</v>
      </c>
      <c r="T78" s="46">
        <v>0</v>
      </c>
      <c r="U78" s="46">
        <v>0</v>
      </c>
      <c r="AA78" s="106">
        <v>1</v>
      </c>
    </row>
    <row r="79" spans="1:27" ht="16.5">
      <c r="A79" s="27"/>
      <c r="B79" s="101" t="s">
        <v>64</v>
      </c>
      <c r="C79" s="245">
        <v>0</v>
      </c>
      <c r="D79" s="245">
        <v>0</v>
      </c>
      <c r="E79" s="245">
        <v>0</v>
      </c>
      <c r="F79" s="46">
        <v>0</v>
      </c>
      <c r="G79" s="46">
        <v>0</v>
      </c>
      <c r="H79" s="46">
        <v>0</v>
      </c>
      <c r="I79" s="46">
        <v>0</v>
      </c>
      <c r="J79" s="46">
        <v>0</v>
      </c>
      <c r="K79" s="46">
        <v>0</v>
      </c>
      <c r="L79" s="46">
        <v>0</v>
      </c>
      <c r="M79" s="46">
        <v>0</v>
      </c>
      <c r="N79" s="46">
        <v>0</v>
      </c>
      <c r="O79" s="46">
        <v>34</v>
      </c>
      <c r="P79" s="46">
        <v>0</v>
      </c>
      <c r="Q79" s="46">
        <v>0</v>
      </c>
      <c r="R79" s="46">
        <v>0</v>
      </c>
      <c r="S79" s="46">
        <v>0</v>
      </c>
      <c r="T79" s="46">
        <v>0</v>
      </c>
      <c r="U79" s="46">
        <v>16</v>
      </c>
      <c r="AA79" s="106">
        <v>1</v>
      </c>
    </row>
    <row r="80" spans="1:27" ht="16.5">
      <c r="A80" s="27"/>
      <c r="B80" s="101" t="s">
        <v>428</v>
      </c>
      <c r="C80" s="245">
        <v>0</v>
      </c>
      <c r="D80" s="245">
        <v>0</v>
      </c>
      <c r="E80" s="245">
        <v>0</v>
      </c>
      <c r="F80" s="46">
        <v>0</v>
      </c>
      <c r="G80" s="46">
        <v>0</v>
      </c>
      <c r="H80" s="46">
        <v>0</v>
      </c>
      <c r="I80" s="46">
        <v>0</v>
      </c>
      <c r="J80" s="46">
        <v>0</v>
      </c>
      <c r="K80" s="46">
        <v>0</v>
      </c>
      <c r="L80" s="46">
        <v>0</v>
      </c>
      <c r="M80" s="46">
        <v>0</v>
      </c>
      <c r="N80" s="46">
        <v>0</v>
      </c>
      <c r="O80" s="46">
        <v>181</v>
      </c>
      <c r="P80" s="46">
        <v>0</v>
      </c>
      <c r="Q80" s="46">
        <v>0</v>
      </c>
      <c r="R80" s="46">
        <v>0</v>
      </c>
      <c r="S80" s="46">
        <v>0</v>
      </c>
      <c r="T80" s="46">
        <v>0</v>
      </c>
      <c r="U80" s="46">
        <v>0</v>
      </c>
      <c r="AA80" s="106">
        <v>1</v>
      </c>
    </row>
    <row r="81" spans="1:27" ht="16.5">
      <c r="A81" s="27"/>
      <c r="B81" s="101" t="s">
        <v>455</v>
      </c>
      <c r="C81" s="245">
        <v>0</v>
      </c>
      <c r="D81" s="245">
        <v>0</v>
      </c>
      <c r="E81" s="245">
        <v>0</v>
      </c>
      <c r="F81" s="46">
        <v>0</v>
      </c>
      <c r="G81" s="46">
        <v>0</v>
      </c>
      <c r="H81" s="46">
        <v>0</v>
      </c>
      <c r="I81" s="46">
        <v>0</v>
      </c>
      <c r="J81" s="46">
        <v>0</v>
      </c>
      <c r="K81" s="46">
        <v>0</v>
      </c>
      <c r="L81" s="46">
        <v>0</v>
      </c>
      <c r="M81" s="46">
        <v>0</v>
      </c>
      <c r="N81" s="46">
        <v>0</v>
      </c>
      <c r="O81" s="46">
        <v>0</v>
      </c>
      <c r="P81" s="46">
        <v>70</v>
      </c>
      <c r="Q81" s="46">
        <v>0</v>
      </c>
      <c r="R81" s="46">
        <v>0</v>
      </c>
      <c r="S81" s="46">
        <v>0</v>
      </c>
      <c r="T81" s="46">
        <v>0</v>
      </c>
      <c r="U81" s="46">
        <v>0</v>
      </c>
      <c r="AA81" s="106">
        <v>1</v>
      </c>
    </row>
    <row r="82" spans="1:27" ht="16.5">
      <c r="A82" s="27"/>
      <c r="B82" s="101" t="s">
        <v>344</v>
      </c>
      <c r="C82" s="245">
        <v>0</v>
      </c>
      <c r="D82" s="245">
        <v>0</v>
      </c>
      <c r="E82" s="245">
        <v>0</v>
      </c>
      <c r="F82" s="46">
        <v>0</v>
      </c>
      <c r="G82" s="46">
        <v>0</v>
      </c>
      <c r="H82" s="46">
        <v>0</v>
      </c>
      <c r="I82" s="46">
        <v>0</v>
      </c>
      <c r="J82" s="46">
        <v>0</v>
      </c>
      <c r="K82" s="46">
        <v>0</v>
      </c>
      <c r="L82" s="46">
        <v>0</v>
      </c>
      <c r="M82" s="46">
        <v>0</v>
      </c>
      <c r="N82" s="46">
        <v>0</v>
      </c>
      <c r="O82" s="46">
        <v>1608</v>
      </c>
      <c r="P82" s="46">
        <v>0</v>
      </c>
      <c r="Q82" s="46">
        <v>0</v>
      </c>
      <c r="R82" s="46">
        <v>0</v>
      </c>
      <c r="S82" s="46">
        <v>0</v>
      </c>
      <c r="T82" s="46">
        <v>0</v>
      </c>
      <c r="U82" s="46">
        <v>0</v>
      </c>
      <c r="AA82" s="106">
        <v>1</v>
      </c>
    </row>
    <row r="83" spans="1:27" ht="16.5">
      <c r="A83" s="27"/>
      <c r="B83" s="101" t="s">
        <v>317</v>
      </c>
      <c r="C83" s="245">
        <v>0</v>
      </c>
      <c r="D83" s="245">
        <v>0</v>
      </c>
      <c r="E83" s="245">
        <v>0</v>
      </c>
      <c r="F83" s="46">
        <v>0</v>
      </c>
      <c r="G83" s="46">
        <v>0</v>
      </c>
      <c r="H83" s="46">
        <v>0</v>
      </c>
      <c r="I83" s="46">
        <v>0</v>
      </c>
      <c r="J83" s="46">
        <v>0</v>
      </c>
      <c r="K83" s="46">
        <v>0</v>
      </c>
      <c r="L83" s="46">
        <v>0</v>
      </c>
      <c r="M83" s="46">
        <v>0</v>
      </c>
      <c r="N83" s="46">
        <v>0</v>
      </c>
      <c r="O83" s="46">
        <v>0</v>
      </c>
      <c r="P83" s="46">
        <v>0</v>
      </c>
      <c r="Q83" s="46">
        <v>0</v>
      </c>
      <c r="R83" s="46">
        <v>0</v>
      </c>
      <c r="S83" s="46">
        <v>2370</v>
      </c>
      <c r="T83" s="46">
        <v>0</v>
      </c>
      <c r="U83" s="46">
        <v>195</v>
      </c>
      <c r="AA83" s="106">
        <v>1</v>
      </c>
    </row>
    <row r="84" spans="1:27" ht="16.5">
      <c r="A84" s="27"/>
      <c r="B84" s="101" t="s">
        <v>444</v>
      </c>
      <c r="C84" s="245">
        <v>0</v>
      </c>
      <c r="D84" s="245">
        <v>0</v>
      </c>
      <c r="E84" s="245">
        <v>0</v>
      </c>
      <c r="F84" s="46">
        <v>0</v>
      </c>
      <c r="G84" s="46">
        <v>0</v>
      </c>
      <c r="H84" s="46">
        <v>0</v>
      </c>
      <c r="I84" s="46">
        <v>0</v>
      </c>
      <c r="J84" s="46">
        <v>0</v>
      </c>
      <c r="K84" s="46">
        <v>0</v>
      </c>
      <c r="L84" s="46">
        <v>0</v>
      </c>
      <c r="M84" s="46">
        <v>0</v>
      </c>
      <c r="N84" s="46">
        <v>0</v>
      </c>
      <c r="O84" s="46">
        <v>0</v>
      </c>
      <c r="P84" s="46">
        <v>0</v>
      </c>
      <c r="Q84" s="46">
        <v>0</v>
      </c>
      <c r="R84" s="46">
        <v>0</v>
      </c>
      <c r="S84" s="46">
        <v>0</v>
      </c>
      <c r="T84" s="46">
        <v>0</v>
      </c>
      <c r="U84" s="46">
        <v>3</v>
      </c>
      <c r="AA84" s="106">
        <v>1</v>
      </c>
    </row>
    <row r="85" spans="1:27" ht="16.5">
      <c r="A85" s="27"/>
      <c r="B85" s="101" t="s">
        <v>461</v>
      </c>
      <c r="C85" s="245">
        <v>0</v>
      </c>
      <c r="D85" s="245">
        <v>0</v>
      </c>
      <c r="E85" s="245">
        <v>0</v>
      </c>
      <c r="F85" s="46">
        <v>0</v>
      </c>
      <c r="G85" s="46">
        <v>0</v>
      </c>
      <c r="H85" s="46">
        <v>0</v>
      </c>
      <c r="I85" s="46">
        <v>0</v>
      </c>
      <c r="J85" s="46">
        <v>0</v>
      </c>
      <c r="K85" s="46">
        <v>0</v>
      </c>
      <c r="L85" s="46">
        <v>0</v>
      </c>
      <c r="M85" s="46">
        <v>0</v>
      </c>
      <c r="N85" s="46">
        <v>0</v>
      </c>
      <c r="O85" s="46">
        <v>675</v>
      </c>
      <c r="P85" s="46">
        <v>0</v>
      </c>
      <c r="Q85" s="46">
        <v>0</v>
      </c>
      <c r="R85" s="46">
        <v>0</v>
      </c>
      <c r="S85" s="46">
        <v>0</v>
      </c>
      <c r="T85" s="46">
        <v>0</v>
      </c>
      <c r="U85" s="46">
        <v>0</v>
      </c>
      <c r="AA85" s="106">
        <v>1</v>
      </c>
    </row>
    <row r="86" spans="1:27" ht="16.5">
      <c r="A86" s="27"/>
      <c r="B86" s="101" t="s">
        <v>470</v>
      </c>
      <c r="C86" s="245">
        <v>0</v>
      </c>
      <c r="D86" s="245">
        <v>0</v>
      </c>
      <c r="E86" s="245">
        <v>0</v>
      </c>
      <c r="F86" s="46">
        <v>0</v>
      </c>
      <c r="G86" s="46">
        <v>0</v>
      </c>
      <c r="H86" s="46">
        <v>0</v>
      </c>
      <c r="I86" s="46">
        <v>0</v>
      </c>
      <c r="J86" s="46">
        <v>0</v>
      </c>
      <c r="K86" s="46">
        <v>0</v>
      </c>
      <c r="L86" s="46">
        <v>0</v>
      </c>
      <c r="M86" s="46">
        <v>0</v>
      </c>
      <c r="N86" s="46">
        <v>0</v>
      </c>
      <c r="O86" s="46">
        <v>0</v>
      </c>
      <c r="P86" s="46">
        <v>0</v>
      </c>
      <c r="Q86" s="46">
        <v>0</v>
      </c>
      <c r="R86" s="46">
        <v>0</v>
      </c>
      <c r="S86" s="46">
        <v>0</v>
      </c>
      <c r="T86" s="46">
        <v>0</v>
      </c>
      <c r="U86" s="46">
        <v>219</v>
      </c>
      <c r="AA86" s="106">
        <v>1</v>
      </c>
    </row>
    <row r="87" spans="1:27" ht="16.5">
      <c r="A87" s="27"/>
      <c r="B87" s="101" t="s">
        <v>65</v>
      </c>
      <c r="C87" s="245">
        <v>0</v>
      </c>
      <c r="D87" s="245">
        <v>0</v>
      </c>
      <c r="E87" s="245">
        <v>0</v>
      </c>
      <c r="F87" s="46">
        <v>0</v>
      </c>
      <c r="G87" s="46">
        <v>0</v>
      </c>
      <c r="H87" s="46">
        <v>0</v>
      </c>
      <c r="I87" s="46">
        <v>0</v>
      </c>
      <c r="J87" s="46">
        <v>0</v>
      </c>
      <c r="K87" s="46">
        <v>0</v>
      </c>
      <c r="L87" s="46">
        <v>0</v>
      </c>
      <c r="M87" s="46">
        <v>0</v>
      </c>
      <c r="N87" s="46">
        <v>0</v>
      </c>
      <c r="O87" s="46">
        <v>0</v>
      </c>
      <c r="P87" s="46">
        <v>0</v>
      </c>
      <c r="Q87" s="46">
        <v>0</v>
      </c>
      <c r="R87" s="46">
        <v>0</v>
      </c>
      <c r="S87" s="46">
        <v>0</v>
      </c>
      <c r="T87" s="46">
        <v>0</v>
      </c>
      <c r="U87" s="46">
        <v>19</v>
      </c>
      <c r="AA87" s="106">
        <v>1</v>
      </c>
    </row>
    <row r="88" spans="1:27" ht="16.5">
      <c r="A88" s="27"/>
      <c r="B88" s="101" t="s">
        <v>66</v>
      </c>
      <c r="C88" s="245">
        <v>0</v>
      </c>
      <c r="D88" s="245">
        <v>0</v>
      </c>
      <c r="E88" s="245">
        <v>0</v>
      </c>
      <c r="F88" s="46">
        <v>0</v>
      </c>
      <c r="G88" s="46">
        <v>0</v>
      </c>
      <c r="H88" s="46">
        <v>0</v>
      </c>
      <c r="I88" s="46">
        <v>0</v>
      </c>
      <c r="J88" s="46">
        <v>0</v>
      </c>
      <c r="K88" s="46">
        <v>0</v>
      </c>
      <c r="L88" s="46">
        <v>0</v>
      </c>
      <c r="M88" s="46">
        <v>0</v>
      </c>
      <c r="N88" s="46">
        <v>0</v>
      </c>
      <c r="O88" s="46">
        <v>0</v>
      </c>
      <c r="P88" s="46">
        <v>339</v>
      </c>
      <c r="Q88" s="46">
        <v>0</v>
      </c>
      <c r="R88" s="46">
        <v>0</v>
      </c>
      <c r="S88" s="46">
        <v>0</v>
      </c>
      <c r="T88" s="46">
        <v>0</v>
      </c>
      <c r="U88" s="46">
        <v>14</v>
      </c>
      <c r="AA88" s="106">
        <v>1</v>
      </c>
    </row>
    <row r="89" spans="1:27" ht="16.5">
      <c r="A89" s="27"/>
      <c r="B89" s="101" t="s">
        <v>67</v>
      </c>
      <c r="C89" s="245">
        <v>0</v>
      </c>
      <c r="D89" s="245">
        <v>0</v>
      </c>
      <c r="E89" s="245">
        <v>0</v>
      </c>
      <c r="F89" s="46">
        <v>0</v>
      </c>
      <c r="G89" s="46">
        <v>0</v>
      </c>
      <c r="H89" s="46">
        <v>0</v>
      </c>
      <c r="I89" s="46">
        <v>0</v>
      </c>
      <c r="J89" s="46">
        <v>0</v>
      </c>
      <c r="K89" s="46">
        <v>0</v>
      </c>
      <c r="L89" s="46">
        <v>0</v>
      </c>
      <c r="M89" s="46">
        <v>0</v>
      </c>
      <c r="N89" s="46">
        <v>0</v>
      </c>
      <c r="O89" s="46">
        <v>0</v>
      </c>
      <c r="P89" s="46">
        <v>0</v>
      </c>
      <c r="Q89" s="46">
        <v>0</v>
      </c>
      <c r="R89" s="46">
        <v>0</v>
      </c>
      <c r="S89" s="46">
        <v>0</v>
      </c>
      <c r="T89" s="46">
        <v>0</v>
      </c>
      <c r="U89" s="46">
        <v>105</v>
      </c>
      <c r="AA89" s="106">
        <v>1</v>
      </c>
    </row>
    <row r="90" spans="1:27" ht="16.5">
      <c r="A90" s="27"/>
      <c r="B90" s="101" t="s">
        <v>68</v>
      </c>
      <c r="C90" s="245">
        <v>0</v>
      </c>
      <c r="D90" s="245">
        <v>0</v>
      </c>
      <c r="E90" s="245">
        <v>0</v>
      </c>
      <c r="F90" s="46">
        <v>0</v>
      </c>
      <c r="G90" s="46">
        <v>0</v>
      </c>
      <c r="H90" s="46">
        <v>0</v>
      </c>
      <c r="I90" s="46">
        <v>0</v>
      </c>
      <c r="J90" s="46">
        <v>0</v>
      </c>
      <c r="K90" s="46">
        <v>0</v>
      </c>
      <c r="L90" s="46">
        <v>0</v>
      </c>
      <c r="M90" s="46">
        <v>0</v>
      </c>
      <c r="N90" s="46">
        <v>0</v>
      </c>
      <c r="O90" s="46">
        <v>0</v>
      </c>
      <c r="P90" s="46">
        <v>0</v>
      </c>
      <c r="Q90" s="46">
        <v>3</v>
      </c>
      <c r="R90" s="46">
        <v>0</v>
      </c>
      <c r="S90" s="46">
        <v>0</v>
      </c>
      <c r="T90" s="46">
        <v>0</v>
      </c>
      <c r="U90" s="46">
        <v>2</v>
      </c>
      <c r="AA90" s="106">
        <v>1</v>
      </c>
    </row>
    <row r="91" spans="1:27" ht="16.5">
      <c r="A91" s="27"/>
      <c r="B91" s="101" t="s">
        <v>69</v>
      </c>
      <c r="C91" s="245">
        <v>0</v>
      </c>
      <c r="D91" s="245">
        <v>0</v>
      </c>
      <c r="E91" s="245">
        <v>0</v>
      </c>
      <c r="F91" s="46">
        <v>0</v>
      </c>
      <c r="G91" s="46">
        <v>0</v>
      </c>
      <c r="H91" s="46">
        <v>0</v>
      </c>
      <c r="I91" s="46">
        <v>0</v>
      </c>
      <c r="J91" s="46">
        <v>0</v>
      </c>
      <c r="K91" s="46">
        <v>0</v>
      </c>
      <c r="L91" s="46">
        <v>0</v>
      </c>
      <c r="M91" s="46">
        <v>0</v>
      </c>
      <c r="N91" s="46">
        <v>0</v>
      </c>
      <c r="O91" s="46">
        <v>0</v>
      </c>
      <c r="P91" s="46">
        <v>0</v>
      </c>
      <c r="Q91" s="46">
        <v>0</v>
      </c>
      <c r="R91" s="46">
        <v>0</v>
      </c>
      <c r="S91" s="46">
        <v>0</v>
      </c>
      <c r="T91" s="46">
        <v>0</v>
      </c>
      <c r="U91" s="46">
        <v>37</v>
      </c>
      <c r="AA91" s="106">
        <v>1</v>
      </c>
    </row>
    <row r="92" spans="1:27" ht="16.5">
      <c r="A92" s="27"/>
      <c r="B92" s="101" t="s">
        <v>401</v>
      </c>
      <c r="C92" s="245">
        <v>0</v>
      </c>
      <c r="D92" s="245">
        <v>0</v>
      </c>
      <c r="E92" s="245">
        <v>0</v>
      </c>
      <c r="F92" s="46">
        <v>0</v>
      </c>
      <c r="G92" s="46">
        <v>0</v>
      </c>
      <c r="H92" s="46">
        <v>0</v>
      </c>
      <c r="I92" s="46">
        <v>0</v>
      </c>
      <c r="J92" s="46">
        <v>0</v>
      </c>
      <c r="K92" s="46">
        <v>0</v>
      </c>
      <c r="L92" s="46">
        <v>0</v>
      </c>
      <c r="M92" s="46">
        <v>0</v>
      </c>
      <c r="N92" s="46">
        <v>0</v>
      </c>
      <c r="O92" s="46">
        <v>0</v>
      </c>
      <c r="P92" s="46">
        <v>0</v>
      </c>
      <c r="Q92" s="46">
        <v>0</v>
      </c>
      <c r="R92" s="46">
        <v>0</v>
      </c>
      <c r="S92" s="46">
        <v>0</v>
      </c>
      <c r="T92" s="46">
        <v>0</v>
      </c>
      <c r="U92" s="46">
        <v>220</v>
      </c>
      <c r="AA92" s="106">
        <v>1</v>
      </c>
    </row>
    <row r="93" spans="1:27" ht="16.5">
      <c r="A93" s="27"/>
      <c r="B93" s="101" t="s">
        <v>535</v>
      </c>
      <c r="C93" s="245">
        <v>0</v>
      </c>
      <c r="D93" s="245">
        <v>0</v>
      </c>
      <c r="E93" s="245">
        <v>0</v>
      </c>
      <c r="F93" s="46">
        <v>0</v>
      </c>
      <c r="G93" s="46">
        <v>0</v>
      </c>
      <c r="H93" s="46">
        <v>0</v>
      </c>
      <c r="I93" s="46">
        <v>0</v>
      </c>
      <c r="J93" s="46">
        <v>0</v>
      </c>
      <c r="K93" s="46">
        <v>0</v>
      </c>
      <c r="L93" s="46">
        <v>0</v>
      </c>
      <c r="M93" s="46">
        <v>0</v>
      </c>
      <c r="N93" s="46">
        <v>0</v>
      </c>
      <c r="O93" s="46">
        <v>0</v>
      </c>
      <c r="P93" s="46">
        <v>2073</v>
      </c>
      <c r="Q93" s="46">
        <v>0</v>
      </c>
      <c r="R93" s="46">
        <v>0</v>
      </c>
      <c r="S93" s="46">
        <v>0</v>
      </c>
      <c r="T93" s="46">
        <v>0</v>
      </c>
      <c r="U93" s="46">
        <v>0</v>
      </c>
      <c r="AA93" s="106">
        <v>1</v>
      </c>
    </row>
    <row r="94" spans="1:27" ht="16.5">
      <c r="A94" s="27"/>
      <c r="B94" s="101" t="s">
        <v>70</v>
      </c>
      <c r="C94" s="245">
        <v>0</v>
      </c>
      <c r="D94" s="245">
        <v>0</v>
      </c>
      <c r="E94" s="245">
        <v>0</v>
      </c>
      <c r="F94" s="46">
        <v>0</v>
      </c>
      <c r="G94" s="46">
        <v>0</v>
      </c>
      <c r="H94" s="46">
        <v>0</v>
      </c>
      <c r="I94" s="46">
        <v>0</v>
      </c>
      <c r="J94" s="46">
        <v>0</v>
      </c>
      <c r="K94" s="46">
        <v>0</v>
      </c>
      <c r="L94" s="46">
        <v>0</v>
      </c>
      <c r="M94" s="46">
        <v>0</v>
      </c>
      <c r="N94" s="46">
        <v>0</v>
      </c>
      <c r="O94" s="46">
        <v>0</v>
      </c>
      <c r="P94" s="46">
        <v>0</v>
      </c>
      <c r="Q94" s="46">
        <v>0</v>
      </c>
      <c r="R94" s="46">
        <v>0</v>
      </c>
      <c r="S94" s="46">
        <v>0</v>
      </c>
      <c r="T94" s="46">
        <v>0</v>
      </c>
      <c r="U94" s="46">
        <v>4</v>
      </c>
      <c r="AA94" s="106">
        <v>1</v>
      </c>
    </row>
    <row r="95" spans="1:27" ht="16.5">
      <c r="A95" s="27"/>
      <c r="B95" s="101" t="s">
        <v>574</v>
      </c>
      <c r="C95" s="245">
        <v>0</v>
      </c>
      <c r="D95" s="245">
        <v>0</v>
      </c>
      <c r="E95" s="245">
        <v>0</v>
      </c>
      <c r="F95" s="46">
        <v>0</v>
      </c>
      <c r="G95" s="46">
        <v>0</v>
      </c>
      <c r="H95" s="46">
        <v>0</v>
      </c>
      <c r="I95" s="46">
        <v>0</v>
      </c>
      <c r="J95" s="46">
        <v>0</v>
      </c>
      <c r="K95" s="46">
        <v>0</v>
      </c>
      <c r="L95" s="46">
        <v>0</v>
      </c>
      <c r="M95" s="46">
        <v>0</v>
      </c>
      <c r="N95" s="46">
        <v>0</v>
      </c>
      <c r="O95" s="46">
        <v>0</v>
      </c>
      <c r="P95" s="46">
        <v>0</v>
      </c>
      <c r="Q95" s="46">
        <v>0</v>
      </c>
      <c r="R95" s="46">
        <v>0</v>
      </c>
      <c r="S95" s="46">
        <v>0</v>
      </c>
      <c r="T95" s="46">
        <v>0</v>
      </c>
      <c r="U95" s="46">
        <v>5</v>
      </c>
      <c r="AA95" s="106">
        <v>1</v>
      </c>
    </row>
    <row r="96" spans="1:27" ht="16.5">
      <c r="A96" s="27"/>
      <c r="B96" s="101" t="s">
        <v>71</v>
      </c>
      <c r="C96" s="245">
        <v>0</v>
      </c>
      <c r="D96" s="245">
        <v>0</v>
      </c>
      <c r="E96" s="245">
        <v>0</v>
      </c>
      <c r="F96" s="46">
        <v>0</v>
      </c>
      <c r="G96" s="46">
        <v>0</v>
      </c>
      <c r="H96" s="46">
        <v>0</v>
      </c>
      <c r="I96" s="46">
        <v>0</v>
      </c>
      <c r="J96" s="46">
        <v>0</v>
      </c>
      <c r="K96" s="46">
        <v>0</v>
      </c>
      <c r="L96" s="46">
        <v>0</v>
      </c>
      <c r="M96" s="46">
        <v>0</v>
      </c>
      <c r="N96" s="46">
        <v>0</v>
      </c>
      <c r="O96" s="46">
        <v>0</v>
      </c>
      <c r="P96" s="46">
        <v>0</v>
      </c>
      <c r="Q96" s="46">
        <v>0</v>
      </c>
      <c r="R96" s="46">
        <v>0</v>
      </c>
      <c r="S96" s="46">
        <v>0</v>
      </c>
      <c r="T96" s="46">
        <v>0</v>
      </c>
      <c r="U96" s="46">
        <v>8</v>
      </c>
      <c r="AA96" s="106">
        <v>1</v>
      </c>
    </row>
    <row r="97" spans="1:27" ht="16.5">
      <c r="A97" s="27"/>
      <c r="B97" s="101" t="s">
        <v>72</v>
      </c>
      <c r="C97" s="245">
        <v>0</v>
      </c>
      <c r="D97" s="245">
        <v>0</v>
      </c>
      <c r="E97" s="245">
        <v>0</v>
      </c>
      <c r="F97" s="46">
        <v>0</v>
      </c>
      <c r="G97" s="46">
        <v>0</v>
      </c>
      <c r="H97" s="46">
        <v>0</v>
      </c>
      <c r="I97" s="46">
        <v>0</v>
      </c>
      <c r="J97" s="46">
        <v>0</v>
      </c>
      <c r="K97" s="46">
        <v>0</v>
      </c>
      <c r="L97" s="46">
        <v>0</v>
      </c>
      <c r="M97" s="46">
        <v>0</v>
      </c>
      <c r="N97" s="46">
        <v>0</v>
      </c>
      <c r="O97" s="46">
        <v>0</v>
      </c>
      <c r="P97" s="46">
        <v>19172</v>
      </c>
      <c r="Q97" s="46">
        <v>0</v>
      </c>
      <c r="R97" s="46">
        <v>0</v>
      </c>
      <c r="S97" s="46">
        <v>0</v>
      </c>
      <c r="T97" s="46">
        <v>0</v>
      </c>
      <c r="U97" s="46">
        <v>0</v>
      </c>
      <c r="AA97" s="106">
        <v>1</v>
      </c>
    </row>
    <row r="98" spans="1:27" ht="16.5">
      <c r="A98" s="27"/>
      <c r="B98" s="101" t="s">
        <v>322</v>
      </c>
      <c r="C98" s="245">
        <v>6321</v>
      </c>
      <c r="D98" s="245">
        <v>38</v>
      </c>
      <c r="E98" s="245">
        <v>0</v>
      </c>
      <c r="F98" s="46">
        <v>0</v>
      </c>
      <c r="G98" s="46">
        <v>38</v>
      </c>
      <c r="H98" s="46">
        <v>6</v>
      </c>
      <c r="I98" s="46">
        <v>0</v>
      </c>
      <c r="J98" s="46">
        <v>0</v>
      </c>
      <c r="K98" s="46">
        <v>0</v>
      </c>
      <c r="L98" s="46">
        <v>0</v>
      </c>
      <c r="M98" s="46">
        <v>6283</v>
      </c>
      <c r="N98" s="46">
        <v>0</v>
      </c>
      <c r="O98" s="46">
        <v>40797</v>
      </c>
      <c r="P98" s="46">
        <v>0</v>
      </c>
      <c r="Q98" s="46">
        <v>0</v>
      </c>
      <c r="R98" s="46">
        <v>0</v>
      </c>
      <c r="S98" s="46">
        <v>0</v>
      </c>
      <c r="T98" s="46">
        <v>0</v>
      </c>
      <c r="U98" s="46">
        <v>211</v>
      </c>
      <c r="AA98" s="106">
        <v>1</v>
      </c>
    </row>
    <row r="99" spans="1:27" ht="16.5">
      <c r="A99" s="27"/>
      <c r="B99" s="101" t="s">
        <v>73</v>
      </c>
      <c r="C99" s="245">
        <v>7224</v>
      </c>
      <c r="D99" s="245">
        <v>0</v>
      </c>
      <c r="E99" s="245">
        <v>2730</v>
      </c>
      <c r="F99" s="46">
        <v>0</v>
      </c>
      <c r="G99" s="46">
        <v>0</v>
      </c>
      <c r="H99" s="46">
        <v>0</v>
      </c>
      <c r="I99" s="46">
        <v>0</v>
      </c>
      <c r="J99" s="46">
        <v>2730</v>
      </c>
      <c r="K99" s="46">
        <v>0</v>
      </c>
      <c r="L99" s="46">
        <v>2374</v>
      </c>
      <c r="M99" s="46">
        <v>2120</v>
      </c>
      <c r="N99" s="46">
        <v>0</v>
      </c>
      <c r="O99" s="46">
        <v>0</v>
      </c>
      <c r="P99" s="46">
        <v>0</v>
      </c>
      <c r="Q99" s="46">
        <v>0</v>
      </c>
      <c r="R99" s="46">
        <v>0</v>
      </c>
      <c r="S99" s="46">
        <v>18241</v>
      </c>
      <c r="T99" s="46">
        <v>0</v>
      </c>
      <c r="U99" s="46">
        <v>379</v>
      </c>
      <c r="AA99" s="106">
        <v>1</v>
      </c>
    </row>
    <row r="100" spans="1:27" ht="16.5">
      <c r="A100" s="27"/>
      <c r="B100" s="101" t="s">
        <v>74</v>
      </c>
      <c r="C100" s="245">
        <v>0</v>
      </c>
      <c r="D100" s="245">
        <v>0</v>
      </c>
      <c r="E100" s="245">
        <v>0</v>
      </c>
      <c r="F100" s="46">
        <v>0</v>
      </c>
      <c r="G100" s="46">
        <v>0</v>
      </c>
      <c r="H100" s="46">
        <v>0</v>
      </c>
      <c r="I100" s="46">
        <v>0</v>
      </c>
      <c r="J100" s="46">
        <v>0</v>
      </c>
      <c r="K100" s="46">
        <v>0</v>
      </c>
      <c r="L100" s="46">
        <v>0</v>
      </c>
      <c r="M100" s="46">
        <v>0</v>
      </c>
      <c r="N100" s="46">
        <v>0</v>
      </c>
      <c r="O100" s="46">
        <v>0</v>
      </c>
      <c r="P100" s="46">
        <v>0</v>
      </c>
      <c r="Q100" s="46">
        <v>0</v>
      </c>
      <c r="R100" s="46">
        <v>0</v>
      </c>
      <c r="S100" s="46">
        <v>13077</v>
      </c>
      <c r="T100" s="46">
        <v>0</v>
      </c>
      <c r="U100" s="46">
        <v>0</v>
      </c>
      <c r="AA100" s="106">
        <v>1</v>
      </c>
    </row>
    <row r="101" spans="1:27" ht="16.5">
      <c r="A101" s="27"/>
      <c r="B101" s="101" t="s">
        <v>75</v>
      </c>
      <c r="C101" s="245">
        <v>0</v>
      </c>
      <c r="D101" s="245">
        <v>0</v>
      </c>
      <c r="E101" s="245">
        <v>0</v>
      </c>
      <c r="F101" s="46">
        <v>0</v>
      </c>
      <c r="G101" s="46">
        <v>0</v>
      </c>
      <c r="H101" s="46">
        <v>0</v>
      </c>
      <c r="I101" s="46">
        <v>0</v>
      </c>
      <c r="J101" s="46">
        <v>0</v>
      </c>
      <c r="K101" s="46">
        <v>0</v>
      </c>
      <c r="L101" s="46">
        <v>0</v>
      </c>
      <c r="M101" s="46">
        <v>0</v>
      </c>
      <c r="N101" s="46">
        <v>0</v>
      </c>
      <c r="O101" s="46">
        <v>0</v>
      </c>
      <c r="P101" s="46">
        <v>0</v>
      </c>
      <c r="Q101" s="46">
        <v>0</v>
      </c>
      <c r="R101" s="46">
        <v>0</v>
      </c>
      <c r="S101" s="46">
        <v>16501</v>
      </c>
      <c r="T101" s="46">
        <v>0</v>
      </c>
      <c r="U101" s="46">
        <v>0</v>
      </c>
      <c r="AA101" s="106">
        <v>1</v>
      </c>
    </row>
    <row r="102" spans="1:27" ht="16.5">
      <c r="A102" s="27"/>
      <c r="B102" s="101" t="s">
        <v>76</v>
      </c>
      <c r="C102" s="245">
        <v>0</v>
      </c>
      <c r="D102" s="245">
        <v>0</v>
      </c>
      <c r="E102" s="245">
        <v>0</v>
      </c>
      <c r="F102" s="46">
        <v>0</v>
      </c>
      <c r="G102" s="46">
        <v>0</v>
      </c>
      <c r="H102" s="46">
        <v>0</v>
      </c>
      <c r="I102" s="46">
        <v>0</v>
      </c>
      <c r="J102" s="46">
        <v>0</v>
      </c>
      <c r="K102" s="46">
        <v>0</v>
      </c>
      <c r="L102" s="46">
        <v>0</v>
      </c>
      <c r="M102" s="46">
        <v>0</v>
      </c>
      <c r="N102" s="46">
        <v>0</v>
      </c>
      <c r="O102" s="46">
        <v>34872</v>
      </c>
      <c r="P102" s="46">
        <v>0</v>
      </c>
      <c r="Q102" s="46">
        <v>0</v>
      </c>
      <c r="R102" s="46">
        <v>0</v>
      </c>
      <c r="S102" s="46">
        <v>0</v>
      </c>
      <c r="T102" s="46">
        <v>0</v>
      </c>
      <c r="U102" s="46">
        <v>0</v>
      </c>
      <c r="AA102" s="106">
        <v>1</v>
      </c>
    </row>
    <row r="103" spans="1:27" ht="16.5">
      <c r="A103" s="27"/>
      <c r="B103" s="101" t="s">
        <v>549</v>
      </c>
      <c r="C103" s="245">
        <v>0</v>
      </c>
      <c r="D103" s="245">
        <v>0</v>
      </c>
      <c r="E103" s="245">
        <v>0</v>
      </c>
      <c r="F103" s="46">
        <v>0</v>
      </c>
      <c r="G103" s="46">
        <v>0</v>
      </c>
      <c r="H103" s="46">
        <v>0</v>
      </c>
      <c r="I103" s="46">
        <v>0</v>
      </c>
      <c r="J103" s="46">
        <v>0</v>
      </c>
      <c r="K103" s="46">
        <v>0</v>
      </c>
      <c r="L103" s="46">
        <v>0</v>
      </c>
      <c r="M103" s="46">
        <v>0</v>
      </c>
      <c r="N103" s="46">
        <v>0</v>
      </c>
      <c r="O103" s="46">
        <v>1354</v>
      </c>
      <c r="P103" s="46">
        <v>0</v>
      </c>
      <c r="Q103" s="46">
        <v>0</v>
      </c>
      <c r="R103" s="46">
        <v>0</v>
      </c>
      <c r="S103" s="46">
        <v>0</v>
      </c>
      <c r="T103" s="46">
        <v>0</v>
      </c>
      <c r="U103" s="46">
        <v>0</v>
      </c>
      <c r="AA103" s="106">
        <v>1</v>
      </c>
    </row>
    <row r="104" spans="1:27" ht="16.5">
      <c r="A104" s="27"/>
      <c r="B104" s="101" t="s">
        <v>339</v>
      </c>
      <c r="C104" s="245">
        <v>0</v>
      </c>
      <c r="D104" s="245">
        <v>0</v>
      </c>
      <c r="E104" s="245">
        <v>0</v>
      </c>
      <c r="F104" s="46">
        <v>0</v>
      </c>
      <c r="G104" s="46">
        <v>0</v>
      </c>
      <c r="H104" s="46">
        <v>0</v>
      </c>
      <c r="I104" s="46">
        <v>0</v>
      </c>
      <c r="J104" s="46">
        <v>0</v>
      </c>
      <c r="K104" s="46">
        <v>0</v>
      </c>
      <c r="L104" s="46">
        <v>0</v>
      </c>
      <c r="M104" s="46">
        <v>0</v>
      </c>
      <c r="N104" s="46">
        <v>0</v>
      </c>
      <c r="O104" s="46">
        <v>5488</v>
      </c>
      <c r="P104" s="46">
        <v>0</v>
      </c>
      <c r="Q104" s="46">
        <v>0</v>
      </c>
      <c r="R104" s="46">
        <v>0</v>
      </c>
      <c r="S104" s="46">
        <v>0</v>
      </c>
      <c r="T104" s="46">
        <v>0</v>
      </c>
      <c r="U104" s="46">
        <v>0</v>
      </c>
      <c r="AA104" s="106">
        <v>1</v>
      </c>
    </row>
    <row r="105" spans="1:27" ht="16.5">
      <c r="A105" s="27"/>
      <c r="B105" s="101" t="s">
        <v>77</v>
      </c>
      <c r="C105" s="245">
        <v>0</v>
      </c>
      <c r="D105" s="245">
        <v>0</v>
      </c>
      <c r="E105" s="245">
        <v>0</v>
      </c>
      <c r="F105" s="46">
        <v>0</v>
      </c>
      <c r="G105" s="46">
        <v>0</v>
      </c>
      <c r="H105" s="46">
        <v>0</v>
      </c>
      <c r="I105" s="46">
        <v>0</v>
      </c>
      <c r="J105" s="46">
        <v>0</v>
      </c>
      <c r="K105" s="46">
        <v>0</v>
      </c>
      <c r="L105" s="46">
        <v>0</v>
      </c>
      <c r="M105" s="46">
        <v>0</v>
      </c>
      <c r="N105" s="46">
        <v>0</v>
      </c>
      <c r="O105" s="46">
        <v>18783</v>
      </c>
      <c r="P105" s="46">
        <v>0</v>
      </c>
      <c r="Q105" s="46">
        <v>0</v>
      </c>
      <c r="R105" s="46">
        <v>0</v>
      </c>
      <c r="S105" s="46">
        <v>0</v>
      </c>
      <c r="T105" s="46">
        <v>0</v>
      </c>
      <c r="U105" s="46">
        <v>0</v>
      </c>
      <c r="AA105" s="106">
        <v>1</v>
      </c>
    </row>
    <row r="106" spans="1:27" ht="16.5">
      <c r="A106" s="27"/>
      <c r="B106" s="101" t="s">
        <v>423</v>
      </c>
      <c r="C106" s="245">
        <v>0</v>
      </c>
      <c r="D106" s="245">
        <v>0</v>
      </c>
      <c r="E106" s="245">
        <v>0</v>
      </c>
      <c r="F106" s="46">
        <v>0</v>
      </c>
      <c r="G106" s="46">
        <v>0</v>
      </c>
      <c r="H106" s="46">
        <v>0</v>
      </c>
      <c r="I106" s="46">
        <v>0</v>
      </c>
      <c r="J106" s="46">
        <v>0</v>
      </c>
      <c r="K106" s="46">
        <v>0</v>
      </c>
      <c r="L106" s="46">
        <v>0</v>
      </c>
      <c r="M106" s="46">
        <v>0</v>
      </c>
      <c r="N106" s="46">
        <v>0</v>
      </c>
      <c r="O106" s="46">
        <v>129</v>
      </c>
      <c r="P106" s="46">
        <v>0</v>
      </c>
      <c r="Q106" s="46">
        <v>0</v>
      </c>
      <c r="R106" s="46">
        <v>0</v>
      </c>
      <c r="S106" s="46">
        <v>0</v>
      </c>
      <c r="T106" s="46">
        <v>0</v>
      </c>
      <c r="U106" s="46">
        <v>0</v>
      </c>
      <c r="AA106" s="106">
        <v>1</v>
      </c>
    </row>
    <row r="107" spans="1:27" ht="16.5">
      <c r="A107" s="27"/>
      <c r="B107" s="101" t="s">
        <v>78</v>
      </c>
      <c r="C107" s="245">
        <v>0</v>
      </c>
      <c r="D107" s="245">
        <v>0</v>
      </c>
      <c r="E107" s="245">
        <v>0</v>
      </c>
      <c r="F107" s="46">
        <v>0</v>
      </c>
      <c r="G107" s="46">
        <v>0</v>
      </c>
      <c r="H107" s="46">
        <v>0</v>
      </c>
      <c r="I107" s="46">
        <v>0</v>
      </c>
      <c r="J107" s="46">
        <v>0</v>
      </c>
      <c r="K107" s="46">
        <v>0</v>
      </c>
      <c r="L107" s="46">
        <v>0</v>
      </c>
      <c r="M107" s="46">
        <v>0</v>
      </c>
      <c r="N107" s="46">
        <v>0</v>
      </c>
      <c r="O107" s="46">
        <v>26</v>
      </c>
      <c r="P107" s="46">
        <v>0</v>
      </c>
      <c r="Q107" s="46">
        <v>0</v>
      </c>
      <c r="R107" s="46">
        <v>0</v>
      </c>
      <c r="S107" s="46">
        <v>0</v>
      </c>
      <c r="T107" s="46">
        <v>0</v>
      </c>
      <c r="U107" s="46">
        <v>0</v>
      </c>
      <c r="AA107" s="106">
        <v>1</v>
      </c>
    </row>
    <row r="108" spans="1:27" ht="16.5">
      <c r="A108" s="27"/>
      <c r="B108" s="101" t="s">
        <v>424</v>
      </c>
      <c r="C108" s="245">
        <v>0</v>
      </c>
      <c r="D108" s="245">
        <v>0</v>
      </c>
      <c r="E108" s="245">
        <v>0</v>
      </c>
      <c r="F108" s="46">
        <v>0</v>
      </c>
      <c r="G108" s="46">
        <v>0</v>
      </c>
      <c r="H108" s="46">
        <v>0</v>
      </c>
      <c r="I108" s="46">
        <v>0</v>
      </c>
      <c r="J108" s="46">
        <v>0</v>
      </c>
      <c r="K108" s="46">
        <v>0</v>
      </c>
      <c r="L108" s="46">
        <v>0</v>
      </c>
      <c r="M108" s="46">
        <v>0</v>
      </c>
      <c r="N108" s="46">
        <v>0</v>
      </c>
      <c r="O108" s="46">
        <v>0</v>
      </c>
      <c r="P108" s="46">
        <v>0</v>
      </c>
      <c r="Q108" s="46">
        <v>0</v>
      </c>
      <c r="R108" s="46">
        <v>0</v>
      </c>
      <c r="S108" s="46">
        <v>0</v>
      </c>
      <c r="T108" s="46">
        <v>0</v>
      </c>
      <c r="U108" s="46">
        <v>3</v>
      </c>
      <c r="AA108" s="106">
        <v>1</v>
      </c>
    </row>
    <row r="109" spans="1:27" ht="16.5">
      <c r="A109" s="27"/>
      <c r="B109" s="101" t="s">
        <v>429</v>
      </c>
      <c r="C109" s="245">
        <v>0</v>
      </c>
      <c r="D109" s="245">
        <v>0</v>
      </c>
      <c r="E109" s="245">
        <v>0</v>
      </c>
      <c r="F109" s="46">
        <v>0</v>
      </c>
      <c r="G109" s="46">
        <v>0</v>
      </c>
      <c r="H109" s="46">
        <v>0</v>
      </c>
      <c r="I109" s="46">
        <v>0</v>
      </c>
      <c r="J109" s="46">
        <v>0</v>
      </c>
      <c r="K109" s="46">
        <v>0</v>
      </c>
      <c r="L109" s="46">
        <v>0</v>
      </c>
      <c r="M109" s="46">
        <v>0</v>
      </c>
      <c r="N109" s="46">
        <v>0</v>
      </c>
      <c r="O109" s="46">
        <v>0</v>
      </c>
      <c r="P109" s="46">
        <v>0</v>
      </c>
      <c r="Q109" s="46">
        <v>0</v>
      </c>
      <c r="R109" s="46">
        <v>0</v>
      </c>
      <c r="S109" s="46">
        <v>247</v>
      </c>
      <c r="T109" s="46">
        <v>0</v>
      </c>
      <c r="U109" s="46">
        <v>2</v>
      </c>
      <c r="AA109" s="106">
        <v>1</v>
      </c>
    </row>
    <row r="110" spans="1:27" ht="16.5">
      <c r="A110" s="27"/>
      <c r="B110" s="101" t="s">
        <v>460</v>
      </c>
      <c r="C110" s="245">
        <v>0</v>
      </c>
      <c r="D110" s="245">
        <v>0</v>
      </c>
      <c r="E110" s="245">
        <v>0</v>
      </c>
      <c r="F110" s="46">
        <v>0</v>
      </c>
      <c r="G110" s="46">
        <v>0</v>
      </c>
      <c r="H110" s="46">
        <v>0</v>
      </c>
      <c r="I110" s="46">
        <v>0</v>
      </c>
      <c r="J110" s="46">
        <v>0</v>
      </c>
      <c r="K110" s="46">
        <v>0</v>
      </c>
      <c r="L110" s="46">
        <v>0</v>
      </c>
      <c r="M110" s="46">
        <v>0</v>
      </c>
      <c r="N110" s="46">
        <v>0</v>
      </c>
      <c r="O110" s="46">
        <v>14</v>
      </c>
      <c r="P110" s="46">
        <v>0</v>
      </c>
      <c r="Q110" s="46">
        <v>0</v>
      </c>
      <c r="R110" s="46">
        <v>0</v>
      </c>
      <c r="S110" s="46">
        <v>0</v>
      </c>
      <c r="T110" s="46">
        <v>0</v>
      </c>
      <c r="U110" s="46">
        <v>0</v>
      </c>
      <c r="AA110" s="106">
        <v>1</v>
      </c>
    </row>
    <row r="111" spans="1:27" ht="16.5">
      <c r="A111" s="27"/>
      <c r="B111" s="101" t="s">
        <v>402</v>
      </c>
      <c r="C111" s="245">
        <v>17</v>
      </c>
      <c r="D111" s="245">
        <v>0</v>
      </c>
      <c r="E111" s="245">
        <v>17</v>
      </c>
      <c r="F111" s="46">
        <v>0</v>
      </c>
      <c r="G111" s="46">
        <v>0</v>
      </c>
      <c r="H111" s="46">
        <v>0</v>
      </c>
      <c r="I111" s="46">
        <v>0</v>
      </c>
      <c r="J111" s="46">
        <v>17</v>
      </c>
      <c r="K111" s="46">
        <v>11</v>
      </c>
      <c r="L111" s="46">
        <v>0</v>
      </c>
      <c r="M111" s="46">
        <v>0</v>
      </c>
      <c r="N111" s="46">
        <v>0</v>
      </c>
      <c r="O111" s="46">
        <v>17</v>
      </c>
      <c r="P111" s="46">
        <v>0</v>
      </c>
      <c r="Q111" s="46">
        <v>0</v>
      </c>
      <c r="R111" s="46">
        <v>0</v>
      </c>
      <c r="S111" s="46">
        <v>10584</v>
      </c>
      <c r="T111" s="46">
        <v>0</v>
      </c>
      <c r="U111" s="46">
        <v>1665</v>
      </c>
      <c r="AA111" s="106">
        <v>1</v>
      </c>
    </row>
    <row r="112" spans="1:27" ht="16.5">
      <c r="A112" s="27"/>
      <c r="B112" s="101" t="s">
        <v>495</v>
      </c>
      <c r="C112" s="245">
        <v>0</v>
      </c>
      <c r="D112" s="245">
        <v>0</v>
      </c>
      <c r="E112" s="245">
        <v>0</v>
      </c>
      <c r="F112" s="46">
        <v>0</v>
      </c>
      <c r="G112" s="46">
        <v>0</v>
      </c>
      <c r="H112" s="46">
        <v>0</v>
      </c>
      <c r="I112" s="46">
        <v>0</v>
      </c>
      <c r="J112" s="46">
        <v>0</v>
      </c>
      <c r="K112" s="46">
        <v>0</v>
      </c>
      <c r="L112" s="46">
        <v>0</v>
      </c>
      <c r="M112" s="46">
        <v>0</v>
      </c>
      <c r="N112" s="46">
        <v>0</v>
      </c>
      <c r="O112" s="46">
        <v>0</v>
      </c>
      <c r="P112" s="46">
        <v>0</v>
      </c>
      <c r="Q112" s="46">
        <v>0</v>
      </c>
      <c r="R112" s="46">
        <v>0</v>
      </c>
      <c r="S112" s="46">
        <v>6</v>
      </c>
      <c r="T112" s="46">
        <v>0</v>
      </c>
      <c r="U112" s="46">
        <v>0</v>
      </c>
      <c r="AA112" s="106">
        <v>1</v>
      </c>
    </row>
    <row r="113" spans="1:27" ht="16.5">
      <c r="A113" s="27"/>
      <c r="B113" s="101" t="s">
        <v>496</v>
      </c>
      <c r="C113" s="245">
        <v>0</v>
      </c>
      <c r="D113" s="245">
        <v>0</v>
      </c>
      <c r="E113" s="245">
        <v>0</v>
      </c>
      <c r="F113" s="46">
        <v>0</v>
      </c>
      <c r="G113" s="46">
        <v>0</v>
      </c>
      <c r="H113" s="46">
        <v>0</v>
      </c>
      <c r="I113" s="46">
        <v>0</v>
      </c>
      <c r="J113" s="46">
        <v>0</v>
      </c>
      <c r="K113" s="46">
        <v>0</v>
      </c>
      <c r="L113" s="46">
        <v>0</v>
      </c>
      <c r="M113" s="46">
        <v>0</v>
      </c>
      <c r="N113" s="46">
        <v>0</v>
      </c>
      <c r="O113" s="46">
        <v>0</v>
      </c>
      <c r="P113" s="46">
        <v>0</v>
      </c>
      <c r="Q113" s="46">
        <v>0</v>
      </c>
      <c r="R113" s="46">
        <v>0</v>
      </c>
      <c r="S113" s="46">
        <v>681</v>
      </c>
      <c r="T113" s="46">
        <v>0</v>
      </c>
      <c r="U113" s="46">
        <v>0</v>
      </c>
      <c r="AA113" s="106">
        <v>1</v>
      </c>
    </row>
    <row r="114" spans="1:27" ht="16.5">
      <c r="A114" s="27"/>
      <c r="B114" s="101" t="s">
        <v>79</v>
      </c>
      <c r="C114" s="245">
        <v>18</v>
      </c>
      <c r="D114" s="245">
        <v>0</v>
      </c>
      <c r="E114" s="245">
        <v>18</v>
      </c>
      <c r="F114" s="46">
        <v>0</v>
      </c>
      <c r="G114" s="46">
        <v>0</v>
      </c>
      <c r="H114" s="46">
        <v>0</v>
      </c>
      <c r="I114" s="46">
        <v>0</v>
      </c>
      <c r="J114" s="46">
        <v>18</v>
      </c>
      <c r="K114" s="46">
        <v>18</v>
      </c>
      <c r="L114" s="46">
        <v>0</v>
      </c>
      <c r="M114" s="46">
        <v>0</v>
      </c>
      <c r="N114" s="46">
        <v>0</v>
      </c>
      <c r="O114" s="46">
        <v>0</v>
      </c>
      <c r="P114" s="46">
        <v>0</v>
      </c>
      <c r="Q114" s="46">
        <v>0</v>
      </c>
      <c r="R114" s="46">
        <v>0</v>
      </c>
      <c r="S114" s="46">
        <v>6542</v>
      </c>
      <c r="T114" s="46">
        <v>0</v>
      </c>
      <c r="U114" s="46">
        <v>0</v>
      </c>
      <c r="AA114" s="106">
        <v>1</v>
      </c>
    </row>
    <row r="115" spans="1:27" ht="16.5">
      <c r="A115" s="27"/>
      <c r="B115" s="101" t="s">
        <v>452</v>
      </c>
      <c r="C115" s="245">
        <v>0</v>
      </c>
      <c r="D115" s="245">
        <v>0</v>
      </c>
      <c r="E115" s="245">
        <v>0</v>
      </c>
      <c r="F115" s="46">
        <v>0</v>
      </c>
      <c r="G115" s="46">
        <v>0</v>
      </c>
      <c r="H115" s="46">
        <v>0</v>
      </c>
      <c r="I115" s="46">
        <v>0</v>
      </c>
      <c r="J115" s="46">
        <v>0</v>
      </c>
      <c r="K115" s="46">
        <v>0</v>
      </c>
      <c r="L115" s="46">
        <v>0</v>
      </c>
      <c r="M115" s="46">
        <v>0</v>
      </c>
      <c r="N115" s="46">
        <v>0</v>
      </c>
      <c r="O115" s="46">
        <v>0</v>
      </c>
      <c r="P115" s="46">
        <v>0</v>
      </c>
      <c r="Q115" s="46">
        <v>0</v>
      </c>
      <c r="R115" s="46">
        <v>0</v>
      </c>
      <c r="S115" s="46">
        <v>1</v>
      </c>
      <c r="T115" s="46">
        <v>0</v>
      </c>
      <c r="U115" s="46">
        <v>47</v>
      </c>
      <c r="AA115" s="106">
        <v>1</v>
      </c>
    </row>
    <row r="116" spans="1:27" ht="16.5">
      <c r="A116" s="27"/>
      <c r="B116" s="101" t="s">
        <v>80</v>
      </c>
      <c r="C116" s="245">
        <v>0</v>
      </c>
      <c r="D116" s="245">
        <v>0</v>
      </c>
      <c r="E116" s="245">
        <v>0</v>
      </c>
      <c r="F116" s="46">
        <v>0</v>
      </c>
      <c r="G116" s="46">
        <v>0</v>
      </c>
      <c r="H116" s="46">
        <v>0</v>
      </c>
      <c r="I116" s="46">
        <v>0</v>
      </c>
      <c r="J116" s="46">
        <v>0</v>
      </c>
      <c r="K116" s="46">
        <v>0</v>
      </c>
      <c r="L116" s="46">
        <v>0</v>
      </c>
      <c r="M116" s="46">
        <v>0</v>
      </c>
      <c r="N116" s="46">
        <v>0</v>
      </c>
      <c r="O116" s="46">
        <v>3951</v>
      </c>
      <c r="P116" s="46">
        <v>0</v>
      </c>
      <c r="Q116" s="46">
        <v>0</v>
      </c>
      <c r="R116" s="46">
        <v>0</v>
      </c>
      <c r="S116" s="46">
        <v>0</v>
      </c>
      <c r="T116" s="46">
        <v>0</v>
      </c>
      <c r="U116" s="46">
        <v>0</v>
      </c>
      <c r="AA116" s="106">
        <v>1</v>
      </c>
    </row>
    <row r="117" spans="1:27" ht="16.5">
      <c r="A117" s="27"/>
      <c r="B117" s="101" t="s">
        <v>403</v>
      </c>
      <c r="C117" s="245">
        <v>0</v>
      </c>
      <c r="D117" s="245">
        <v>0</v>
      </c>
      <c r="E117" s="245">
        <v>0</v>
      </c>
      <c r="F117" s="46">
        <v>0</v>
      </c>
      <c r="G117" s="46">
        <v>0</v>
      </c>
      <c r="H117" s="46">
        <v>0</v>
      </c>
      <c r="I117" s="46">
        <v>0</v>
      </c>
      <c r="J117" s="46">
        <v>0</v>
      </c>
      <c r="K117" s="46">
        <v>0</v>
      </c>
      <c r="L117" s="46">
        <v>0</v>
      </c>
      <c r="M117" s="46">
        <v>0</v>
      </c>
      <c r="N117" s="46">
        <v>0</v>
      </c>
      <c r="O117" s="46">
        <v>0</v>
      </c>
      <c r="P117" s="46">
        <v>0</v>
      </c>
      <c r="Q117" s="46">
        <v>0</v>
      </c>
      <c r="R117" s="46">
        <v>0</v>
      </c>
      <c r="S117" s="46">
        <v>0</v>
      </c>
      <c r="T117" s="46">
        <v>0</v>
      </c>
      <c r="U117" s="46">
        <v>782</v>
      </c>
      <c r="AA117" s="106">
        <v>1</v>
      </c>
    </row>
    <row r="118" spans="1:27" ht="16.5">
      <c r="A118" s="27"/>
      <c r="B118" s="101" t="s">
        <v>488</v>
      </c>
      <c r="C118" s="245">
        <v>0</v>
      </c>
      <c r="D118" s="245">
        <v>0</v>
      </c>
      <c r="E118" s="245">
        <v>0</v>
      </c>
      <c r="F118" s="46">
        <v>0</v>
      </c>
      <c r="G118" s="46">
        <v>0</v>
      </c>
      <c r="H118" s="46">
        <v>0</v>
      </c>
      <c r="I118" s="46">
        <v>0</v>
      </c>
      <c r="J118" s="46">
        <v>0</v>
      </c>
      <c r="K118" s="46">
        <v>0</v>
      </c>
      <c r="L118" s="46">
        <v>0</v>
      </c>
      <c r="M118" s="46">
        <v>0</v>
      </c>
      <c r="N118" s="46">
        <v>0</v>
      </c>
      <c r="O118" s="46">
        <v>12</v>
      </c>
      <c r="P118" s="46">
        <v>0</v>
      </c>
      <c r="Q118" s="46">
        <v>0</v>
      </c>
      <c r="R118" s="46">
        <v>0</v>
      </c>
      <c r="S118" s="46">
        <v>0</v>
      </c>
      <c r="T118" s="46">
        <v>0</v>
      </c>
      <c r="U118" s="46">
        <v>0</v>
      </c>
      <c r="AA118" s="106">
        <v>1</v>
      </c>
    </row>
    <row r="119" spans="1:27" ht="16.5">
      <c r="A119" s="27"/>
      <c r="B119" s="101" t="s">
        <v>81</v>
      </c>
      <c r="C119" s="245">
        <v>322506</v>
      </c>
      <c r="D119" s="245">
        <v>33354</v>
      </c>
      <c r="E119" s="245">
        <v>22890</v>
      </c>
      <c r="F119" s="46">
        <v>26924</v>
      </c>
      <c r="G119" s="46">
        <v>6430</v>
      </c>
      <c r="H119" s="46">
        <v>0</v>
      </c>
      <c r="I119" s="46">
        <v>0</v>
      </c>
      <c r="J119" s="46">
        <v>22890</v>
      </c>
      <c r="K119" s="46">
        <v>0</v>
      </c>
      <c r="L119" s="46">
        <v>26747</v>
      </c>
      <c r="M119" s="46">
        <v>239515</v>
      </c>
      <c r="N119" s="46">
        <v>0</v>
      </c>
      <c r="O119" s="46">
        <v>0</v>
      </c>
      <c r="P119" s="46">
        <v>0</v>
      </c>
      <c r="Q119" s="46">
        <v>0</v>
      </c>
      <c r="R119" s="46">
        <v>6174</v>
      </c>
      <c r="S119" s="46">
        <v>74271</v>
      </c>
      <c r="T119" s="46">
        <v>5788</v>
      </c>
      <c r="U119" s="46">
        <v>0</v>
      </c>
      <c r="AA119" s="106">
        <v>1</v>
      </c>
    </row>
    <row r="120" spans="1:27" ht="16.5">
      <c r="A120" s="27"/>
      <c r="B120" s="101" t="s">
        <v>82</v>
      </c>
      <c r="C120" s="245">
        <v>62</v>
      </c>
      <c r="D120" s="245">
        <v>0</v>
      </c>
      <c r="E120" s="245">
        <v>45</v>
      </c>
      <c r="F120" s="46">
        <v>0</v>
      </c>
      <c r="G120" s="46">
        <v>0</v>
      </c>
      <c r="H120" s="46">
        <v>0</v>
      </c>
      <c r="I120" s="46">
        <v>0</v>
      </c>
      <c r="J120" s="46">
        <v>45</v>
      </c>
      <c r="K120" s="46">
        <v>2</v>
      </c>
      <c r="L120" s="46">
        <v>0</v>
      </c>
      <c r="M120" s="46">
        <v>17</v>
      </c>
      <c r="N120" s="46">
        <v>0</v>
      </c>
      <c r="O120" s="46">
        <v>18017</v>
      </c>
      <c r="P120" s="46">
        <v>0</v>
      </c>
      <c r="Q120" s="46">
        <v>0</v>
      </c>
      <c r="R120" s="46">
        <v>0</v>
      </c>
      <c r="S120" s="46">
        <v>0</v>
      </c>
      <c r="T120" s="46">
        <v>0</v>
      </c>
      <c r="U120" s="46">
        <v>0</v>
      </c>
      <c r="AA120" s="106">
        <v>1</v>
      </c>
    </row>
    <row r="121" spans="1:27" ht="16.5">
      <c r="A121" s="27"/>
      <c r="B121" s="101" t="s">
        <v>83</v>
      </c>
      <c r="C121" s="245">
        <v>0</v>
      </c>
      <c r="D121" s="245">
        <v>0</v>
      </c>
      <c r="E121" s="245">
        <v>0</v>
      </c>
      <c r="F121" s="46">
        <v>0</v>
      </c>
      <c r="G121" s="46">
        <v>0</v>
      </c>
      <c r="H121" s="46">
        <v>0</v>
      </c>
      <c r="I121" s="46">
        <v>0</v>
      </c>
      <c r="J121" s="46">
        <v>0</v>
      </c>
      <c r="K121" s="46">
        <v>0</v>
      </c>
      <c r="L121" s="46">
        <v>0</v>
      </c>
      <c r="M121" s="46">
        <v>0</v>
      </c>
      <c r="N121" s="46">
        <v>0</v>
      </c>
      <c r="O121" s="46">
        <v>721</v>
      </c>
      <c r="P121" s="46">
        <v>0</v>
      </c>
      <c r="Q121" s="46">
        <v>0</v>
      </c>
      <c r="R121" s="46">
        <v>0</v>
      </c>
      <c r="S121" s="46">
        <v>0</v>
      </c>
      <c r="T121" s="46">
        <v>0</v>
      </c>
      <c r="U121" s="46">
        <v>0</v>
      </c>
      <c r="AA121" s="106">
        <v>1</v>
      </c>
    </row>
    <row r="122" spans="1:27" ht="16.5">
      <c r="A122" s="27"/>
      <c r="B122" s="101" t="s">
        <v>84</v>
      </c>
      <c r="C122" s="245">
        <v>0</v>
      </c>
      <c r="D122" s="245">
        <v>0</v>
      </c>
      <c r="E122" s="245">
        <v>0</v>
      </c>
      <c r="F122" s="46">
        <v>0</v>
      </c>
      <c r="G122" s="46">
        <v>0</v>
      </c>
      <c r="H122" s="46">
        <v>0</v>
      </c>
      <c r="I122" s="46">
        <v>0</v>
      </c>
      <c r="J122" s="46">
        <v>0</v>
      </c>
      <c r="K122" s="46">
        <v>0</v>
      </c>
      <c r="L122" s="46">
        <v>0</v>
      </c>
      <c r="M122" s="46">
        <v>0</v>
      </c>
      <c r="N122" s="46">
        <v>0</v>
      </c>
      <c r="O122" s="46">
        <v>210</v>
      </c>
      <c r="P122" s="46">
        <v>0</v>
      </c>
      <c r="Q122" s="46">
        <v>0</v>
      </c>
      <c r="R122" s="46">
        <v>0</v>
      </c>
      <c r="S122" s="46">
        <v>0</v>
      </c>
      <c r="T122" s="46">
        <v>0</v>
      </c>
      <c r="U122" s="46">
        <v>0</v>
      </c>
      <c r="AA122" s="106">
        <v>1</v>
      </c>
    </row>
    <row r="123" spans="1:27" ht="16.5">
      <c r="A123" s="27"/>
      <c r="B123" s="101" t="s">
        <v>497</v>
      </c>
      <c r="C123" s="245">
        <v>0</v>
      </c>
      <c r="D123" s="245">
        <v>0</v>
      </c>
      <c r="E123" s="245">
        <v>0</v>
      </c>
      <c r="F123" s="46">
        <v>0</v>
      </c>
      <c r="G123" s="46">
        <v>0</v>
      </c>
      <c r="H123" s="46">
        <v>0</v>
      </c>
      <c r="I123" s="46">
        <v>0</v>
      </c>
      <c r="J123" s="46">
        <v>0</v>
      </c>
      <c r="K123" s="46">
        <v>0</v>
      </c>
      <c r="L123" s="46">
        <v>0</v>
      </c>
      <c r="M123" s="46">
        <v>0</v>
      </c>
      <c r="N123" s="46">
        <v>0</v>
      </c>
      <c r="O123" s="46">
        <v>0</v>
      </c>
      <c r="P123" s="46">
        <v>0</v>
      </c>
      <c r="Q123" s="46">
        <v>0</v>
      </c>
      <c r="R123" s="46">
        <v>0</v>
      </c>
      <c r="S123" s="46">
        <v>469</v>
      </c>
      <c r="T123" s="46">
        <v>0</v>
      </c>
      <c r="U123" s="46">
        <v>0</v>
      </c>
      <c r="AA123" s="106">
        <v>1</v>
      </c>
    </row>
    <row r="124" spans="1:27" ht="16.5">
      <c r="A124" s="27"/>
      <c r="B124" s="101" t="s">
        <v>519</v>
      </c>
      <c r="C124" s="245">
        <v>0</v>
      </c>
      <c r="D124" s="245">
        <v>0</v>
      </c>
      <c r="E124" s="245">
        <v>0</v>
      </c>
      <c r="F124" s="46">
        <v>0</v>
      </c>
      <c r="G124" s="46">
        <v>0</v>
      </c>
      <c r="H124" s="46">
        <v>0</v>
      </c>
      <c r="I124" s="46">
        <v>0</v>
      </c>
      <c r="J124" s="46">
        <v>0</v>
      </c>
      <c r="K124" s="46">
        <v>0</v>
      </c>
      <c r="L124" s="46">
        <v>0</v>
      </c>
      <c r="M124" s="46">
        <v>0</v>
      </c>
      <c r="N124" s="46">
        <v>0</v>
      </c>
      <c r="O124" s="46">
        <v>671</v>
      </c>
      <c r="P124" s="46">
        <v>0</v>
      </c>
      <c r="Q124" s="46">
        <v>0</v>
      </c>
      <c r="R124" s="46">
        <v>0</v>
      </c>
      <c r="S124" s="46">
        <v>0</v>
      </c>
      <c r="T124" s="46">
        <v>0</v>
      </c>
      <c r="U124" s="46">
        <v>0</v>
      </c>
      <c r="AA124" s="106">
        <v>1</v>
      </c>
    </row>
    <row r="125" spans="1:27" ht="16.5">
      <c r="A125" s="27"/>
      <c r="B125" s="101" t="s">
        <v>85</v>
      </c>
      <c r="C125" s="245">
        <v>0</v>
      </c>
      <c r="D125" s="245">
        <v>0</v>
      </c>
      <c r="E125" s="245">
        <v>0</v>
      </c>
      <c r="F125" s="46">
        <v>0</v>
      </c>
      <c r="G125" s="46">
        <v>0</v>
      </c>
      <c r="H125" s="46">
        <v>0</v>
      </c>
      <c r="I125" s="46">
        <v>0</v>
      </c>
      <c r="J125" s="46">
        <v>0</v>
      </c>
      <c r="K125" s="46">
        <v>0</v>
      </c>
      <c r="L125" s="46">
        <v>0</v>
      </c>
      <c r="M125" s="46">
        <v>0</v>
      </c>
      <c r="N125" s="46">
        <v>0</v>
      </c>
      <c r="O125" s="46">
        <v>0</v>
      </c>
      <c r="P125" s="46">
        <v>0</v>
      </c>
      <c r="Q125" s="46">
        <v>0</v>
      </c>
      <c r="R125" s="46">
        <v>0</v>
      </c>
      <c r="S125" s="46">
        <v>0</v>
      </c>
      <c r="T125" s="46">
        <v>0</v>
      </c>
      <c r="U125" s="46">
        <v>17</v>
      </c>
      <c r="AA125" s="106">
        <v>1</v>
      </c>
    </row>
    <row r="126" spans="1:27" ht="16.5">
      <c r="A126" s="27"/>
      <c r="B126" s="101" t="s">
        <v>86</v>
      </c>
      <c r="C126" s="245">
        <v>0</v>
      </c>
      <c r="D126" s="245">
        <v>0</v>
      </c>
      <c r="E126" s="245">
        <v>0</v>
      </c>
      <c r="F126" s="46">
        <v>0</v>
      </c>
      <c r="G126" s="46">
        <v>0</v>
      </c>
      <c r="H126" s="46">
        <v>0</v>
      </c>
      <c r="I126" s="46">
        <v>0</v>
      </c>
      <c r="J126" s="46">
        <v>0</v>
      </c>
      <c r="K126" s="46">
        <v>0</v>
      </c>
      <c r="L126" s="46">
        <v>0</v>
      </c>
      <c r="M126" s="46">
        <v>0</v>
      </c>
      <c r="N126" s="46">
        <v>0</v>
      </c>
      <c r="O126" s="46">
        <v>0</v>
      </c>
      <c r="P126" s="46">
        <v>5544</v>
      </c>
      <c r="Q126" s="46">
        <v>0</v>
      </c>
      <c r="R126" s="46">
        <v>0</v>
      </c>
      <c r="S126" s="46">
        <v>0</v>
      </c>
      <c r="T126" s="46">
        <v>0</v>
      </c>
      <c r="U126" s="46">
        <v>0</v>
      </c>
      <c r="AA126" s="106">
        <v>1</v>
      </c>
    </row>
    <row r="127" spans="1:27" ht="16.5">
      <c r="A127" s="27"/>
      <c r="B127" s="101" t="s">
        <v>87</v>
      </c>
      <c r="C127" s="245">
        <v>0</v>
      </c>
      <c r="D127" s="245">
        <v>0</v>
      </c>
      <c r="E127" s="245">
        <v>0</v>
      </c>
      <c r="F127" s="46">
        <v>0</v>
      </c>
      <c r="G127" s="46">
        <v>0</v>
      </c>
      <c r="H127" s="46">
        <v>0</v>
      </c>
      <c r="I127" s="46">
        <v>0</v>
      </c>
      <c r="J127" s="46">
        <v>0</v>
      </c>
      <c r="K127" s="46">
        <v>0</v>
      </c>
      <c r="L127" s="46">
        <v>0</v>
      </c>
      <c r="M127" s="46">
        <v>0</v>
      </c>
      <c r="N127" s="46">
        <v>0</v>
      </c>
      <c r="O127" s="46">
        <v>0</v>
      </c>
      <c r="P127" s="46">
        <v>0</v>
      </c>
      <c r="Q127" s="46">
        <v>0</v>
      </c>
      <c r="R127" s="46">
        <v>0</v>
      </c>
      <c r="S127" s="46">
        <v>0</v>
      </c>
      <c r="T127" s="46">
        <v>0</v>
      </c>
      <c r="U127" s="46">
        <v>2</v>
      </c>
      <c r="AA127" s="106">
        <v>1</v>
      </c>
    </row>
    <row r="128" spans="1:27" ht="16.5">
      <c r="A128" s="27"/>
      <c r="B128" s="101" t="s">
        <v>224</v>
      </c>
      <c r="C128" s="245">
        <v>0</v>
      </c>
      <c r="D128" s="245">
        <v>0</v>
      </c>
      <c r="E128" s="245">
        <v>0</v>
      </c>
      <c r="F128" s="46">
        <v>0</v>
      </c>
      <c r="G128" s="46">
        <v>0</v>
      </c>
      <c r="H128" s="46">
        <v>0</v>
      </c>
      <c r="I128" s="46">
        <v>0</v>
      </c>
      <c r="J128" s="46">
        <v>0</v>
      </c>
      <c r="K128" s="46">
        <v>0</v>
      </c>
      <c r="L128" s="46">
        <v>0</v>
      </c>
      <c r="M128" s="46">
        <v>0</v>
      </c>
      <c r="N128" s="46">
        <v>0</v>
      </c>
      <c r="O128" s="46">
        <v>119</v>
      </c>
      <c r="P128" s="46">
        <v>0</v>
      </c>
      <c r="Q128" s="46">
        <v>0</v>
      </c>
      <c r="R128" s="46">
        <v>0</v>
      </c>
      <c r="S128" s="46">
        <v>0</v>
      </c>
      <c r="T128" s="46">
        <v>0</v>
      </c>
      <c r="U128" s="46">
        <v>0</v>
      </c>
      <c r="AA128" s="106">
        <v>1</v>
      </c>
    </row>
    <row r="129" spans="1:27" ht="16.5">
      <c r="A129" s="27"/>
      <c r="B129" s="101" t="s">
        <v>88</v>
      </c>
      <c r="C129" s="245">
        <v>0</v>
      </c>
      <c r="D129" s="245">
        <v>0</v>
      </c>
      <c r="E129" s="245">
        <v>0</v>
      </c>
      <c r="F129" s="46">
        <v>0</v>
      </c>
      <c r="G129" s="46">
        <v>0</v>
      </c>
      <c r="H129" s="46">
        <v>0</v>
      </c>
      <c r="I129" s="46">
        <v>0</v>
      </c>
      <c r="J129" s="46">
        <v>0</v>
      </c>
      <c r="K129" s="46">
        <v>0</v>
      </c>
      <c r="L129" s="46">
        <v>0</v>
      </c>
      <c r="M129" s="46">
        <v>0</v>
      </c>
      <c r="N129" s="46">
        <v>0</v>
      </c>
      <c r="O129" s="46">
        <v>0</v>
      </c>
      <c r="P129" s="46">
        <v>0</v>
      </c>
      <c r="Q129" s="46">
        <v>0</v>
      </c>
      <c r="R129" s="46">
        <v>0</v>
      </c>
      <c r="S129" s="46">
        <v>0</v>
      </c>
      <c r="T129" s="46">
        <v>0</v>
      </c>
      <c r="U129" s="46">
        <v>4511</v>
      </c>
      <c r="AA129" s="106">
        <v>1</v>
      </c>
    </row>
    <row r="130" spans="1:27" ht="16.5">
      <c r="A130" s="27"/>
      <c r="B130" s="101" t="s">
        <v>430</v>
      </c>
      <c r="C130" s="245">
        <v>0</v>
      </c>
      <c r="D130" s="245">
        <v>0</v>
      </c>
      <c r="E130" s="245">
        <v>0</v>
      </c>
      <c r="F130" s="46">
        <v>0</v>
      </c>
      <c r="G130" s="46">
        <v>0</v>
      </c>
      <c r="H130" s="46">
        <v>0</v>
      </c>
      <c r="I130" s="46">
        <v>0</v>
      </c>
      <c r="J130" s="46">
        <v>0</v>
      </c>
      <c r="K130" s="46">
        <v>0</v>
      </c>
      <c r="L130" s="46">
        <v>0</v>
      </c>
      <c r="M130" s="46">
        <v>0</v>
      </c>
      <c r="N130" s="46">
        <v>0</v>
      </c>
      <c r="O130" s="46">
        <v>0</v>
      </c>
      <c r="P130" s="46">
        <v>0</v>
      </c>
      <c r="Q130" s="46">
        <v>0</v>
      </c>
      <c r="R130" s="46">
        <v>0</v>
      </c>
      <c r="S130" s="46">
        <v>0</v>
      </c>
      <c r="T130" s="46">
        <v>0</v>
      </c>
      <c r="U130" s="46">
        <v>1633</v>
      </c>
      <c r="AA130" s="106">
        <v>1</v>
      </c>
    </row>
    <row r="131" spans="1:27" ht="16.5">
      <c r="A131" s="27"/>
      <c r="B131" s="101" t="s">
        <v>569</v>
      </c>
      <c r="C131" s="245">
        <v>0</v>
      </c>
      <c r="D131" s="245">
        <v>0</v>
      </c>
      <c r="E131" s="245">
        <v>0</v>
      </c>
      <c r="F131" s="46">
        <v>0</v>
      </c>
      <c r="G131" s="46">
        <v>0</v>
      </c>
      <c r="H131" s="46">
        <v>0</v>
      </c>
      <c r="I131" s="46">
        <v>0</v>
      </c>
      <c r="J131" s="46">
        <v>0</v>
      </c>
      <c r="K131" s="46">
        <v>0</v>
      </c>
      <c r="L131" s="46">
        <v>0</v>
      </c>
      <c r="M131" s="46">
        <v>0</v>
      </c>
      <c r="N131" s="46">
        <v>0</v>
      </c>
      <c r="O131" s="46">
        <v>1541</v>
      </c>
      <c r="P131" s="46">
        <v>0</v>
      </c>
      <c r="Q131" s="46">
        <v>0</v>
      </c>
      <c r="R131" s="46">
        <v>0</v>
      </c>
      <c r="S131" s="46">
        <v>0</v>
      </c>
      <c r="T131" s="46">
        <v>0</v>
      </c>
      <c r="U131" s="46">
        <v>0</v>
      </c>
      <c r="AA131" s="106">
        <v>1</v>
      </c>
    </row>
    <row r="132" spans="1:27" ht="16.5">
      <c r="A132" s="27"/>
      <c r="B132" s="101" t="s">
        <v>437</v>
      </c>
      <c r="C132" s="245">
        <v>0</v>
      </c>
      <c r="D132" s="245">
        <v>0</v>
      </c>
      <c r="E132" s="245">
        <v>0</v>
      </c>
      <c r="F132" s="46">
        <v>0</v>
      </c>
      <c r="G132" s="46">
        <v>0</v>
      </c>
      <c r="H132" s="46">
        <v>0</v>
      </c>
      <c r="I132" s="46">
        <v>0</v>
      </c>
      <c r="J132" s="46">
        <v>0</v>
      </c>
      <c r="K132" s="46">
        <v>0</v>
      </c>
      <c r="L132" s="46">
        <v>0</v>
      </c>
      <c r="M132" s="46">
        <v>0</v>
      </c>
      <c r="N132" s="46">
        <v>0</v>
      </c>
      <c r="O132" s="46">
        <v>1</v>
      </c>
      <c r="P132" s="46">
        <v>0</v>
      </c>
      <c r="Q132" s="46">
        <v>0</v>
      </c>
      <c r="R132" s="46">
        <v>0</v>
      </c>
      <c r="S132" s="46">
        <v>0</v>
      </c>
      <c r="T132" s="46">
        <v>0</v>
      </c>
      <c r="U132" s="46">
        <v>525</v>
      </c>
      <c r="AA132" s="106">
        <v>1</v>
      </c>
    </row>
    <row r="133" spans="1:27" ht="16.5">
      <c r="A133" s="27"/>
      <c r="B133" s="101" t="s">
        <v>520</v>
      </c>
      <c r="C133" s="245">
        <v>0</v>
      </c>
      <c r="D133" s="245">
        <v>0</v>
      </c>
      <c r="E133" s="245">
        <v>0</v>
      </c>
      <c r="F133" s="46">
        <v>0</v>
      </c>
      <c r="G133" s="46">
        <v>0</v>
      </c>
      <c r="H133" s="46">
        <v>0</v>
      </c>
      <c r="I133" s="46">
        <v>0</v>
      </c>
      <c r="J133" s="46">
        <v>0</v>
      </c>
      <c r="K133" s="46">
        <v>0</v>
      </c>
      <c r="L133" s="46">
        <v>0</v>
      </c>
      <c r="M133" s="46">
        <v>0</v>
      </c>
      <c r="N133" s="46">
        <v>0</v>
      </c>
      <c r="O133" s="46">
        <v>4705</v>
      </c>
      <c r="P133" s="46">
        <v>0</v>
      </c>
      <c r="Q133" s="46">
        <v>0</v>
      </c>
      <c r="R133" s="46">
        <v>0</v>
      </c>
      <c r="S133" s="46">
        <v>0</v>
      </c>
      <c r="T133" s="46">
        <v>0</v>
      </c>
      <c r="U133" s="46">
        <v>17263</v>
      </c>
      <c r="AA133" s="106">
        <v>1</v>
      </c>
    </row>
    <row r="134" spans="1:27" ht="16.5">
      <c r="A134" s="27"/>
      <c r="B134" s="101" t="s">
        <v>575</v>
      </c>
      <c r="C134" s="245">
        <v>0</v>
      </c>
      <c r="D134" s="245">
        <v>0</v>
      </c>
      <c r="E134" s="245">
        <v>0</v>
      </c>
      <c r="F134" s="46">
        <v>0</v>
      </c>
      <c r="G134" s="46">
        <v>0</v>
      </c>
      <c r="H134" s="46">
        <v>0</v>
      </c>
      <c r="I134" s="46">
        <v>0</v>
      </c>
      <c r="J134" s="46">
        <v>0</v>
      </c>
      <c r="K134" s="46">
        <v>0</v>
      </c>
      <c r="L134" s="46">
        <v>0</v>
      </c>
      <c r="M134" s="46">
        <v>0</v>
      </c>
      <c r="N134" s="46">
        <v>0</v>
      </c>
      <c r="O134" s="46">
        <v>146</v>
      </c>
      <c r="P134" s="46">
        <v>0</v>
      </c>
      <c r="Q134" s="46">
        <v>0</v>
      </c>
      <c r="R134" s="46">
        <v>0</v>
      </c>
      <c r="S134" s="46">
        <v>0</v>
      </c>
      <c r="T134" s="46">
        <v>0</v>
      </c>
      <c r="U134" s="46">
        <v>0</v>
      </c>
      <c r="AA134" s="106">
        <v>1</v>
      </c>
    </row>
    <row r="135" spans="1:27" ht="16.5">
      <c r="A135" s="27"/>
      <c r="B135" s="101" t="s">
        <v>349</v>
      </c>
      <c r="C135" s="245">
        <v>0</v>
      </c>
      <c r="D135" s="245">
        <v>0</v>
      </c>
      <c r="E135" s="245">
        <v>0</v>
      </c>
      <c r="F135" s="46">
        <v>0</v>
      </c>
      <c r="G135" s="46">
        <v>0</v>
      </c>
      <c r="H135" s="46">
        <v>0</v>
      </c>
      <c r="I135" s="46">
        <v>0</v>
      </c>
      <c r="J135" s="46">
        <v>0</v>
      </c>
      <c r="K135" s="46">
        <v>0</v>
      </c>
      <c r="L135" s="46">
        <v>0</v>
      </c>
      <c r="M135" s="46">
        <v>0</v>
      </c>
      <c r="N135" s="46">
        <v>0</v>
      </c>
      <c r="O135" s="46">
        <v>0</v>
      </c>
      <c r="P135" s="46">
        <v>0</v>
      </c>
      <c r="Q135" s="46">
        <v>0</v>
      </c>
      <c r="R135" s="46">
        <v>0</v>
      </c>
      <c r="S135" s="46">
        <v>619</v>
      </c>
      <c r="T135" s="46">
        <v>0</v>
      </c>
      <c r="U135" s="46">
        <v>0</v>
      </c>
      <c r="AA135" s="106">
        <v>1</v>
      </c>
    </row>
    <row r="136" spans="1:27" ht="16.5">
      <c r="A136" s="27"/>
      <c r="B136" s="101" t="s">
        <v>500</v>
      </c>
      <c r="C136" s="245">
        <v>0</v>
      </c>
      <c r="D136" s="245">
        <v>0</v>
      </c>
      <c r="E136" s="245">
        <v>0</v>
      </c>
      <c r="F136" s="46">
        <v>0</v>
      </c>
      <c r="G136" s="46">
        <v>0</v>
      </c>
      <c r="H136" s="46">
        <v>0</v>
      </c>
      <c r="I136" s="46">
        <v>0</v>
      </c>
      <c r="J136" s="46">
        <v>0</v>
      </c>
      <c r="K136" s="46">
        <v>0</v>
      </c>
      <c r="L136" s="46">
        <v>0</v>
      </c>
      <c r="M136" s="46">
        <v>0</v>
      </c>
      <c r="N136" s="46">
        <v>0</v>
      </c>
      <c r="O136" s="46">
        <v>2</v>
      </c>
      <c r="P136" s="46">
        <v>0</v>
      </c>
      <c r="Q136" s="46">
        <v>0</v>
      </c>
      <c r="R136" s="46">
        <v>0</v>
      </c>
      <c r="S136" s="46">
        <v>0</v>
      </c>
      <c r="T136" s="46">
        <v>0</v>
      </c>
      <c r="U136" s="46">
        <v>0</v>
      </c>
      <c r="AA136" s="106">
        <v>1</v>
      </c>
    </row>
    <row r="137" spans="1:27" ht="16.5">
      <c r="A137" s="27"/>
      <c r="B137" s="101" t="s">
        <v>445</v>
      </c>
      <c r="C137" s="245">
        <v>0</v>
      </c>
      <c r="D137" s="245">
        <v>0</v>
      </c>
      <c r="E137" s="245">
        <v>0</v>
      </c>
      <c r="F137" s="46">
        <v>0</v>
      </c>
      <c r="G137" s="46">
        <v>0</v>
      </c>
      <c r="H137" s="46">
        <v>0</v>
      </c>
      <c r="I137" s="46">
        <v>0</v>
      </c>
      <c r="J137" s="46">
        <v>0</v>
      </c>
      <c r="K137" s="46">
        <v>0</v>
      </c>
      <c r="L137" s="46">
        <v>0</v>
      </c>
      <c r="M137" s="46">
        <v>0</v>
      </c>
      <c r="N137" s="46">
        <v>0</v>
      </c>
      <c r="O137" s="46">
        <v>0</v>
      </c>
      <c r="P137" s="46">
        <v>0</v>
      </c>
      <c r="Q137" s="46">
        <v>0</v>
      </c>
      <c r="R137" s="46">
        <v>0</v>
      </c>
      <c r="S137" s="46">
        <v>0</v>
      </c>
      <c r="T137" s="46">
        <v>0</v>
      </c>
      <c r="U137" s="46">
        <v>38</v>
      </c>
      <c r="AA137" s="106">
        <v>1</v>
      </c>
    </row>
    <row r="138" spans="1:27" ht="16.5">
      <c r="A138" s="27"/>
      <c r="B138" s="101" t="s">
        <v>446</v>
      </c>
      <c r="C138" s="245">
        <v>0</v>
      </c>
      <c r="D138" s="245">
        <v>0</v>
      </c>
      <c r="E138" s="245">
        <v>0</v>
      </c>
      <c r="F138" s="46">
        <v>0</v>
      </c>
      <c r="G138" s="46">
        <v>0</v>
      </c>
      <c r="H138" s="46">
        <v>0</v>
      </c>
      <c r="I138" s="46">
        <v>0</v>
      </c>
      <c r="J138" s="46">
        <v>0</v>
      </c>
      <c r="K138" s="46">
        <v>0</v>
      </c>
      <c r="L138" s="46">
        <v>0</v>
      </c>
      <c r="M138" s="46">
        <v>0</v>
      </c>
      <c r="N138" s="46">
        <v>0</v>
      </c>
      <c r="O138" s="46">
        <v>0</v>
      </c>
      <c r="P138" s="46">
        <v>0</v>
      </c>
      <c r="Q138" s="46">
        <v>0</v>
      </c>
      <c r="R138" s="46">
        <v>0</v>
      </c>
      <c r="S138" s="46">
        <v>0</v>
      </c>
      <c r="T138" s="46">
        <v>0</v>
      </c>
      <c r="U138" s="46">
        <v>46</v>
      </c>
      <c r="AA138" s="106">
        <v>1</v>
      </c>
    </row>
    <row r="139" spans="1:27" ht="16.5">
      <c r="A139" s="27"/>
      <c r="B139" s="101" t="s">
        <v>489</v>
      </c>
      <c r="C139" s="245">
        <v>0</v>
      </c>
      <c r="D139" s="245">
        <v>0</v>
      </c>
      <c r="E139" s="245">
        <v>0</v>
      </c>
      <c r="F139" s="46">
        <v>0</v>
      </c>
      <c r="G139" s="46">
        <v>0</v>
      </c>
      <c r="H139" s="46">
        <v>0</v>
      </c>
      <c r="I139" s="46">
        <v>0</v>
      </c>
      <c r="J139" s="46">
        <v>0</v>
      </c>
      <c r="K139" s="46">
        <v>0</v>
      </c>
      <c r="L139" s="46">
        <v>0</v>
      </c>
      <c r="M139" s="46">
        <v>0</v>
      </c>
      <c r="N139" s="46">
        <v>0</v>
      </c>
      <c r="O139" s="46">
        <v>2</v>
      </c>
      <c r="P139" s="46">
        <v>0</v>
      </c>
      <c r="Q139" s="46">
        <v>0</v>
      </c>
      <c r="R139" s="46">
        <v>0</v>
      </c>
      <c r="S139" s="46">
        <v>0</v>
      </c>
      <c r="T139" s="46">
        <v>0</v>
      </c>
      <c r="U139" s="46">
        <v>0</v>
      </c>
      <c r="AA139" s="106">
        <v>1</v>
      </c>
    </row>
    <row r="140" spans="1:27" ht="16.5">
      <c r="A140" s="27"/>
      <c r="B140" s="101" t="s">
        <v>89</v>
      </c>
      <c r="C140" s="245">
        <v>0</v>
      </c>
      <c r="D140" s="245">
        <v>0</v>
      </c>
      <c r="E140" s="245">
        <v>0</v>
      </c>
      <c r="F140" s="46">
        <v>0</v>
      </c>
      <c r="G140" s="46">
        <v>0</v>
      </c>
      <c r="H140" s="46">
        <v>0</v>
      </c>
      <c r="I140" s="46">
        <v>0</v>
      </c>
      <c r="J140" s="46">
        <v>0</v>
      </c>
      <c r="K140" s="46">
        <v>0</v>
      </c>
      <c r="L140" s="46">
        <v>0</v>
      </c>
      <c r="M140" s="46">
        <v>0</v>
      </c>
      <c r="N140" s="46">
        <v>0</v>
      </c>
      <c r="O140" s="46">
        <v>2224</v>
      </c>
      <c r="P140" s="46">
        <v>0</v>
      </c>
      <c r="Q140" s="46">
        <v>0</v>
      </c>
      <c r="R140" s="46">
        <v>0</v>
      </c>
      <c r="S140" s="46">
        <v>0</v>
      </c>
      <c r="T140" s="46">
        <v>0</v>
      </c>
      <c r="U140" s="46">
        <v>0</v>
      </c>
      <c r="AA140" s="106">
        <v>1</v>
      </c>
    </row>
    <row r="141" spans="1:27" ht="16.5">
      <c r="A141" s="27"/>
      <c r="B141" s="101" t="s">
        <v>425</v>
      </c>
      <c r="C141" s="245">
        <v>4</v>
      </c>
      <c r="D141" s="245">
        <v>4</v>
      </c>
      <c r="E141" s="245">
        <v>0</v>
      </c>
      <c r="F141" s="46">
        <v>0</v>
      </c>
      <c r="G141" s="46">
        <v>4</v>
      </c>
      <c r="H141" s="46">
        <v>4</v>
      </c>
      <c r="I141" s="46">
        <v>0</v>
      </c>
      <c r="J141" s="46">
        <v>0</v>
      </c>
      <c r="K141" s="46">
        <v>0</v>
      </c>
      <c r="L141" s="46">
        <v>0</v>
      </c>
      <c r="M141" s="46">
        <v>0</v>
      </c>
      <c r="N141" s="46">
        <v>0</v>
      </c>
      <c r="O141" s="46">
        <v>0</v>
      </c>
      <c r="P141" s="46">
        <v>0</v>
      </c>
      <c r="Q141" s="46">
        <v>0</v>
      </c>
      <c r="R141" s="46">
        <v>0</v>
      </c>
      <c r="S141" s="46">
        <v>0</v>
      </c>
      <c r="T141" s="46">
        <v>0</v>
      </c>
      <c r="U141" s="46">
        <v>0</v>
      </c>
      <c r="AA141" s="106">
        <v>1</v>
      </c>
    </row>
    <row r="142" spans="1:27" ht="16.5">
      <c r="A142" s="27"/>
      <c r="B142" s="101" t="s">
        <v>393</v>
      </c>
      <c r="C142" s="245">
        <v>0</v>
      </c>
      <c r="D142" s="245">
        <v>0</v>
      </c>
      <c r="E142" s="245">
        <v>0</v>
      </c>
      <c r="F142" s="46">
        <v>0</v>
      </c>
      <c r="G142" s="46">
        <v>0</v>
      </c>
      <c r="H142" s="46">
        <v>0</v>
      </c>
      <c r="I142" s="46">
        <v>0</v>
      </c>
      <c r="J142" s="46">
        <v>0</v>
      </c>
      <c r="K142" s="46">
        <v>0</v>
      </c>
      <c r="L142" s="46">
        <v>0</v>
      </c>
      <c r="M142" s="46">
        <v>0</v>
      </c>
      <c r="N142" s="46">
        <v>0</v>
      </c>
      <c r="O142" s="46">
        <v>112</v>
      </c>
      <c r="P142" s="46">
        <v>0</v>
      </c>
      <c r="Q142" s="46">
        <v>0</v>
      </c>
      <c r="R142" s="46">
        <v>0</v>
      </c>
      <c r="S142" s="46">
        <v>0</v>
      </c>
      <c r="T142" s="46">
        <v>0</v>
      </c>
      <c r="U142" s="46">
        <v>0</v>
      </c>
      <c r="AA142" s="106">
        <v>1</v>
      </c>
    </row>
    <row r="143" spans="1:27" ht="16.5">
      <c r="A143" s="27"/>
      <c r="B143" s="101" t="s">
        <v>90</v>
      </c>
      <c r="C143" s="245">
        <v>149316</v>
      </c>
      <c r="D143" s="245">
        <v>26345</v>
      </c>
      <c r="E143" s="245">
        <v>5335</v>
      </c>
      <c r="F143" s="46">
        <v>22021</v>
      </c>
      <c r="G143" s="46">
        <v>4324</v>
      </c>
      <c r="H143" s="46">
        <v>0</v>
      </c>
      <c r="I143" s="46">
        <v>0</v>
      </c>
      <c r="J143" s="46">
        <v>5335</v>
      </c>
      <c r="K143" s="46">
        <v>0</v>
      </c>
      <c r="L143" s="46">
        <v>2</v>
      </c>
      <c r="M143" s="46">
        <v>117634</v>
      </c>
      <c r="N143" s="46">
        <v>0</v>
      </c>
      <c r="O143" s="46">
        <v>86245</v>
      </c>
      <c r="P143" s="46">
        <v>0</v>
      </c>
      <c r="Q143" s="46">
        <v>0</v>
      </c>
      <c r="R143" s="46">
        <v>0</v>
      </c>
      <c r="S143" s="46">
        <v>5948</v>
      </c>
      <c r="T143" s="46">
        <v>0</v>
      </c>
      <c r="U143" s="46">
        <v>21337</v>
      </c>
      <c r="AA143" s="106">
        <v>1</v>
      </c>
    </row>
    <row r="144" spans="1:27" ht="16.5">
      <c r="A144" s="27"/>
      <c r="B144" s="101" t="s">
        <v>91</v>
      </c>
      <c r="C144" s="245">
        <v>0</v>
      </c>
      <c r="D144" s="245">
        <v>0</v>
      </c>
      <c r="E144" s="245">
        <v>0</v>
      </c>
      <c r="F144" s="46">
        <v>0</v>
      </c>
      <c r="G144" s="46">
        <v>0</v>
      </c>
      <c r="H144" s="46">
        <v>0</v>
      </c>
      <c r="I144" s="46">
        <v>0</v>
      </c>
      <c r="J144" s="46">
        <v>0</v>
      </c>
      <c r="K144" s="46">
        <v>0</v>
      </c>
      <c r="L144" s="46">
        <v>0</v>
      </c>
      <c r="M144" s="46">
        <v>0</v>
      </c>
      <c r="N144" s="46">
        <v>0</v>
      </c>
      <c r="O144" s="46">
        <v>0</v>
      </c>
      <c r="P144" s="46">
        <v>0</v>
      </c>
      <c r="Q144" s="46">
        <v>0</v>
      </c>
      <c r="R144" s="46">
        <v>0</v>
      </c>
      <c r="S144" s="46">
        <v>0</v>
      </c>
      <c r="T144" s="46">
        <v>0</v>
      </c>
      <c r="U144" s="46">
        <v>842</v>
      </c>
      <c r="AA144" s="106">
        <v>1</v>
      </c>
    </row>
    <row r="145" spans="1:27" ht="16.5">
      <c r="A145" s="27"/>
      <c r="B145" s="101" t="s">
        <v>498</v>
      </c>
      <c r="C145" s="245">
        <v>0</v>
      </c>
      <c r="D145" s="245">
        <v>0</v>
      </c>
      <c r="E145" s="245">
        <v>0</v>
      </c>
      <c r="F145" s="46">
        <v>0</v>
      </c>
      <c r="G145" s="46">
        <v>0</v>
      </c>
      <c r="H145" s="46">
        <v>0</v>
      </c>
      <c r="I145" s="46">
        <v>0</v>
      </c>
      <c r="J145" s="46">
        <v>0</v>
      </c>
      <c r="K145" s="46">
        <v>0</v>
      </c>
      <c r="L145" s="46">
        <v>0</v>
      </c>
      <c r="M145" s="46">
        <v>0</v>
      </c>
      <c r="N145" s="46">
        <v>0</v>
      </c>
      <c r="O145" s="46">
        <v>0</v>
      </c>
      <c r="P145" s="46">
        <v>0</v>
      </c>
      <c r="Q145" s="46">
        <v>0</v>
      </c>
      <c r="R145" s="46">
        <v>0</v>
      </c>
      <c r="S145" s="46">
        <v>0</v>
      </c>
      <c r="T145" s="46">
        <v>0</v>
      </c>
      <c r="U145" s="46">
        <v>21</v>
      </c>
      <c r="AA145" s="106">
        <v>1</v>
      </c>
    </row>
    <row r="146" spans="1:27" ht="16.5">
      <c r="A146" s="27"/>
      <c r="B146" s="101" t="s">
        <v>431</v>
      </c>
      <c r="C146" s="245">
        <v>0</v>
      </c>
      <c r="D146" s="245">
        <v>0</v>
      </c>
      <c r="E146" s="245">
        <v>0</v>
      </c>
      <c r="F146" s="46">
        <v>0</v>
      </c>
      <c r="G146" s="46">
        <v>0</v>
      </c>
      <c r="H146" s="46">
        <v>0</v>
      </c>
      <c r="I146" s="46">
        <v>0</v>
      </c>
      <c r="J146" s="46">
        <v>0</v>
      </c>
      <c r="K146" s="46">
        <v>0</v>
      </c>
      <c r="L146" s="46">
        <v>0</v>
      </c>
      <c r="M146" s="46">
        <v>0</v>
      </c>
      <c r="N146" s="46">
        <v>0</v>
      </c>
      <c r="O146" s="46">
        <v>0</v>
      </c>
      <c r="P146" s="46">
        <v>0</v>
      </c>
      <c r="Q146" s="46">
        <v>0</v>
      </c>
      <c r="R146" s="46">
        <v>0</v>
      </c>
      <c r="S146" s="46">
        <v>0</v>
      </c>
      <c r="T146" s="46">
        <v>2</v>
      </c>
      <c r="U146" s="46">
        <v>96</v>
      </c>
      <c r="AA146" s="106">
        <v>1</v>
      </c>
    </row>
    <row r="147" spans="1:27" ht="16.5">
      <c r="A147" s="27"/>
      <c r="B147" s="101" t="s">
        <v>92</v>
      </c>
      <c r="C147" s="245">
        <v>9</v>
      </c>
      <c r="D147" s="245">
        <v>9</v>
      </c>
      <c r="E147" s="245">
        <v>0</v>
      </c>
      <c r="F147" s="46">
        <v>0</v>
      </c>
      <c r="G147" s="46">
        <v>9</v>
      </c>
      <c r="H147" s="46">
        <v>9</v>
      </c>
      <c r="I147" s="46">
        <v>0</v>
      </c>
      <c r="J147" s="46">
        <v>0</v>
      </c>
      <c r="K147" s="46">
        <v>0</v>
      </c>
      <c r="L147" s="46">
        <v>0</v>
      </c>
      <c r="M147" s="46">
        <v>0</v>
      </c>
      <c r="N147" s="46">
        <v>0</v>
      </c>
      <c r="O147" s="46">
        <v>0</v>
      </c>
      <c r="P147" s="46">
        <v>0</v>
      </c>
      <c r="Q147" s="46">
        <v>0</v>
      </c>
      <c r="R147" s="46">
        <v>0</v>
      </c>
      <c r="S147" s="46">
        <v>0</v>
      </c>
      <c r="T147" s="46">
        <v>0</v>
      </c>
      <c r="U147" s="46">
        <v>0</v>
      </c>
      <c r="AA147" s="106">
        <v>1</v>
      </c>
    </row>
    <row r="148" spans="1:27" ht="16.5">
      <c r="A148" s="27"/>
      <c r="B148" s="101" t="s">
        <v>291</v>
      </c>
      <c r="C148" s="245">
        <v>0</v>
      </c>
      <c r="D148" s="245">
        <v>0</v>
      </c>
      <c r="E148" s="245">
        <v>0</v>
      </c>
      <c r="F148" s="46">
        <v>0</v>
      </c>
      <c r="G148" s="46">
        <v>0</v>
      </c>
      <c r="H148" s="46">
        <v>0</v>
      </c>
      <c r="I148" s="46">
        <v>0</v>
      </c>
      <c r="J148" s="46">
        <v>0</v>
      </c>
      <c r="K148" s="46">
        <v>0</v>
      </c>
      <c r="L148" s="46">
        <v>0</v>
      </c>
      <c r="M148" s="46">
        <v>0</v>
      </c>
      <c r="N148" s="46">
        <v>0</v>
      </c>
      <c r="O148" s="46">
        <v>0</v>
      </c>
      <c r="P148" s="46">
        <v>1381</v>
      </c>
      <c r="Q148" s="46">
        <v>135</v>
      </c>
      <c r="R148" s="46">
        <v>0</v>
      </c>
      <c r="S148" s="46">
        <v>0</v>
      </c>
      <c r="T148" s="46">
        <v>0</v>
      </c>
      <c r="U148" s="46">
        <v>144</v>
      </c>
      <c r="AA148" s="106">
        <v>1</v>
      </c>
    </row>
    <row r="149" spans="1:27" ht="16.5">
      <c r="A149" s="27"/>
      <c r="B149" s="101" t="s">
        <v>521</v>
      </c>
      <c r="C149" s="245">
        <v>0</v>
      </c>
      <c r="D149" s="245">
        <v>0</v>
      </c>
      <c r="E149" s="245">
        <v>0</v>
      </c>
      <c r="F149" s="46">
        <v>0</v>
      </c>
      <c r="G149" s="46">
        <v>0</v>
      </c>
      <c r="H149" s="46">
        <v>0</v>
      </c>
      <c r="I149" s="46">
        <v>0</v>
      </c>
      <c r="J149" s="46">
        <v>0</v>
      </c>
      <c r="K149" s="46">
        <v>0</v>
      </c>
      <c r="L149" s="46">
        <v>0</v>
      </c>
      <c r="M149" s="46">
        <v>0</v>
      </c>
      <c r="N149" s="46">
        <v>0</v>
      </c>
      <c r="O149" s="46">
        <v>506</v>
      </c>
      <c r="P149" s="46">
        <v>0</v>
      </c>
      <c r="Q149" s="46">
        <v>0</v>
      </c>
      <c r="R149" s="46">
        <v>0</v>
      </c>
      <c r="S149" s="46">
        <v>0</v>
      </c>
      <c r="T149" s="46">
        <v>0</v>
      </c>
      <c r="U149" s="46">
        <v>0</v>
      </c>
      <c r="AA149" s="106">
        <v>1</v>
      </c>
    </row>
    <row r="150" spans="1:27" ht="16.5">
      <c r="A150" s="27"/>
      <c r="B150" s="101" t="s">
        <v>93</v>
      </c>
      <c r="C150" s="245">
        <v>183</v>
      </c>
      <c r="D150" s="245">
        <v>0</v>
      </c>
      <c r="E150" s="245">
        <v>0</v>
      </c>
      <c r="F150" s="46">
        <v>0</v>
      </c>
      <c r="G150" s="46">
        <v>0</v>
      </c>
      <c r="H150" s="46">
        <v>0</v>
      </c>
      <c r="I150" s="46">
        <v>0</v>
      </c>
      <c r="J150" s="46">
        <v>0</v>
      </c>
      <c r="K150" s="46">
        <v>0</v>
      </c>
      <c r="L150" s="46">
        <v>0</v>
      </c>
      <c r="M150" s="46">
        <v>183</v>
      </c>
      <c r="N150" s="46">
        <v>0</v>
      </c>
      <c r="O150" s="46">
        <v>0</v>
      </c>
      <c r="P150" s="46">
        <v>0</v>
      </c>
      <c r="Q150" s="46">
        <v>0</v>
      </c>
      <c r="R150" s="46">
        <v>0</v>
      </c>
      <c r="S150" s="46">
        <v>0</v>
      </c>
      <c r="T150" s="46">
        <v>0</v>
      </c>
      <c r="U150" s="46">
        <v>0</v>
      </c>
      <c r="AA150" s="106">
        <v>1</v>
      </c>
    </row>
    <row r="151" spans="1:27" ht="16.5">
      <c r="A151" s="27"/>
      <c r="B151" s="101" t="s">
        <v>94</v>
      </c>
      <c r="C151" s="245">
        <v>0</v>
      </c>
      <c r="D151" s="245">
        <v>0</v>
      </c>
      <c r="E151" s="245">
        <v>0</v>
      </c>
      <c r="F151" s="46">
        <v>0</v>
      </c>
      <c r="G151" s="46">
        <v>0</v>
      </c>
      <c r="H151" s="46">
        <v>0</v>
      </c>
      <c r="I151" s="46">
        <v>0</v>
      </c>
      <c r="J151" s="46">
        <v>0</v>
      </c>
      <c r="K151" s="46">
        <v>0</v>
      </c>
      <c r="L151" s="46">
        <v>0</v>
      </c>
      <c r="M151" s="46">
        <v>0</v>
      </c>
      <c r="N151" s="46">
        <v>0</v>
      </c>
      <c r="O151" s="46">
        <v>0</v>
      </c>
      <c r="P151" s="46">
        <v>0</v>
      </c>
      <c r="Q151" s="46">
        <v>0</v>
      </c>
      <c r="R151" s="46">
        <v>0</v>
      </c>
      <c r="S151" s="46">
        <v>0</v>
      </c>
      <c r="T151" s="46">
        <v>0</v>
      </c>
      <c r="U151" s="46">
        <v>7906</v>
      </c>
      <c r="AA151" s="106">
        <v>1</v>
      </c>
    </row>
    <row r="152" spans="1:27" ht="16.5">
      <c r="A152" s="27"/>
      <c r="B152" s="101" t="s">
        <v>95</v>
      </c>
      <c r="C152" s="245">
        <v>0</v>
      </c>
      <c r="D152" s="245">
        <v>0</v>
      </c>
      <c r="E152" s="245">
        <v>0</v>
      </c>
      <c r="F152" s="46">
        <v>0</v>
      </c>
      <c r="G152" s="46">
        <v>0</v>
      </c>
      <c r="H152" s="46">
        <v>0</v>
      </c>
      <c r="I152" s="46">
        <v>0</v>
      </c>
      <c r="J152" s="46">
        <v>0</v>
      </c>
      <c r="K152" s="46">
        <v>0</v>
      </c>
      <c r="L152" s="46">
        <v>0</v>
      </c>
      <c r="M152" s="46">
        <v>0</v>
      </c>
      <c r="N152" s="46">
        <v>0</v>
      </c>
      <c r="O152" s="46">
        <v>0</v>
      </c>
      <c r="P152" s="46">
        <v>0</v>
      </c>
      <c r="Q152" s="46">
        <v>0</v>
      </c>
      <c r="R152" s="46">
        <v>0</v>
      </c>
      <c r="S152" s="46">
        <v>0</v>
      </c>
      <c r="T152" s="46">
        <v>0</v>
      </c>
      <c r="U152" s="46">
        <v>51</v>
      </c>
      <c r="AA152" s="106">
        <v>1</v>
      </c>
    </row>
    <row r="153" spans="1:27" ht="16.5">
      <c r="A153" s="27"/>
      <c r="B153" s="101" t="s">
        <v>96</v>
      </c>
      <c r="C153" s="245">
        <v>0</v>
      </c>
      <c r="D153" s="245">
        <v>0</v>
      </c>
      <c r="E153" s="245">
        <v>0</v>
      </c>
      <c r="F153" s="46">
        <v>0</v>
      </c>
      <c r="G153" s="46">
        <v>0</v>
      </c>
      <c r="H153" s="46">
        <v>0</v>
      </c>
      <c r="I153" s="46">
        <v>0</v>
      </c>
      <c r="J153" s="46">
        <v>0</v>
      </c>
      <c r="K153" s="46">
        <v>0</v>
      </c>
      <c r="L153" s="46">
        <v>0</v>
      </c>
      <c r="M153" s="46">
        <v>0</v>
      </c>
      <c r="N153" s="46">
        <v>0</v>
      </c>
      <c r="O153" s="46">
        <v>0</v>
      </c>
      <c r="P153" s="46">
        <v>0</v>
      </c>
      <c r="Q153" s="46">
        <v>0</v>
      </c>
      <c r="R153" s="46">
        <v>0</v>
      </c>
      <c r="S153" s="46">
        <v>29035</v>
      </c>
      <c r="T153" s="46">
        <v>0</v>
      </c>
      <c r="U153" s="46">
        <v>0</v>
      </c>
      <c r="AA153" s="106">
        <v>1</v>
      </c>
    </row>
    <row r="154" spans="1:27" ht="16.5">
      <c r="A154" s="27"/>
      <c r="B154" s="101" t="s">
        <v>97</v>
      </c>
      <c r="C154" s="245">
        <v>74169</v>
      </c>
      <c r="D154" s="245">
        <v>23777</v>
      </c>
      <c r="E154" s="245">
        <v>12048</v>
      </c>
      <c r="F154" s="46">
        <v>16827</v>
      </c>
      <c r="G154" s="46">
        <v>6950</v>
      </c>
      <c r="H154" s="46">
        <v>0</v>
      </c>
      <c r="I154" s="46">
        <v>922</v>
      </c>
      <c r="J154" s="46">
        <v>11126</v>
      </c>
      <c r="K154" s="46">
        <v>0</v>
      </c>
      <c r="L154" s="46">
        <v>2839</v>
      </c>
      <c r="M154" s="46">
        <v>29117</v>
      </c>
      <c r="N154" s="46">
        <v>6388</v>
      </c>
      <c r="O154" s="46">
        <v>43399</v>
      </c>
      <c r="P154" s="46">
        <v>0</v>
      </c>
      <c r="Q154" s="46">
        <v>0</v>
      </c>
      <c r="R154" s="46">
        <v>0</v>
      </c>
      <c r="S154" s="46">
        <v>0</v>
      </c>
      <c r="T154" s="46">
        <v>0</v>
      </c>
      <c r="U154" s="46">
        <v>3</v>
      </c>
      <c r="AA154" s="106">
        <v>1</v>
      </c>
    </row>
    <row r="155" spans="1:27" ht="16.5">
      <c r="A155" s="27"/>
      <c r="B155" s="101" t="s">
        <v>318</v>
      </c>
      <c r="C155" s="245">
        <v>0</v>
      </c>
      <c r="D155" s="245">
        <v>0</v>
      </c>
      <c r="E155" s="245">
        <v>0</v>
      </c>
      <c r="F155" s="46">
        <v>0</v>
      </c>
      <c r="G155" s="46">
        <v>0</v>
      </c>
      <c r="H155" s="46">
        <v>0</v>
      </c>
      <c r="I155" s="46">
        <v>0</v>
      </c>
      <c r="J155" s="46">
        <v>0</v>
      </c>
      <c r="K155" s="46">
        <v>0</v>
      </c>
      <c r="L155" s="46">
        <v>0</v>
      </c>
      <c r="M155" s="46">
        <v>0</v>
      </c>
      <c r="N155" s="46">
        <v>0</v>
      </c>
      <c r="O155" s="46">
        <v>0</v>
      </c>
      <c r="P155" s="46">
        <v>337</v>
      </c>
      <c r="Q155" s="46">
        <v>0</v>
      </c>
      <c r="R155" s="46">
        <v>0</v>
      </c>
      <c r="S155" s="46">
        <v>0</v>
      </c>
      <c r="T155" s="46">
        <v>0</v>
      </c>
      <c r="U155" s="46">
        <v>0</v>
      </c>
      <c r="AA155" s="106">
        <v>1</v>
      </c>
    </row>
    <row r="156" spans="1:27" ht="16.5">
      <c r="A156" s="27"/>
      <c r="B156" s="101" t="s">
        <v>576</v>
      </c>
      <c r="C156" s="245">
        <v>0</v>
      </c>
      <c r="D156" s="245">
        <v>0</v>
      </c>
      <c r="E156" s="245">
        <v>0</v>
      </c>
      <c r="F156" s="46">
        <v>0</v>
      </c>
      <c r="G156" s="46">
        <v>0</v>
      </c>
      <c r="H156" s="46">
        <v>0</v>
      </c>
      <c r="I156" s="46">
        <v>0</v>
      </c>
      <c r="J156" s="46">
        <v>0</v>
      </c>
      <c r="K156" s="46">
        <v>0</v>
      </c>
      <c r="L156" s="46">
        <v>0</v>
      </c>
      <c r="M156" s="46">
        <v>0</v>
      </c>
      <c r="N156" s="46">
        <v>0</v>
      </c>
      <c r="O156" s="46">
        <v>0</v>
      </c>
      <c r="P156" s="46">
        <v>7557</v>
      </c>
      <c r="Q156" s="46">
        <v>0</v>
      </c>
      <c r="R156" s="46">
        <v>0</v>
      </c>
      <c r="S156" s="46">
        <v>0</v>
      </c>
      <c r="T156" s="46">
        <v>0</v>
      </c>
      <c r="U156" s="46">
        <v>0</v>
      </c>
      <c r="AA156" s="106">
        <v>1</v>
      </c>
    </row>
    <row r="157" spans="1:27" ht="16.5">
      <c r="A157" s="27"/>
      <c r="B157" s="101" t="s">
        <v>98</v>
      </c>
      <c r="C157" s="245">
        <v>3</v>
      </c>
      <c r="D157" s="245">
        <v>3</v>
      </c>
      <c r="E157" s="245">
        <v>0</v>
      </c>
      <c r="F157" s="46">
        <v>0</v>
      </c>
      <c r="G157" s="46">
        <v>3</v>
      </c>
      <c r="H157" s="46">
        <v>3</v>
      </c>
      <c r="I157" s="46">
        <v>0</v>
      </c>
      <c r="J157" s="46">
        <v>0</v>
      </c>
      <c r="K157" s="46">
        <v>0</v>
      </c>
      <c r="L157" s="46">
        <v>0</v>
      </c>
      <c r="M157" s="46">
        <v>0</v>
      </c>
      <c r="N157" s="46">
        <v>0</v>
      </c>
      <c r="O157" s="46">
        <v>0</v>
      </c>
      <c r="P157" s="46">
        <v>0</v>
      </c>
      <c r="Q157" s="46">
        <v>0</v>
      </c>
      <c r="R157" s="46">
        <v>0</v>
      </c>
      <c r="S157" s="46">
        <v>0</v>
      </c>
      <c r="T157" s="46">
        <v>0</v>
      </c>
      <c r="U157" s="46">
        <v>0</v>
      </c>
      <c r="AA157" s="106">
        <v>1</v>
      </c>
    </row>
    <row r="158" spans="1:27" ht="16.5">
      <c r="A158" s="27"/>
      <c r="B158" s="101" t="s">
        <v>99</v>
      </c>
      <c r="C158" s="245">
        <v>0</v>
      </c>
      <c r="D158" s="245">
        <v>0</v>
      </c>
      <c r="E158" s="245">
        <v>0</v>
      </c>
      <c r="F158" s="46">
        <v>0</v>
      </c>
      <c r="G158" s="46">
        <v>0</v>
      </c>
      <c r="H158" s="46">
        <v>0</v>
      </c>
      <c r="I158" s="46">
        <v>0</v>
      </c>
      <c r="J158" s="46">
        <v>0</v>
      </c>
      <c r="K158" s="46">
        <v>0</v>
      </c>
      <c r="L158" s="46">
        <v>0</v>
      </c>
      <c r="M158" s="46">
        <v>0</v>
      </c>
      <c r="N158" s="46">
        <v>0</v>
      </c>
      <c r="O158" s="46">
        <v>0</v>
      </c>
      <c r="P158" s="46">
        <v>0</v>
      </c>
      <c r="Q158" s="46">
        <v>0</v>
      </c>
      <c r="R158" s="46">
        <v>0</v>
      </c>
      <c r="S158" s="46">
        <v>0</v>
      </c>
      <c r="T158" s="46">
        <v>0</v>
      </c>
      <c r="U158" s="46">
        <v>50</v>
      </c>
      <c r="AA158" s="106">
        <v>1</v>
      </c>
    </row>
    <row r="159" spans="1:27" ht="16.5">
      <c r="A159" s="27"/>
      <c r="B159" s="101" t="s">
        <v>100</v>
      </c>
      <c r="C159" s="245">
        <v>0</v>
      </c>
      <c r="D159" s="245">
        <v>0</v>
      </c>
      <c r="E159" s="245">
        <v>0</v>
      </c>
      <c r="F159" s="46">
        <v>0</v>
      </c>
      <c r="G159" s="46">
        <v>0</v>
      </c>
      <c r="H159" s="46">
        <v>0</v>
      </c>
      <c r="I159" s="46">
        <v>0</v>
      </c>
      <c r="J159" s="46">
        <v>0</v>
      </c>
      <c r="K159" s="46">
        <v>0</v>
      </c>
      <c r="L159" s="46">
        <v>0</v>
      </c>
      <c r="M159" s="46">
        <v>0</v>
      </c>
      <c r="N159" s="46">
        <v>0</v>
      </c>
      <c r="O159" s="46">
        <v>0</v>
      </c>
      <c r="P159" s="46">
        <v>0</v>
      </c>
      <c r="Q159" s="46">
        <v>0</v>
      </c>
      <c r="R159" s="46">
        <v>0</v>
      </c>
      <c r="S159" s="46">
        <v>0</v>
      </c>
      <c r="T159" s="46">
        <v>0</v>
      </c>
      <c r="U159" s="46">
        <v>90</v>
      </c>
      <c r="AA159" s="106">
        <v>1</v>
      </c>
    </row>
    <row r="160" spans="1:27" ht="16.5">
      <c r="A160" s="27"/>
      <c r="B160" s="101" t="s">
        <v>490</v>
      </c>
      <c r="C160" s="245">
        <v>0</v>
      </c>
      <c r="D160" s="245">
        <v>0</v>
      </c>
      <c r="E160" s="245">
        <v>0</v>
      </c>
      <c r="F160" s="46">
        <v>0</v>
      </c>
      <c r="G160" s="46">
        <v>0</v>
      </c>
      <c r="H160" s="46">
        <v>0</v>
      </c>
      <c r="I160" s="46">
        <v>0</v>
      </c>
      <c r="J160" s="46">
        <v>0</v>
      </c>
      <c r="K160" s="46">
        <v>0</v>
      </c>
      <c r="L160" s="46">
        <v>0</v>
      </c>
      <c r="M160" s="46">
        <v>0</v>
      </c>
      <c r="N160" s="46">
        <v>0</v>
      </c>
      <c r="O160" s="46">
        <v>8</v>
      </c>
      <c r="P160" s="46">
        <v>0</v>
      </c>
      <c r="Q160" s="46">
        <v>0</v>
      </c>
      <c r="R160" s="46">
        <v>0</v>
      </c>
      <c r="S160" s="46">
        <v>0</v>
      </c>
      <c r="T160" s="46">
        <v>0</v>
      </c>
      <c r="U160" s="46">
        <v>0</v>
      </c>
      <c r="AA160" s="106">
        <v>1</v>
      </c>
    </row>
    <row r="161" spans="1:27" ht="16.5">
      <c r="A161" s="27"/>
      <c r="B161" s="101" t="s">
        <v>101</v>
      </c>
      <c r="C161" s="245">
        <v>0</v>
      </c>
      <c r="D161" s="245">
        <v>0</v>
      </c>
      <c r="E161" s="245">
        <v>0</v>
      </c>
      <c r="F161" s="46">
        <v>0</v>
      </c>
      <c r="G161" s="46">
        <v>0</v>
      </c>
      <c r="H161" s="46">
        <v>0</v>
      </c>
      <c r="I161" s="46">
        <v>0</v>
      </c>
      <c r="J161" s="46">
        <v>0</v>
      </c>
      <c r="K161" s="46">
        <v>0</v>
      </c>
      <c r="L161" s="46">
        <v>0</v>
      </c>
      <c r="M161" s="46">
        <v>0</v>
      </c>
      <c r="N161" s="46">
        <v>0</v>
      </c>
      <c r="O161" s="46">
        <v>0</v>
      </c>
      <c r="P161" s="46">
        <v>0</v>
      </c>
      <c r="Q161" s="46">
        <v>0</v>
      </c>
      <c r="R161" s="46">
        <v>0</v>
      </c>
      <c r="S161" s="46">
        <v>0</v>
      </c>
      <c r="T161" s="46">
        <v>0</v>
      </c>
      <c r="U161" s="46">
        <v>6</v>
      </c>
      <c r="AA161" s="106">
        <v>1</v>
      </c>
    </row>
    <row r="162" spans="1:27" ht="16.5">
      <c r="A162" s="27"/>
      <c r="B162" s="101" t="s">
        <v>416</v>
      </c>
      <c r="C162" s="245">
        <v>0</v>
      </c>
      <c r="D162" s="245">
        <v>0</v>
      </c>
      <c r="E162" s="245">
        <v>0</v>
      </c>
      <c r="F162" s="46">
        <v>0</v>
      </c>
      <c r="G162" s="46">
        <v>0</v>
      </c>
      <c r="H162" s="46">
        <v>0</v>
      </c>
      <c r="I162" s="46">
        <v>0</v>
      </c>
      <c r="J162" s="46">
        <v>0</v>
      </c>
      <c r="K162" s="46">
        <v>0</v>
      </c>
      <c r="L162" s="46">
        <v>0</v>
      </c>
      <c r="M162" s="46">
        <v>0</v>
      </c>
      <c r="N162" s="46">
        <v>0</v>
      </c>
      <c r="O162" s="46">
        <v>0</v>
      </c>
      <c r="P162" s="46">
        <v>0</v>
      </c>
      <c r="Q162" s="46">
        <v>0</v>
      </c>
      <c r="R162" s="46">
        <v>0</v>
      </c>
      <c r="S162" s="46">
        <v>59335</v>
      </c>
      <c r="T162" s="46">
        <v>0</v>
      </c>
      <c r="U162" s="46">
        <v>3428</v>
      </c>
      <c r="AA162" s="106">
        <v>1</v>
      </c>
    </row>
    <row r="163" spans="1:27" ht="16.5">
      <c r="A163" s="27"/>
      <c r="B163" s="101" t="s">
        <v>102</v>
      </c>
      <c r="C163" s="245">
        <v>164419</v>
      </c>
      <c r="D163" s="245">
        <v>45113</v>
      </c>
      <c r="E163" s="245">
        <v>48075</v>
      </c>
      <c r="F163" s="46">
        <v>34518</v>
      </c>
      <c r="G163" s="46">
        <v>10595</v>
      </c>
      <c r="H163" s="46">
        <v>0</v>
      </c>
      <c r="I163" s="46">
        <v>1293</v>
      </c>
      <c r="J163" s="46">
        <v>46782</v>
      </c>
      <c r="K163" s="46">
        <v>0</v>
      </c>
      <c r="L163" s="46">
        <v>25725</v>
      </c>
      <c r="M163" s="46">
        <v>45506</v>
      </c>
      <c r="N163" s="46">
        <v>0</v>
      </c>
      <c r="O163" s="46">
        <v>158955</v>
      </c>
      <c r="P163" s="46">
        <v>0</v>
      </c>
      <c r="Q163" s="46">
        <v>0</v>
      </c>
      <c r="R163" s="46">
        <v>0</v>
      </c>
      <c r="S163" s="46">
        <v>0</v>
      </c>
      <c r="T163" s="46">
        <v>0</v>
      </c>
      <c r="U163" s="46">
        <v>0</v>
      </c>
      <c r="AA163" s="106">
        <v>1</v>
      </c>
    </row>
    <row r="164" spans="1:27" ht="16.5">
      <c r="A164" s="27"/>
      <c r="B164" s="101" t="s">
        <v>103</v>
      </c>
      <c r="C164" s="245">
        <v>0</v>
      </c>
      <c r="D164" s="245">
        <v>0</v>
      </c>
      <c r="E164" s="245">
        <v>0</v>
      </c>
      <c r="F164" s="46">
        <v>0</v>
      </c>
      <c r="G164" s="46">
        <v>0</v>
      </c>
      <c r="H164" s="46">
        <v>0</v>
      </c>
      <c r="I164" s="46">
        <v>0</v>
      </c>
      <c r="J164" s="46">
        <v>0</v>
      </c>
      <c r="K164" s="46">
        <v>0</v>
      </c>
      <c r="L164" s="46">
        <v>0</v>
      </c>
      <c r="M164" s="46">
        <v>0</v>
      </c>
      <c r="N164" s="46">
        <v>0</v>
      </c>
      <c r="O164" s="46">
        <v>0</v>
      </c>
      <c r="P164" s="46">
        <v>0</v>
      </c>
      <c r="Q164" s="46">
        <v>0</v>
      </c>
      <c r="R164" s="46">
        <v>0</v>
      </c>
      <c r="S164" s="46">
        <v>0</v>
      </c>
      <c r="T164" s="46">
        <v>0</v>
      </c>
      <c r="U164" s="46">
        <v>33</v>
      </c>
      <c r="AA164" s="106">
        <v>1</v>
      </c>
    </row>
    <row r="165" spans="1:27" ht="16.5">
      <c r="A165" s="27"/>
      <c r="B165" s="101" t="s">
        <v>104</v>
      </c>
      <c r="C165" s="245">
        <v>14</v>
      </c>
      <c r="D165" s="245">
        <v>14</v>
      </c>
      <c r="E165" s="245">
        <v>0</v>
      </c>
      <c r="F165" s="46">
        <v>0</v>
      </c>
      <c r="G165" s="46">
        <v>14</v>
      </c>
      <c r="H165" s="46">
        <v>14</v>
      </c>
      <c r="I165" s="46">
        <v>0</v>
      </c>
      <c r="J165" s="46">
        <v>0</v>
      </c>
      <c r="K165" s="46">
        <v>0</v>
      </c>
      <c r="L165" s="46">
        <v>0</v>
      </c>
      <c r="M165" s="46">
        <v>0</v>
      </c>
      <c r="N165" s="46">
        <v>0</v>
      </c>
      <c r="O165" s="46">
        <v>0</v>
      </c>
      <c r="P165" s="46">
        <v>0</v>
      </c>
      <c r="Q165" s="46">
        <v>0</v>
      </c>
      <c r="R165" s="46">
        <v>0</v>
      </c>
      <c r="S165" s="46">
        <v>0</v>
      </c>
      <c r="T165" s="46">
        <v>0</v>
      </c>
      <c r="U165" s="46">
        <v>0</v>
      </c>
      <c r="AA165" s="106">
        <v>1</v>
      </c>
    </row>
    <row r="166" spans="1:27" ht="16.5">
      <c r="A166" s="27"/>
      <c r="B166" s="101" t="s">
        <v>471</v>
      </c>
      <c r="C166" s="245">
        <v>0</v>
      </c>
      <c r="D166" s="245">
        <v>0</v>
      </c>
      <c r="E166" s="245">
        <v>0</v>
      </c>
      <c r="F166" s="46">
        <v>0</v>
      </c>
      <c r="G166" s="46">
        <v>0</v>
      </c>
      <c r="H166" s="46">
        <v>0</v>
      </c>
      <c r="I166" s="46">
        <v>0</v>
      </c>
      <c r="J166" s="46">
        <v>0</v>
      </c>
      <c r="K166" s="46">
        <v>0</v>
      </c>
      <c r="L166" s="46">
        <v>0</v>
      </c>
      <c r="M166" s="46">
        <v>0</v>
      </c>
      <c r="N166" s="46">
        <v>0</v>
      </c>
      <c r="O166" s="46">
        <v>0</v>
      </c>
      <c r="P166" s="46">
        <v>0</v>
      </c>
      <c r="Q166" s="46">
        <v>0</v>
      </c>
      <c r="R166" s="46">
        <v>0</v>
      </c>
      <c r="S166" s="46">
        <v>0</v>
      </c>
      <c r="T166" s="46">
        <v>0</v>
      </c>
      <c r="U166" s="46">
        <v>768</v>
      </c>
      <c r="AA166" s="106">
        <v>1</v>
      </c>
    </row>
    <row r="167" spans="1:27" ht="16.5">
      <c r="A167" s="27"/>
      <c r="B167" s="101" t="s">
        <v>105</v>
      </c>
      <c r="C167" s="245">
        <v>0</v>
      </c>
      <c r="D167" s="245">
        <v>0</v>
      </c>
      <c r="E167" s="245">
        <v>0</v>
      </c>
      <c r="F167" s="46">
        <v>0</v>
      </c>
      <c r="G167" s="46">
        <v>0</v>
      </c>
      <c r="H167" s="46">
        <v>0</v>
      </c>
      <c r="I167" s="46">
        <v>0</v>
      </c>
      <c r="J167" s="46">
        <v>0</v>
      </c>
      <c r="K167" s="46">
        <v>0</v>
      </c>
      <c r="L167" s="46">
        <v>0</v>
      </c>
      <c r="M167" s="46">
        <v>0</v>
      </c>
      <c r="N167" s="46">
        <v>0</v>
      </c>
      <c r="O167" s="46">
        <v>0</v>
      </c>
      <c r="P167" s="46">
        <v>9354</v>
      </c>
      <c r="Q167" s="46">
        <v>0</v>
      </c>
      <c r="R167" s="46">
        <v>0</v>
      </c>
      <c r="S167" s="46">
        <v>0</v>
      </c>
      <c r="T167" s="46">
        <v>0</v>
      </c>
      <c r="U167" s="46">
        <v>0</v>
      </c>
      <c r="AA167" s="106">
        <v>1</v>
      </c>
    </row>
    <row r="168" spans="1:27" ht="16.5">
      <c r="A168" s="27"/>
      <c r="B168" s="101" t="s">
        <v>106</v>
      </c>
      <c r="C168" s="245">
        <v>0</v>
      </c>
      <c r="D168" s="245">
        <v>0</v>
      </c>
      <c r="E168" s="245">
        <v>0</v>
      </c>
      <c r="F168" s="46">
        <v>0</v>
      </c>
      <c r="G168" s="46">
        <v>0</v>
      </c>
      <c r="H168" s="46">
        <v>0</v>
      </c>
      <c r="I168" s="46">
        <v>0</v>
      </c>
      <c r="J168" s="46">
        <v>0</v>
      </c>
      <c r="K168" s="46">
        <v>0</v>
      </c>
      <c r="L168" s="46">
        <v>0</v>
      </c>
      <c r="M168" s="46">
        <v>0</v>
      </c>
      <c r="N168" s="46">
        <v>0</v>
      </c>
      <c r="O168" s="46">
        <v>516</v>
      </c>
      <c r="P168" s="46">
        <v>0</v>
      </c>
      <c r="Q168" s="46">
        <v>0</v>
      </c>
      <c r="R168" s="46">
        <v>0</v>
      </c>
      <c r="S168" s="46">
        <v>0</v>
      </c>
      <c r="T168" s="46">
        <v>0</v>
      </c>
      <c r="U168" s="46">
        <v>0</v>
      </c>
      <c r="AA168" s="106">
        <v>1</v>
      </c>
    </row>
    <row r="169" spans="1:27" ht="16.5">
      <c r="A169" s="27"/>
      <c r="B169" s="101" t="s">
        <v>107</v>
      </c>
      <c r="C169" s="245">
        <v>200416</v>
      </c>
      <c r="D169" s="245">
        <v>27639</v>
      </c>
      <c r="E169" s="245">
        <v>55836</v>
      </c>
      <c r="F169" s="46">
        <v>23268</v>
      </c>
      <c r="G169" s="46">
        <v>4371</v>
      </c>
      <c r="H169" s="46">
        <v>0</v>
      </c>
      <c r="I169" s="46">
        <v>0</v>
      </c>
      <c r="J169" s="46">
        <v>55836</v>
      </c>
      <c r="K169" s="46">
        <v>0</v>
      </c>
      <c r="L169" s="46">
        <v>66471</v>
      </c>
      <c r="M169" s="46">
        <v>50470</v>
      </c>
      <c r="N169" s="46">
        <v>0</v>
      </c>
      <c r="O169" s="46">
        <v>96862</v>
      </c>
      <c r="P169" s="46">
        <v>0</v>
      </c>
      <c r="Q169" s="46">
        <v>0</v>
      </c>
      <c r="R169" s="46">
        <v>53493</v>
      </c>
      <c r="S169" s="46">
        <v>61558</v>
      </c>
      <c r="T169" s="46">
        <v>5479</v>
      </c>
      <c r="U169" s="46">
        <v>14994</v>
      </c>
      <c r="AA169" s="106">
        <v>1</v>
      </c>
    </row>
    <row r="170" spans="1:27" ht="16.5">
      <c r="A170" s="27"/>
      <c r="B170" s="101" t="s">
        <v>108</v>
      </c>
      <c r="C170" s="245">
        <v>75</v>
      </c>
      <c r="D170" s="245">
        <v>0</v>
      </c>
      <c r="E170" s="245">
        <v>0</v>
      </c>
      <c r="F170" s="46">
        <v>0</v>
      </c>
      <c r="G170" s="46">
        <v>0</v>
      </c>
      <c r="H170" s="46">
        <v>0</v>
      </c>
      <c r="I170" s="46">
        <v>0</v>
      </c>
      <c r="J170" s="46">
        <v>0</v>
      </c>
      <c r="K170" s="46">
        <v>0</v>
      </c>
      <c r="L170" s="46">
        <v>1</v>
      </c>
      <c r="M170" s="46">
        <v>74</v>
      </c>
      <c r="N170" s="46">
        <v>0</v>
      </c>
      <c r="O170" s="46">
        <v>0</v>
      </c>
      <c r="P170" s="46">
        <v>0</v>
      </c>
      <c r="Q170" s="46">
        <v>0</v>
      </c>
      <c r="R170" s="46">
        <v>0</v>
      </c>
      <c r="S170" s="46">
        <v>0</v>
      </c>
      <c r="T170" s="46">
        <v>0</v>
      </c>
      <c r="U170" s="46">
        <v>0</v>
      </c>
      <c r="AA170" s="106">
        <v>1</v>
      </c>
    </row>
    <row r="171" spans="1:27" ht="16.5">
      <c r="A171" s="27"/>
      <c r="B171" s="101" t="s">
        <v>109</v>
      </c>
      <c r="C171" s="245">
        <v>0</v>
      </c>
      <c r="D171" s="245">
        <v>0</v>
      </c>
      <c r="E171" s="245">
        <v>0</v>
      </c>
      <c r="F171" s="46">
        <v>0</v>
      </c>
      <c r="G171" s="46">
        <v>0</v>
      </c>
      <c r="H171" s="46">
        <v>0</v>
      </c>
      <c r="I171" s="46">
        <v>0</v>
      </c>
      <c r="J171" s="46">
        <v>0</v>
      </c>
      <c r="K171" s="46">
        <v>0</v>
      </c>
      <c r="L171" s="46">
        <v>0</v>
      </c>
      <c r="M171" s="46">
        <v>0</v>
      </c>
      <c r="N171" s="46">
        <v>0</v>
      </c>
      <c r="O171" s="46">
        <v>0</v>
      </c>
      <c r="P171" s="46">
        <v>22185</v>
      </c>
      <c r="Q171" s="46">
        <v>0</v>
      </c>
      <c r="R171" s="46">
        <v>0</v>
      </c>
      <c r="S171" s="46">
        <v>0</v>
      </c>
      <c r="T171" s="46">
        <v>0</v>
      </c>
      <c r="U171" s="46">
        <v>0</v>
      </c>
      <c r="AA171" s="106">
        <v>1</v>
      </c>
    </row>
    <row r="172" spans="1:27" ht="16.5">
      <c r="A172" s="27"/>
      <c r="B172" s="101" t="s">
        <v>110</v>
      </c>
      <c r="C172" s="245">
        <v>0</v>
      </c>
      <c r="D172" s="245">
        <v>0</v>
      </c>
      <c r="E172" s="245">
        <v>0</v>
      </c>
      <c r="F172" s="46">
        <v>0</v>
      </c>
      <c r="G172" s="46">
        <v>0</v>
      </c>
      <c r="H172" s="46">
        <v>0</v>
      </c>
      <c r="I172" s="46">
        <v>0</v>
      </c>
      <c r="J172" s="46">
        <v>0</v>
      </c>
      <c r="K172" s="46">
        <v>0</v>
      </c>
      <c r="L172" s="46">
        <v>0</v>
      </c>
      <c r="M172" s="46">
        <v>0</v>
      </c>
      <c r="N172" s="46">
        <v>0</v>
      </c>
      <c r="O172" s="46">
        <v>0</v>
      </c>
      <c r="P172" s="46">
        <v>765</v>
      </c>
      <c r="Q172" s="46">
        <v>0</v>
      </c>
      <c r="R172" s="46">
        <v>0</v>
      </c>
      <c r="S172" s="46">
        <v>0</v>
      </c>
      <c r="T172" s="46">
        <v>0</v>
      </c>
      <c r="U172" s="46">
        <v>0</v>
      </c>
      <c r="AA172" s="106">
        <v>1</v>
      </c>
    </row>
    <row r="173" spans="1:27" ht="16.5">
      <c r="A173" s="27"/>
      <c r="B173" s="101" t="s">
        <v>111</v>
      </c>
      <c r="C173" s="245">
        <v>0</v>
      </c>
      <c r="D173" s="245">
        <v>0</v>
      </c>
      <c r="E173" s="245">
        <v>0</v>
      </c>
      <c r="F173" s="46">
        <v>0</v>
      </c>
      <c r="G173" s="46">
        <v>0</v>
      </c>
      <c r="H173" s="46">
        <v>0</v>
      </c>
      <c r="I173" s="46">
        <v>0</v>
      </c>
      <c r="J173" s="46">
        <v>0</v>
      </c>
      <c r="K173" s="46">
        <v>0</v>
      </c>
      <c r="L173" s="46">
        <v>0</v>
      </c>
      <c r="M173" s="46">
        <v>0</v>
      </c>
      <c r="N173" s="46">
        <v>0</v>
      </c>
      <c r="O173" s="46">
        <v>0</v>
      </c>
      <c r="P173" s="46">
        <v>0</v>
      </c>
      <c r="Q173" s="46">
        <v>0</v>
      </c>
      <c r="R173" s="46">
        <v>0</v>
      </c>
      <c r="S173" s="46">
        <v>0</v>
      </c>
      <c r="T173" s="46">
        <v>0</v>
      </c>
      <c r="U173" s="46">
        <v>1</v>
      </c>
      <c r="AA173" s="106">
        <v>1</v>
      </c>
    </row>
    <row r="174" spans="1:27" ht="16.5">
      <c r="A174" s="27"/>
      <c r="B174" s="101" t="s">
        <v>112</v>
      </c>
      <c r="C174" s="245">
        <v>0</v>
      </c>
      <c r="D174" s="245">
        <v>0</v>
      </c>
      <c r="E174" s="245">
        <v>0</v>
      </c>
      <c r="F174" s="46">
        <v>0</v>
      </c>
      <c r="G174" s="46">
        <v>0</v>
      </c>
      <c r="H174" s="46">
        <v>0</v>
      </c>
      <c r="I174" s="46">
        <v>0</v>
      </c>
      <c r="J174" s="46">
        <v>0</v>
      </c>
      <c r="K174" s="46">
        <v>0</v>
      </c>
      <c r="L174" s="46">
        <v>0</v>
      </c>
      <c r="M174" s="46">
        <v>0</v>
      </c>
      <c r="N174" s="46">
        <v>0</v>
      </c>
      <c r="O174" s="46">
        <v>0</v>
      </c>
      <c r="P174" s="46">
        <v>0</v>
      </c>
      <c r="Q174" s="46">
        <v>0</v>
      </c>
      <c r="R174" s="46">
        <v>0</v>
      </c>
      <c r="S174" s="46">
        <v>0</v>
      </c>
      <c r="T174" s="46">
        <v>0</v>
      </c>
      <c r="U174" s="46">
        <v>2</v>
      </c>
      <c r="AA174" s="106">
        <v>1</v>
      </c>
    </row>
    <row r="175" spans="1:27" ht="16.5">
      <c r="A175" s="27"/>
      <c r="B175" s="101" t="s">
        <v>522</v>
      </c>
      <c r="C175" s="245">
        <v>0</v>
      </c>
      <c r="D175" s="245">
        <v>0</v>
      </c>
      <c r="E175" s="245">
        <v>0</v>
      </c>
      <c r="F175" s="46">
        <v>0</v>
      </c>
      <c r="G175" s="46">
        <v>0</v>
      </c>
      <c r="H175" s="46">
        <v>0</v>
      </c>
      <c r="I175" s="46">
        <v>0</v>
      </c>
      <c r="J175" s="46">
        <v>0</v>
      </c>
      <c r="K175" s="46">
        <v>0</v>
      </c>
      <c r="L175" s="46">
        <v>0</v>
      </c>
      <c r="M175" s="46">
        <v>0</v>
      </c>
      <c r="N175" s="46">
        <v>0</v>
      </c>
      <c r="O175" s="46">
        <v>1627</v>
      </c>
      <c r="P175" s="46">
        <v>0</v>
      </c>
      <c r="Q175" s="46">
        <v>0</v>
      </c>
      <c r="R175" s="46">
        <v>0</v>
      </c>
      <c r="S175" s="46">
        <v>0</v>
      </c>
      <c r="T175" s="46">
        <v>0</v>
      </c>
      <c r="U175" s="46">
        <v>0</v>
      </c>
      <c r="AA175" s="106">
        <v>1</v>
      </c>
    </row>
    <row r="176" spans="1:27" ht="16.5">
      <c r="A176" s="27"/>
      <c r="B176" s="101" t="s">
        <v>523</v>
      </c>
      <c r="C176" s="245">
        <v>0</v>
      </c>
      <c r="D176" s="245">
        <v>0</v>
      </c>
      <c r="E176" s="245">
        <v>0</v>
      </c>
      <c r="F176" s="46">
        <v>0</v>
      </c>
      <c r="G176" s="46">
        <v>0</v>
      </c>
      <c r="H176" s="46">
        <v>0</v>
      </c>
      <c r="I176" s="46">
        <v>0</v>
      </c>
      <c r="J176" s="46">
        <v>0</v>
      </c>
      <c r="K176" s="46">
        <v>0</v>
      </c>
      <c r="L176" s="46">
        <v>0</v>
      </c>
      <c r="M176" s="46">
        <v>0</v>
      </c>
      <c r="N176" s="46">
        <v>0</v>
      </c>
      <c r="O176" s="46">
        <v>0</v>
      </c>
      <c r="P176" s="46">
        <v>0</v>
      </c>
      <c r="Q176" s="46">
        <v>0</v>
      </c>
      <c r="R176" s="46">
        <v>0</v>
      </c>
      <c r="S176" s="46">
        <v>0</v>
      </c>
      <c r="T176" s="46">
        <v>0</v>
      </c>
      <c r="U176" s="46">
        <v>1</v>
      </c>
      <c r="AA176" s="106">
        <v>1</v>
      </c>
    </row>
    <row r="177" spans="1:27" ht="16.5">
      <c r="A177" s="27"/>
      <c r="B177" s="101" t="s">
        <v>113</v>
      </c>
      <c r="C177" s="245">
        <v>1525</v>
      </c>
      <c r="D177" s="245">
        <v>0</v>
      </c>
      <c r="E177" s="245">
        <v>68</v>
      </c>
      <c r="F177" s="46">
        <v>0</v>
      </c>
      <c r="G177" s="46">
        <v>0</v>
      </c>
      <c r="H177" s="46">
        <v>0</v>
      </c>
      <c r="I177" s="46">
        <v>0</v>
      </c>
      <c r="J177" s="46">
        <v>68</v>
      </c>
      <c r="K177" s="46">
        <v>0</v>
      </c>
      <c r="L177" s="46">
        <v>775</v>
      </c>
      <c r="M177" s="46">
        <v>682</v>
      </c>
      <c r="N177" s="46">
        <v>0</v>
      </c>
      <c r="O177" s="46">
        <v>0</v>
      </c>
      <c r="P177" s="46">
        <v>0</v>
      </c>
      <c r="Q177" s="46">
        <v>0</v>
      </c>
      <c r="R177" s="46">
        <v>0</v>
      </c>
      <c r="S177" s="46">
        <v>6931</v>
      </c>
      <c r="T177" s="46">
        <v>0</v>
      </c>
      <c r="U177" s="46">
        <v>0</v>
      </c>
      <c r="AA177" s="106">
        <v>1</v>
      </c>
    </row>
    <row r="178" spans="1:27" ht="16.5">
      <c r="A178" s="27"/>
      <c r="B178" s="101" t="s">
        <v>524</v>
      </c>
      <c r="C178" s="245">
        <v>0</v>
      </c>
      <c r="D178" s="245">
        <v>0</v>
      </c>
      <c r="E178" s="245">
        <v>0</v>
      </c>
      <c r="F178" s="46">
        <v>0</v>
      </c>
      <c r="G178" s="46">
        <v>0</v>
      </c>
      <c r="H178" s="46">
        <v>0</v>
      </c>
      <c r="I178" s="46">
        <v>0</v>
      </c>
      <c r="J178" s="46">
        <v>0</v>
      </c>
      <c r="K178" s="46">
        <v>0</v>
      </c>
      <c r="L178" s="46">
        <v>0</v>
      </c>
      <c r="M178" s="46">
        <v>0</v>
      </c>
      <c r="N178" s="46">
        <v>0</v>
      </c>
      <c r="O178" s="46">
        <v>0</v>
      </c>
      <c r="P178" s="46">
        <v>0</v>
      </c>
      <c r="Q178" s="46">
        <v>0</v>
      </c>
      <c r="R178" s="46">
        <v>0</v>
      </c>
      <c r="S178" s="46">
        <v>0</v>
      </c>
      <c r="T178" s="46">
        <v>0</v>
      </c>
      <c r="U178" s="46">
        <v>1</v>
      </c>
      <c r="AA178" s="106">
        <v>1</v>
      </c>
    </row>
    <row r="179" spans="1:27" ht="16.5">
      <c r="A179" s="27"/>
      <c r="B179" s="101" t="s">
        <v>114</v>
      </c>
      <c r="C179" s="245">
        <v>0</v>
      </c>
      <c r="D179" s="245">
        <v>0</v>
      </c>
      <c r="E179" s="245">
        <v>0</v>
      </c>
      <c r="F179" s="46">
        <v>0</v>
      </c>
      <c r="G179" s="46">
        <v>0</v>
      </c>
      <c r="H179" s="46">
        <v>0</v>
      </c>
      <c r="I179" s="46">
        <v>0</v>
      </c>
      <c r="J179" s="46">
        <v>0</v>
      </c>
      <c r="K179" s="46">
        <v>0</v>
      </c>
      <c r="L179" s="46">
        <v>0</v>
      </c>
      <c r="M179" s="46">
        <v>0</v>
      </c>
      <c r="N179" s="46">
        <v>0</v>
      </c>
      <c r="O179" s="46">
        <v>152</v>
      </c>
      <c r="P179" s="46">
        <v>0</v>
      </c>
      <c r="Q179" s="46">
        <v>0</v>
      </c>
      <c r="R179" s="46">
        <v>0</v>
      </c>
      <c r="S179" s="46">
        <v>0</v>
      </c>
      <c r="T179" s="46">
        <v>0</v>
      </c>
      <c r="U179" s="46">
        <v>0</v>
      </c>
      <c r="AA179" s="106">
        <v>1</v>
      </c>
    </row>
    <row r="180" spans="1:27" ht="16.5">
      <c r="A180" s="27"/>
      <c r="B180" s="101" t="s">
        <v>115</v>
      </c>
      <c r="C180" s="245">
        <v>0</v>
      </c>
      <c r="D180" s="245">
        <v>0</v>
      </c>
      <c r="E180" s="245">
        <v>0</v>
      </c>
      <c r="F180" s="46">
        <v>0</v>
      </c>
      <c r="G180" s="46">
        <v>0</v>
      </c>
      <c r="H180" s="46">
        <v>0</v>
      </c>
      <c r="I180" s="46">
        <v>0</v>
      </c>
      <c r="J180" s="46">
        <v>0</v>
      </c>
      <c r="K180" s="46">
        <v>0</v>
      </c>
      <c r="L180" s="46">
        <v>0</v>
      </c>
      <c r="M180" s="46">
        <v>0</v>
      </c>
      <c r="N180" s="46">
        <v>0</v>
      </c>
      <c r="O180" s="46">
        <v>0</v>
      </c>
      <c r="P180" s="46">
        <v>0</v>
      </c>
      <c r="Q180" s="46">
        <v>0</v>
      </c>
      <c r="R180" s="46">
        <v>0</v>
      </c>
      <c r="S180" s="46">
        <v>0</v>
      </c>
      <c r="T180" s="46">
        <v>0</v>
      </c>
      <c r="U180" s="46">
        <v>40</v>
      </c>
      <c r="AA180" s="106">
        <v>1</v>
      </c>
    </row>
    <row r="181" spans="1:27" ht="16.5">
      <c r="A181" s="27"/>
      <c r="B181" s="101" t="s">
        <v>116</v>
      </c>
      <c r="C181" s="245">
        <v>0</v>
      </c>
      <c r="D181" s="245">
        <v>0</v>
      </c>
      <c r="E181" s="245">
        <v>0</v>
      </c>
      <c r="F181" s="46">
        <v>0</v>
      </c>
      <c r="G181" s="46">
        <v>0</v>
      </c>
      <c r="H181" s="46">
        <v>0</v>
      </c>
      <c r="I181" s="46">
        <v>0</v>
      </c>
      <c r="J181" s="46">
        <v>0</v>
      </c>
      <c r="K181" s="46">
        <v>0</v>
      </c>
      <c r="L181" s="46">
        <v>0</v>
      </c>
      <c r="M181" s="46">
        <v>0</v>
      </c>
      <c r="N181" s="46">
        <v>0</v>
      </c>
      <c r="O181" s="46">
        <v>5735</v>
      </c>
      <c r="P181" s="46">
        <v>0</v>
      </c>
      <c r="Q181" s="46">
        <v>0</v>
      </c>
      <c r="R181" s="46">
        <v>0</v>
      </c>
      <c r="S181" s="46">
        <v>0</v>
      </c>
      <c r="T181" s="46">
        <v>0</v>
      </c>
      <c r="U181" s="46">
        <v>0</v>
      </c>
      <c r="AA181" s="106">
        <v>1</v>
      </c>
    </row>
    <row r="182" spans="1:27" ht="16.5">
      <c r="A182" s="27"/>
      <c r="B182" s="101" t="s">
        <v>404</v>
      </c>
      <c r="C182" s="245">
        <v>7</v>
      </c>
      <c r="D182" s="245">
        <v>0</v>
      </c>
      <c r="E182" s="245">
        <v>7</v>
      </c>
      <c r="F182" s="46">
        <v>0</v>
      </c>
      <c r="G182" s="46">
        <v>0</v>
      </c>
      <c r="H182" s="46">
        <v>0</v>
      </c>
      <c r="I182" s="46">
        <v>0</v>
      </c>
      <c r="J182" s="46">
        <v>7</v>
      </c>
      <c r="K182" s="46">
        <v>0</v>
      </c>
      <c r="L182" s="46">
        <v>0</v>
      </c>
      <c r="M182" s="46">
        <v>0</v>
      </c>
      <c r="N182" s="46">
        <v>0</v>
      </c>
      <c r="O182" s="46">
        <v>0</v>
      </c>
      <c r="P182" s="46">
        <v>0</v>
      </c>
      <c r="Q182" s="46">
        <v>0</v>
      </c>
      <c r="R182" s="46">
        <v>0</v>
      </c>
      <c r="S182" s="46">
        <v>0</v>
      </c>
      <c r="T182" s="46">
        <v>0</v>
      </c>
      <c r="U182" s="46">
        <v>0</v>
      </c>
      <c r="AA182" s="106">
        <v>1</v>
      </c>
    </row>
    <row r="183" spans="1:27" ht="16.5">
      <c r="A183" s="27"/>
      <c r="B183" s="101" t="s">
        <v>472</v>
      </c>
      <c r="C183" s="245">
        <v>0</v>
      </c>
      <c r="D183" s="245">
        <v>0</v>
      </c>
      <c r="E183" s="245">
        <v>0</v>
      </c>
      <c r="F183" s="46">
        <v>0</v>
      </c>
      <c r="G183" s="46">
        <v>0</v>
      </c>
      <c r="H183" s="46">
        <v>0</v>
      </c>
      <c r="I183" s="46">
        <v>0</v>
      </c>
      <c r="J183" s="46">
        <v>0</v>
      </c>
      <c r="K183" s="46">
        <v>0</v>
      </c>
      <c r="L183" s="46">
        <v>0</v>
      </c>
      <c r="M183" s="46">
        <v>0</v>
      </c>
      <c r="N183" s="46">
        <v>0</v>
      </c>
      <c r="O183" s="46">
        <v>0</v>
      </c>
      <c r="P183" s="46">
        <v>0</v>
      </c>
      <c r="Q183" s="46">
        <v>0</v>
      </c>
      <c r="R183" s="46">
        <v>0</v>
      </c>
      <c r="S183" s="46">
        <v>0</v>
      </c>
      <c r="T183" s="46">
        <v>0</v>
      </c>
      <c r="U183" s="46">
        <v>180</v>
      </c>
      <c r="AA183" s="106">
        <v>1</v>
      </c>
    </row>
    <row r="184" spans="1:27" ht="16.5">
      <c r="A184" s="27"/>
      <c r="B184" s="101" t="s">
        <v>557</v>
      </c>
      <c r="C184" s="245">
        <v>0</v>
      </c>
      <c r="D184" s="245">
        <v>0</v>
      </c>
      <c r="E184" s="245">
        <v>0</v>
      </c>
      <c r="F184" s="46">
        <v>0</v>
      </c>
      <c r="G184" s="46">
        <v>0</v>
      </c>
      <c r="H184" s="46">
        <v>0</v>
      </c>
      <c r="I184" s="46">
        <v>0</v>
      </c>
      <c r="J184" s="46">
        <v>0</v>
      </c>
      <c r="K184" s="46">
        <v>0</v>
      </c>
      <c r="L184" s="46">
        <v>0</v>
      </c>
      <c r="M184" s="46">
        <v>0</v>
      </c>
      <c r="N184" s="46">
        <v>0</v>
      </c>
      <c r="O184" s="46">
        <v>0</v>
      </c>
      <c r="P184" s="46">
        <v>2158</v>
      </c>
      <c r="Q184" s="46">
        <v>0</v>
      </c>
      <c r="R184" s="46">
        <v>0</v>
      </c>
      <c r="S184" s="46">
        <v>0</v>
      </c>
      <c r="T184" s="46">
        <v>0</v>
      </c>
      <c r="U184" s="46">
        <v>0</v>
      </c>
      <c r="AA184" s="106">
        <v>1</v>
      </c>
    </row>
    <row r="185" spans="1:27" ht="16.5">
      <c r="A185" s="27"/>
      <c r="B185" s="101" t="s">
        <v>512</v>
      </c>
      <c r="C185" s="245">
        <v>0</v>
      </c>
      <c r="D185" s="245">
        <v>0</v>
      </c>
      <c r="E185" s="245">
        <v>0</v>
      </c>
      <c r="F185" s="46">
        <v>0</v>
      </c>
      <c r="G185" s="46">
        <v>0</v>
      </c>
      <c r="H185" s="46">
        <v>0</v>
      </c>
      <c r="I185" s="46">
        <v>0</v>
      </c>
      <c r="J185" s="46">
        <v>0</v>
      </c>
      <c r="K185" s="46">
        <v>0</v>
      </c>
      <c r="L185" s="46">
        <v>0</v>
      </c>
      <c r="M185" s="46">
        <v>0</v>
      </c>
      <c r="N185" s="46">
        <v>0</v>
      </c>
      <c r="O185" s="46">
        <v>919</v>
      </c>
      <c r="P185" s="46">
        <v>0</v>
      </c>
      <c r="Q185" s="46">
        <v>0</v>
      </c>
      <c r="R185" s="46">
        <v>0</v>
      </c>
      <c r="S185" s="46">
        <v>0</v>
      </c>
      <c r="T185" s="46">
        <v>0</v>
      </c>
      <c r="U185" s="46">
        <v>0</v>
      </c>
      <c r="AA185" s="106">
        <v>1</v>
      </c>
    </row>
    <row r="186" spans="1:27" ht="16.5">
      <c r="A186" s="27"/>
      <c r="B186" s="101" t="s">
        <v>117</v>
      </c>
      <c r="C186" s="245">
        <v>0</v>
      </c>
      <c r="D186" s="245">
        <v>0</v>
      </c>
      <c r="E186" s="245">
        <v>0</v>
      </c>
      <c r="F186" s="46">
        <v>0</v>
      </c>
      <c r="G186" s="46">
        <v>0</v>
      </c>
      <c r="H186" s="46">
        <v>0</v>
      </c>
      <c r="I186" s="46">
        <v>0</v>
      </c>
      <c r="J186" s="46">
        <v>0</v>
      </c>
      <c r="K186" s="46">
        <v>0</v>
      </c>
      <c r="L186" s="46">
        <v>0</v>
      </c>
      <c r="M186" s="46">
        <v>0</v>
      </c>
      <c r="N186" s="46">
        <v>0</v>
      </c>
      <c r="O186" s="46">
        <v>0</v>
      </c>
      <c r="P186" s="46">
        <v>0</v>
      </c>
      <c r="Q186" s="46">
        <v>0</v>
      </c>
      <c r="R186" s="46">
        <v>0</v>
      </c>
      <c r="S186" s="46">
        <v>0</v>
      </c>
      <c r="T186" s="46">
        <v>0</v>
      </c>
      <c r="U186" s="46">
        <v>148</v>
      </c>
      <c r="AA186" s="106">
        <v>1</v>
      </c>
    </row>
    <row r="187" spans="1:27" ht="16.5">
      <c r="A187" s="27"/>
      <c r="B187" s="101" t="s">
        <v>118</v>
      </c>
      <c r="C187" s="245">
        <v>0</v>
      </c>
      <c r="D187" s="245">
        <v>0</v>
      </c>
      <c r="E187" s="245">
        <v>0</v>
      </c>
      <c r="F187" s="46">
        <v>0</v>
      </c>
      <c r="G187" s="46">
        <v>0</v>
      </c>
      <c r="H187" s="46">
        <v>0</v>
      </c>
      <c r="I187" s="46">
        <v>0</v>
      </c>
      <c r="J187" s="46">
        <v>0</v>
      </c>
      <c r="K187" s="46">
        <v>0</v>
      </c>
      <c r="L187" s="46">
        <v>0</v>
      </c>
      <c r="M187" s="46">
        <v>0</v>
      </c>
      <c r="N187" s="46">
        <v>0</v>
      </c>
      <c r="O187" s="46">
        <v>705</v>
      </c>
      <c r="P187" s="46">
        <v>0</v>
      </c>
      <c r="Q187" s="46">
        <v>0</v>
      </c>
      <c r="R187" s="46">
        <v>0</v>
      </c>
      <c r="S187" s="46">
        <v>0</v>
      </c>
      <c r="T187" s="46">
        <v>0</v>
      </c>
      <c r="U187" s="46">
        <v>0</v>
      </c>
      <c r="AA187" s="106">
        <v>1</v>
      </c>
    </row>
    <row r="188" spans="1:27" ht="16.5">
      <c r="A188" s="27"/>
      <c r="B188" s="101" t="s">
        <v>119</v>
      </c>
      <c r="C188" s="245">
        <v>609</v>
      </c>
      <c r="D188" s="245">
        <v>0</v>
      </c>
      <c r="E188" s="245">
        <v>0</v>
      </c>
      <c r="F188" s="46">
        <v>0</v>
      </c>
      <c r="G188" s="46">
        <v>0</v>
      </c>
      <c r="H188" s="46">
        <v>0</v>
      </c>
      <c r="I188" s="46">
        <v>0</v>
      </c>
      <c r="J188" s="46">
        <v>0</v>
      </c>
      <c r="K188" s="46">
        <v>0</v>
      </c>
      <c r="L188" s="46">
        <v>0</v>
      </c>
      <c r="M188" s="46">
        <v>609</v>
      </c>
      <c r="N188" s="46">
        <v>0</v>
      </c>
      <c r="O188" s="46">
        <v>0</v>
      </c>
      <c r="P188" s="46">
        <v>0</v>
      </c>
      <c r="Q188" s="46">
        <v>0</v>
      </c>
      <c r="R188" s="46">
        <v>0</v>
      </c>
      <c r="S188" s="46">
        <v>0</v>
      </c>
      <c r="T188" s="46">
        <v>0</v>
      </c>
      <c r="U188" s="46">
        <v>2903</v>
      </c>
      <c r="AA188" s="106">
        <v>1</v>
      </c>
    </row>
    <row r="189" spans="1:27" ht="16.5">
      <c r="A189" s="27"/>
      <c r="B189" s="101" t="s">
        <v>120</v>
      </c>
      <c r="C189" s="245">
        <v>0</v>
      </c>
      <c r="D189" s="245">
        <v>0</v>
      </c>
      <c r="E189" s="245">
        <v>0</v>
      </c>
      <c r="F189" s="46">
        <v>0</v>
      </c>
      <c r="G189" s="46">
        <v>0</v>
      </c>
      <c r="H189" s="46">
        <v>0</v>
      </c>
      <c r="I189" s="46">
        <v>0</v>
      </c>
      <c r="J189" s="46">
        <v>0</v>
      </c>
      <c r="K189" s="46">
        <v>0</v>
      </c>
      <c r="L189" s="46">
        <v>0</v>
      </c>
      <c r="M189" s="46">
        <v>0</v>
      </c>
      <c r="N189" s="46">
        <v>0</v>
      </c>
      <c r="O189" s="46">
        <v>0</v>
      </c>
      <c r="P189" s="46">
        <v>0</v>
      </c>
      <c r="Q189" s="46">
        <v>0</v>
      </c>
      <c r="R189" s="46">
        <v>0</v>
      </c>
      <c r="S189" s="46">
        <v>0</v>
      </c>
      <c r="T189" s="46">
        <v>0</v>
      </c>
      <c r="U189" s="46">
        <v>24</v>
      </c>
      <c r="AA189" s="106">
        <v>1</v>
      </c>
    </row>
    <row r="190" spans="1:27" ht="16.5">
      <c r="A190" s="27"/>
      <c r="B190" s="101" t="s">
        <v>121</v>
      </c>
      <c r="C190" s="245">
        <v>0</v>
      </c>
      <c r="D190" s="245">
        <v>0</v>
      </c>
      <c r="E190" s="245">
        <v>0</v>
      </c>
      <c r="F190" s="46">
        <v>0</v>
      </c>
      <c r="G190" s="46">
        <v>0</v>
      </c>
      <c r="H190" s="46">
        <v>0</v>
      </c>
      <c r="I190" s="46">
        <v>0</v>
      </c>
      <c r="J190" s="46">
        <v>0</v>
      </c>
      <c r="K190" s="46">
        <v>0</v>
      </c>
      <c r="L190" s="46">
        <v>0</v>
      </c>
      <c r="M190" s="46">
        <v>0</v>
      </c>
      <c r="N190" s="46">
        <v>0</v>
      </c>
      <c r="O190" s="46">
        <v>0</v>
      </c>
      <c r="P190" s="46">
        <v>0</v>
      </c>
      <c r="Q190" s="46">
        <v>0</v>
      </c>
      <c r="R190" s="46">
        <v>0</v>
      </c>
      <c r="S190" s="46">
        <v>0</v>
      </c>
      <c r="T190" s="46">
        <v>0</v>
      </c>
      <c r="U190" s="46">
        <v>54</v>
      </c>
      <c r="AA190" s="106">
        <v>1</v>
      </c>
    </row>
    <row r="191" spans="1:27" ht="16.5">
      <c r="A191" s="27"/>
      <c r="B191" s="101" t="s">
        <v>122</v>
      </c>
      <c r="C191" s="245">
        <v>0</v>
      </c>
      <c r="D191" s="245">
        <v>0</v>
      </c>
      <c r="E191" s="245">
        <v>0</v>
      </c>
      <c r="F191" s="46">
        <v>0</v>
      </c>
      <c r="G191" s="46">
        <v>0</v>
      </c>
      <c r="H191" s="46">
        <v>0</v>
      </c>
      <c r="I191" s="46">
        <v>0</v>
      </c>
      <c r="J191" s="46">
        <v>0</v>
      </c>
      <c r="K191" s="46">
        <v>0</v>
      </c>
      <c r="L191" s="46">
        <v>0</v>
      </c>
      <c r="M191" s="46">
        <v>0</v>
      </c>
      <c r="N191" s="46">
        <v>0</v>
      </c>
      <c r="O191" s="46">
        <v>0</v>
      </c>
      <c r="P191" s="46">
        <v>0</v>
      </c>
      <c r="Q191" s="46">
        <v>0</v>
      </c>
      <c r="R191" s="46">
        <v>0</v>
      </c>
      <c r="S191" s="46">
        <v>0</v>
      </c>
      <c r="T191" s="46">
        <v>0</v>
      </c>
      <c r="U191" s="46">
        <v>424</v>
      </c>
      <c r="AA191" s="106">
        <v>1</v>
      </c>
    </row>
    <row r="192" spans="1:27" ht="16.5">
      <c r="A192" s="27"/>
      <c r="B192" s="101" t="s">
        <v>499</v>
      </c>
      <c r="C192" s="245">
        <v>0</v>
      </c>
      <c r="D192" s="245">
        <v>0</v>
      </c>
      <c r="E192" s="245">
        <v>0</v>
      </c>
      <c r="F192" s="46">
        <v>0</v>
      </c>
      <c r="G192" s="46">
        <v>0</v>
      </c>
      <c r="H192" s="46">
        <v>0</v>
      </c>
      <c r="I192" s="46">
        <v>0</v>
      </c>
      <c r="J192" s="46">
        <v>0</v>
      </c>
      <c r="K192" s="46">
        <v>0</v>
      </c>
      <c r="L192" s="46">
        <v>0</v>
      </c>
      <c r="M192" s="46">
        <v>0</v>
      </c>
      <c r="N192" s="46">
        <v>0</v>
      </c>
      <c r="O192" s="46">
        <v>0</v>
      </c>
      <c r="P192" s="46">
        <v>0</v>
      </c>
      <c r="Q192" s="46">
        <v>0</v>
      </c>
      <c r="R192" s="46">
        <v>0</v>
      </c>
      <c r="S192" s="46">
        <v>2194</v>
      </c>
      <c r="T192" s="46">
        <v>0</v>
      </c>
      <c r="U192" s="46">
        <v>0</v>
      </c>
      <c r="AA192" s="106">
        <v>1</v>
      </c>
    </row>
    <row r="193" spans="1:27" ht="16.5">
      <c r="A193" s="27"/>
      <c r="B193" s="101" t="s">
        <v>123</v>
      </c>
      <c r="C193" s="245">
        <v>0</v>
      </c>
      <c r="D193" s="245">
        <v>0</v>
      </c>
      <c r="E193" s="245">
        <v>0</v>
      </c>
      <c r="F193" s="46">
        <v>0</v>
      </c>
      <c r="G193" s="46">
        <v>0</v>
      </c>
      <c r="H193" s="46">
        <v>0</v>
      </c>
      <c r="I193" s="46">
        <v>0</v>
      </c>
      <c r="J193" s="46">
        <v>0</v>
      </c>
      <c r="K193" s="46">
        <v>0</v>
      </c>
      <c r="L193" s="46">
        <v>0</v>
      </c>
      <c r="M193" s="46">
        <v>0</v>
      </c>
      <c r="N193" s="46">
        <v>0</v>
      </c>
      <c r="O193" s="46">
        <v>0</v>
      </c>
      <c r="P193" s="46">
        <v>481</v>
      </c>
      <c r="Q193" s="46">
        <v>0</v>
      </c>
      <c r="R193" s="46">
        <v>0</v>
      </c>
      <c r="S193" s="46">
        <v>0</v>
      </c>
      <c r="T193" s="46">
        <v>0</v>
      </c>
      <c r="U193" s="46">
        <v>0</v>
      </c>
      <c r="AA193" s="106">
        <v>1</v>
      </c>
    </row>
    <row r="194" spans="1:27" ht="16.5">
      <c r="A194" s="27"/>
      <c r="B194" s="101" t="s">
        <v>124</v>
      </c>
      <c r="C194" s="245">
        <v>0</v>
      </c>
      <c r="D194" s="245">
        <v>0</v>
      </c>
      <c r="E194" s="245">
        <v>0</v>
      </c>
      <c r="F194" s="46">
        <v>0</v>
      </c>
      <c r="G194" s="46">
        <v>0</v>
      </c>
      <c r="H194" s="46">
        <v>0</v>
      </c>
      <c r="I194" s="46">
        <v>0</v>
      </c>
      <c r="J194" s="46">
        <v>0</v>
      </c>
      <c r="K194" s="46">
        <v>0</v>
      </c>
      <c r="L194" s="46">
        <v>0</v>
      </c>
      <c r="M194" s="46">
        <v>0</v>
      </c>
      <c r="N194" s="46">
        <v>0</v>
      </c>
      <c r="O194" s="46">
        <v>0</v>
      </c>
      <c r="P194" s="46">
        <v>35591</v>
      </c>
      <c r="Q194" s="46">
        <v>0</v>
      </c>
      <c r="R194" s="46">
        <v>0</v>
      </c>
      <c r="S194" s="46">
        <v>0</v>
      </c>
      <c r="T194" s="46">
        <v>0</v>
      </c>
      <c r="U194" s="46">
        <v>0</v>
      </c>
      <c r="AA194" s="106">
        <v>1</v>
      </c>
    </row>
    <row r="195" spans="1:27" ht="16.5">
      <c r="A195" s="27"/>
      <c r="B195" s="101" t="s">
        <v>525</v>
      </c>
      <c r="C195" s="245">
        <v>0</v>
      </c>
      <c r="D195" s="245">
        <v>0</v>
      </c>
      <c r="E195" s="245">
        <v>0</v>
      </c>
      <c r="F195" s="46">
        <v>0</v>
      </c>
      <c r="G195" s="46">
        <v>0</v>
      </c>
      <c r="H195" s="46">
        <v>0</v>
      </c>
      <c r="I195" s="46">
        <v>0</v>
      </c>
      <c r="J195" s="46">
        <v>0</v>
      </c>
      <c r="K195" s="46">
        <v>0</v>
      </c>
      <c r="L195" s="46">
        <v>0</v>
      </c>
      <c r="M195" s="46">
        <v>0</v>
      </c>
      <c r="N195" s="46">
        <v>0</v>
      </c>
      <c r="O195" s="46">
        <v>0</v>
      </c>
      <c r="P195" s="46">
        <v>18461</v>
      </c>
      <c r="Q195" s="46">
        <v>0</v>
      </c>
      <c r="R195" s="46">
        <v>0</v>
      </c>
      <c r="S195" s="46">
        <v>0</v>
      </c>
      <c r="T195" s="46">
        <v>0</v>
      </c>
      <c r="U195" s="46">
        <v>0</v>
      </c>
      <c r="AA195" s="106">
        <v>1</v>
      </c>
    </row>
    <row r="196" spans="1:27" ht="16.5">
      <c r="A196" s="27"/>
      <c r="B196" s="101" t="s">
        <v>125</v>
      </c>
      <c r="C196" s="245">
        <v>0</v>
      </c>
      <c r="D196" s="245">
        <v>0</v>
      </c>
      <c r="E196" s="245">
        <v>0</v>
      </c>
      <c r="F196" s="46">
        <v>0</v>
      </c>
      <c r="G196" s="46">
        <v>0</v>
      </c>
      <c r="H196" s="46">
        <v>0</v>
      </c>
      <c r="I196" s="46">
        <v>0</v>
      </c>
      <c r="J196" s="46">
        <v>0</v>
      </c>
      <c r="K196" s="46">
        <v>0</v>
      </c>
      <c r="L196" s="46">
        <v>0</v>
      </c>
      <c r="M196" s="46">
        <v>0</v>
      </c>
      <c r="N196" s="46">
        <v>0</v>
      </c>
      <c r="O196" s="46">
        <v>20</v>
      </c>
      <c r="P196" s="46">
        <v>20678</v>
      </c>
      <c r="Q196" s="46">
        <v>0</v>
      </c>
      <c r="R196" s="46">
        <v>0</v>
      </c>
      <c r="S196" s="46">
        <v>0</v>
      </c>
      <c r="T196" s="46">
        <v>0</v>
      </c>
      <c r="U196" s="46">
        <v>0</v>
      </c>
      <c r="AA196" s="106">
        <v>1</v>
      </c>
    </row>
    <row r="197" spans="1:27" ht="16.5">
      <c r="A197" s="27"/>
      <c r="B197" s="101" t="s">
        <v>456</v>
      </c>
      <c r="C197" s="245">
        <v>0</v>
      </c>
      <c r="D197" s="245">
        <v>0</v>
      </c>
      <c r="E197" s="245">
        <v>0</v>
      </c>
      <c r="F197" s="46">
        <v>0</v>
      </c>
      <c r="G197" s="46">
        <v>0</v>
      </c>
      <c r="H197" s="46">
        <v>0</v>
      </c>
      <c r="I197" s="46">
        <v>0</v>
      </c>
      <c r="J197" s="46">
        <v>0</v>
      </c>
      <c r="K197" s="46">
        <v>0</v>
      </c>
      <c r="L197" s="46">
        <v>0</v>
      </c>
      <c r="M197" s="46">
        <v>0</v>
      </c>
      <c r="N197" s="46">
        <v>0</v>
      </c>
      <c r="O197" s="46">
        <v>490</v>
      </c>
      <c r="P197" s="46">
        <v>0</v>
      </c>
      <c r="Q197" s="46">
        <v>0</v>
      </c>
      <c r="R197" s="46">
        <v>0</v>
      </c>
      <c r="S197" s="46">
        <v>0</v>
      </c>
      <c r="T197" s="46">
        <v>0</v>
      </c>
      <c r="U197" s="46">
        <v>0</v>
      </c>
      <c r="AA197" s="106">
        <v>1</v>
      </c>
    </row>
    <row r="198" spans="1:27" ht="16.5">
      <c r="A198" s="27"/>
      <c r="B198" s="101" t="s">
        <v>126</v>
      </c>
      <c r="C198" s="245">
        <v>0</v>
      </c>
      <c r="D198" s="245">
        <v>0</v>
      </c>
      <c r="E198" s="245">
        <v>0</v>
      </c>
      <c r="F198" s="46">
        <v>0</v>
      </c>
      <c r="G198" s="46">
        <v>0</v>
      </c>
      <c r="H198" s="46">
        <v>0</v>
      </c>
      <c r="I198" s="46">
        <v>0</v>
      </c>
      <c r="J198" s="46">
        <v>0</v>
      </c>
      <c r="K198" s="46">
        <v>0</v>
      </c>
      <c r="L198" s="46">
        <v>0</v>
      </c>
      <c r="M198" s="46">
        <v>0</v>
      </c>
      <c r="N198" s="46">
        <v>0</v>
      </c>
      <c r="O198" s="46">
        <v>0</v>
      </c>
      <c r="P198" s="46">
        <v>0</v>
      </c>
      <c r="Q198" s="46">
        <v>0</v>
      </c>
      <c r="R198" s="46">
        <v>0</v>
      </c>
      <c r="S198" s="46">
        <v>0</v>
      </c>
      <c r="T198" s="46">
        <v>0</v>
      </c>
      <c r="U198" s="46">
        <v>482</v>
      </c>
      <c r="AA198" s="106">
        <v>1</v>
      </c>
    </row>
    <row r="199" spans="1:27" ht="16.5">
      <c r="A199" s="27"/>
      <c r="B199" s="101" t="s">
        <v>127</v>
      </c>
      <c r="C199" s="245">
        <v>468</v>
      </c>
      <c r="D199" s="245">
        <v>0</v>
      </c>
      <c r="E199" s="245">
        <v>0</v>
      </c>
      <c r="F199" s="46">
        <v>0</v>
      </c>
      <c r="G199" s="46">
        <v>0</v>
      </c>
      <c r="H199" s="46">
        <v>0</v>
      </c>
      <c r="I199" s="46">
        <v>0</v>
      </c>
      <c r="J199" s="46">
        <v>0</v>
      </c>
      <c r="K199" s="46">
        <v>0</v>
      </c>
      <c r="L199" s="46">
        <v>0</v>
      </c>
      <c r="M199" s="46">
        <v>468</v>
      </c>
      <c r="N199" s="46">
        <v>0</v>
      </c>
      <c r="O199" s="46">
        <v>0</v>
      </c>
      <c r="P199" s="46">
        <v>0</v>
      </c>
      <c r="Q199" s="46">
        <v>0</v>
      </c>
      <c r="R199" s="46">
        <v>0</v>
      </c>
      <c r="S199" s="46">
        <v>0</v>
      </c>
      <c r="T199" s="46">
        <v>0</v>
      </c>
      <c r="U199" s="46">
        <v>0</v>
      </c>
      <c r="AA199" s="106">
        <v>1</v>
      </c>
    </row>
    <row r="200" spans="1:27" ht="16.5">
      <c r="A200" s="27"/>
      <c r="B200" s="101" t="s">
        <v>128</v>
      </c>
      <c r="C200" s="245">
        <v>0</v>
      </c>
      <c r="D200" s="245">
        <v>0</v>
      </c>
      <c r="E200" s="245">
        <v>0</v>
      </c>
      <c r="F200" s="46">
        <v>0</v>
      </c>
      <c r="G200" s="46">
        <v>0</v>
      </c>
      <c r="H200" s="46">
        <v>0</v>
      </c>
      <c r="I200" s="46">
        <v>0</v>
      </c>
      <c r="J200" s="46">
        <v>0</v>
      </c>
      <c r="K200" s="46">
        <v>0</v>
      </c>
      <c r="L200" s="46">
        <v>0</v>
      </c>
      <c r="M200" s="46">
        <v>0</v>
      </c>
      <c r="N200" s="46">
        <v>0</v>
      </c>
      <c r="O200" s="46">
        <v>0</v>
      </c>
      <c r="P200" s="46">
        <v>0</v>
      </c>
      <c r="Q200" s="46">
        <v>0</v>
      </c>
      <c r="R200" s="46">
        <v>0</v>
      </c>
      <c r="S200" s="46">
        <v>0</v>
      </c>
      <c r="T200" s="46">
        <v>0</v>
      </c>
      <c r="U200" s="46">
        <v>4</v>
      </c>
      <c r="AA200" s="106">
        <v>1</v>
      </c>
    </row>
    <row r="201" spans="1:27" ht="16.5">
      <c r="A201" s="27"/>
      <c r="B201" s="101" t="s">
        <v>129</v>
      </c>
      <c r="C201" s="245">
        <v>31</v>
      </c>
      <c r="D201" s="245">
        <v>2</v>
      </c>
      <c r="E201" s="245">
        <v>0</v>
      </c>
      <c r="F201" s="46">
        <v>0</v>
      </c>
      <c r="G201" s="46">
        <v>2</v>
      </c>
      <c r="H201" s="46">
        <v>2</v>
      </c>
      <c r="I201" s="46">
        <v>0</v>
      </c>
      <c r="J201" s="46">
        <v>0</v>
      </c>
      <c r="K201" s="46">
        <v>0</v>
      </c>
      <c r="L201" s="46">
        <v>0</v>
      </c>
      <c r="M201" s="46">
        <v>29</v>
      </c>
      <c r="N201" s="46">
        <v>0</v>
      </c>
      <c r="O201" s="46">
        <v>0</v>
      </c>
      <c r="P201" s="46">
        <v>0</v>
      </c>
      <c r="Q201" s="46">
        <v>0</v>
      </c>
      <c r="R201" s="46">
        <v>0</v>
      </c>
      <c r="S201" s="46">
        <v>0</v>
      </c>
      <c r="T201" s="46">
        <v>0</v>
      </c>
      <c r="U201" s="46">
        <v>1891</v>
      </c>
      <c r="AA201" s="106">
        <v>1</v>
      </c>
    </row>
    <row r="202" spans="1:27" ht="16.5">
      <c r="A202" s="27"/>
      <c r="B202" s="101" t="s">
        <v>295</v>
      </c>
      <c r="C202" s="245">
        <v>0</v>
      </c>
      <c r="D202" s="245">
        <v>0</v>
      </c>
      <c r="E202" s="245">
        <v>0</v>
      </c>
      <c r="F202" s="46">
        <v>0</v>
      </c>
      <c r="G202" s="46">
        <v>0</v>
      </c>
      <c r="H202" s="46">
        <v>0</v>
      </c>
      <c r="I202" s="46">
        <v>0</v>
      </c>
      <c r="J202" s="46">
        <v>0</v>
      </c>
      <c r="K202" s="46">
        <v>0</v>
      </c>
      <c r="L202" s="46">
        <v>0</v>
      </c>
      <c r="M202" s="46">
        <v>0</v>
      </c>
      <c r="N202" s="46">
        <v>0</v>
      </c>
      <c r="O202" s="46">
        <v>0</v>
      </c>
      <c r="P202" s="46">
        <v>0</v>
      </c>
      <c r="Q202" s="46">
        <v>0</v>
      </c>
      <c r="R202" s="46">
        <v>0</v>
      </c>
      <c r="S202" s="46">
        <v>1708</v>
      </c>
      <c r="T202" s="46">
        <v>0</v>
      </c>
      <c r="U202" s="46">
        <v>0</v>
      </c>
      <c r="AA202" s="106">
        <v>1</v>
      </c>
    </row>
    <row r="203" spans="1:27" ht="16.5">
      <c r="A203" s="27"/>
      <c r="B203" s="101" t="s">
        <v>477</v>
      </c>
      <c r="C203" s="245">
        <v>0</v>
      </c>
      <c r="D203" s="245">
        <v>0</v>
      </c>
      <c r="E203" s="245">
        <v>0</v>
      </c>
      <c r="F203" s="46">
        <v>0</v>
      </c>
      <c r="G203" s="46">
        <v>0</v>
      </c>
      <c r="H203" s="46">
        <v>0</v>
      </c>
      <c r="I203" s="46">
        <v>0</v>
      </c>
      <c r="J203" s="46">
        <v>0</v>
      </c>
      <c r="K203" s="46">
        <v>0</v>
      </c>
      <c r="L203" s="46">
        <v>0</v>
      </c>
      <c r="M203" s="46">
        <v>0</v>
      </c>
      <c r="N203" s="46">
        <v>0</v>
      </c>
      <c r="O203" s="46">
        <v>936</v>
      </c>
      <c r="P203" s="46">
        <v>0</v>
      </c>
      <c r="Q203" s="46">
        <v>0</v>
      </c>
      <c r="R203" s="46">
        <v>0</v>
      </c>
      <c r="S203" s="46">
        <v>0</v>
      </c>
      <c r="T203" s="46">
        <v>0</v>
      </c>
      <c r="U203" s="46">
        <v>0</v>
      </c>
      <c r="AA203" s="106">
        <v>1</v>
      </c>
    </row>
    <row r="204" spans="1:27" ht="16.5">
      <c r="A204" s="27"/>
      <c r="B204" s="101" t="s">
        <v>130</v>
      </c>
      <c r="C204" s="245">
        <v>1</v>
      </c>
      <c r="D204" s="245">
        <v>1</v>
      </c>
      <c r="E204" s="245">
        <v>0</v>
      </c>
      <c r="F204" s="46">
        <v>0</v>
      </c>
      <c r="G204" s="46">
        <v>1</v>
      </c>
      <c r="H204" s="46">
        <v>1</v>
      </c>
      <c r="I204" s="46">
        <v>0</v>
      </c>
      <c r="J204" s="46">
        <v>0</v>
      </c>
      <c r="K204" s="46">
        <v>0</v>
      </c>
      <c r="L204" s="46">
        <v>0</v>
      </c>
      <c r="M204" s="46">
        <v>0</v>
      </c>
      <c r="N204" s="46">
        <v>0</v>
      </c>
      <c r="O204" s="46">
        <v>0</v>
      </c>
      <c r="P204" s="46">
        <v>0</v>
      </c>
      <c r="Q204" s="46">
        <v>0</v>
      </c>
      <c r="R204" s="46">
        <v>0</v>
      </c>
      <c r="S204" s="46">
        <v>0</v>
      </c>
      <c r="T204" s="46">
        <v>0</v>
      </c>
      <c r="U204" s="46">
        <v>0</v>
      </c>
      <c r="AA204" s="106">
        <v>1</v>
      </c>
    </row>
    <row r="205" spans="1:27" ht="16.5">
      <c r="A205" s="27"/>
      <c r="B205" s="101" t="s">
        <v>526</v>
      </c>
      <c r="C205" s="245">
        <v>0</v>
      </c>
      <c r="D205" s="245">
        <v>0</v>
      </c>
      <c r="E205" s="245">
        <v>0</v>
      </c>
      <c r="F205" s="46">
        <v>0</v>
      </c>
      <c r="G205" s="46">
        <v>0</v>
      </c>
      <c r="H205" s="46">
        <v>0</v>
      </c>
      <c r="I205" s="46">
        <v>0</v>
      </c>
      <c r="J205" s="46">
        <v>0</v>
      </c>
      <c r="K205" s="46">
        <v>0</v>
      </c>
      <c r="L205" s="46">
        <v>0</v>
      </c>
      <c r="M205" s="46">
        <v>0</v>
      </c>
      <c r="N205" s="46">
        <v>0</v>
      </c>
      <c r="O205" s="46">
        <v>1</v>
      </c>
      <c r="P205" s="46">
        <v>0</v>
      </c>
      <c r="Q205" s="46">
        <v>0</v>
      </c>
      <c r="R205" s="46">
        <v>0</v>
      </c>
      <c r="S205" s="46">
        <v>0</v>
      </c>
      <c r="T205" s="46">
        <v>0</v>
      </c>
      <c r="U205" s="46">
        <v>0</v>
      </c>
      <c r="AA205" s="106">
        <v>1</v>
      </c>
    </row>
    <row r="206" spans="1:27" ht="16.5">
      <c r="A206" s="27"/>
      <c r="B206" s="101" t="s">
        <v>131</v>
      </c>
      <c r="C206" s="245">
        <v>0</v>
      </c>
      <c r="D206" s="245">
        <v>0</v>
      </c>
      <c r="E206" s="245">
        <v>0</v>
      </c>
      <c r="F206" s="46">
        <v>0</v>
      </c>
      <c r="G206" s="46">
        <v>0</v>
      </c>
      <c r="H206" s="46">
        <v>0</v>
      </c>
      <c r="I206" s="46">
        <v>0</v>
      </c>
      <c r="J206" s="46">
        <v>0</v>
      </c>
      <c r="K206" s="46">
        <v>0</v>
      </c>
      <c r="L206" s="46">
        <v>0</v>
      </c>
      <c r="M206" s="46">
        <v>0</v>
      </c>
      <c r="N206" s="46">
        <v>0</v>
      </c>
      <c r="O206" s="46">
        <v>33916</v>
      </c>
      <c r="P206" s="46">
        <v>0</v>
      </c>
      <c r="Q206" s="46">
        <v>0</v>
      </c>
      <c r="R206" s="46">
        <v>0</v>
      </c>
      <c r="S206" s="46">
        <v>0</v>
      </c>
      <c r="T206" s="46">
        <v>0</v>
      </c>
      <c r="U206" s="46">
        <v>0</v>
      </c>
      <c r="AA206" s="106">
        <v>1</v>
      </c>
    </row>
    <row r="207" spans="1:27" ht="16.5">
      <c r="A207" s="27"/>
      <c r="B207" s="101" t="s">
        <v>132</v>
      </c>
      <c r="C207" s="245">
        <v>0</v>
      </c>
      <c r="D207" s="245">
        <v>0</v>
      </c>
      <c r="E207" s="245">
        <v>0</v>
      </c>
      <c r="F207" s="46">
        <v>0</v>
      </c>
      <c r="G207" s="46">
        <v>0</v>
      </c>
      <c r="H207" s="46">
        <v>0</v>
      </c>
      <c r="I207" s="46">
        <v>0</v>
      </c>
      <c r="J207" s="46">
        <v>0</v>
      </c>
      <c r="K207" s="46">
        <v>0</v>
      </c>
      <c r="L207" s="46">
        <v>0</v>
      </c>
      <c r="M207" s="46">
        <v>0</v>
      </c>
      <c r="N207" s="46">
        <v>0</v>
      </c>
      <c r="O207" s="46">
        <v>70</v>
      </c>
      <c r="P207" s="46">
        <v>0</v>
      </c>
      <c r="Q207" s="46">
        <v>0</v>
      </c>
      <c r="R207" s="46">
        <v>0</v>
      </c>
      <c r="S207" s="46">
        <v>0</v>
      </c>
      <c r="T207" s="46">
        <v>0</v>
      </c>
      <c r="U207" s="46">
        <v>5</v>
      </c>
      <c r="AA207" s="106">
        <v>1</v>
      </c>
    </row>
    <row r="208" spans="1:27" ht="16.5">
      <c r="A208" s="27"/>
      <c r="B208" s="101" t="s">
        <v>133</v>
      </c>
      <c r="C208" s="245">
        <v>3</v>
      </c>
      <c r="D208" s="245">
        <v>3</v>
      </c>
      <c r="E208" s="245">
        <v>0</v>
      </c>
      <c r="F208" s="46">
        <v>0</v>
      </c>
      <c r="G208" s="46">
        <v>3</v>
      </c>
      <c r="H208" s="46">
        <v>3</v>
      </c>
      <c r="I208" s="46">
        <v>0</v>
      </c>
      <c r="J208" s="46">
        <v>0</v>
      </c>
      <c r="K208" s="46">
        <v>0</v>
      </c>
      <c r="L208" s="46">
        <v>0</v>
      </c>
      <c r="M208" s="46">
        <v>0</v>
      </c>
      <c r="N208" s="46">
        <v>0</v>
      </c>
      <c r="O208" s="46">
        <v>0</v>
      </c>
      <c r="P208" s="46">
        <v>0</v>
      </c>
      <c r="Q208" s="46">
        <v>0</v>
      </c>
      <c r="R208" s="46">
        <v>0</v>
      </c>
      <c r="S208" s="46">
        <v>0</v>
      </c>
      <c r="T208" s="46">
        <v>0</v>
      </c>
      <c r="U208" s="46">
        <v>1</v>
      </c>
      <c r="AA208" s="106">
        <v>1</v>
      </c>
    </row>
    <row r="209" spans="1:27" ht="16.5">
      <c r="A209" s="27"/>
      <c r="B209" s="101" t="s">
        <v>134</v>
      </c>
      <c r="C209" s="245">
        <v>0</v>
      </c>
      <c r="D209" s="245">
        <v>0</v>
      </c>
      <c r="E209" s="245">
        <v>0</v>
      </c>
      <c r="F209" s="46">
        <v>0</v>
      </c>
      <c r="G209" s="46">
        <v>0</v>
      </c>
      <c r="H209" s="46">
        <v>0</v>
      </c>
      <c r="I209" s="46">
        <v>0</v>
      </c>
      <c r="J209" s="46">
        <v>0</v>
      </c>
      <c r="K209" s="46">
        <v>0</v>
      </c>
      <c r="L209" s="46">
        <v>0</v>
      </c>
      <c r="M209" s="46">
        <v>0</v>
      </c>
      <c r="N209" s="46">
        <v>0</v>
      </c>
      <c r="O209" s="46">
        <v>0</v>
      </c>
      <c r="P209" s="46">
        <v>1982</v>
      </c>
      <c r="Q209" s="46">
        <v>0</v>
      </c>
      <c r="R209" s="46">
        <v>0</v>
      </c>
      <c r="S209" s="46">
        <v>0</v>
      </c>
      <c r="T209" s="46">
        <v>0</v>
      </c>
      <c r="U209" s="46">
        <v>0</v>
      </c>
      <c r="AA209" s="106">
        <v>1</v>
      </c>
    </row>
    <row r="210" spans="1:27" ht="16.5">
      <c r="A210" s="27"/>
      <c r="B210" s="101" t="s">
        <v>135</v>
      </c>
      <c r="C210" s="245">
        <v>0</v>
      </c>
      <c r="D210" s="245">
        <v>0</v>
      </c>
      <c r="E210" s="245">
        <v>0</v>
      </c>
      <c r="F210" s="46">
        <v>0</v>
      </c>
      <c r="G210" s="46">
        <v>0</v>
      </c>
      <c r="H210" s="46">
        <v>0</v>
      </c>
      <c r="I210" s="46">
        <v>0</v>
      </c>
      <c r="J210" s="46">
        <v>0</v>
      </c>
      <c r="K210" s="46">
        <v>0</v>
      </c>
      <c r="L210" s="46">
        <v>0</v>
      </c>
      <c r="M210" s="46">
        <v>0</v>
      </c>
      <c r="N210" s="46">
        <v>0</v>
      </c>
      <c r="O210" s="46">
        <v>0</v>
      </c>
      <c r="P210" s="46">
        <v>0</v>
      </c>
      <c r="Q210" s="46">
        <v>0</v>
      </c>
      <c r="R210" s="46">
        <v>0</v>
      </c>
      <c r="S210" s="46">
        <v>0</v>
      </c>
      <c r="T210" s="46">
        <v>0</v>
      </c>
      <c r="U210" s="46">
        <v>2</v>
      </c>
      <c r="AA210" s="106">
        <v>1</v>
      </c>
    </row>
    <row r="211" spans="1:27" ht="16.5">
      <c r="A211" s="27"/>
      <c r="B211" s="101" t="s">
        <v>136</v>
      </c>
      <c r="C211" s="245">
        <v>0</v>
      </c>
      <c r="D211" s="245">
        <v>0</v>
      </c>
      <c r="E211" s="245">
        <v>0</v>
      </c>
      <c r="F211" s="46">
        <v>0</v>
      </c>
      <c r="G211" s="46">
        <v>0</v>
      </c>
      <c r="H211" s="46">
        <v>0</v>
      </c>
      <c r="I211" s="46">
        <v>0</v>
      </c>
      <c r="J211" s="46">
        <v>0</v>
      </c>
      <c r="K211" s="46">
        <v>0</v>
      </c>
      <c r="L211" s="46">
        <v>0</v>
      </c>
      <c r="M211" s="46">
        <v>0</v>
      </c>
      <c r="N211" s="46">
        <v>0</v>
      </c>
      <c r="O211" s="46">
        <v>0</v>
      </c>
      <c r="P211" s="46">
        <v>9093</v>
      </c>
      <c r="Q211" s="46">
        <v>0</v>
      </c>
      <c r="R211" s="46">
        <v>0</v>
      </c>
      <c r="S211" s="46">
        <v>0</v>
      </c>
      <c r="T211" s="46">
        <v>0</v>
      </c>
      <c r="U211" s="46">
        <v>0</v>
      </c>
      <c r="AA211" s="106">
        <v>1</v>
      </c>
    </row>
    <row r="212" spans="1:27" ht="16.5">
      <c r="A212" s="27"/>
      <c r="B212" s="101" t="s">
        <v>137</v>
      </c>
      <c r="C212" s="245">
        <v>739</v>
      </c>
      <c r="D212" s="245">
        <v>3</v>
      </c>
      <c r="E212" s="245">
        <v>0</v>
      </c>
      <c r="F212" s="46">
        <v>0</v>
      </c>
      <c r="G212" s="46">
        <v>3</v>
      </c>
      <c r="H212" s="46">
        <v>3</v>
      </c>
      <c r="I212" s="46">
        <v>0</v>
      </c>
      <c r="J212" s="46">
        <v>0</v>
      </c>
      <c r="K212" s="46">
        <v>0</v>
      </c>
      <c r="L212" s="46">
        <v>0</v>
      </c>
      <c r="M212" s="46">
        <v>736</v>
      </c>
      <c r="N212" s="46">
        <v>0</v>
      </c>
      <c r="O212" s="46">
        <v>0</v>
      </c>
      <c r="P212" s="46">
        <v>0</v>
      </c>
      <c r="Q212" s="46">
        <v>0</v>
      </c>
      <c r="R212" s="46">
        <v>0</v>
      </c>
      <c r="S212" s="46">
        <v>0</v>
      </c>
      <c r="T212" s="46">
        <v>0</v>
      </c>
      <c r="U212" s="46">
        <v>907</v>
      </c>
      <c r="AA212" s="106">
        <v>1</v>
      </c>
    </row>
    <row r="213" spans="1:27" ht="16.5">
      <c r="A213" s="27"/>
      <c r="B213" s="101" t="s">
        <v>473</v>
      </c>
      <c r="C213" s="245">
        <v>0</v>
      </c>
      <c r="D213" s="245">
        <v>0</v>
      </c>
      <c r="E213" s="245">
        <v>0</v>
      </c>
      <c r="F213" s="46">
        <v>0</v>
      </c>
      <c r="G213" s="46">
        <v>0</v>
      </c>
      <c r="H213" s="46">
        <v>0</v>
      </c>
      <c r="I213" s="46">
        <v>0</v>
      </c>
      <c r="J213" s="46">
        <v>0</v>
      </c>
      <c r="K213" s="46">
        <v>0</v>
      </c>
      <c r="L213" s="46">
        <v>0</v>
      </c>
      <c r="M213" s="46">
        <v>0</v>
      </c>
      <c r="N213" s="46">
        <v>0</v>
      </c>
      <c r="O213" s="46">
        <v>2</v>
      </c>
      <c r="P213" s="46">
        <v>0</v>
      </c>
      <c r="Q213" s="46">
        <v>0</v>
      </c>
      <c r="R213" s="46">
        <v>0</v>
      </c>
      <c r="S213" s="46">
        <v>0</v>
      </c>
      <c r="T213" s="46">
        <v>0</v>
      </c>
      <c r="U213" s="46">
        <v>0</v>
      </c>
      <c r="AA213" s="106">
        <v>1</v>
      </c>
    </row>
    <row r="214" spans="1:27" ht="16.5">
      <c r="A214" s="27"/>
      <c r="B214" s="101" t="s">
        <v>138</v>
      </c>
      <c r="C214" s="245">
        <v>0</v>
      </c>
      <c r="D214" s="245">
        <v>0</v>
      </c>
      <c r="E214" s="245">
        <v>0</v>
      </c>
      <c r="F214" s="46">
        <v>0</v>
      </c>
      <c r="G214" s="46">
        <v>0</v>
      </c>
      <c r="H214" s="46">
        <v>0</v>
      </c>
      <c r="I214" s="46">
        <v>0</v>
      </c>
      <c r="J214" s="46">
        <v>0</v>
      </c>
      <c r="K214" s="46">
        <v>0</v>
      </c>
      <c r="L214" s="46">
        <v>0</v>
      </c>
      <c r="M214" s="46">
        <v>0</v>
      </c>
      <c r="N214" s="46">
        <v>0</v>
      </c>
      <c r="O214" s="46">
        <v>94409</v>
      </c>
      <c r="P214" s="46">
        <v>0</v>
      </c>
      <c r="Q214" s="46">
        <v>0</v>
      </c>
      <c r="R214" s="46">
        <v>0</v>
      </c>
      <c r="S214" s="46">
        <v>0</v>
      </c>
      <c r="T214" s="46">
        <v>0</v>
      </c>
      <c r="U214" s="46">
        <v>0</v>
      </c>
      <c r="AA214" s="106">
        <v>1</v>
      </c>
    </row>
    <row r="215" spans="1:27" ht="16.5">
      <c r="A215" s="27"/>
      <c r="B215" s="101" t="s">
        <v>565</v>
      </c>
      <c r="C215" s="245">
        <v>0</v>
      </c>
      <c r="D215" s="245">
        <v>0</v>
      </c>
      <c r="E215" s="245">
        <v>0</v>
      </c>
      <c r="F215" s="46">
        <v>0</v>
      </c>
      <c r="G215" s="46">
        <v>0</v>
      </c>
      <c r="H215" s="46">
        <v>0</v>
      </c>
      <c r="I215" s="46">
        <v>0</v>
      </c>
      <c r="J215" s="46">
        <v>0</v>
      </c>
      <c r="K215" s="46">
        <v>0</v>
      </c>
      <c r="L215" s="46">
        <v>0</v>
      </c>
      <c r="M215" s="46">
        <v>0</v>
      </c>
      <c r="N215" s="46">
        <v>0</v>
      </c>
      <c r="O215" s="46">
        <v>0</v>
      </c>
      <c r="P215" s="46">
        <v>0</v>
      </c>
      <c r="Q215" s="46">
        <v>0</v>
      </c>
      <c r="R215" s="46">
        <v>0</v>
      </c>
      <c r="S215" s="46">
        <v>0</v>
      </c>
      <c r="T215" s="46">
        <v>0</v>
      </c>
      <c r="U215" s="46">
        <v>1</v>
      </c>
      <c r="AA215" s="106">
        <v>1</v>
      </c>
    </row>
    <row r="216" spans="1:27" ht="16.5">
      <c r="A216" s="27"/>
      <c r="B216" s="101" t="s">
        <v>139</v>
      </c>
      <c r="C216" s="245">
        <v>0</v>
      </c>
      <c r="D216" s="245">
        <v>0</v>
      </c>
      <c r="E216" s="245">
        <v>0</v>
      </c>
      <c r="F216" s="46">
        <v>0</v>
      </c>
      <c r="G216" s="46">
        <v>0</v>
      </c>
      <c r="H216" s="46">
        <v>0</v>
      </c>
      <c r="I216" s="46">
        <v>0</v>
      </c>
      <c r="J216" s="46">
        <v>0</v>
      </c>
      <c r="K216" s="46">
        <v>0</v>
      </c>
      <c r="L216" s="46">
        <v>0</v>
      </c>
      <c r="M216" s="46">
        <v>0</v>
      </c>
      <c r="N216" s="46">
        <v>0</v>
      </c>
      <c r="O216" s="46">
        <v>0</v>
      </c>
      <c r="P216" s="46">
        <v>0</v>
      </c>
      <c r="Q216" s="46">
        <v>0</v>
      </c>
      <c r="R216" s="46">
        <v>0</v>
      </c>
      <c r="S216" s="46">
        <v>0</v>
      </c>
      <c r="T216" s="46">
        <v>0</v>
      </c>
      <c r="U216" s="46">
        <v>2489</v>
      </c>
      <c r="AA216" s="106">
        <v>1</v>
      </c>
    </row>
    <row r="217" spans="1:27" ht="16.5">
      <c r="A217" s="27"/>
      <c r="B217" s="101" t="s">
        <v>550</v>
      </c>
      <c r="C217" s="245">
        <v>0</v>
      </c>
      <c r="D217" s="245">
        <v>0</v>
      </c>
      <c r="E217" s="245">
        <v>0</v>
      </c>
      <c r="F217" s="46">
        <v>0</v>
      </c>
      <c r="G217" s="46">
        <v>0</v>
      </c>
      <c r="H217" s="46">
        <v>0</v>
      </c>
      <c r="I217" s="46">
        <v>0</v>
      </c>
      <c r="J217" s="46">
        <v>0</v>
      </c>
      <c r="K217" s="46">
        <v>0</v>
      </c>
      <c r="L217" s="46">
        <v>0</v>
      </c>
      <c r="M217" s="46">
        <v>0</v>
      </c>
      <c r="N217" s="46">
        <v>0</v>
      </c>
      <c r="O217" s="46">
        <v>0</v>
      </c>
      <c r="P217" s="46">
        <v>10816</v>
      </c>
      <c r="Q217" s="46">
        <v>0</v>
      </c>
      <c r="R217" s="46">
        <v>0</v>
      </c>
      <c r="S217" s="46">
        <v>0</v>
      </c>
      <c r="T217" s="46">
        <v>0</v>
      </c>
      <c r="U217" s="46">
        <v>2</v>
      </c>
      <c r="AA217" s="106">
        <v>1</v>
      </c>
    </row>
    <row r="218" spans="1:27" ht="16.5">
      <c r="A218" s="27"/>
      <c r="B218" s="101" t="s">
        <v>415</v>
      </c>
      <c r="C218" s="245">
        <v>111</v>
      </c>
      <c r="D218" s="245">
        <v>0</v>
      </c>
      <c r="E218" s="245">
        <v>0</v>
      </c>
      <c r="F218" s="46">
        <v>0</v>
      </c>
      <c r="G218" s="46">
        <v>0</v>
      </c>
      <c r="H218" s="46">
        <v>0</v>
      </c>
      <c r="I218" s="46">
        <v>0</v>
      </c>
      <c r="J218" s="46">
        <v>0</v>
      </c>
      <c r="K218" s="46">
        <v>0</v>
      </c>
      <c r="L218" s="46">
        <v>111</v>
      </c>
      <c r="M218" s="46">
        <v>0</v>
      </c>
      <c r="N218" s="46">
        <v>0</v>
      </c>
      <c r="O218" s="46">
        <v>0</v>
      </c>
      <c r="P218" s="46">
        <v>0</v>
      </c>
      <c r="Q218" s="46">
        <v>0</v>
      </c>
      <c r="R218" s="46">
        <v>0</v>
      </c>
      <c r="S218" s="46">
        <v>0</v>
      </c>
      <c r="T218" s="46">
        <v>0</v>
      </c>
      <c r="U218" s="46">
        <v>0</v>
      </c>
      <c r="AA218" s="106">
        <v>1</v>
      </c>
    </row>
    <row r="219" spans="1:27" ht="16.5">
      <c r="A219" s="27"/>
      <c r="B219" s="101" t="s">
        <v>140</v>
      </c>
      <c r="C219" s="245">
        <v>0</v>
      </c>
      <c r="D219" s="245">
        <v>0</v>
      </c>
      <c r="E219" s="245">
        <v>0</v>
      </c>
      <c r="F219" s="46">
        <v>0</v>
      </c>
      <c r="G219" s="46">
        <v>0</v>
      </c>
      <c r="H219" s="46">
        <v>0</v>
      </c>
      <c r="I219" s="46">
        <v>0</v>
      </c>
      <c r="J219" s="46">
        <v>0</v>
      </c>
      <c r="K219" s="46">
        <v>0</v>
      </c>
      <c r="L219" s="46">
        <v>0</v>
      </c>
      <c r="M219" s="46">
        <v>0</v>
      </c>
      <c r="N219" s="46">
        <v>0</v>
      </c>
      <c r="O219" s="46">
        <v>0</v>
      </c>
      <c r="P219" s="46">
        <v>0</v>
      </c>
      <c r="Q219" s="46">
        <v>0</v>
      </c>
      <c r="R219" s="46">
        <v>0</v>
      </c>
      <c r="S219" s="46">
        <v>0</v>
      </c>
      <c r="T219" s="46">
        <v>0</v>
      </c>
      <c r="U219" s="46">
        <v>12612</v>
      </c>
      <c r="AA219" s="106">
        <v>1</v>
      </c>
    </row>
    <row r="220" spans="1:27" ht="16.5">
      <c r="A220" s="27"/>
      <c r="B220" s="101" t="s">
        <v>527</v>
      </c>
      <c r="C220" s="245">
        <v>0</v>
      </c>
      <c r="D220" s="245">
        <v>0</v>
      </c>
      <c r="E220" s="245">
        <v>0</v>
      </c>
      <c r="F220" s="46">
        <v>0</v>
      </c>
      <c r="G220" s="46">
        <v>0</v>
      </c>
      <c r="H220" s="46">
        <v>0</v>
      </c>
      <c r="I220" s="46">
        <v>0</v>
      </c>
      <c r="J220" s="46">
        <v>0</v>
      </c>
      <c r="K220" s="46">
        <v>0</v>
      </c>
      <c r="L220" s="46">
        <v>0</v>
      </c>
      <c r="M220" s="46">
        <v>0</v>
      </c>
      <c r="N220" s="46">
        <v>0</v>
      </c>
      <c r="O220" s="46">
        <v>0</v>
      </c>
      <c r="P220" s="46">
        <v>0</v>
      </c>
      <c r="Q220" s="46">
        <v>0</v>
      </c>
      <c r="R220" s="46">
        <v>0</v>
      </c>
      <c r="S220" s="46">
        <v>64173</v>
      </c>
      <c r="T220" s="46">
        <v>0</v>
      </c>
      <c r="U220" s="46">
        <v>0</v>
      </c>
      <c r="AA220" s="106">
        <v>1</v>
      </c>
    </row>
    <row r="221" spans="1:27" ht="16.5">
      <c r="A221" s="27"/>
      <c r="B221" s="101" t="s">
        <v>141</v>
      </c>
      <c r="C221" s="245">
        <v>33721</v>
      </c>
      <c r="D221" s="245">
        <v>0</v>
      </c>
      <c r="E221" s="245">
        <v>8490</v>
      </c>
      <c r="F221" s="46">
        <v>0</v>
      </c>
      <c r="G221" s="46">
        <v>0</v>
      </c>
      <c r="H221" s="46">
        <v>0</v>
      </c>
      <c r="I221" s="46">
        <v>0</v>
      </c>
      <c r="J221" s="46">
        <v>8490</v>
      </c>
      <c r="K221" s="46">
        <v>80</v>
      </c>
      <c r="L221" s="46">
        <v>0</v>
      </c>
      <c r="M221" s="46">
        <v>25231</v>
      </c>
      <c r="N221" s="46">
        <v>0</v>
      </c>
      <c r="O221" s="46">
        <v>0</v>
      </c>
      <c r="P221" s="46">
        <v>10379</v>
      </c>
      <c r="Q221" s="46">
        <v>0</v>
      </c>
      <c r="R221" s="46">
        <v>0</v>
      </c>
      <c r="S221" s="46">
        <v>32</v>
      </c>
      <c r="T221" s="46">
        <v>0</v>
      </c>
      <c r="U221" s="46">
        <v>56106</v>
      </c>
      <c r="AA221" s="106">
        <v>1</v>
      </c>
    </row>
    <row r="222" spans="1:27" ht="16.5">
      <c r="A222" s="27"/>
      <c r="B222" s="101" t="s">
        <v>142</v>
      </c>
      <c r="C222" s="245">
        <v>19</v>
      </c>
      <c r="D222" s="245">
        <v>0</v>
      </c>
      <c r="E222" s="245">
        <v>3</v>
      </c>
      <c r="F222" s="46">
        <v>0</v>
      </c>
      <c r="G222" s="46">
        <v>0</v>
      </c>
      <c r="H222" s="46">
        <v>0</v>
      </c>
      <c r="I222" s="46">
        <v>3</v>
      </c>
      <c r="J222" s="46">
        <v>0</v>
      </c>
      <c r="K222" s="46">
        <v>0</v>
      </c>
      <c r="L222" s="46">
        <v>16</v>
      </c>
      <c r="M222" s="46">
        <v>0</v>
      </c>
      <c r="N222" s="46">
        <v>0</v>
      </c>
      <c r="O222" s="46">
        <v>0</v>
      </c>
      <c r="P222" s="46">
        <v>0</v>
      </c>
      <c r="Q222" s="46">
        <v>0</v>
      </c>
      <c r="R222" s="46">
        <v>0</v>
      </c>
      <c r="S222" s="46">
        <v>0</v>
      </c>
      <c r="T222" s="46">
        <v>0</v>
      </c>
      <c r="U222" s="46">
        <v>0</v>
      </c>
      <c r="AA222" s="106">
        <v>1</v>
      </c>
    </row>
    <row r="223" spans="1:27" ht="16.5">
      <c r="A223" s="27"/>
      <c r="B223" s="101" t="s">
        <v>143</v>
      </c>
      <c r="C223" s="245">
        <v>0</v>
      </c>
      <c r="D223" s="245">
        <v>0</v>
      </c>
      <c r="E223" s="245">
        <v>0</v>
      </c>
      <c r="F223" s="46">
        <v>0</v>
      </c>
      <c r="G223" s="46">
        <v>0</v>
      </c>
      <c r="H223" s="46">
        <v>0</v>
      </c>
      <c r="I223" s="46">
        <v>0</v>
      </c>
      <c r="J223" s="46">
        <v>0</v>
      </c>
      <c r="K223" s="46">
        <v>0</v>
      </c>
      <c r="L223" s="46">
        <v>0</v>
      </c>
      <c r="M223" s="46">
        <v>0</v>
      </c>
      <c r="N223" s="46">
        <v>0</v>
      </c>
      <c r="O223" s="46">
        <v>0</v>
      </c>
      <c r="P223" s="46">
        <v>0</v>
      </c>
      <c r="Q223" s="46">
        <v>0</v>
      </c>
      <c r="R223" s="46">
        <v>0</v>
      </c>
      <c r="S223" s="46">
        <v>0</v>
      </c>
      <c r="T223" s="46">
        <v>0</v>
      </c>
      <c r="U223" s="46">
        <v>4125</v>
      </c>
      <c r="AA223" s="106">
        <v>1</v>
      </c>
    </row>
    <row r="224" spans="1:27" ht="16.5">
      <c r="A224" s="27"/>
      <c r="B224" s="101" t="s">
        <v>474</v>
      </c>
      <c r="C224" s="245">
        <v>0</v>
      </c>
      <c r="D224" s="245">
        <v>0</v>
      </c>
      <c r="E224" s="245">
        <v>0</v>
      </c>
      <c r="F224" s="46">
        <v>0</v>
      </c>
      <c r="G224" s="46">
        <v>0</v>
      </c>
      <c r="H224" s="46">
        <v>0</v>
      </c>
      <c r="I224" s="46">
        <v>0</v>
      </c>
      <c r="J224" s="46">
        <v>0</v>
      </c>
      <c r="K224" s="46">
        <v>0</v>
      </c>
      <c r="L224" s="46">
        <v>0</v>
      </c>
      <c r="M224" s="46">
        <v>0</v>
      </c>
      <c r="N224" s="46">
        <v>0</v>
      </c>
      <c r="O224" s="46">
        <v>648</v>
      </c>
      <c r="P224" s="46">
        <v>0</v>
      </c>
      <c r="Q224" s="46">
        <v>0</v>
      </c>
      <c r="R224" s="46">
        <v>0</v>
      </c>
      <c r="S224" s="46">
        <v>0</v>
      </c>
      <c r="T224" s="46">
        <v>0</v>
      </c>
      <c r="U224" s="46">
        <v>0</v>
      </c>
      <c r="AA224" s="106">
        <v>1</v>
      </c>
    </row>
    <row r="225" spans="1:27" ht="16.5">
      <c r="A225" s="27"/>
      <c r="B225" s="101" t="s">
        <v>144</v>
      </c>
      <c r="C225" s="245">
        <v>0</v>
      </c>
      <c r="D225" s="245">
        <v>0</v>
      </c>
      <c r="E225" s="245">
        <v>0</v>
      </c>
      <c r="F225" s="46">
        <v>0</v>
      </c>
      <c r="G225" s="46">
        <v>0</v>
      </c>
      <c r="H225" s="46">
        <v>0</v>
      </c>
      <c r="I225" s="46">
        <v>0</v>
      </c>
      <c r="J225" s="46">
        <v>0</v>
      </c>
      <c r="K225" s="46">
        <v>0</v>
      </c>
      <c r="L225" s="46">
        <v>0</v>
      </c>
      <c r="M225" s="46">
        <v>0</v>
      </c>
      <c r="N225" s="46">
        <v>0</v>
      </c>
      <c r="O225" s="46">
        <v>0</v>
      </c>
      <c r="P225" s="46">
        <v>0</v>
      </c>
      <c r="Q225" s="46">
        <v>0</v>
      </c>
      <c r="R225" s="46">
        <v>0</v>
      </c>
      <c r="S225" s="46">
        <v>0</v>
      </c>
      <c r="T225" s="46">
        <v>0</v>
      </c>
      <c r="U225" s="46">
        <v>311</v>
      </c>
      <c r="AA225" s="106">
        <v>1</v>
      </c>
    </row>
    <row r="226" spans="1:27" ht="16.5">
      <c r="A226" s="27"/>
      <c r="B226" s="101" t="s">
        <v>432</v>
      </c>
      <c r="C226" s="245">
        <v>0</v>
      </c>
      <c r="D226" s="245">
        <v>0</v>
      </c>
      <c r="E226" s="245">
        <v>0</v>
      </c>
      <c r="F226" s="46">
        <v>0</v>
      </c>
      <c r="G226" s="46">
        <v>0</v>
      </c>
      <c r="H226" s="46">
        <v>0</v>
      </c>
      <c r="I226" s="46">
        <v>0</v>
      </c>
      <c r="J226" s="46">
        <v>0</v>
      </c>
      <c r="K226" s="46">
        <v>0</v>
      </c>
      <c r="L226" s="46">
        <v>0</v>
      </c>
      <c r="M226" s="46">
        <v>0</v>
      </c>
      <c r="N226" s="46">
        <v>0</v>
      </c>
      <c r="O226" s="46">
        <v>2415</v>
      </c>
      <c r="P226" s="46">
        <v>0</v>
      </c>
      <c r="Q226" s="46">
        <v>0</v>
      </c>
      <c r="R226" s="46">
        <v>0</v>
      </c>
      <c r="S226" s="46">
        <v>0</v>
      </c>
      <c r="T226" s="46">
        <v>0</v>
      </c>
      <c r="U226" s="46">
        <v>0</v>
      </c>
      <c r="AA226" s="106">
        <v>1</v>
      </c>
    </row>
    <row r="227" spans="1:27" ht="16.5">
      <c r="A227" s="27"/>
      <c r="B227" s="101" t="s">
        <v>478</v>
      </c>
      <c r="C227" s="245">
        <v>0</v>
      </c>
      <c r="D227" s="245">
        <v>0</v>
      </c>
      <c r="E227" s="245">
        <v>0</v>
      </c>
      <c r="F227" s="46">
        <v>0</v>
      </c>
      <c r="G227" s="46">
        <v>0</v>
      </c>
      <c r="H227" s="46">
        <v>0</v>
      </c>
      <c r="I227" s="46">
        <v>0</v>
      </c>
      <c r="J227" s="46">
        <v>0</v>
      </c>
      <c r="K227" s="46">
        <v>0</v>
      </c>
      <c r="L227" s="46">
        <v>0</v>
      </c>
      <c r="M227" s="46">
        <v>0</v>
      </c>
      <c r="N227" s="46">
        <v>0</v>
      </c>
      <c r="O227" s="46">
        <v>28</v>
      </c>
      <c r="P227" s="46">
        <v>0</v>
      </c>
      <c r="Q227" s="46">
        <v>0</v>
      </c>
      <c r="R227" s="46">
        <v>0</v>
      </c>
      <c r="S227" s="46">
        <v>0</v>
      </c>
      <c r="T227" s="46">
        <v>0</v>
      </c>
      <c r="U227" s="46">
        <v>0</v>
      </c>
      <c r="AA227" s="106">
        <v>1</v>
      </c>
    </row>
    <row r="228" spans="1:27" ht="16.5">
      <c r="A228" s="27"/>
      <c r="B228" s="101" t="s">
        <v>513</v>
      </c>
      <c r="C228" s="245">
        <v>146</v>
      </c>
      <c r="D228" s="245">
        <v>0</v>
      </c>
      <c r="E228" s="245">
        <v>0</v>
      </c>
      <c r="F228" s="46">
        <v>0</v>
      </c>
      <c r="G228" s="46">
        <v>0</v>
      </c>
      <c r="H228" s="46">
        <v>0</v>
      </c>
      <c r="I228" s="46">
        <v>0</v>
      </c>
      <c r="J228" s="46">
        <v>0</v>
      </c>
      <c r="K228" s="46">
        <v>0</v>
      </c>
      <c r="L228" s="46">
        <v>0</v>
      </c>
      <c r="M228" s="46">
        <v>0</v>
      </c>
      <c r="N228" s="46">
        <v>146</v>
      </c>
      <c r="O228" s="46">
        <v>0</v>
      </c>
      <c r="P228" s="46">
        <v>0</v>
      </c>
      <c r="Q228" s="46">
        <v>0</v>
      </c>
      <c r="R228" s="46">
        <v>0</v>
      </c>
      <c r="S228" s="46">
        <v>0</v>
      </c>
      <c r="T228" s="46">
        <v>0</v>
      </c>
      <c r="U228" s="46">
        <v>0</v>
      </c>
      <c r="AA228" s="106">
        <v>1</v>
      </c>
    </row>
    <row r="229" spans="1:27" ht="16.5">
      <c r="A229" s="27"/>
      <c r="B229" s="101" t="s">
        <v>528</v>
      </c>
      <c r="C229" s="245">
        <v>93</v>
      </c>
      <c r="D229" s="245">
        <v>0</v>
      </c>
      <c r="E229" s="245">
        <v>0</v>
      </c>
      <c r="F229" s="46">
        <v>0</v>
      </c>
      <c r="G229" s="46">
        <v>0</v>
      </c>
      <c r="H229" s="46">
        <v>0</v>
      </c>
      <c r="I229" s="46">
        <v>0</v>
      </c>
      <c r="J229" s="46">
        <v>0</v>
      </c>
      <c r="K229" s="46">
        <v>0</v>
      </c>
      <c r="L229" s="46">
        <v>0</v>
      </c>
      <c r="M229" s="46">
        <v>0</v>
      </c>
      <c r="N229" s="46">
        <v>93</v>
      </c>
      <c r="O229" s="46">
        <v>0</v>
      </c>
      <c r="P229" s="46">
        <v>0</v>
      </c>
      <c r="Q229" s="46">
        <v>0</v>
      </c>
      <c r="R229" s="46">
        <v>0</v>
      </c>
      <c r="S229" s="46">
        <v>0</v>
      </c>
      <c r="T229" s="46">
        <v>0</v>
      </c>
      <c r="U229" s="46">
        <v>0</v>
      </c>
      <c r="AA229" s="106">
        <v>1</v>
      </c>
    </row>
    <row r="230" spans="1:27" ht="16.5">
      <c r="A230" s="27"/>
      <c r="B230" s="101" t="s">
        <v>438</v>
      </c>
      <c r="C230" s="245">
        <v>0</v>
      </c>
      <c r="D230" s="245">
        <v>0</v>
      </c>
      <c r="E230" s="245">
        <v>0</v>
      </c>
      <c r="F230" s="46">
        <v>0</v>
      </c>
      <c r="G230" s="46">
        <v>0</v>
      </c>
      <c r="H230" s="46">
        <v>0</v>
      </c>
      <c r="I230" s="46">
        <v>0</v>
      </c>
      <c r="J230" s="46">
        <v>0</v>
      </c>
      <c r="K230" s="46">
        <v>0</v>
      </c>
      <c r="L230" s="46">
        <v>0</v>
      </c>
      <c r="M230" s="46">
        <v>0</v>
      </c>
      <c r="N230" s="46">
        <v>0</v>
      </c>
      <c r="O230" s="46">
        <v>3</v>
      </c>
      <c r="P230" s="46">
        <v>0</v>
      </c>
      <c r="Q230" s="46">
        <v>0</v>
      </c>
      <c r="R230" s="46">
        <v>0</v>
      </c>
      <c r="S230" s="46">
        <v>0</v>
      </c>
      <c r="T230" s="46">
        <v>0</v>
      </c>
      <c r="U230" s="46">
        <v>10</v>
      </c>
      <c r="AA230" s="106">
        <v>1</v>
      </c>
    </row>
    <row r="231" spans="1:27" ht="16.5">
      <c r="A231" s="27"/>
      <c r="B231" s="101" t="s">
        <v>457</v>
      </c>
      <c r="C231" s="245">
        <v>0</v>
      </c>
      <c r="D231" s="245">
        <v>0</v>
      </c>
      <c r="E231" s="245">
        <v>0</v>
      </c>
      <c r="F231" s="46">
        <v>0</v>
      </c>
      <c r="G231" s="46">
        <v>0</v>
      </c>
      <c r="H231" s="46">
        <v>0</v>
      </c>
      <c r="I231" s="46">
        <v>0</v>
      </c>
      <c r="J231" s="46">
        <v>0</v>
      </c>
      <c r="K231" s="46">
        <v>0</v>
      </c>
      <c r="L231" s="46">
        <v>0</v>
      </c>
      <c r="M231" s="46">
        <v>0</v>
      </c>
      <c r="N231" s="46">
        <v>0</v>
      </c>
      <c r="O231" s="46">
        <v>0</v>
      </c>
      <c r="P231" s="46">
        <v>364</v>
      </c>
      <c r="Q231" s="46">
        <v>0</v>
      </c>
      <c r="R231" s="46">
        <v>0</v>
      </c>
      <c r="S231" s="46">
        <v>0</v>
      </c>
      <c r="T231" s="46">
        <v>0</v>
      </c>
      <c r="U231" s="46">
        <v>0</v>
      </c>
      <c r="AA231" s="106">
        <v>1</v>
      </c>
    </row>
    <row r="232" spans="1:27" ht="16.5">
      <c r="A232" s="27"/>
      <c r="B232" s="101" t="s">
        <v>145</v>
      </c>
      <c r="C232" s="245">
        <v>0</v>
      </c>
      <c r="D232" s="245">
        <v>0</v>
      </c>
      <c r="E232" s="245">
        <v>0</v>
      </c>
      <c r="F232" s="46">
        <v>0</v>
      </c>
      <c r="G232" s="46">
        <v>0</v>
      </c>
      <c r="H232" s="46">
        <v>0</v>
      </c>
      <c r="I232" s="46">
        <v>0</v>
      </c>
      <c r="J232" s="46">
        <v>0</v>
      </c>
      <c r="K232" s="46">
        <v>0</v>
      </c>
      <c r="L232" s="46">
        <v>0</v>
      </c>
      <c r="M232" s="46">
        <v>0</v>
      </c>
      <c r="N232" s="46">
        <v>0</v>
      </c>
      <c r="O232" s="46">
        <v>284</v>
      </c>
      <c r="P232" s="46">
        <v>0</v>
      </c>
      <c r="Q232" s="46">
        <v>0</v>
      </c>
      <c r="R232" s="46">
        <v>0</v>
      </c>
      <c r="S232" s="46">
        <v>0</v>
      </c>
      <c r="T232" s="46">
        <v>0</v>
      </c>
      <c r="U232" s="46">
        <v>0</v>
      </c>
      <c r="AA232" s="106">
        <v>1</v>
      </c>
    </row>
    <row r="233" spans="1:27" ht="16.5">
      <c r="B233" s="101" t="s">
        <v>146</v>
      </c>
      <c r="C233" s="245">
        <v>0</v>
      </c>
      <c r="D233" s="245">
        <v>0</v>
      </c>
      <c r="E233" s="245">
        <v>0</v>
      </c>
      <c r="F233" s="46">
        <v>0</v>
      </c>
      <c r="G233" s="46">
        <v>0</v>
      </c>
      <c r="H233" s="46">
        <v>0</v>
      </c>
      <c r="I233" s="46">
        <v>0</v>
      </c>
      <c r="J233" s="46">
        <v>0</v>
      </c>
      <c r="K233" s="46">
        <v>0</v>
      </c>
      <c r="L233" s="46">
        <v>0</v>
      </c>
      <c r="M233" s="46">
        <v>0</v>
      </c>
      <c r="N233" s="46">
        <v>0</v>
      </c>
      <c r="O233" s="46">
        <v>25589</v>
      </c>
      <c r="P233" s="46">
        <v>0</v>
      </c>
      <c r="Q233" s="46">
        <v>0</v>
      </c>
      <c r="R233" s="46">
        <v>0</v>
      </c>
      <c r="S233" s="46">
        <v>0</v>
      </c>
      <c r="T233" s="46">
        <v>0</v>
      </c>
      <c r="U233" s="46">
        <v>0</v>
      </c>
      <c r="AA233" s="106">
        <v>1</v>
      </c>
    </row>
    <row r="234" spans="1:27" ht="16.5">
      <c r="B234" s="100" t="s">
        <v>310</v>
      </c>
      <c r="C234" s="245">
        <v>1021684</v>
      </c>
      <c r="D234" s="245">
        <v>156735</v>
      </c>
      <c r="E234" s="245">
        <v>155885</v>
      </c>
      <c r="F234" s="89">
        <v>123937</v>
      </c>
      <c r="G234" s="89">
        <v>32798</v>
      </c>
      <c r="H234" s="89">
        <v>96</v>
      </c>
      <c r="I234" s="89">
        <v>2218</v>
      </c>
      <c r="J234" s="89">
        <v>153667</v>
      </c>
      <c r="K234" s="89">
        <v>111</v>
      </c>
      <c r="L234" s="89">
        <v>125064</v>
      </c>
      <c r="M234" s="89">
        <v>576720</v>
      </c>
      <c r="N234" s="89">
        <v>7280</v>
      </c>
      <c r="O234" s="89">
        <v>1018284</v>
      </c>
      <c r="P234" s="89">
        <v>299914</v>
      </c>
      <c r="Q234" s="89">
        <v>1177</v>
      </c>
      <c r="R234" s="89">
        <v>59667</v>
      </c>
      <c r="S234" s="89">
        <v>458948</v>
      </c>
      <c r="T234" s="89">
        <v>11276</v>
      </c>
      <c r="U234" s="89">
        <v>201395</v>
      </c>
      <c r="AA234" s="106">
        <v>1</v>
      </c>
    </row>
    <row r="235" spans="1:27" ht="16.5">
      <c r="B235"/>
      <c r="C235"/>
      <c r="D235"/>
      <c r="E235"/>
      <c r="F235"/>
      <c r="G235"/>
      <c r="H235"/>
      <c r="I235"/>
      <c r="J235"/>
      <c r="K235"/>
      <c r="L235"/>
      <c r="M235"/>
      <c r="N235"/>
      <c r="O235"/>
      <c r="P235"/>
      <c r="Q235"/>
      <c r="R235"/>
      <c r="S235"/>
      <c r="T235"/>
      <c r="U235"/>
      <c r="AA235" s="106">
        <v>1</v>
      </c>
    </row>
    <row r="236" spans="1:27" ht="16.5">
      <c r="B236"/>
      <c r="C236"/>
      <c r="D236"/>
      <c r="E236"/>
      <c r="F236"/>
      <c r="G236"/>
      <c r="H236"/>
      <c r="I236"/>
      <c r="J236"/>
      <c r="K236"/>
      <c r="L236"/>
      <c r="M236"/>
      <c r="N236"/>
      <c r="O236"/>
      <c r="P236"/>
      <c r="Q236"/>
      <c r="R236"/>
      <c r="S236"/>
      <c r="T236"/>
      <c r="U236"/>
      <c r="AA236" s="106">
        <v>1</v>
      </c>
    </row>
    <row r="237" spans="1:27" ht="16.5">
      <c r="B237"/>
      <c r="C237"/>
      <c r="D237"/>
      <c r="E237"/>
      <c r="F237"/>
      <c r="G237"/>
      <c r="H237"/>
      <c r="I237"/>
      <c r="J237"/>
      <c r="K237"/>
      <c r="L237"/>
      <c r="M237"/>
      <c r="N237"/>
      <c r="O237"/>
      <c r="P237"/>
      <c r="Q237"/>
      <c r="R237"/>
      <c r="S237"/>
      <c r="T237"/>
      <c r="U237"/>
      <c r="AA237" s="106">
        <v>1</v>
      </c>
    </row>
    <row r="238" spans="1:27" ht="16.5">
      <c r="B238"/>
      <c r="C238"/>
      <c r="D238"/>
      <c r="E238"/>
      <c r="F238"/>
      <c r="G238"/>
      <c r="H238"/>
      <c r="I238"/>
      <c r="J238"/>
      <c r="K238"/>
      <c r="L238"/>
      <c r="M238"/>
      <c r="N238"/>
      <c r="O238"/>
      <c r="P238"/>
      <c r="Q238"/>
      <c r="R238"/>
      <c r="S238"/>
      <c r="T238"/>
      <c r="U238"/>
      <c r="AA238" s="106">
        <v>1</v>
      </c>
    </row>
    <row r="239" spans="1:27" ht="16.5">
      <c r="B239"/>
      <c r="C239"/>
      <c r="D239"/>
      <c r="E239"/>
      <c r="F239"/>
      <c r="G239"/>
      <c r="H239"/>
      <c r="I239"/>
      <c r="J239"/>
      <c r="K239"/>
      <c r="L239"/>
      <c r="M239"/>
      <c r="N239"/>
      <c r="O239"/>
      <c r="P239"/>
      <c r="Q239"/>
      <c r="R239"/>
      <c r="S239"/>
      <c r="T239"/>
      <c r="U239"/>
      <c r="AA239" s="106">
        <v>1</v>
      </c>
    </row>
    <row r="240" spans="1:27" ht="16.5">
      <c r="B240"/>
      <c r="C240"/>
      <c r="D240"/>
      <c r="E240"/>
      <c r="F240"/>
      <c r="G240"/>
      <c r="H240"/>
      <c r="I240"/>
      <c r="J240"/>
      <c r="K240"/>
      <c r="L240"/>
      <c r="M240"/>
      <c r="N240"/>
      <c r="O240"/>
      <c r="P240"/>
      <c r="Q240"/>
      <c r="R240"/>
      <c r="S240"/>
      <c r="T240"/>
      <c r="U240"/>
      <c r="AA240" s="106">
        <v>1</v>
      </c>
    </row>
    <row r="241" spans="27:27" ht="16.5">
      <c r="AA241" s="106">
        <v>1</v>
      </c>
    </row>
    <row r="242" spans="27:27" ht="16.5">
      <c r="AA242" s="106">
        <v>1</v>
      </c>
    </row>
    <row r="243" spans="27:27" ht="16.5">
      <c r="AA243" s="106">
        <v>1</v>
      </c>
    </row>
    <row r="244" spans="27:27" ht="16.5">
      <c r="AA244" s="106">
        <v>1</v>
      </c>
    </row>
    <row r="245" spans="27:27" ht="16.5">
      <c r="AA245" s="106">
        <v>1</v>
      </c>
    </row>
    <row r="246" spans="27:27" ht="16.5">
      <c r="AA246" s="106">
        <v>1</v>
      </c>
    </row>
    <row r="247" spans="27:27" ht="16.5">
      <c r="AA247" s="106">
        <v>1</v>
      </c>
    </row>
    <row r="248" spans="27:27" ht="16.5">
      <c r="AA248" s="106">
        <v>1</v>
      </c>
    </row>
    <row r="249" spans="27:27" ht="16.5">
      <c r="AA249" s="106">
        <v>1</v>
      </c>
    </row>
    <row r="250" spans="27:27" ht="16.5">
      <c r="AA250" s="106">
        <v>1</v>
      </c>
    </row>
    <row r="251" spans="27:27" ht="16.5">
      <c r="AA251" s="106">
        <v>1</v>
      </c>
    </row>
    <row r="252" spans="27:27" ht="16.5">
      <c r="AA252" s="106">
        <v>1</v>
      </c>
    </row>
    <row r="253" spans="27:27" ht="16.5">
      <c r="AA253" s="106">
        <v>1</v>
      </c>
    </row>
    <row r="254" spans="27:27" ht="16.5">
      <c r="AA254" s="106">
        <v>1</v>
      </c>
    </row>
    <row r="255" spans="27:27" ht="16.5">
      <c r="AA255" s="106">
        <v>1</v>
      </c>
    </row>
    <row r="256" spans="27:27" ht="16.5">
      <c r="AA256" s="106">
        <v>1</v>
      </c>
    </row>
    <row r="257" spans="27:27" ht="16.5">
      <c r="AA257" s="106">
        <v>1</v>
      </c>
    </row>
    <row r="258" spans="27:27" ht="16.5">
      <c r="AA258" s="106">
        <v>1</v>
      </c>
    </row>
    <row r="259" spans="27:27" ht="16.5">
      <c r="AA259" s="106">
        <v>1</v>
      </c>
    </row>
    <row r="260" spans="27:27" ht="16.5">
      <c r="AA260" s="106">
        <v>1</v>
      </c>
    </row>
    <row r="261" spans="27:27" ht="16.5">
      <c r="AA261" s="106">
        <v>1</v>
      </c>
    </row>
  </sheetData>
  <sheetProtection sheet="1" objects="1" scenarios="1"/>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29"/>
  <sheetViews>
    <sheetView showGridLines="0" workbookViewId="0">
      <pane ySplit="4" topLeftCell="A5" activePane="bottomLeft" state="frozen"/>
      <selection sqref="A1:E32"/>
      <selection pane="bottomLeft"/>
    </sheetView>
  </sheetViews>
  <sheetFormatPr defaultRowHeight="12.75"/>
  <cols>
    <col min="1" max="1" width="42.42578125" customWidth="1"/>
    <col min="2" max="2" width="127.85546875" customWidth="1"/>
  </cols>
  <sheetData>
    <row r="1" spans="1:15" ht="17.100000000000001" customHeight="1"/>
    <row r="2" spans="1:15" ht="17.100000000000001" customHeight="1"/>
    <row r="3" spans="1:15" ht="17.100000000000001" customHeight="1"/>
    <row r="4" spans="1:15" ht="17.100000000000001" customHeight="1"/>
    <row r="5" spans="1:15" ht="17.100000000000001" customHeight="1"/>
    <row r="6" spans="1:15" ht="30" customHeight="1">
      <c r="A6" s="417" t="s">
        <v>252</v>
      </c>
      <c r="B6" s="418"/>
    </row>
    <row r="7" spans="1:15" ht="15.95" customHeight="1">
      <c r="A7" s="423" t="s">
        <v>241</v>
      </c>
      <c r="B7" s="424"/>
    </row>
    <row r="8" spans="1:15" ht="15.95" customHeight="1">
      <c r="A8" s="419" t="s">
        <v>314</v>
      </c>
      <c r="B8" s="420"/>
    </row>
    <row r="9" spans="1:15" ht="15.95" customHeight="1">
      <c r="A9" s="423" t="s">
        <v>546</v>
      </c>
      <c r="B9" s="424"/>
    </row>
    <row r="10" spans="1:15" ht="15.95" customHeight="1"/>
    <row r="11" spans="1:15" ht="30" customHeight="1">
      <c r="A11" s="421" t="s">
        <v>239</v>
      </c>
      <c r="B11" s="422"/>
    </row>
    <row r="12" spans="1:15" ht="30" customHeight="1">
      <c r="A12" s="62" t="s">
        <v>161</v>
      </c>
      <c r="B12" s="63" t="s">
        <v>278</v>
      </c>
      <c r="C12" s="61"/>
      <c r="D12" s="61"/>
      <c r="E12" s="61"/>
      <c r="F12" s="61"/>
      <c r="G12" s="61"/>
      <c r="H12" s="61"/>
      <c r="I12" s="61"/>
      <c r="J12" s="61"/>
      <c r="K12" s="61"/>
      <c r="L12" s="61"/>
      <c r="M12" s="61"/>
      <c r="N12" s="61"/>
      <c r="O12" s="61"/>
    </row>
    <row r="13" spans="1:15" ht="69.95" customHeight="1">
      <c r="A13" s="70" t="s">
        <v>243</v>
      </c>
      <c r="B13" s="71" t="s">
        <v>274</v>
      </c>
      <c r="C13" s="61"/>
      <c r="D13" s="61"/>
      <c r="E13" s="61"/>
      <c r="F13" s="61"/>
      <c r="G13" s="61"/>
      <c r="H13" s="61"/>
      <c r="I13" s="61"/>
      <c r="J13" s="61"/>
      <c r="K13" s="61"/>
      <c r="L13" s="61"/>
      <c r="M13" s="61"/>
      <c r="N13" s="61"/>
      <c r="O13" s="61"/>
    </row>
    <row r="14" spans="1:15" ht="30" customHeight="1">
      <c r="A14" s="62" t="s">
        <v>192</v>
      </c>
      <c r="B14" s="63" t="s">
        <v>279</v>
      </c>
      <c r="C14" s="61"/>
      <c r="D14" s="61"/>
      <c r="E14" s="61"/>
      <c r="F14" s="61"/>
      <c r="G14" s="61"/>
      <c r="H14" s="61"/>
      <c r="I14" s="61"/>
      <c r="J14" s="61"/>
      <c r="K14" s="61"/>
      <c r="L14" s="61"/>
      <c r="M14" s="61"/>
      <c r="N14" s="61"/>
      <c r="O14" s="61"/>
    </row>
    <row r="15" spans="1:15" ht="30" customHeight="1">
      <c r="A15" s="70" t="s">
        <v>188</v>
      </c>
      <c r="B15" s="71" t="s">
        <v>280</v>
      </c>
      <c r="C15" s="61"/>
      <c r="D15" s="61"/>
      <c r="E15" s="61"/>
      <c r="F15" s="61"/>
      <c r="G15" s="61"/>
      <c r="H15" s="61"/>
      <c r="I15" s="61"/>
      <c r="J15" s="61"/>
      <c r="K15" s="61"/>
      <c r="L15" s="61"/>
      <c r="M15" s="61"/>
      <c r="N15" s="61"/>
      <c r="O15" s="61"/>
    </row>
    <row r="16" spans="1:15" ht="45" customHeight="1">
      <c r="A16" s="62" t="s">
        <v>257</v>
      </c>
      <c r="B16" s="63" t="s">
        <v>275</v>
      </c>
      <c r="C16" s="61"/>
      <c r="D16" s="61"/>
      <c r="E16" s="61"/>
      <c r="F16" s="61"/>
      <c r="G16" s="61"/>
      <c r="H16" s="61"/>
      <c r="I16" s="61"/>
      <c r="J16" s="61"/>
      <c r="K16" s="61"/>
      <c r="L16" s="61"/>
      <c r="M16" s="61"/>
      <c r="N16" s="61"/>
      <c r="O16" s="61"/>
    </row>
    <row r="17" spans="1:15" ht="30" customHeight="1">
      <c r="A17" s="70" t="s">
        <v>169</v>
      </c>
      <c r="B17" s="71" t="s">
        <v>276</v>
      </c>
      <c r="C17" s="61"/>
      <c r="D17" s="61"/>
      <c r="E17" s="61"/>
      <c r="F17" s="61"/>
      <c r="G17" s="61"/>
      <c r="H17" s="61"/>
      <c r="I17" s="61"/>
      <c r="J17" s="61"/>
      <c r="K17" s="61"/>
      <c r="L17" s="61"/>
      <c r="M17" s="61"/>
      <c r="N17" s="61"/>
      <c r="O17" s="61"/>
    </row>
    <row r="18" spans="1:15" ht="30" customHeight="1">
      <c r="A18" s="62" t="s">
        <v>154</v>
      </c>
      <c r="B18" s="63" t="s">
        <v>242</v>
      </c>
      <c r="C18" s="61"/>
      <c r="D18" s="61"/>
      <c r="E18" s="61"/>
      <c r="F18" s="61"/>
      <c r="G18" s="61"/>
      <c r="H18" s="61"/>
      <c r="I18" s="61"/>
      <c r="J18" s="61"/>
      <c r="K18" s="61"/>
      <c r="L18" s="61"/>
      <c r="M18" s="61"/>
      <c r="N18" s="61"/>
      <c r="O18" s="61"/>
    </row>
    <row r="19" spans="1:15" ht="30" customHeight="1">
      <c r="A19" s="70" t="s">
        <v>153</v>
      </c>
      <c r="B19" s="71" t="s">
        <v>277</v>
      </c>
      <c r="C19" s="61"/>
      <c r="D19" s="61"/>
      <c r="E19" s="61"/>
      <c r="F19" s="61"/>
      <c r="G19" s="61"/>
      <c r="H19" s="61"/>
      <c r="I19" s="61"/>
      <c r="J19" s="61"/>
      <c r="K19" s="61"/>
      <c r="L19" s="61"/>
      <c r="M19" s="61"/>
      <c r="N19" s="61"/>
      <c r="O19" s="61"/>
    </row>
    <row r="20" spans="1:15" ht="30" customHeight="1">
      <c r="A20" s="62" t="s">
        <v>245</v>
      </c>
      <c r="B20" s="63" t="s">
        <v>281</v>
      </c>
      <c r="C20" s="61"/>
      <c r="D20" s="61"/>
      <c r="E20" s="61"/>
      <c r="F20" s="61"/>
      <c r="G20" s="61"/>
      <c r="H20" s="61"/>
      <c r="I20" s="61"/>
      <c r="J20" s="61"/>
      <c r="K20" s="61"/>
      <c r="L20" s="61"/>
      <c r="M20" s="61"/>
      <c r="N20" s="61"/>
      <c r="O20" s="61"/>
    </row>
    <row r="21" spans="1:15" ht="30" customHeight="1">
      <c r="A21" s="70" t="s">
        <v>165</v>
      </c>
      <c r="B21" s="71" t="s">
        <v>282</v>
      </c>
      <c r="C21" s="61"/>
      <c r="D21" s="61"/>
      <c r="E21" s="61"/>
      <c r="F21" s="61"/>
      <c r="G21" s="61"/>
      <c r="H21" s="61"/>
      <c r="I21" s="61"/>
      <c r="J21" s="61"/>
      <c r="K21" s="61"/>
      <c r="L21" s="61"/>
      <c r="M21" s="61"/>
      <c r="N21" s="61"/>
      <c r="O21" s="61"/>
    </row>
    <row r="22" spans="1:15" ht="30" customHeight="1">
      <c r="A22" s="62" t="s">
        <v>164</v>
      </c>
      <c r="B22" s="63" t="s">
        <v>283</v>
      </c>
      <c r="C22" s="61"/>
      <c r="D22" s="61"/>
      <c r="E22" s="61"/>
      <c r="F22" s="61"/>
      <c r="G22" s="61"/>
      <c r="H22" s="61"/>
      <c r="I22" s="61"/>
      <c r="J22" s="61"/>
      <c r="K22" s="61"/>
      <c r="L22" s="61"/>
      <c r="M22" s="61"/>
      <c r="N22" s="61"/>
      <c r="O22" s="61"/>
    </row>
    <row r="23" spans="1:15" ht="30" customHeight="1">
      <c r="A23" s="70" t="s">
        <v>272</v>
      </c>
      <c r="B23" s="71" t="s">
        <v>247</v>
      </c>
      <c r="C23" s="61"/>
      <c r="D23" s="61"/>
      <c r="E23" s="61"/>
      <c r="F23" s="61"/>
      <c r="G23" s="61"/>
      <c r="H23" s="61"/>
      <c r="I23" s="61"/>
      <c r="J23" s="61"/>
      <c r="K23" s="61"/>
      <c r="L23" s="61"/>
      <c r="M23" s="61"/>
      <c r="N23" s="61"/>
      <c r="O23" s="61"/>
    </row>
    <row r="24" spans="1:15" ht="30" customHeight="1">
      <c r="A24" s="62" t="s">
        <v>155</v>
      </c>
      <c r="B24" s="63" t="s">
        <v>284</v>
      </c>
      <c r="C24" s="61"/>
      <c r="D24" s="61"/>
      <c r="E24" s="61"/>
      <c r="F24" s="61"/>
      <c r="G24" s="61"/>
      <c r="H24" s="61"/>
      <c r="I24" s="61"/>
      <c r="J24" s="61"/>
      <c r="K24" s="61"/>
      <c r="L24" s="61"/>
      <c r="M24" s="61"/>
      <c r="N24" s="61"/>
      <c r="O24" s="61"/>
    </row>
    <row r="25" spans="1:15" ht="30" customHeight="1">
      <c r="A25" s="70" t="s">
        <v>205</v>
      </c>
      <c r="B25" s="71" t="s">
        <v>251</v>
      </c>
      <c r="C25" s="61"/>
      <c r="D25" s="61"/>
      <c r="E25" s="61"/>
      <c r="F25" s="61"/>
      <c r="G25" s="61"/>
      <c r="H25" s="61"/>
      <c r="I25" s="61"/>
      <c r="J25" s="61"/>
      <c r="K25" s="61"/>
      <c r="L25" s="61"/>
      <c r="M25" s="61"/>
      <c r="N25" s="61"/>
      <c r="O25" s="61"/>
    </row>
    <row r="26" spans="1:15" ht="30" customHeight="1">
      <c r="A26" s="62" t="s">
        <v>193</v>
      </c>
      <c r="B26" s="63" t="s">
        <v>285</v>
      </c>
      <c r="C26" s="61"/>
      <c r="D26" s="61"/>
      <c r="E26" s="61"/>
      <c r="F26" s="61"/>
      <c r="G26" s="61"/>
      <c r="H26" s="61"/>
      <c r="I26" s="61"/>
      <c r="J26" s="61"/>
      <c r="K26" s="61"/>
      <c r="L26" s="61"/>
      <c r="M26" s="61"/>
      <c r="N26" s="61"/>
      <c r="O26" s="61"/>
    </row>
    <row r="27" spans="1:15" ht="30" customHeight="1">
      <c r="A27" s="70" t="s">
        <v>248</v>
      </c>
      <c r="B27" s="71" t="s">
        <v>249</v>
      </c>
      <c r="C27" s="61"/>
      <c r="D27" s="61"/>
      <c r="E27" s="61"/>
      <c r="F27" s="61"/>
      <c r="G27" s="61"/>
      <c r="H27" s="61"/>
      <c r="I27" s="61"/>
      <c r="J27" s="61"/>
      <c r="K27" s="61"/>
      <c r="L27" s="61"/>
      <c r="M27" s="61"/>
      <c r="N27" s="61"/>
      <c r="O27" s="61"/>
    </row>
    <row r="28" spans="1:15" ht="30" customHeight="1">
      <c r="A28" s="62" t="s">
        <v>240</v>
      </c>
      <c r="B28" s="63" t="s">
        <v>250</v>
      </c>
      <c r="C28" s="61"/>
      <c r="D28" s="61"/>
      <c r="E28" s="61"/>
      <c r="F28" s="61"/>
      <c r="G28" s="61"/>
      <c r="H28" s="61"/>
      <c r="I28" s="61"/>
      <c r="J28" s="61"/>
      <c r="K28" s="61"/>
      <c r="L28" s="61"/>
      <c r="M28" s="61"/>
      <c r="N28" s="61"/>
      <c r="O28" s="61"/>
    </row>
    <row r="29" spans="1:15" ht="30" customHeight="1">
      <c r="A29" s="72" t="s">
        <v>244</v>
      </c>
      <c r="B29" s="73" t="s">
        <v>246</v>
      </c>
      <c r="C29" s="61"/>
      <c r="D29" s="61"/>
      <c r="E29" s="61"/>
      <c r="F29" s="61"/>
      <c r="G29" s="61"/>
      <c r="H29" s="61"/>
      <c r="I29" s="61"/>
      <c r="J29" s="61"/>
      <c r="K29" s="61"/>
      <c r="L29" s="61"/>
      <c r="M29" s="61"/>
      <c r="N29" s="61"/>
      <c r="O29" s="61"/>
    </row>
  </sheetData>
  <sheetProtection sheet="1" objects="1" scenarios="1"/>
  <mergeCells count="5">
    <mergeCell ref="A6:B6"/>
    <mergeCell ref="A8:B8"/>
    <mergeCell ref="A11:B11"/>
    <mergeCell ref="A7:B7"/>
    <mergeCell ref="A9:B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2:AT3920"/>
  <sheetViews>
    <sheetView workbookViewId="0"/>
  </sheetViews>
  <sheetFormatPr defaultRowHeight="12.75"/>
  <cols>
    <col min="1" max="1" width="79" bestFit="1" customWidth="1"/>
    <col min="2" max="2" width="22" bestFit="1" customWidth="1"/>
    <col min="3" max="3" width="29.85546875" bestFit="1" customWidth="1"/>
    <col min="4" max="4" width="22.5703125" bestFit="1" customWidth="1"/>
    <col min="5" max="5" width="21.85546875" bestFit="1" customWidth="1"/>
    <col min="6" max="6" width="20.42578125" bestFit="1" customWidth="1"/>
    <col min="7" max="7" width="24.85546875" bestFit="1" customWidth="1"/>
    <col min="8" max="8" width="27" bestFit="1" customWidth="1"/>
    <col min="9" max="9" width="30" bestFit="1" customWidth="1"/>
    <col min="10" max="10" width="29.42578125" bestFit="1" customWidth="1"/>
    <col min="11" max="11" width="22.140625" bestFit="1" customWidth="1"/>
    <col min="12" max="12" width="21.42578125" bestFit="1" customWidth="1"/>
    <col min="13" max="13" width="20" bestFit="1" customWidth="1"/>
    <col min="14" max="14" width="24.42578125" bestFit="1" customWidth="1"/>
    <col min="15" max="15" width="26.5703125" bestFit="1" customWidth="1"/>
    <col min="16" max="16" width="29.85546875" bestFit="1" customWidth="1"/>
    <col min="17" max="17" width="22.5703125" bestFit="1" customWidth="1"/>
    <col min="18" max="18" width="21.85546875" bestFit="1" customWidth="1"/>
    <col min="19" max="19" width="20.42578125" bestFit="1" customWidth="1"/>
    <col min="20" max="20" width="24.85546875" bestFit="1" customWidth="1"/>
    <col min="21" max="21" width="29.28515625" bestFit="1" customWidth="1"/>
    <col min="22" max="22" width="29.42578125" bestFit="1" customWidth="1"/>
    <col min="23" max="23" width="22.140625" bestFit="1" customWidth="1"/>
    <col min="24" max="24" width="21.42578125" bestFit="1" customWidth="1"/>
    <col min="25" max="25" width="20" bestFit="1" customWidth="1"/>
    <col min="26" max="26" width="24.42578125" bestFit="1" customWidth="1"/>
    <col min="27" max="27" width="28.85546875" bestFit="1" customWidth="1"/>
    <col min="28" max="28" width="30.7109375" bestFit="1" customWidth="1"/>
    <col min="29" max="29" width="29.28515625" bestFit="1" customWidth="1"/>
    <col min="30" max="30" width="19.5703125" bestFit="1" customWidth="1"/>
    <col min="31" max="31" width="28.5703125" bestFit="1" customWidth="1"/>
    <col min="32" max="32" width="35.85546875" bestFit="1" customWidth="1"/>
    <col min="33" max="33" width="31.140625" bestFit="1" customWidth="1"/>
    <col min="34" max="34" width="28.85546875" bestFit="1" customWidth="1"/>
    <col min="35" max="35" width="33.42578125" bestFit="1" customWidth="1"/>
    <col min="36" max="36" width="32.42578125" bestFit="1" customWidth="1"/>
    <col min="37" max="37" width="34.5703125" bestFit="1" customWidth="1"/>
    <col min="38" max="38" width="15.7109375" bestFit="1" customWidth="1"/>
    <col min="39" max="39" width="12.140625" bestFit="1" customWidth="1"/>
    <col min="40" max="40" width="27" bestFit="1" customWidth="1"/>
    <col min="41" max="41" width="40.28515625" bestFit="1" customWidth="1"/>
    <col min="42" max="42" width="29.5703125" bestFit="1" customWidth="1"/>
    <col min="43" max="43" width="33.7109375" bestFit="1" customWidth="1"/>
    <col min="44" max="44" width="17.5703125" bestFit="1" customWidth="1"/>
    <col min="45" max="45" width="20.140625" bestFit="1" customWidth="1"/>
    <col min="46" max="46" width="21.28515625" bestFit="1" customWidth="1"/>
    <col min="47" max="47" width="17.5703125" customWidth="1"/>
    <col min="48" max="48" width="20.140625" customWidth="1"/>
    <col min="49" max="49" width="21.28515625" bestFit="1" customWidth="1"/>
    <col min="50" max="50" width="21.28515625" customWidth="1"/>
  </cols>
  <sheetData>
    <row r="2" spans="1:46">
      <c r="A2" s="253" t="s">
        <v>483</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1" t="s">
        <v>481</v>
      </c>
      <c r="AM2" s="251"/>
      <c r="AN2" s="252" t="s">
        <v>482</v>
      </c>
      <c r="AO2" s="252"/>
      <c r="AP2" s="252"/>
      <c r="AQ2" s="252"/>
      <c r="AR2" s="252"/>
      <c r="AS2" s="252"/>
      <c r="AT2" s="252"/>
    </row>
    <row r="3" spans="1:46">
      <c r="A3" t="s">
        <v>0</v>
      </c>
      <c r="B3" t="s">
        <v>158</v>
      </c>
      <c r="C3" t="s">
        <v>3</v>
      </c>
      <c r="D3" t="s">
        <v>4</v>
      </c>
      <c r="E3" t="s">
        <v>5</v>
      </c>
      <c r="F3" t="s">
        <v>6</v>
      </c>
      <c r="G3" t="s">
        <v>7</v>
      </c>
      <c r="H3" t="s">
        <v>8</v>
      </c>
      <c r="I3" t="s">
        <v>9</v>
      </c>
      <c r="J3" t="s">
        <v>10</v>
      </c>
      <c r="K3" t="s">
        <v>11</v>
      </c>
      <c r="L3" t="s">
        <v>12</v>
      </c>
      <c r="M3" t="s">
        <v>13</v>
      </c>
      <c r="N3" t="s">
        <v>14</v>
      </c>
      <c r="O3" t="s">
        <v>15</v>
      </c>
      <c r="P3" t="s">
        <v>16</v>
      </c>
      <c r="Q3" t="s">
        <v>17</v>
      </c>
      <c r="R3" t="s">
        <v>18</v>
      </c>
      <c r="S3" t="s">
        <v>19</v>
      </c>
      <c r="T3" t="s">
        <v>20</v>
      </c>
      <c r="U3" t="s">
        <v>21</v>
      </c>
      <c r="V3" t="s">
        <v>22</v>
      </c>
      <c r="W3" t="s">
        <v>23</v>
      </c>
      <c r="X3" t="s">
        <v>24</v>
      </c>
      <c r="Y3" t="s">
        <v>25</v>
      </c>
      <c r="Z3" t="s">
        <v>26</v>
      </c>
      <c r="AA3" t="s">
        <v>27</v>
      </c>
      <c r="AB3" t="s">
        <v>28</v>
      </c>
      <c r="AC3" t="s">
        <v>29</v>
      </c>
      <c r="AD3" t="s">
        <v>30</v>
      </c>
      <c r="AE3" t="s">
        <v>31</v>
      </c>
      <c r="AF3" t="s">
        <v>32</v>
      </c>
      <c r="AG3" t="s">
        <v>33</v>
      </c>
      <c r="AH3" t="s">
        <v>34</v>
      </c>
      <c r="AI3" t="s">
        <v>35</v>
      </c>
      <c r="AJ3" t="s">
        <v>36</v>
      </c>
      <c r="AK3" t="s">
        <v>37</v>
      </c>
      <c r="AL3" t="s">
        <v>1</v>
      </c>
      <c r="AM3" t="s">
        <v>2</v>
      </c>
      <c r="AN3" t="s">
        <v>159</v>
      </c>
      <c r="AO3" t="s">
        <v>311</v>
      </c>
      <c r="AP3" t="s">
        <v>160</v>
      </c>
      <c r="AQ3" t="s">
        <v>313</v>
      </c>
      <c r="AR3" t="s">
        <v>190</v>
      </c>
      <c r="AS3" t="s">
        <v>189</v>
      </c>
      <c r="AT3" t="s">
        <v>188</v>
      </c>
    </row>
    <row r="4" spans="1:46">
      <c r="A4" t="s">
        <v>38</v>
      </c>
      <c r="B4" t="s">
        <v>358</v>
      </c>
      <c r="AH4">
        <v>56</v>
      </c>
      <c r="AL4">
        <v>2023</v>
      </c>
      <c r="AM4">
        <v>4</v>
      </c>
      <c r="AN4" s="273">
        <f>(Table2[[#This Row],[OUTSD_IND_HEALTH_TOTAL]]+Table2[[#This Row],[EXCHG_IND_HEALTH_TOTAL]])-Table2[[#This Row],[OUTSD_IND_GRANDFATHER]]</f>
        <v>0</v>
      </c>
      <c r="AO4" s="273">
        <f>Table2[[#This Row],[OUTSD_IND_HEALTH_TOTAL]]-Table2[[#This Row],[OUTSD_IND_GRANDFATHER]]</f>
        <v>0</v>
      </c>
      <c r="AP4" s="273">
        <f>(Table2[[#This Row],[OUTSD_SG_HEALTH_TOTAL]]+Table2[[#This Row],[EXCHG_SG_HEALTH_TOTAL]])-Table2[[#This Row],[OUTSD_SG_GRANDFATHER]]</f>
        <v>0</v>
      </c>
      <c r="AQ4" s="273">
        <f>Table2[[#This Row],[OUTSD_SG_HEALTH_TOTAL]]-Table2[[#This Row],[OUTSD_SG_GRANDFATHER]]</f>
        <v>0</v>
      </c>
      <c r="AR4" s="273">
        <f>Table2[[#This Row],[EXCHG_IND_HEALTH_TOTAL]]+Table2[[#This Row],[OUTSD_IND_HEALTH_TOTAL]]</f>
        <v>0</v>
      </c>
      <c r="AS4" s="273">
        <f>Table2[[#This Row],[EXCHG_SG_HEALTH_TOTAL]]+Table2[[#This Row],[OUTSD_SG_HEALTH_TOTAL]]</f>
        <v>0</v>
      </c>
      <c r="AT4" s="273">
        <f>Table2[[#This Row],[OUTSD_ATM_HEALTH_TOTAL]]+Table2[[#This Row],[OUTSD_LG_HEALTH_TOTAL]]+Table2[[#This Row],[Individual Total]]+Table2[[#This Row],[Small Group Total]]+Table2[[#This Row],[OUTSD_STUDENT]]</f>
        <v>0</v>
      </c>
    </row>
    <row r="5" spans="1:46">
      <c r="A5" t="s">
        <v>38</v>
      </c>
      <c r="B5" t="s">
        <v>361</v>
      </c>
      <c r="AH5">
        <v>3</v>
      </c>
      <c r="AL5">
        <v>2023</v>
      </c>
      <c r="AM5">
        <v>4</v>
      </c>
      <c r="AN5" s="273">
        <f>(Table2[[#This Row],[OUTSD_IND_HEALTH_TOTAL]]+Table2[[#This Row],[EXCHG_IND_HEALTH_TOTAL]])-Table2[[#This Row],[OUTSD_IND_GRANDFATHER]]</f>
        <v>0</v>
      </c>
      <c r="AO5" s="273">
        <f>Table2[[#This Row],[OUTSD_IND_HEALTH_TOTAL]]-Table2[[#This Row],[OUTSD_IND_GRANDFATHER]]</f>
        <v>0</v>
      </c>
      <c r="AP5" s="273">
        <f>(Table2[[#This Row],[OUTSD_SG_HEALTH_TOTAL]]+Table2[[#This Row],[EXCHG_SG_HEALTH_TOTAL]])-Table2[[#This Row],[OUTSD_SG_GRANDFATHER]]</f>
        <v>0</v>
      </c>
      <c r="AQ5" s="273">
        <f>Table2[[#This Row],[OUTSD_SG_HEALTH_TOTAL]]-Table2[[#This Row],[OUTSD_SG_GRANDFATHER]]</f>
        <v>0</v>
      </c>
      <c r="AR5" s="273">
        <f>Table2[[#This Row],[EXCHG_IND_HEALTH_TOTAL]]+Table2[[#This Row],[OUTSD_IND_HEALTH_TOTAL]]</f>
        <v>0</v>
      </c>
      <c r="AS5" s="273">
        <f>Table2[[#This Row],[EXCHG_SG_HEALTH_TOTAL]]+Table2[[#This Row],[OUTSD_SG_HEALTH_TOTAL]]</f>
        <v>0</v>
      </c>
      <c r="AT5" s="273">
        <f>Table2[[#This Row],[OUTSD_ATM_HEALTH_TOTAL]]+Table2[[#This Row],[OUTSD_LG_HEALTH_TOTAL]]+Table2[[#This Row],[Individual Total]]+Table2[[#This Row],[Small Group Total]]+Table2[[#This Row],[OUTSD_STUDENT]]</f>
        <v>0</v>
      </c>
    </row>
    <row r="6" spans="1:46">
      <c r="A6" t="s">
        <v>38</v>
      </c>
      <c r="B6" t="s">
        <v>372</v>
      </c>
      <c r="AH6">
        <v>6</v>
      </c>
      <c r="AL6">
        <v>2023</v>
      </c>
      <c r="AM6">
        <v>4</v>
      </c>
      <c r="AN6" s="273">
        <f>(Table2[[#This Row],[OUTSD_IND_HEALTH_TOTAL]]+Table2[[#This Row],[EXCHG_IND_HEALTH_TOTAL]])-Table2[[#This Row],[OUTSD_IND_GRANDFATHER]]</f>
        <v>0</v>
      </c>
      <c r="AO6" s="273">
        <f>Table2[[#This Row],[OUTSD_IND_HEALTH_TOTAL]]-Table2[[#This Row],[OUTSD_IND_GRANDFATHER]]</f>
        <v>0</v>
      </c>
      <c r="AP6" s="273">
        <f>(Table2[[#This Row],[OUTSD_SG_HEALTH_TOTAL]]+Table2[[#This Row],[EXCHG_SG_HEALTH_TOTAL]])-Table2[[#This Row],[OUTSD_SG_GRANDFATHER]]</f>
        <v>0</v>
      </c>
      <c r="AQ6" s="273">
        <f>Table2[[#This Row],[OUTSD_SG_HEALTH_TOTAL]]-Table2[[#This Row],[OUTSD_SG_GRANDFATHER]]</f>
        <v>0</v>
      </c>
      <c r="AR6" s="273">
        <f>Table2[[#This Row],[EXCHG_IND_HEALTH_TOTAL]]+Table2[[#This Row],[OUTSD_IND_HEALTH_TOTAL]]</f>
        <v>0</v>
      </c>
      <c r="AS6" s="273">
        <f>Table2[[#This Row],[EXCHG_SG_HEALTH_TOTAL]]+Table2[[#This Row],[OUTSD_SG_HEALTH_TOTAL]]</f>
        <v>0</v>
      </c>
      <c r="AT6" s="273">
        <f>Table2[[#This Row],[OUTSD_ATM_HEALTH_TOTAL]]+Table2[[#This Row],[OUTSD_LG_HEALTH_TOTAL]]+Table2[[#This Row],[Individual Total]]+Table2[[#This Row],[Small Group Total]]+Table2[[#This Row],[OUTSD_STUDENT]]</f>
        <v>0</v>
      </c>
    </row>
    <row r="7" spans="1:46">
      <c r="A7" t="s">
        <v>38</v>
      </c>
      <c r="B7" t="s">
        <v>379</v>
      </c>
      <c r="AH7">
        <v>3</v>
      </c>
      <c r="AL7">
        <v>2023</v>
      </c>
      <c r="AM7">
        <v>4</v>
      </c>
      <c r="AN7" s="273">
        <f>(Table2[[#This Row],[OUTSD_IND_HEALTH_TOTAL]]+Table2[[#This Row],[EXCHG_IND_HEALTH_TOTAL]])-Table2[[#This Row],[OUTSD_IND_GRANDFATHER]]</f>
        <v>0</v>
      </c>
      <c r="AO7" s="273">
        <f>Table2[[#This Row],[OUTSD_IND_HEALTH_TOTAL]]-Table2[[#This Row],[OUTSD_IND_GRANDFATHER]]</f>
        <v>0</v>
      </c>
      <c r="AP7" s="273">
        <f>(Table2[[#This Row],[OUTSD_SG_HEALTH_TOTAL]]+Table2[[#This Row],[EXCHG_SG_HEALTH_TOTAL]])-Table2[[#This Row],[OUTSD_SG_GRANDFATHER]]</f>
        <v>0</v>
      </c>
      <c r="AQ7" s="273">
        <f>Table2[[#This Row],[OUTSD_SG_HEALTH_TOTAL]]-Table2[[#This Row],[OUTSD_SG_GRANDFATHER]]</f>
        <v>0</v>
      </c>
      <c r="AR7" s="273">
        <f>Table2[[#This Row],[EXCHG_IND_HEALTH_TOTAL]]+Table2[[#This Row],[OUTSD_IND_HEALTH_TOTAL]]</f>
        <v>0</v>
      </c>
      <c r="AS7" s="273">
        <f>Table2[[#This Row],[EXCHG_SG_HEALTH_TOTAL]]+Table2[[#This Row],[OUTSD_SG_HEALTH_TOTAL]]</f>
        <v>0</v>
      </c>
      <c r="AT7" s="273">
        <f>Table2[[#This Row],[OUTSD_ATM_HEALTH_TOTAL]]+Table2[[#This Row],[OUTSD_LG_HEALTH_TOTAL]]+Table2[[#This Row],[Individual Total]]+Table2[[#This Row],[Small Group Total]]+Table2[[#This Row],[OUTSD_STUDENT]]</f>
        <v>0</v>
      </c>
    </row>
    <row r="8" spans="1:46">
      <c r="A8" t="s">
        <v>38</v>
      </c>
      <c r="B8" t="s">
        <v>370</v>
      </c>
      <c r="AH8">
        <v>6</v>
      </c>
      <c r="AL8">
        <v>2023</v>
      </c>
      <c r="AM8">
        <v>4</v>
      </c>
      <c r="AN8" s="273">
        <f>(Table2[[#This Row],[OUTSD_IND_HEALTH_TOTAL]]+Table2[[#This Row],[EXCHG_IND_HEALTH_TOTAL]])-Table2[[#This Row],[OUTSD_IND_GRANDFATHER]]</f>
        <v>0</v>
      </c>
      <c r="AO8" s="273">
        <f>Table2[[#This Row],[OUTSD_IND_HEALTH_TOTAL]]-Table2[[#This Row],[OUTSD_IND_GRANDFATHER]]</f>
        <v>0</v>
      </c>
      <c r="AP8" s="273">
        <f>(Table2[[#This Row],[OUTSD_SG_HEALTH_TOTAL]]+Table2[[#This Row],[EXCHG_SG_HEALTH_TOTAL]])-Table2[[#This Row],[OUTSD_SG_GRANDFATHER]]</f>
        <v>0</v>
      </c>
      <c r="AQ8" s="273">
        <f>Table2[[#This Row],[OUTSD_SG_HEALTH_TOTAL]]-Table2[[#This Row],[OUTSD_SG_GRANDFATHER]]</f>
        <v>0</v>
      </c>
      <c r="AR8" s="273">
        <f>Table2[[#This Row],[EXCHG_IND_HEALTH_TOTAL]]+Table2[[#This Row],[OUTSD_IND_HEALTH_TOTAL]]</f>
        <v>0</v>
      </c>
      <c r="AS8" s="273">
        <f>Table2[[#This Row],[EXCHG_SG_HEALTH_TOTAL]]+Table2[[#This Row],[OUTSD_SG_HEALTH_TOTAL]]</f>
        <v>0</v>
      </c>
      <c r="AT8" s="273">
        <f>Table2[[#This Row],[OUTSD_ATM_HEALTH_TOTAL]]+Table2[[#This Row],[OUTSD_LG_HEALTH_TOTAL]]+Table2[[#This Row],[Individual Total]]+Table2[[#This Row],[Small Group Total]]+Table2[[#This Row],[OUTSD_STUDENT]]</f>
        <v>0</v>
      </c>
    </row>
    <row r="9" spans="1:46">
      <c r="A9" t="s">
        <v>38</v>
      </c>
      <c r="B9" t="s">
        <v>368</v>
      </c>
      <c r="AH9">
        <v>6</v>
      </c>
      <c r="AL9">
        <v>2023</v>
      </c>
      <c r="AM9">
        <v>4</v>
      </c>
      <c r="AN9" s="273">
        <f>(Table2[[#This Row],[OUTSD_IND_HEALTH_TOTAL]]+Table2[[#This Row],[EXCHG_IND_HEALTH_TOTAL]])-Table2[[#This Row],[OUTSD_IND_GRANDFATHER]]</f>
        <v>0</v>
      </c>
      <c r="AO9" s="273">
        <f>Table2[[#This Row],[OUTSD_IND_HEALTH_TOTAL]]-Table2[[#This Row],[OUTSD_IND_GRANDFATHER]]</f>
        <v>0</v>
      </c>
      <c r="AP9" s="273">
        <f>(Table2[[#This Row],[OUTSD_SG_HEALTH_TOTAL]]+Table2[[#This Row],[EXCHG_SG_HEALTH_TOTAL]])-Table2[[#This Row],[OUTSD_SG_GRANDFATHER]]</f>
        <v>0</v>
      </c>
      <c r="AQ9" s="273">
        <f>Table2[[#This Row],[OUTSD_SG_HEALTH_TOTAL]]-Table2[[#This Row],[OUTSD_SG_GRANDFATHER]]</f>
        <v>0</v>
      </c>
      <c r="AR9" s="273">
        <f>Table2[[#This Row],[EXCHG_IND_HEALTH_TOTAL]]+Table2[[#This Row],[OUTSD_IND_HEALTH_TOTAL]]</f>
        <v>0</v>
      </c>
      <c r="AS9" s="273">
        <f>Table2[[#This Row],[EXCHG_SG_HEALTH_TOTAL]]+Table2[[#This Row],[OUTSD_SG_HEALTH_TOTAL]]</f>
        <v>0</v>
      </c>
      <c r="AT9" s="273">
        <f>Table2[[#This Row],[OUTSD_ATM_HEALTH_TOTAL]]+Table2[[#This Row],[OUTSD_LG_HEALTH_TOTAL]]+Table2[[#This Row],[Individual Total]]+Table2[[#This Row],[Small Group Total]]+Table2[[#This Row],[OUTSD_STUDENT]]</f>
        <v>0</v>
      </c>
    </row>
    <row r="10" spans="1:46">
      <c r="A10" t="s">
        <v>38</v>
      </c>
      <c r="B10" t="s">
        <v>378</v>
      </c>
      <c r="AH10">
        <v>3</v>
      </c>
      <c r="AL10">
        <v>2023</v>
      </c>
      <c r="AM10">
        <v>4</v>
      </c>
      <c r="AN10" s="273">
        <f>(Table2[[#This Row],[OUTSD_IND_HEALTH_TOTAL]]+Table2[[#This Row],[EXCHG_IND_HEALTH_TOTAL]])-Table2[[#This Row],[OUTSD_IND_GRANDFATHER]]</f>
        <v>0</v>
      </c>
      <c r="AO10" s="273">
        <f>Table2[[#This Row],[OUTSD_IND_HEALTH_TOTAL]]-Table2[[#This Row],[OUTSD_IND_GRANDFATHER]]</f>
        <v>0</v>
      </c>
      <c r="AP10" s="273">
        <f>(Table2[[#This Row],[OUTSD_SG_HEALTH_TOTAL]]+Table2[[#This Row],[EXCHG_SG_HEALTH_TOTAL]])-Table2[[#This Row],[OUTSD_SG_GRANDFATHER]]</f>
        <v>0</v>
      </c>
      <c r="AQ10" s="273">
        <f>Table2[[#This Row],[OUTSD_SG_HEALTH_TOTAL]]-Table2[[#This Row],[OUTSD_SG_GRANDFATHER]]</f>
        <v>0</v>
      </c>
      <c r="AR10" s="273">
        <f>Table2[[#This Row],[EXCHG_IND_HEALTH_TOTAL]]+Table2[[#This Row],[OUTSD_IND_HEALTH_TOTAL]]</f>
        <v>0</v>
      </c>
      <c r="AS10" s="273">
        <f>Table2[[#This Row],[EXCHG_SG_HEALTH_TOTAL]]+Table2[[#This Row],[OUTSD_SG_HEALTH_TOTAL]]</f>
        <v>0</v>
      </c>
      <c r="AT10" s="273">
        <f>Table2[[#This Row],[OUTSD_ATM_HEALTH_TOTAL]]+Table2[[#This Row],[OUTSD_LG_HEALTH_TOTAL]]+Table2[[#This Row],[Individual Total]]+Table2[[#This Row],[Small Group Total]]+Table2[[#This Row],[OUTSD_STUDENT]]</f>
        <v>0</v>
      </c>
    </row>
    <row r="11" spans="1:46">
      <c r="A11" t="s">
        <v>38</v>
      </c>
      <c r="B11" t="s">
        <v>369</v>
      </c>
      <c r="AH11">
        <v>22</v>
      </c>
      <c r="AL11">
        <v>2023</v>
      </c>
      <c r="AM11">
        <v>4</v>
      </c>
      <c r="AN11" s="273">
        <f>(Table2[[#This Row],[OUTSD_IND_HEALTH_TOTAL]]+Table2[[#This Row],[EXCHG_IND_HEALTH_TOTAL]])-Table2[[#This Row],[OUTSD_IND_GRANDFATHER]]</f>
        <v>0</v>
      </c>
      <c r="AO11" s="273">
        <f>Table2[[#This Row],[OUTSD_IND_HEALTH_TOTAL]]-Table2[[#This Row],[OUTSD_IND_GRANDFATHER]]</f>
        <v>0</v>
      </c>
      <c r="AP11" s="273">
        <f>(Table2[[#This Row],[OUTSD_SG_HEALTH_TOTAL]]+Table2[[#This Row],[EXCHG_SG_HEALTH_TOTAL]])-Table2[[#This Row],[OUTSD_SG_GRANDFATHER]]</f>
        <v>0</v>
      </c>
      <c r="AQ11" s="273">
        <f>Table2[[#This Row],[OUTSD_SG_HEALTH_TOTAL]]-Table2[[#This Row],[OUTSD_SG_GRANDFATHER]]</f>
        <v>0</v>
      </c>
      <c r="AR11" s="273">
        <f>Table2[[#This Row],[EXCHG_IND_HEALTH_TOTAL]]+Table2[[#This Row],[OUTSD_IND_HEALTH_TOTAL]]</f>
        <v>0</v>
      </c>
      <c r="AS11" s="273">
        <f>Table2[[#This Row],[EXCHG_SG_HEALTH_TOTAL]]+Table2[[#This Row],[OUTSD_SG_HEALTH_TOTAL]]</f>
        <v>0</v>
      </c>
      <c r="AT11" s="273">
        <f>Table2[[#This Row],[OUTSD_ATM_HEALTH_TOTAL]]+Table2[[#This Row],[OUTSD_LG_HEALTH_TOTAL]]+Table2[[#This Row],[Individual Total]]+Table2[[#This Row],[Small Group Total]]+Table2[[#This Row],[OUTSD_STUDENT]]</f>
        <v>0</v>
      </c>
    </row>
    <row r="12" spans="1:46">
      <c r="A12" t="s">
        <v>38</v>
      </c>
      <c r="B12" t="s">
        <v>366</v>
      </c>
      <c r="AH12">
        <v>9</v>
      </c>
      <c r="AL12">
        <v>2023</v>
      </c>
      <c r="AM12">
        <v>4</v>
      </c>
      <c r="AN12" s="273">
        <f>(Table2[[#This Row],[OUTSD_IND_HEALTH_TOTAL]]+Table2[[#This Row],[EXCHG_IND_HEALTH_TOTAL]])-Table2[[#This Row],[OUTSD_IND_GRANDFATHER]]</f>
        <v>0</v>
      </c>
      <c r="AO12" s="273">
        <f>Table2[[#This Row],[OUTSD_IND_HEALTH_TOTAL]]-Table2[[#This Row],[OUTSD_IND_GRANDFATHER]]</f>
        <v>0</v>
      </c>
      <c r="AP12" s="273">
        <f>(Table2[[#This Row],[OUTSD_SG_HEALTH_TOTAL]]+Table2[[#This Row],[EXCHG_SG_HEALTH_TOTAL]])-Table2[[#This Row],[OUTSD_SG_GRANDFATHER]]</f>
        <v>0</v>
      </c>
      <c r="AQ12" s="273">
        <f>Table2[[#This Row],[OUTSD_SG_HEALTH_TOTAL]]-Table2[[#This Row],[OUTSD_SG_GRANDFATHER]]</f>
        <v>0</v>
      </c>
      <c r="AR12" s="273">
        <f>Table2[[#This Row],[EXCHG_IND_HEALTH_TOTAL]]+Table2[[#This Row],[OUTSD_IND_HEALTH_TOTAL]]</f>
        <v>0</v>
      </c>
      <c r="AS12" s="273">
        <f>Table2[[#This Row],[EXCHG_SG_HEALTH_TOTAL]]+Table2[[#This Row],[OUTSD_SG_HEALTH_TOTAL]]</f>
        <v>0</v>
      </c>
      <c r="AT12" s="273">
        <f>Table2[[#This Row],[OUTSD_ATM_HEALTH_TOTAL]]+Table2[[#This Row],[OUTSD_LG_HEALTH_TOTAL]]+Table2[[#This Row],[Individual Total]]+Table2[[#This Row],[Small Group Total]]+Table2[[#This Row],[OUTSD_STUDENT]]</f>
        <v>0</v>
      </c>
    </row>
    <row r="13" spans="1:46">
      <c r="A13" t="s">
        <v>38</v>
      </c>
      <c r="B13" t="s">
        <v>375</v>
      </c>
      <c r="AH13">
        <v>3</v>
      </c>
      <c r="AL13">
        <v>2023</v>
      </c>
      <c r="AM13">
        <v>4</v>
      </c>
      <c r="AN13" s="273">
        <f>(Table2[[#This Row],[OUTSD_IND_HEALTH_TOTAL]]+Table2[[#This Row],[EXCHG_IND_HEALTH_TOTAL]])-Table2[[#This Row],[OUTSD_IND_GRANDFATHER]]</f>
        <v>0</v>
      </c>
      <c r="AO13" s="273">
        <f>Table2[[#This Row],[OUTSD_IND_HEALTH_TOTAL]]-Table2[[#This Row],[OUTSD_IND_GRANDFATHER]]</f>
        <v>0</v>
      </c>
      <c r="AP13" s="273">
        <f>(Table2[[#This Row],[OUTSD_SG_HEALTH_TOTAL]]+Table2[[#This Row],[EXCHG_SG_HEALTH_TOTAL]])-Table2[[#This Row],[OUTSD_SG_GRANDFATHER]]</f>
        <v>0</v>
      </c>
      <c r="AQ13" s="273">
        <f>Table2[[#This Row],[OUTSD_SG_HEALTH_TOTAL]]-Table2[[#This Row],[OUTSD_SG_GRANDFATHER]]</f>
        <v>0</v>
      </c>
      <c r="AR13" s="273">
        <f>Table2[[#This Row],[EXCHG_IND_HEALTH_TOTAL]]+Table2[[#This Row],[OUTSD_IND_HEALTH_TOTAL]]</f>
        <v>0</v>
      </c>
      <c r="AS13" s="273">
        <f>Table2[[#This Row],[EXCHG_SG_HEALTH_TOTAL]]+Table2[[#This Row],[OUTSD_SG_HEALTH_TOTAL]]</f>
        <v>0</v>
      </c>
      <c r="AT13" s="273">
        <f>Table2[[#This Row],[OUTSD_ATM_HEALTH_TOTAL]]+Table2[[#This Row],[OUTSD_LG_HEALTH_TOTAL]]+Table2[[#This Row],[Individual Total]]+Table2[[#This Row],[Small Group Total]]+Table2[[#This Row],[OUTSD_STUDENT]]</f>
        <v>0</v>
      </c>
    </row>
    <row r="14" spans="1:46">
      <c r="A14" t="s">
        <v>38</v>
      </c>
      <c r="B14" t="s">
        <v>356</v>
      </c>
      <c r="AH14">
        <v>12</v>
      </c>
      <c r="AL14">
        <v>2023</v>
      </c>
      <c r="AM14">
        <v>4</v>
      </c>
      <c r="AN14" s="273">
        <f>(Table2[[#This Row],[OUTSD_IND_HEALTH_TOTAL]]+Table2[[#This Row],[EXCHG_IND_HEALTH_TOTAL]])-Table2[[#This Row],[OUTSD_IND_GRANDFATHER]]</f>
        <v>0</v>
      </c>
      <c r="AO14" s="273">
        <f>Table2[[#This Row],[OUTSD_IND_HEALTH_TOTAL]]-Table2[[#This Row],[OUTSD_IND_GRANDFATHER]]</f>
        <v>0</v>
      </c>
      <c r="AP14" s="273">
        <f>(Table2[[#This Row],[OUTSD_SG_HEALTH_TOTAL]]+Table2[[#This Row],[EXCHG_SG_HEALTH_TOTAL]])-Table2[[#This Row],[OUTSD_SG_GRANDFATHER]]</f>
        <v>0</v>
      </c>
      <c r="AQ14" s="273">
        <f>Table2[[#This Row],[OUTSD_SG_HEALTH_TOTAL]]-Table2[[#This Row],[OUTSD_SG_GRANDFATHER]]</f>
        <v>0</v>
      </c>
      <c r="AR14" s="273">
        <f>Table2[[#This Row],[EXCHG_IND_HEALTH_TOTAL]]+Table2[[#This Row],[OUTSD_IND_HEALTH_TOTAL]]</f>
        <v>0</v>
      </c>
      <c r="AS14" s="273">
        <f>Table2[[#This Row],[EXCHG_SG_HEALTH_TOTAL]]+Table2[[#This Row],[OUTSD_SG_HEALTH_TOTAL]]</f>
        <v>0</v>
      </c>
      <c r="AT14" s="273">
        <f>Table2[[#This Row],[OUTSD_ATM_HEALTH_TOTAL]]+Table2[[#This Row],[OUTSD_LG_HEALTH_TOTAL]]+Table2[[#This Row],[Individual Total]]+Table2[[#This Row],[Small Group Total]]+Table2[[#This Row],[OUTSD_STUDENT]]</f>
        <v>0</v>
      </c>
    </row>
    <row r="15" spans="1:46">
      <c r="A15" t="s">
        <v>38</v>
      </c>
      <c r="B15" t="s">
        <v>359</v>
      </c>
      <c r="AH15">
        <v>27</v>
      </c>
      <c r="AL15">
        <v>2023</v>
      </c>
      <c r="AM15">
        <v>4</v>
      </c>
      <c r="AN15" s="273">
        <f>(Table2[[#This Row],[OUTSD_IND_HEALTH_TOTAL]]+Table2[[#This Row],[EXCHG_IND_HEALTH_TOTAL]])-Table2[[#This Row],[OUTSD_IND_GRANDFATHER]]</f>
        <v>0</v>
      </c>
      <c r="AO15" s="273">
        <f>Table2[[#This Row],[OUTSD_IND_HEALTH_TOTAL]]-Table2[[#This Row],[OUTSD_IND_GRANDFATHER]]</f>
        <v>0</v>
      </c>
      <c r="AP15" s="273">
        <f>(Table2[[#This Row],[OUTSD_SG_HEALTH_TOTAL]]+Table2[[#This Row],[EXCHG_SG_HEALTH_TOTAL]])-Table2[[#This Row],[OUTSD_SG_GRANDFATHER]]</f>
        <v>0</v>
      </c>
      <c r="AQ15" s="273">
        <f>Table2[[#This Row],[OUTSD_SG_HEALTH_TOTAL]]-Table2[[#This Row],[OUTSD_SG_GRANDFATHER]]</f>
        <v>0</v>
      </c>
      <c r="AR15" s="273">
        <f>Table2[[#This Row],[EXCHG_IND_HEALTH_TOTAL]]+Table2[[#This Row],[OUTSD_IND_HEALTH_TOTAL]]</f>
        <v>0</v>
      </c>
      <c r="AS15" s="273">
        <f>Table2[[#This Row],[EXCHG_SG_HEALTH_TOTAL]]+Table2[[#This Row],[OUTSD_SG_HEALTH_TOTAL]]</f>
        <v>0</v>
      </c>
      <c r="AT15" s="273">
        <f>Table2[[#This Row],[OUTSD_ATM_HEALTH_TOTAL]]+Table2[[#This Row],[OUTSD_LG_HEALTH_TOTAL]]+Table2[[#This Row],[Individual Total]]+Table2[[#This Row],[Small Group Total]]+Table2[[#This Row],[OUTSD_STUDENT]]</f>
        <v>0</v>
      </c>
    </row>
    <row r="16" spans="1:46">
      <c r="A16" t="s">
        <v>38</v>
      </c>
      <c r="B16" t="s">
        <v>374</v>
      </c>
      <c r="AH16">
        <v>6</v>
      </c>
      <c r="AL16">
        <v>2023</v>
      </c>
      <c r="AM16">
        <v>4</v>
      </c>
      <c r="AN16" s="273">
        <f>(Table2[[#This Row],[OUTSD_IND_HEALTH_TOTAL]]+Table2[[#This Row],[EXCHG_IND_HEALTH_TOTAL]])-Table2[[#This Row],[OUTSD_IND_GRANDFATHER]]</f>
        <v>0</v>
      </c>
      <c r="AO16" s="273">
        <f>Table2[[#This Row],[OUTSD_IND_HEALTH_TOTAL]]-Table2[[#This Row],[OUTSD_IND_GRANDFATHER]]</f>
        <v>0</v>
      </c>
      <c r="AP16" s="273">
        <f>(Table2[[#This Row],[OUTSD_SG_HEALTH_TOTAL]]+Table2[[#This Row],[EXCHG_SG_HEALTH_TOTAL]])-Table2[[#This Row],[OUTSD_SG_GRANDFATHER]]</f>
        <v>0</v>
      </c>
      <c r="AQ16" s="273">
        <f>Table2[[#This Row],[OUTSD_SG_HEALTH_TOTAL]]-Table2[[#This Row],[OUTSD_SG_GRANDFATHER]]</f>
        <v>0</v>
      </c>
      <c r="AR16" s="273">
        <f>Table2[[#This Row],[EXCHG_IND_HEALTH_TOTAL]]+Table2[[#This Row],[OUTSD_IND_HEALTH_TOTAL]]</f>
        <v>0</v>
      </c>
      <c r="AS16" s="273">
        <f>Table2[[#This Row],[EXCHG_SG_HEALTH_TOTAL]]+Table2[[#This Row],[OUTSD_SG_HEALTH_TOTAL]]</f>
        <v>0</v>
      </c>
      <c r="AT16" s="273">
        <f>Table2[[#This Row],[OUTSD_ATM_HEALTH_TOTAL]]+Table2[[#This Row],[OUTSD_LG_HEALTH_TOTAL]]+Table2[[#This Row],[Individual Total]]+Table2[[#This Row],[Small Group Total]]+Table2[[#This Row],[OUTSD_STUDENT]]</f>
        <v>0</v>
      </c>
    </row>
    <row r="17" spans="1:46">
      <c r="A17" t="s">
        <v>38</v>
      </c>
      <c r="B17" t="s">
        <v>357</v>
      </c>
      <c r="AH17">
        <v>137</v>
      </c>
      <c r="AL17">
        <v>2023</v>
      </c>
      <c r="AM17">
        <v>4</v>
      </c>
      <c r="AN17" s="273">
        <f>(Table2[[#This Row],[OUTSD_IND_HEALTH_TOTAL]]+Table2[[#This Row],[EXCHG_IND_HEALTH_TOTAL]])-Table2[[#This Row],[OUTSD_IND_GRANDFATHER]]</f>
        <v>0</v>
      </c>
      <c r="AO17" s="273">
        <f>Table2[[#This Row],[OUTSD_IND_HEALTH_TOTAL]]-Table2[[#This Row],[OUTSD_IND_GRANDFATHER]]</f>
        <v>0</v>
      </c>
      <c r="AP17" s="273">
        <f>(Table2[[#This Row],[OUTSD_SG_HEALTH_TOTAL]]+Table2[[#This Row],[EXCHG_SG_HEALTH_TOTAL]])-Table2[[#This Row],[OUTSD_SG_GRANDFATHER]]</f>
        <v>0</v>
      </c>
      <c r="AQ17" s="273">
        <f>Table2[[#This Row],[OUTSD_SG_HEALTH_TOTAL]]-Table2[[#This Row],[OUTSD_SG_GRANDFATHER]]</f>
        <v>0</v>
      </c>
      <c r="AR17" s="273">
        <f>Table2[[#This Row],[EXCHG_IND_HEALTH_TOTAL]]+Table2[[#This Row],[OUTSD_IND_HEALTH_TOTAL]]</f>
        <v>0</v>
      </c>
      <c r="AS17" s="273">
        <f>Table2[[#This Row],[EXCHG_SG_HEALTH_TOTAL]]+Table2[[#This Row],[OUTSD_SG_HEALTH_TOTAL]]</f>
        <v>0</v>
      </c>
      <c r="AT17" s="273">
        <f>Table2[[#This Row],[OUTSD_ATM_HEALTH_TOTAL]]+Table2[[#This Row],[OUTSD_LG_HEALTH_TOTAL]]+Table2[[#This Row],[Individual Total]]+Table2[[#This Row],[Small Group Total]]+Table2[[#This Row],[OUTSD_STUDENT]]</f>
        <v>0</v>
      </c>
    </row>
    <row r="18" spans="1:46">
      <c r="A18" t="s">
        <v>38</v>
      </c>
      <c r="B18" t="s">
        <v>362</v>
      </c>
      <c r="AH18">
        <v>6</v>
      </c>
      <c r="AL18">
        <v>2023</v>
      </c>
      <c r="AM18">
        <v>4</v>
      </c>
      <c r="AN18" s="273">
        <f>(Table2[[#This Row],[OUTSD_IND_HEALTH_TOTAL]]+Table2[[#This Row],[EXCHG_IND_HEALTH_TOTAL]])-Table2[[#This Row],[OUTSD_IND_GRANDFATHER]]</f>
        <v>0</v>
      </c>
      <c r="AO18" s="273">
        <f>Table2[[#This Row],[OUTSD_IND_HEALTH_TOTAL]]-Table2[[#This Row],[OUTSD_IND_GRANDFATHER]]</f>
        <v>0</v>
      </c>
      <c r="AP18" s="273">
        <f>(Table2[[#This Row],[OUTSD_SG_HEALTH_TOTAL]]+Table2[[#This Row],[EXCHG_SG_HEALTH_TOTAL]])-Table2[[#This Row],[OUTSD_SG_GRANDFATHER]]</f>
        <v>0</v>
      </c>
      <c r="AQ18" s="273">
        <f>Table2[[#This Row],[OUTSD_SG_HEALTH_TOTAL]]-Table2[[#This Row],[OUTSD_SG_GRANDFATHER]]</f>
        <v>0</v>
      </c>
      <c r="AR18" s="273">
        <f>Table2[[#This Row],[EXCHG_IND_HEALTH_TOTAL]]+Table2[[#This Row],[OUTSD_IND_HEALTH_TOTAL]]</f>
        <v>0</v>
      </c>
      <c r="AS18" s="273">
        <f>Table2[[#This Row],[EXCHG_SG_HEALTH_TOTAL]]+Table2[[#This Row],[OUTSD_SG_HEALTH_TOTAL]]</f>
        <v>0</v>
      </c>
      <c r="AT18" s="273">
        <f>Table2[[#This Row],[OUTSD_ATM_HEALTH_TOTAL]]+Table2[[#This Row],[OUTSD_LG_HEALTH_TOTAL]]+Table2[[#This Row],[Individual Total]]+Table2[[#This Row],[Small Group Total]]+Table2[[#This Row],[OUTSD_STUDENT]]</f>
        <v>0</v>
      </c>
    </row>
    <row r="19" spans="1:46">
      <c r="A19" t="s">
        <v>484</v>
      </c>
      <c r="B19" t="s">
        <v>363</v>
      </c>
      <c r="AE19">
        <v>1</v>
      </c>
      <c r="AL19">
        <v>2023</v>
      </c>
      <c r="AM19">
        <v>4</v>
      </c>
      <c r="AN19" s="273">
        <f>(Table2[[#This Row],[OUTSD_IND_HEALTH_TOTAL]]+Table2[[#This Row],[EXCHG_IND_HEALTH_TOTAL]])-Table2[[#This Row],[OUTSD_IND_GRANDFATHER]]</f>
        <v>0</v>
      </c>
      <c r="AO19" s="273">
        <f>Table2[[#This Row],[OUTSD_IND_HEALTH_TOTAL]]-Table2[[#This Row],[OUTSD_IND_GRANDFATHER]]</f>
        <v>0</v>
      </c>
      <c r="AP19" s="273">
        <f>(Table2[[#This Row],[OUTSD_SG_HEALTH_TOTAL]]+Table2[[#This Row],[EXCHG_SG_HEALTH_TOTAL]])-Table2[[#This Row],[OUTSD_SG_GRANDFATHER]]</f>
        <v>0</v>
      </c>
      <c r="AQ19" s="273">
        <f>Table2[[#This Row],[OUTSD_SG_HEALTH_TOTAL]]-Table2[[#This Row],[OUTSD_SG_GRANDFATHER]]</f>
        <v>0</v>
      </c>
      <c r="AR19" s="273">
        <f>Table2[[#This Row],[EXCHG_IND_HEALTH_TOTAL]]+Table2[[#This Row],[OUTSD_IND_HEALTH_TOTAL]]</f>
        <v>0</v>
      </c>
      <c r="AS19" s="273">
        <f>Table2[[#This Row],[EXCHG_SG_HEALTH_TOTAL]]+Table2[[#This Row],[OUTSD_SG_HEALTH_TOTAL]]</f>
        <v>0</v>
      </c>
      <c r="AT19" s="273">
        <f>Table2[[#This Row],[OUTSD_ATM_HEALTH_TOTAL]]+Table2[[#This Row],[OUTSD_LG_HEALTH_TOTAL]]+Table2[[#This Row],[Individual Total]]+Table2[[#This Row],[Small Group Total]]+Table2[[#This Row],[OUTSD_STUDENT]]</f>
        <v>0</v>
      </c>
    </row>
    <row r="20" spans="1:46">
      <c r="A20" t="s">
        <v>484</v>
      </c>
      <c r="B20" t="s">
        <v>372</v>
      </c>
      <c r="AE20">
        <v>10</v>
      </c>
      <c r="AL20">
        <v>2023</v>
      </c>
      <c r="AM20">
        <v>4</v>
      </c>
      <c r="AN20" s="273">
        <f>(Table2[[#This Row],[OUTSD_IND_HEALTH_TOTAL]]+Table2[[#This Row],[EXCHG_IND_HEALTH_TOTAL]])-Table2[[#This Row],[OUTSD_IND_GRANDFATHER]]</f>
        <v>0</v>
      </c>
      <c r="AO20" s="273">
        <f>Table2[[#This Row],[OUTSD_IND_HEALTH_TOTAL]]-Table2[[#This Row],[OUTSD_IND_GRANDFATHER]]</f>
        <v>0</v>
      </c>
      <c r="AP20" s="273">
        <f>(Table2[[#This Row],[OUTSD_SG_HEALTH_TOTAL]]+Table2[[#This Row],[EXCHG_SG_HEALTH_TOTAL]])-Table2[[#This Row],[OUTSD_SG_GRANDFATHER]]</f>
        <v>0</v>
      </c>
      <c r="AQ20" s="273">
        <f>Table2[[#This Row],[OUTSD_SG_HEALTH_TOTAL]]-Table2[[#This Row],[OUTSD_SG_GRANDFATHER]]</f>
        <v>0</v>
      </c>
      <c r="AR20" s="273">
        <f>Table2[[#This Row],[EXCHG_IND_HEALTH_TOTAL]]+Table2[[#This Row],[OUTSD_IND_HEALTH_TOTAL]]</f>
        <v>0</v>
      </c>
      <c r="AS20" s="273">
        <f>Table2[[#This Row],[EXCHG_SG_HEALTH_TOTAL]]+Table2[[#This Row],[OUTSD_SG_HEALTH_TOTAL]]</f>
        <v>0</v>
      </c>
      <c r="AT20" s="273">
        <f>Table2[[#This Row],[OUTSD_ATM_HEALTH_TOTAL]]+Table2[[#This Row],[OUTSD_LG_HEALTH_TOTAL]]+Table2[[#This Row],[Individual Total]]+Table2[[#This Row],[Small Group Total]]+Table2[[#This Row],[OUTSD_STUDENT]]</f>
        <v>0</v>
      </c>
    </row>
    <row r="21" spans="1:46">
      <c r="A21" t="s">
        <v>484</v>
      </c>
      <c r="B21" t="s">
        <v>370</v>
      </c>
      <c r="AE21">
        <v>3</v>
      </c>
      <c r="AL21">
        <v>2023</v>
      </c>
      <c r="AM21">
        <v>4</v>
      </c>
      <c r="AN21" s="273">
        <f>(Table2[[#This Row],[OUTSD_IND_HEALTH_TOTAL]]+Table2[[#This Row],[EXCHG_IND_HEALTH_TOTAL]])-Table2[[#This Row],[OUTSD_IND_GRANDFATHER]]</f>
        <v>0</v>
      </c>
      <c r="AO21" s="273">
        <f>Table2[[#This Row],[OUTSD_IND_HEALTH_TOTAL]]-Table2[[#This Row],[OUTSD_IND_GRANDFATHER]]</f>
        <v>0</v>
      </c>
      <c r="AP21" s="273">
        <f>(Table2[[#This Row],[OUTSD_SG_HEALTH_TOTAL]]+Table2[[#This Row],[EXCHG_SG_HEALTH_TOTAL]])-Table2[[#This Row],[OUTSD_SG_GRANDFATHER]]</f>
        <v>0</v>
      </c>
      <c r="AQ21" s="273">
        <f>Table2[[#This Row],[OUTSD_SG_HEALTH_TOTAL]]-Table2[[#This Row],[OUTSD_SG_GRANDFATHER]]</f>
        <v>0</v>
      </c>
      <c r="AR21" s="273">
        <f>Table2[[#This Row],[EXCHG_IND_HEALTH_TOTAL]]+Table2[[#This Row],[OUTSD_IND_HEALTH_TOTAL]]</f>
        <v>0</v>
      </c>
      <c r="AS21" s="273">
        <f>Table2[[#This Row],[EXCHG_SG_HEALTH_TOTAL]]+Table2[[#This Row],[OUTSD_SG_HEALTH_TOTAL]]</f>
        <v>0</v>
      </c>
      <c r="AT21" s="273">
        <f>Table2[[#This Row],[OUTSD_ATM_HEALTH_TOTAL]]+Table2[[#This Row],[OUTSD_LG_HEALTH_TOTAL]]+Table2[[#This Row],[Individual Total]]+Table2[[#This Row],[Small Group Total]]+Table2[[#This Row],[OUTSD_STUDENT]]</f>
        <v>0</v>
      </c>
    </row>
    <row r="22" spans="1:46">
      <c r="A22" t="s">
        <v>484</v>
      </c>
      <c r="B22" t="s">
        <v>367</v>
      </c>
      <c r="AE22">
        <v>1</v>
      </c>
      <c r="AL22">
        <v>2023</v>
      </c>
      <c r="AM22">
        <v>4</v>
      </c>
      <c r="AN22" s="273">
        <f>(Table2[[#This Row],[OUTSD_IND_HEALTH_TOTAL]]+Table2[[#This Row],[EXCHG_IND_HEALTH_TOTAL]])-Table2[[#This Row],[OUTSD_IND_GRANDFATHER]]</f>
        <v>0</v>
      </c>
      <c r="AO22" s="273">
        <f>Table2[[#This Row],[OUTSD_IND_HEALTH_TOTAL]]-Table2[[#This Row],[OUTSD_IND_GRANDFATHER]]</f>
        <v>0</v>
      </c>
      <c r="AP22" s="273">
        <f>(Table2[[#This Row],[OUTSD_SG_HEALTH_TOTAL]]+Table2[[#This Row],[EXCHG_SG_HEALTH_TOTAL]])-Table2[[#This Row],[OUTSD_SG_GRANDFATHER]]</f>
        <v>0</v>
      </c>
      <c r="AQ22" s="273">
        <f>Table2[[#This Row],[OUTSD_SG_HEALTH_TOTAL]]-Table2[[#This Row],[OUTSD_SG_GRANDFATHER]]</f>
        <v>0</v>
      </c>
      <c r="AR22" s="273">
        <f>Table2[[#This Row],[EXCHG_IND_HEALTH_TOTAL]]+Table2[[#This Row],[OUTSD_IND_HEALTH_TOTAL]]</f>
        <v>0</v>
      </c>
      <c r="AS22" s="273">
        <f>Table2[[#This Row],[EXCHG_SG_HEALTH_TOTAL]]+Table2[[#This Row],[OUTSD_SG_HEALTH_TOTAL]]</f>
        <v>0</v>
      </c>
      <c r="AT22" s="273">
        <f>Table2[[#This Row],[OUTSD_ATM_HEALTH_TOTAL]]+Table2[[#This Row],[OUTSD_LG_HEALTH_TOTAL]]+Table2[[#This Row],[Individual Total]]+Table2[[#This Row],[Small Group Total]]+Table2[[#This Row],[OUTSD_STUDENT]]</f>
        <v>0</v>
      </c>
    </row>
    <row r="23" spans="1:46">
      <c r="A23" t="s">
        <v>484</v>
      </c>
      <c r="B23" t="s">
        <v>368</v>
      </c>
      <c r="AE23">
        <v>4</v>
      </c>
      <c r="AL23">
        <v>2023</v>
      </c>
      <c r="AM23">
        <v>4</v>
      </c>
      <c r="AN23" s="273">
        <f>(Table2[[#This Row],[OUTSD_IND_HEALTH_TOTAL]]+Table2[[#This Row],[EXCHG_IND_HEALTH_TOTAL]])-Table2[[#This Row],[OUTSD_IND_GRANDFATHER]]</f>
        <v>0</v>
      </c>
      <c r="AO23" s="273">
        <f>Table2[[#This Row],[OUTSD_IND_HEALTH_TOTAL]]-Table2[[#This Row],[OUTSD_IND_GRANDFATHER]]</f>
        <v>0</v>
      </c>
      <c r="AP23" s="273">
        <f>(Table2[[#This Row],[OUTSD_SG_HEALTH_TOTAL]]+Table2[[#This Row],[EXCHG_SG_HEALTH_TOTAL]])-Table2[[#This Row],[OUTSD_SG_GRANDFATHER]]</f>
        <v>0</v>
      </c>
      <c r="AQ23" s="273">
        <f>Table2[[#This Row],[OUTSD_SG_HEALTH_TOTAL]]-Table2[[#This Row],[OUTSD_SG_GRANDFATHER]]</f>
        <v>0</v>
      </c>
      <c r="AR23" s="273">
        <f>Table2[[#This Row],[EXCHG_IND_HEALTH_TOTAL]]+Table2[[#This Row],[OUTSD_IND_HEALTH_TOTAL]]</f>
        <v>0</v>
      </c>
      <c r="AS23" s="273">
        <f>Table2[[#This Row],[EXCHG_SG_HEALTH_TOTAL]]+Table2[[#This Row],[OUTSD_SG_HEALTH_TOTAL]]</f>
        <v>0</v>
      </c>
      <c r="AT23" s="273">
        <f>Table2[[#This Row],[OUTSD_ATM_HEALTH_TOTAL]]+Table2[[#This Row],[OUTSD_LG_HEALTH_TOTAL]]+Table2[[#This Row],[Individual Total]]+Table2[[#This Row],[Small Group Total]]+Table2[[#This Row],[OUTSD_STUDENT]]</f>
        <v>0</v>
      </c>
    </row>
    <row r="24" spans="1:46">
      <c r="A24" t="s">
        <v>484</v>
      </c>
      <c r="B24" t="s">
        <v>383</v>
      </c>
      <c r="AE24">
        <v>8</v>
      </c>
      <c r="AL24">
        <v>2023</v>
      </c>
      <c r="AM24">
        <v>4</v>
      </c>
      <c r="AN24" s="273">
        <f>(Table2[[#This Row],[OUTSD_IND_HEALTH_TOTAL]]+Table2[[#This Row],[EXCHG_IND_HEALTH_TOTAL]])-Table2[[#This Row],[OUTSD_IND_GRANDFATHER]]</f>
        <v>0</v>
      </c>
      <c r="AO24" s="273">
        <f>Table2[[#This Row],[OUTSD_IND_HEALTH_TOTAL]]-Table2[[#This Row],[OUTSD_IND_GRANDFATHER]]</f>
        <v>0</v>
      </c>
      <c r="AP24" s="273">
        <f>(Table2[[#This Row],[OUTSD_SG_HEALTH_TOTAL]]+Table2[[#This Row],[EXCHG_SG_HEALTH_TOTAL]])-Table2[[#This Row],[OUTSD_SG_GRANDFATHER]]</f>
        <v>0</v>
      </c>
      <c r="AQ24" s="273">
        <f>Table2[[#This Row],[OUTSD_SG_HEALTH_TOTAL]]-Table2[[#This Row],[OUTSD_SG_GRANDFATHER]]</f>
        <v>0</v>
      </c>
      <c r="AR24" s="273">
        <f>Table2[[#This Row],[EXCHG_IND_HEALTH_TOTAL]]+Table2[[#This Row],[OUTSD_IND_HEALTH_TOTAL]]</f>
        <v>0</v>
      </c>
      <c r="AS24" s="273">
        <f>Table2[[#This Row],[EXCHG_SG_HEALTH_TOTAL]]+Table2[[#This Row],[OUTSD_SG_HEALTH_TOTAL]]</f>
        <v>0</v>
      </c>
      <c r="AT24" s="273">
        <f>Table2[[#This Row],[OUTSD_ATM_HEALTH_TOTAL]]+Table2[[#This Row],[OUTSD_LG_HEALTH_TOTAL]]+Table2[[#This Row],[Individual Total]]+Table2[[#This Row],[Small Group Total]]+Table2[[#This Row],[OUTSD_STUDENT]]</f>
        <v>0</v>
      </c>
    </row>
    <row r="25" spans="1:46">
      <c r="A25" t="s">
        <v>484</v>
      </c>
      <c r="B25" t="s">
        <v>359</v>
      </c>
      <c r="AE25">
        <v>1</v>
      </c>
      <c r="AL25">
        <v>2023</v>
      </c>
      <c r="AM25">
        <v>4</v>
      </c>
      <c r="AN25" s="273">
        <f>(Table2[[#This Row],[OUTSD_IND_HEALTH_TOTAL]]+Table2[[#This Row],[EXCHG_IND_HEALTH_TOTAL]])-Table2[[#This Row],[OUTSD_IND_GRANDFATHER]]</f>
        <v>0</v>
      </c>
      <c r="AO25" s="273">
        <f>Table2[[#This Row],[OUTSD_IND_HEALTH_TOTAL]]-Table2[[#This Row],[OUTSD_IND_GRANDFATHER]]</f>
        <v>0</v>
      </c>
      <c r="AP25" s="273">
        <f>(Table2[[#This Row],[OUTSD_SG_HEALTH_TOTAL]]+Table2[[#This Row],[EXCHG_SG_HEALTH_TOTAL]])-Table2[[#This Row],[OUTSD_SG_GRANDFATHER]]</f>
        <v>0</v>
      </c>
      <c r="AQ25" s="273">
        <f>Table2[[#This Row],[OUTSD_SG_HEALTH_TOTAL]]-Table2[[#This Row],[OUTSD_SG_GRANDFATHER]]</f>
        <v>0</v>
      </c>
      <c r="AR25" s="273">
        <f>Table2[[#This Row],[EXCHG_IND_HEALTH_TOTAL]]+Table2[[#This Row],[OUTSD_IND_HEALTH_TOTAL]]</f>
        <v>0</v>
      </c>
      <c r="AS25" s="273">
        <f>Table2[[#This Row],[EXCHG_SG_HEALTH_TOTAL]]+Table2[[#This Row],[OUTSD_SG_HEALTH_TOTAL]]</f>
        <v>0</v>
      </c>
      <c r="AT25" s="273">
        <f>Table2[[#This Row],[OUTSD_ATM_HEALTH_TOTAL]]+Table2[[#This Row],[OUTSD_LG_HEALTH_TOTAL]]+Table2[[#This Row],[Individual Total]]+Table2[[#This Row],[Small Group Total]]+Table2[[#This Row],[OUTSD_STUDENT]]</f>
        <v>0</v>
      </c>
    </row>
    <row r="26" spans="1:46">
      <c r="A26" t="s">
        <v>484</v>
      </c>
      <c r="B26" t="s">
        <v>364</v>
      </c>
      <c r="AE26">
        <v>1</v>
      </c>
      <c r="AL26">
        <v>2023</v>
      </c>
      <c r="AM26">
        <v>4</v>
      </c>
      <c r="AN26" s="273">
        <f>(Table2[[#This Row],[OUTSD_IND_HEALTH_TOTAL]]+Table2[[#This Row],[EXCHG_IND_HEALTH_TOTAL]])-Table2[[#This Row],[OUTSD_IND_GRANDFATHER]]</f>
        <v>0</v>
      </c>
      <c r="AO26" s="273">
        <f>Table2[[#This Row],[OUTSD_IND_HEALTH_TOTAL]]-Table2[[#This Row],[OUTSD_IND_GRANDFATHER]]</f>
        <v>0</v>
      </c>
      <c r="AP26" s="273">
        <f>(Table2[[#This Row],[OUTSD_SG_HEALTH_TOTAL]]+Table2[[#This Row],[EXCHG_SG_HEALTH_TOTAL]])-Table2[[#This Row],[OUTSD_SG_GRANDFATHER]]</f>
        <v>0</v>
      </c>
      <c r="AQ26" s="273">
        <f>Table2[[#This Row],[OUTSD_SG_HEALTH_TOTAL]]-Table2[[#This Row],[OUTSD_SG_GRANDFATHER]]</f>
        <v>0</v>
      </c>
      <c r="AR26" s="273">
        <f>Table2[[#This Row],[EXCHG_IND_HEALTH_TOTAL]]+Table2[[#This Row],[OUTSD_IND_HEALTH_TOTAL]]</f>
        <v>0</v>
      </c>
      <c r="AS26" s="273">
        <f>Table2[[#This Row],[EXCHG_SG_HEALTH_TOTAL]]+Table2[[#This Row],[OUTSD_SG_HEALTH_TOTAL]]</f>
        <v>0</v>
      </c>
      <c r="AT26" s="273">
        <f>Table2[[#This Row],[OUTSD_ATM_HEALTH_TOTAL]]+Table2[[#This Row],[OUTSD_LG_HEALTH_TOTAL]]+Table2[[#This Row],[Individual Total]]+Table2[[#This Row],[Small Group Total]]+Table2[[#This Row],[OUTSD_STUDENT]]</f>
        <v>0</v>
      </c>
    </row>
    <row r="27" spans="1:46">
      <c r="A27" t="s">
        <v>484</v>
      </c>
      <c r="B27" t="s">
        <v>357</v>
      </c>
      <c r="AE27">
        <v>4</v>
      </c>
      <c r="AL27">
        <v>2023</v>
      </c>
      <c r="AM27">
        <v>4</v>
      </c>
      <c r="AN27" s="273">
        <f>(Table2[[#This Row],[OUTSD_IND_HEALTH_TOTAL]]+Table2[[#This Row],[EXCHG_IND_HEALTH_TOTAL]])-Table2[[#This Row],[OUTSD_IND_GRANDFATHER]]</f>
        <v>0</v>
      </c>
      <c r="AO27" s="273">
        <f>Table2[[#This Row],[OUTSD_IND_HEALTH_TOTAL]]-Table2[[#This Row],[OUTSD_IND_GRANDFATHER]]</f>
        <v>0</v>
      </c>
      <c r="AP27" s="273">
        <f>(Table2[[#This Row],[OUTSD_SG_HEALTH_TOTAL]]+Table2[[#This Row],[EXCHG_SG_HEALTH_TOTAL]])-Table2[[#This Row],[OUTSD_SG_GRANDFATHER]]</f>
        <v>0</v>
      </c>
      <c r="AQ27" s="273">
        <f>Table2[[#This Row],[OUTSD_SG_HEALTH_TOTAL]]-Table2[[#This Row],[OUTSD_SG_GRANDFATHER]]</f>
        <v>0</v>
      </c>
      <c r="AR27" s="273">
        <f>Table2[[#This Row],[EXCHG_IND_HEALTH_TOTAL]]+Table2[[#This Row],[OUTSD_IND_HEALTH_TOTAL]]</f>
        <v>0</v>
      </c>
      <c r="AS27" s="273">
        <f>Table2[[#This Row],[EXCHG_SG_HEALTH_TOTAL]]+Table2[[#This Row],[OUTSD_SG_HEALTH_TOTAL]]</f>
        <v>0</v>
      </c>
      <c r="AT27" s="273">
        <f>Table2[[#This Row],[OUTSD_ATM_HEALTH_TOTAL]]+Table2[[#This Row],[OUTSD_LG_HEALTH_TOTAL]]+Table2[[#This Row],[Individual Total]]+Table2[[#This Row],[Small Group Total]]+Table2[[#This Row],[OUTSD_STUDENT]]</f>
        <v>0</v>
      </c>
    </row>
    <row r="28" spans="1:46">
      <c r="A28" t="s">
        <v>484</v>
      </c>
      <c r="B28" t="s">
        <v>362</v>
      </c>
      <c r="AE28">
        <v>10</v>
      </c>
      <c r="AL28">
        <v>2023</v>
      </c>
      <c r="AM28">
        <v>4</v>
      </c>
      <c r="AN28" s="273">
        <f>(Table2[[#This Row],[OUTSD_IND_HEALTH_TOTAL]]+Table2[[#This Row],[EXCHG_IND_HEALTH_TOTAL]])-Table2[[#This Row],[OUTSD_IND_GRANDFATHER]]</f>
        <v>0</v>
      </c>
      <c r="AO28" s="273">
        <f>Table2[[#This Row],[OUTSD_IND_HEALTH_TOTAL]]-Table2[[#This Row],[OUTSD_IND_GRANDFATHER]]</f>
        <v>0</v>
      </c>
      <c r="AP28" s="273">
        <f>(Table2[[#This Row],[OUTSD_SG_HEALTH_TOTAL]]+Table2[[#This Row],[EXCHG_SG_HEALTH_TOTAL]])-Table2[[#This Row],[OUTSD_SG_GRANDFATHER]]</f>
        <v>0</v>
      </c>
      <c r="AQ28" s="273">
        <f>Table2[[#This Row],[OUTSD_SG_HEALTH_TOTAL]]-Table2[[#This Row],[OUTSD_SG_GRANDFATHER]]</f>
        <v>0</v>
      </c>
      <c r="AR28" s="273">
        <f>Table2[[#This Row],[EXCHG_IND_HEALTH_TOTAL]]+Table2[[#This Row],[OUTSD_IND_HEALTH_TOTAL]]</f>
        <v>0</v>
      </c>
      <c r="AS28" s="273">
        <f>Table2[[#This Row],[EXCHG_SG_HEALTH_TOTAL]]+Table2[[#This Row],[OUTSD_SG_HEALTH_TOTAL]]</f>
        <v>0</v>
      </c>
      <c r="AT28" s="273">
        <f>Table2[[#This Row],[OUTSD_ATM_HEALTH_TOTAL]]+Table2[[#This Row],[OUTSD_LG_HEALTH_TOTAL]]+Table2[[#This Row],[Individual Total]]+Table2[[#This Row],[Small Group Total]]+Table2[[#This Row],[OUTSD_STUDENT]]</f>
        <v>0</v>
      </c>
    </row>
    <row r="29" spans="1:46">
      <c r="A29" t="s">
        <v>572</v>
      </c>
      <c r="B29" t="s">
        <v>370</v>
      </c>
      <c r="AE29">
        <v>19</v>
      </c>
      <c r="AL29">
        <v>2023</v>
      </c>
      <c r="AM29">
        <v>4</v>
      </c>
      <c r="AN29" s="273">
        <f>(Table2[[#This Row],[OUTSD_IND_HEALTH_TOTAL]]+Table2[[#This Row],[EXCHG_IND_HEALTH_TOTAL]])-Table2[[#This Row],[OUTSD_IND_GRANDFATHER]]</f>
        <v>0</v>
      </c>
      <c r="AO29" s="273">
        <f>Table2[[#This Row],[OUTSD_IND_HEALTH_TOTAL]]-Table2[[#This Row],[OUTSD_IND_GRANDFATHER]]</f>
        <v>0</v>
      </c>
      <c r="AP29" s="273">
        <f>(Table2[[#This Row],[OUTSD_SG_HEALTH_TOTAL]]+Table2[[#This Row],[EXCHG_SG_HEALTH_TOTAL]])-Table2[[#This Row],[OUTSD_SG_GRANDFATHER]]</f>
        <v>0</v>
      </c>
      <c r="AQ29" s="273">
        <f>Table2[[#This Row],[OUTSD_SG_HEALTH_TOTAL]]-Table2[[#This Row],[OUTSD_SG_GRANDFATHER]]</f>
        <v>0</v>
      </c>
      <c r="AR29" s="273">
        <f>Table2[[#This Row],[EXCHG_IND_HEALTH_TOTAL]]+Table2[[#This Row],[OUTSD_IND_HEALTH_TOTAL]]</f>
        <v>0</v>
      </c>
      <c r="AS29" s="273">
        <f>Table2[[#This Row],[EXCHG_SG_HEALTH_TOTAL]]+Table2[[#This Row],[OUTSD_SG_HEALTH_TOTAL]]</f>
        <v>0</v>
      </c>
      <c r="AT29" s="273">
        <f>Table2[[#This Row],[OUTSD_ATM_HEALTH_TOTAL]]+Table2[[#This Row],[OUTSD_LG_HEALTH_TOTAL]]+Table2[[#This Row],[Individual Total]]+Table2[[#This Row],[Small Group Total]]+Table2[[#This Row],[OUTSD_STUDENT]]</f>
        <v>0</v>
      </c>
    </row>
    <row r="30" spans="1:46">
      <c r="A30" t="s">
        <v>293</v>
      </c>
      <c r="B30" t="s">
        <v>381</v>
      </c>
      <c r="AK30">
        <v>1</v>
      </c>
      <c r="AL30">
        <v>2023</v>
      </c>
      <c r="AM30">
        <v>4</v>
      </c>
      <c r="AN30" s="273">
        <f>(Table2[[#This Row],[OUTSD_IND_HEALTH_TOTAL]]+Table2[[#This Row],[EXCHG_IND_HEALTH_TOTAL]])-Table2[[#This Row],[OUTSD_IND_GRANDFATHER]]</f>
        <v>0</v>
      </c>
      <c r="AO30" s="273">
        <f>Table2[[#This Row],[OUTSD_IND_HEALTH_TOTAL]]-Table2[[#This Row],[OUTSD_IND_GRANDFATHER]]</f>
        <v>0</v>
      </c>
      <c r="AP30" s="273">
        <f>(Table2[[#This Row],[OUTSD_SG_HEALTH_TOTAL]]+Table2[[#This Row],[EXCHG_SG_HEALTH_TOTAL]])-Table2[[#This Row],[OUTSD_SG_GRANDFATHER]]</f>
        <v>0</v>
      </c>
      <c r="AQ30" s="273">
        <f>Table2[[#This Row],[OUTSD_SG_HEALTH_TOTAL]]-Table2[[#This Row],[OUTSD_SG_GRANDFATHER]]</f>
        <v>0</v>
      </c>
      <c r="AR30" s="273">
        <f>Table2[[#This Row],[EXCHG_IND_HEALTH_TOTAL]]+Table2[[#This Row],[OUTSD_IND_HEALTH_TOTAL]]</f>
        <v>0</v>
      </c>
      <c r="AS30" s="273">
        <f>Table2[[#This Row],[EXCHG_SG_HEALTH_TOTAL]]+Table2[[#This Row],[OUTSD_SG_HEALTH_TOTAL]]</f>
        <v>0</v>
      </c>
      <c r="AT30" s="273">
        <f>Table2[[#This Row],[OUTSD_ATM_HEALTH_TOTAL]]+Table2[[#This Row],[OUTSD_LG_HEALTH_TOTAL]]+Table2[[#This Row],[Individual Total]]+Table2[[#This Row],[Small Group Total]]+Table2[[#This Row],[OUTSD_STUDENT]]</f>
        <v>0</v>
      </c>
    </row>
    <row r="31" spans="1:46">
      <c r="A31" t="s">
        <v>293</v>
      </c>
      <c r="B31" t="s">
        <v>363</v>
      </c>
      <c r="AK31">
        <v>3</v>
      </c>
      <c r="AL31">
        <v>2023</v>
      </c>
      <c r="AM31">
        <v>4</v>
      </c>
      <c r="AN31" s="273">
        <f>(Table2[[#This Row],[OUTSD_IND_HEALTH_TOTAL]]+Table2[[#This Row],[EXCHG_IND_HEALTH_TOTAL]])-Table2[[#This Row],[OUTSD_IND_GRANDFATHER]]</f>
        <v>0</v>
      </c>
      <c r="AO31" s="273">
        <f>Table2[[#This Row],[OUTSD_IND_HEALTH_TOTAL]]-Table2[[#This Row],[OUTSD_IND_GRANDFATHER]]</f>
        <v>0</v>
      </c>
      <c r="AP31" s="273">
        <f>(Table2[[#This Row],[OUTSD_SG_HEALTH_TOTAL]]+Table2[[#This Row],[EXCHG_SG_HEALTH_TOTAL]])-Table2[[#This Row],[OUTSD_SG_GRANDFATHER]]</f>
        <v>0</v>
      </c>
      <c r="AQ31" s="273">
        <f>Table2[[#This Row],[OUTSD_SG_HEALTH_TOTAL]]-Table2[[#This Row],[OUTSD_SG_GRANDFATHER]]</f>
        <v>0</v>
      </c>
      <c r="AR31" s="273">
        <f>Table2[[#This Row],[EXCHG_IND_HEALTH_TOTAL]]+Table2[[#This Row],[OUTSD_IND_HEALTH_TOTAL]]</f>
        <v>0</v>
      </c>
      <c r="AS31" s="273">
        <f>Table2[[#This Row],[EXCHG_SG_HEALTH_TOTAL]]+Table2[[#This Row],[OUTSD_SG_HEALTH_TOTAL]]</f>
        <v>0</v>
      </c>
      <c r="AT31" s="273">
        <f>Table2[[#This Row],[OUTSD_ATM_HEALTH_TOTAL]]+Table2[[#This Row],[OUTSD_LG_HEALTH_TOTAL]]+Table2[[#This Row],[Individual Total]]+Table2[[#This Row],[Small Group Total]]+Table2[[#This Row],[OUTSD_STUDENT]]</f>
        <v>0</v>
      </c>
    </row>
    <row r="32" spans="1:46">
      <c r="A32" t="s">
        <v>293</v>
      </c>
      <c r="B32" t="s">
        <v>358</v>
      </c>
      <c r="AK32">
        <v>14</v>
      </c>
      <c r="AL32">
        <v>2023</v>
      </c>
      <c r="AM32">
        <v>4</v>
      </c>
      <c r="AN32" s="273">
        <f>(Table2[[#This Row],[OUTSD_IND_HEALTH_TOTAL]]+Table2[[#This Row],[EXCHG_IND_HEALTH_TOTAL]])-Table2[[#This Row],[OUTSD_IND_GRANDFATHER]]</f>
        <v>0</v>
      </c>
      <c r="AO32" s="273">
        <f>Table2[[#This Row],[OUTSD_IND_HEALTH_TOTAL]]-Table2[[#This Row],[OUTSD_IND_GRANDFATHER]]</f>
        <v>0</v>
      </c>
      <c r="AP32" s="273">
        <f>(Table2[[#This Row],[OUTSD_SG_HEALTH_TOTAL]]+Table2[[#This Row],[EXCHG_SG_HEALTH_TOTAL]])-Table2[[#This Row],[OUTSD_SG_GRANDFATHER]]</f>
        <v>0</v>
      </c>
      <c r="AQ32" s="273">
        <f>Table2[[#This Row],[OUTSD_SG_HEALTH_TOTAL]]-Table2[[#This Row],[OUTSD_SG_GRANDFATHER]]</f>
        <v>0</v>
      </c>
      <c r="AR32" s="273">
        <f>Table2[[#This Row],[EXCHG_IND_HEALTH_TOTAL]]+Table2[[#This Row],[OUTSD_IND_HEALTH_TOTAL]]</f>
        <v>0</v>
      </c>
      <c r="AS32" s="273">
        <f>Table2[[#This Row],[EXCHG_SG_HEALTH_TOTAL]]+Table2[[#This Row],[OUTSD_SG_HEALTH_TOTAL]]</f>
        <v>0</v>
      </c>
      <c r="AT32" s="273">
        <f>Table2[[#This Row],[OUTSD_ATM_HEALTH_TOTAL]]+Table2[[#This Row],[OUTSD_LG_HEALTH_TOTAL]]+Table2[[#This Row],[Individual Total]]+Table2[[#This Row],[Small Group Total]]+Table2[[#This Row],[OUTSD_STUDENT]]</f>
        <v>0</v>
      </c>
    </row>
    <row r="33" spans="1:46">
      <c r="A33" t="s">
        <v>293</v>
      </c>
      <c r="B33" t="s">
        <v>361</v>
      </c>
      <c r="AK33">
        <v>4</v>
      </c>
      <c r="AL33">
        <v>2023</v>
      </c>
      <c r="AM33">
        <v>4</v>
      </c>
      <c r="AN33" s="273">
        <f>(Table2[[#This Row],[OUTSD_IND_HEALTH_TOTAL]]+Table2[[#This Row],[EXCHG_IND_HEALTH_TOTAL]])-Table2[[#This Row],[OUTSD_IND_GRANDFATHER]]</f>
        <v>0</v>
      </c>
      <c r="AO33" s="273">
        <f>Table2[[#This Row],[OUTSD_IND_HEALTH_TOTAL]]-Table2[[#This Row],[OUTSD_IND_GRANDFATHER]]</f>
        <v>0</v>
      </c>
      <c r="AP33" s="273">
        <f>(Table2[[#This Row],[OUTSD_SG_HEALTH_TOTAL]]+Table2[[#This Row],[EXCHG_SG_HEALTH_TOTAL]])-Table2[[#This Row],[OUTSD_SG_GRANDFATHER]]</f>
        <v>0</v>
      </c>
      <c r="AQ33" s="273">
        <f>Table2[[#This Row],[OUTSD_SG_HEALTH_TOTAL]]-Table2[[#This Row],[OUTSD_SG_GRANDFATHER]]</f>
        <v>0</v>
      </c>
      <c r="AR33" s="273">
        <f>Table2[[#This Row],[EXCHG_IND_HEALTH_TOTAL]]+Table2[[#This Row],[OUTSD_IND_HEALTH_TOTAL]]</f>
        <v>0</v>
      </c>
      <c r="AS33" s="273">
        <f>Table2[[#This Row],[EXCHG_SG_HEALTH_TOTAL]]+Table2[[#This Row],[OUTSD_SG_HEALTH_TOTAL]]</f>
        <v>0</v>
      </c>
      <c r="AT33" s="273">
        <f>Table2[[#This Row],[OUTSD_ATM_HEALTH_TOTAL]]+Table2[[#This Row],[OUTSD_LG_HEALTH_TOTAL]]+Table2[[#This Row],[Individual Total]]+Table2[[#This Row],[Small Group Total]]+Table2[[#This Row],[OUTSD_STUDENT]]</f>
        <v>0</v>
      </c>
    </row>
    <row r="34" spans="1:46">
      <c r="A34" t="s">
        <v>293</v>
      </c>
      <c r="B34" t="s">
        <v>376</v>
      </c>
      <c r="AK34">
        <v>5</v>
      </c>
      <c r="AL34">
        <v>2023</v>
      </c>
      <c r="AM34">
        <v>4</v>
      </c>
      <c r="AN34" s="273">
        <f>(Table2[[#This Row],[OUTSD_IND_HEALTH_TOTAL]]+Table2[[#This Row],[EXCHG_IND_HEALTH_TOTAL]])-Table2[[#This Row],[OUTSD_IND_GRANDFATHER]]</f>
        <v>0</v>
      </c>
      <c r="AO34" s="273">
        <f>Table2[[#This Row],[OUTSD_IND_HEALTH_TOTAL]]-Table2[[#This Row],[OUTSD_IND_GRANDFATHER]]</f>
        <v>0</v>
      </c>
      <c r="AP34" s="273">
        <f>(Table2[[#This Row],[OUTSD_SG_HEALTH_TOTAL]]+Table2[[#This Row],[EXCHG_SG_HEALTH_TOTAL]])-Table2[[#This Row],[OUTSD_SG_GRANDFATHER]]</f>
        <v>0</v>
      </c>
      <c r="AQ34" s="273">
        <f>Table2[[#This Row],[OUTSD_SG_HEALTH_TOTAL]]-Table2[[#This Row],[OUTSD_SG_GRANDFATHER]]</f>
        <v>0</v>
      </c>
      <c r="AR34" s="273">
        <f>Table2[[#This Row],[EXCHG_IND_HEALTH_TOTAL]]+Table2[[#This Row],[OUTSD_IND_HEALTH_TOTAL]]</f>
        <v>0</v>
      </c>
      <c r="AS34" s="273">
        <f>Table2[[#This Row],[EXCHG_SG_HEALTH_TOTAL]]+Table2[[#This Row],[OUTSD_SG_HEALTH_TOTAL]]</f>
        <v>0</v>
      </c>
      <c r="AT34" s="273">
        <f>Table2[[#This Row],[OUTSD_ATM_HEALTH_TOTAL]]+Table2[[#This Row],[OUTSD_LG_HEALTH_TOTAL]]+Table2[[#This Row],[Individual Total]]+Table2[[#This Row],[Small Group Total]]+Table2[[#This Row],[OUTSD_STUDENT]]</f>
        <v>0</v>
      </c>
    </row>
    <row r="35" spans="1:46">
      <c r="A35" t="s">
        <v>293</v>
      </c>
      <c r="B35" t="s">
        <v>377</v>
      </c>
      <c r="AK35">
        <v>6</v>
      </c>
      <c r="AL35">
        <v>2023</v>
      </c>
      <c r="AM35">
        <v>4</v>
      </c>
      <c r="AN35" s="273">
        <f>(Table2[[#This Row],[OUTSD_IND_HEALTH_TOTAL]]+Table2[[#This Row],[EXCHG_IND_HEALTH_TOTAL]])-Table2[[#This Row],[OUTSD_IND_GRANDFATHER]]</f>
        <v>0</v>
      </c>
      <c r="AO35" s="273">
        <f>Table2[[#This Row],[OUTSD_IND_HEALTH_TOTAL]]-Table2[[#This Row],[OUTSD_IND_GRANDFATHER]]</f>
        <v>0</v>
      </c>
      <c r="AP35" s="273">
        <f>(Table2[[#This Row],[OUTSD_SG_HEALTH_TOTAL]]+Table2[[#This Row],[EXCHG_SG_HEALTH_TOTAL]])-Table2[[#This Row],[OUTSD_SG_GRANDFATHER]]</f>
        <v>0</v>
      </c>
      <c r="AQ35" s="273">
        <f>Table2[[#This Row],[OUTSD_SG_HEALTH_TOTAL]]-Table2[[#This Row],[OUTSD_SG_GRANDFATHER]]</f>
        <v>0</v>
      </c>
      <c r="AR35" s="273">
        <f>Table2[[#This Row],[EXCHG_IND_HEALTH_TOTAL]]+Table2[[#This Row],[OUTSD_IND_HEALTH_TOTAL]]</f>
        <v>0</v>
      </c>
      <c r="AS35" s="273">
        <f>Table2[[#This Row],[EXCHG_SG_HEALTH_TOTAL]]+Table2[[#This Row],[OUTSD_SG_HEALTH_TOTAL]]</f>
        <v>0</v>
      </c>
      <c r="AT35" s="273">
        <f>Table2[[#This Row],[OUTSD_ATM_HEALTH_TOTAL]]+Table2[[#This Row],[OUTSD_LG_HEALTH_TOTAL]]+Table2[[#This Row],[Individual Total]]+Table2[[#This Row],[Small Group Total]]+Table2[[#This Row],[OUTSD_STUDENT]]</f>
        <v>0</v>
      </c>
    </row>
    <row r="36" spans="1:46">
      <c r="A36" t="s">
        <v>293</v>
      </c>
      <c r="B36" t="s">
        <v>370</v>
      </c>
      <c r="AK36">
        <v>12</v>
      </c>
      <c r="AL36">
        <v>2023</v>
      </c>
      <c r="AM36">
        <v>4</v>
      </c>
      <c r="AN36" s="273">
        <f>(Table2[[#This Row],[OUTSD_IND_HEALTH_TOTAL]]+Table2[[#This Row],[EXCHG_IND_HEALTH_TOTAL]])-Table2[[#This Row],[OUTSD_IND_GRANDFATHER]]</f>
        <v>0</v>
      </c>
      <c r="AO36" s="274">
        <f>Table2[[#This Row],[OUTSD_IND_HEALTH_TOTAL]]-Table2[[#This Row],[OUTSD_IND_GRANDFATHER]]</f>
        <v>0</v>
      </c>
      <c r="AP36" s="273">
        <f>(Table2[[#This Row],[OUTSD_SG_HEALTH_TOTAL]]+Table2[[#This Row],[EXCHG_SG_HEALTH_TOTAL]])-Table2[[#This Row],[OUTSD_SG_GRANDFATHER]]</f>
        <v>0</v>
      </c>
      <c r="AQ36" s="274">
        <f>Table2[[#This Row],[OUTSD_SG_HEALTH_TOTAL]]-Table2[[#This Row],[OUTSD_SG_GRANDFATHER]]</f>
        <v>0</v>
      </c>
      <c r="AR36" s="273">
        <f>Table2[[#This Row],[EXCHG_IND_HEALTH_TOTAL]]+Table2[[#This Row],[OUTSD_IND_HEALTH_TOTAL]]</f>
        <v>0</v>
      </c>
      <c r="AS36" s="273">
        <f>Table2[[#This Row],[EXCHG_SG_HEALTH_TOTAL]]+Table2[[#This Row],[OUTSD_SG_HEALTH_TOTAL]]</f>
        <v>0</v>
      </c>
      <c r="AT36" s="273">
        <f>Table2[[#This Row],[OUTSD_ATM_HEALTH_TOTAL]]+Table2[[#This Row],[OUTSD_LG_HEALTH_TOTAL]]+Table2[[#This Row],[Individual Total]]+Table2[[#This Row],[Small Group Total]]+Table2[[#This Row],[OUTSD_STUDENT]]</f>
        <v>0</v>
      </c>
    </row>
    <row r="37" spans="1:46">
      <c r="A37" t="s">
        <v>293</v>
      </c>
      <c r="B37" t="s">
        <v>367</v>
      </c>
      <c r="AK37">
        <v>10</v>
      </c>
      <c r="AL37">
        <v>2023</v>
      </c>
      <c r="AM37">
        <v>4</v>
      </c>
      <c r="AN37" s="273">
        <f>(Table2[[#This Row],[OUTSD_IND_HEALTH_TOTAL]]+Table2[[#This Row],[EXCHG_IND_HEALTH_TOTAL]])-Table2[[#This Row],[OUTSD_IND_GRANDFATHER]]</f>
        <v>0</v>
      </c>
      <c r="AO37" s="274">
        <f>Table2[[#This Row],[OUTSD_IND_HEALTH_TOTAL]]-Table2[[#This Row],[OUTSD_IND_GRANDFATHER]]</f>
        <v>0</v>
      </c>
      <c r="AP37" s="273">
        <f>(Table2[[#This Row],[OUTSD_SG_HEALTH_TOTAL]]+Table2[[#This Row],[EXCHG_SG_HEALTH_TOTAL]])-Table2[[#This Row],[OUTSD_SG_GRANDFATHER]]</f>
        <v>0</v>
      </c>
      <c r="AQ37" s="274">
        <f>Table2[[#This Row],[OUTSD_SG_HEALTH_TOTAL]]-Table2[[#This Row],[OUTSD_SG_GRANDFATHER]]</f>
        <v>0</v>
      </c>
      <c r="AR37" s="273">
        <f>Table2[[#This Row],[EXCHG_IND_HEALTH_TOTAL]]+Table2[[#This Row],[OUTSD_IND_HEALTH_TOTAL]]</f>
        <v>0</v>
      </c>
      <c r="AS37" s="273">
        <f>Table2[[#This Row],[EXCHG_SG_HEALTH_TOTAL]]+Table2[[#This Row],[OUTSD_SG_HEALTH_TOTAL]]</f>
        <v>0</v>
      </c>
      <c r="AT37" s="273">
        <f>Table2[[#This Row],[OUTSD_ATM_HEALTH_TOTAL]]+Table2[[#This Row],[OUTSD_LG_HEALTH_TOTAL]]+Table2[[#This Row],[Individual Total]]+Table2[[#This Row],[Small Group Total]]+Table2[[#This Row],[OUTSD_STUDENT]]</f>
        <v>0</v>
      </c>
    </row>
    <row r="38" spans="1:46">
      <c r="A38" t="s">
        <v>293</v>
      </c>
      <c r="B38" t="s">
        <v>389</v>
      </c>
      <c r="AK38">
        <v>1</v>
      </c>
      <c r="AL38">
        <v>2023</v>
      </c>
      <c r="AM38">
        <v>4</v>
      </c>
      <c r="AN38" s="273">
        <f>(Table2[[#This Row],[OUTSD_IND_HEALTH_TOTAL]]+Table2[[#This Row],[EXCHG_IND_HEALTH_TOTAL]])-Table2[[#This Row],[OUTSD_IND_GRANDFATHER]]</f>
        <v>0</v>
      </c>
      <c r="AO38" s="274">
        <f>Table2[[#This Row],[OUTSD_IND_HEALTH_TOTAL]]-Table2[[#This Row],[OUTSD_IND_GRANDFATHER]]</f>
        <v>0</v>
      </c>
      <c r="AP38" s="273">
        <f>(Table2[[#This Row],[OUTSD_SG_HEALTH_TOTAL]]+Table2[[#This Row],[EXCHG_SG_HEALTH_TOTAL]])-Table2[[#This Row],[OUTSD_SG_GRANDFATHER]]</f>
        <v>0</v>
      </c>
      <c r="AQ38" s="274">
        <f>Table2[[#This Row],[OUTSD_SG_HEALTH_TOTAL]]-Table2[[#This Row],[OUTSD_SG_GRANDFATHER]]</f>
        <v>0</v>
      </c>
      <c r="AR38" s="273">
        <f>Table2[[#This Row],[EXCHG_IND_HEALTH_TOTAL]]+Table2[[#This Row],[OUTSD_IND_HEALTH_TOTAL]]</f>
        <v>0</v>
      </c>
      <c r="AS38" s="273">
        <f>Table2[[#This Row],[EXCHG_SG_HEALTH_TOTAL]]+Table2[[#This Row],[OUTSD_SG_HEALTH_TOTAL]]</f>
        <v>0</v>
      </c>
      <c r="AT38" s="273">
        <f>Table2[[#This Row],[OUTSD_ATM_HEALTH_TOTAL]]+Table2[[#This Row],[OUTSD_LG_HEALTH_TOTAL]]+Table2[[#This Row],[Individual Total]]+Table2[[#This Row],[Small Group Total]]+Table2[[#This Row],[OUTSD_STUDENT]]</f>
        <v>0</v>
      </c>
    </row>
    <row r="39" spans="1:46">
      <c r="A39" t="s">
        <v>293</v>
      </c>
      <c r="B39" t="s">
        <v>360</v>
      </c>
      <c r="AK39">
        <v>1</v>
      </c>
      <c r="AL39">
        <v>2023</v>
      </c>
      <c r="AM39">
        <v>4</v>
      </c>
      <c r="AN39" s="273">
        <f>(Table2[[#This Row],[OUTSD_IND_HEALTH_TOTAL]]+Table2[[#This Row],[EXCHG_IND_HEALTH_TOTAL]])-Table2[[#This Row],[OUTSD_IND_GRANDFATHER]]</f>
        <v>0</v>
      </c>
      <c r="AO39" s="274">
        <f>Table2[[#This Row],[OUTSD_IND_HEALTH_TOTAL]]-Table2[[#This Row],[OUTSD_IND_GRANDFATHER]]</f>
        <v>0</v>
      </c>
      <c r="AP39" s="273">
        <f>(Table2[[#This Row],[OUTSD_SG_HEALTH_TOTAL]]+Table2[[#This Row],[EXCHG_SG_HEALTH_TOTAL]])-Table2[[#This Row],[OUTSD_SG_GRANDFATHER]]</f>
        <v>0</v>
      </c>
      <c r="AQ39" s="274">
        <f>Table2[[#This Row],[OUTSD_SG_HEALTH_TOTAL]]-Table2[[#This Row],[OUTSD_SG_GRANDFATHER]]</f>
        <v>0</v>
      </c>
      <c r="AR39" s="273">
        <f>Table2[[#This Row],[EXCHG_IND_HEALTH_TOTAL]]+Table2[[#This Row],[OUTSD_IND_HEALTH_TOTAL]]</f>
        <v>0</v>
      </c>
      <c r="AS39" s="273">
        <f>Table2[[#This Row],[EXCHG_SG_HEALTH_TOTAL]]+Table2[[#This Row],[OUTSD_SG_HEALTH_TOTAL]]</f>
        <v>0</v>
      </c>
      <c r="AT39" s="273">
        <f>Table2[[#This Row],[OUTSD_ATM_HEALTH_TOTAL]]+Table2[[#This Row],[OUTSD_LG_HEALTH_TOTAL]]+Table2[[#This Row],[Individual Total]]+Table2[[#This Row],[Small Group Total]]+Table2[[#This Row],[OUTSD_STUDENT]]</f>
        <v>0</v>
      </c>
    </row>
    <row r="40" spans="1:46">
      <c r="A40" t="s">
        <v>293</v>
      </c>
      <c r="B40" t="s">
        <v>368</v>
      </c>
      <c r="AK40">
        <v>7</v>
      </c>
      <c r="AL40">
        <v>2023</v>
      </c>
      <c r="AM40">
        <v>4</v>
      </c>
      <c r="AN40" s="273">
        <f>(Table2[[#This Row],[OUTSD_IND_HEALTH_TOTAL]]+Table2[[#This Row],[EXCHG_IND_HEALTH_TOTAL]])-Table2[[#This Row],[OUTSD_IND_GRANDFATHER]]</f>
        <v>0</v>
      </c>
      <c r="AO40" s="273">
        <f>Table2[[#This Row],[OUTSD_IND_HEALTH_TOTAL]]-Table2[[#This Row],[OUTSD_IND_GRANDFATHER]]</f>
        <v>0</v>
      </c>
      <c r="AP40" s="273">
        <f>(Table2[[#This Row],[OUTSD_SG_HEALTH_TOTAL]]+Table2[[#This Row],[EXCHG_SG_HEALTH_TOTAL]])-Table2[[#This Row],[OUTSD_SG_GRANDFATHER]]</f>
        <v>0</v>
      </c>
      <c r="AQ40" s="273">
        <f>Table2[[#This Row],[OUTSD_SG_HEALTH_TOTAL]]-Table2[[#This Row],[OUTSD_SG_GRANDFATHER]]</f>
        <v>0</v>
      </c>
      <c r="AR40" s="273">
        <f>Table2[[#This Row],[EXCHG_IND_HEALTH_TOTAL]]+Table2[[#This Row],[OUTSD_IND_HEALTH_TOTAL]]</f>
        <v>0</v>
      </c>
      <c r="AS40" s="273">
        <f>Table2[[#This Row],[EXCHG_SG_HEALTH_TOTAL]]+Table2[[#This Row],[OUTSD_SG_HEALTH_TOTAL]]</f>
        <v>0</v>
      </c>
      <c r="AT40" s="273">
        <f>Table2[[#This Row],[OUTSD_ATM_HEALTH_TOTAL]]+Table2[[#This Row],[OUTSD_LG_HEALTH_TOTAL]]+Table2[[#This Row],[Individual Total]]+Table2[[#This Row],[Small Group Total]]+Table2[[#This Row],[OUTSD_STUDENT]]</f>
        <v>0</v>
      </c>
    </row>
    <row r="41" spans="1:46">
      <c r="A41" t="s">
        <v>293</v>
      </c>
      <c r="B41" t="s">
        <v>371</v>
      </c>
      <c r="AK41">
        <v>1</v>
      </c>
      <c r="AL41">
        <v>2023</v>
      </c>
      <c r="AM41">
        <v>4</v>
      </c>
      <c r="AN41" s="273">
        <f>(Table2[[#This Row],[OUTSD_IND_HEALTH_TOTAL]]+Table2[[#This Row],[EXCHG_IND_HEALTH_TOTAL]])-Table2[[#This Row],[OUTSD_IND_GRANDFATHER]]</f>
        <v>0</v>
      </c>
      <c r="AO41" s="273">
        <f>Table2[[#This Row],[OUTSD_IND_HEALTH_TOTAL]]-Table2[[#This Row],[OUTSD_IND_GRANDFATHER]]</f>
        <v>0</v>
      </c>
      <c r="AP41" s="273">
        <f>(Table2[[#This Row],[OUTSD_SG_HEALTH_TOTAL]]+Table2[[#This Row],[EXCHG_SG_HEALTH_TOTAL]])-Table2[[#This Row],[OUTSD_SG_GRANDFATHER]]</f>
        <v>0</v>
      </c>
      <c r="AQ41" s="273">
        <f>Table2[[#This Row],[OUTSD_SG_HEALTH_TOTAL]]-Table2[[#This Row],[OUTSD_SG_GRANDFATHER]]</f>
        <v>0</v>
      </c>
      <c r="AR41" s="273">
        <f>Table2[[#This Row],[EXCHG_IND_HEALTH_TOTAL]]+Table2[[#This Row],[OUTSD_IND_HEALTH_TOTAL]]</f>
        <v>0</v>
      </c>
      <c r="AS41" s="273">
        <f>Table2[[#This Row],[EXCHG_SG_HEALTH_TOTAL]]+Table2[[#This Row],[OUTSD_SG_HEALTH_TOTAL]]</f>
        <v>0</v>
      </c>
      <c r="AT41" s="273">
        <f>Table2[[#This Row],[OUTSD_ATM_HEALTH_TOTAL]]+Table2[[#This Row],[OUTSD_LG_HEALTH_TOTAL]]+Table2[[#This Row],[Individual Total]]+Table2[[#This Row],[Small Group Total]]+Table2[[#This Row],[OUTSD_STUDENT]]</f>
        <v>0</v>
      </c>
    </row>
    <row r="42" spans="1:46">
      <c r="A42" t="s">
        <v>293</v>
      </c>
      <c r="B42" t="s">
        <v>378</v>
      </c>
      <c r="AK42">
        <v>10</v>
      </c>
      <c r="AL42">
        <v>2023</v>
      </c>
      <c r="AM42">
        <v>4</v>
      </c>
      <c r="AN42" s="273">
        <f>(Table2[[#This Row],[OUTSD_IND_HEALTH_TOTAL]]+Table2[[#This Row],[EXCHG_IND_HEALTH_TOTAL]])-Table2[[#This Row],[OUTSD_IND_GRANDFATHER]]</f>
        <v>0</v>
      </c>
      <c r="AO42" s="273">
        <f>Table2[[#This Row],[OUTSD_IND_HEALTH_TOTAL]]-Table2[[#This Row],[OUTSD_IND_GRANDFATHER]]</f>
        <v>0</v>
      </c>
      <c r="AP42" s="273">
        <f>(Table2[[#This Row],[OUTSD_SG_HEALTH_TOTAL]]+Table2[[#This Row],[EXCHG_SG_HEALTH_TOTAL]])-Table2[[#This Row],[OUTSD_SG_GRANDFATHER]]</f>
        <v>0</v>
      </c>
      <c r="AQ42" s="273">
        <f>Table2[[#This Row],[OUTSD_SG_HEALTH_TOTAL]]-Table2[[#This Row],[OUTSD_SG_GRANDFATHER]]</f>
        <v>0</v>
      </c>
      <c r="AR42" s="273">
        <f>Table2[[#This Row],[EXCHG_IND_HEALTH_TOTAL]]+Table2[[#This Row],[OUTSD_IND_HEALTH_TOTAL]]</f>
        <v>0</v>
      </c>
      <c r="AS42" s="273">
        <f>Table2[[#This Row],[EXCHG_SG_HEALTH_TOTAL]]+Table2[[#This Row],[OUTSD_SG_HEALTH_TOTAL]]</f>
        <v>0</v>
      </c>
      <c r="AT42" s="273">
        <f>Table2[[#This Row],[OUTSD_ATM_HEALTH_TOTAL]]+Table2[[#This Row],[OUTSD_LG_HEALTH_TOTAL]]+Table2[[#This Row],[Individual Total]]+Table2[[#This Row],[Small Group Total]]+Table2[[#This Row],[OUTSD_STUDENT]]</f>
        <v>0</v>
      </c>
    </row>
    <row r="43" spans="1:46">
      <c r="A43" t="s">
        <v>293</v>
      </c>
      <c r="B43" t="s">
        <v>369</v>
      </c>
      <c r="AK43">
        <v>1</v>
      </c>
      <c r="AL43">
        <v>2023</v>
      </c>
      <c r="AM43">
        <v>4</v>
      </c>
      <c r="AN43" s="273">
        <f>(Table2[[#This Row],[OUTSD_IND_HEALTH_TOTAL]]+Table2[[#This Row],[EXCHG_IND_HEALTH_TOTAL]])-Table2[[#This Row],[OUTSD_IND_GRANDFATHER]]</f>
        <v>0</v>
      </c>
      <c r="AO43" s="273">
        <f>Table2[[#This Row],[OUTSD_IND_HEALTH_TOTAL]]-Table2[[#This Row],[OUTSD_IND_GRANDFATHER]]</f>
        <v>0</v>
      </c>
      <c r="AP43" s="273">
        <f>(Table2[[#This Row],[OUTSD_SG_HEALTH_TOTAL]]+Table2[[#This Row],[EXCHG_SG_HEALTH_TOTAL]])-Table2[[#This Row],[OUTSD_SG_GRANDFATHER]]</f>
        <v>0</v>
      </c>
      <c r="AQ43" s="273">
        <f>Table2[[#This Row],[OUTSD_SG_HEALTH_TOTAL]]-Table2[[#This Row],[OUTSD_SG_GRANDFATHER]]</f>
        <v>0</v>
      </c>
      <c r="AR43" s="273">
        <f>Table2[[#This Row],[EXCHG_IND_HEALTH_TOTAL]]+Table2[[#This Row],[OUTSD_IND_HEALTH_TOTAL]]</f>
        <v>0</v>
      </c>
      <c r="AS43" s="273">
        <f>Table2[[#This Row],[EXCHG_SG_HEALTH_TOTAL]]+Table2[[#This Row],[OUTSD_SG_HEALTH_TOTAL]]</f>
        <v>0</v>
      </c>
      <c r="AT43" s="273">
        <f>Table2[[#This Row],[OUTSD_ATM_HEALTH_TOTAL]]+Table2[[#This Row],[OUTSD_LG_HEALTH_TOTAL]]+Table2[[#This Row],[Individual Total]]+Table2[[#This Row],[Small Group Total]]+Table2[[#This Row],[OUTSD_STUDENT]]</f>
        <v>0</v>
      </c>
    </row>
    <row r="44" spans="1:46">
      <c r="A44" t="s">
        <v>293</v>
      </c>
      <c r="B44" t="s">
        <v>366</v>
      </c>
      <c r="AK44">
        <v>15</v>
      </c>
      <c r="AL44">
        <v>2023</v>
      </c>
      <c r="AM44">
        <v>4</v>
      </c>
      <c r="AN44" s="273">
        <f>(Table2[[#This Row],[OUTSD_IND_HEALTH_TOTAL]]+Table2[[#This Row],[EXCHG_IND_HEALTH_TOTAL]])-Table2[[#This Row],[OUTSD_IND_GRANDFATHER]]</f>
        <v>0</v>
      </c>
      <c r="AO44" s="273">
        <f>Table2[[#This Row],[OUTSD_IND_HEALTH_TOTAL]]-Table2[[#This Row],[OUTSD_IND_GRANDFATHER]]</f>
        <v>0</v>
      </c>
      <c r="AP44" s="273">
        <f>(Table2[[#This Row],[OUTSD_SG_HEALTH_TOTAL]]+Table2[[#This Row],[EXCHG_SG_HEALTH_TOTAL]])-Table2[[#This Row],[OUTSD_SG_GRANDFATHER]]</f>
        <v>0</v>
      </c>
      <c r="AQ44" s="273">
        <f>Table2[[#This Row],[OUTSD_SG_HEALTH_TOTAL]]-Table2[[#This Row],[OUTSD_SG_GRANDFATHER]]</f>
        <v>0</v>
      </c>
      <c r="AR44" s="273">
        <f>Table2[[#This Row],[EXCHG_IND_HEALTH_TOTAL]]+Table2[[#This Row],[OUTSD_IND_HEALTH_TOTAL]]</f>
        <v>0</v>
      </c>
      <c r="AS44" s="273">
        <f>Table2[[#This Row],[EXCHG_SG_HEALTH_TOTAL]]+Table2[[#This Row],[OUTSD_SG_HEALTH_TOTAL]]</f>
        <v>0</v>
      </c>
      <c r="AT44" s="273">
        <f>Table2[[#This Row],[OUTSD_ATM_HEALTH_TOTAL]]+Table2[[#This Row],[OUTSD_LG_HEALTH_TOTAL]]+Table2[[#This Row],[Individual Total]]+Table2[[#This Row],[Small Group Total]]+Table2[[#This Row],[OUTSD_STUDENT]]</f>
        <v>0</v>
      </c>
    </row>
    <row r="45" spans="1:46">
      <c r="A45" t="s">
        <v>293</v>
      </c>
      <c r="B45" t="s">
        <v>375</v>
      </c>
      <c r="AK45">
        <v>10</v>
      </c>
      <c r="AL45">
        <v>2023</v>
      </c>
      <c r="AM45">
        <v>4</v>
      </c>
      <c r="AN45" s="273">
        <f>(Table2[[#This Row],[OUTSD_IND_HEALTH_TOTAL]]+Table2[[#This Row],[EXCHG_IND_HEALTH_TOTAL]])-Table2[[#This Row],[OUTSD_IND_GRANDFATHER]]</f>
        <v>0</v>
      </c>
      <c r="AO45" s="274">
        <f>Table2[[#This Row],[OUTSD_IND_HEALTH_TOTAL]]-Table2[[#This Row],[OUTSD_IND_GRANDFATHER]]</f>
        <v>0</v>
      </c>
      <c r="AP45" s="273">
        <f>(Table2[[#This Row],[OUTSD_SG_HEALTH_TOTAL]]+Table2[[#This Row],[EXCHG_SG_HEALTH_TOTAL]])-Table2[[#This Row],[OUTSD_SG_GRANDFATHER]]</f>
        <v>0</v>
      </c>
      <c r="AQ45" s="274">
        <f>Table2[[#This Row],[OUTSD_SG_HEALTH_TOTAL]]-Table2[[#This Row],[OUTSD_SG_GRANDFATHER]]</f>
        <v>0</v>
      </c>
      <c r="AR45" s="273">
        <f>Table2[[#This Row],[EXCHG_IND_HEALTH_TOTAL]]+Table2[[#This Row],[OUTSD_IND_HEALTH_TOTAL]]</f>
        <v>0</v>
      </c>
      <c r="AS45" s="273">
        <f>Table2[[#This Row],[EXCHG_SG_HEALTH_TOTAL]]+Table2[[#This Row],[OUTSD_SG_HEALTH_TOTAL]]</f>
        <v>0</v>
      </c>
      <c r="AT45" s="273">
        <f>Table2[[#This Row],[OUTSD_ATM_HEALTH_TOTAL]]+Table2[[#This Row],[OUTSD_LG_HEALTH_TOTAL]]+Table2[[#This Row],[Individual Total]]+Table2[[#This Row],[Small Group Total]]+Table2[[#This Row],[OUTSD_STUDENT]]</f>
        <v>0</v>
      </c>
    </row>
    <row r="46" spans="1:46">
      <c r="A46" t="s">
        <v>293</v>
      </c>
      <c r="B46" t="s">
        <v>365</v>
      </c>
      <c r="AK46">
        <v>1</v>
      </c>
      <c r="AL46">
        <v>2023</v>
      </c>
      <c r="AM46">
        <v>4</v>
      </c>
      <c r="AN46" s="273">
        <f>(Table2[[#This Row],[OUTSD_IND_HEALTH_TOTAL]]+Table2[[#This Row],[EXCHG_IND_HEALTH_TOTAL]])-Table2[[#This Row],[OUTSD_IND_GRANDFATHER]]</f>
        <v>0</v>
      </c>
      <c r="AO46" s="273">
        <f>Table2[[#This Row],[OUTSD_IND_HEALTH_TOTAL]]-Table2[[#This Row],[OUTSD_IND_GRANDFATHER]]</f>
        <v>0</v>
      </c>
      <c r="AP46" s="273">
        <f>(Table2[[#This Row],[OUTSD_SG_HEALTH_TOTAL]]+Table2[[#This Row],[EXCHG_SG_HEALTH_TOTAL]])-Table2[[#This Row],[OUTSD_SG_GRANDFATHER]]</f>
        <v>0</v>
      </c>
      <c r="AQ46" s="273">
        <f>Table2[[#This Row],[OUTSD_SG_HEALTH_TOTAL]]-Table2[[#This Row],[OUTSD_SG_GRANDFATHER]]</f>
        <v>0</v>
      </c>
      <c r="AR46" s="273">
        <f>Table2[[#This Row],[EXCHG_IND_HEALTH_TOTAL]]+Table2[[#This Row],[OUTSD_IND_HEALTH_TOTAL]]</f>
        <v>0</v>
      </c>
      <c r="AS46" s="273">
        <f>Table2[[#This Row],[EXCHG_SG_HEALTH_TOTAL]]+Table2[[#This Row],[OUTSD_SG_HEALTH_TOTAL]]</f>
        <v>0</v>
      </c>
      <c r="AT46" s="273">
        <f>Table2[[#This Row],[OUTSD_ATM_HEALTH_TOTAL]]+Table2[[#This Row],[OUTSD_LG_HEALTH_TOTAL]]+Table2[[#This Row],[Individual Total]]+Table2[[#This Row],[Small Group Total]]+Table2[[#This Row],[OUTSD_STUDENT]]</f>
        <v>0</v>
      </c>
    </row>
    <row r="47" spans="1:46">
      <c r="A47" t="s">
        <v>293</v>
      </c>
      <c r="B47" t="s">
        <v>383</v>
      </c>
      <c r="AK47">
        <v>6</v>
      </c>
      <c r="AL47">
        <v>2023</v>
      </c>
      <c r="AM47">
        <v>4</v>
      </c>
      <c r="AN47" s="273">
        <f>(Table2[[#This Row],[OUTSD_IND_HEALTH_TOTAL]]+Table2[[#This Row],[EXCHG_IND_HEALTH_TOTAL]])-Table2[[#This Row],[OUTSD_IND_GRANDFATHER]]</f>
        <v>0</v>
      </c>
      <c r="AO47" s="273">
        <f>Table2[[#This Row],[OUTSD_IND_HEALTH_TOTAL]]-Table2[[#This Row],[OUTSD_IND_GRANDFATHER]]</f>
        <v>0</v>
      </c>
      <c r="AP47" s="273">
        <f>(Table2[[#This Row],[OUTSD_SG_HEALTH_TOTAL]]+Table2[[#This Row],[EXCHG_SG_HEALTH_TOTAL]])-Table2[[#This Row],[OUTSD_SG_GRANDFATHER]]</f>
        <v>0</v>
      </c>
      <c r="AQ47" s="273">
        <f>Table2[[#This Row],[OUTSD_SG_HEALTH_TOTAL]]-Table2[[#This Row],[OUTSD_SG_GRANDFATHER]]</f>
        <v>0</v>
      </c>
      <c r="AR47" s="273">
        <f>Table2[[#This Row],[EXCHG_IND_HEALTH_TOTAL]]+Table2[[#This Row],[OUTSD_IND_HEALTH_TOTAL]]</f>
        <v>0</v>
      </c>
      <c r="AS47" s="273">
        <f>Table2[[#This Row],[EXCHG_SG_HEALTH_TOTAL]]+Table2[[#This Row],[OUTSD_SG_HEALTH_TOTAL]]</f>
        <v>0</v>
      </c>
      <c r="AT47" s="273">
        <f>Table2[[#This Row],[OUTSD_ATM_HEALTH_TOTAL]]+Table2[[#This Row],[OUTSD_LG_HEALTH_TOTAL]]+Table2[[#This Row],[Individual Total]]+Table2[[#This Row],[Small Group Total]]+Table2[[#This Row],[OUTSD_STUDENT]]</f>
        <v>0</v>
      </c>
    </row>
    <row r="48" spans="1:46">
      <c r="A48" t="s">
        <v>293</v>
      </c>
      <c r="B48" t="s">
        <v>356</v>
      </c>
      <c r="AK48">
        <v>13</v>
      </c>
      <c r="AL48">
        <v>2023</v>
      </c>
      <c r="AM48">
        <v>4</v>
      </c>
      <c r="AN48" s="273">
        <f>(Table2[[#This Row],[OUTSD_IND_HEALTH_TOTAL]]+Table2[[#This Row],[EXCHG_IND_HEALTH_TOTAL]])-Table2[[#This Row],[OUTSD_IND_GRANDFATHER]]</f>
        <v>0</v>
      </c>
      <c r="AO48" s="273">
        <f>Table2[[#This Row],[OUTSD_IND_HEALTH_TOTAL]]-Table2[[#This Row],[OUTSD_IND_GRANDFATHER]]</f>
        <v>0</v>
      </c>
      <c r="AP48" s="273">
        <f>(Table2[[#This Row],[OUTSD_SG_HEALTH_TOTAL]]+Table2[[#This Row],[EXCHG_SG_HEALTH_TOTAL]])-Table2[[#This Row],[OUTSD_SG_GRANDFATHER]]</f>
        <v>0</v>
      </c>
      <c r="AQ48" s="273">
        <f>Table2[[#This Row],[OUTSD_SG_HEALTH_TOTAL]]-Table2[[#This Row],[OUTSD_SG_GRANDFATHER]]</f>
        <v>0</v>
      </c>
      <c r="AR48" s="273">
        <f>Table2[[#This Row],[EXCHG_IND_HEALTH_TOTAL]]+Table2[[#This Row],[OUTSD_IND_HEALTH_TOTAL]]</f>
        <v>0</v>
      </c>
      <c r="AS48" s="273">
        <f>Table2[[#This Row],[EXCHG_SG_HEALTH_TOTAL]]+Table2[[#This Row],[OUTSD_SG_HEALTH_TOTAL]]</f>
        <v>0</v>
      </c>
      <c r="AT48" s="273">
        <f>Table2[[#This Row],[OUTSD_ATM_HEALTH_TOTAL]]+Table2[[#This Row],[OUTSD_LG_HEALTH_TOTAL]]+Table2[[#This Row],[Individual Total]]+Table2[[#This Row],[Small Group Total]]+Table2[[#This Row],[OUTSD_STUDENT]]</f>
        <v>0</v>
      </c>
    </row>
    <row r="49" spans="1:46">
      <c r="A49" t="s">
        <v>293</v>
      </c>
      <c r="B49" t="s">
        <v>359</v>
      </c>
      <c r="AK49">
        <v>13</v>
      </c>
      <c r="AL49">
        <v>2023</v>
      </c>
      <c r="AM49">
        <v>4</v>
      </c>
      <c r="AN49" s="273">
        <f>(Table2[[#This Row],[OUTSD_IND_HEALTH_TOTAL]]+Table2[[#This Row],[EXCHG_IND_HEALTH_TOTAL]])-Table2[[#This Row],[OUTSD_IND_GRANDFATHER]]</f>
        <v>0</v>
      </c>
      <c r="AO49" s="273">
        <f>Table2[[#This Row],[OUTSD_IND_HEALTH_TOTAL]]-Table2[[#This Row],[OUTSD_IND_GRANDFATHER]]</f>
        <v>0</v>
      </c>
      <c r="AP49" s="273">
        <f>(Table2[[#This Row],[OUTSD_SG_HEALTH_TOTAL]]+Table2[[#This Row],[EXCHG_SG_HEALTH_TOTAL]])-Table2[[#This Row],[OUTSD_SG_GRANDFATHER]]</f>
        <v>0</v>
      </c>
      <c r="AQ49" s="273">
        <f>Table2[[#This Row],[OUTSD_SG_HEALTH_TOTAL]]-Table2[[#This Row],[OUTSD_SG_GRANDFATHER]]</f>
        <v>0</v>
      </c>
      <c r="AR49" s="273">
        <f>Table2[[#This Row],[EXCHG_IND_HEALTH_TOTAL]]+Table2[[#This Row],[OUTSD_IND_HEALTH_TOTAL]]</f>
        <v>0</v>
      </c>
      <c r="AS49" s="273">
        <f>Table2[[#This Row],[EXCHG_SG_HEALTH_TOTAL]]+Table2[[#This Row],[OUTSD_SG_HEALTH_TOTAL]]</f>
        <v>0</v>
      </c>
      <c r="AT49" s="273">
        <f>Table2[[#This Row],[OUTSD_ATM_HEALTH_TOTAL]]+Table2[[#This Row],[OUTSD_LG_HEALTH_TOTAL]]+Table2[[#This Row],[Individual Total]]+Table2[[#This Row],[Small Group Total]]+Table2[[#This Row],[OUTSD_STUDENT]]</f>
        <v>0</v>
      </c>
    </row>
    <row r="50" spans="1:46">
      <c r="A50" t="s">
        <v>293</v>
      </c>
      <c r="B50" t="s">
        <v>374</v>
      </c>
      <c r="AK50">
        <v>1</v>
      </c>
      <c r="AL50">
        <v>2023</v>
      </c>
      <c r="AM50">
        <v>4</v>
      </c>
      <c r="AN50" s="273">
        <f>(Table2[[#This Row],[OUTSD_IND_HEALTH_TOTAL]]+Table2[[#This Row],[EXCHG_IND_HEALTH_TOTAL]])-Table2[[#This Row],[OUTSD_IND_GRANDFATHER]]</f>
        <v>0</v>
      </c>
      <c r="AO50" s="273">
        <f>Table2[[#This Row],[OUTSD_IND_HEALTH_TOTAL]]-Table2[[#This Row],[OUTSD_IND_GRANDFATHER]]</f>
        <v>0</v>
      </c>
      <c r="AP50" s="273">
        <f>(Table2[[#This Row],[OUTSD_SG_HEALTH_TOTAL]]+Table2[[#This Row],[EXCHG_SG_HEALTH_TOTAL]])-Table2[[#This Row],[OUTSD_SG_GRANDFATHER]]</f>
        <v>0</v>
      </c>
      <c r="AQ50" s="273">
        <f>Table2[[#This Row],[OUTSD_SG_HEALTH_TOTAL]]-Table2[[#This Row],[OUTSD_SG_GRANDFATHER]]</f>
        <v>0</v>
      </c>
      <c r="AR50" s="273">
        <f>Table2[[#This Row],[EXCHG_IND_HEALTH_TOTAL]]+Table2[[#This Row],[OUTSD_IND_HEALTH_TOTAL]]</f>
        <v>0</v>
      </c>
      <c r="AS50" s="273">
        <f>Table2[[#This Row],[EXCHG_SG_HEALTH_TOTAL]]+Table2[[#This Row],[OUTSD_SG_HEALTH_TOTAL]]</f>
        <v>0</v>
      </c>
      <c r="AT50" s="273">
        <f>Table2[[#This Row],[OUTSD_ATM_HEALTH_TOTAL]]+Table2[[#This Row],[OUTSD_LG_HEALTH_TOTAL]]+Table2[[#This Row],[Individual Total]]+Table2[[#This Row],[Small Group Total]]+Table2[[#This Row],[OUTSD_STUDENT]]</f>
        <v>0</v>
      </c>
    </row>
    <row r="51" spans="1:46">
      <c r="A51" t="s">
        <v>293</v>
      </c>
      <c r="B51" t="s">
        <v>373</v>
      </c>
      <c r="AK51">
        <v>1</v>
      </c>
      <c r="AL51">
        <v>2023</v>
      </c>
      <c r="AM51">
        <v>4</v>
      </c>
      <c r="AN51" s="273">
        <f>(Table2[[#This Row],[OUTSD_IND_HEALTH_TOTAL]]+Table2[[#This Row],[EXCHG_IND_HEALTH_TOTAL]])-Table2[[#This Row],[OUTSD_IND_GRANDFATHER]]</f>
        <v>0</v>
      </c>
      <c r="AO51" s="273">
        <f>Table2[[#This Row],[OUTSD_IND_HEALTH_TOTAL]]-Table2[[#This Row],[OUTSD_IND_GRANDFATHER]]</f>
        <v>0</v>
      </c>
      <c r="AP51" s="273">
        <f>(Table2[[#This Row],[OUTSD_SG_HEALTH_TOTAL]]+Table2[[#This Row],[EXCHG_SG_HEALTH_TOTAL]])-Table2[[#This Row],[OUTSD_SG_GRANDFATHER]]</f>
        <v>0</v>
      </c>
      <c r="AQ51" s="273">
        <f>Table2[[#This Row],[OUTSD_SG_HEALTH_TOTAL]]-Table2[[#This Row],[OUTSD_SG_GRANDFATHER]]</f>
        <v>0</v>
      </c>
      <c r="AR51" s="273">
        <f>Table2[[#This Row],[EXCHG_IND_HEALTH_TOTAL]]+Table2[[#This Row],[OUTSD_IND_HEALTH_TOTAL]]</f>
        <v>0</v>
      </c>
      <c r="AS51" s="273">
        <f>Table2[[#This Row],[EXCHG_SG_HEALTH_TOTAL]]+Table2[[#This Row],[OUTSD_SG_HEALTH_TOTAL]]</f>
        <v>0</v>
      </c>
      <c r="AT51" s="273">
        <f>Table2[[#This Row],[OUTSD_ATM_HEALTH_TOTAL]]+Table2[[#This Row],[OUTSD_LG_HEALTH_TOTAL]]+Table2[[#This Row],[Individual Total]]+Table2[[#This Row],[Small Group Total]]+Table2[[#This Row],[OUTSD_STUDENT]]</f>
        <v>0</v>
      </c>
    </row>
    <row r="52" spans="1:46">
      <c r="A52" t="s">
        <v>293</v>
      </c>
      <c r="B52" t="s">
        <v>357</v>
      </c>
      <c r="AK52">
        <v>13</v>
      </c>
      <c r="AL52">
        <v>2023</v>
      </c>
      <c r="AM52">
        <v>4</v>
      </c>
      <c r="AN52" s="273">
        <f>(Table2[[#This Row],[OUTSD_IND_HEALTH_TOTAL]]+Table2[[#This Row],[EXCHG_IND_HEALTH_TOTAL]])-Table2[[#This Row],[OUTSD_IND_GRANDFATHER]]</f>
        <v>0</v>
      </c>
      <c r="AO52" s="273">
        <f>Table2[[#This Row],[OUTSD_IND_HEALTH_TOTAL]]-Table2[[#This Row],[OUTSD_IND_GRANDFATHER]]</f>
        <v>0</v>
      </c>
      <c r="AP52" s="273">
        <f>(Table2[[#This Row],[OUTSD_SG_HEALTH_TOTAL]]+Table2[[#This Row],[EXCHG_SG_HEALTH_TOTAL]])-Table2[[#This Row],[OUTSD_SG_GRANDFATHER]]</f>
        <v>0</v>
      </c>
      <c r="AQ52" s="273">
        <f>Table2[[#This Row],[OUTSD_SG_HEALTH_TOTAL]]-Table2[[#This Row],[OUTSD_SG_GRANDFATHER]]</f>
        <v>0</v>
      </c>
      <c r="AR52" s="273">
        <f>Table2[[#This Row],[EXCHG_IND_HEALTH_TOTAL]]+Table2[[#This Row],[OUTSD_IND_HEALTH_TOTAL]]</f>
        <v>0</v>
      </c>
      <c r="AS52" s="273">
        <f>Table2[[#This Row],[EXCHG_SG_HEALTH_TOTAL]]+Table2[[#This Row],[OUTSD_SG_HEALTH_TOTAL]]</f>
        <v>0</v>
      </c>
      <c r="AT52" s="273">
        <f>Table2[[#This Row],[OUTSD_ATM_HEALTH_TOTAL]]+Table2[[#This Row],[OUTSD_LG_HEALTH_TOTAL]]+Table2[[#This Row],[Individual Total]]+Table2[[#This Row],[Small Group Total]]+Table2[[#This Row],[OUTSD_STUDENT]]</f>
        <v>0</v>
      </c>
    </row>
    <row r="53" spans="1:46">
      <c r="A53" t="s">
        <v>293</v>
      </c>
      <c r="B53" t="s">
        <v>362</v>
      </c>
      <c r="AK53">
        <v>6</v>
      </c>
      <c r="AL53">
        <v>2023</v>
      </c>
      <c r="AM53">
        <v>4</v>
      </c>
      <c r="AN53" s="273">
        <f>(Table2[[#This Row],[OUTSD_IND_HEALTH_TOTAL]]+Table2[[#This Row],[EXCHG_IND_HEALTH_TOTAL]])-Table2[[#This Row],[OUTSD_IND_GRANDFATHER]]</f>
        <v>0</v>
      </c>
      <c r="AO53" s="274">
        <f>Table2[[#This Row],[OUTSD_IND_HEALTH_TOTAL]]-Table2[[#This Row],[OUTSD_IND_GRANDFATHER]]</f>
        <v>0</v>
      </c>
      <c r="AP53" s="273">
        <f>(Table2[[#This Row],[OUTSD_SG_HEALTH_TOTAL]]+Table2[[#This Row],[EXCHG_SG_HEALTH_TOTAL]])-Table2[[#This Row],[OUTSD_SG_GRANDFATHER]]</f>
        <v>0</v>
      </c>
      <c r="AQ53" s="274">
        <f>Table2[[#This Row],[OUTSD_SG_HEALTH_TOTAL]]-Table2[[#This Row],[OUTSD_SG_GRANDFATHER]]</f>
        <v>0</v>
      </c>
      <c r="AR53" s="273">
        <f>Table2[[#This Row],[EXCHG_IND_HEALTH_TOTAL]]+Table2[[#This Row],[OUTSD_IND_HEALTH_TOTAL]]</f>
        <v>0</v>
      </c>
      <c r="AS53" s="273">
        <f>Table2[[#This Row],[EXCHG_SG_HEALTH_TOTAL]]+Table2[[#This Row],[OUTSD_SG_HEALTH_TOTAL]]</f>
        <v>0</v>
      </c>
      <c r="AT53" s="273">
        <f>Table2[[#This Row],[OUTSD_ATM_HEALTH_TOTAL]]+Table2[[#This Row],[OUTSD_LG_HEALTH_TOTAL]]+Table2[[#This Row],[Individual Total]]+Table2[[#This Row],[Small Group Total]]+Table2[[#This Row],[OUTSD_STUDENT]]</f>
        <v>0</v>
      </c>
    </row>
    <row r="54" spans="1:46">
      <c r="A54" t="s">
        <v>388</v>
      </c>
      <c r="B54" t="s">
        <v>363</v>
      </c>
      <c r="AK54">
        <v>1</v>
      </c>
      <c r="AL54">
        <v>2023</v>
      </c>
      <c r="AM54">
        <v>4</v>
      </c>
      <c r="AN54" s="273">
        <f>(Table2[[#This Row],[OUTSD_IND_HEALTH_TOTAL]]+Table2[[#This Row],[EXCHG_IND_HEALTH_TOTAL]])-Table2[[#This Row],[OUTSD_IND_GRANDFATHER]]</f>
        <v>0</v>
      </c>
      <c r="AO54" s="273">
        <f>Table2[[#This Row],[OUTSD_IND_HEALTH_TOTAL]]-Table2[[#This Row],[OUTSD_IND_GRANDFATHER]]</f>
        <v>0</v>
      </c>
      <c r="AP54" s="273">
        <f>(Table2[[#This Row],[OUTSD_SG_HEALTH_TOTAL]]+Table2[[#This Row],[EXCHG_SG_HEALTH_TOTAL]])-Table2[[#This Row],[OUTSD_SG_GRANDFATHER]]</f>
        <v>0</v>
      </c>
      <c r="AQ54" s="273">
        <f>Table2[[#This Row],[OUTSD_SG_HEALTH_TOTAL]]-Table2[[#This Row],[OUTSD_SG_GRANDFATHER]]</f>
        <v>0</v>
      </c>
      <c r="AR54" s="273">
        <f>Table2[[#This Row],[EXCHG_IND_HEALTH_TOTAL]]+Table2[[#This Row],[OUTSD_IND_HEALTH_TOTAL]]</f>
        <v>0</v>
      </c>
      <c r="AS54" s="273">
        <f>Table2[[#This Row],[EXCHG_SG_HEALTH_TOTAL]]+Table2[[#This Row],[OUTSD_SG_HEALTH_TOTAL]]</f>
        <v>0</v>
      </c>
      <c r="AT54" s="273">
        <f>Table2[[#This Row],[OUTSD_ATM_HEALTH_TOTAL]]+Table2[[#This Row],[OUTSD_LG_HEALTH_TOTAL]]+Table2[[#This Row],[Individual Total]]+Table2[[#This Row],[Small Group Total]]+Table2[[#This Row],[OUTSD_STUDENT]]</f>
        <v>0</v>
      </c>
    </row>
    <row r="55" spans="1:46">
      <c r="A55" t="s">
        <v>388</v>
      </c>
      <c r="B55" t="s">
        <v>358</v>
      </c>
      <c r="AK55">
        <v>7</v>
      </c>
      <c r="AL55">
        <v>2023</v>
      </c>
      <c r="AM55">
        <v>4</v>
      </c>
      <c r="AN55" s="273">
        <f>(Table2[[#This Row],[OUTSD_IND_HEALTH_TOTAL]]+Table2[[#This Row],[EXCHG_IND_HEALTH_TOTAL]])-Table2[[#This Row],[OUTSD_IND_GRANDFATHER]]</f>
        <v>0</v>
      </c>
      <c r="AO55" s="273">
        <f>Table2[[#This Row],[OUTSD_IND_HEALTH_TOTAL]]-Table2[[#This Row],[OUTSD_IND_GRANDFATHER]]</f>
        <v>0</v>
      </c>
      <c r="AP55" s="273">
        <f>(Table2[[#This Row],[OUTSD_SG_HEALTH_TOTAL]]+Table2[[#This Row],[EXCHG_SG_HEALTH_TOTAL]])-Table2[[#This Row],[OUTSD_SG_GRANDFATHER]]</f>
        <v>0</v>
      </c>
      <c r="AQ55" s="273">
        <f>Table2[[#This Row],[OUTSD_SG_HEALTH_TOTAL]]-Table2[[#This Row],[OUTSD_SG_GRANDFATHER]]</f>
        <v>0</v>
      </c>
      <c r="AR55" s="273">
        <f>Table2[[#This Row],[EXCHG_IND_HEALTH_TOTAL]]+Table2[[#This Row],[OUTSD_IND_HEALTH_TOTAL]]</f>
        <v>0</v>
      </c>
      <c r="AS55" s="273">
        <f>Table2[[#This Row],[EXCHG_SG_HEALTH_TOTAL]]+Table2[[#This Row],[OUTSD_SG_HEALTH_TOTAL]]</f>
        <v>0</v>
      </c>
      <c r="AT55" s="273">
        <f>Table2[[#This Row],[OUTSD_ATM_HEALTH_TOTAL]]+Table2[[#This Row],[OUTSD_LG_HEALTH_TOTAL]]+Table2[[#This Row],[Individual Total]]+Table2[[#This Row],[Small Group Total]]+Table2[[#This Row],[OUTSD_STUDENT]]</f>
        <v>0</v>
      </c>
    </row>
    <row r="56" spans="1:46">
      <c r="A56" t="s">
        <v>388</v>
      </c>
      <c r="B56" t="s">
        <v>376</v>
      </c>
      <c r="AK56">
        <v>1</v>
      </c>
      <c r="AL56">
        <v>2023</v>
      </c>
      <c r="AM56">
        <v>4</v>
      </c>
      <c r="AN56" s="273">
        <f>(Table2[[#This Row],[OUTSD_IND_HEALTH_TOTAL]]+Table2[[#This Row],[EXCHG_IND_HEALTH_TOTAL]])-Table2[[#This Row],[OUTSD_IND_GRANDFATHER]]</f>
        <v>0</v>
      </c>
      <c r="AO56" s="273">
        <f>Table2[[#This Row],[OUTSD_IND_HEALTH_TOTAL]]-Table2[[#This Row],[OUTSD_IND_GRANDFATHER]]</f>
        <v>0</v>
      </c>
      <c r="AP56" s="273">
        <f>(Table2[[#This Row],[OUTSD_SG_HEALTH_TOTAL]]+Table2[[#This Row],[EXCHG_SG_HEALTH_TOTAL]])-Table2[[#This Row],[OUTSD_SG_GRANDFATHER]]</f>
        <v>0</v>
      </c>
      <c r="AQ56" s="273">
        <f>Table2[[#This Row],[OUTSD_SG_HEALTH_TOTAL]]-Table2[[#This Row],[OUTSD_SG_GRANDFATHER]]</f>
        <v>0</v>
      </c>
      <c r="AR56" s="273">
        <f>Table2[[#This Row],[EXCHG_IND_HEALTH_TOTAL]]+Table2[[#This Row],[OUTSD_IND_HEALTH_TOTAL]]</f>
        <v>0</v>
      </c>
      <c r="AS56" s="273">
        <f>Table2[[#This Row],[EXCHG_SG_HEALTH_TOTAL]]+Table2[[#This Row],[OUTSD_SG_HEALTH_TOTAL]]</f>
        <v>0</v>
      </c>
      <c r="AT56" s="273">
        <f>Table2[[#This Row],[OUTSD_ATM_HEALTH_TOTAL]]+Table2[[#This Row],[OUTSD_LG_HEALTH_TOTAL]]+Table2[[#This Row],[Individual Total]]+Table2[[#This Row],[Small Group Total]]+Table2[[#This Row],[OUTSD_STUDENT]]</f>
        <v>0</v>
      </c>
    </row>
    <row r="57" spans="1:46">
      <c r="A57" t="s">
        <v>388</v>
      </c>
      <c r="B57" t="s">
        <v>379</v>
      </c>
      <c r="AK57">
        <v>1</v>
      </c>
      <c r="AL57">
        <v>2023</v>
      </c>
      <c r="AM57">
        <v>4</v>
      </c>
      <c r="AN57" s="273">
        <f>(Table2[[#This Row],[OUTSD_IND_HEALTH_TOTAL]]+Table2[[#This Row],[EXCHG_IND_HEALTH_TOTAL]])-Table2[[#This Row],[OUTSD_IND_GRANDFATHER]]</f>
        <v>0</v>
      </c>
      <c r="AO57" s="273">
        <f>Table2[[#This Row],[OUTSD_IND_HEALTH_TOTAL]]-Table2[[#This Row],[OUTSD_IND_GRANDFATHER]]</f>
        <v>0</v>
      </c>
      <c r="AP57" s="273">
        <f>(Table2[[#This Row],[OUTSD_SG_HEALTH_TOTAL]]+Table2[[#This Row],[EXCHG_SG_HEALTH_TOTAL]])-Table2[[#This Row],[OUTSD_SG_GRANDFATHER]]</f>
        <v>0</v>
      </c>
      <c r="AQ57" s="273">
        <f>Table2[[#This Row],[OUTSD_SG_HEALTH_TOTAL]]-Table2[[#This Row],[OUTSD_SG_GRANDFATHER]]</f>
        <v>0</v>
      </c>
      <c r="AR57" s="273">
        <f>Table2[[#This Row],[EXCHG_IND_HEALTH_TOTAL]]+Table2[[#This Row],[OUTSD_IND_HEALTH_TOTAL]]</f>
        <v>0</v>
      </c>
      <c r="AS57" s="273">
        <f>Table2[[#This Row],[EXCHG_SG_HEALTH_TOTAL]]+Table2[[#This Row],[OUTSD_SG_HEALTH_TOTAL]]</f>
        <v>0</v>
      </c>
      <c r="AT57" s="273">
        <f>Table2[[#This Row],[OUTSD_ATM_HEALTH_TOTAL]]+Table2[[#This Row],[OUTSD_LG_HEALTH_TOTAL]]+Table2[[#This Row],[Individual Total]]+Table2[[#This Row],[Small Group Total]]+Table2[[#This Row],[OUTSD_STUDENT]]</f>
        <v>0</v>
      </c>
    </row>
    <row r="58" spans="1:46">
      <c r="A58" t="s">
        <v>388</v>
      </c>
      <c r="B58" t="s">
        <v>377</v>
      </c>
      <c r="AK58">
        <v>1</v>
      </c>
      <c r="AL58">
        <v>2023</v>
      </c>
      <c r="AM58">
        <v>4</v>
      </c>
      <c r="AN58" s="273">
        <f>(Table2[[#This Row],[OUTSD_IND_HEALTH_TOTAL]]+Table2[[#This Row],[EXCHG_IND_HEALTH_TOTAL]])-Table2[[#This Row],[OUTSD_IND_GRANDFATHER]]</f>
        <v>0</v>
      </c>
      <c r="AO58" s="273">
        <f>Table2[[#This Row],[OUTSD_IND_HEALTH_TOTAL]]-Table2[[#This Row],[OUTSD_IND_GRANDFATHER]]</f>
        <v>0</v>
      </c>
      <c r="AP58" s="273">
        <f>(Table2[[#This Row],[OUTSD_SG_HEALTH_TOTAL]]+Table2[[#This Row],[EXCHG_SG_HEALTH_TOTAL]])-Table2[[#This Row],[OUTSD_SG_GRANDFATHER]]</f>
        <v>0</v>
      </c>
      <c r="AQ58" s="273">
        <f>Table2[[#This Row],[OUTSD_SG_HEALTH_TOTAL]]-Table2[[#This Row],[OUTSD_SG_GRANDFATHER]]</f>
        <v>0</v>
      </c>
      <c r="AR58" s="273">
        <f>Table2[[#This Row],[EXCHG_IND_HEALTH_TOTAL]]+Table2[[#This Row],[OUTSD_IND_HEALTH_TOTAL]]</f>
        <v>0</v>
      </c>
      <c r="AS58" s="273">
        <f>Table2[[#This Row],[EXCHG_SG_HEALTH_TOTAL]]+Table2[[#This Row],[OUTSD_SG_HEALTH_TOTAL]]</f>
        <v>0</v>
      </c>
      <c r="AT58" s="273">
        <f>Table2[[#This Row],[OUTSD_ATM_HEALTH_TOTAL]]+Table2[[#This Row],[OUTSD_LG_HEALTH_TOTAL]]+Table2[[#This Row],[Individual Total]]+Table2[[#This Row],[Small Group Total]]+Table2[[#This Row],[OUTSD_STUDENT]]</f>
        <v>0</v>
      </c>
    </row>
    <row r="59" spans="1:46">
      <c r="A59" t="s">
        <v>388</v>
      </c>
      <c r="B59" t="s">
        <v>370</v>
      </c>
      <c r="AK59">
        <v>6</v>
      </c>
      <c r="AL59">
        <v>2023</v>
      </c>
      <c r="AM59">
        <v>4</v>
      </c>
      <c r="AN59" s="273">
        <f>(Table2[[#This Row],[OUTSD_IND_HEALTH_TOTAL]]+Table2[[#This Row],[EXCHG_IND_HEALTH_TOTAL]])-Table2[[#This Row],[OUTSD_IND_GRANDFATHER]]</f>
        <v>0</v>
      </c>
      <c r="AO59" s="273">
        <f>Table2[[#This Row],[OUTSD_IND_HEALTH_TOTAL]]-Table2[[#This Row],[OUTSD_IND_GRANDFATHER]]</f>
        <v>0</v>
      </c>
      <c r="AP59" s="273">
        <f>(Table2[[#This Row],[OUTSD_SG_HEALTH_TOTAL]]+Table2[[#This Row],[EXCHG_SG_HEALTH_TOTAL]])-Table2[[#This Row],[OUTSD_SG_GRANDFATHER]]</f>
        <v>0</v>
      </c>
      <c r="AQ59" s="273">
        <f>Table2[[#This Row],[OUTSD_SG_HEALTH_TOTAL]]-Table2[[#This Row],[OUTSD_SG_GRANDFATHER]]</f>
        <v>0</v>
      </c>
      <c r="AR59" s="273">
        <f>Table2[[#This Row],[EXCHG_IND_HEALTH_TOTAL]]+Table2[[#This Row],[OUTSD_IND_HEALTH_TOTAL]]</f>
        <v>0</v>
      </c>
      <c r="AS59" s="273">
        <f>Table2[[#This Row],[EXCHG_SG_HEALTH_TOTAL]]+Table2[[#This Row],[OUTSD_SG_HEALTH_TOTAL]]</f>
        <v>0</v>
      </c>
      <c r="AT59" s="273">
        <f>Table2[[#This Row],[OUTSD_ATM_HEALTH_TOTAL]]+Table2[[#This Row],[OUTSD_LG_HEALTH_TOTAL]]+Table2[[#This Row],[Individual Total]]+Table2[[#This Row],[Small Group Total]]+Table2[[#This Row],[OUTSD_STUDENT]]</f>
        <v>0</v>
      </c>
    </row>
    <row r="60" spans="1:46">
      <c r="A60" t="s">
        <v>388</v>
      </c>
      <c r="B60" t="s">
        <v>367</v>
      </c>
      <c r="AK60">
        <v>5</v>
      </c>
      <c r="AL60">
        <v>2023</v>
      </c>
      <c r="AM60">
        <v>4</v>
      </c>
      <c r="AN60" s="273">
        <f>(Table2[[#This Row],[OUTSD_IND_HEALTH_TOTAL]]+Table2[[#This Row],[EXCHG_IND_HEALTH_TOTAL]])-Table2[[#This Row],[OUTSD_IND_GRANDFATHER]]</f>
        <v>0</v>
      </c>
      <c r="AO60" s="273">
        <f>Table2[[#This Row],[OUTSD_IND_HEALTH_TOTAL]]-Table2[[#This Row],[OUTSD_IND_GRANDFATHER]]</f>
        <v>0</v>
      </c>
      <c r="AP60" s="273">
        <f>(Table2[[#This Row],[OUTSD_SG_HEALTH_TOTAL]]+Table2[[#This Row],[EXCHG_SG_HEALTH_TOTAL]])-Table2[[#This Row],[OUTSD_SG_GRANDFATHER]]</f>
        <v>0</v>
      </c>
      <c r="AQ60" s="273">
        <f>Table2[[#This Row],[OUTSD_SG_HEALTH_TOTAL]]-Table2[[#This Row],[OUTSD_SG_GRANDFATHER]]</f>
        <v>0</v>
      </c>
      <c r="AR60" s="273">
        <f>Table2[[#This Row],[EXCHG_IND_HEALTH_TOTAL]]+Table2[[#This Row],[OUTSD_IND_HEALTH_TOTAL]]</f>
        <v>0</v>
      </c>
      <c r="AS60" s="273">
        <f>Table2[[#This Row],[EXCHG_SG_HEALTH_TOTAL]]+Table2[[#This Row],[OUTSD_SG_HEALTH_TOTAL]]</f>
        <v>0</v>
      </c>
      <c r="AT60" s="273">
        <f>Table2[[#This Row],[OUTSD_ATM_HEALTH_TOTAL]]+Table2[[#This Row],[OUTSD_LG_HEALTH_TOTAL]]+Table2[[#This Row],[Individual Total]]+Table2[[#This Row],[Small Group Total]]+Table2[[#This Row],[OUTSD_STUDENT]]</f>
        <v>0</v>
      </c>
    </row>
    <row r="61" spans="1:46">
      <c r="A61" t="s">
        <v>388</v>
      </c>
      <c r="B61" t="s">
        <v>360</v>
      </c>
      <c r="AK61">
        <v>2</v>
      </c>
      <c r="AL61">
        <v>2023</v>
      </c>
      <c r="AM61">
        <v>4</v>
      </c>
      <c r="AN61" s="273">
        <f>(Table2[[#This Row],[OUTSD_IND_HEALTH_TOTAL]]+Table2[[#This Row],[EXCHG_IND_HEALTH_TOTAL]])-Table2[[#This Row],[OUTSD_IND_GRANDFATHER]]</f>
        <v>0</v>
      </c>
      <c r="AO61" s="273">
        <f>Table2[[#This Row],[OUTSD_IND_HEALTH_TOTAL]]-Table2[[#This Row],[OUTSD_IND_GRANDFATHER]]</f>
        <v>0</v>
      </c>
      <c r="AP61" s="273">
        <f>(Table2[[#This Row],[OUTSD_SG_HEALTH_TOTAL]]+Table2[[#This Row],[EXCHG_SG_HEALTH_TOTAL]])-Table2[[#This Row],[OUTSD_SG_GRANDFATHER]]</f>
        <v>0</v>
      </c>
      <c r="AQ61" s="273">
        <f>Table2[[#This Row],[OUTSD_SG_HEALTH_TOTAL]]-Table2[[#This Row],[OUTSD_SG_GRANDFATHER]]</f>
        <v>0</v>
      </c>
      <c r="AR61" s="273">
        <f>Table2[[#This Row],[EXCHG_IND_HEALTH_TOTAL]]+Table2[[#This Row],[OUTSD_IND_HEALTH_TOTAL]]</f>
        <v>0</v>
      </c>
      <c r="AS61" s="273">
        <f>Table2[[#This Row],[EXCHG_SG_HEALTH_TOTAL]]+Table2[[#This Row],[OUTSD_SG_HEALTH_TOTAL]]</f>
        <v>0</v>
      </c>
      <c r="AT61" s="273">
        <f>Table2[[#This Row],[OUTSD_ATM_HEALTH_TOTAL]]+Table2[[#This Row],[OUTSD_LG_HEALTH_TOTAL]]+Table2[[#This Row],[Individual Total]]+Table2[[#This Row],[Small Group Total]]+Table2[[#This Row],[OUTSD_STUDENT]]</f>
        <v>0</v>
      </c>
    </row>
    <row r="62" spans="1:46">
      <c r="A62" t="s">
        <v>388</v>
      </c>
      <c r="B62" t="s">
        <v>368</v>
      </c>
      <c r="AK62">
        <v>3</v>
      </c>
      <c r="AL62">
        <v>2023</v>
      </c>
      <c r="AM62">
        <v>4</v>
      </c>
      <c r="AN62" s="273">
        <f>(Table2[[#This Row],[OUTSD_IND_HEALTH_TOTAL]]+Table2[[#This Row],[EXCHG_IND_HEALTH_TOTAL]])-Table2[[#This Row],[OUTSD_IND_GRANDFATHER]]</f>
        <v>0</v>
      </c>
      <c r="AO62" s="273">
        <f>Table2[[#This Row],[OUTSD_IND_HEALTH_TOTAL]]-Table2[[#This Row],[OUTSD_IND_GRANDFATHER]]</f>
        <v>0</v>
      </c>
      <c r="AP62" s="273">
        <f>(Table2[[#This Row],[OUTSD_SG_HEALTH_TOTAL]]+Table2[[#This Row],[EXCHG_SG_HEALTH_TOTAL]])-Table2[[#This Row],[OUTSD_SG_GRANDFATHER]]</f>
        <v>0</v>
      </c>
      <c r="AQ62" s="273">
        <f>Table2[[#This Row],[OUTSD_SG_HEALTH_TOTAL]]-Table2[[#This Row],[OUTSD_SG_GRANDFATHER]]</f>
        <v>0</v>
      </c>
      <c r="AR62" s="273">
        <f>Table2[[#This Row],[EXCHG_IND_HEALTH_TOTAL]]+Table2[[#This Row],[OUTSD_IND_HEALTH_TOTAL]]</f>
        <v>0</v>
      </c>
      <c r="AS62" s="273">
        <f>Table2[[#This Row],[EXCHG_SG_HEALTH_TOTAL]]+Table2[[#This Row],[OUTSD_SG_HEALTH_TOTAL]]</f>
        <v>0</v>
      </c>
      <c r="AT62" s="273">
        <f>Table2[[#This Row],[OUTSD_ATM_HEALTH_TOTAL]]+Table2[[#This Row],[OUTSD_LG_HEALTH_TOTAL]]+Table2[[#This Row],[Individual Total]]+Table2[[#This Row],[Small Group Total]]+Table2[[#This Row],[OUTSD_STUDENT]]</f>
        <v>0</v>
      </c>
    </row>
    <row r="63" spans="1:46">
      <c r="A63" t="s">
        <v>388</v>
      </c>
      <c r="B63" t="s">
        <v>378</v>
      </c>
      <c r="AK63">
        <v>1</v>
      </c>
      <c r="AL63">
        <v>2023</v>
      </c>
      <c r="AM63">
        <v>4</v>
      </c>
      <c r="AN63" s="273">
        <f>(Table2[[#This Row],[OUTSD_IND_HEALTH_TOTAL]]+Table2[[#This Row],[EXCHG_IND_HEALTH_TOTAL]])-Table2[[#This Row],[OUTSD_IND_GRANDFATHER]]</f>
        <v>0</v>
      </c>
      <c r="AO63" s="273">
        <f>Table2[[#This Row],[OUTSD_IND_HEALTH_TOTAL]]-Table2[[#This Row],[OUTSD_IND_GRANDFATHER]]</f>
        <v>0</v>
      </c>
      <c r="AP63" s="273">
        <f>(Table2[[#This Row],[OUTSD_SG_HEALTH_TOTAL]]+Table2[[#This Row],[EXCHG_SG_HEALTH_TOTAL]])-Table2[[#This Row],[OUTSD_SG_GRANDFATHER]]</f>
        <v>0</v>
      </c>
      <c r="AQ63" s="273">
        <f>Table2[[#This Row],[OUTSD_SG_HEALTH_TOTAL]]-Table2[[#This Row],[OUTSD_SG_GRANDFATHER]]</f>
        <v>0</v>
      </c>
      <c r="AR63" s="273">
        <f>Table2[[#This Row],[EXCHG_IND_HEALTH_TOTAL]]+Table2[[#This Row],[OUTSD_IND_HEALTH_TOTAL]]</f>
        <v>0</v>
      </c>
      <c r="AS63" s="273">
        <f>Table2[[#This Row],[EXCHG_SG_HEALTH_TOTAL]]+Table2[[#This Row],[OUTSD_SG_HEALTH_TOTAL]]</f>
        <v>0</v>
      </c>
      <c r="AT63" s="273">
        <f>Table2[[#This Row],[OUTSD_ATM_HEALTH_TOTAL]]+Table2[[#This Row],[OUTSD_LG_HEALTH_TOTAL]]+Table2[[#This Row],[Individual Total]]+Table2[[#This Row],[Small Group Total]]+Table2[[#This Row],[OUTSD_STUDENT]]</f>
        <v>0</v>
      </c>
    </row>
    <row r="64" spans="1:46">
      <c r="A64" t="s">
        <v>388</v>
      </c>
      <c r="B64" t="s">
        <v>366</v>
      </c>
      <c r="AK64">
        <v>4</v>
      </c>
      <c r="AL64">
        <v>2023</v>
      </c>
      <c r="AM64">
        <v>4</v>
      </c>
      <c r="AN64" s="273">
        <f>(Table2[[#This Row],[OUTSD_IND_HEALTH_TOTAL]]+Table2[[#This Row],[EXCHG_IND_HEALTH_TOTAL]])-Table2[[#This Row],[OUTSD_IND_GRANDFATHER]]</f>
        <v>0</v>
      </c>
      <c r="AO64" s="273">
        <f>Table2[[#This Row],[OUTSD_IND_HEALTH_TOTAL]]-Table2[[#This Row],[OUTSD_IND_GRANDFATHER]]</f>
        <v>0</v>
      </c>
      <c r="AP64" s="273">
        <f>(Table2[[#This Row],[OUTSD_SG_HEALTH_TOTAL]]+Table2[[#This Row],[EXCHG_SG_HEALTH_TOTAL]])-Table2[[#This Row],[OUTSD_SG_GRANDFATHER]]</f>
        <v>0</v>
      </c>
      <c r="AQ64" s="273">
        <f>Table2[[#This Row],[OUTSD_SG_HEALTH_TOTAL]]-Table2[[#This Row],[OUTSD_SG_GRANDFATHER]]</f>
        <v>0</v>
      </c>
      <c r="AR64" s="273">
        <f>Table2[[#This Row],[EXCHG_IND_HEALTH_TOTAL]]+Table2[[#This Row],[OUTSD_IND_HEALTH_TOTAL]]</f>
        <v>0</v>
      </c>
      <c r="AS64" s="273">
        <f>Table2[[#This Row],[EXCHG_SG_HEALTH_TOTAL]]+Table2[[#This Row],[OUTSD_SG_HEALTH_TOTAL]]</f>
        <v>0</v>
      </c>
      <c r="AT64" s="273">
        <f>Table2[[#This Row],[OUTSD_ATM_HEALTH_TOTAL]]+Table2[[#This Row],[OUTSD_LG_HEALTH_TOTAL]]+Table2[[#This Row],[Individual Total]]+Table2[[#This Row],[Small Group Total]]+Table2[[#This Row],[OUTSD_STUDENT]]</f>
        <v>0</v>
      </c>
    </row>
    <row r="65" spans="1:46">
      <c r="A65" t="s">
        <v>388</v>
      </c>
      <c r="B65" t="s">
        <v>356</v>
      </c>
      <c r="AK65">
        <v>1</v>
      </c>
      <c r="AL65">
        <v>2023</v>
      </c>
      <c r="AM65">
        <v>4</v>
      </c>
      <c r="AN65" s="273">
        <f>(Table2[[#This Row],[OUTSD_IND_HEALTH_TOTAL]]+Table2[[#This Row],[EXCHG_IND_HEALTH_TOTAL]])-Table2[[#This Row],[OUTSD_IND_GRANDFATHER]]</f>
        <v>0</v>
      </c>
      <c r="AO65" s="273">
        <f>Table2[[#This Row],[OUTSD_IND_HEALTH_TOTAL]]-Table2[[#This Row],[OUTSD_IND_GRANDFATHER]]</f>
        <v>0</v>
      </c>
      <c r="AP65" s="273">
        <f>(Table2[[#This Row],[OUTSD_SG_HEALTH_TOTAL]]+Table2[[#This Row],[EXCHG_SG_HEALTH_TOTAL]])-Table2[[#This Row],[OUTSD_SG_GRANDFATHER]]</f>
        <v>0</v>
      </c>
      <c r="AQ65" s="273">
        <f>Table2[[#This Row],[OUTSD_SG_HEALTH_TOTAL]]-Table2[[#This Row],[OUTSD_SG_GRANDFATHER]]</f>
        <v>0</v>
      </c>
      <c r="AR65" s="273">
        <f>Table2[[#This Row],[EXCHG_IND_HEALTH_TOTAL]]+Table2[[#This Row],[OUTSD_IND_HEALTH_TOTAL]]</f>
        <v>0</v>
      </c>
      <c r="AS65" s="273">
        <f>Table2[[#This Row],[EXCHG_SG_HEALTH_TOTAL]]+Table2[[#This Row],[OUTSD_SG_HEALTH_TOTAL]]</f>
        <v>0</v>
      </c>
      <c r="AT65" s="273">
        <f>Table2[[#This Row],[OUTSD_ATM_HEALTH_TOTAL]]+Table2[[#This Row],[OUTSD_LG_HEALTH_TOTAL]]+Table2[[#This Row],[Individual Total]]+Table2[[#This Row],[Small Group Total]]+Table2[[#This Row],[OUTSD_STUDENT]]</f>
        <v>0</v>
      </c>
    </row>
    <row r="66" spans="1:46">
      <c r="A66" t="s">
        <v>388</v>
      </c>
      <c r="B66" t="s">
        <v>359</v>
      </c>
      <c r="AK66">
        <v>9</v>
      </c>
      <c r="AL66">
        <v>2023</v>
      </c>
      <c r="AM66">
        <v>4</v>
      </c>
      <c r="AN66" s="273">
        <f>(Table2[[#This Row],[OUTSD_IND_HEALTH_TOTAL]]+Table2[[#This Row],[EXCHG_IND_HEALTH_TOTAL]])-Table2[[#This Row],[OUTSD_IND_GRANDFATHER]]</f>
        <v>0</v>
      </c>
      <c r="AO66" s="273">
        <f>Table2[[#This Row],[OUTSD_IND_HEALTH_TOTAL]]-Table2[[#This Row],[OUTSD_IND_GRANDFATHER]]</f>
        <v>0</v>
      </c>
      <c r="AP66" s="273">
        <f>(Table2[[#This Row],[OUTSD_SG_HEALTH_TOTAL]]+Table2[[#This Row],[EXCHG_SG_HEALTH_TOTAL]])-Table2[[#This Row],[OUTSD_SG_GRANDFATHER]]</f>
        <v>0</v>
      </c>
      <c r="AQ66" s="273">
        <f>Table2[[#This Row],[OUTSD_SG_HEALTH_TOTAL]]-Table2[[#This Row],[OUTSD_SG_GRANDFATHER]]</f>
        <v>0</v>
      </c>
      <c r="AR66" s="273">
        <f>Table2[[#This Row],[EXCHG_IND_HEALTH_TOTAL]]+Table2[[#This Row],[OUTSD_IND_HEALTH_TOTAL]]</f>
        <v>0</v>
      </c>
      <c r="AS66" s="273">
        <f>Table2[[#This Row],[EXCHG_SG_HEALTH_TOTAL]]+Table2[[#This Row],[OUTSD_SG_HEALTH_TOTAL]]</f>
        <v>0</v>
      </c>
      <c r="AT66" s="273">
        <f>Table2[[#This Row],[OUTSD_ATM_HEALTH_TOTAL]]+Table2[[#This Row],[OUTSD_LG_HEALTH_TOTAL]]+Table2[[#This Row],[Individual Total]]+Table2[[#This Row],[Small Group Total]]+Table2[[#This Row],[OUTSD_STUDENT]]</f>
        <v>0</v>
      </c>
    </row>
    <row r="67" spans="1:46">
      <c r="A67" t="s">
        <v>388</v>
      </c>
      <c r="B67" t="s">
        <v>373</v>
      </c>
      <c r="AK67">
        <v>2</v>
      </c>
      <c r="AL67">
        <v>2023</v>
      </c>
      <c r="AM67">
        <v>4</v>
      </c>
      <c r="AN67" s="273">
        <f>(Table2[[#This Row],[OUTSD_IND_HEALTH_TOTAL]]+Table2[[#This Row],[EXCHG_IND_HEALTH_TOTAL]])-Table2[[#This Row],[OUTSD_IND_GRANDFATHER]]</f>
        <v>0</v>
      </c>
      <c r="AO67" s="273">
        <f>Table2[[#This Row],[OUTSD_IND_HEALTH_TOTAL]]-Table2[[#This Row],[OUTSD_IND_GRANDFATHER]]</f>
        <v>0</v>
      </c>
      <c r="AP67" s="273">
        <f>(Table2[[#This Row],[OUTSD_SG_HEALTH_TOTAL]]+Table2[[#This Row],[EXCHG_SG_HEALTH_TOTAL]])-Table2[[#This Row],[OUTSD_SG_GRANDFATHER]]</f>
        <v>0</v>
      </c>
      <c r="AQ67" s="273">
        <f>Table2[[#This Row],[OUTSD_SG_HEALTH_TOTAL]]-Table2[[#This Row],[OUTSD_SG_GRANDFATHER]]</f>
        <v>0</v>
      </c>
      <c r="AR67" s="273">
        <f>Table2[[#This Row],[EXCHG_IND_HEALTH_TOTAL]]+Table2[[#This Row],[OUTSD_IND_HEALTH_TOTAL]]</f>
        <v>0</v>
      </c>
      <c r="AS67" s="273">
        <f>Table2[[#This Row],[EXCHG_SG_HEALTH_TOTAL]]+Table2[[#This Row],[OUTSD_SG_HEALTH_TOTAL]]</f>
        <v>0</v>
      </c>
      <c r="AT67" s="273">
        <f>Table2[[#This Row],[OUTSD_ATM_HEALTH_TOTAL]]+Table2[[#This Row],[OUTSD_LG_HEALTH_TOTAL]]+Table2[[#This Row],[Individual Total]]+Table2[[#This Row],[Small Group Total]]+Table2[[#This Row],[OUTSD_STUDENT]]</f>
        <v>0</v>
      </c>
    </row>
    <row r="68" spans="1:46">
      <c r="A68" t="s">
        <v>388</v>
      </c>
      <c r="B68" t="s">
        <v>357</v>
      </c>
      <c r="AK68">
        <v>9</v>
      </c>
      <c r="AL68">
        <v>2023</v>
      </c>
      <c r="AM68">
        <v>4</v>
      </c>
      <c r="AN68" s="273">
        <f>(Table2[[#This Row],[OUTSD_IND_HEALTH_TOTAL]]+Table2[[#This Row],[EXCHG_IND_HEALTH_TOTAL]])-Table2[[#This Row],[OUTSD_IND_GRANDFATHER]]</f>
        <v>0</v>
      </c>
      <c r="AO68" s="273">
        <f>Table2[[#This Row],[OUTSD_IND_HEALTH_TOTAL]]-Table2[[#This Row],[OUTSD_IND_GRANDFATHER]]</f>
        <v>0</v>
      </c>
      <c r="AP68" s="273">
        <f>(Table2[[#This Row],[OUTSD_SG_HEALTH_TOTAL]]+Table2[[#This Row],[EXCHG_SG_HEALTH_TOTAL]])-Table2[[#This Row],[OUTSD_SG_GRANDFATHER]]</f>
        <v>0</v>
      </c>
      <c r="AQ68" s="273">
        <f>Table2[[#This Row],[OUTSD_SG_HEALTH_TOTAL]]-Table2[[#This Row],[OUTSD_SG_GRANDFATHER]]</f>
        <v>0</v>
      </c>
      <c r="AR68" s="273">
        <f>Table2[[#This Row],[EXCHG_IND_HEALTH_TOTAL]]+Table2[[#This Row],[OUTSD_IND_HEALTH_TOTAL]]</f>
        <v>0</v>
      </c>
      <c r="AS68" s="273">
        <f>Table2[[#This Row],[EXCHG_SG_HEALTH_TOTAL]]+Table2[[#This Row],[OUTSD_SG_HEALTH_TOTAL]]</f>
        <v>0</v>
      </c>
      <c r="AT68" s="273">
        <f>Table2[[#This Row],[OUTSD_ATM_HEALTH_TOTAL]]+Table2[[#This Row],[OUTSD_LG_HEALTH_TOTAL]]+Table2[[#This Row],[Individual Total]]+Table2[[#This Row],[Small Group Total]]+Table2[[#This Row],[OUTSD_STUDENT]]</f>
        <v>0</v>
      </c>
    </row>
    <row r="69" spans="1:46">
      <c r="A69" t="s">
        <v>39</v>
      </c>
      <c r="B69" t="s">
        <v>381</v>
      </c>
      <c r="AC69">
        <v>58</v>
      </c>
      <c r="AE69">
        <v>871</v>
      </c>
      <c r="AI69">
        <v>7</v>
      </c>
      <c r="AK69">
        <v>1</v>
      </c>
      <c r="AL69">
        <v>2023</v>
      </c>
      <c r="AM69">
        <v>4</v>
      </c>
      <c r="AN69" s="273">
        <f>(Table2[[#This Row],[OUTSD_IND_HEALTH_TOTAL]]+Table2[[#This Row],[EXCHG_IND_HEALTH_TOTAL]])-Table2[[#This Row],[OUTSD_IND_GRANDFATHER]]</f>
        <v>0</v>
      </c>
      <c r="AO69" s="273">
        <f>Table2[[#This Row],[OUTSD_IND_HEALTH_TOTAL]]-Table2[[#This Row],[OUTSD_IND_GRANDFATHER]]</f>
        <v>0</v>
      </c>
      <c r="AP69" s="273">
        <f>(Table2[[#This Row],[OUTSD_SG_HEALTH_TOTAL]]+Table2[[#This Row],[EXCHG_SG_HEALTH_TOTAL]])-Table2[[#This Row],[OUTSD_SG_GRANDFATHER]]</f>
        <v>0</v>
      </c>
      <c r="AQ69" s="273">
        <f>Table2[[#This Row],[OUTSD_SG_HEALTH_TOTAL]]-Table2[[#This Row],[OUTSD_SG_GRANDFATHER]]</f>
        <v>0</v>
      </c>
      <c r="AR69" s="273">
        <f>Table2[[#This Row],[EXCHG_IND_HEALTH_TOTAL]]+Table2[[#This Row],[OUTSD_IND_HEALTH_TOTAL]]</f>
        <v>0</v>
      </c>
      <c r="AS69" s="273">
        <f>Table2[[#This Row],[EXCHG_SG_HEALTH_TOTAL]]+Table2[[#This Row],[OUTSD_SG_HEALTH_TOTAL]]</f>
        <v>0</v>
      </c>
      <c r="AT69" s="273">
        <f>Table2[[#This Row],[OUTSD_ATM_HEALTH_TOTAL]]+Table2[[#This Row],[OUTSD_LG_HEALTH_TOTAL]]+Table2[[#This Row],[Individual Total]]+Table2[[#This Row],[Small Group Total]]+Table2[[#This Row],[OUTSD_STUDENT]]</f>
        <v>58</v>
      </c>
    </row>
    <row r="70" spans="1:46">
      <c r="A70" t="s">
        <v>39</v>
      </c>
      <c r="B70" t="s">
        <v>363</v>
      </c>
      <c r="V70">
        <v>2</v>
      </c>
      <c r="Z70">
        <v>2</v>
      </c>
      <c r="AC70">
        <v>400</v>
      </c>
      <c r="AE70">
        <v>1890</v>
      </c>
      <c r="AI70">
        <v>9</v>
      </c>
      <c r="AK70">
        <v>7</v>
      </c>
      <c r="AL70">
        <v>2023</v>
      </c>
      <c r="AM70">
        <v>4</v>
      </c>
      <c r="AN70" s="273">
        <f>(Table2[[#This Row],[OUTSD_IND_HEALTH_TOTAL]]+Table2[[#This Row],[EXCHG_IND_HEALTH_TOTAL]])-Table2[[#This Row],[OUTSD_IND_GRANDFATHER]]</f>
        <v>0</v>
      </c>
      <c r="AO70" s="273">
        <f>Table2[[#This Row],[OUTSD_IND_HEALTH_TOTAL]]-Table2[[#This Row],[OUTSD_IND_GRANDFATHER]]</f>
        <v>0</v>
      </c>
      <c r="AP70" s="273">
        <f>(Table2[[#This Row],[OUTSD_SG_HEALTH_TOTAL]]+Table2[[#This Row],[EXCHG_SG_HEALTH_TOTAL]])-Table2[[#This Row],[OUTSD_SG_GRANDFATHER]]</f>
        <v>2</v>
      </c>
      <c r="AQ70" s="273">
        <f>Table2[[#This Row],[OUTSD_SG_HEALTH_TOTAL]]-Table2[[#This Row],[OUTSD_SG_GRANDFATHER]]</f>
        <v>2</v>
      </c>
      <c r="AR70" s="273">
        <f>Table2[[#This Row],[EXCHG_IND_HEALTH_TOTAL]]+Table2[[#This Row],[OUTSD_IND_HEALTH_TOTAL]]</f>
        <v>0</v>
      </c>
      <c r="AS70" s="273">
        <f>Table2[[#This Row],[EXCHG_SG_HEALTH_TOTAL]]+Table2[[#This Row],[OUTSD_SG_HEALTH_TOTAL]]</f>
        <v>2</v>
      </c>
      <c r="AT70" s="273">
        <f>Table2[[#This Row],[OUTSD_ATM_HEALTH_TOTAL]]+Table2[[#This Row],[OUTSD_LG_HEALTH_TOTAL]]+Table2[[#This Row],[Individual Total]]+Table2[[#This Row],[Small Group Total]]+Table2[[#This Row],[OUTSD_STUDENT]]</f>
        <v>402</v>
      </c>
    </row>
    <row r="71" spans="1:46">
      <c r="A71" t="s">
        <v>39</v>
      </c>
      <c r="B71" t="s">
        <v>358</v>
      </c>
      <c r="V71">
        <v>20</v>
      </c>
      <c r="W71">
        <v>7</v>
      </c>
      <c r="X71">
        <v>10</v>
      </c>
      <c r="Y71">
        <v>3</v>
      </c>
      <c r="AC71">
        <v>5118</v>
      </c>
      <c r="AE71">
        <v>24834</v>
      </c>
      <c r="AF71">
        <v>368</v>
      </c>
      <c r="AI71">
        <v>73</v>
      </c>
      <c r="AK71">
        <v>17</v>
      </c>
      <c r="AL71">
        <v>2023</v>
      </c>
      <c r="AM71">
        <v>4</v>
      </c>
      <c r="AN71" s="273">
        <f>(Table2[[#This Row],[OUTSD_IND_HEALTH_TOTAL]]+Table2[[#This Row],[EXCHG_IND_HEALTH_TOTAL]])-Table2[[#This Row],[OUTSD_IND_GRANDFATHER]]</f>
        <v>0</v>
      </c>
      <c r="AO71" s="273">
        <f>Table2[[#This Row],[OUTSD_IND_HEALTH_TOTAL]]-Table2[[#This Row],[OUTSD_IND_GRANDFATHER]]</f>
        <v>0</v>
      </c>
      <c r="AP71" s="273">
        <f>(Table2[[#This Row],[OUTSD_SG_HEALTH_TOTAL]]+Table2[[#This Row],[EXCHG_SG_HEALTH_TOTAL]])-Table2[[#This Row],[OUTSD_SG_GRANDFATHER]]</f>
        <v>20</v>
      </c>
      <c r="AQ71" s="273">
        <f>Table2[[#This Row],[OUTSD_SG_HEALTH_TOTAL]]-Table2[[#This Row],[OUTSD_SG_GRANDFATHER]]</f>
        <v>20</v>
      </c>
      <c r="AR71" s="273">
        <f>Table2[[#This Row],[EXCHG_IND_HEALTH_TOTAL]]+Table2[[#This Row],[OUTSD_IND_HEALTH_TOTAL]]</f>
        <v>0</v>
      </c>
      <c r="AS71" s="273">
        <f>Table2[[#This Row],[EXCHG_SG_HEALTH_TOTAL]]+Table2[[#This Row],[OUTSD_SG_HEALTH_TOTAL]]</f>
        <v>20</v>
      </c>
      <c r="AT71" s="273">
        <f>Table2[[#This Row],[OUTSD_ATM_HEALTH_TOTAL]]+Table2[[#This Row],[OUTSD_LG_HEALTH_TOTAL]]+Table2[[#This Row],[Individual Total]]+Table2[[#This Row],[Small Group Total]]+Table2[[#This Row],[OUTSD_STUDENT]]</f>
        <v>5138</v>
      </c>
    </row>
    <row r="72" spans="1:46">
      <c r="A72" t="s">
        <v>39</v>
      </c>
      <c r="B72" t="s">
        <v>361</v>
      </c>
      <c r="V72">
        <v>9</v>
      </c>
      <c r="X72">
        <v>6</v>
      </c>
      <c r="Y72">
        <v>3</v>
      </c>
      <c r="AC72">
        <v>518</v>
      </c>
      <c r="AE72">
        <v>2342</v>
      </c>
      <c r="AI72">
        <v>21</v>
      </c>
      <c r="AK72">
        <v>5</v>
      </c>
      <c r="AL72">
        <v>2023</v>
      </c>
      <c r="AM72">
        <v>4</v>
      </c>
      <c r="AN72" s="273">
        <f>(Table2[[#This Row],[OUTSD_IND_HEALTH_TOTAL]]+Table2[[#This Row],[EXCHG_IND_HEALTH_TOTAL]])-Table2[[#This Row],[OUTSD_IND_GRANDFATHER]]</f>
        <v>0</v>
      </c>
      <c r="AO72" s="273">
        <f>Table2[[#This Row],[OUTSD_IND_HEALTH_TOTAL]]-Table2[[#This Row],[OUTSD_IND_GRANDFATHER]]</f>
        <v>0</v>
      </c>
      <c r="AP72" s="273">
        <f>(Table2[[#This Row],[OUTSD_SG_HEALTH_TOTAL]]+Table2[[#This Row],[EXCHG_SG_HEALTH_TOTAL]])-Table2[[#This Row],[OUTSD_SG_GRANDFATHER]]</f>
        <v>9</v>
      </c>
      <c r="AQ72" s="273">
        <f>Table2[[#This Row],[OUTSD_SG_HEALTH_TOTAL]]-Table2[[#This Row],[OUTSD_SG_GRANDFATHER]]</f>
        <v>9</v>
      </c>
      <c r="AR72" s="273">
        <f>Table2[[#This Row],[EXCHG_IND_HEALTH_TOTAL]]+Table2[[#This Row],[OUTSD_IND_HEALTH_TOTAL]]</f>
        <v>0</v>
      </c>
      <c r="AS72" s="273">
        <f>Table2[[#This Row],[EXCHG_SG_HEALTH_TOTAL]]+Table2[[#This Row],[OUTSD_SG_HEALTH_TOTAL]]</f>
        <v>9</v>
      </c>
      <c r="AT72" s="273">
        <f>Table2[[#This Row],[OUTSD_ATM_HEALTH_TOTAL]]+Table2[[#This Row],[OUTSD_LG_HEALTH_TOTAL]]+Table2[[#This Row],[Individual Total]]+Table2[[#This Row],[Small Group Total]]+Table2[[#This Row],[OUTSD_STUDENT]]</f>
        <v>527</v>
      </c>
    </row>
    <row r="73" spans="1:46">
      <c r="A73" t="s">
        <v>39</v>
      </c>
      <c r="B73" t="s">
        <v>372</v>
      </c>
      <c r="V73">
        <v>4</v>
      </c>
      <c r="X73">
        <v>1</v>
      </c>
      <c r="Y73">
        <v>3</v>
      </c>
      <c r="AC73">
        <v>470</v>
      </c>
      <c r="AE73">
        <v>2643</v>
      </c>
      <c r="AI73">
        <v>12</v>
      </c>
      <c r="AK73">
        <v>7</v>
      </c>
      <c r="AL73">
        <v>2023</v>
      </c>
      <c r="AM73">
        <v>4</v>
      </c>
      <c r="AN73" s="273">
        <f>(Table2[[#This Row],[OUTSD_IND_HEALTH_TOTAL]]+Table2[[#This Row],[EXCHG_IND_HEALTH_TOTAL]])-Table2[[#This Row],[OUTSD_IND_GRANDFATHER]]</f>
        <v>0</v>
      </c>
      <c r="AO73" s="273">
        <f>Table2[[#This Row],[OUTSD_IND_HEALTH_TOTAL]]-Table2[[#This Row],[OUTSD_IND_GRANDFATHER]]</f>
        <v>0</v>
      </c>
      <c r="AP73" s="273">
        <f>(Table2[[#This Row],[OUTSD_SG_HEALTH_TOTAL]]+Table2[[#This Row],[EXCHG_SG_HEALTH_TOTAL]])-Table2[[#This Row],[OUTSD_SG_GRANDFATHER]]</f>
        <v>4</v>
      </c>
      <c r="AQ73" s="273">
        <f>Table2[[#This Row],[OUTSD_SG_HEALTH_TOTAL]]-Table2[[#This Row],[OUTSD_SG_GRANDFATHER]]</f>
        <v>4</v>
      </c>
      <c r="AR73" s="273">
        <f>Table2[[#This Row],[EXCHG_IND_HEALTH_TOTAL]]+Table2[[#This Row],[OUTSD_IND_HEALTH_TOTAL]]</f>
        <v>0</v>
      </c>
      <c r="AS73" s="273">
        <f>Table2[[#This Row],[EXCHG_SG_HEALTH_TOTAL]]+Table2[[#This Row],[OUTSD_SG_HEALTH_TOTAL]]</f>
        <v>4</v>
      </c>
      <c r="AT73" s="273">
        <f>Table2[[#This Row],[OUTSD_ATM_HEALTH_TOTAL]]+Table2[[#This Row],[OUTSD_LG_HEALTH_TOTAL]]+Table2[[#This Row],[Individual Total]]+Table2[[#This Row],[Small Group Total]]+Table2[[#This Row],[OUTSD_STUDENT]]</f>
        <v>474</v>
      </c>
    </row>
    <row r="74" spans="1:46">
      <c r="A74" t="s">
        <v>39</v>
      </c>
      <c r="B74" t="s">
        <v>376</v>
      </c>
      <c r="V74">
        <v>2</v>
      </c>
      <c r="X74">
        <v>2</v>
      </c>
      <c r="AC74">
        <v>491</v>
      </c>
      <c r="AE74">
        <v>684</v>
      </c>
      <c r="AI74">
        <v>13</v>
      </c>
      <c r="AK74">
        <v>26</v>
      </c>
      <c r="AL74">
        <v>2023</v>
      </c>
      <c r="AM74">
        <v>4</v>
      </c>
      <c r="AN74" s="273">
        <f>(Table2[[#This Row],[OUTSD_IND_HEALTH_TOTAL]]+Table2[[#This Row],[EXCHG_IND_HEALTH_TOTAL]])-Table2[[#This Row],[OUTSD_IND_GRANDFATHER]]</f>
        <v>0</v>
      </c>
      <c r="AO74" s="273">
        <f>Table2[[#This Row],[OUTSD_IND_HEALTH_TOTAL]]-Table2[[#This Row],[OUTSD_IND_GRANDFATHER]]</f>
        <v>0</v>
      </c>
      <c r="AP74" s="273">
        <f>(Table2[[#This Row],[OUTSD_SG_HEALTH_TOTAL]]+Table2[[#This Row],[EXCHG_SG_HEALTH_TOTAL]])-Table2[[#This Row],[OUTSD_SG_GRANDFATHER]]</f>
        <v>2</v>
      </c>
      <c r="AQ74" s="273">
        <f>Table2[[#This Row],[OUTSD_SG_HEALTH_TOTAL]]-Table2[[#This Row],[OUTSD_SG_GRANDFATHER]]</f>
        <v>2</v>
      </c>
      <c r="AR74" s="273">
        <f>Table2[[#This Row],[EXCHG_IND_HEALTH_TOTAL]]+Table2[[#This Row],[OUTSD_IND_HEALTH_TOTAL]]</f>
        <v>0</v>
      </c>
      <c r="AS74" s="273">
        <f>Table2[[#This Row],[EXCHG_SG_HEALTH_TOTAL]]+Table2[[#This Row],[OUTSD_SG_HEALTH_TOTAL]]</f>
        <v>2</v>
      </c>
      <c r="AT74" s="273">
        <f>Table2[[#This Row],[OUTSD_ATM_HEALTH_TOTAL]]+Table2[[#This Row],[OUTSD_LG_HEALTH_TOTAL]]+Table2[[#This Row],[Individual Total]]+Table2[[#This Row],[Small Group Total]]+Table2[[#This Row],[OUTSD_STUDENT]]</f>
        <v>493</v>
      </c>
    </row>
    <row r="75" spans="1:46">
      <c r="A75" t="s">
        <v>39</v>
      </c>
      <c r="B75" t="s">
        <v>379</v>
      </c>
      <c r="AC75">
        <v>299</v>
      </c>
      <c r="AE75">
        <v>615</v>
      </c>
      <c r="AI75">
        <v>2</v>
      </c>
      <c r="AK75">
        <v>7</v>
      </c>
      <c r="AL75">
        <v>2023</v>
      </c>
      <c r="AM75">
        <v>4</v>
      </c>
      <c r="AN75" s="273">
        <f>(Table2[[#This Row],[OUTSD_IND_HEALTH_TOTAL]]+Table2[[#This Row],[EXCHG_IND_HEALTH_TOTAL]])-Table2[[#This Row],[OUTSD_IND_GRANDFATHER]]</f>
        <v>0</v>
      </c>
      <c r="AO75" s="273">
        <f>Table2[[#This Row],[OUTSD_IND_HEALTH_TOTAL]]-Table2[[#This Row],[OUTSD_IND_GRANDFATHER]]</f>
        <v>0</v>
      </c>
      <c r="AP75" s="273">
        <f>(Table2[[#This Row],[OUTSD_SG_HEALTH_TOTAL]]+Table2[[#This Row],[EXCHG_SG_HEALTH_TOTAL]])-Table2[[#This Row],[OUTSD_SG_GRANDFATHER]]</f>
        <v>0</v>
      </c>
      <c r="AQ75" s="273">
        <f>Table2[[#This Row],[OUTSD_SG_HEALTH_TOTAL]]-Table2[[#This Row],[OUTSD_SG_GRANDFATHER]]</f>
        <v>0</v>
      </c>
      <c r="AR75" s="273">
        <f>Table2[[#This Row],[EXCHG_IND_HEALTH_TOTAL]]+Table2[[#This Row],[OUTSD_IND_HEALTH_TOTAL]]</f>
        <v>0</v>
      </c>
      <c r="AS75" s="273">
        <f>Table2[[#This Row],[EXCHG_SG_HEALTH_TOTAL]]+Table2[[#This Row],[OUTSD_SG_HEALTH_TOTAL]]</f>
        <v>0</v>
      </c>
      <c r="AT75" s="273">
        <f>Table2[[#This Row],[OUTSD_ATM_HEALTH_TOTAL]]+Table2[[#This Row],[OUTSD_LG_HEALTH_TOTAL]]+Table2[[#This Row],[Individual Total]]+Table2[[#This Row],[Small Group Total]]+Table2[[#This Row],[OUTSD_STUDENT]]</f>
        <v>299</v>
      </c>
    </row>
    <row r="76" spans="1:46">
      <c r="A76" t="s">
        <v>39</v>
      </c>
      <c r="B76" t="s">
        <v>377</v>
      </c>
      <c r="AC76">
        <v>141</v>
      </c>
      <c r="AE76">
        <v>325</v>
      </c>
      <c r="AI76">
        <v>12</v>
      </c>
      <c r="AK76">
        <v>4</v>
      </c>
      <c r="AL76">
        <v>2023</v>
      </c>
      <c r="AM76">
        <v>4</v>
      </c>
      <c r="AN76" s="273">
        <f>(Table2[[#This Row],[OUTSD_IND_HEALTH_TOTAL]]+Table2[[#This Row],[EXCHG_IND_HEALTH_TOTAL]])-Table2[[#This Row],[OUTSD_IND_GRANDFATHER]]</f>
        <v>0</v>
      </c>
      <c r="AO76" s="273">
        <f>Table2[[#This Row],[OUTSD_IND_HEALTH_TOTAL]]-Table2[[#This Row],[OUTSD_IND_GRANDFATHER]]</f>
        <v>0</v>
      </c>
      <c r="AP76" s="273">
        <f>(Table2[[#This Row],[OUTSD_SG_HEALTH_TOTAL]]+Table2[[#This Row],[EXCHG_SG_HEALTH_TOTAL]])-Table2[[#This Row],[OUTSD_SG_GRANDFATHER]]</f>
        <v>0</v>
      </c>
      <c r="AQ76" s="273">
        <f>Table2[[#This Row],[OUTSD_SG_HEALTH_TOTAL]]-Table2[[#This Row],[OUTSD_SG_GRANDFATHER]]</f>
        <v>0</v>
      </c>
      <c r="AR76" s="273">
        <f>Table2[[#This Row],[EXCHG_IND_HEALTH_TOTAL]]+Table2[[#This Row],[OUTSD_IND_HEALTH_TOTAL]]</f>
        <v>0</v>
      </c>
      <c r="AS76" s="273">
        <f>Table2[[#This Row],[EXCHG_SG_HEALTH_TOTAL]]+Table2[[#This Row],[OUTSD_SG_HEALTH_TOTAL]]</f>
        <v>0</v>
      </c>
      <c r="AT76" s="273">
        <f>Table2[[#This Row],[OUTSD_ATM_HEALTH_TOTAL]]+Table2[[#This Row],[OUTSD_LG_HEALTH_TOTAL]]+Table2[[#This Row],[Individual Total]]+Table2[[#This Row],[Small Group Total]]+Table2[[#This Row],[OUTSD_STUDENT]]</f>
        <v>141</v>
      </c>
    </row>
    <row r="77" spans="1:46">
      <c r="A77" t="s">
        <v>39</v>
      </c>
      <c r="B77" t="s">
        <v>370</v>
      </c>
      <c r="V77">
        <v>12</v>
      </c>
      <c r="X77">
        <v>5</v>
      </c>
      <c r="Y77">
        <v>7</v>
      </c>
      <c r="AC77">
        <v>3140</v>
      </c>
      <c r="AE77">
        <v>10726</v>
      </c>
      <c r="AI77">
        <v>96</v>
      </c>
      <c r="AK77">
        <v>37</v>
      </c>
      <c r="AL77">
        <v>2023</v>
      </c>
      <c r="AM77">
        <v>4</v>
      </c>
      <c r="AN77" s="273">
        <f>(Table2[[#This Row],[OUTSD_IND_HEALTH_TOTAL]]+Table2[[#This Row],[EXCHG_IND_HEALTH_TOTAL]])-Table2[[#This Row],[OUTSD_IND_GRANDFATHER]]</f>
        <v>0</v>
      </c>
      <c r="AO77" s="273">
        <f>Table2[[#This Row],[OUTSD_IND_HEALTH_TOTAL]]-Table2[[#This Row],[OUTSD_IND_GRANDFATHER]]</f>
        <v>0</v>
      </c>
      <c r="AP77" s="273">
        <f>(Table2[[#This Row],[OUTSD_SG_HEALTH_TOTAL]]+Table2[[#This Row],[EXCHG_SG_HEALTH_TOTAL]])-Table2[[#This Row],[OUTSD_SG_GRANDFATHER]]</f>
        <v>12</v>
      </c>
      <c r="AQ77" s="273">
        <f>Table2[[#This Row],[OUTSD_SG_HEALTH_TOTAL]]-Table2[[#This Row],[OUTSD_SG_GRANDFATHER]]</f>
        <v>12</v>
      </c>
      <c r="AR77" s="273">
        <f>Table2[[#This Row],[EXCHG_IND_HEALTH_TOTAL]]+Table2[[#This Row],[OUTSD_IND_HEALTH_TOTAL]]</f>
        <v>0</v>
      </c>
      <c r="AS77" s="273">
        <f>Table2[[#This Row],[EXCHG_SG_HEALTH_TOTAL]]+Table2[[#This Row],[OUTSD_SG_HEALTH_TOTAL]]</f>
        <v>12</v>
      </c>
      <c r="AT77" s="273">
        <f>Table2[[#This Row],[OUTSD_ATM_HEALTH_TOTAL]]+Table2[[#This Row],[OUTSD_LG_HEALTH_TOTAL]]+Table2[[#This Row],[Individual Total]]+Table2[[#This Row],[Small Group Total]]+Table2[[#This Row],[OUTSD_STUDENT]]</f>
        <v>3152</v>
      </c>
    </row>
    <row r="78" spans="1:46">
      <c r="A78" t="s">
        <v>39</v>
      </c>
      <c r="B78" t="s">
        <v>367</v>
      </c>
      <c r="V78">
        <v>8</v>
      </c>
      <c r="Y78">
        <v>8</v>
      </c>
      <c r="AC78">
        <v>668</v>
      </c>
      <c r="AE78">
        <v>3035</v>
      </c>
      <c r="AI78">
        <v>23</v>
      </c>
      <c r="AK78">
        <v>24</v>
      </c>
      <c r="AL78">
        <v>2023</v>
      </c>
      <c r="AM78">
        <v>4</v>
      </c>
      <c r="AN78" s="273">
        <f>(Table2[[#This Row],[OUTSD_IND_HEALTH_TOTAL]]+Table2[[#This Row],[EXCHG_IND_HEALTH_TOTAL]])-Table2[[#This Row],[OUTSD_IND_GRANDFATHER]]</f>
        <v>0</v>
      </c>
      <c r="AO78" s="273">
        <f>Table2[[#This Row],[OUTSD_IND_HEALTH_TOTAL]]-Table2[[#This Row],[OUTSD_IND_GRANDFATHER]]</f>
        <v>0</v>
      </c>
      <c r="AP78" s="273">
        <f>(Table2[[#This Row],[OUTSD_SG_HEALTH_TOTAL]]+Table2[[#This Row],[EXCHG_SG_HEALTH_TOTAL]])-Table2[[#This Row],[OUTSD_SG_GRANDFATHER]]</f>
        <v>8</v>
      </c>
      <c r="AQ78" s="273">
        <f>Table2[[#This Row],[OUTSD_SG_HEALTH_TOTAL]]-Table2[[#This Row],[OUTSD_SG_GRANDFATHER]]</f>
        <v>8</v>
      </c>
      <c r="AR78" s="273">
        <f>Table2[[#This Row],[EXCHG_IND_HEALTH_TOTAL]]+Table2[[#This Row],[OUTSD_IND_HEALTH_TOTAL]]</f>
        <v>0</v>
      </c>
      <c r="AS78" s="273">
        <f>Table2[[#This Row],[EXCHG_SG_HEALTH_TOTAL]]+Table2[[#This Row],[OUTSD_SG_HEALTH_TOTAL]]</f>
        <v>8</v>
      </c>
      <c r="AT78" s="273">
        <f>Table2[[#This Row],[OUTSD_ATM_HEALTH_TOTAL]]+Table2[[#This Row],[OUTSD_LG_HEALTH_TOTAL]]+Table2[[#This Row],[Individual Total]]+Table2[[#This Row],[Small Group Total]]+Table2[[#This Row],[OUTSD_STUDENT]]</f>
        <v>676</v>
      </c>
    </row>
    <row r="79" spans="1:46">
      <c r="A79" t="s">
        <v>39</v>
      </c>
      <c r="B79" t="s">
        <v>391</v>
      </c>
      <c r="AC79">
        <v>11</v>
      </c>
      <c r="AE79">
        <v>22</v>
      </c>
      <c r="AL79">
        <v>2023</v>
      </c>
      <c r="AM79">
        <v>4</v>
      </c>
      <c r="AN79" s="273">
        <f>(Table2[[#This Row],[OUTSD_IND_HEALTH_TOTAL]]+Table2[[#This Row],[EXCHG_IND_HEALTH_TOTAL]])-Table2[[#This Row],[OUTSD_IND_GRANDFATHER]]</f>
        <v>0</v>
      </c>
      <c r="AO79" s="273">
        <f>Table2[[#This Row],[OUTSD_IND_HEALTH_TOTAL]]-Table2[[#This Row],[OUTSD_IND_GRANDFATHER]]</f>
        <v>0</v>
      </c>
      <c r="AP79" s="273">
        <f>(Table2[[#This Row],[OUTSD_SG_HEALTH_TOTAL]]+Table2[[#This Row],[EXCHG_SG_HEALTH_TOTAL]])-Table2[[#This Row],[OUTSD_SG_GRANDFATHER]]</f>
        <v>0</v>
      </c>
      <c r="AQ79" s="273">
        <f>Table2[[#This Row],[OUTSD_SG_HEALTH_TOTAL]]-Table2[[#This Row],[OUTSD_SG_GRANDFATHER]]</f>
        <v>0</v>
      </c>
      <c r="AR79" s="273">
        <f>Table2[[#This Row],[EXCHG_IND_HEALTH_TOTAL]]+Table2[[#This Row],[OUTSD_IND_HEALTH_TOTAL]]</f>
        <v>0</v>
      </c>
      <c r="AS79" s="273">
        <f>Table2[[#This Row],[EXCHG_SG_HEALTH_TOTAL]]+Table2[[#This Row],[OUTSD_SG_HEALTH_TOTAL]]</f>
        <v>0</v>
      </c>
      <c r="AT79" s="273">
        <f>Table2[[#This Row],[OUTSD_ATM_HEALTH_TOTAL]]+Table2[[#This Row],[OUTSD_LG_HEALTH_TOTAL]]+Table2[[#This Row],[Individual Total]]+Table2[[#This Row],[Small Group Total]]+Table2[[#This Row],[OUTSD_STUDENT]]</f>
        <v>11</v>
      </c>
    </row>
    <row r="80" spans="1:46">
      <c r="A80" t="s">
        <v>39</v>
      </c>
      <c r="B80" t="s">
        <v>386</v>
      </c>
      <c r="AC80">
        <v>19</v>
      </c>
      <c r="AE80">
        <v>118</v>
      </c>
      <c r="AK80">
        <v>2</v>
      </c>
      <c r="AL80">
        <v>2023</v>
      </c>
      <c r="AM80">
        <v>4</v>
      </c>
      <c r="AN80" s="273">
        <f>(Table2[[#This Row],[OUTSD_IND_HEALTH_TOTAL]]+Table2[[#This Row],[EXCHG_IND_HEALTH_TOTAL]])-Table2[[#This Row],[OUTSD_IND_GRANDFATHER]]</f>
        <v>0</v>
      </c>
      <c r="AO80" s="273">
        <f>Table2[[#This Row],[OUTSD_IND_HEALTH_TOTAL]]-Table2[[#This Row],[OUTSD_IND_GRANDFATHER]]</f>
        <v>0</v>
      </c>
      <c r="AP80" s="273">
        <f>(Table2[[#This Row],[OUTSD_SG_HEALTH_TOTAL]]+Table2[[#This Row],[EXCHG_SG_HEALTH_TOTAL]])-Table2[[#This Row],[OUTSD_SG_GRANDFATHER]]</f>
        <v>0</v>
      </c>
      <c r="AQ80" s="273">
        <f>Table2[[#This Row],[OUTSD_SG_HEALTH_TOTAL]]-Table2[[#This Row],[OUTSD_SG_GRANDFATHER]]</f>
        <v>0</v>
      </c>
      <c r="AR80" s="273">
        <f>Table2[[#This Row],[EXCHG_IND_HEALTH_TOTAL]]+Table2[[#This Row],[OUTSD_IND_HEALTH_TOTAL]]</f>
        <v>0</v>
      </c>
      <c r="AS80" s="273">
        <f>Table2[[#This Row],[EXCHG_SG_HEALTH_TOTAL]]+Table2[[#This Row],[OUTSD_SG_HEALTH_TOTAL]]</f>
        <v>0</v>
      </c>
      <c r="AT80" s="273">
        <f>Table2[[#This Row],[OUTSD_ATM_HEALTH_TOTAL]]+Table2[[#This Row],[OUTSD_LG_HEALTH_TOTAL]]+Table2[[#This Row],[Individual Total]]+Table2[[#This Row],[Small Group Total]]+Table2[[#This Row],[OUTSD_STUDENT]]</f>
        <v>19</v>
      </c>
    </row>
    <row r="81" spans="1:46">
      <c r="A81" t="s">
        <v>39</v>
      </c>
      <c r="B81" t="s">
        <v>389</v>
      </c>
      <c r="AC81">
        <v>43</v>
      </c>
      <c r="AE81">
        <v>37</v>
      </c>
      <c r="AL81">
        <v>2023</v>
      </c>
      <c r="AM81">
        <v>4</v>
      </c>
      <c r="AN81" s="273">
        <f>(Table2[[#This Row],[OUTSD_IND_HEALTH_TOTAL]]+Table2[[#This Row],[EXCHG_IND_HEALTH_TOTAL]])-Table2[[#This Row],[OUTSD_IND_GRANDFATHER]]</f>
        <v>0</v>
      </c>
      <c r="AO81" s="273">
        <f>Table2[[#This Row],[OUTSD_IND_HEALTH_TOTAL]]-Table2[[#This Row],[OUTSD_IND_GRANDFATHER]]</f>
        <v>0</v>
      </c>
      <c r="AP81" s="273">
        <f>(Table2[[#This Row],[OUTSD_SG_HEALTH_TOTAL]]+Table2[[#This Row],[EXCHG_SG_HEALTH_TOTAL]])-Table2[[#This Row],[OUTSD_SG_GRANDFATHER]]</f>
        <v>0</v>
      </c>
      <c r="AQ81" s="273">
        <f>Table2[[#This Row],[OUTSD_SG_HEALTH_TOTAL]]-Table2[[#This Row],[OUTSD_SG_GRANDFATHER]]</f>
        <v>0</v>
      </c>
      <c r="AR81" s="273">
        <f>Table2[[#This Row],[EXCHG_IND_HEALTH_TOTAL]]+Table2[[#This Row],[OUTSD_IND_HEALTH_TOTAL]]</f>
        <v>0</v>
      </c>
      <c r="AS81" s="273">
        <f>Table2[[#This Row],[EXCHG_SG_HEALTH_TOTAL]]+Table2[[#This Row],[OUTSD_SG_HEALTH_TOTAL]]</f>
        <v>0</v>
      </c>
      <c r="AT81" s="273">
        <f>Table2[[#This Row],[OUTSD_ATM_HEALTH_TOTAL]]+Table2[[#This Row],[OUTSD_LG_HEALTH_TOTAL]]+Table2[[#This Row],[Individual Total]]+Table2[[#This Row],[Small Group Total]]+Table2[[#This Row],[OUTSD_STUDENT]]</f>
        <v>43</v>
      </c>
    </row>
    <row r="82" spans="1:46">
      <c r="A82" t="s">
        <v>39</v>
      </c>
      <c r="B82" t="s">
        <v>360</v>
      </c>
      <c r="V82">
        <v>2</v>
      </c>
      <c r="X82">
        <v>2</v>
      </c>
      <c r="AC82">
        <v>421</v>
      </c>
      <c r="AE82">
        <v>1172</v>
      </c>
      <c r="AI82">
        <v>1</v>
      </c>
      <c r="AK82">
        <v>2</v>
      </c>
      <c r="AL82">
        <v>2023</v>
      </c>
      <c r="AM82">
        <v>4</v>
      </c>
      <c r="AN82" s="273">
        <f>(Table2[[#This Row],[OUTSD_IND_HEALTH_TOTAL]]+Table2[[#This Row],[EXCHG_IND_HEALTH_TOTAL]])-Table2[[#This Row],[OUTSD_IND_GRANDFATHER]]</f>
        <v>0</v>
      </c>
      <c r="AO82" s="273">
        <f>Table2[[#This Row],[OUTSD_IND_HEALTH_TOTAL]]-Table2[[#This Row],[OUTSD_IND_GRANDFATHER]]</f>
        <v>0</v>
      </c>
      <c r="AP82" s="273">
        <f>(Table2[[#This Row],[OUTSD_SG_HEALTH_TOTAL]]+Table2[[#This Row],[EXCHG_SG_HEALTH_TOTAL]])-Table2[[#This Row],[OUTSD_SG_GRANDFATHER]]</f>
        <v>2</v>
      </c>
      <c r="AQ82" s="273">
        <f>Table2[[#This Row],[OUTSD_SG_HEALTH_TOTAL]]-Table2[[#This Row],[OUTSD_SG_GRANDFATHER]]</f>
        <v>2</v>
      </c>
      <c r="AR82" s="273">
        <f>Table2[[#This Row],[EXCHG_IND_HEALTH_TOTAL]]+Table2[[#This Row],[OUTSD_IND_HEALTH_TOTAL]]</f>
        <v>0</v>
      </c>
      <c r="AS82" s="273">
        <f>Table2[[#This Row],[EXCHG_SG_HEALTH_TOTAL]]+Table2[[#This Row],[OUTSD_SG_HEALTH_TOTAL]]</f>
        <v>2</v>
      </c>
      <c r="AT82" s="273">
        <f>Table2[[#This Row],[OUTSD_ATM_HEALTH_TOTAL]]+Table2[[#This Row],[OUTSD_LG_HEALTH_TOTAL]]+Table2[[#This Row],[Individual Total]]+Table2[[#This Row],[Small Group Total]]+Table2[[#This Row],[OUTSD_STUDENT]]</f>
        <v>423</v>
      </c>
    </row>
    <row r="83" spans="1:46">
      <c r="A83" t="s">
        <v>39</v>
      </c>
      <c r="B83" t="s">
        <v>368</v>
      </c>
      <c r="V83">
        <v>7</v>
      </c>
      <c r="W83">
        <v>3</v>
      </c>
      <c r="X83">
        <v>2</v>
      </c>
      <c r="Y83">
        <v>2</v>
      </c>
      <c r="AC83">
        <v>1698</v>
      </c>
      <c r="AE83">
        <v>7133</v>
      </c>
      <c r="AI83">
        <v>98</v>
      </c>
      <c r="AK83">
        <v>33</v>
      </c>
      <c r="AL83">
        <v>2023</v>
      </c>
      <c r="AM83">
        <v>4</v>
      </c>
      <c r="AN83" s="273">
        <f>(Table2[[#This Row],[OUTSD_IND_HEALTH_TOTAL]]+Table2[[#This Row],[EXCHG_IND_HEALTH_TOTAL]])-Table2[[#This Row],[OUTSD_IND_GRANDFATHER]]</f>
        <v>0</v>
      </c>
      <c r="AO83" s="273">
        <f>Table2[[#This Row],[OUTSD_IND_HEALTH_TOTAL]]-Table2[[#This Row],[OUTSD_IND_GRANDFATHER]]</f>
        <v>0</v>
      </c>
      <c r="AP83" s="273">
        <f>(Table2[[#This Row],[OUTSD_SG_HEALTH_TOTAL]]+Table2[[#This Row],[EXCHG_SG_HEALTH_TOTAL]])-Table2[[#This Row],[OUTSD_SG_GRANDFATHER]]</f>
        <v>7</v>
      </c>
      <c r="AQ83" s="273">
        <f>Table2[[#This Row],[OUTSD_SG_HEALTH_TOTAL]]-Table2[[#This Row],[OUTSD_SG_GRANDFATHER]]</f>
        <v>7</v>
      </c>
      <c r="AR83" s="273">
        <f>Table2[[#This Row],[EXCHG_IND_HEALTH_TOTAL]]+Table2[[#This Row],[OUTSD_IND_HEALTH_TOTAL]]</f>
        <v>0</v>
      </c>
      <c r="AS83" s="273">
        <f>Table2[[#This Row],[EXCHG_SG_HEALTH_TOTAL]]+Table2[[#This Row],[OUTSD_SG_HEALTH_TOTAL]]</f>
        <v>7</v>
      </c>
      <c r="AT83" s="273">
        <f>Table2[[#This Row],[OUTSD_ATM_HEALTH_TOTAL]]+Table2[[#This Row],[OUTSD_LG_HEALTH_TOTAL]]+Table2[[#This Row],[Individual Total]]+Table2[[#This Row],[Small Group Total]]+Table2[[#This Row],[OUTSD_STUDENT]]</f>
        <v>1705</v>
      </c>
    </row>
    <row r="84" spans="1:46">
      <c r="A84" t="s">
        <v>39</v>
      </c>
      <c r="B84" t="s">
        <v>371</v>
      </c>
      <c r="AC84">
        <v>297</v>
      </c>
      <c r="AE84">
        <v>515</v>
      </c>
      <c r="AI84">
        <v>7</v>
      </c>
      <c r="AL84">
        <v>2023</v>
      </c>
      <c r="AM84">
        <v>4</v>
      </c>
      <c r="AN84" s="273">
        <f>(Table2[[#This Row],[OUTSD_IND_HEALTH_TOTAL]]+Table2[[#This Row],[EXCHG_IND_HEALTH_TOTAL]])-Table2[[#This Row],[OUTSD_IND_GRANDFATHER]]</f>
        <v>0</v>
      </c>
      <c r="AO84" s="273">
        <f>Table2[[#This Row],[OUTSD_IND_HEALTH_TOTAL]]-Table2[[#This Row],[OUTSD_IND_GRANDFATHER]]</f>
        <v>0</v>
      </c>
      <c r="AP84" s="273">
        <f>(Table2[[#This Row],[OUTSD_SG_HEALTH_TOTAL]]+Table2[[#This Row],[EXCHG_SG_HEALTH_TOTAL]])-Table2[[#This Row],[OUTSD_SG_GRANDFATHER]]</f>
        <v>0</v>
      </c>
      <c r="AQ84" s="273">
        <f>Table2[[#This Row],[OUTSD_SG_HEALTH_TOTAL]]-Table2[[#This Row],[OUTSD_SG_GRANDFATHER]]</f>
        <v>0</v>
      </c>
      <c r="AR84" s="273">
        <f>Table2[[#This Row],[EXCHG_IND_HEALTH_TOTAL]]+Table2[[#This Row],[OUTSD_IND_HEALTH_TOTAL]]</f>
        <v>0</v>
      </c>
      <c r="AS84" s="273">
        <f>Table2[[#This Row],[EXCHG_SG_HEALTH_TOTAL]]+Table2[[#This Row],[OUTSD_SG_HEALTH_TOTAL]]</f>
        <v>0</v>
      </c>
      <c r="AT84" s="273">
        <f>Table2[[#This Row],[OUTSD_ATM_HEALTH_TOTAL]]+Table2[[#This Row],[OUTSD_LG_HEALTH_TOTAL]]+Table2[[#This Row],[Individual Total]]+Table2[[#This Row],[Small Group Total]]+Table2[[#This Row],[OUTSD_STUDENT]]</f>
        <v>297</v>
      </c>
    </row>
    <row r="85" spans="1:46">
      <c r="A85" t="s">
        <v>39</v>
      </c>
      <c r="B85" t="s">
        <v>378</v>
      </c>
      <c r="V85">
        <v>2</v>
      </c>
      <c r="Y85">
        <v>2</v>
      </c>
      <c r="AC85">
        <v>734</v>
      </c>
      <c r="AE85">
        <v>1400</v>
      </c>
      <c r="AI85">
        <v>36</v>
      </c>
      <c r="AK85">
        <v>9</v>
      </c>
      <c r="AL85">
        <v>2023</v>
      </c>
      <c r="AM85">
        <v>4</v>
      </c>
      <c r="AN85" s="273">
        <f>(Table2[[#This Row],[OUTSD_IND_HEALTH_TOTAL]]+Table2[[#This Row],[EXCHG_IND_HEALTH_TOTAL]])-Table2[[#This Row],[OUTSD_IND_GRANDFATHER]]</f>
        <v>0</v>
      </c>
      <c r="AO85" s="273">
        <f>Table2[[#This Row],[OUTSD_IND_HEALTH_TOTAL]]-Table2[[#This Row],[OUTSD_IND_GRANDFATHER]]</f>
        <v>0</v>
      </c>
      <c r="AP85" s="273">
        <f>(Table2[[#This Row],[OUTSD_SG_HEALTH_TOTAL]]+Table2[[#This Row],[EXCHG_SG_HEALTH_TOTAL]])-Table2[[#This Row],[OUTSD_SG_GRANDFATHER]]</f>
        <v>2</v>
      </c>
      <c r="AQ85" s="273">
        <f>Table2[[#This Row],[OUTSD_SG_HEALTH_TOTAL]]-Table2[[#This Row],[OUTSD_SG_GRANDFATHER]]</f>
        <v>2</v>
      </c>
      <c r="AR85" s="273">
        <f>Table2[[#This Row],[EXCHG_IND_HEALTH_TOTAL]]+Table2[[#This Row],[OUTSD_IND_HEALTH_TOTAL]]</f>
        <v>0</v>
      </c>
      <c r="AS85" s="273">
        <f>Table2[[#This Row],[EXCHG_SG_HEALTH_TOTAL]]+Table2[[#This Row],[OUTSD_SG_HEALTH_TOTAL]]</f>
        <v>2</v>
      </c>
      <c r="AT85" s="273">
        <f>Table2[[#This Row],[OUTSD_ATM_HEALTH_TOTAL]]+Table2[[#This Row],[OUTSD_LG_HEALTH_TOTAL]]+Table2[[#This Row],[Individual Total]]+Table2[[#This Row],[Small Group Total]]+Table2[[#This Row],[OUTSD_STUDENT]]</f>
        <v>736</v>
      </c>
    </row>
    <row r="86" spans="1:46">
      <c r="A86" t="s">
        <v>39</v>
      </c>
      <c r="B86" t="s">
        <v>369</v>
      </c>
      <c r="AC86">
        <v>215</v>
      </c>
      <c r="AE86">
        <v>583</v>
      </c>
      <c r="AI86">
        <v>3</v>
      </c>
      <c r="AK86">
        <v>9</v>
      </c>
      <c r="AL86">
        <v>2023</v>
      </c>
      <c r="AM86">
        <v>4</v>
      </c>
      <c r="AN86" s="273">
        <f>(Table2[[#This Row],[OUTSD_IND_HEALTH_TOTAL]]+Table2[[#This Row],[EXCHG_IND_HEALTH_TOTAL]])-Table2[[#This Row],[OUTSD_IND_GRANDFATHER]]</f>
        <v>0</v>
      </c>
      <c r="AO86" s="273">
        <f>Table2[[#This Row],[OUTSD_IND_HEALTH_TOTAL]]-Table2[[#This Row],[OUTSD_IND_GRANDFATHER]]</f>
        <v>0</v>
      </c>
      <c r="AP86" s="273">
        <f>(Table2[[#This Row],[OUTSD_SG_HEALTH_TOTAL]]+Table2[[#This Row],[EXCHG_SG_HEALTH_TOTAL]])-Table2[[#This Row],[OUTSD_SG_GRANDFATHER]]</f>
        <v>0</v>
      </c>
      <c r="AQ86" s="273">
        <f>Table2[[#This Row],[OUTSD_SG_HEALTH_TOTAL]]-Table2[[#This Row],[OUTSD_SG_GRANDFATHER]]</f>
        <v>0</v>
      </c>
      <c r="AR86" s="273">
        <f>Table2[[#This Row],[EXCHG_IND_HEALTH_TOTAL]]+Table2[[#This Row],[OUTSD_IND_HEALTH_TOTAL]]</f>
        <v>0</v>
      </c>
      <c r="AS86" s="273">
        <f>Table2[[#This Row],[EXCHG_SG_HEALTH_TOTAL]]+Table2[[#This Row],[OUTSD_SG_HEALTH_TOTAL]]</f>
        <v>0</v>
      </c>
      <c r="AT86" s="273">
        <f>Table2[[#This Row],[OUTSD_ATM_HEALTH_TOTAL]]+Table2[[#This Row],[OUTSD_LG_HEALTH_TOTAL]]+Table2[[#This Row],[Individual Total]]+Table2[[#This Row],[Small Group Total]]+Table2[[#This Row],[OUTSD_STUDENT]]</f>
        <v>215</v>
      </c>
    </row>
    <row r="87" spans="1:46">
      <c r="A87" t="s">
        <v>39</v>
      </c>
      <c r="B87" t="s">
        <v>385</v>
      </c>
      <c r="AC87">
        <v>6</v>
      </c>
      <c r="AE87">
        <v>34</v>
      </c>
      <c r="AI87">
        <v>1</v>
      </c>
      <c r="AK87">
        <v>1</v>
      </c>
      <c r="AL87">
        <v>2023</v>
      </c>
      <c r="AM87">
        <v>4</v>
      </c>
      <c r="AN87" s="273">
        <f>(Table2[[#This Row],[OUTSD_IND_HEALTH_TOTAL]]+Table2[[#This Row],[EXCHG_IND_HEALTH_TOTAL]])-Table2[[#This Row],[OUTSD_IND_GRANDFATHER]]</f>
        <v>0</v>
      </c>
      <c r="AO87" s="273">
        <f>Table2[[#This Row],[OUTSD_IND_HEALTH_TOTAL]]-Table2[[#This Row],[OUTSD_IND_GRANDFATHER]]</f>
        <v>0</v>
      </c>
      <c r="AP87" s="273">
        <f>(Table2[[#This Row],[OUTSD_SG_HEALTH_TOTAL]]+Table2[[#This Row],[EXCHG_SG_HEALTH_TOTAL]])-Table2[[#This Row],[OUTSD_SG_GRANDFATHER]]</f>
        <v>0</v>
      </c>
      <c r="AQ87" s="273">
        <f>Table2[[#This Row],[OUTSD_SG_HEALTH_TOTAL]]-Table2[[#This Row],[OUTSD_SG_GRANDFATHER]]</f>
        <v>0</v>
      </c>
      <c r="AR87" s="273">
        <f>Table2[[#This Row],[EXCHG_IND_HEALTH_TOTAL]]+Table2[[#This Row],[OUTSD_IND_HEALTH_TOTAL]]</f>
        <v>0</v>
      </c>
      <c r="AS87" s="273">
        <f>Table2[[#This Row],[EXCHG_SG_HEALTH_TOTAL]]+Table2[[#This Row],[OUTSD_SG_HEALTH_TOTAL]]</f>
        <v>0</v>
      </c>
      <c r="AT87" s="273">
        <f>Table2[[#This Row],[OUTSD_ATM_HEALTH_TOTAL]]+Table2[[#This Row],[OUTSD_LG_HEALTH_TOTAL]]+Table2[[#This Row],[Individual Total]]+Table2[[#This Row],[Small Group Total]]+Table2[[#This Row],[OUTSD_STUDENT]]</f>
        <v>6</v>
      </c>
    </row>
    <row r="88" spans="1:46">
      <c r="A88" t="s">
        <v>39</v>
      </c>
      <c r="B88" t="s">
        <v>366</v>
      </c>
      <c r="V88">
        <v>3</v>
      </c>
      <c r="X88">
        <v>1</v>
      </c>
      <c r="Z88">
        <v>2</v>
      </c>
      <c r="AC88">
        <v>2543</v>
      </c>
      <c r="AE88">
        <v>10371</v>
      </c>
      <c r="AI88">
        <v>85</v>
      </c>
      <c r="AK88">
        <v>39</v>
      </c>
      <c r="AL88">
        <v>2023</v>
      </c>
      <c r="AM88">
        <v>4</v>
      </c>
      <c r="AN88" s="273">
        <f>(Table2[[#This Row],[OUTSD_IND_HEALTH_TOTAL]]+Table2[[#This Row],[EXCHG_IND_HEALTH_TOTAL]])-Table2[[#This Row],[OUTSD_IND_GRANDFATHER]]</f>
        <v>0</v>
      </c>
      <c r="AO88" s="273">
        <f>Table2[[#This Row],[OUTSD_IND_HEALTH_TOTAL]]-Table2[[#This Row],[OUTSD_IND_GRANDFATHER]]</f>
        <v>0</v>
      </c>
      <c r="AP88" s="273">
        <f>(Table2[[#This Row],[OUTSD_SG_HEALTH_TOTAL]]+Table2[[#This Row],[EXCHG_SG_HEALTH_TOTAL]])-Table2[[#This Row],[OUTSD_SG_GRANDFATHER]]</f>
        <v>3</v>
      </c>
      <c r="AQ88" s="273">
        <f>Table2[[#This Row],[OUTSD_SG_HEALTH_TOTAL]]-Table2[[#This Row],[OUTSD_SG_GRANDFATHER]]</f>
        <v>3</v>
      </c>
      <c r="AR88" s="273">
        <f>Table2[[#This Row],[EXCHG_IND_HEALTH_TOTAL]]+Table2[[#This Row],[OUTSD_IND_HEALTH_TOTAL]]</f>
        <v>0</v>
      </c>
      <c r="AS88" s="273">
        <f>Table2[[#This Row],[EXCHG_SG_HEALTH_TOTAL]]+Table2[[#This Row],[OUTSD_SG_HEALTH_TOTAL]]</f>
        <v>3</v>
      </c>
      <c r="AT88" s="273">
        <f>Table2[[#This Row],[OUTSD_ATM_HEALTH_TOTAL]]+Table2[[#This Row],[OUTSD_LG_HEALTH_TOTAL]]+Table2[[#This Row],[Individual Total]]+Table2[[#This Row],[Small Group Total]]+Table2[[#This Row],[OUTSD_STUDENT]]</f>
        <v>2546</v>
      </c>
    </row>
    <row r="89" spans="1:46">
      <c r="A89" t="s">
        <v>39</v>
      </c>
      <c r="B89" t="s">
        <v>375</v>
      </c>
      <c r="AC89">
        <v>303</v>
      </c>
      <c r="AE89">
        <v>973</v>
      </c>
      <c r="AI89">
        <v>30</v>
      </c>
      <c r="AK89">
        <v>7</v>
      </c>
      <c r="AL89">
        <v>2023</v>
      </c>
      <c r="AM89">
        <v>4</v>
      </c>
      <c r="AN89" s="273">
        <f>(Table2[[#This Row],[OUTSD_IND_HEALTH_TOTAL]]+Table2[[#This Row],[EXCHG_IND_HEALTH_TOTAL]])-Table2[[#This Row],[OUTSD_IND_GRANDFATHER]]</f>
        <v>0</v>
      </c>
      <c r="AO89" s="273">
        <f>Table2[[#This Row],[OUTSD_IND_HEALTH_TOTAL]]-Table2[[#This Row],[OUTSD_IND_GRANDFATHER]]</f>
        <v>0</v>
      </c>
      <c r="AP89" s="273">
        <f>(Table2[[#This Row],[OUTSD_SG_HEALTH_TOTAL]]+Table2[[#This Row],[EXCHG_SG_HEALTH_TOTAL]])-Table2[[#This Row],[OUTSD_SG_GRANDFATHER]]</f>
        <v>0</v>
      </c>
      <c r="AQ89" s="273">
        <f>Table2[[#This Row],[OUTSD_SG_HEALTH_TOTAL]]-Table2[[#This Row],[OUTSD_SG_GRANDFATHER]]</f>
        <v>0</v>
      </c>
      <c r="AR89" s="273">
        <f>Table2[[#This Row],[EXCHG_IND_HEALTH_TOTAL]]+Table2[[#This Row],[OUTSD_IND_HEALTH_TOTAL]]</f>
        <v>0</v>
      </c>
      <c r="AS89" s="273">
        <f>Table2[[#This Row],[EXCHG_SG_HEALTH_TOTAL]]+Table2[[#This Row],[OUTSD_SG_HEALTH_TOTAL]]</f>
        <v>0</v>
      </c>
      <c r="AT89" s="273">
        <f>Table2[[#This Row],[OUTSD_ATM_HEALTH_TOTAL]]+Table2[[#This Row],[OUTSD_LG_HEALTH_TOTAL]]+Table2[[#This Row],[Individual Total]]+Table2[[#This Row],[Small Group Total]]+Table2[[#This Row],[OUTSD_STUDENT]]</f>
        <v>303</v>
      </c>
    </row>
    <row r="90" spans="1:46">
      <c r="A90" t="s">
        <v>39</v>
      </c>
      <c r="B90" t="s">
        <v>365</v>
      </c>
      <c r="AC90">
        <v>714</v>
      </c>
      <c r="AE90">
        <v>3930</v>
      </c>
      <c r="AI90">
        <v>9</v>
      </c>
      <c r="AK90">
        <v>19</v>
      </c>
      <c r="AL90">
        <v>2023</v>
      </c>
      <c r="AM90">
        <v>4</v>
      </c>
      <c r="AN90" s="273">
        <f>(Table2[[#This Row],[OUTSD_IND_HEALTH_TOTAL]]+Table2[[#This Row],[EXCHG_IND_HEALTH_TOTAL]])-Table2[[#This Row],[OUTSD_IND_GRANDFATHER]]</f>
        <v>0</v>
      </c>
      <c r="AO90" s="273">
        <f>Table2[[#This Row],[OUTSD_IND_HEALTH_TOTAL]]-Table2[[#This Row],[OUTSD_IND_GRANDFATHER]]</f>
        <v>0</v>
      </c>
      <c r="AP90" s="273">
        <f>(Table2[[#This Row],[OUTSD_SG_HEALTH_TOTAL]]+Table2[[#This Row],[EXCHG_SG_HEALTH_TOTAL]])-Table2[[#This Row],[OUTSD_SG_GRANDFATHER]]</f>
        <v>0</v>
      </c>
      <c r="AQ90" s="273">
        <f>Table2[[#This Row],[OUTSD_SG_HEALTH_TOTAL]]-Table2[[#This Row],[OUTSD_SG_GRANDFATHER]]</f>
        <v>0</v>
      </c>
      <c r="AR90" s="273">
        <f>Table2[[#This Row],[EXCHG_IND_HEALTH_TOTAL]]+Table2[[#This Row],[OUTSD_IND_HEALTH_TOTAL]]</f>
        <v>0</v>
      </c>
      <c r="AS90" s="273">
        <f>Table2[[#This Row],[EXCHG_SG_HEALTH_TOTAL]]+Table2[[#This Row],[OUTSD_SG_HEALTH_TOTAL]]</f>
        <v>0</v>
      </c>
      <c r="AT90" s="273">
        <f>Table2[[#This Row],[OUTSD_ATM_HEALTH_TOTAL]]+Table2[[#This Row],[OUTSD_LG_HEALTH_TOTAL]]+Table2[[#This Row],[Individual Total]]+Table2[[#This Row],[Small Group Total]]+Table2[[#This Row],[OUTSD_STUDENT]]</f>
        <v>714</v>
      </c>
    </row>
    <row r="91" spans="1:46">
      <c r="A91" t="s">
        <v>39</v>
      </c>
      <c r="B91" t="s">
        <v>383</v>
      </c>
      <c r="AC91">
        <v>108</v>
      </c>
      <c r="AE91">
        <v>1580</v>
      </c>
      <c r="AI91">
        <v>7</v>
      </c>
      <c r="AL91">
        <v>2023</v>
      </c>
      <c r="AM91">
        <v>4</v>
      </c>
      <c r="AN91" s="273">
        <f>(Table2[[#This Row],[OUTSD_IND_HEALTH_TOTAL]]+Table2[[#This Row],[EXCHG_IND_HEALTH_TOTAL]])-Table2[[#This Row],[OUTSD_IND_GRANDFATHER]]</f>
        <v>0</v>
      </c>
      <c r="AO91" s="273">
        <f>Table2[[#This Row],[OUTSD_IND_HEALTH_TOTAL]]-Table2[[#This Row],[OUTSD_IND_GRANDFATHER]]</f>
        <v>0</v>
      </c>
      <c r="AP91" s="273">
        <f>(Table2[[#This Row],[OUTSD_SG_HEALTH_TOTAL]]+Table2[[#This Row],[EXCHG_SG_HEALTH_TOTAL]])-Table2[[#This Row],[OUTSD_SG_GRANDFATHER]]</f>
        <v>0</v>
      </c>
      <c r="AQ91" s="273">
        <f>Table2[[#This Row],[OUTSD_SG_HEALTH_TOTAL]]-Table2[[#This Row],[OUTSD_SG_GRANDFATHER]]</f>
        <v>0</v>
      </c>
      <c r="AR91" s="273">
        <f>Table2[[#This Row],[EXCHG_IND_HEALTH_TOTAL]]+Table2[[#This Row],[OUTSD_IND_HEALTH_TOTAL]]</f>
        <v>0</v>
      </c>
      <c r="AS91" s="273">
        <f>Table2[[#This Row],[EXCHG_SG_HEALTH_TOTAL]]+Table2[[#This Row],[OUTSD_SG_HEALTH_TOTAL]]</f>
        <v>0</v>
      </c>
      <c r="AT91" s="273">
        <f>Table2[[#This Row],[OUTSD_ATM_HEALTH_TOTAL]]+Table2[[#This Row],[OUTSD_LG_HEALTH_TOTAL]]+Table2[[#This Row],[Individual Total]]+Table2[[#This Row],[Small Group Total]]+Table2[[#This Row],[OUTSD_STUDENT]]</f>
        <v>108</v>
      </c>
    </row>
    <row r="92" spans="1:46">
      <c r="A92" t="s">
        <v>39</v>
      </c>
      <c r="B92" t="s">
        <v>356</v>
      </c>
      <c r="V92">
        <v>5</v>
      </c>
      <c r="W92">
        <v>3</v>
      </c>
      <c r="X92">
        <v>2</v>
      </c>
      <c r="AC92">
        <v>1965</v>
      </c>
      <c r="AE92">
        <v>16597</v>
      </c>
      <c r="AI92">
        <v>30</v>
      </c>
      <c r="AK92">
        <v>20</v>
      </c>
      <c r="AL92">
        <v>2023</v>
      </c>
      <c r="AM92">
        <v>4</v>
      </c>
      <c r="AN92" s="273">
        <f>(Table2[[#This Row],[OUTSD_IND_HEALTH_TOTAL]]+Table2[[#This Row],[EXCHG_IND_HEALTH_TOTAL]])-Table2[[#This Row],[OUTSD_IND_GRANDFATHER]]</f>
        <v>0</v>
      </c>
      <c r="AO92" s="273">
        <f>Table2[[#This Row],[OUTSD_IND_HEALTH_TOTAL]]-Table2[[#This Row],[OUTSD_IND_GRANDFATHER]]</f>
        <v>0</v>
      </c>
      <c r="AP92" s="273">
        <f>(Table2[[#This Row],[OUTSD_SG_HEALTH_TOTAL]]+Table2[[#This Row],[EXCHG_SG_HEALTH_TOTAL]])-Table2[[#This Row],[OUTSD_SG_GRANDFATHER]]</f>
        <v>5</v>
      </c>
      <c r="AQ92" s="273">
        <f>Table2[[#This Row],[OUTSD_SG_HEALTH_TOTAL]]-Table2[[#This Row],[OUTSD_SG_GRANDFATHER]]</f>
        <v>5</v>
      </c>
      <c r="AR92" s="273">
        <f>Table2[[#This Row],[EXCHG_IND_HEALTH_TOTAL]]+Table2[[#This Row],[OUTSD_IND_HEALTH_TOTAL]]</f>
        <v>0</v>
      </c>
      <c r="AS92" s="273">
        <f>Table2[[#This Row],[EXCHG_SG_HEALTH_TOTAL]]+Table2[[#This Row],[OUTSD_SG_HEALTH_TOTAL]]</f>
        <v>5</v>
      </c>
      <c r="AT92" s="273">
        <f>Table2[[#This Row],[OUTSD_ATM_HEALTH_TOTAL]]+Table2[[#This Row],[OUTSD_LG_HEALTH_TOTAL]]+Table2[[#This Row],[Individual Total]]+Table2[[#This Row],[Small Group Total]]+Table2[[#This Row],[OUTSD_STUDENT]]</f>
        <v>1970</v>
      </c>
    </row>
    <row r="93" spans="1:46">
      <c r="A93" t="s">
        <v>39</v>
      </c>
      <c r="B93" t="s">
        <v>382</v>
      </c>
      <c r="AC93">
        <v>59</v>
      </c>
      <c r="AE93">
        <v>430</v>
      </c>
      <c r="AI93">
        <v>1</v>
      </c>
      <c r="AL93">
        <v>2023</v>
      </c>
      <c r="AM93">
        <v>4</v>
      </c>
      <c r="AN93" s="273">
        <f>(Table2[[#This Row],[OUTSD_IND_HEALTH_TOTAL]]+Table2[[#This Row],[EXCHG_IND_HEALTH_TOTAL]])-Table2[[#This Row],[OUTSD_IND_GRANDFATHER]]</f>
        <v>0</v>
      </c>
      <c r="AO93" s="273">
        <f>Table2[[#This Row],[OUTSD_IND_HEALTH_TOTAL]]-Table2[[#This Row],[OUTSD_IND_GRANDFATHER]]</f>
        <v>0</v>
      </c>
      <c r="AP93" s="273">
        <f>(Table2[[#This Row],[OUTSD_SG_HEALTH_TOTAL]]+Table2[[#This Row],[EXCHG_SG_HEALTH_TOTAL]])-Table2[[#This Row],[OUTSD_SG_GRANDFATHER]]</f>
        <v>0</v>
      </c>
      <c r="AQ93" s="273">
        <f>Table2[[#This Row],[OUTSD_SG_HEALTH_TOTAL]]-Table2[[#This Row],[OUTSD_SG_GRANDFATHER]]</f>
        <v>0</v>
      </c>
      <c r="AR93" s="273">
        <f>Table2[[#This Row],[EXCHG_IND_HEALTH_TOTAL]]+Table2[[#This Row],[OUTSD_IND_HEALTH_TOTAL]]</f>
        <v>0</v>
      </c>
      <c r="AS93" s="273">
        <f>Table2[[#This Row],[EXCHG_SG_HEALTH_TOTAL]]+Table2[[#This Row],[OUTSD_SG_HEALTH_TOTAL]]</f>
        <v>0</v>
      </c>
      <c r="AT93" s="273">
        <f>Table2[[#This Row],[OUTSD_ATM_HEALTH_TOTAL]]+Table2[[#This Row],[OUTSD_LG_HEALTH_TOTAL]]+Table2[[#This Row],[Individual Total]]+Table2[[#This Row],[Small Group Total]]+Table2[[#This Row],[OUTSD_STUDENT]]</f>
        <v>59</v>
      </c>
    </row>
    <row r="94" spans="1:46">
      <c r="A94" t="s">
        <v>39</v>
      </c>
      <c r="B94" t="s">
        <v>359</v>
      </c>
      <c r="V94">
        <v>47</v>
      </c>
      <c r="W94">
        <v>11</v>
      </c>
      <c r="X94">
        <v>17</v>
      </c>
      <c r="Y94">
        <v>19</v>
      </c>
      <c r="AC94">
        <v>9932</v>
      </c>
      <c r="AE94">
        <v>42280</v>
      </c>
      <c r="AF94">
        <v>4197</v>
      </c>
      <c r="AI94">
        <v>105</v>
      </c>
      <c r="AK94">
        <v>26</v>
      </c>
      <c r="AL94">
        <v>2023</v>
      </c>
      <c r="AM94">
        <v>4</v>
      </c>
      <c r="AN94" s="273">
        <f>(Table2[[#This Row],[OUTSD_IND_HEALTH_TOTAL]]+Table2[[#This Row],[EXCHG_IND_HEALTH_TOTAL]])-Table2[[#This Row],[OUTSD_IND_GRANDFATHER]]</f>
        <v>0</v>
      </c>
      <c r="AO94" s="273">
        <f>Table2[[#This Row],[OUTSD_IND_HEALTH_TOTAL]]-Table2[[#This Row],[OUTSD_IND_GRANDFATHER]]</f>
        <v>0</v>
      </c>
      <c r="AP94" s="273">
        <f>(Table2[[#This Row],[OUTSD_SG_HEALTH_TOTAL]]+Table2[[#This Row],[EXCHG_SG_HEALTH_TOTAL]])-Table2[[#This Row],[OUTSD_SG_GRANDFATHER]]</f>
        <v>47</v>
      </c>
      <c r="AQ94" s="273">
        <f>Table2[[#This Row],[OUTSD_SG_HEALTH_TOTAL]]-Table2[[#This Row],[OUTSD_SG_GRANDFATHER]]</f>
        <v>47</v>
      </c>
      <c r="AR94" s="273">
        <f>Table2[[#This Row],[EXCHG_IND_HEALTH_TOTAL]]+Table2[[#This Row],[OUTSD_IND_HEALTH_TOTAL]]</f>
        <v>0</v>
      </c>
      <c r="AS94" s="273">
        <f>Table2[[#This Row],[EXCHG_SG_HEALTH_TOTAL]]+Table2[[#This Row],[OUTSD_SG_HEALTH_TOTAL]]</f>
        <v>47</v>
      </c>
      <c r="AT94" s="273">
        <f>Table2[[#This Row],[OUTSD_ATM_HEALTH_TOTAL]]+Table2[[#This Row],[OUTSD_LG_HEALTH_TOTAL]]+Table2[[#This Row],[Individual Total]]+Table2[[#This Row],[Small Group Total]]+Table2[[#This Row],[OUTSD_STUDENT]]</f>
        <v>9979</v>
      </c>
    </row>
    <row r="95" spans="1:46">
      <c r="A95" t="s">
        <v>39</v>
      </c>
      <c r="B95" t="s">
        <v>364</v>
      </c>
      <c r="V95">
        <v>1</v>
      </c>
      <c r="X95">
        <v>1</v>
      </c>
      <c r="AC95">
        <v>392</v>
      </c>
      <c r="AE95">
        <v>2972</v>
      </c>
      <c r="AI95">
        <v>17</v>
      </c>
      <c r="AK95">
        <v>6</v>
      </c>
      <c r="AL95">
        <v>2023</v>
      </c>
      <c r="AM95">
        <v>4</v>
      </c>
      <c r="AN95" s="273">
        <f>(Table2[[#This Row],[OUTSD_IND_HEALTH_TOTAL]]+Table2[[#This Row],[EXCHG_IND_HEALTH_TOTAL]])-Table2[[#This Row],[OUTSD_IND_GRANDFATHER]]</f>
        <v>0</v>
      </c>
      <c r="AO95" s="273">
        <f>Table2[[#This Row],[OUTSD_IND_HEALTH_TOTAL]]-Table2[[#This Row],[OUTSD_IND_GRANDFATHER]]</f>
        <v>0</v>
      </c>
      <c r="AP95" s="273">
        <f>(Table2[[#This Row],[OUTSD_SG_HEALTH_TOTAL]]+Table2[[#This Row],[EXCHG_SG_HEALTH_TOTAL]])-Table2[[#This Row],[OUTSD_SG_GRANDFATHER]]</f>
        <v>1</v>
      </c>
      <c r="AQ95" s="273">
        <f>Table2[[#This Row],[OUTSD_SG_HEALTH_TOTAL]]-Table2[[#This Row],[OUTSD_SG_GRANDFATHER]]</f>
        <v>1</v>
      </c>
      <c r="AR95" s="273">
        <f>Table2[[#This Row],[EXCHG_IND_HEALTH_TOTAL]]+Table2[[#This Row],[OUTSD_IND_HEALTH_TOTAL]]</f>
        <v>0</v>
      </c>
      <c r="AS95" s="273">
        <f>Table2[[#This Row],[EXCHG_SG_HEALTH_TOTAL]]+Table2[[#This Row],[OUTSD_SG_HEALTH_TOTAL]]</f>
        <v>1</v>
      </c>
      <c r="AT95" s="273">
        <f>Table2[[#This Row],[OUTSD_ATM_HEALTH_TOTAL]]+Table2[[#This Row],[OUTSD_LG_HEALTH_TOTAL]]+Table2[[#This Row],[Individual Total]]+Table2[[#This Row],[Small Group Total]]+Table2[[#This Row],[OUTSD_STUDENT]]</f>
        <v>393</v>
      </c>
    </row>
    <row r="96" spans="1:46">
      <c r="A96" t="s">
        <v>39</v>
      </c>
      <c r="B96" t="s">
        <v>384</v>
      </c>
      <c r="AC96">
        <v>6</v>
      </c>
      <c r="AE96">
        <v>25</v>
      </c>
      <c r="AL96">
        <v>2023</v>
      </c>
      <c r="AM96">
        <v>4</v>
      </c>
      <c r="AN96" s="273">
        <f>(Table2[[#This Row],[OUTSD_IND_HEALTH_TOTAL]]+Table2[[#This Row],[EXCHG_IND_HEALTH_TOTAL]])-Table2[[#This Row],[OUTSD_IND_GRANDFATHER]]</f>
        <v>0</v>
      </c>
      <c r="AO96" s="273">
        <f>Table2[[#This Row],[OUTSD_IND_HEALTH_TOTAL]]-Table2[[#This Row],[OUTSD_IND_GRANDFATHER]]</f>
        <v>0</v>
      </c>
      <c r="AP96" s="273">
        <f>(Table2[[#This Row],[OUTSD_SG_HEALTH_TOTAL]]+Table2[[#This Row],[EXCHG_SG_HEALTH_TOTAL]])-Table2[[#This Row],[OUTSD_SG_GRANDFATHER]]</f>
        <v>0</v>
      </c>
      <c r="AQ96" s="273">
        <f>Table2[[#This Row],[OUTSD_SG_HEALTH_TOTAL]]-Table2[[#This Row],[OUTSD_SG_GRANDFATHER]]</f>
        <v>0</v>
      </c>
      <c r="AR96" s="273">
        <f>Table2[[#This Row],[EXCHG_IND_HEALTH_TOTAL]]+Table2[[#This Row],[OUTSD_IND_HEALTH_TOTAL]]</f>
        <v>0</v>
      </c>
      <c r="AS96" s="273">
        <f>Table2[[#This Row],[EXCHG_SG_HEALTH_TOTAL]]+Table2[[#This Row],[OUTSD_SG_HEALTH_TOTAL]]</f>
        <v>0</v>
      </c>
      <c r="AT96" s="273">
        <f>Table2[[#This Row],[OUTSD_ATM_HEALTH_TOTAL]]+Table2[[#This Row],[OUTSD_LG_HEALTH_TOTAL]]+Table2[[#This Row],[Individual Total]]+Table2[[#This Row],[Small Group Total]]+Table2[[#This Row],[OUTSD_STUDENT]]</f>
        <v>6</v>
      </c>
    </row>
    <row r="97" spans="1:46">
      <c r="A97" t="s">
        <v>39</v>
      </c>
      <c r="B97" t="s">
        <v>374</v>
      </c>
      <c r="V97">
        <v>2</v>
      </c>
      <c r="X97">
        <v>2</v>
      </c>
      <c r="AC97">
        <v>131</v>
      </c>
      <c r="AE97">
        <v>1859</v>
      </c>
      <c r="AI97">
        <v>10</v>
      </c>
      <c r="AK97">
        <v>4</v>
      </c>
      <c r="AL97">
        <v>2023</v>
      </c>
      <c r="AM97">
        <v>4</v>
      </c>
      <c r="AN97" s="273">
        <f>(Table2[[#This Row],[OUTSD_IND_HEALTH_TOTAL]]+Table2[[#This Row],[EXCHG_IND_HEALTH_TOTAL]])-Table2[[#This Row],[OUTSD_IND_GRANDFATHER]]</f>
        <v>0</v>
      </c>
      <c r="AO97" s="273">
        <f>Table2[[#This Row],[OUTSD_IND_HEALTH_TOTAL]]-Table2[[#This Row],[OUTSD_IND_GRANDFATHER]]</f>
        <v>0</v>
      </c>
      <c r="AP97" s="273">
        <f>(Table2[[#This Row],[OUTSD_SG_HEALTH_TOTAL]]+Table2[[#This Row],[EXCHG_SG_HEALTH_TOTAL]])-Table2[[#This Row],[OUTSD_SG_GRANDFATHER]]</f>
        <v>2</v>
      </c>
      <c r="AQ97" s="273">
        <f>Table2[[#This Row],[OUTSD_SG_HEALTH_TOTAL]]-Table2[[#This Row],[OUTSD_SG_GRANDFATHER]]</f>
        <v>2</v>
      </c>
      <c r="AR97" s="273">
        <f>Table2[[#This Row],[EXCHG_IND_HEALTH_TOTAL]]+Table2[[#This Row],[OUTSD_IND_HEALTH_TOTAL]]</f>
        <v>0</v>
      </c>
      <c r="AS97" s="273">
        <f>Table2[[#This Row],[EXCHG_SG_HEALTH_TOTAL]]+Table2[[#This Row],[OUTSD_SG_HEALTH_TOTAL]]</f>
        <v>2</v>
      </c>
      <c r="AT97" s="273">
        <f>Table2[[#This Row],[OUTSD_ATM_HEALTH_TOTAL]]+Table2[[#This Row],[OUTSD_LG_HEALTH_TOTAL]]+Table2[[#This Row],[Individual Total]]+Table2[[#This Row],[Small Group Total]]+Table2[[#This Row],[OUTSD_STUDENT]]</f>
        <v>133</v>
      </c>
    </row>
    <row r="98" spans="1:46">
      <c r="A98" t="s">
        <v>39</v>
      </c>
      <c r="B98" t="s">
        <v>380</v>
      </c>
      <c r="V98">
        <v>6</v>
      </c>
      <c r="X98">
        <v>6</v>
      </c>
      <c r="AC98">
        <v>358</v>
      </c>
      <c r="AE98">
        <v>2775</v>
      </c>
      <c r="AF98">
        <v>2</v>
      </c>
      <c r="AI98">
        <v>6</v>
      </c>
      <c r="AK98">
        <v>6</v>
      </c>
      <c r="AL98">
        <v>2023</v>
      </c>
      <c r="AM98">
        <v>4</v>
      </c>
      <c r="AN98" s="273">
        <f>(Table2[[#This Row],[OUTSD_IND_HEALTH_TOTAL]]+Table2[[#This Row],[EXCHG_IND_HEALTH_TOTAL]])-Table2[[#This Row],[OUTSD_IND_GRANDFATHER]]</f>
        <v>0</v>
      </c>
      <c r="AO98" s="273">
        <f>Table2[[#This Row],[OUTSD_IND_HEALTH_TOTAL]]-Table2[[#This Row],[OUTSD_IND_GRANDFATHER]]</f>
        <v>0</v>
      </c>
      <c r="AP98" s="273">
        <f>(Table2[[#This Row],[OUTSD_SG_HEALTH_TOTAL]]+Table2[[#This Row],[EXCHG_SG_HEALTH_TOTAL]])-Table2[[#This Row],[OUTSD_SG_GRANDFATHER]]</f>
        <v>6</v>
      </c>
      <c r="AQ98" s="273">
        <f>Table2[[#This Row],[OUTSD_SG_HEALTH_TOTAL]]-Table2[[#This Row],[OUTSD_SG_GRANDFATHER]]</f>
        <v>6</v>
      </c>
      <c r="AR98" s="273">
        <f>Table2[[#This Row],[EXCHG_IND_HEALTH_TOTAL]]+Table2[[#This Row],[OUTSD_IND_HEALTH_TOTAL]]</f>
        <v>0</v>
      </c>
      <c r="AS98" s="273">
        <f>Table2[[#This Row],[EXCHG_SG_HEALTH_TOTAL]]+Table2[[#This Row],[OUTSD_SG_HEALTH_TOTAL]]</f>
        <v>6</v>
      </c>
      <c r="AT98" s="273">
        <f>Table2[[#This Row],[OUTSD_ATM_HEALTH_TOTAL]]+Table2[[#This Row],[OUTSD_LG_HEALTH_TOTAL]]+Table2[[#This Row],[Individual Total]]+Table2[[#This Row],[Small Group Total]]+Table2[[#This Row],[OUTSD_STUDENT]]</f>
        <v>364</v>
      </c>
    </row>
    <row r="99" spans="1:46">
      <c r="A99" t="s">
        <v>39</v>
      </c>
      <c r="B99" t="s">
        <v>387</v>
      </c>
      <c r="AC99">
        <v>362</v>
      </c>
      <c r="AE99">
        <v>311</v>
      </c>
      <c r="AI99">
        <v>2</v>
      </c>
      <c r="AK99">
        <v>1</v>
      </c>
      <c r="AL99">
        <v>2023</v>
      </c>
      <c r="AM99">
        <v>4</v>
      </c>
      <c r="AN99" s="273">
        <f>(Table2[[#This Row],[OUTSD_IND_HEALTH_TOTAL]]+Table2[[#This Row],[EXCHG_IND_HEALTH_TOTAL]])-Table2[[#This Row],[OUTSD_IND_GRANDFATHER]]</f>
        <v>0</v>
      </c>
      <c r="AO99" s="273">
        <f>Table2[[#This Row],[OUTSD_IND_HEALTH_TOTAL]]-Table2[[#This Row],[OUTSD_IND_GRANDFATHER]]</f>
        <v>0</v>
      </c>
      <c r="AP99" s="273">
        <f>(Table2[[#This Row],[OUTSD_SG_HEALTH_TOTAL]]+Table2[[#This Row],[EXCHG_SG_HEALTH_TOTAL]])-Table2[[#This Row],[OUTSD_SG_GRANDFATHER]]</f>
        <v>0</v>
      </c>
      <c r="AQ99" s="273">
        <f>Table2[[#This Row],[OUTSD_SG_HEALTH_TOTAL]]-Table2[[#This Row],[OUTSD_SG_GRANDFATHER]]</f>
        <v>0</v>
      </c>
      <c r="AR99" s="273">
        <f>Table2[[#This Row],[EXCHG_IND_HEALTH_TOTAL]]+Table2[[#This Row],[OUTSD_IND_HEALTH_TOTAL]]</f>
        <v>0</v>
      </c>
      <c r="AS99" s="273">
        <f>Table2[[#This Row],[EXCHG_SG_HEALTH_TOTAL]]+Table2[[#This Row],[OUTSD_SG_HEALTH_TOTAL]]</f>
        <v>0</v>
      </c>
      <c r="AT99" s="273">
        <f>Table2[[#This Row],[OUTSD_ATM_HEALTH_TOTAL]]+Table2[[#This Row],[OUTSD_LG_HEALTH_TOTAL]]+Table2[[#This Row],[Individual Total]]+Table2[[#This Row],[Small Group Total]]+Table2[[#This Row],[OUTSD_STUDENT]]</f>
        <v>362</v>
      </c>
    </row>
    <row r="100" spans="1:46">
      <c r="A100" t="s">
        <v>39</v>
      </c>
      <c r="B100" t="s">
        <v>392</v>
      </c>
      <c r="AC100">
        <v>209</v>
      </c>
      <c r="AE100">
        <v>109</v>
      </c>
      <c r="AI100">
        <v>5</v>
      </c>
      <c r="AK100">
        <v>1</v>
      </c>
      <c r="AL100">
        <v>2023</v>
      </c>
      <c r="AM100">
        <v>4</v>
      </c>
      <c r="AN100" s="273">
        <f>(Table2[[#This Row],[OUTSD_IND_HEALTH_TOTAL]]+Table2[[#This Row],[EXCHG_IND_HEALTH_TOTAL]])-Table2[[#This Row],[OUTSD_IND_GRANDFATHER]]</f>
        <v>0</v>
      </c>
      <c r="AO100" s="273">
        <f>Table2[[#This Row],[OUTSD_IND_HEALTH_TOTAL]]-Table2[[#This Row],[OUTSD_IND_GRANDFATHER]]</f>
        <v>0</v>
      </c>
      <c r="AP100" s="273">
        <f>(Table2[[#This Row],[OUTSD_SG_HEALTH_TOTAL]]+Table2[[#This Row],[EXCHG_SG_HEALTH_TOTAL]])-Table2[[#This Row],[OUTSD_SG_GRANDFATHER]]</f>
        <v>0</v>
      </c>
      <c r="AQ100" s="273">
        <f>Table2[[#This Row],[OUTSD_SG_HEALTH_TOTAL]]-Table2[[#This Row],[OUTSD_SG_GRANDFATHER]]</f>
        <v>0</v>
      </c>
      <c r="AR100" s="273">
        <f>Table2[[#This Row],[EXCHG_IND_HEALTH_TOTAL]]+Table2[[#This Row],[OUTSD_IND_HEALTH_TOTAL]]</f>
        <v>0</v>
      </c>
      <c r="AS100" s="273">
        <f>Table2[[#This Row],[EXCHG_SG_HEALTH_TOTAL]]+Table2[[#This Row],[OUTSD_SG_HEALTH_TOTAL]]</f>
        <v>0</v>
      </c>
      <c r="AT100" s="273">
        <f>Table2[[#This Row],[OUTSD_ATM_HEALTH_TOTAL]]+Table2[[#This Row],[OUTSD_LG_HEALTH_TOTAL]]+Table2[[#This Row],[Individual Total]]+Table2[[#This Row],[Small Group Total]]+Table2[[#This Row],[OUTSD_STUDENT]]</f>
        <v>209</v>
      </c>
    </row>
    <row r="101" spans="1:46">
      <c r="A101" t="s">
        <v>39</v>
      </c>
      <c r="B101" t="s">
        <v>373</v>
      </c>
      <c r="AC101">
        <v>211</v>
      </c>
      <c r="AE101">
        <v>1106</v>
      </c>
      <c r="AI101">
        <v>6</v>
      </c>
      <c r="AK101">
        <v>1</v>
      </c>
      <c r="AL101">
        <v>2023</v>
      </c>
      <c r="AM101">
        <v>4</v>
      </c>
      <c r="AN101" s="273">
        <f>(Table2[[#This Row],[OUTSD_IND_HEALTH_TOTAL]]+Table2[[#This Row],[EXCHG_IND_HEALTH_TOTAL]])-Table2[[#This Row],[OUTSD_IND_GRANDFATHER]]</f>
        <v>0</v>
      </c>
      <c r="AO101" s="273">
        <f>Table2[[#This Row],[OUTSD_IND_HEALTH_TOTAL]]-Table2[[#This Row],[OUTSD_IND_GRANDFATHER]]</f>
        <v>0</v>
      </c>
      <c r="AP101" s="273">
        <f>(Table2[[#This Row],[OUTSD_SG_HEALTH_TOTAL]]+Table2[[#This Row],[EXCHG_SG_HEALTH_TOTAL]])-Table2[[#This Row],[OUTSD_SG_GRANDFATHER]]</f>
        <v>0</v>
      </c>
      <c r="AQ101" s="273">
        <f>Table2[[#This Row],[OUTSD_SG_HEALTH_TOTAL]]-Table2[[#This Row],[OUTSD_SG_GRANDFATHER]]</f>
        <v>0</v>
      </c>
      <c r="AR101" s="273">
        <f>Table2[[#This Row],[EXCHG_IND_HEALTH_TOTAL]]+Table2[[#This Row],[OUTSD_IND_HEALTH_TOTAL]]</f>
        <v>0</v>
      </c>
      <c r="AS101" s="273">
        <f>Table2[[#This Row],[EXCHG_SG_HEALTH_TOTAL]]+Table2[[#This Row],[OUTSD_SG_HEALTH_TOTAL]]</f>
        <v>0</v>
      </c>
      <c r="AT101" s="273">
        <f>Table2[[#This Row],[OUTSD_ATM_HEALTH_TOTAL]]+Table2[[#This Row],[OUTSD_LG_HEALTH_TOTAL]]+Table2[[#This Row],[Individual Total]]+Table2[[#This Row],[Small Group Total]]+Table2[[#This Row],[OUTSD_STUDENT]]</f>
        <v>211</v>
      </c>
    </row>
    <row r="102" spans="1:46">
      <c r="A102" t="s">
        <v>39</v>
      </c>
      <c r="B102" t="s">
        <v>357</v>
      </c>
      <c r="V102">
        <v>38</v>
      </c>
      <c r="W102">
        <v>6</v>
      </c>
      <c r="X102">
        <v>11</v>
      </c>
      <c r="Y102">
        <v>21</v>
      </c>
      <c r="AC102">
        <v>6807</v>
      </c>
      <c r="AD102">
        <v>653</v>
      </c>
      <c r="AE102">
        <v>43591</v>
      </c>
      <c r="AI102">
        <v>132</v>
      </c>
      <c r="AK102">
        <v>24</v>
      </c>
      <c r="AL102">
        <v>2023</v>
      </c>
      <c r="AM102">
        <v>4</v>
      </c>
      <c r="AN102" s="273">
        <f>(Table2[[#This Row],[OUTSD_IND_HEALTH_TOTAL]]+Table2[[#This Row],[EXCHG_IND_HEALTH_TOTAL]])-Table2[[#This Row],[OUTSD_IND_GRANDFATHER]]</f>
        <v>0</v>
      </c>
      <c r="AO102" s="273">
        <f>Table2[[#This Row],[OUTSD_IND_HEALTH_TOTAL]]-Table2[[#This Row],[OUTSD_IND_GRANDFATHER]]</f>
        <v>0</v>
      </c>
      <c r="AP102" s="273">
        <f>(Table2[[#This Row],[OUTSD_SG_HEALTH_TOTAL]]+Table2[[#This Row],[EXCHG_SG_HEALTH_TOTAL]])-Table2[[#This Row],[OUTSD_SG_GRANDFATHER]]</f>
        <v>38</v>
      </c>
      <c r="AQ102" s="273">
        <f>Table2[[#This Row],[OUTSD_SG_HEALTH_TOTAL]]-Table2[[#This Row],[OUTSD_SG_GRANDFATHER]]</f>
        <v>38</v>
      </c>
      <c r="AR102" s="273">
        <f>Table2[[#This Row],[EXCHG_IND_HEALTH_TOTAL]]+Table2[[#This Row],[OUTSD_IND_HEALTH_TOTAL]]</f>
        <v>0</v>
      </c>
      <c r="AS102" s="273">
        <f>Table2[[#This Row],[EXCHG_SG_HEALTH_TOTAL]]+Table2[[#This Row],[OUTSD_SG_HEALTH_TOTAL]]</f>
        <v>38</v>
      </c>
      <c r="AT102" s="273">
        <f>Table2[[#This Row],[OUTSD_ATM_HEALTH_TOTAL]]+Table2[[#This Row],[OUTSD_LG_HEALTH_TOTAL]]+Table2[[#This Row],[Individual Total]]+Table2[[#This Row],[Small Group Total]]+Table2[[#This Row],[OUTSD_STUDENT]]</f>
        <v>7498</v>
      </c>
    </row>
    <row r="103" spans="1:46">
      <c r="A103" t="s">
        <v>39</v>
      </c>
      <c r="B103" t="s">
        <v>390</v>
      </c>
      <c r="AC103">
        <v>2</v>
      </c>
      <c r="AE103">
        <v>12</v>
      </c>
      <c r="AK103">
        <v>1</v>
      </c>
      <c r="AL103">
        <v>2023</v>
      </c>
      <c r="AM103">
        <v>4</v>
      </c>
      <c r="AN103" s="273">
        <f>(Table2[[#This Row],[OUTSD_IND_HEALTH_TOTAL]]+Table2[[#This Row],[EXCHG_IND_HEALTH_TOTAL]])-Table2[[#This Row],[OUTSD_IND_GRANDFATHER]]</f>
        <v>0</v>
      </c>
      <c r="AO103" s="273">
        <f>Table2[[#This Row],[OUTSD_IND_HEALTH_TOTAL]]-Table2[[#This Row],[OUTSD_IND_GRANDFATHER]]</f>
        <v>0</v>
      </c>
      <c r="AP103" s="273">
        <f>(Table2[[#This Row],[OUTSD_SG_HEALTH_TOTAL]]+Table2[[#This Row],[EXCHG_SG_HEALTH_TOTAL]])-Table2[[#This Row],[OUTSD_SG_GRANDFATHER]]</f>
        <v>0</v>
      </c>
      <c r="AQ103" s="273">
        <f>Table2[[#This Row],[OUTSD_SG_HEALTH_TOTAL]]-Table2[[#This Row],[OUTSD_SG_GRANDFATHER]]</f>
        <v>0</v>
      </c>
      <c r="AR103" s="273">
        <f>Table2[[#This Row],[EXCHG_IND_HEALTH_TOTAL]]+Table2[[#This Row],[OUTSD_IND_HEALTH_TOTAL]]</f>
        <v>0</v>
      </c>
      <c r="AS103" s="273">
        <f>Table2[[#This Row],[EXCHG_SG_HEALTH_TOTAL]]+Table2[[#This Row],[OUTSD_SG_HEALTH_TOTAL]]</f>
        <v>0</v>
      </c>
      <c r="AT103" s="273">
        <f>Table2[[#This Row],[OUTSD_ATM_HEALTH_TOTAL]]+Table2[[#This Row],[OUTSD_LG_HEALTH_TOTAL]]+Table2[[#This Row],[Individual Total]]+Table2[[#This Row],[Small Group Total]]+Table2[[#This Row],[OUTSD_STUDENT]]</f>
        <v>2</v>
      </c>
    </row>
    <row r="104" spans="1:46">
      <c r="A104" t="s">
        <v>39</v>
      </c>
      <c r="B104" t="s">
        <v>362</v>
      </c>
      <c r="V104">
        <v>3</v>
      </c>
      <c r="W104">
        <v>1</v>
      </c>
      <c r="Y104">
        <v>2</v>
      </c>
      <c r="AC104">
        <v>1327</v>
      </c>
      <c r="AE104">
        <v>5075</v>
      </c>
      <c r="AI104">
        <v>25</v>
      </c>
      <c r="AK104">
        <v>4</v>
      </c>
      <c r="AL104">
        <v>2023</v>
      </c>
      <c r="AM104">
        <v>4</v>
      </c>
      <c r="AN104" s="273">
        <f>(Table2[[#This Row],[OUTSD_IND_HEALTH_TOTAL]]+Table2[[#This Row],[EXCHG_IND_HEALTH_TOTAL]])-Table2[[#This Row],[OUTSD_IND_GRANDFATHER]]</f>
        <v>0</v>
      </c>
      <c r="AO104" s="273">
        <f>Table2[[#This Row],[OUTSD_IND_HEALTH_TOTAL]]-Table2[[#This Row],[OUTSD_IND_GRANDFATHER]]</f>
        <v>0</v>
      </c>
      <c r="AP104" s="273">
        <f>(Table2[[#This Row],[OUTSD_SG_HEALTH_TOTAL]]+Table2[[#This Row],[EXCHG_SG_HEALTH_TOTAL]])-Table2[[#This Row],[OUTSD_SG_GRANDFATHER]]</f>
        <v>3</v>
      </c>
      <c r="AQ104" s="273">
        <f>Table2[[#This Row],[OUTSD_SG_HEALTH_TOTAL]]-Table2[[#This Row],[OUTSD_SG_GRANDFATHER]]</f>
        <v>3</v>
      </c>
      <c r="AR104" s="273">
        <f>Table2[[#This Row],[EXCHG_IND_HEALTH_TOTAL]]+Table2[[#This Row],[OUTSD_IND_HEALTH_TOTAL]]</f>
        <v>0</v>
      </c>
      <c r="AS104" s="273">
        <f>Table2[[#This Row],[EXCHG_SG_HEALTH_TOTAL]]+Table2[[#This Row],[OUTSD_SG_HEALTH_TOTAL]]</f>
        <v>3</v>
      </c>
      <c r="AT104" s="273">
        <f>Table2[[#This Row],[OUTSD_ATM_HEALTH_TOTAL]]+Table2[[#This Row],[OUTSD_LG_HEALTH_TOTAL]]+Table2[[#This Row],[Individual Total]]+Table2[[#This Row],[Small Group Total]]+Table2[[#This Row],[OUTSD_STUDENT]]</f>
        <v>1330</v>
      </c>
    </row>
    <row r="105" spans="1:46">
      <c r="A105" t="s">
        <v>40</v>
      </c>
      <c r="B105" t="s">
        <v>363</v>
      </c>
      <c r="AI105">
        <v>1</v>
      </c>
      <c r="AL105">
        <v>2023</v>
      </c>
      <c r="AM105">
        <v>4</v>
      </c>
      <c r="AN105" s="273">
        <f>(Table2[[#This Row],[OUTSD_IND_HEALTH_TOTAL]]+Table2[[#This Row],[EXCHG_IND_HEALTH_TOTAL]])-Table2[[#This Row],[OUTSD_IND_GRANDFATHER]]</f>
        <v>0</v>
      </c>
      <c r="AO105" s="273">
        <f>Table2[[#This Row],[OUTSD_IND_HEALTH_TOTAL]]-Table2[[#This Row],[OUTSD_IND_GRANDFATHER]]</f>
        <v>0</v>
      </c>
      <c r="AP105" s="273">
        <f>(Table2[[#This Row],[OUTSD_SG_HEALTH_TOTAL]]+Table2[[#This Row],[EXCHG_SG_HEALTH_TOTAL]])-Table2[[#This Row],[OUTSD_SG_GRANDFATHER]]</f>
        <v>0</v>
      </c>
      <c r="AQ105" s="273">
        <f>Table2[[#This Row],[OUTSD_SG_HEALTH_TOTAL]]-Table2[[#This Row],[OUTSD_SG_GRANDFATHER]]</f>
        <v>0</v>
      </c>
      <c r="AR105" s="273">
        <f>Table2[[#This Row],[EXCHG_IND_HEALTH_TOTAL]]+Table2[[#This Row],[OUTSD_IND_HEALTH_TOTAL]]</f>
        <v>0</v>
      </c>
      <c r="AS105" s="273">
        <f>Table2[[#This Row],[EXCHG_SG_HEALTH_TOTAL]]+Table2[[#This Row],[OUTSD_SG_HEALTH_TOTAL]]</f>
        <v>0</v>
      </c>
      <c r="AT105" s="273">
        <f>Table2[[#This Row],[OUTSD_ATM_HEALTH_TOTAL]]+Table2[[#This Row],[OUTSD_LG_HEALTH_TOTAL]]+Table2[[#This Row],[Individual Total]]+Table2[[#This Row],[Small Group Total]]+Table2[[#This Row],[OUTSD_STUDENT]]</f>
        <v>0</v>
      </c>
    </row>
    <row r="106" spans="1:46">
      <c r="A106" t="s">
        <v>40</v>
      </c>
      <c r="B106" t="s">
        <v>358</v>
      </c>
      <c r="AK106">
        <v>1</v>
      </c>
      <c r="AL106">
        <v>2023</v>
      </c>
      <c r="AM106">
        <v>4</v>
      </c>
      <c r="AN106" s="273">
        <f>(Table2[[#This Row],[OUTSD_IND_HEALTH_TOTAL]]+Table2[[#This Row],[EXCHG_IND_HEALTH_TOTAL]])-Table2[[#This Row],[OUTSD_IND_GRANDFATHER]]</f>
        <v>0</v>
      </c>
      <c r="AO106" s="273">
        <f>Table2[[#This Row],[OUTSD_IND_HEALTH_TOTAL]]-Table2[[#This Row],[OUTSD_IND_GRANDFATHER]]</f>
        <v>0</v>
      </c>
      <c r="AP106" s="273">
        <f>(Table2[[#This Row],[OUTSD_SG_HEALTH_TOTAL]]+Table2[[#This Row],[EXCHG_SG_HEALTH_TOTAL]])-Table2[[#This Row],[OUTSD_SG_GRANDFATHER]]</f>
        <v>0</v>
      </c>
      <c r="AQ106" s="273">
        <f>Table2[[#This Row],[OUTSD_SG_HEALTH_TOTAL]]-Table2[[#This Row],[OUTSD_SG_GRANDFATHER]]</f>
        <v>0</v>
      </c>
      <c r="AR106" s="273">
        <f>Table2[[#This Row],[EXCHG_IND_HEALTH_TOTAL]]+Table2[[#This Row],[OUTSD_IND_HEALTH_TOTAL]]</f>
        <v>0</v>
      </c>
      <c r="AS106" s="273">
        <f>Table2[[#This Row],[EXCHG_SG_HEALTH_TOTAL]]+Table2[[#This Row],[OUTSD_SG_HEALTH_TOTAL]]</f>
        <v>0</v>
      </c>
      <c r="AT106" s="273">
        <f>Table2[[#This Row],[OUTSD_ATM_HEALTH_TOTAL]]+Table2[[#This Row],[OUTSD_LG_HEALTH_TOTAL]]+Table2[[#This Row],[Individual Total]]+Table2[[#This Row],[Small Group Total]]+Table2[[#This Row],[OUTSD_STUDENT]]</f>
        <v>0</v>
      </c>
    </row>
    <row r="107" spans="1:46">
      <c r="A107" t="s">
        <v>40</v>
      </c>
      <c r="B107" t="s">
        <v>361</v>
      </c>
      <c r="AI107">
        <v>1</v>
      </c>
      <c r="AL107">
        <v>2023</v>
      </c>
      <c r="AM107">
        <v>4</v>
      </c>
      <c r="AN107" s="273">
        <f>(Table2[[#This Row],[OUTSD_IND_HEALTH_TOTAL]]+Table2[[#This Row],[EXCHG_IND_HEALTH_TOTAL]])-Table2[[#This Row],[OUTSD_IND_GRANDFATHER]]</f>
        <v>0</v>
      </c>
      <c r="AO107" s="273">
        <f>Table2[[#This Row],[OUTSD_IND_HEALTH_TOTAL]]-Table2[[#This Row],[OUTSD_IND_GRANDFATHER]]</f>
        <v>0</v>
      </c>
      <c r="AP107" s="273">
        <f>(Table2[[#This Row],[OUTSD_SG_HEALTH_TOTAL]]+Table2[[#This Row],[EXCHG_SG_HEALTH_TOTAL]])-Table2[[#This Row],[OUTSD_SG_GRANDFATHER]]</f>
        <v>0</v>
      </c>
      <c r="AQ107" s="273">
        <f>Table2[[#This Row],[OUTSD_SG_HEALTH_TOTAL]]-Table2[[#This Row],[OUTSD_SG_GRANDFATHER]]</f>
        <v>0</v>
      </c>
      <c r="AR107" s="273">
        <f>Table2[[#This Row],[EXCHG_IND_HEALTH_TOTAL]]+Table2[[#This Row],[OUTSD_IND_HEALTH_TOTAL]]</f>
        <v>0</v>
      </c>
      <c r="AS107" s="273">
        <f>Table2[[#This Row],[EXCHG_SG_HEALTH_TOTAL]]+Table2[[#This Row],[OUTSD_SG_HEALTH_TOTAL]]</f>
        <v>0</v>
      </c>
      <c r="AT107" s="273">
        <f>Table2[[#This Row],[OUTSD_ATM_HEALTH_TOTAL]]+Table2[[#This Row],[OUTSD_LG_HEALTH_TOTAL]]+Table2[[#This Row],[Individual Total]]+Table2[[#This Row],[Small Group Total]]+Table2[[#This Row],[OUTSD_STUDENT]]</f>
        <v>0</v>
      </c>
    </row>
    <row r="108" spans="1:46">
      <c r="A108" t="s">
        <v>40</v>
      </c>
      <c r="B108" t="s">
        <v>376</v>
      </c>
      <c r="AI108">
        <v>1</v>
      </c>
      <c r="AK108">
        <v>1</v>
      </c>
      <c r="AL108">
        <v>2023</v>
      </c>
      <c r="AM108">
        <v>4</v>
      </c>
      <c r="AN108" s="273">
        <f>(Table2[[#This Row],[OUTSD_IND_HEALTH_TOTAL]]+Table2[[#This Row],[EXCHG_IND_HEALTH_TOTAL]])-Table2[[#This Row],[OUTSD_IND_GRANDFATHER]]</f>
        <v>0</v>
      </c>
      <c r="AO108" s="273">
        <f>Table2[[#This Row],[OUTSD_IND_HEALTH_TOTAL]]-Table2[[#This Row],[OUTSD_IND_GRANDFATHER]]</f>
        <v>0</v>
      </c>
      <c r="AP108" s="273">
        <f>(Table2[[#This Row],[OUTSD_SG_HEALTH_TOTAL]]+Table2[[#This Row],[EXCHG_SG_HEALTH_TOTAL]])-Table2[[#This Row],[OUTSD_SG_GRANDFATHER]]</f>
        <v>0</v>
      </c>
      <c r="AQ108" s="273">
        <f>Table2[[#This Row],[OUTSD_SG_HEALTH_TOTAL]]-Table2[[#This Row],[OUTSD_SG_GRANDFATHER]]</f>
        <v>0</v>
      </c>
      <c r="AR108" s="273">
        <f>Table2[[#This Row],[EXCHG_IND_HEALTH_TOTAL]]+Table2[[#This Row],[OUTSD_IND_HEALTH_TOTAL]]</f>
        <v>0</v>
      </c>
      <c r="AS108" s="273">
        <f>Table2[[#This Row],[EXCHG_SG_HEALTH_TOTAL]]+Table2[[#This Row],[OUTSD_SG_HEALTH_TOTAL]]</f>
        <v>0</v>
      </c>
      <c r="AT108" s="273">
        <f>Table2[[#This Row],[OUTSD_ATM_HEALTH_TOTAL]]+Table2[[#This Row],[OUTSD_LG_HEALTH_TOTAL]]+Table2[[#This Row],[Individual Total]]+Table2[[#This Row],[Small Group Total]]+Table2[[#This Row],[OUTSD_STUDENT]]</f>
        <v>0</v>
      </c>
    </row>
    <row r="109" spans="1:46">
      <c r="A109" t="s">
        <v>40</v>
      </c>
      <c r="B109" t="s">
        <v>379</v>
      </c>
      <c r="AI109">
        <v>1</v>
      </c>
      <c r="AL109">
        <v>2023</v>
      </c>
      <c r="AM109">
        <v>4</v>
      </c>
      <c r="AN109" s="273">
        <f>(Table2[[#This Row],[OUTSD_IND_HEALTH_TOTAL]]+Table2[[#This Row],[EXCHG_IND_HEALTH_TOTAL]])-Table2[[#This Row],[OUTSD_IND_GRANDFATHER]]</f>
        <v>0</v>
      </c>
      <c r="AO109" s="273">
        <f>Table2[[#This Row],[OUTSD_IND_HEALTH_TOTAL]]-Table2[[#This Row],[OUTSD_IND_GRANDFATHER]]</f>
        <v>0</v>
      </c>
      <c r="AP109" s="273">
        <f>(Table2[[#This Row],[OUTSD_SG_HEALTH_TOTAL]]+Table2[[#This Row],[EXCHG_SG_HEALTH_TOTAL]])-Table2[[#This Row],[OUTSD_SG_GRANDFATHER]]</f>
        <v>0</v>
      </c>
      <c r="AQ109" s="273">
        <f>Table2[[#This Row],[OUTSD_SG_HEALTH_TOTAL]]-Table2[[#This Row],[OUTSD_SG_GRANDFATHER]]</f>
        <v>0</v>
      </c>
      <c r="AR109" s="273">
        <f>Table2[[#This Row],[EXCHG_IND_HEALTH_TOTAL]]+Table2[[#This Row],[OUTSD_IND_HEALTH_TOTAL]]</f>
        <v>0</v>
      </c>
      <c r="AS109" s="273">
        <f>Table2[[#This Row],[EXCHG_SG_HEALTH_TOTAL]]+Table2[[#This Row],[OUTSD_SG_HEALTH_TOTAL]]</f>
        <v>0</v>
      </c>
      <c r="AT109" s="273">
        <f>Table2[[#This Row],[OUTSD_ATM_HEALTH_TOTAL]]+Table2[[#This Row],[OUTSD_LG_HEALTH_TOTAL]]+Table2[[#This Row],[Individual Total]]+Table2[[#This Row],[Small Group Total]]+Table2[[#This Row],[OUTSD_STUDENT]]</f>
        <v>0</v>
      </c>
    </row>
    <row r="110" spans="1:46">
      <c r="A110" t="s">
        <v>40</v>
      </c>
      <c r="B110" t="s">
        <v>377</v>
      </c>
      <c r="AI110">
        <v>47</v>
      </c>
      <c r="AL110">
        <v>2023</v>
      </c>
      <c r="AM110">
        <v>4</v>
      </c>
      <c r="AN110" s="273">
        <f>(Table2[[#This Row],[OUTSD_IND_HEALTH_TOTAL]]+Table2[[#This Row],[EXCHG_IND_HEALTH_TOTAL]])-Table2[[#This Row],[OUTSD_IND_GRANDFATHER]]</f>
        <v>0</v>
      </c>
      <c r="AO110" s="273">
        <f>Table2[[#This Row],[OUTSD_IND_HEALTH_TOTAL]]-Table2[[#This Row],[OUTSD_IND_GRANDFATHER]]</f>
        <v>0</v>
      </c>
      <c r="AP110" s="273">
        <f>(Table2[[#This Row],[OUTSD_SG_HEALTH_TOTAL]]+Table2[[#This Row],[EXCHG_SG_HEALTH_TOTAL]])-Table2[[#This Row],[OUTSD_SG_GRANDFATHER]]</f>
        <v>0</v>
      </c>
      <c r="AQ110" s="273">
        <f>Table2[[#This Row],[OUTSD_SG_HEALTH_TOTAL]]-Table2[[#This Row],[OUTSD_SG_GRANDFATHER]]</f>
        <v>0</v>
      </c>
      <c r="AR110" s="273">
        <f>Table2[[#This Row],[EXCHG_IND_HEALTH_TOTAL]]+Table2[[#This Row],[OUTSD_IND_HEALTH_TOTAL]]</f>
        <v>0</v>
      </c>
      <c r="AS110" s="273">
        <f>Table2[[#This Row],[EXCHG_SG_HEALTH_TOTAL]]+Table2[[#This Row],[OUTSD_SG_HEALTH_TOTAL]]</f>
        <v>0</v>
      </c>
      <c r="AT110" s="273">
        <f>Table2[[#This Row],[OUTSD_ATM_HEALTH_TOTAL]]+Table2[[#This Row],[OUTSD_LG_HEALTH_TOTAL]]+Table2[[#This Row],[Individual Total]]+Table2[[#This Row],[Small Group Total]]+Table2[[#This Row],[OUTSD_STUDENT]]</f>
        <v>0</v>
      </c>
    </row>
    <row r="111" spans="1:46">
      <c r="A111" t="s">
        <v>40</v>
      </c>
      <c r="B111" t="s">
        <v>367</v>
      </c>
      <c r="AI111">
        <v>67</v>
      </c>
      <c r="AL111">
        <v>2023</v>
      </c>
      <c r="AM111">
        <v>4</v>
      </c>
      <c r="AN111" s="273">
        <f>(Table2[[#This Row],[OUTSD_IND_HEALTH_TOTAL]]+Table2[[#This Row],[EXCHG_IND_HEALTH_TOTAL]])-Table2[[#This Row],[OUTSD_IND_GRANDFATHER]]</f>
        <v>0</v>
      </c>
      <c r="AO111" s="273">
        <f>Table2[[#This Row],[OUTSD_IND_HEALTH_TOTAL]]-Table2[[#This Row],[OUTSD_IND_GRANDFATHER]]</f>
        <v>0</v>
      </c>
      <c r="AP111" s="273">
        <f>(Table2[[#This Row],[OUTSD_SG_HEALTH_TOTAL]]+Table2[[#This Row],[EXCHG_SG_HEALTH_TOTAL]])-Table2[[#This Row],[OUTSD_SG_GRANDFATHER]]</f>
        <v>0</v>
      </c>
      <c r="AQ111" s="273">
        <f>Table2[[#This Row],[OUTSD_SG_HEALTH_TOTAL]]-Table2[[#This Row],[OUTSD_SG_GRANDFATHER]]</f>
        <v>0</v>
      </c>
      <c r="AR111" s="273">
        <f>Table2[[#This Row],[EXCHG_IND_HEALTH_TOTAL]]+Table2[[#This Row],[OUTSD_IND_HEALTH_TOTAL]]</f>
        <v>0</v>
      </c>
      <c r="AS111" s="273">
        <f>Table2[[#This Row],[EXCHG_SG_HEALTH_TOTAL]]+Table2[[#This Row],[OUTSD_SG_HEALTH_TOTAL]]</f>
        <v>0</v>
      </c>
      <c r="AT111" s="273">
        <f>Table2[[#This Row],[OUTSD_ATM_HEALTH_TOTAL]]+Table2[[#This Row],[OUTSD_LG_HEALTH_TOTAL]]+Table2[[#This Row],[Individual Total]]+Table2[[#This Row],[Small Group Total]]+Table2[[#This Row],[OUTSD_STUDENT]]</f>
        <v>0</v>
      </c>
    </row>
    <row r="112" spans="1:46">
      <c r="A112" t="s">
        <v>40</v>
      </c>
      <c r="B112" t="s">
        <v>368</v>
      </c>
      <c r="AI112">
        <v>1632</v>
      </c>
      <c r="AK112">
        <v>4</v>
      </c>
      <c r="AL112">
        <v>2023</v>
      </c>
      <c r="AM112">
        <v>4</v>
      </c>
      <c r="AN112" s="273">
        <f>(Table2[[#This Row],[OUTSD_IND_HEALTH_TOTAL]]+Table2[[#This Row],[EXCHG_IND_HEALTH_TOTAL]])-Table2[[#This Row],[OUTSD_IND_GRANDFATHER]]</f>
        <v>0</v>
      </c>
      <c r="AO112" s="273">
        <f>Table2[[#This Row],[OUTSD_IND_HEALTH_TOTAL]]-Table2[[#This Row],[OUTSD_IND_GRANDFATHER]]</f>
        <v>0</v>
      </c>
      <c r="AP112" s="273">
        <f>(Table2[[#This Row],[OUTSD_SG_HEALTH_TOTAL]]+Table2[[#This Row],[EXCHG_SG_HEALTH_TOTAL]])-Table2[[#This Row],[OUTSD_SG_GRANDFATHER]]</f>
        <v>0</v>
      </c>
      <c r="AQ112" s="273">
        <f>Table2[[#This Row],[OUTSD_SG_HEALTH_TOTAL]]-Table2[[#This Row],[OUTSD_SG_GRANDFATHER]]</f>
        <v>0</v>
      </c>
      <c r="AR112" s="273">
        <f>Table2[[#This Row],[EXCHG_IND_HEALTH_TOTAL]]+Table2[[#This Row],[OUTSD_IND_HEALTH_TOTAL]]</f>
        <v>0</v>
      </c>
      <c r="AS112" s="273">
        <f>Table2[[#This Row],[EXCHG_SG_HEALTH_TOTAL]]+Table2[[#This Row],[OUTSD_SG_HEALTH_TOTAL]]</f>
        <v>0</v>
      </c>
      <c r="AT112" s="273">
        <f>Table2[[#This Row],[OUTSD_ATM_HEALTH_TOTAL]]+Table2[[#This Row],[OUTSD_LG_HEALTH_TOTAL]]+Table2[[#This Row],[Individual Total]]+Table2[[#This Row],[Small Group Total]]+Table2[[#This Row],[OUTSD_STUDENT]]</f>
        <v>0</v>
      </c>
    </row>
    <row r="113" spans="1:46">
      <c r="A113" t="s">
        <v>40</v>
      </c>
      <c r="B113" t="s">
        <v>378</v>
      </c>
      <c r="AI113">
        <v>3489</v>
      </c>
      <c r="AK113">
        <v>1</v>
      </c>
      <c r="AL113">
        <v>2023</v>
      </c>
      <c r="AM113">
        <v>4</v>
      </c>
      <c r="AN113" s="273">
        <f>(Table2[[#This Row],[OUTSD_IND_HEALTH_TOTAL]]+Table2[[#This Row],[EXCHG_IND_HEALTH_TOTAL]])-Table2[[#This Row],[OUTSD_IND_GRANDFATHER]]</f>
        <v>0</v>
      </c>
      <c r="AO113" s="273">
        <f>Table2[[#This Row],[OUTSD_IND_HEALTH_TOTAL]]-Table2[[#This Row],[OUTSD_IND_GRANDFATHER]]</f>
        <v>0</v>
      </c>
      <c r="AP113" s="273">
        <f>(Table2[[#This Row],[OUTSD_SG_HEALTH_TOTAL]]+Table2[[#This Row],[EXCHG_SG_HEALTH_TOTAL]])-Table2[[#This Row],[OUTSD_SG_GRANDFATHER]]</f>
        <v>0</v>
      </c>
      <c r="AQ113" s="273">
        <f>Table2[[#This Row],[OUTSD_SG_HEALTH_TOTAL]]-Table2[[#This Row],[OUTSD_SG_GRANDFATHER]]</f>
        <v>0</v>
      </c>
      <c r="AR113" s="273">
        <f>Table2[[#This Row],[EXCHG_IND_HEALTH_TOTAL]]+Table2[[#This Row],[OUTSD_IND_HEALTH_TOTAL]]</f>
        <v>0</v>
      </c>
      <c r="AS113" s="273">
        <f>Table2[[#This Row],[EXCHG_SG_HEALTH_TOTAL]]+Table2[[#This Row],[OUTSD_SG_HEALTH_TOTAL]]</f>
        <v>0</v>
      </c>
      <c r="AT113" s="273">
        <f>Table2[[#This Row],[OUTSD_ATM_HEALTH_TOTAL]]+Table2[[#This Row],[OUTSD_LG_HEALTH_TOTAL]]+Table2[[#This Row],[Individual Total]]+Table2[[#This Row],[Small Group Total]]+Table2[[#This Row],[OUTSD_STUDENT]]</f>
        <v>0</v>
      </c>
    </row>
    <row r="114" spans="1:46">
      <c r="A114" t="s">
        <v>40</v>
      </c>
      <c r="B114" t="s">
        <v>369</v>
      </c>
      <c r="AI114">
        <v>2</v>
      </c>
      <c r="AL114">
        <v>2023</v>
      </c>
      <c r="AM114">
        <v>4</v>
      </c>
      <c r="AN114" s="273">
        <f>(Table2[[#This Row],[OUTSD_IND_HEALTH_TOTAL]]+Table2[[#This Row],[EXCHG_IND_HEALTH_TOTAL]])-Table2[[#This Row],[OUTSD_IND_GRANDFATHER]]</f>
        <v>0</v>
      </c>
      <c r="AO114" s="273">
        <f>Table2[[#This Row],[OUTSD_IND_HEALTH_TOTAL]]-Table2[[#This Row],[OUTSD_IND_GRANDFATHER]]</f>
        <v>0</v>
      </c>
      <c r="AP114" s="273">
        <f>(Table2[[#This Row],[OUTSD_SG_HEALTH_TOTAL]]+Table2[[#This Row],[EXCHG_SG_HEALTH_TOTAL]])-Table2[[#This Row],[OUTSD_SG_GRANDFATHER]]</f>
        <v>0</v>
      </c>
      <c r="AQ114" s="273">
        <f>Table2[[#This Row],[OUTSD_SG_HEALTH_TOTAL]]-Table2[[#This Row],[OUTSD_SG_GRANDFATHER]]</f>
        <v>0</v>
      </c>
      <c r="AR114" s="273">
        <f>Table2[[#This Row],[EXCHG_IND_HEALTH_TOTAL]]+Table2[[#This Row],[OUTSD_IND_HEALTH_TOTAL]]</f>
        <v>0</v>
      </c>
      <c r="AS114" s="273">
        <f>Table2[[#This Row],[EXCHG_SG_HEALTH_TOTAL]]+Table2[[#This Row],[OUTSD_SG_HEALTH_TOTAL]]</f>
        <v>0</v>
      </c>
      <c r="AT114" s="273">
        <f>Table2[[#This Row],[OUTSD_ATM_HEALTH_TOTAL]]+Table2[[#This Row],[OUTSD_LG_HEALTH_TOTAL]]+Table2[[#This Row],[Individual Total]]+Table2[[#This Row],[Small Group Total]]+Table2[[#This Row],[OUTSD_STUDENT]]</f>
        <v>0</v>
      </c>
    </row>
    <row r="115" spans="1:46">
      <c r="A115" t="s">
        <v>40</v>
      </c>
      <c r="B115" t="s">
        <v>375</v>
      </c>
      <c r="AI115">
        <v>1</v>
      </c>
      <c r="AL115">
        <v>2023</v>
      </c>
      <c r="AM115">
        <v>4</v>
      </c>
      <c r="AN115" s="273">
        <f>(Table2[[#This Row],[OUTSD_IND_HEALTH_TOTAL]]+Table2[[#This Row],[EXCHG_IND_HEALTH_TOTAL]])-Table2[[#This Row],[OUTSD_IND_GRANDFATHER]]</f>
        <v>0</v>
      </c>
      <c r="AO115" s="273">
        <f>Table2[[#This Row],[OUTSD_IND_HEALTH_TOTAL]]-Table2[[#This Row],[OUTSD_IND_GRANDFATHER]]</f>
        <v>0</v>
      </c>
      <c r="AP115" s="273">
        <f>(Table2[[#This Row],[OUTSD_SG_HEALTH_TOTAL]]+Table2[[#This Row],[EXCHG_SG_HEALTH_TOTAL]])-Table2[[#This Row],[OUTSD_SG_GRANDFATHER]]</f>
        <v>0</v>
      </c>
      <c r="AQ115" s="273">
        <f>Table2[[#This Row],[OUTSD_SG_HEALTH_TOTAL]]-Table2[[#This Row],[OUTSD_SG_GRANDFATHER]]</f>
        <v>0</v>
      </c>
      <c r="AR115" s="273">
        <f>Table2[[#This Row],[EXCHG_IND_HEALTH_TOTAL]]+Table2[[#This Row],[OUTSD_IND_HEALTH_TOTAL]]</f>
        <v>0</v>
      </c>
      <c r="AS115" s="273">
        <f>Table2[[#This Row],[EXCHG_SG_HEALTH_TOTAL]]+Table2[[#This Row],[OUTSD_SG_HEALTH_TOTAL]]</f>
        <v>0</v>
      </c>
      <c r="AT115" s="273">
        <f>Table2[[#This Row],[OUTSD_ATM_HEALTH_TOTAL]]+Table2[[#This Row],[OUTSD_LG_HEALTH_TOTAL]]+Table2[[#This Row],[Individual Total]]+Table2[[#This Row],[Small Group Total]]+Table2[[#This Row],[OUTSD_STUDENT]]</f>
        <v>0</v>
      </c>
    </row>
    <row r="116" spans="1:46">
      <c r="A116" t="s">
        <v>40</v>
      </c>
      <c r="B116" t="s">
        <v>356</v>
      </c>
      <c r="AI116">
        <v>2</v>
      </c>
      <c r="AL116">
        <v>2023</v>
      </c>
      <c r="AM116">
        <v>4</v>
      </c>
      <c r="AN116" s="273">
        <f>(Table2[[#This Row],[OUTSD_IND_HEALTH_TOTAL]]+Table2[[#This Row],[EXCHG_IND_HEALTH_TOTAL]])-Table2[[#This Row],[OUTSD_IND_GRANDFATHER]]</f>
        <v>0</v>
      </c>
      <c r="AO116" s="273">
        <f>Table2[[#This Row],[OUTSD_IND_HEALTH_TOTAL]]-Table2[[#This Row],[OUTSD_IND_GRANDFATHER]]</f>
        <v>0</v>
      </c>
      <c r="AP116" s="273">
        <f>(Table2[[#This Row],[OUTSD_SG_HEALTH_TOTAL]]+Table2[[#This Row],[EXCHG_SG_HEALTH_TOTAL]])-Table2[[#This Row],[OUTSD_SG_GRANDFATHER]]</f>
        <v>0</v>
      </c>
      <c r="AQ116" s="273">
        <f>Table2[[#This Row],[OUTSD_SG_HEALTH_TOTAL]]-Table2[[#This Row],[OUTSD_SG_GRANDFATHER]]</f>
        <v>0</v>
      </c>
      <c r="AR116" s="273">
        <f>Table2[[#This Row],[EXCHG_IND_HEALTH_TOTAL]]+Table2[[#This Row],[OUTSD_IND_HEALTH_TOTAL]]</f>
        <v>0</v>
      </c>
      <c r="AS116" s="273">
        <f>Table2[[#This Row],[EXCHG_SG_HEALTH_TOTAL]]+Table2[[#This Row],[OUTSD_SG_HEALTH_TOTAL]]</f>
        <v>0</v>
      </c>
      <c r="AT116" s="273">
        <f>Table2[[#This Row],[OUTSD_ATM_HEALTH_TOTAL]]+Table2[[#This Row],[OUTSD_LG_HEALTH_TOTAL]]+Table2[[#This Row],[Individual Total]]+Table2[[#This Row],[Small Group Total]]+Table2[[#This Row],[OUTSD_STUDENT]]</f>
        <v>0</v>
      </c>
    </row>
    <row r="117" spans="1:46">
      <c r="A117" t="s">
        <v>40</v>
      </c>
      <c r="B117" t="s">
        <v>359</v>
      </c>
      <c r="AK117">
        <v>1</v>
      </c>
      <c r="AL117">
        <v>2023</v>
      </c>
      <c r="AM117">
        <v>4</v>
      </c>
      <c r="AN117" s="273">
        <f>(Table2[[#This Row],[OUTSD_IND_HEALTH_TOTAL]]+Table2[[#This Row],[EXCHG_IND_HEALTH_TOTAL]])-Table2[[#This Row],[OUTSD_IND_GRANDFATHER]]</f>
        <v>0</v>
      </c>
      <c r="AO117" s="273">
        <f>Table2[[#This Row],[OUTSD_IND_HEALTH_TOTAL]]-Table2[[#This Row],[OUTSD_IND_GRANDFATHER]]</f>
        <v>0</v>
      </c>
      <c r="AP117" s="273">
        <f>(Table2[[#This Row],[OUTSD_SG_HEALTH_TOTAL]]+Table2[[#This Row],[EXCHG_SG_HEALTH_TOTAL]])-Table2[[#This Row],[OUTSD_SG_GRANDFATHER]]</f>
        <v>0</v>
      </c>
      <c r="AQ117" s="273">
        <f>Table2[[#This Row],[OUTSD_SG_HEALTH_TOTAL]]-Table2[[#This Row],[OUTSD_SG_GRANDFATHER]]</f>
        <v>0</v>
      </c>
      <c r="AR117" s="273">
        <f>Table2[[#This Row],[EXCHG_IND_HEALTH_TOTAL]]+Table2[[#This Row],[OUTSD_IND_HEALTH_TOTAL]]</f>
        <v>0</v>
      </c>
      <c r="AS117" s="273">
        <f>Table2[[#This Row],[EXCHG_SG_HEALTH_TOTAL]]+Table2[[#This Row],[OUTSD_SG_HEALTH_TOTAL]]</f>
        <v>0</v>
      </c>
      <c r="AT117" s="273">
        <f>Table2[[#This Row],[OUTSD_ATM_HEALTH_TOTAL]]+Table2[[#This Row],[OUTSD_LG_HEALTH_TOTAL]]+Table2[[#This Row],[Individual Total]]+Table2[[#This Row],[Small Group Total]]+Table2[[#This Row],[OUTSD_STUDENT]]</f>
        <v>0</v>
      </c>
    </row>
    <row r="118" spans="1:46">
      <c r="A118" t="s">
        <v>40</v>
      </c>
      <c r="B118" t="s">
        <v>364</v>
      </c>
      <c r="AI118">
        <v>8</v>
      </c>
      <c r="AK118">
        <v>3</v>
      </c>
      <c r="AL118">
        <v>2023</v>
      </c>
      <c r="AM118">
        <v>4</v>
      </c>
      <c r="AN118" s="273">
        <f>(Table2[[#This Row],[OUTSD_IND_HEALTH_TOTAL]]+Table2[[#This Row],[EXCHG_IND_HEALTH_TOTAL]])-Table2[[#This Row],[OUTSD_IND_GRANDFATHER]]</f>
        <v>0</v>
      </c>
      <c r="AO118" s="273">
        <f>Table2[[#This Row],[OUTSD_IND_HEALTH_TOTAL]]-Table2[[#This Row],[OUTSD_IND_GRANDFATHER]]</f>
        <v>0</v>
      </c>
      <c r="AP118" s="273">
        <f>(Table2[[#This Row],[OUTSD_SG_HEALTH_TOTAL]]+Table2[[#This Row],[EXCHG_SG_HEALTH_TOTAL]])-Table2[[#This Row],[OUTSD_SG_GRANDFATHER]]</f>
        <v>0</v>
      </c>
      <c r="AQ118" s="273">
        <f>Table2[[#This Row],[OUTSD_SG_HEALTH_TOTAL]]-Table2[[#This Row],[OUTSD_SG_GRANDFATHER]]</f>
        <v>0</v>
      </c>
      <c r="AR118" s="273">
        <f>Table2[[#This Row],[EXCHG_IND_HEALTH_TOTAL]]+Table2[[#This Row],[OUTSD_IND_HEALTH_TOTAL]]</f>
        <v>0</v>
      </c>
      <c r="AS118" s="273">
        <f>Table2[[#This Row],[EXCHG_SG_HEALTH_TOTAL]]+Table2[[#This Row],[OUTSD_SG_HEALTH_TOTAL]]</f>
        <v>0</v>
      </c>
      <c r="AT118" s="273">
        <f>Table2[[#This Row],[OUTSD_ATM_HEALTH_TOTAL]]+Table2[[#This Row],[OUTSD_LG_HEALTH_TOTAL]]+Table2[[#This Row],[Individual Total]]+Table2[[#This Row],[Small Group Total]]+Table2[[#This Row],[OUTSD_STUDENT]]</f>
        <v>0</v>
      </c>
    </row>
    <row r="119" spans="1:46">
      <c r="A119" t="s">
        <v>40</v>
      </c>
      <c r="B119" t="s">
        <v>373</v>
      </c>
      <c r="AI119">
        <v>1</v>
      </c>
      <c r="AL119">
        <v>2023</v>
      </c>
      <c r="AM119">
        <v>4</v>
      </c>
      <c r="AN119" s="273">
        <f>(Table2[[#This Row],[OUTSD_IND_HEALTH_TOTAL]]+Table2[[#This Row],[EXCHG_IND_HEALTH_TOTAL]])-Table2[[#This Row],[OUTSD_IND_GRANDFATHER]]</f>
        <v>0</v>
      </c>
      <c r="AO119" s="273">
        <f>Table2[[#This Row],[OUTSD_IND_HEALTH_TOTAL]]-Table2[[#This Row],[OUTSD_IND_GRANDFATHER]]</f>
        <v>0</v>
      </c>
      <c r="AP119" s="273">
        <f>(Table2[[#This Row],[OUTSD_SG_HEALTH_TOTAL]]+Table2[[#This Row],[EXCHG_SG_HEALTH_TOTAL]])-Table2[[#This Row],[OUTSD_SG_GRANDFATHER]]</f>
        <v>0</v>
      </c>
      <c r="AQ119" s="273">
        <f>Table2[[#This Row],[OUTSD_SG_HEALTH_TOTAL]]-Table2[[#This Row],[OUTSD_SG_GRANDFATHER]]</f>
        <v>0</v>
      </c>
      <c r="AR119" s="273">
        <f>Table2[[#This Row],[EXCHG_IND_HEALTH_TOTAL]]+Table2[[#This Row],[OUTSD_IND_HEALTH_TOTAL]]</f>
        <v>0</v>
      </c>
      <c r="AS119" s="273">
        <f>Table2[[#This Row],[EXCHG_SG_HEALTH_TOTAL]]+Table2[[#This Row],[OUTSD_SG_HEALTH_TOTAL]]</f>
        <v>0</v>
      </c>
      <c r="AT119" s="273">
        <f>Table2[[#This Row],[OUTSD_ATM_HEALTH_TOTAL]]+Table2[[#This Row],[OUTSD_LG_HEALTH_TOTAL]]+Table2[[#This Row],[Individual Total]]+Table2[[#This Row],[Small Group Total]]+Table2[[#This Row],[OUTSD_STUDENT]]</f>
        <v>0</v>
      </c>
    </row>
    <row r="120" spans="1:46">
      <c r="A120" t="s">
        <v>40</v>
      </c>
      <c r="B120" t="s">
        <v>357</v>
      </c>
      <c r="AI120">
        <v>3</v>
      </c>
      <c r="AL120">
        <v>2023</v>
      </c>
      <c r="AM120">
        <v>4</v>
      </c>
      <c r="AN120" s="273">
        <f>(Table2[[#This Row],[OUTSD_IND_HEALTH_TOTAL]]+Table2[[#This Row],[EXCHG_IND_HEALTH_TOTAL]])-Table2[[#This Row],[OUTSD_IND_GRANDFATHER]]</f>
        <v>0</v>
      </c>
      <c r="AO120" s="273">
        <f>Table2[[#This Row],[OUTSD_IND_HEALTH_TOTAL]]-Table2[[#This Row],[OUTSD_IND_GRANDFATHER]]</f>
        <v>0</v>
      </c>
      <c r="AP120" s="273">
        <f>(Table2[[#This Row],[OUTSD_SG_HEALTH_TOTAL]]+Table2[[#This Row],[EXCHG_SG_HEALTH_TOTAL]])-Table2[[#This Row],[OUTSD_SG_GRANDFATHER]]</f>
        <v>0</v>
      </c>
      <c r="AQ120" s="273">
        <f>Table2[[#This Row],[OUTSD_SG_HEALTH_TOTAL]]-Table2[[#This Row],[OUTSD_SG_GRANDFATHER]]</f>
        <v>0</v>
      </c>
      <c r="AR120" s="273">
        <f>Table2[[#This Row],[EXCHG_IND_HEALTH_TOTAL]]+Table2[[#This Row],[OUTSD_IND_HEALTH_TOTAL]]</f>
        <v>0</v>
      </c>
      <c r="AS120" s="273">
        <f>Table2[[#This Row],[EXCHG_SG_HEALTH_TOTAL]]+Table2[[#This Row],[OUTSD_SG_HEALTH_TOTAL]]</f>
        <v>0</v>
      </c>
      <c r="AT120" s="273">
        <f>Table2[[#This Row],[OUTSD_ATM_HEALTH_TOTAL]]+Table2[[#This Row],[OUTSD_LG_HEALTH_TOTAL]]+Table2[[#This Row],[Individual Total]]+Table2[[#This Row],[Small Group Total]]+Table2[[#This Row],[OUTSD_STUDENT]]</f>
        <v>0</v>
      </c>
    </row>
    <row r="121" spans="1:46">
      <c r="A121" t="s">
        <v>40</v>
      </c>
      <c r="B121" t="s">
        <v>362</v>
      </c>
      <c r="AI121">
        <v>1</v>
      </c>
      <c r="AL121">
        <v>2023</v>
      </c>
      <c r="AM121">
        <v>4</v>
      </c>
      <c r="AN121" s="273">
        <f>(Table2[[#This Row],[OUTSD_IND_HEALTH_TOTAL]]+Table2[[#This Row],[EXCHG_IND_HEALTH_TOTAL]])-Table2[[#This Row],[OUTSD_IND_GRANDFATHER]]</f>
        <v>0</v>
      </c>
      <c r="AO121" s="273">
        <f>Table2[[#This Row],[OUTSD_IND_HEALTH_TOTAL]]-Table2[[#This Row],[OUTSD_IND_GRANDFATHER]]</f>
        <v>0</v>
      </c>
      <c r="AP121" s="273">
        <f>(Table2[[#This Row],[OUTSD_SG_HEALTH_TOTAL]]+Table2[[#This Row],[EXCHG_SG_HEALTH_TOTAL]])-Table2[[#This Row],[OUTSD_SG_GRANDFATHER]]</f>
        <v>0</v>
      </c>
      <c r="AQ121" s="273">
        <f>Table2[[#This Row],[OUTSD_SG_HEALTH_TOTAL]]-Table2[[#This Row],[OUTSD_SG_GRANDFATHER]]</f>
        <v>0</v>
      </c>
      <c r="AR121" s="273">
        <f>Table2[[#This Row],[EXCHG_IND_HEALTH_TOTAL]]+Table2[[#This Row],[OUTSD_IND_HEALTH_TOTAL]]</f>
        <v>0</v>
      </c>
      <c r="AS121" s="273">
        <f>Table2[[#This Row],[EXCHG_SG_HEALTH_TOTAL]]+Table2[[#This Row],[OUTSD_SG_HEALTH_TOTAL]]</f>
        <v>0</v>
      </c>
      <c r="AT121" s="273">
        <f>Table2[[#This Row],[OUTSD_ATM_HEALTH_TOTAL]]+Table2[[#This Row],[OUTSD_LG_HEALTH_TOTAL]]+Table2[[#This Row],[Individual Total]]+Table2[[#This Row],[Small Group Total]]+Table2[[#This Row],[OUTSD_STUDENT]]</f>
        <v>0</v>
      </c>
    </row>
    <row r="122" spans="1:46">
      <c r="A122" t="s">
        <v>485</v>
      </c>
      <c r="B122" t="s">
        <v>381</v>
      </c>
      <c r="AE122">
        <v>6</v>
      </c>
      <c r="AL122">
        <v>2023</v>
      </c>
      <c r="AM122">
        <v>4</v>
      </c>
      <c r="AN122" s="273">
        <f>(Table2[[#This Row],[OUTSD_IND_HEALTH_TOTAL]]+Table2[[#This Row],[EXCHG_IND_HEALTH_TOTAL]])-Table2[[#This Row],[OUTSD_IND_GRANDFATHER]]</f>
        <v>0</v>
      </c>
      <c r="AO122" s="273">
        <f>Table2[[#This Row],[OUTSD_IND_HEALTH_TOTAL]]-Table2[[#This Row],[OUTSD_IND_GRANDFATHER]]</f>
        <v>0</v>
      </c>
      <c r="AP122" s="273">
        <f>(Table2[[#This Row],[OUTSD_SG_HEALTH_TOTAL]]+Table2[[#This Row],[EXCHG_SG_HEALTH_TOTAL]])-Table2[[#This Row],[OUTSD_SG_GRANDFATHER]]</f>
        <v>0</v>
      </c>
      <c r="AQ122" s="273">
        <f>Table2[[#This Row],[OUTSD_SG_HEALTH_TOTAL]]-Table2[[#This Row],[OUTSD_SG_GRANDFATHER]]</f>
        <v>0</v>
      </c>
      <c r="AR122" s="273">
        <f>Table2[[#This Row],[EXCHG_IND_HEALTH_TOTAL]]+Table2[[#This Row],[OUTSD_IND_HEALTH_TOTAL]]</f>
        <v>0</v>
      </c>
      <c r="AS122" s="273">
        <f>Table2[[#This Row],[EXCHG_SG_HEALTH_TOTAL]]+Table2[[#This Row],[OUTSD_SG_HEALTH_TOTAL]]</f>
        <v>0</v>
      </c>
      <c r="AT122" s="273">
        <f>Table2[[#This Row],[OUTSD_ATM_HEALTH_TOTAL]]+Table2[[#This Row],[OUTSD_LG_HEALTH_TOTAL]]+Table2[[#This Row],[Individual Total]]+Table2[[#This Row],[Small Group Total]]+Table2[[#This Row],[OUTSD_STUDENT]]</f>
        <v>0</v>
      </c>
    </row>
    <row r="123" spans="1:46">
      <c r="A123" t="s">
        <v>485</v>
      </c>
      <c r="B123" t="s">
        <v>363</v>
      </c>
      <c r="AE123">
        <v>12</v>
      </c>
      <c r="AL123">
        <v>2023</v>
      </c>
      <c r="AM123">
        <v>4</v>
      </c>
      <c r="AN123" s="273">
        <f>(Table2[[#This Row],[OUTSD_IND_HEALTH_TOTAL]]+Table2[[#This Row],[EXCHG_IND_HEALTH_TOTAL]])-Table2[[#This Row],[OUTSD_IND_GRANDFATHER]]</f>
        <v>0</v>
      </c>
      <c r="AO123" s="273">
        <f>Table2[[#This Row],[OUTSD_IND_HEALTH_TOTAL]]-Table2[[#This Row],[OUTSD_IND_GRANDFATHER]]</f>
        <v>0</v>
      </c>
      <c r="AP123" s="273">
        <f>(Table2[[#This Row],[OUTSD_SG_HEALTH_TOTAL]]+Table2[[#This Row],[EXCHG_SG_HEALTH_TOTAL]])-Table2[[#This Row],[OUTSD_SG_GRANDFATHER]]</f>
        <v>0</v>
      </c>
      <c r="AQ123" s="273">
        <f>Table2[[#This Row],[OUTSD_SG_HEALTH_TOTAL]]-Table2[[#This Row],[OUTSD_SG_GRANDFATHER]]</f>
        <v>0</v>
      </c>
      <c r="AR123" s="273">
        <f>Table2[[#This Row],[EXCHG_IND_HEALTH_TOTAL]]+Table2[[#This Row],[OUTSD_IND_HEALTH_TOTAL]]</f>
        <v>0</v>
      </c>
      <c r="AS123" s="273">
        <f>Table2[[#This Row],[EXCHG_SG_HEALTH_TOTAL]]+Table2[[#This Row],[OUTSD_SG_HEALTH_TOTAL]]</f>
        <v>0</v>
      </c>
      <c r="AT123" s="273">
        <f>Table2[[#This Row],[OUTSD_ATM_HEALTH_TOTAL]]+Table2[[#This Row],[OUTSD_LG_HEALTH_TOTAL]]+Table2[[#This Row],[Individual Total]]+Table2[[#This Row],[Small Group Total]]+Table2[[#This Row],[OUTSD_STUDENT]]</f>
        <v>0</v>
      </c>
    </row>
    <row r="124" spans="1:46">
      <c r="A124" t="s">
        <v>485</v>
      </c>
      <c r="B124" t="s">
        <v>358</v>
      </c>
      <c r="AE124">
        <v>172</v>
      </c>
      <c r="AL124">
        <v>2023</v>
      </c>
      <c r="AM124">
        <v>4</v>
      </c>
      <c r="AN124" s="273">
        <f>(Table2[[#This Row],[OUTSD_IND_HEALTH_TOTAL]]+Table2[[#This Row],[EXCHG_IND_HEALTH_TOTAL]])-Table2[[#This Row],[OUTSD_IND_GRANDFATHER]]</f>
        <v>0</v>
      </c>
      <c r="AO124" s="273">
        <f>Table2[[#This Row],[OUTSD_IND_HEALTH_TOTAL]]-Table2[[#This Row],[OUTSD_IND_GRANDFATHER]]</f>
        <v>0</v>
      </c>
      <c r="AP124" s="273">
        <f>(Table2[[#This Row],[OUTSD_SG_HEALTH_TOTAL]]+Table2[[#This Row],[EXCHG_SG_HEALTH_TOTAL]])-Table2[[#This Row],[OUTSD_SG_GRANDFATHER]]</f>
        <v>0</v>
      </c>
      <c r="AQ124" s="273">
        <f>Table2[[#This Row],[OUTSD_SG_HEALTH_TOTAL]]-Table2[[#This Row],[OUTSD_SG_GRANDFATHER]]</f>
        <v>0</v>
      </c>
      <c r="AR124" s="273">
        <f>Table2[[#This Row],[EXCHG_IND_HEALTH_TOTAL]]+Table2[[#This Row],[OUTSD_IND_HEALTH_TOTAL]]</f>
        <v>0</v>
      </c>
      <c r="AS124" s="273">
        <f>Table2[[#This Row],[EXCHG_SG_HEALTH_TOTAL]]+Table2[[#This Row],[OUTSD_SG_HEALTH_TOTAL]]</f>
        <v>0</v>
      </c>
      <c r="AT124" s="273">
        <f>Table2[[#This Row],[OUTSD_ATM_HEALTH_TOTAL]]+Table2[[#This Row],[OUTSD_LG_HEALTH_TOTAL]]+Table2[[#This Row],[Individual Total]]+Table2[[#This Row],[Small Group Total]]+Table2[[#This Row],[OUTSD_STUDENT]]</f>
        <v>0</v>
      </c>
    </row>
    <row r="125" spans="1:46">
      <c r="A125" t="s">
        <v>485</v>
      </c>
      <c r="B125" t="s">
        <v>372</v>
      </c>
      <c r="AE125">
        <v>9</v>
      </c>
      <c r="AL125">
        <v>2023</v>
      </c>
      <c r="AM125">
        <v>4</v>
      </c>
      <c r="AN125" s="273">
        <f>(Table2[[#This Row],[OUTSD_IND_HEALTH_TOTAL]]+Table2[[#This Row],[EXCHG_IND_HEALTH_TOTAL]])-Table2[[#This Row],[OUTSD_IND_GRANDFATHER]]</f>
        <v>0</v>
      </c>
      <c r="AO125" s="273">
        <f>Table2[[#This Row],[OUTSD_IND_HEALTH_TOTAL]]-Table2[[#This Row],[OUTSD_IND_GRANDFATHER]]</f>
        <v>0</v>
      </c>
      <c r="AP125" s="273">
        <f>(Table2[[#This Row],[OUTSD_SG_HEALTH_TOTAL]]+Table2[[#This Row],[EXCHG_SG_HEALTH_TOTAL]])-Table2[[#This Row],[OUTSD_SG_GRANDFATHER]]</f>
        <v>0</v>
      </c>
      <c r="AQ125" s="273">
        <f>Table2[[#This Row],[OUTSD_SG_HEALTH_TOTAL]]-Table2[[#This Row],[OUTSD_SG_GRANDFATHER]]</f>
        <v>0</v>
      </c>
      <c r="AR125" s="273">
        <f>Table2[[#This Row],[EXCHG_IND_HEALTH_TOTAL]]+Table2[[#This Row],[OUTSD_IND_HEALTH_TOTAL]]</f>
        <v>0</v>
      </c>
      <c r="AS125" s="273">
        <f>Table2[[#This Row],[EXCHG_SG_HEALTH_TOTAL]]+Table2[[#This Row],[OUTSD_SG_HEALTH_TOTAL]]</f>
        <v>0</v>
      </c>
      <c r="AT125" s="273">
        <f>Table2[[#This Row],[OUTSD_ATM_HEALTH_TOTAL]]+Table2[[#This Row],[OUTSD_LG_HEALTH_TOTAL]]+Table2[[#This Row],[Individual Total]]+Table2[[#This Row],[Small Group Total]]+Table2[[#This Row],[OUTSD_STUDENT]]</f>
        <v>0</v>
      </c>
    </row>
    <row r="126" spans="1:46">
      <c r="A126" t="s">
        <v>485</v>
      </c>
      <c r="B126" t="s">
        <v>376</v>
      </c>
      <c r="AE126">
        <v>1</v>
      </c>
      <c r="AL126">
        <v>2023</v>
      </c>
      <c r="AM126">
        <v>4</v>
      </c>
      <c r="AN126" s="273">
        <f>(Table2[[#This Row],[OUTSD_IND_HEALTH_TOTAL]]+Table2[[#This Row],[EXCHG_IND_HEALTH_TOTAL]])-Table2[[#This Row],[OUTSD_IND_GRANDFATHER]]</f>
        <v>0</v>
      </c>
      <c r="AO126" s="273">
        <f>Table2[[#This Row],[OUTSD_IND_HEALTH_TOTAL]]-Table2[[#This Row],[OUTSD_IND_GRANDFATHER]]</f>
        <v>0</v>
      </c>
      <c r="AP126" s="273">
        <f>(Table2[[#This Row],[OUTSD_SG_HEALTH_TOTAL]]+Table2[[#This Row],[EXCHG_SG_HEALTH_TOTAL]])-Table2[[#This Row],[OUTSD_SG_GRANDFATHER]]</f>
        <v>0</v>
      </c>
      <c r="AQ126" s="273">
        <f>Table2[[#This Row],[OUTSD_SG_HEALTH_TOTAL]]-Table2[[#This Row],[OUTSD_SG_GRANDFATHER]]</f>
        <v>0</v>
      </c>
      <c r="AR126" s="273">
        <f>Table2[[#This Row],[EXCHG_IND_HEALTH_TOTAL]]+Table2[[#This Row],[OUTSD_IND_HEALTH_TOTAL]]</f>
        <v>0</v>
      </c>
      <c r="AS126" s="273">
        <f>Table2[[#This Row],[EXCHG_SG_HEALTH_TOTAL]]+Table2[[#This Row],[OUTSD_SG_HEALTH_TOTAL]]</f>
        <v>0</v>
      </c>
      <c r="AT126" s="273">
        <f>Table2[[#This Row],[OUTSD_ATM_HEALTH_TOTAL]]+Table2[[#This Row],[OUTSD_LG_HEALTH_TOTAL]]+Table2[[#This Row],[Individual Total]]+Table2[[#This Row],[Small Group Total]]+Table2[[#This Row],[OUTSD_STUDENT]]</f>
        <v>0</v>
      </c>
    </row>
    <row r="127" spans="1:46">
      <c r="A127" t="s">
        <v>485</v>
      </c>
      <c r="B127" t="s">
        <v>379</v>
      </c>
      <c r="AE127">
        <v>1</v>
      </c>
      <c r="AL127">
        <v>2023</v>
      </c>
      <c r="AM127">
        <v>4</v>
      </c>
      <c r="AN127" s="273">
        <f>(Table2[[#This Row],[OUTSD_IND_HEALTH_TOTAL]]+Table2[[#This Row],[EXCHG_IND_HEALTH_TOTAL]])-Table2[[#This Row],[OUTSD_IND_GRANDFATHER]]</f>
        <v>0</v>
      </c>
      <c r="AO127" s="273">
        <f>Table2[[#This Row],[OUTSD_IND_HEALTH_TOTAL]]-Table2[[#This Row],[OUTSD_IND_GRANDFATHER]]</f>
        <v>0</v>
      </c>
      <c r="AP127" s="273">
        <f>(Table2[[#This Row],[OUTSD_SG_HEALTH_TOTAL]]+Table2[[#This Row],[EXCHG_SG_HEALTH_TOTAL]])-Table2[[#This Row],[OUTSD_SG_GRANDFATHER]]</f>
        <v>0</v>
      </c>
      <c r="AQ127" s="273">
        <f>Table2[[#This Row],[OUTSD_SG_HEALTH_TOTAL]]-Table2[[#This Row],[OUTSD_SG_GRANDFATHER]]</f>
        <v>0</v>
      </c>
      <c r="AR127" s="273">
        <f>Table2[[#This Row],[EXCHG_IND_HEALTH_TOTAL]]+Table2[[#This Row],[OUTSD_IND_HEALTH_TOTAL]]</f>
        <v>0</v>
      </c>
      <c r="AS127" s="273">
        <f>Table2[[#This Row],[EXCHG_SG_HEALTH_TOTAL]]+Table2[[#This Row],[OUTSD_SG_HEALTH_TOTAL]]</f>
        <v>0</v>
      </c>
      <c r="AT127" s="273">
        <f>Table2[[#This Row],[OUTSD_ATM_HEALTH_TOTAL]]+Table2[[#This Row],[OUTSD_LG_HEALTH_TOTAL]]+Table2[[#This Row],[Individual Total]]+Table2[[#This Row],[Small Group Total]]+Table2[[#This Row],[OUTSD_STUDENT]]</f>
        <v>0</v>
      </c>
    </row>
    <row r="128" spans="1:46">
      <c r="A128" t="s">
        <v>485</v>
      </c>
      <c r="B128" t="s">
        <v>370</v>
      </c>
      <c r="AE128">
        <v>20</v>
      </c>
      <c r="AL128">
        <v>2023</v>
      </c>
      <c r="AM128">
        <v>4</v>
      </c>
      <c r="AN128" s="273">
        <f>(Table2[[#This Row],[OUTSD_IND_HEALTH_TOTAL]]+Table2[[#This Row],[EXCHG_IND_HEALTH_TOTAL]])-Table2[[#This Row],[OUTSD_IND_GRANDFATHER]]</f>
        <v>0</v>
      </c>
      <c r="AO128" s="273">
        <f>Table2[[#This Row],[OUTSD_IND_HEALTH_TOTAL]]-Table2[[#This Row],[OUTSD_IND_GRANDFATHER]]</f>
        <v>0</v>
      </c>
      <c r="AP128" s="273">
        <f>(Table2[[#This Row],[OUTSD_SG_HEALTH_TOTAL]]+Table2[[#This Row],[EXCHG_SG_HEALTH_TOTAL]])-Table2[[#This Row],[OUTSD_SG_GRANDFATHER]]</f>
        <v>0</v>
      </c>
      <c r="AQ128" s="273">
        <f>Table2[[#This Row],[OUTSD_SG_HEALTH_TOTAL]]-Table2[[#This Row],[OUTSD_SG_GRANDFATHER]]</f>
        <v>0</v>
      </c>
      <c r="AR128" s="273">
        <f>Table2[[#This Row],[EXCHG_IND_HEALTH_TOTAL]]+Table2[[#This Row],[OUTSD_IND_HEALTH_TOTAL]]</f>
        <v>0</v>
      </c>
      <c r="AS128" s="273">
        <f>Table2[[#This Row],[EXCHG_SG_HEALTH_TOTAL]]+Table2[[#This Row],[OUTSD_SG_HEALTH_TOTAL]]</f>
        <v>0</v>
      </c>
      <c r="AT128" s="273">
        <f>Table2[[#This Row],[OUTSD_ATM_HEALTH_TOTAL]]+Table2[[#This Row],[OUTSD_LG_HEALTH_TOTAL]]+Table2[[#This Row],[Individual Total]]+Table2[[#This Row],[Small Group Total]]+Table2[[#This Row],[OUTSD_STUDENT]]</f>
        <v>0</v>
      </c>
    </row>
    <row r="129" spans="1:46">
      <c r="A129" t="s">
        <v>485</v>
      </c>
      <c r="B129" t="s">
        <v>367</v>
      </c>
      <c r="AE129">
        <v>2</v>
      </c>
      <c r="AL129">
        <v>2023</v>
      </c>
      <c r="AM129">
        <v>4</v>
      </c>
      <c r="AN129" s="273">
        <f>(Table2[[#This Row],[OUTSD_IND_HEALTH_TOTAL]]+Table2[[#This Row],[EXCHG_IND_HEALTH_TOTAL]])-Table2[[#This Row],[OUTSD_IND_GRANDFATHER]]</f>
        <v>0</v>
      </c>
      <c r="AO129" s="273">
        <f>Table2[[#This Row],[OUTSD_IND_HEALTH_TOTAL]]-Table2[[#This Row],[OUTSD_IND_GRANDFATHER]]</f>
        <v>0</v>
      </c>
      <c r="AP129" s="273">
        <f>(Table2[[#This Row],[OUTSD_SG_HEALTH_TOTAL]]+Table2[[#This Row],[EXCHG_SG_HEALTH_TOTAL]])-Table2[[#This Row],[OUTSD_SG_GRANDFATHER]]</f>
        <v>0</v>
      </c>
      <c r="AQ129" s="273">
        <f>Table2[[#This Row],[OUTSD_SG_HEALTH_TOTAL]]-Table2[[#This Row],[OUTSD_SG_GRANDFATHER]]</f>
        <v>0</v>
      </c>
      <c r="AR129" s="273">
        <f>Table2[[#This Row],[EXCHG_IND_HEALTH_TOTAL]]+Table2[[#This Row],[OUTSD_IND_HEALTH_TOTAL]]</f>
        <v>0</v>
      </c>
      <c r="AS129" s="273">
        <f>Table2[[#This Row],[EXCHG_SG_HEALTH_TOTAL]]+Table2[[#This Row],[OUTSD_SG_HEALTH_TOTAL]]</f>
        <v>0</v>
      </c>
      <c r="AT129" s="273">
        <f>Table2[[#This Row],[OUTSD_ATM_HEALTH_TOTAL]]+Table2[[#This Row],[OUTSD_LG_HEALTH_TOTAL]]+Table2[[#This Row],[Individual Total]]+Table2[[#This Row],[Small Group Total]]+Table2[[#This Row],[OUTSD_STUDENT]]</f>
        <v>0</v>
      </c>
    </row>
    <row r="130" spans="1:46">
      <c r="A130" t="s">
        <v>485</v>
      </c>
      <c r="B130" t="s">
        <v>386</v>
      </c>
      <c r="AE130">
        <v>2</v>
      </c>
      <c r="AL130">
        <v>2023</v>
      </c>
      <c r="AM130">
        <v>4</v>
      </c>
      <c r="AN130" s="273">
        <f>(Table2[[#This Row],[OUTSD_IND_HEALTH_TOTAL]]+Table2[[#This Row],[EXCHG_IND_HEALTH_TOTAL]])-Table2[[#This Row],[OUTSD_IND_GRANDFATHER]]</f>
        <v>0</v>
      </c>
      <c r="AO130" s="273">
        <f>Table2[[#This Row],[OUTSD_IND_HEALTH_TOTAL]]-Table2[[#This Row],[OUTSD_IND_GRANDFATHER]]</f>
        <v>0</v>
      </c>
      <c r="AP130" s="273">
        <f>(Table2[[#This Row],[OUTSD_SG_HEALTH_TOTAL]]+Table2[[#This Row],[EXCHG_SG_HEALTH_TOTAL]])-Table2[[#This Row],[OUTSD_SG_GRANDFATHER]]</f>
        <v>0</v>
      </c>
      <c r="AQ130" s="273">
        <f>Table2[[#This Row],[OUTSD_SG_HEALTH_TOTAL]]-Table2[[#This Row],[OUTSD_SG_GRANDFATHER]]</f>
        <v>0</v>
      </c>
      <c r="AR130" s="273">
        <f>Table2[[#This Row],[EXCHG_IND_HEALTH_TOTAL]]+Table2[[#This Row],[OUTSD_IND_HEALTH_TOTAL]]</f>
        <v>0</v>
      </c>
      <c r="AS130" s="273">
        <f>Table2[[#This Row],[EXCHG_SG_HEALTH_TOTAL]]+Table2[[#This Row],[OUTSD_SG_HEALTH_TOTAL]]</f>
        <v>0</v>
      </c>
      <c r="AT130" s="273">
        <f>Table2[[#This Row],[OUTSD_ATM_HEALTH_TOTAL]]+Table2[[#This Row],[OUTSD_LG_HEALTH_TOTAL]]+Table2[[#This Row],[Individual Total]]+Table2[[#This Row],[Small Group Total]]+Table2[[#This Row],[OUTSD_STUDENT]]</f>
        <v>0</v>
      </c>
    </row>
    <row r="131" spans="1:46">
      <c r="A131" t="s">
        <v>485</v>
      </c>
      <c r="B131" t="s">
        <v>389</v>
      </c>
      <c r="AE131">
        <v>5</v>
      </c>
      <c r="AL131">
        <v>2023</v>
      </c>
      <c r="AM131">
        <v>4</v>
      </c>
      <c r="AN131" s="273">
        <f>(Table2[[#This Row],[OUTSD_IND_HEALTH_TOTAL]]+Table2[[#This Row],[EXCHG_IND_HEALTH_TOTAL]])-Table2[[#This Row],[OUTSD_IND_GRANDFATHER]]</f>
        <v>0</v>
      </c>
      <c r="AO131" s="273">
        <f>Table2[[#This Row],[OUTSD_IND_HEALTH_TOTAL]]-Table2[[#This Row],[OUTSD_IND_GRANDFATHER]]</f>
        <v>0</v>
      </c>
      <c r="AP131" s="273">
        <f>(Table2[[#This Row],[OUTSD_SG_HEALTH_TOTAL]]+Table2[[#This Row],[EXCHG_SG_HEALTH_TOTAL]])-Table2[[#This Row],[OUTSD_SG_GRANDFATHER]]</f>
        <v>0</v>
      </c>
      <c r="AQ131" s="273">
        <f>Table2[[#This Row],[OUTSD_SG_HEALTH_TOTAL]]-Table2[[#This Row],[OUTSD_SG_GRANDFATHER]]</f>
        <v>0</v>
      </c>
      <c r="AR131" s="273">
        <f>Table2[[#This Row],[EXCHG_IND_HEALTH_TOTAL]]+Table2[[#This Row],[OUTSD_IND_HEALTH_TOTAL]]</f>
        <v>0</v>
      </c>
      <c r="AS131" s="273">
        <f>Table2[[#This Row],[EXCHG_SG_HEALTH_TOTAL]]+Table2[[#This Row],[OUTSD_SG_HEALTH_TOTAL]]</f>
        <v>0</v>
      </c>
      <c r="AT131" s="273">
        <f>Table2[[#This Row],[OUTSD_ATM_HEALTH_TOTAL]]+Table2[[#This Row],[OUTSD_LG_HEALTH_TOTAL]]+Table2[[#This Row],[Individual Total]]+Table2[[#This Row],[Small Group Total]]+Table2[[#This Row],[OUTSD_STUDENT]]</f>
        <v>0</v>
      </c>
    </row>
    <row r="132" spans="1:46">
      <c r="A132" t="s">
        <v>485</v>
      </c>
      <c r="B132" t="s">
        <v>368</v>
      </c>
      <c r="AE132">
        <v>37</v>
      </c>
      <c r="AL132">
        <v>2023</v>
      </c>
      <c r="AM132">
        <v>4</v>
      </c>
      <c r="AN132" s="273">
        <f>(Table2[[#This Row],[OUTSD_IND_HEALTH_TOTAL]]+Table2[[#This Row],[EXCHG_IND_HEALTH_TOTAL]])-Table2[[#This Row],[OUTSD_IND_GRANDFATHER]]</f>
        <v>0</v>
      </c>
      <c r="AO132" s="273">
        <f>Table2[[#This Row],[OUTSD_IND_HEALTH_TOTAL]]-Table2[[#This Row],[OUTSD_IND_GRANDFATHER]]</f>
        <v>0</v>
      </c>
      <c r="AP132" s="273">
        <f>(Table2[[#This Row],[OUTSD_SG_HEALTH_TOTAL]]+Table2[[#This Row],[EXCHG_SG_HEALTH_TOTAL]])-Table2[[#This Row],[OUTSD_SG_GRANDFATHER]]</f>
        <v>0</v>
      </c>
      <c r="AQ132" s="273">
        <f>Table2[[#This Row],[OUTSD_SG_HEALTH_TOTAL]]-Table2[[#This Row],[OUTSD_SG_GRANDFATHER]]</f>
        <v>0</v>
      </c>
      <c r="AR132" s="273">
        <f>Table2[[#This Row],[EXCHG_IND_HEALTH_TOTAL]]+Table2[[#This Row],[OUTSD_IND_HEALTH_TOTAL]]</f>
        <v>0</v>
      </c>
      <c r="AS132" s="273">
        <f>Table2[[#This Row],[EXCHG_SG_HEALTH_TOTAL]]+Table2[[#This Row],[OUTSD_SG_HEALTH_TOTAL]]</f>
        <v>0</v>
      </c>
      <c r="AT132" s="273">
        <f>Table2[[#This Row],[OUTSD_ATM_HEALTH_TOTAL]]+Table2[[#This Row],[OUTSD_LG_HEALTH_TOTAL]]+Table2[[#This Row],[Individual Total]]+Table2[[#This Row],[Small Group Total]]+Table2[[#This Row],[OUTSD_STUDENT]]</f>
        <v>0</v>
      </c>
    </row>
    <row r="133" spans="1:46">
      <c r="A133" t="s">
        <v>485</v>
      </c>
      <c r="B133" t="s">
        <v>378</v>
      </c>
      <c r="AE133">
        <v>7</v>
      </c>
      <c r="AL133">
        <v>2023</v>
      </c>
      <c r="AM133">
        <v>4</v>
      </c>
      <c r="AN133" s="273">
        <f>(Table2[[#This Row],[OUTSD_IND_HEALTH_TOTAL]]+Table2[[#This Row],[EXCHG_IND_HEALTH_TOTAL]])-Table2[[#This Row],[OUTSD_IND_GRANDFATHER]]</f>
        <v>0</v>
      </c>
      <c r="AO133" s="273">
        <f>Table2[[#This Row],[OUTSD_IND_HEALTH_TOTAL]]-Table2[[#This Row],[OUTSD_IND_GRANDFATHER]]</f>
        <v>0</v>
      </c>
      <c r="AP133" s="273">
        <f>(Table2[[#This Row],[OUTSD_SG_HEALTH_TOTAL]]+Table2[[#This Row],[EXCHG_SG_HEALTH_TOTAL]])-Table2[[#This Row],[OUTSD_SG_GRANDFATHER]]</f>
        <v>0</v>
      </c>
      <c r="AQ133" s="273">
        <f>Table2[[#This Row],[OUTSD_SG_HEALTH_TOTAL]]-Table2[[#This Row],[OUTSD_SG_GRANDFATHER]]</f>
        <v>0</v>
      </c>
      <c r="AR133" s="273">
        <f>Table2[[#This Row],[EXCHG_IND_HEALTH_TOTAL]]+Table2[[#This Row],[OUTSD_IND_HEALTH_TOTAL]]</f>
        <v>0</v>
      </c>
      <c r="AS133" s="273">
        <f>Table2[[#This Row],[EXCHG_SG_HEALTH_TOTAL]]+Table2[[#This Row],[OUTSD_SG_HEALTH_TOTAL]]</f>
        <v>0</v>
      </c>
      <c r="AT133" s="273">
        <f>Table2[[#This Row],[OUTSD_ATM_HEALTH_TOTAL]]+Table2[[#This Row],[OUTSD_LG_HEALTH_TOTAL]]+Table2[[#This Row],[Individual Total]]+Table2[[#This Row],[Small Group Total]]+Table2[[#This Row],[OUTSD_STUDENT]]</f>
        <v>0</v>
      </c>
    </row>
    <row r="134" spans="1:46">
      <c r="A134" t="s">
        <v>485</v>
      </c>
      <c r="B134" t="s">
        <v>369</v>
      </c>
      <c r="AE134">
        <v>3</v>
      </c>
      <c r="AL134">
        <v>2023</v>
      </c>
      <c r="AM134">
        <v>4</v>
      </c>
      <c r="AN134" s="273">
        <f>(Table2[[#This Row],[OUTSD_IND_HEALTH_TOTAL]]+Table2[[#This Row],[EXCHG_IND_HEALTH_TOTAL]])-Table2[[#This Row],[OUTSD_IND_GRANDFATHER]]</f>
        <v>0</v>
      </c>
      <c r="AO134" s="273">
        <f>Table2[[#This Row],[OUTSD_IND_HEALTH_TOTAL]]-Table2[[#This Row],[OUTSD_IND_GRANDFATHER]]</f>
        <v>0</v>
      </c>
      <c r="AP134" s="273">
        <f>(Table2[[#This Row],[OUTSD_SG_HEALTH_TOTAL]]+Table2[[#This Row],[EXCHG_SG_HEALTH_TOTAL]])-Table2[[#This Row],[OUTSD_SG_GRANDFATHER]]</f>
        <v>0</v>
      </c>
      <c r="AQ134" s="273">
        <f>Table2[[#This Row],[OUTSD_SG_HEALTH_TOTAL]]-Table2[[#This Row],[OUTSD_SG_GRANDFATHER]]</f>
        <v>0</v>
      </c>
      <c r="AR134" s="273">
        <f>Table2[[#This Row],[EXCHG_IND_HEALTH_TOTAL]]+Table2[[#This Row],[OUTSD_IND_HEALTH_TOTAL]]</f>
        <v>0</v>
      </c>
      <c r="AS134" s="273">
        <f>Table2[[#This Row],[EXCHG_SG_HEALTH_TOTAL]]+Table2[[#This Row],[OUTSD_SG_HEALTH_TOTAL]]</f>
        <v>0</v>
      </c>
      <c r="AT134" s="273">
        <f>Table2[[#This Row],[OUTSD_ATM_HEALTH_TOTAL]]+Table2[[#This Row],[OUTSD_LG_HEALTH_TOTAL]]+Table2[[#This Row],[Individual Total]]+Table2[[#This Row],[Small Group Total]]+Table2[[#This Row],[OUTSD_STUDENT]]</f>
        <v>0</v>
      </c>
    </row>
    <row r="135" spans="1:46">
      <c r="A135" t="s">
        <v>485</v>
      </c>
      <c r="B135" t="s">
        <v>366</v>
      </c>
      <c r="AE135">
        <v>72</v>
      </c>
      <c r="AL135">
        <v>2023</v>
      </c>
      <c r="AM135">
        <v>4</v>
      </c>
      <c r="AN135" s="273">
        <f>(Table2[[#This Row],[OUTSD_IND_HEALTH_TOTAL]]+Table2[[#This Row],[EXCHG_IND_HEALTH_TOTAL]])-Table2[[#This Row],[OUTSD_IND_GRANDFATHER]]</f>
        <v>0</v>
      </c>
      <c r="AO135" s="273">
        <f>Table2[[#This Row],[OUTSD_IND_HEALTH_TOTAL]]-Table2[[#This Row],[OUTSD_IND_GRANDFATHER]]</f>
        <v>0</v>
      </c>
      <c r="AP135" s="273">
        <f>(Table2[[#This Row],[OUTSD_SG_HEALTH_TOTAL]]+Table2[[#This Row],[EXCHG_SG_HEALTH_TOTAL]])-Table2[[#This Row],[OUTSD_SG_GRANDFATHER]]</f>
        <v>0</v>
      </c>
      <c r="AQ135" s="273">
        <f>Table2[[#This Row],[OUTSD_SG_HEALTH_TOTAL]]-Table2[[#This Row],[OUTSD_SG_GRANDFATHER]]</f>
        <v>0</v>
      </c>
      <c r="AR135" s="273">
        <f>Table2[[#This Row],[EXCHG_IND_HEALTH_TOTAL]]+Table2[[#This Row],[OUTSD_IND_HEALTH_TOTAL]]</f>
        <v>0</v>
      </c>
      <c r="AS135" s="273">
        <f>Table2[[#This Row],[EXCHG_SG_HEALTH_TOTAL]]+Table2[[#This Row],[OUTSD_SG_HEALTH_TOTAL]]</f>
        <v>0</v>
      </c>
      <c r="AT135" s="273">
        <f>Table2[[#This Row],[OUTSD_ATM_HEALTH_TOTAL]]+Table2[[#This Row],[OUTSD_LG_HEALTH_TOTAL]]+Table2[[#This Row],[Individual Total]]+Table2[[#This Row],[Small Group Total]]+Table2[[#This Row],[OUTSD_STUDENT]]</f>
        <v>0</v>
      </c>
    </row>
    <row r="136" spans="1:46">
      <c r="A136" t="s">
        <v>485</v>
      </c>
      <c r="B136" t="s">
        <v>375</v>
      </c>
      <c r="AE136">
        <v>1</v>
      </c>
      <c r="AL136">
        <v>2023</v>
      </c>
      <c r="AM136">
        <v>4</v>
      </c>
      <c r="AN136" s="273">
        <f>(Table2[[#This Row],[OUTSD_IND_HEALTH_TOTAL]]+Table2[[#This Row],[EXCHG_IND_HEALTH_TOTAL]])-Table2[[#This Row],[OUTSD_IND_GRANDFATHER]]</f>
        <v>0</v>
      </c>
      <c r="AO136" s="273">
        <f>Table2[[#This Row],[OUTSD_IND_HEALTH_TOTAL]]-Table2[[#This Row],[OUTSD_IND_GRANDFATHER]]</f>
        <v>0</v>
      </c>
      <c r="AP136" s="273">
        <f>(Table2[[#This Row],[OUTSD_SG_HEALTH_TOTAL]]+Table2[[#This Row],[EXCHG_SG_HEALTH_TOTAL]])-Table2[[#This Row],[OUTSD_SG_GRANDFATHER]]</f>
        <v>0</v>
      </c>
      <c r="AQ136" s="273">
        <f>Table2[[#This Row],[OUTSD_SG_HEALTH_TOTAL]]-Table2[[#This Row],[OUTSD_SG_GRANDFATHER]]</f>
        <v>0</v>
      </c>
      <c r="AR136" s="273">
        <f>Table2[[#This Row],[EXCHG_IND_HEALTH_TOTAL]]+Table2[[#This Row],[OUTSD_IND_HEALTH_TOTAL]]</f>
        <v>0</v>
      </c>
      <c r="AS136" s="273">
        <f>Table2[[#This Row],[EXCHG_SG_HEALTH_TOTAL]]+Table2[[#This Row],[OUTSD_SG_HEALTH_TOTAL]]</f>
        <v>0</v>
      </c>
      <c r="AT136" s="273">
        <f>Table2[[#This Row],[OUTSD_ATM_HEALTH_TOTAL]]+Table2[[#This Row],[OUTSD_LG_HEALTH_TOTAL]]+Table2[[#This Row],[Individual Total]]+Table2[[#This Row],[Small Group Total]]+Table2[[#This Row],[OUTSD_STUDENT]]</f>
        <v>0</v>
      </c>
    </row>
    <row r="137" spans="1:46">
      <c r="A137" t="s">
        <v>485</v>
      </c>
      <c r="B137" t="s">
        <v>365</v>
      </c>
      <c r="AE137">
        <v>22</v>
      </c>
      <c r="AL137">
        <v>2023</v>
      </c>
      <c r="AM137">
        <v>4</v>
      </c>
      <c r="AN137" s="273">
        <f>(Table2[[#This Row],[OUTSD_IND_HEALTH_TOTAL]]+Table2[[#This Row],[EXCHG_IND_HEALTH_TOTAL]])-Table2[[#This Row],[OUTSD_IND_GRANDFATHER]]</f>
        <v>0</v>
      </c>
      <c r="AO137" s="273">
        <f>Table2[[#This Row],[OUTSD_IND_HEALTH_TOTAL]]-Table2[[#This Row],[OUTSD_IND_GRANDFATHER]]</f>
        <v>0</v>
      </c>
      <c r="AP137" s="273">
        <f>(Table2[[#This Row],[OUTSD_SG_HEALTH_TOTAL]]+Table2[[#This Row],[EXCHG_SG_HEALTH_TOTAL]])-Table2[[#This Row],[OUTSD_SG_GRANDFATHER]]</f>
        <v>0</v>
      </c>
      <c r="AQ137" s="273">
        <f>Table2[[#This Row],[OUTSD_SG_HEALTH_TOTAL]]-Table2[[#This Row],[OUTSD_SG_GRANDFATHER]]</f>
        <v>0</v>
      </c>
      <c r="AR137" s="273">
        <f>Table2[[#This Row],[EXCHG_IND_HEALTH_TOTAL]]+Table2[[#This Row],[OUTSD_IND_HEALTH_TOTAL]]</f>
        <v>0</v>
      </c>
      <c r="AS137" s="273">
        <f>Table2[[#This Row],[EXCHG_SG_HEALTH_TOTAL]]+Table2[[#This Row],[OUTSD_SG_HEALTH_TOTAL]]</f>
        <v>0</v>
      </c>
      <c r="AT137" s="273">
        <f>Table2[[#This Row],[OUTSD_ATM_HEALTH_TOTAL]]+Table2[[#This Row],[OUTSD_LG_HEALTH_TOTAL]]+Table2[[#This Row],[Individual Total]]+Table2[[#This Row],[Small Group Total]]+Table2[[#This Row],[OUTSD_STUDENT]]</f>
        <v>0</v>
      </c>
    </row>
    <row r="138" spans="1:46">
      <c r="A138" t="s">
        <v>485</v>
      </c>
      <c r="B138" t="s">
        <v>383</v>
      </c>
      <c r="AE138">
        <v>1</v>
      </c>
      <c r="AL138">
        <v>2023</v>
      </c>
      <c r="AM138">
        <v>4</v>
      </c>
      <c r="AN138" s="273">
        <f>(Table2[[#This Row],[OUTSD_IND_HEALTH_TOTAL]]+Table2[[#This Row],[EXCHG_IND_HEALTH_TOTAL]])-Table2[[#This Row],[OUTSD_IND_GRANDFATHER]]</f>
        <v>0</v>
      </c>
      <c r="AO138" s="273">
        <f>Table2[[#This Row],[OUTSD_IND_HEALTH_TOTAL]]-Table2[[#This Row],[OUTSD_IND_GRANDFATHER]]</f>
        <v>0</v>
      </c>
      <c r="AP138" s="273">
        <f>(Table2[[#This Row],[OUTSD_SG_HEALTH_TOTAL]]+Table2[[#This Row],[EXCHG_SG_HEALTH_TOTAL]])-Table2[[#This Row],[OUTSD_SG_GRANDFATHER]]</f>
        <v>0</v>
      </c>
      <c r="AQ138" s="273">
        <f>Table2[[#This Row],[OUTSD_SG_HEALTH_TOTAL]]-Table2[[#This Row],[OUTSD_SG_GRANDFATHER]]</f>
        <v>0</v>
      </c>
      <c r="AR138" s="273">
        <f>Table2[[#This Row],[EXCHG_IND_HEALTH_TOTAL]]+Table2[[#This Row],[OUTSD_IND_HEALTH_TOTAL]]</f>
        <v>0</v>
      </c>
      <c r="AS138" s="273">
        <f>Table2[[#This Row],[EXCHG_SG_HEALTH_TOTAL]]+Table2[[#This Row],[OUTSD_SG_HEALTH_TOTAL]]</f>
        <v>0</v>
      </c>
      <c r="AT138" s="273">
        <f>Table2[[#This Row],[OUTSD_ATM_HEALTH_TOTAL]]+Table2[[#This Row],[OUTSD_LG_HEALTH_TOTAL]]+Table2[[#This Row],[Individual Total]]+Table2[[#This Row],[Small Group Total]]+Table2[[#This Row],[OUTSD_STUDENT]]</f>
        <v>0</v>
      </c>
    </row>
    <row r="139" spans="1:46">
      <c r="A139" t="s">
        <v>485</v>
      </c>
      <c r="B139" t="s">
        <v>356</v>
      </c>
      <c r="AE139">
        <v>331</v>
      </c>
      <c r="AL139">
        <v>2023</v>
      </c>
      <c r="AM139">
        <v>4</v>
      </c>
      <c r="AN139" s="273">
        <f>(Table2[[#This Row],[OUTSD_IND_HEALTH_TOTAL]]+Table2[[#This Row],[EXCHG_IND_HEALTH_TOTAL]])-Table2[[#This Row],[OUTSD_IND_GRANDFATHER]]</f>
        <v>0</v>
      </c>
      <c r="AO139" s="273">
        <f>Table2[[#This Row],[OUTSD_IND_HEALTH_TOTAL]]-Table2[[#This Row],[OUTSD_IND_GRANDFATHER]]</f>
        <v>0</v>
      </c>
      <c r="AP139" s="273">
        <f>(Table2[[#This Row],[OUTSD_SG_HEALTH_TOTAL]]+Table2[[#This Row],[EXCHG_SG_HEALTH_TOTAL]])-Table2[[#This Row],[OUTSD_SG_GRANDFATHER]]</f>
        <v>0</v>
      </c>
      <c r="AQ139" s="273">
        <f>Table2[[#This Row],[OUTSD_SG_HEALTH_TOTAL]]-Table2[[#This Row],[OUTSD_SG_GRANDFATHER]]</f>
        <v>0</v>
      </c>
      <c r="AR139" s="273">
        <f>Table2[[#This Row],[EXCHG_IND_HEALTH_TOTAL]]+Table2[[#This Row],[OUTSD_IND_HEALTH_TOTAL]]</f>
        <v>0</v>
      </c>
      <c r="AS139" s="273">
        <f>Table2[[#This Row],[EXCHG_SG_HEALTH_TOTAL]]+Table2[[#This Row],[OUTSD_SG_HEALTH_TOTAL]]</f>
        <v>0</v>
      </c>
      <c r="AT139" s="273">
        <f>Table2[[#This Row],[OUTSD_ATM_HEALTH_TOTAL]]+Table2[[#This Row],[OUTSD_LG_HEALTH_TOTAL]]+Table2[[#This Row],[Individual Total]]+Table2[[#This Row],[Small Group Total]]+Table2[[#This Row],[OUTSD_STUDENT]]</f>
        <v>0</v>
      </c>
    </row>
    <row r="140" spans="1:46">
      <c r="A140" t="s">
        <v>485</v>
      </c>
      <c r="B140" t="s">
        <v>382</v>
      </c>
      <c r="AE140">
        <v>1</v>
      </c>
      <c r="AL140">
        <v>2023</v>
      </c>
      <c r="AM140">
        <v>4</v>
      </c>
      <c r="AN140" s="273">
        <f>(Table2[[#This Row],[OUTSD_IND_HEALTH_TOTAL]]+Table2[[#This Row],[EXCHG_IND_HEALTH_TOTAL]])-Table2[[#This Row],[OUTSD_IND_GRANDFATHER]]</f>
        <v>0</v>
      </c>
      <c r="AO140" s="273">
        <f>Table2[[#This Row],[OUTSD_IND_HEALTH_TOTAL]]-Table2[[#This Row],[OUTSD_IND_GRANDFATHER]]</f>
        <v>0</v>
      </c>
      <c r="AP140" s="273">
        <f>(Table2[[#This Row],[OUTSD_SG_HEALTH_TOTAL]]+Table2[[#This Row],[EXCHG_SG_HEALTH_TOTAL]])-Table2[[#This Row],[OUTSD_SG_GRANDFATHER]]</f>
        <v>0</v>
      </c>
      <c r="AQ140" s="273">
        <f>Table2[[#This Row],[OUTSD_SG_HEALTH_TOTAL]]-Table2[[#This Row],[OUTSD_SG_GRANDFATHER]]</f>
        <v>0</v>
      </c>
      <c r="AR140" s="273">
        <f>Table2[[#This Row],[EXCHG_IND_HEALTH_TOTAL]]+Table2[[#This Row],[OUTSD_IND_HEALTH_TOTAL]]</f>
        <v>0</v>
      </c>
      <c r="AS140" s="273">
        <f>Table2[[#This Row],[EXCHG_SG_HEALTH_TOTAL]]+Table2[[#This Row],[OUTSD_SG_HEALTH_TOTAL]]</f>
        <v>0</v>
      </c>
      <c r="AT140" s="273">
        <f>Table2[[#This Row],[OUTSD_ATM_HEALTH_TOTAL]]+Table2[[#This Row],[OUTSD_LG_HEALTH_TOTAL]]+Table2[[#This Row],[Individual Total]]+Table2[[#This Row],[Small Group Total]]+Table2[[#This Row],[OUTSD_STUDENT]]</f>
        <v>0</v>
      </c>
    </row>
    <row r="141" spans="1:46">
      <c r="A141" t="s">
        <v>485</v>
      </c>
      <c r="B141" t="s">
        <v>359</v>
      </c>
      <c r="AE141">
        <v>209</v>
      </c>
      <c r="AL141">
        <v>2023</v>
      </c>
      <c r="AM141">
        <v>4</v>
      </c>
      <c r="AN141" s="273">
        <f>(Table2[[#This Row],[OUTSD_IND_HEALTH_TOTAL]]+Table2[[#This Row],[EXCHG_IND_HEALTH_TOTAL]])-Table2[[#This Row],[OUTSD_IND_GRANDFATHER]]</f>
        <v>0</v>
      </c>
      <c r="AO141" s="273">
        <f>Table2[[#This Row],[OUTSD_IND_HEALTH_TOTAL]]-Table2[[#This Row],[OUTSD_IND_GRANDFATHER]]</f>
        <v>0</v>
      </c>
      <c r="AP141" s="273">
        <f>(Table2[[#This Row],[OUTSD_SG_HEALTH_TOTAL]]+Table2[[#This Row],[EXCHG_SG_HEALTH_TOTAL]])-Table2[[#This Row],[OUTSD_SG_GRANDFATHER]]</f>
        <v>0</v>
      </c>
      <c r="AQ141" s="273">
        <f>Table2[[#This Row],[OUTSD_SG_HEALTH_TOTAL]]-Table2[[#This Row],[OUTSD_SG_GRANDFATHER]]</f>
        <v>0</v>
      </c>
      <c r="AR141" s="273">
        <f>Table2[[#This Row],[EXCHG_IND_HEALTH_TOTAL]]+Table2[[#This Row],[OUTSD_IND_HEALTH_TOTAL]]</f>
        <v>0</v>
      </c>
      <c r="AS141" s="273">
        <f>Table2[[#This Row],[EXCHG_SG_HEALTH_TOTAL]]+Table2[[#This Row],[OUTSD_SG_HEALTH_TOTAL]]</f>
        <v>0</v>
      </c>
      <c r="AT141" s="273">
        <f>Table2[[#This Row],[OUTSD_ATM_HEALTH_TOTAL]]+Table2[[#This Row],[OUTSD_LG_HEALTH_TOTAL]]+Table2[[#This Row],[Individual Total]]+Table2[[#This Row],[Small Group Total]]+Table2[[#This Row],[OUTSD_STUDENT]]</f>
        <v>0</v>
      </c>
    </row>
    <row r="142" spans="1:46">
      <c r="A142" t="s">
        <v>485</v>
      </c>
      <c r="B142" t="s">
        <v>364</v>
      </c>
      <c r="AE142">
        <v>104</v>
      </c>
      <c r="AL142">
        <v>2023</v>
      </c>
      <c r="AM142">
        <v>4</v>
      </c>
      <c r="AN142" s="273">
        <f>(Table2[[#This Row],[OUTSD_IND_HEALTH_TOTAL]]+Table2[[#This Row],[EXCHG_IND_HEALTH_TOTAL]])-Table2[[#This Row],[OUTSD_IND_GRANDFATHER]]</f>
        <v>0</v>
      </c>
      <c r="AO142" s="273">
        <f>Table2[[#This Row],[OUTSD_IND_HEALTH_TOTAL]]-Table2[[#This Row],[OUTSD_IND_GRANDFATHER]]</f>
        <v>0</v>
      </c>
      <c r="AP142" s="273">
        <f>(Table2[[#This Row],[OUTSD_SG_HEALTH_TOTAL]]+Table2[[#This Row],[EXCHG_SG_HEALTH_TOTAL]])-Table2[[#This Row],[OUTSD_SG_GRANDFATHER]]</f>
        <v>0</v>
      </c>
      <c r="AQ142" s="273">
        <f>Table2[[#This Row],[OUTSD_SG_HEALTH_TOTAL]]-Table2[[#This Row],[OUTSD_SG_GRANDFATHER]]</f>
        <v>0</v>
      </c>
      <c r="AR142" s="273">
        <f>Table2[[#This Row],[EXCHG_IND_HEALTH_TOTAL]]+Table2[[#This Row],[OUTSD_IND_HEALTH_TOTAL]]</f>
        <v>0</v>
      </c>
      <c r="AS142" s="273">
        <f>Table2[[#This Row],[EXCHG_SG_HEALTH_TOTAL]]+Table2[[#This Row],[OUTSD_SG_HEALTH_TOTAL]]</f>
        <v>0</v>
      </c>
      <c r="AT142" s="273">
        <f>Table2[[#This Row],[OUTSD_ATM_HEALTH_TOTAL]]+Table2[[#This Row],[OUTSD_LG_HEALTH_TOTAL]]+Table2[[#This Row],[Individual Total]]+Table2[[#This Row],[Small Group Total]]+Table2[[#This Row],[OUTSD_STUDENT]]</f>
        <v>0</v>
      </c>
    </row>
    <row r="143" spans="1:46">
      <c r="A143" t="s">
        <v>485</v>
      </c>
      <c r="B143" t="s">
        <v>384</v>
      </c>
      <c r="AE143">
        <v>1</v>
      </c>
      <c r="AL143">
        <v>2023</v>
      </c>
      <c r="AM143">
        <v>4</v>
      </c>
      <c r="AN143" s="273">
        <f>(Table2[[#This Row],[OUTSD_IND_HEALTH_TOTAL]]+Table2[[#This Row],[EXCHG_IND_HEALTH_TOTAL]])-Table2[[#This Row],[OUTSD_IND_GRANDFATHER]]</f>
        <v>0</v>
      </c>
      <c r="AO143" s="273">
        <f>Table2[[#This Row],[OUTSD_IND_HEALTH_TOTAL]]-Table2[[#This Row],[OUTSD_IND_GRANDFATHER]]</f>
        <v>0</v>
      </c>
      <c r="AP143" s="273">
        <f>(Table2[[#This Row],[OUTSD_SG_HEALTH_TOTAL]]+Table2[[#This Row],[EXCHG_SG_HEALTH_TOTAL]])-Table2[[#This Row],[OUTSD_SG_GRANDFATHER]]</f>
        <v>0</v>
      </c>
      <c r="AQ143" s="273">
        <f>Table2[[#This Row],[OUTSD_SG_HEALTH_TOTAL]]-Table2[[#This Row],[OUTSD_SG_GRANDFATHER]]</f>
        <v>0</v>
      </c>
      <c r="AR143" s="273">
        <f>Table2[[#This Row],[EXCHG_IND_HEALTH_TOTAL]]+Table2[[#This Row],[OUTSD_IND_HEALTH_TOTAL]]</f>
        <v>0</v>
      </c>
      <c r="AS143" s="273">
        <f>Table2[[#This Row],[EXCHG_SG_HEALTH_TOTAL]]+Table2[[#This Row],[OUTSD_SG_HEALTH_TOTAL]]</f>
        <v>0</v>
      </c>
      <c r="AT143" s="273">
        <f>Table2[[#This Row],[OUTSD_ATM_HEALTH_TOTAL]]+Table2[[#This Row],[OUTSD_LG_HEALTH_TOTAL]]+Table2[[#This Row],[Individual Total]]+Table2[[#This Row],[Small Group Total]]+Table2[[#This Row],[OUTSD_STUDENT]]</f>
        <v>0</v>
      </c>
    </row>
    <row r="144" spans="1:46">
      <c r="A144" t="s">
        <v>485</v>
      </c>
      <c r="B144" t="s">
        <v>380</v>
      </c>
      <c r="AE144">
        <v>5</v>
      </c>
      <c r="AL144">
        <v>2023</v>
      </c>
      <c r="AM144">
        <v>4</v>
      </c>
      <c r="AN144" s="273">
        <f>(Table2[[#This Row],[OUTSD_IND_HEALTH_TOTAL]]+Table2[[#This Row],[EXCHG_IND_HEALTH_TOTAL]])-Table2[[#This Row],[OUTSD_IND_GRANDFATHER]]</f>
        <v>0</v>
      </c>
      <c r="AO144" s="273">
        <f>Table2[[#This Row],[OUTSD_IND_HEALTH_TOTAL]]-Table2[[#This Row],[OUTSD_IND_GRANDFATHER]]</f>
        <v>0</v>
      </c>
      <c r="AP144" s="273">
        <f>(Table2[[#This Row],[OUTSD_SG_HEALTH_TOTAL]]+Table2[[#This Row],[EXCHG_SG_HEALTH_TOTAL]])-Table2[[#This Row],[OUTSD_SG_GRANDFATHER]]</f>
        <v>0</v>
      </c>
      <c r="AQ144" s="273">
        <f>Table2[[#This Row],[OUTSD_SG_HEALTH_TOTAL]]-Table2[[#This Row],[OUTSD_SG_GRANDFATHER]]</f>
        <v>0</v>
      </c>
      <c r="AR144" s="273">
        <f>Table2[[#This Row],[EXCHG_IND_HEALTH_TOTAL]]+Table2[[#This Row],[OUTSD_IND_HEALTH_TOTAL]]</f>
        <v>0</v>
      </c>
      <c r="AS144" s="273">
        <f>Table2[[#This Row],[EXCHG_SG_HEALTH_TOTAL]]+Table2[[#This Row],[OUTSD_SG_HEALTH_TOTAL]]</f>
        <v>0</v>
      </c>
      <c r="AT144" s="273">
        <f>Table2[[#This Row],[OUTSD_ATM_HEALTH_TOTAL]]+Table2[[#This Row],[OUTSD_LG_HEALTH_TOTAL]]+Table2[[#This Row],[Individual Total]]+Table2[[#This Row],[Small Group Total]]+Table2[[#This Row],[OUTSD_STUDENT]]</f>
        <v>0</v>
      </c>
    </row>
    <row r="145" spans="1:46">
      <c r="A145" t="s">
        <v>485</v>
      </c>
      <c r="B145" t="s">
        <v>387</v>
      </c>
      <c r="AE145">
        <v>9</v>
      </c>
      <c r="AL145">
        <v>2023</v>
      </c>
      <c r="AM145">
        <v>4</v>
      </c>
      <c r="AN145" s="273">
        <f>(Table2[[#This Row],[OUTSD_IND_HEALTH_TOTAL]]+Table2[[#This Row],[EXCHG_IND_HEALTH_TOTAL]])-Table2[[#This Row],[OUTSD_IND_GRANDFATHER]]</f>
        <v>0</v>
      </c>
      <c r="AO145" s="273">
        <f>Table2[[#This Row],[OUTSD_IND_HEALTH_TOTAL]]-Table2[[#This Row],[OUTSD_IND_GRANDFATHER]]</f>
        <v>0</v>
      </c>
      <c r="AP145" s="273">
        <f>(Table2[[#This Row],[OUTSD_SG_HEALTH_TOTAL]]+Table2[[#This Row],[EXCHG_SG_HEALTH_TOTAL]])-Table2[[#This Row],[OUTSD_SG_GRANDFATHER]]</f>
        <v>0</v>
      </c>
      <c r="AQ145" s="273">
        <f>Table2[[#This Row],[OUTSD_SG_HEALTH_TOTAL]]-Table2[[#This Row],[OUTSD_SG_GRANDFATHER]]</f>
        <v>0</v>
      </c>
      <c r="AR145" s="273">
        <f>Table2[[#This Row],[EXCHG_IND_HEALTH_TOTAL]]+Table2[[#This Row],[OUTSD_IND_HEALTH_TOTAL]]</f>
        <v>0</v>
      </c>
      <c r="AS145" s="273">
        <f>Table2[[#This Row],[EXCHG_SG_HEALTH_TOTAL]]+Table2[[#This Row],[OUTSD_SG_HEALTH_TOTAL]]</f>
        <v>0</v>
      </c>
      <c r="AT145" s="273">
        <f>Table2[[#This Row],[OUTSD_ATM_HEALTH_TOTAL]]+Table2[[#This Row],[OUTSD_LG_HEALTH_TOTAL]]+Table2[[#This Row],[Individual Total]]+Table2[[#This Row],[Small Group Total]]+Table2[[#This Row],[OUTSD_STUDENT]]</f>
        <v>0</v>
      </c>
    </row>
    <row r="146" spans="1:46">
      <c r="A146" t="s">
        <v>485</v>
      </c>
      <c r="B146" t="s">
        <v>373</v>
      </c>
      <c r="AE146">
        <v>1</v>
      </c>
      <c r="AL146">
        <v>2023</v>
      </c>
      <c r="AM146">
        <v>4</v>
      </c>
      <c r="AN146" s="273">
        <f>(Table2[[#This Row],[OUTSD_IND_HEALTH_TOTAL]]+Table2[[#This Row],[EXCHG_IND_HEALTH_TOTAL]])-Table2[[#This Row],[OUTSD_IND_GRANDFATHER]]</f>
        <v>0</v>
      </c>
      <c r="AO146" s="273">
        <f>Table2[[#This Row],[OUTSD_IND_HEALTH_TOTAL]]-Table2[[#This Row],[OUTSD_IND_GRANDFATHER]]</f>
        <v>0</v>
      </c>
      <c r="AP146" s="273">
        <f>(Table2[[#This Row],[OUTSD_SG_HEALTH_TOTAL]]+Table2[[#This Row],[EXCHG_SG_HEALTH_TOTAL]])-Table2[[#This Row],[OUTSD_SG_GRANDFATHER]]</f>
        <v>0</v>
      </c>
      <c r="AQ146" s="273">
        <f>Table2[[#This Row],[OUTSD_SG_HEALTH_TOTAL]]-Table2[[#This Row],[OUTSD_SG_GRANDFATHER]]</f>
        <v>0</v>
      </c>
      <c r="AR146" s="273">
        <f>Table2[[#This Row],[EXCHG_IND_HEALTH_TOTAL]]+Table2[[#This Row],[OUTSD_IND_HEALTH_TOTAL]]</f>
        <v>0</v>
      </c>
      <c r="AS146" s="273">
        <f>Table2[[#This Row],[EXCHG_SG_HEALTH_TOTAL]]+Table2[[#This Row],[OUTSD_SG_HEALTH_TOTAL]]</f>
        <v>0</v>
      </c>
      <c r="AT146" s="273">
        <f>Table2[[#This Row],[OUTSD_ATM_HEALTH_TOTAL]]+Table2[[#This Row],[OUTSD_LG_HEALTH_TOTAL]]+Table2[[#This Row],[Individual Total]]+Table2[[#This Row],[Small Group Total]]+Table2[[#This Row],[OUTSD_STUDENT]]</f>
        <v>0</v>
      </c>
    </row>
    <row r="147" spans="1:46">
      <c r="A147" t="s">
        <v>485</v>
      </c>
      <c r="B147" t="s">
        <v>357</v>
      </c>
      <c r="AE147">
        <v>202</v>
      </c>
      <c r="AL147">
        <v>2023</v>
      </c>
      <c r="AM147">
        <v>4</v>
      </c>
      <c r="AN147" s="273">
        <f>(Table2[[#This Row],[OUTSD_IND_HEALTH_TOTAL]]+Table2[[#This Row],[EXCHG_IND_HEALTH_TOTAL]])-Table2[[#This Row],[OUTSD_IND_GRANDFATHER]]</f>
        <v>0</v>
      </c>
      <c r="AO147" s="273">
        <f>Table2[[#This Row],[OUTSD_IND_HEALTH_TOTAL]]-Table2[[#This Row],[OUTSD_IND_GRANDFATHER]]</f>
        <v>0</v>
      </c>
      <c r="AP147" s="273">
        <f>(Table2[[#This Row],[OUTSD_SG_HEALTH_TOTAL]]+Table2[[#This Row],[EXCHG_SG_HEALTH_TOTAL]])-Table2[[#This Row],[OUTSD_SG_GRANDFATHER]]</f>
        <v>0</v>
      </c>
      <c r="AQ147" s="273">
        <f>Table2[[#This Row],[OUTSD_SG_HEALTH_TOTAL]]-Table2[[#This Row],[OUTSD_SG_GRANDFATHER]]</f>
        <v>0</v>
      </c>
      <c r="AR147" s="273">
        <f>Table2[[#This Row],[EXCHG_IND_HEALTH_TOTAL]]+Table2[[#This Row],[OUTSD_IND_HEALTH_TOTAL]]</f>
        <v>0</v>
      </c>
      <c r="AS147" s="273">
        <f>Table2[[#This Row],[EXCHG_SG_HEALTH_TOTAL]]+Table2[[#This Row],[OUTSD_SG_HEALTH_TOTAL]]</f>
        <v>0</v>
      </c>
      <c r="AT147" s="273">
        <f>Table2[[#This Row],[OUTSD_ATM_HEALTH_TOTAL]]+Table2[[#This Row],[OUTSD_LG_HEALTH_TOTAL]]+Table2[[#This Row],[Individual Total]]+Table2[[#This Row],[Small Group Total]]+Table2[[#This Row],[OUTSD_STUDENT]]</f>
        <v>0</v>
      </c>
    </row>
    <row r="148" spans="1:46">
      <c r="A148" t="s">
        <v>485</v>
      </c>
      <c r="B148" t="s">
        <v>362</v>
      </c>
      <c r="AE148">
        <v>48</v>
      </c>
      <c r="AL148">
        <v>2023</v>
      </c>
      <c r="AM148">
        <v>4</v>
      </c>
      <c r="AN148" s="273">
        <f>(Table2[[#This Row],[OUTSD_IND_HEALTH_TOTAL]]+Table2[[#This Row],[EXCHG_IND_HEALTH_TOTAL]])-Table2[[#This Row],[OUTSD_IND_GRANDFATHER]]</f>
        <v>0</v>
      </c>
      <c r="AO148" s="273">
        <f>Table2[[#This Row],[OUTSD_IND_HEALTH_TOTAL]]-Table2[[#This Row],[OUTSD_IND_GRANDFATHER]]</f>
        <v>0</v>
      </c>
      <c r="AP148" s="273">
        <f>(Table2[[#This Row],[OUTSD_SG_HEALTH_TOTAL]]+Table2[[#This Row],[EXCHG_SG_HEALTH_TOTAL]])-Table2[[#This Row],[OUTSD_SG_GRANDFATHER]]</f>
        <v>0</v>
      </c>
      <c r="AQ148" s="273">
        <f>Table2[[#This Row],[OUTSD_SG_HEALTH_TOTAL]]-Table2[[#This Row],[OUTSD_SG_GRANDFATHER]]</f>
        <v>0</v>
      </c>
      <c r="AR148" s="273">
        <f>Table2[[#This Row],[EXCHG_IND_HEALTH_TOTAL]]+Table2[[#This Row],[OUTSD_IND_HEALTH_TOTAL]]</f>
        <v>0</v>
      </c>
      <c r="AS148" s="273">
        <f>Table2[[#This Row],[EXCHG_SG_HEALTH_TOTAL]]+Table2[[#This Row],[OUTSD_SG_HEALTH_TOTAL]]</f>
        <v>0</v>
      </c>
      <c r="AT148" s="273">
        <f>Table2[[#This Row],[OUTSD_ATM_HEALTH_TOTAL]]+Table2[[#This Row],[OUTSD_LG_HEALTH_TOTAL]]+Table2[[#This Row],[Individual Total]]+Table2[[#This Row],[Small Group Total]]+Table2[[#This Row],[OUTSD_STUDENT]]</f>
        <v>0</v>
      </c>
    </row>
    <row r="149" spans="1:46">
      <c r="A149" t="s">
        <v>464</v>
      </c>
      <c r="B149" t="s">
        <v>363</v>
      </c>
      <c r="AE149">
        <v>4</v>
      </c>
      <c r="AL149">
        <v>2023</v>
      </c>
      <c r="AM149">
        <v>4</v>
      </c>
      <c r="AN149" s="273">
        <f>(Table2[[#This Row],[OUTSD_IND_HEALTH_TOTAL]]+Table2[[#This Row],[EXCHG_IND_HEALTH_TOTAL]])-Table2[[#This Row],[OUTSD_IND_GRANDFATHER]]</f>
        <v>0</v>
      </c>
      <c r="AO149" s="273">
        <f>Table2[[#This Row],[OUTSD_IND_HEALTH_TOTAL]]-Table2[[#This Row],[OUTSD_IND_GRANDFATHER]]</f>
        <v>0</v>
      </c>
      <c r="AP149" s="273">
        <f>(Table2[[#This Row],[OUTSD_SG_HEALTH_TOTAL]]+Table2[[#This Row],[EXCHG_SG_HEALTH_TOTAL]])-Table2[[#This Row],[OUTSD_SG_GRANDFATHER]]</f>
        <v>0</v>
      </c>
      <c r="AQ149" s="273">
        <f>Table2[[#This Row],[OUTSD_SG_HEALTH_TOTAL]]-Table2[[#This Row],[OUTSD_SG_GRANDFATHER]]</f>
        <v>0</v>
      </c>
      <c r="AR149" s="273">
        <f>Table2[[#This Row],[EXCHG_IND_HEALTH_TOTAL]]+Table2[[#This Row],[OUTSD_IND_HEALTH_TOTAL]]</f>
        <v>0</v>
      </c>
      <c r="AS149" s="273">
        <f>Table2[[#This Row],[EXCHG_SG_HEALTH_TOTAL]]+Table2[[#This Row],[OUTSD_SG_HEALTH_TOTAL]]</f>
        <v>0</v>
      </c>
      <c r="AT149" s="273">
        <f>Table2[[#This Row],[OUTSD_ATM_HEALTH_TOTAL]]+Table2[[#This Row],[OUTSD_LG_HEALTH_TOTAL]]+Table2[[#This Row],[Individual Total]]+Table2[[#This Row],[Small Group Total]]+Table2[[#This Row],[OUTSD_STUDENT]]</f>
        <v>0</v>
      </c>
    </row>
    <row r="150" spans="1:46">
      <c r="A150" t="s">
        <v>464</v>
      </c>
      <c r="B150" t="s">
        <v>358</v>
      </c>
      <c r="AE150">
        <v>20</v>
      </c>
      <c r="AL150">
        <v>2023</v>
      </c>
      <c r="AM150">
        <v>4</v>
      </c>
      <c r="AN150" s="273">
        <f>(Table2[[#This Row],[OUTSD_IND_HEALTH_TOTAL]]+Table2[[#This Row],[EXCHG_IND_HEALTH_TOTAL]])-Table2[[#This Row],[OUTSD_IND_GRANDFATHER]]</f>
        <v>0</v>
      </c>
      <c r="AO150" s="273">
        <f>Table2[[#This Row],[OUTSD_IND_HEALTH_TOTAL]]-Table2[[#This Row],[OUTSD_IND_GRANDFATHER]]</f>
        <v>0</v>
      </c>
      <c r="AP150" s="273">
        <f>(Table2[[#This Row],[OUTSD_SG_HEALTH_TOTAL]]+Table2[[#This Row],[EXCHG_SG_HEALTH_TOTAL]])-Table2[[#This Row],[OUTSD_SG_GRANDFATHER]]</f>
        <v>0</v>
      </c>
      <c r="AQ150" s="273">
        <f>Table2[[#This Row],[OUTSD_SG_HEALTH_TOTAL]]-Table2[[#This Row],[OUTSD_SG_GRANDFATHER]]</f>
        <v>0</v>
      </c>
      <c r="AR150" s="273">
        <f>Table2[[#This Row],[EXCHG_IND_HEALTH_TOTAL]]+Table2[[#This Row],[OUTSD_IND_HEALTH_TOTAL]]</f>
        <v>0</v>
      </c>
      <c r="AS150" s="273">
        <f>Table2[[#This Row],[EXCHG_SG_HEALTH_TOTAL]]+Table2[[#This Row],[OUTSD_SG_HEALTH_TOTAL]]</f>
        <v>0</v>
      </c>
      <c r="AT150" s="273">
        <f>Table2[[#This Row],[OUTSD_ATM_HEALTH_TOTAL]]+Table2[[#This Row],[OUTSD_LG_HEALTH_TOTAL]]+Table2[[#This Row],[Individual Total]]+Table2[[#This Row],[Small Group Total]]+Table2[[#This Row],[OUTSD_STUDENT]]</f>
        <v>0</v>
      </c>
    </row>
    <row r="151" spans="1:46">
      <c r="A151" t="s">
        <v>464</v>
      </c>
      <c r="B151" t="s">
        <v>372</v>
      </c>
      <c r="AE151">
        <v>7</v>
      </c>
      <c r="AL151">
        <v>2023</v>
      </c>
      <c r="AM151">
        <v>4</v>
      </c>
      <c r="AN151" s="273">
        <f>(Table2[[#This Row],[OUTSD_IND_HEALTH_TOTAL]]+Table2[[#This Row],[EXCHG_IND_HEALTH_TOTAL]])-Table2[[#This Row],[OUTSD_IND_GRANDFATHER]]</f>
        <v>0</v>
      </c>
      <c r="AO151" s="273">
        <f>Table2[[#This Row],[OUTSD_IND_HEALTH_TOTAL]]-Table2[[#This Row],[OUTSD_IND_GRANDFATHER]]</f>
        <v>0</v>
      </c>
      <c r="AP151" s="273">
        <f>(Table2[[#This Row],[OUTSD_SG_HEALTH_TOTAL]]+Table2[[#This Row],[EXCHG_SG_HEALTH_TOTAL]])-Table2[[#This Row],[OUTSD_SG_GRANDFATHER]]</f>
        <v>0</v>
      </c>
      <c r="AQ151" s="273">
        <f>Table2[[#This Row],[OUTSD_SG_HEALTH_TOTAL]]-Table2[[#This Row],[OUTSD_SG_GRANDFATHER]]</f>
        <v>0</v>
      </c>
      <c r="AR151" s="273">
        <f>Table2[[#This Row],[EXCHG_IND_HEALTH_TOTAL]]+Table2[[#This Row],[OUTSD_IND_HEALTH_TOTAL]]</f>
        <v>0</v>
      </c>
      <c r="AS151" s="273">
        <f>Table2[[#This Row],[EXCHG_SG_HEALTH_TOTAL]]+Table2[[#This Row],[OUTSD_SG_HEALTH_TOTAL]]</f>
        <v>0</v>
      </c>
      <c r="AT151" s="273">
        <f>Table2[[#This Row],[OUTSD_ATM_HEALTH_TOTAL]]+Table2[[#This Row],[OUTSD_LG_HEALTH_TOTAL]]+Table2[[#This Row],[Individual Total]]+Table2[[#This Row],[Small Group Total]]+Table2[[#This Row],[OUTSD_STUDENT]]</f>
        <v>0</v>
      </c>
    </row>
    <row r="152" spans="1:46">
      <c r="A152" t="s">
        <v>464</v>
      </c>
      <c r="B152" t="s">
        <v>370</v>
      </c>
      <c r="AE152">
        <v>1</v>
      </c>
      <c r="AL152">
        <v>2023</v>
      </c>
      <c r="AM152">
        <v>4</v>
      </c>
      <c r="AN152" s="273">
        <f>(Table2[[#This Row],[OUTSD_IND_HEALTH_TOTAL]]+Table2[[#This Row],[EXCHG_IND_HEALTH_TOTAL]])-Table2[[#This Row],[OUTSD_IND_GRANDFATHER]]</f>
        <v>0</v>
      </c>
      <c r="AO152" s="273">
        <f>Table2[[#This Row],[OUTSD_IND_HEALTH_TOTAL]]-Table2[[#This Row],[OUTSD_IND_GRANDFATHER]]</f>
        <v>0</v>
      </c>
      <c r="AP152" s="273">
        <f>(Table2[[#This Row],[OUTSD_SG_HEALTH_TOTAL]]+Table2[[#This Row],[EXCHG_SG_HEALTH_TOTAL]])-Table2[[#This Row],[OUTSD_SG_GRANDFATHER]]</f>
        <v>0</v>
      </c>
      <c r="AQ152" s="273">
        <f>Table2[[#This Row],[OUTSD_SG_HEALTH_TOTAL]]-Table2[[#This Row],[OUTSD_SG_GRANDFATHER]]</f>
        <v>0</v>
      </c>
      <c r="AR152" s="273">
        <f>Table2[[#This Row],[EXCHG_IND_HEALTH_TOTAL]]+Table2[[#This Row],[OUTSD_IND_HEALTH_TOTAL]]</f>
        <v>0</v>
      </c>
      <c r="AS152" s="273">
        <f>Table2[[#This Row],[EXCHG_SG_HEALTH_TOTAL]]+Table2[[#This Row],[OUTSD_SG_HEALTH_TOTAL]]</f>
        <v>0</v>
      </c>
      <c r="AT152" s="273">
        <f>Table2[[#This Row],[OUTSD_ATM_HEALTH_TOTAL]]+Table2[[#This Row],[OUTSD_LG_HEALTH_TOTAL]]+Table2[[#This Row],[Individual Total]]+Table2[[#This Row],[Small Group Total]]+Table2[[#This Row],[OUTSD_STUDENT]]</f>
        <v>0</v>
      </c>
    </row>
    <row r="153" spans="1:46">
      <c r="A153" t="s">
        <v>464</v>
      </c>
      <c r="B153" t="s">
        <v>368</v>
      </c>
      <c r="AE153">
        <v>83</v>
      </c>
      <c r="AL153">
        <v>2023</v>
      </c>
      <c r="AM153">
        <v>4</v>
      </c>
      <c r="AN153" s="273">
        <f>(Table2[[#This Row],[OUTSD_IND_HEALTH_TOTAL]]+Table2[[#This Row],[EXCHG_IND_HEALTH_TOTAL]])-Table2[[#This Row],[OUTSD_IND_GRANDFATHER]]</f>
        <v>0</v>
      </c>
      <c r="AO153" s="273">
        <f>Table2[[#This Row],[OUTSD_IND_HEALTH_TOTAL]]-Table2[[#This Row],[OUTSD_IND_GRANDFATHER]]</f>
        <v>0</v>
      </c>
      <c r="AP153" s="273">
        <f>(Table2[[#This Row],[OUTSD_SG_HEALTH_TOTAL]]+Table2[[#This Row],[EXCHG_SG_HEALTH_TOTAL]])-Table2[[#This Row],[OUTSD_SG_GRANDFATHER]]</f>
        <v>0</v>
      </c>
      <c r="AQ153" s="273">
        <f>Table2[[#This Row],[OUTSD_SG_HEALTH_TOTAL]]-Table2[[#This Row],[OUTSD_SG_GRANDFATHER]]</f>
        <v>0</v>
      </c>
      <c r="AR153" s="273">
        <f>Table2[[#This Row],[EXCHG_IND_HEALTH_TOTAL]]+Table2[[#This Row],[OUTSD_IND_HEALTH_TOTAL]]</f>
        <v>0</v>
      </c>
      <c r="AS153" s="273">
        <f>Table2[[#This Row],[EXCHG_SG_HEALTH_TOTAL]]+Table2[[#This Row],[OUTSD_SG_HEALTH_TOTAL]]</f>
        <v>0</v>
      </c>
      <c r="AT153" s="273">
        <f>Table2[[#This Row],[OUTSD_ATM_HEALTH_TOTAL]]+Table2[[#This Row],[OUTSD_LG_HEALTH_TOTAL]]+Table2[[#This Row],[Individual Total]]+Table2[[#This Row],[Small Group Total]]+Table2[[#This Row],[OUTSD_STUDENT]]</f>
        <v>0</v>
      </c>
    </row>
    <row r="154" spans="1:46">
      <c r="A154" t="s">
        <v>464</v>
      </c>
      <c r="B154" t="s">
        <v>378</v>
      </c>
      <c r="AE154">
        <v>3</v>
      </c>
      <c r="AL154">
        <v>2023</v>
      </c>
      <c r="AM154">
        <v>4</v>
      </c>
      <c r="AN154" s="273">
        <f>(Table2[[#This Row],[OUTSD_IND_HEALTH_TOTAL]]+Table2[[#This Row],[EXCHG_IND_HEALTH_TOTAL]])-Table2[[#This Row],[OUTSD_IND_GRANDFATHER]]</f>
        <v>0</v>
      </c>
      <c r="AO154" s="273">
        <f>Table2[[#This Row],[OUTSD_IND_HEALTH_TOTAL]]-Table2[[#This Row],[OUTSD_IND_GRANDFATHER]]</f>
        <v>0</v>
      </c>
      <c r="AP154" s="273">
        <f>(Table2[[#This Row],[OUTSD_SG_HEALTH_TOTAL]]+Table2[[#This Row],[EXCHG_SG_HEALTH_TOTAL]])-Table2[[#This Row],[OUTSD_SG_GRANDFATHER]]</f>
        <v>0</v>
      </c>
      <c r="AQ154" s="273">
        <f>Table2[[#This Row],[OUTSD_SG_HEALTH_TOTAL]]-Table2[[#This Row],[OUTSD_SG_GRANDFATHER]]</f>
        <v>0</v>
      </c>
      <c r="AR154" s="273">
        <f>Table2[[#This Row],[EXCHG_IND_HEALTH_TOTAL]]+Table2[[#This Row],[OUTSD_IND_HEALTH_TOTAL]]</f>
        <v>0</v>
      </c>
      <c r="AS154" s="273">
        <f>Table2[[#This Row],[EXCHG_SG_HEALTH_TOTAL]]+Table2[[#This Row],[OUTSD_SG_HEALTH_TOTAL]]</f>
        <v>0</v>
      </c>
      <c r="AT154" s="273">
        <f>Table2[[#This Row],[OUTSD_ATM_HEALTH_TOTAL]]+Table2[[#This Row],[OUTSD_LG_HEALTH_TOTAL]]+Table2[[#This Row],[Individual Total]]+Table2[[#This Row],[Small Group Total]]+Table2[[#This Row],[OUTSD_STUDENT]]</f>
        <v>0</v>
      </c>
    </row>
    <row r="155" spans="1:46">
      <c r="A155" t="s">
        <v>464</v>
      </c>
      <c r="B155" t="s">
        <v>366</v>
      </c>
      <c r="AE155">
        <v>14</v>
      </c>
      <c r="AL155">
        <v>2023</v>
      </c>
      <c r="AM155">
        <v>4</v>
      </c>
      <c r="AN155" s="273">
        <f>(Table2[[#This Row],[OUTSD_IND_HEALTH_TOTAL]]+Table2[[#This Row],[EXCHG_IND_HEALTH_TOTAL]])-Table2[[#This Row],[OUTSD_IND_GRANDFATHER]]</f>
        <v>0</v>
      </c>
      <c r="AO155" s="273">
        <f>Table2[[#This Row],[OUTSD_IND_HEALTH_TOTAL]]-Table2[[#This Row],[OUTSD_IND_GRANDFATHER]]</f>
        <v>0</v>
      </c>
      <c r="AP155" s="273">
        <f>(Table2[[#This Row],[OUTSD_SG_HEALTH_TOTAL]]+Table2[[#This Row],[EXCHG_SG_HEALTH_TOTAL]])-Table2[[#This Row],[OUTSD_SG_GRANDFATHER]]</f>
        <v>0</v>
      </c>
      <c r="AQ155" s="273">
        <f>Table2[[#This Row],[OUTSD_SG_HEALTH_TOTAL]]-Table2[[#This Row],[OUTSD_SG_GRANDFATHER]]</f>
        <v>0</v>
      </c>
      <c r="AR155" s="273">
        <f>Table2[[#This Row],[EXCHG_IND_HEALTH_TOTAL]]+Table2[[#This Row],[OUTSD_IND_HEALTH_TOTAL]]</f>
        <v>0</v>
      </c>
      <c r="AS155" s="273">
        <f>Table2[[#This Row],[EXCHG_SG_HEALTH_TOTAL]]+Table2[[#This Row],[OUTSD_SG_HEALTH_TOTAL]]</f>
        <v>0</v>
      </c>
      <c r="AT155" s="273">
        <f>Table2[[#This Row],[OUTSD_ATM_HEALTH_TOTAL]]+Table2[[#This Row],[OUTSD_LG_HEALTH_TOTAL]]+Table2[[#This Row],[Individual Total]]+Table2[[#This Row],[Small Group Total]]+Table2[[#This Row],[OUTSD_STUDENT]]</f>
        <v>0</v>
      </c>
    </row>
    <row r="156" spans="1:46">
      <c r="A156" t="s">
        <v>464</v>
      </c>
      <c r="B156" t="s">
        <v>365</v>
      </c>
      <c r="AE156">
        <v>4</v>
      </c>
      <c r="AL156">
        <v>2023</v>
      </c>
      <c r="AM156">
        <v>4</v>
      </c>
      <c r="AN156" s="273">
        <f>(Table2[[#This Row],[OUTSD_IND_HEALTH_TOTAL]]+Table2[[#This Row],[EXCHG_IND_HEALTH_TOTAL]])-Table2[[#This Row],[OUTSD_IND_GRANDFATHER]]</f>
        <v>0</v>
      </c>
      <c r="AO156" s="273">
        <f>Table2[[#This Row],[OUTSD_IND_HEALTH_TOTAL]]-Table2[[#This Row],[OUTSD_IND_GRANDFATHER]]</f>
        <v>0</v>
      </c>
      <c r="AP156" s="273">
        <f>(Table2[[#This Row],[OUTSD_SG_HEALTH_TOTAL]]+Table2[[#This Row],[EXCHG_SG_HEALTH_TOTAL]])-Table2[[#This Row],[OUTSD_SG_GRANDFATHER]]</f>
        <v>0</v>
      </c>
      <c r="AQ156" s="273">
        <f>Table2[[#This Row],[OUTSD_SG_HEALTH_TOTAL]]-Table2[[#This Row],[OUTSD_SG_GRANDFATHER]]</f>
        <v>0</v>
      </c>
      <c r="AR156" s="273">
        <f>Table2[[#This Row],[EXCHG_IND_HEALTH_TOTAL]]+Table2[[#This Row],[OUTSD_IND_HEALTH_TOTAL]]</f>
        <v>0</v>
      </c>
      <c r="AS156" s="273">
        <f>Table2[[#This Row],[EXCHG_SG_HEALTH_TOTAL]]+Table2[[#This Row],[OUTSD_SG_HEALTH_TOTAL]]</f>
        <v>0</v>
      </c>
      <c r="AT156" s="273">
        <f>Table2[[#This Row],[OUTSD_ATM_HEALTH_TOTAL]]+Table2[[#This Row],[OUTSD_LG_HEALTH_TOTAL]]+Table2[[#This Row],[Individual Total]]+Table2[[#This Row],[Small Group Total]]+Table2[[#This Row],[OUTSD_STUDENT]]</f>
        <v>0</v>
      </c>
    </row>
    <row r="157" spans="1:46">
      <c r="A157" t="s">
        <v>464</v>
      </c>
      <c r="B157" t="s">
        <v>383</v>
      </c>
      <c r="AE157">
        <v>1</v>
      </c>
      <c r="AL157">
        <v>2023</v>
      </c>
      <c r="AM157">
        <v>4</v>
      </c>
      <c r="AN157" s="273">
        <f>(Table2[[#This Row],[OUTSD_IND_HEALTH_TOTAL]]+Table2[[#This Row],[EXCHG_IND_HEALTH_TOTAL]])-Table2[[#This Row],[OUTSD_IND_GRANDFATHER]]</f>
        <v>0</v>
      </c>
      <c r="AO157" s="273">
        <f>Table2[[#This Row],[OUTSD_IND_HEALTH_TOTAL]]-Table2[[#This Row],[OUTSD_IND_GRANDFATHER]]</f>
        <v>0</v>
      </c>
      <c r="AP157" s="273">
        <f>(Table2[[#This Row],[OUTSD_SG_HEALTH_TOTAL]]+Table2[[#This Row],[EXCHG_SG_HEALTH_TOTAL]])-Table2[[#This Row],[OUTSD_SG_GRANDFATHER]]</f>
        <v>0</v>
      </c>
      <c r="AQ157" s="273">
        <f>Table2[[#This Row],[OUTSD_SG_HEALTH_TOTAL]]-Table2[[#This Row],[OUTSD_SG_GRANDFATHER]]</f>
        <v>0</v>
      </c>
      <c r="AR157" s="273">
        <f>Table2[[#This Row],[EXCHG_IND_HEALTH_TOTAL]]+Table2[[#This Row],[OUTSD_IND_HEALTH_TOTAL]]</f>
        <v>0</v>
      </c>
      <c r="AS157" s="273">
        <f>Table2[[#This Row],[EXCHG_SG_HEALTH_TOTAL]]+Table2[[#This Row],[OUTSD_SG_HEALTH_TOTAL]]</f>
        <v>0</v>
      </c>
      <c r="AT157" s="273">
        <f>Table2[[#This Row],[OUTSD_ATM_HEALTH_TOTAL]]+Table2[[#This Row],[OUTSD_LG_HEALTH_TOTAL]]+Table2[[#This Row],[Individual Total]]+Table2[[#This Row],[Small Group Total]]+Table2[[#This Row],[OUTSD_STUDENT]]</f>
        <v>0</v>
      </c>
    </row>
    <row r="158" spans="1:46">
      <c r="A158" t="s">
        <v>464</v>
      </c>
      <c r="B158" t="s">
        <v>356</v>
      </c>
      <c r="AE158">
        <v>2</v>
      </c>
      <c r="AL158">
        <v>2023</v>
      </c>
      <c r="AM158">
        <v>4</v>
      </c>
      <c r="AN158" s="273">
        <f>(Table2[[#This Row],[OUTSD_IND_HEALTH_TOTAL]]+Table2[[#This Row],[EXCHG_IND_HEALTH_TOTAL]])-Table2[[#This Row],[OUTSD_IND_GRANDFATHER]]</f>
        <v>0</v>
      </c>
      <c r="AO158" s="273">
        <f>Table2[[#This Row],[OUTSD_IND_HEALTH_TOTAL]]-Table2[[#This Row],[OUTSD_IND_GRANDFATHER]]</f>
        <v>0</v>
      </c>
      <c r="AP158" s="273">
        <f>(Table2[[#This Row],[OUTSD_SG_HEALTH_TOTAL]]+Table2[[#This Row],[EXCHG_SG_HEALTH_TOTAL]])-Table2[[#This Row],[OUTSD_SG_GRANDFATHER]]</f>
        <v>0</v>
      </c>
      <c r="AQ158" s="273">
        <f>Table2[[#This Row],[OUTSD_SG_HEALTH_TOTAL]]-Table2[[#This Row],[OUTSD_SG_GRANDFATHER]]</f>
        <v>0</v>
      </c>
      <c r="AR158" s="273">
        <f>Table2[[#This Row],[EXCHG_IND_HEALTH_TOTAL]]+Table2[[#This Row],[OUTSD_IND_HEALTH_TOTAL]]</f>
        <v>0</v>
      </c>
      <c r="AS158" s="273">
        <f>Table2[[#This Row],[EXCHG_SG_HEALTH_TOTAL]]+Table2[[#This Row],[OUTSD_SG_HEALTH_TOTAL]]</f>
        <v>0</v>
      </c>
      <c r="AT158" s="273">
        <f>Table2[[#This Row],[OUTSD_ATM_HEALTH_TOTAL]]+Table2[[#This Row],[OUTSD_LG_HEALTH_TOTAL]]+Table2[[#This Row],[Individual Total]]+Table2[[#This Row],[Small Group Total]]+Table2[[#This Row],[OUTSD_STUDENT]]</f>
        <v>0</v>
      </c>
    </row>
    <row r="159" spans="1:46">
      <c r="A159" t="s">
        <v>464</v>
      </c>
      <c r="B159" t="s">
        <v>359</v>
      </c>
      <c r="AE159">
        <v>627</v>
      </c>
      <c r="AL159">
        <v>2023</v>
      </c>
      <c r="AM159">
        <v>4</v>
      </c>
      <c r="AN159" s="273">
        <f>(Table2[[#This Row],[OUTSD_IND_HEALTH_TOTAL]]+Table2[[#This Row],[EXCHG_IND_HEALTH_TOTAL]])-Table2[[#This Row],[OUTSD_IND_GRANDFATHER]]</f>
        <v>0</v>
      </c>
      <c r="AO159" s="273">
        <f>Table2[[#This Row],[OUTSD_IND_HEALTH_TOTAL]]-Table2[[#This Row],[OUTSD_IND_GRANDFATHER]]</f>
        <v>0</v>
      </c>
      <c r="AP159" s="273">
        <f>(Table2[[#This Row],[OUTSD_SG_HEALTH_TOTAL]]+Table2[[#This Row],[EXCHG_SG_HEALTH_TOTAL]])-Table2[[#This Row],[OUTSD_SG_GRANDFATHER]]</f>
        <v>0</v>
      </c>
      <c r="AQ159" s="273">
        <f>Table2[[#This Row],[OUTSD_SG_HEALTH_TOTAL]]-Table2[[#This Row],[OUTSD_SG_GRANDFATHER]]</f>
        <v>0</v>
      </c>
      <c r="AR159" s="273">
        <f>Table2[[#This Row],[EXCHG_IND_HEALTH_TOTAL]]+Table2[[#This Row],[OUTSD_IND_HEALTH_TOTAL]]</f>
        <v>0</v>
      </c>
      <c r="AS159" s="273">
        <f>Table2[[#This Row],[EXCHG_SG_HEALTH_TOTAL]]+Table2[[#This Row],[OUTSD_SG_HEALTH_TOTAL]]</f>
        <v>0</v>
      </c>
      <c r="AT159" s="273">
        <f>Table2[[#This Row],[OUTSD_ATM_HEALTH_TOTAL]]+Table2[[#This Row],[OUTSD_LG_HEALTH_TOTAL]]+Table2[[#This Row],[Individual Total]]+Table2[[#This Row],[Small Group Total]]+Table2[[#This Row],[OUTSD_STUDENT]]</f>
        <v>0</v>
      </c>
    </row>
    <row r="160" spans="1:46">
      <c r="A160" t="s">
        <v>464</v>
      </c>
      <c r="B160" t="s">
        <v>364</v>
      </c>
      <c r="AE160">
        <v>7</v>
      </c>
      <c r="AL160">
        <v>2023</v>
      </c>
      <c r="AM160">
        <v>4</v>
      </c>
      <c r="AN160" s="273">
        <f>(Table2[[#This Row],[OUTSD_IND_HEALTH_TOTAL]]+Table2[[#This Row],[EXCHG_IND_HEALTH_TOTAL]])-Table2[[#This Row],[OUTSD_IND_GRANDFATHER]]</f>
        <v>0</v>
      </c>
      <c r="AO160" s="273">
        <f>Table2[[#This Row],[OUTSD_IND_HEALTH_TOTAL]]-Table2[[#This Row],[OUTSD_IND_GRANDFATHER]]</f>
        <v>0</v>
      </c>
      <c r="AP160" s="273">
        <f>(Table2[[#This Row],[OUTSD_SG_HEALTH_TOTAL]]+Table2[[#This Row],[EXCHG_SG_HEALTH_TOTAL]])-Table2[[#This Row],[OUTSD_SG_GRANDFATHER]]</f>
        <v>0</v>
      </c>
      <c r="AQ160" s="273">
        <f>Table2[[#This Row],[OUTSD_SG_HEALTH_TOTAL]]-Table2[[#This Row],[OUTSD_SG_GRANDFATHER]]</f>
        <v>0</v>
      </c>
      <c r="AR160" s="273">
        <f>Table2[[#This Row],[EXCHG_IND_HEALTH_TOTAL]]+Table2[[#This Row],[OUTSD_IND_HEALTH_TOTAL]]</f>
        <v>0</v>
      </c>
      <c r="AS160" s="273">
        <f>Table2[[#This Row],[EXCHG_SG_HEALTH_TOTAL]]+Table2[[#This Row],[OUTSD_SG_HEALTH_TOTAL]]</f>
        <v>0</v>
      </c>
      <c r="AT160" s="273">
        <f>Table2[[#This Row],[OUTSD_ATM_HEALTH_TOTAL]]+Table2[[#This Row],[OUTSD_LG_HEALTH_TOTAL]]+Table2[[#This Row],[Individual Total]]+Table2[[#This Row],[Small Group Total]]+Table2[[#This Row],[OUTSD_STUDENT]]</f>
        <v>0</v>
      </c>
    </row>
    <row r="161" spans="1:46">
      <c r="A161" t="s">
        <v>464</v>
      </c>
      <c r="B161" t="s">
        <v>380</v>
      </c>
      <c r="AE161">
        <v>112</v>
      </c>
      <c r="AL161">
        <v>2023</v>
      </c>
      <c r="AM161">
        <v>4</v>
      </c>
      <c r="AN161" s="273">
        <f>(Table2[[#This Row],[OUTSD_IND_HEALTH_TOTAL]]+Table2[[#This Row],[EXCHG_IND_HEALTH_TOTAL]])-Table2[[#This Row],[OUTSD_IND_GRANDFATHER]]</f>
        <v>0</v>
      </c>
      <c r="AO161" s="273">
        <f>Table2[[#This Row],[OUTSD_IND_HEALTH_TOTAL]]-Table2[[#This Row],[OUTSD_IND_GRANDFATHER]]</f>
        <v>0</v>
      </c>
      <c r="AP161" s="273">
        <f>(Table2[[#This Row],[OUTSD_SG_HEALTH_TOTAL]]+Table2[[#This Row],[EXCHG_SG_HEALTH_TOTAL]])-Table2[[#This Row],[OUTSD_SG_GRANDFATHER]]</f>
        <v>0</v>
      </c>
      <c r="AQ161" s="273">
        <f>Table2[[#This Row],[OUTSD_SG_HEALTH_TOTAL]]-Table2[[#This Row],[OUTSD_SG_GRANDFATHER]]</f>
        <v>0</v>
      </c>
      <c r="AR161" s="273">
        <f>Table2[[#This Row],[EXCHG_IND_HEALTH_TOTAL]]+Table2[[#This Row],[OUTSD_IND_HEALTH_TOTAL]]</f>
        <v>0</v>
      </c>
      <c r="AS161" s="273">
        <f>Table2[[#This Row],[EXCHG_SG_HEALTH_TOTAL]]+Table2[[#This Row],[OUTSD_SG_HEALTH_TOTAL]]</f>
        <v>0</v>
      </c>
      <c r="AT161" s="273">
        <f>Table2[[#This Row],[OUTSD_ATM_HEALTH_TOTAL]]+Table2[[#This Row],[OUTSD_LG_HEALTH_TOTAL]]+Table2[[#This Row],[Individual Total]]+Table2[[#This Row],[Small Group Total]]+Table2[[#This Row],[OUTSD_STUDENT]]</f>
        <v>0</v>
      </c>
    </row>
    <row r="162" spans="1:46">
      <c r="A162" t="s">
        <v>464</v>
      </c>
      <c r="B162" t="s">
        <v>357</v>
      </c>
      <c r="AE162">
        <v>28</v>
      </c>
      <c r="AL162">
        <v>2023</v>
      </c>
      <c r="AM162">
        <v>4</v>
      </c>
      <c r="AN162" s="273">
        <f>(Table2[[#This Row],[OUTSD_IND_HEALTH_TOTAL]]+Table2[[#This Row],[EXCHG_IND_HEALTH_TOTAL]])-Table2[[#This Row],[OUTSD_IND_GRANDFATHER]]</f>
        <v>0</v>
      </c>
      <c r="AO162" s="273">
        <f>Table2[[#This Row],[OUTSD_IND_HEALTH_TOTAL]]-Table2[[#This Row],[OUTSD_IND_GRANDFATHER]]</f>
        <v>0</v>
      </c>
      <c r="AP162" s="273">
        <f>(Table2[[#This Row],[OUTSD_SG_HEALTH_TOTAL]]+Table2[[#This Row],[EXCHG_SG_HEALTH_TOTAL]])-Table2[[#This Row],[OUTSD_SG_GRANDFATHER]]</f>
        <v>0</v>
      </c>
      <c r="AQ162" s="273">
        <f>Table2[[#This Row],[OUTSD_SG_HEALTH_TOTAL]]-Table2[[#This Row],[OUTSD_SG_GRANDFATHER]]</f>
        <v>0</v>
      </c>
      <c r="AR162" s="273">
        <f>Table2[[#This Row],[EXCHG_IND_HEALTH_TOTAL]]+Table2[[#This Row],[OUTSD_IND_HEALTH_TOTAL]]</f>
        <v>0</v>
      </c>
      <c r="AS162" s="273">
        <f>Table2[[#This Row],[EXCHG_SG_HEALTH_TOTAL]]+Table2[[#This Row],[OUTSD_SG_HEALTH_TOTAL]]</f>
        <v>0</v>
      </c>
      <c r="AT162" s="273">
        <f>Table2[[#This Row],[OUTSD_ATM_HEALTH_TOTAL]]+Table2[[#This Row],[OUTSD_LG_HEALTH_TOTAL]]+Table2[[#This Row],[Individual Total]]+Table2[[#This Row],[Small Group Total]]+Table2[[#This Row],[OUTSD_STUDENT]]</f>
        <v>0</v>
      </c>
    </row>
    <row r="163" spans="1:46">
      <c r="A163" t="s">
        <v>41</v>
      </c>
      <c r="B163" t="s">
        <v>366</v>
      </c>
      <c r="AK163">
        <v>1</v>
      </c>
      <c r="AL163">
        <v>2023</v>
      </c>
      <c r="AM163">
        <v>4</v>
      </c>
      <c r="AN163" s="273">
        <f>(Table2[[#This Row],[OUTSD_IND_HEALTH_TOTAL]]+Table2[[#This Row],[EXCHG_IND_HEALTH_TOTAL]])-Table2[[#This Row],[OUTSD_IND_GRANDFATHER]]</f>
        <v>0</v>
      </c>
      <c r="AO163" s="273">
        <f>Table2[[#This Row],[OUTSD_IND_HEALTH_TOTAL]]-Table2[[#This Row],[OUTSD_IND_GRANDFATHER]]</f>
        <v>0</v>
      </c>
      <c r="AP163" s="273">
        <f>(Table2[[#This Row],[OUTSD_SG_HEALTH_TOTAL]]+Table2[[#This Row],[EXCHG_SG_HEALTH_TOTAL]])-Table2[[#This Row],[OUTSD_SG_GRANDFATHER]]</f>
        <v>0</v>
      </c>
      <c r="AQ163" s="273">
        <f>Table2[[#This Row],[OUTSD_SG_HEALTH_TOTAL]]-Table2[[#This Row],[OUTSD_SG_GRANDFATHER]]</f>
        <v>0</v>
      </c>
      <c r="AR163" s="273">
        <f>Table2[[#This Row],[EXCHG_IND_HEALTH_TOTAL]]+Table2[[#This Row],[OUTSD_IND_HEALTH_TOTAL]]</f>
        <v>0</v>
      </c>
      <c r="AS163" s="273">
        <f>Table2[[#This Row],[EXCHG_SG_HEALTH_TOTAL]]+Table2[[#This Row],[OUTSD_SG_HEALTH_TOTAL]]</f>
        <v>0</v>
      </c>
      <c r="AT163" s="273">
        <f>Table2[[#This Row],[OUTSD_ATM_HEALTH_TOTAL]]+Table2[[#This Row],[OUTSD_LG_HEALTH_TOTAL]]+Table2[[#This Row],[Individual Total]]+Table2[[#This Row],[Small Group Total]]+Table2[[#This Row],[OUTSD_STUDENT]]</f>
        <v>0</v>
      </c>
    </row>
    <row r="164" spans="1:46">
      <c r="A164" t="s">
        <v>41</v>
      </c>
      <c r="B164" t="s">
        <v>383</v>
      </c>
      <c r="AK164">
        <v>1</v>
      </c>
      <c r="AL164">
        <v>2023</v>
      </c>
      <c r="AM164">
        <v>4</v>
      </c>
      <c r="AN164" s="273">
        <f>(Table2[[#This Row],[OUTSD_IND_HEALTH_TOTAL]]+Table2[[#This Row],[EXCHG_IND_HEALTH_TOTAL]])-Table2[[#This Row],[OUTSD_IND_GRANDFATHER]]</f>
        <v>0</v>
      </c>
      <c r="AO164" s="273">
        <f>Table2[[#This Row],[OUTSD_IND_HEALTH_TOTAL]]-Table2[[#This Row],[OUTSD_IND_GRANDFATHER]]</f>
        <v>0</v>
      </c>
      <c r="AP164" s="273">
        <f>(Table2[[#This Row],[OUTSD_SG_HEALTH_TOTAL]]+Table2[[#This Row],[EXCHG_SG_HEALTH_TOTAL]])-Table2[[#This Row],[OUTSD_SG_GRANDFATHER]]</f>
        <v>0</v>
      </c>
      <c r="AQ164" s="273">
        <f>Table2[[#This Row],[OUTSD_SG_HEALTH_TOTAL]]-Table2[[#This Row],[OUTSD_SG_GRANDFATHER]]</f>
        <v>0</v>
      </c>
      <c r="AR164" s="273">
        <f>Table2[[#This Row],[EXCHG_IND_HEALTH_TOTAL]]+Table2[[#This Row],[OUTSD_IND_HEALTH_TOTAL]]</f>
        <v>0</v>
      </c>
      <c r="AS164" s="273">
        <f>Table2[[#This Row],[EXCHG_SG_HEALTH_TOTAL]]+Table2[[#This Row],[OUTSD_SG_HEALTH_TOTAL]]</f>
        <v>0</v>
      </c>
      <c r="AT164" s="273">
        <f>Table2[[#This Row],[OUTSD_ATM_HEALTH_TOTAL]]+Table2[[#This Row],[OUTSD_LG_HEALTH_TOTAL]]+Table2[[#This Row],[Individual Total]]+Table2[[#This Row],[Small Group Total]]+Table2[[#This Row],[OUTSD_STUDENT]]</f>
        <v>0</v>
      </c>
    </row>
    <row r="165" spans="1:46">
      <c r="A165" t="s">
        <v>439</v>
      </c>
      <c r="B165" t="s">
        <v>361</v>
      </c>
      <c r="AK165">
        <v>1</v>
      </c>
      <c r="AL165">
        <v>2023</v>
      </c>
      <c r="AM165">
        <v>4</v>
      </c>
      <c r="AN165" s="273">
        <f>(Table2[[#This Row],[OUTSD_IND_HEALTH_TOTAL]]+Table2[[#This Row],[EXCHG_IND_HEALTH_TOTAL]])-Table2[[#This Row],[OUTSD_IND_GRANDFATHER]]</f>
        <v>0</v>
      </c>
      <c r="AO165" s="273">
        <f>Table2[[#This Row],[OUTSD_IND_HEALTH_TOTAL]]-Table2[[#This Row],[OUTSD_IND_GRANDFATHER]]</f>
        <v>0</v>
      </c>
      <c r="AP165" s="273">
        <f>(Table2[[#This Row],[OUTSD_SG_HEALTH_TOTAL]]+Table2[[#This Row],[EXCHG_SG_HEALTH_TOTAL]])-Table2[[#This Row],[OUTSD_SG_GRANDFATHER]]</f>
        <v>0</v>
      </c>
      <c r="AQ165" s="273">
        <f>Table2[[#This Row],[OUTSD_SG_HEALTH_TOTAL]]-Table2[[#This Row],[OUTSD_SG_GRANDFATHER]]</f>
        <v>0</v>
      </c>
      <c r="AR165" s="273">
        <f>Table2[[#This Row],[EXCHG_IND_HEALTH_TOTAL]]+Table2[[#This Row],[OUTSD_IND_HEALTH_TOTAL]]</f>
        <v>0</v>
      </c>
      <c r="AS165" s="273">
        <f>Table2[[#This Row],[EXCHG_SG_HEALTH_TOTAL]]+Table2[[#This Row],[OUTSD_SG_HEALTH_TOTAL]]</f>
        <v>0</v>
      </c>
      <c r="AT165" s="273">
        <f>Table2[[#This Row],[OUTSD_ATM_HEALTH_TOTAL]]+Table2[[#This Row],[OUTSD_LG_HEALTH_TOTAL]]+Table2[[#This Row],[Individual Total]]+Table2[[#This Row],[Small Group Total]]+Table2[[#This Row],[OUTSD_STUDENT]]</f>
        <v>0</v>
      </c>
    </row>
    <row r="166" spans="1:46">
      <c r="A166" t="s">
        <v>439</v>
      </c>
      <c r="B166" t="s">
        <v>372</v>
      </c>
      <c r="AK166">
        <v>2</v>
      </c>
      <c r="AL166">
        <v>2023</v>
      </c>
      <c r="AM166">
        <v>4</v>
      </c>
      <c r="AN166" s="273">
        <f>(Table2[[#This Row],[OUTSD_IND_HEALTH_TOTAL]]+Table2[[#This Row],[EXCHG_IND_HEALTH_TOTAL]])-Table2[[#This Row],[OUTSD_IND_GRANDFATHER]]</f>
        <v>0</v>
      </c>
      <c r="AO166" s="273">
        <f>Table2[[#This Row],[OUTSD_IND_HEALTH_TOTAL]]-Table2[[#This Row],[OUTSD_IND_GRANDFATHER]]</f>
        <v>0</v>
      </c>
      <c r="AP166" s="273">
        <f>(Table2[[#This Row],[OUTSD_SG_HEALTH_TOTAL]]+Table2[[#This Row],[EXCHG_SG_HEALTH_TOTAL]])-Table2[[#This Row],[OUTSD_SG_GRANDFATHER]]</f>
        <v>0</v>
      </c>
      <c r="AQ166" s="273">
        <f>Table2[[#This Row],[OUTSD_SG_HEALTH_TOTAL]]-Table2[[#This Row],[OUTSD_SG_GRANDFATHER]]</f>
        <v>0</v>
      </c>
      <c r="AR166" s="273">
        <f>Table2[[#This Row],[EXCHG_IND_HEALTH_TOTAL]]+Table2[[#This Row],[OUTSD_IND_HEALTH_TOTAL]]</f>
        <v>0</v>
      </c>
      <c r="AS166" s="273">
        <f>Table2[[#This Row],[EXCHG_SG_HEALTH_TOTAL]]+Table2[[#This Row],[OUTSD_SG_HEALTH_TOTAL]]</f>
        <v>0</v>
      </c>
      <c r="AT166" s="273">
        <f>Table2[[#This Row],[OUTSD_ATM_HEALTH_TOTAL]]+Table2[[#This Row],[OUTSD_LG_HEALTH_TOTAL]]+Table2[[#This Row],[Individual Total]]+Table2[[#This Row],[Small Group Total]]+Table2[[#This Row],[OUTSD_STUDENT]]</f>
        <v>0</v>
      </c>
    </row>
    <row r="167" spans="1:46">
      <c r="A167" t="s">
        <v>439</v>
      </c>
      <c r="B167" t="s">
        <v>376</v>
      </c>
      <c r="AK167">
        <v>2</v>
      </c>
      <c r="AL167">
        <v>2023</v>
      </c>
      <c r="AM167">
        <v>4</v>
      </c>
      <c r="AN167" s="273">
        <f>(Table2[[#This Row],[OUTSD_IND_HEALTH_TOTAL]]+Table2[[#This Row],[EXCHG_IND_HEALTH_TOTAL]])-Table2[[#This Row],[OUTSD_IND_GRANDFATHER]]</f>
        <v>0</v>
      </c>
      <c r="AO167" s="273">
        <f>Table2[[#This Row],[OUTSD_IND_HEALTH_TOTAL]]-Table2[[#This Row],[OUTSD_IND_GRANDFATHER]]</f>
        <v>0</v>
      </c>
      <c r="AP167" s="273">
        <f>(Table2[[#This Row],[OUTSD_SG_HEALTH_TOTAL]]+Table2[[#This Row],[EXCHG_SG_HEALTH_TOTAL]])-Table2[[#This Row],[OUTSD_SG_GRANDFATHER]]</f>
        <v>0</v>
      </c>
      <c r="AQ167" s="273">
        <f>Table2[[#This Row],[OUTSD_SG_HEALTH_TOTAL]]-Table2[[#This Row],[OUTSD_SG_GRANDFATHER]]</f>
        <v>0</v>
      </c>
      <c r="AR167" s="273">
        <f>Table2[[#This Row],[EXCHG_IND_HEALTH_TOTAL]]+Table2[[#This Row],[OUTSD_IND_HEALTH_TOTAL]]</f>
        <v>0</v>
      </c>
      <c r="AS167" s="273">
        <f>Table2[[#This Row],[EXCHG_SG_HEALTH_TOTAL]]+Table2[[#This Row],[OUTSD_SG_HEALTH_TOTAL]]</f>
        <v>0</v>
      </c>
      <c r="AT167" s="273">
        <f>Table2[[#This Row],[OUTSD_ATM_HEALTH_TOTAL]]+Table2[[#This Row],[OUTSD_LG_HEALTH_TOTAL]]+Table2[[#This Row],[Individual Total]]+Table2[[#This Row],[Small Group Total]]+Table2[[#This Row],[OUTSD_STUDENT]]</f>
        <v>0</v>
      </c>
    </row>
    <row r="168" spans="1:46">
      <c r="A168" t="s">
        <v>439</v>
      </c>
      <c r="B168" t="s">
        <v>379</v>
      </c>
      <c r="AK168">
        <v>1</v>
      </c>
      <c r="AL168">
        <v>2023</v>
      </c>
      <c r="AM168">
        <v>4</v>
      </c>
      <c r="AN168" s="273">
        <f>(Table2[[#This Row],[OUTSD_IND_HEALTH_TOTAL]]+Table2[[#This Row],[EXCHG_IND_HEALTH_TOTAL]])-Table2[[#This Row],[OUTSD_IND_GRANDFATHER]]</f>
        <v>0</v>
      </c>
      <c r="AO168" s="273">
        <f>Table2[[#This Row],[OUTSD_IND_HEALTH_TOTAL]]-Table2[[#This Row],[OUTSD_IND_GRANDFATHER]]</f>
        <v>0</v>
      </c>
      <c r="AP168" s="273">
        <f>(Table2[[#This Row],[OUTSD_SG_HEALTH_TOTAL]]+Table2[[#This Row],[EXCHG_SG_HEALTH_TOTAL]])-Table2[[#This Row],[OUTSD_SG_GRANDFATHER]]</f>
        <v>0</v>
      </c>
      <c r="AQ168" s="273">
        <f>Table2[[#This Row],[OUTSD_SG_HEALTH_TOTAL]]-Table2[[#This Row],[OUTSD_SG_GRANDFATHER]]</f>
        <v>0</v>
      </c>
      <c r="AR168" s="273">
        <f>Table2[[#This Row],[EXCHG_IND_HEALTH_TOTAL]]+Table2[[#This Row],[OUTSD_IND_HEALTH_TOTAL]]</f>
        <v>0</v>
      </c>
      <c r="AS168" s="273">
        <f>Table2[[#This Row],[EXCHG_SG_HEALTH_TOTAL]]+Table2[[#This Row],[OUTSD_SG_HEALTH_TOTAL]]</f>
        <v>0</v>
      </c>
      <c r="AT168" s="273">
        <f>Table2[[#This Row],[OUTSD_ATM_HEALTH_TOTAL]]+Table2[[#This Row],[OUTSD_LG_HEALTH_TOTAL]]+Table2[[#This Row],[Individual Total]]+Table2[[#This Row],[Small Group Total]]+Table2[[#This Row],[OUTSD_STUDENT]]</f>
        <v>0</v>
      </c>
    </row>
    <row r="169" spans="1:46">
      <c r="A169" t="s">
        <v>439</v>
      </c>
      <c r="B169" t="s">
        <v>377</v>
      </c>
      <c r="AK169">
        <v>1</v>
      </c>
      <c r="AL169">
        <v>2023</v>
      </c>
      <c r="AM169">
        <v>4</v>
      </c>
      <c r="AN169" s="273">
        <f>(Table2[[#This Row],[OUTSD_IND_HEALTH_TOTAL]]+Table2[[#This Row],[EXCHG_IND_HEALTH_TOTAL]])-Table2[[#This Row],[OUTSD_IND_GRANDFATHER]]</f>
        <v>0</v>
      </c>
      <c r="AO169" s="273">
        <f>Table2[[#This Row],[OUTSD_IND_HEALTH_TOTAL]]-Table2[[#This Row],[OUTSD_IND_GRANDFATHER]]</f>
        <v>0</v>
      </c>
      <c r="AP169" s="273">
        <f>(Table2[[#This Row],[OUTSD_SG_HEALTH_TOTAL]]+Table2[[#This Row],[EXCHG_SG_HEALTH_TOTAL]])-Table2[[#This Row],[OUTSD_SG_GRANDFATHER]]</f>
        <v>0</v>
      </c>
      <c r="AQ169" s="273">
        <f>Table2[[#This Row],[OUTSD_SG_HEALTH_TOTAL]]-Table2[[#This Row],[OUTSD_SG_GRANDFATHER]]</f>
        <v>0</v>
      </c>
      <c r="AR169" s="273">
        <f>Table2[[#This Row],[EXCHG_IND_HEALTH_TOTAL]]+Table2[[#This Row],[OUTSD_IND_HEALTH_TOTAL]]</f>
        <v>0</v>
      </c>
      <c r="AS169" s="273">
        <f>Table2[[#This Row],[EXCHG_SG_HEALTH_TOTAL]]+Table2[[#This Row],[OUTSD_SG_HEALTH_TOTAL]]</f>
        <v>0</v>
      </c>
      <c r="AT169" s="273">
        <f>Table2[[#This Row],[OUTSD_ATM_HEALTH_TOTAL]]+Table2[[#This Row],[OUTSD_LG_HEALTH_TOTAL]]+Table2[[#This Row],[Individual Total]]+Table2[[#This Row],[Small Group Total]]+Table2[[#This Row],[OUTSD_STUDENT]]</f>
        <v>0</v>
      </c>
    </row>
    <row r="170" spans="1:46">
      <c r="A170" t="s">
        <v>439</v>
      </c>
      <c r="B170" t="s">
        <v>370</v>
      </c>
      <c r="AK170">
        <v>3</v>
      </c>
      <c r="AL170">
        <v>2023</v>
      </c>
      <c r="AM170">
        <v>4</v>
      </c>
      <c r="AN170" s="273">
        <f>(Table2[[#This Row],[OUTSD_IND_HEALTH_TOTAL]]+Table2[[#This Row],[EXCHG_IND_HEALTH_TOTAL]])-Table2[[#This Row],[OUTSD_IND_GRANDFATHER]]</f>
        <v>0</v>
      </c>
      <c r="AO170" s="273">
        <f>Table2[[#This Row],[OUTSD_IND_HEALTH_TOTAL]]-Table2[[#This Row],[OUTSD_IND_GRANDFATHER]]</f>
        <v>0</v>
      </c>
      <c r="AP170" s="273">
        <f>(Table2[[#This Row],[OUTSD_SG_HEALTH_TOTAL]]+Table2[[#This Row],[EXCHG_SG_HEALTH_TOTAL]])-Table2[[#This Row],[OUTSD_SG_GRANDFATHER]]</f>
        <v>0</v>
      </c>
      <c r="AQ170" s="273">
        <f>Table2[[#This Row],[OUTSD_SG_HEALTH_TOTAL]]-Table2[[#This Row],[OUTSD_SG_GRANDFATHER]]</f>
        <v>0</v>
      </c>
      <c r="AR170" s="273">
        <f>Table2[[#This Row],[EXCHG_IND_HEALTH_TOTAL]]+Table2[[#This Row],[OUTSD_IND_HEALTH_TOTAL]]</f>
        <v>0</v>
      </c>
      <c r="AS170" s="273">
        <f>Table2[[#This Row],[EXCHG_SG_HEALTH_TOTAL]]+Table2[[#This Row],[OUTSD_SG_HEALTH_TOTAL]]</f>
        <v>0</v>
      </c>
      <c r="AT170" s="273">
        <f>Table2[[#This Row],[OUTSD_ATM_HEALTH_TOTAL]]+Table2[[#This Row],[OUTSD_LG_HEALTH_TOTAL]]+Table2[[#This Row],[Individual Total]]+Table2[[#This Row],[Small Group Total]]+Table2[[#This Row],[OUTSD_STUDENT]]</f>
        <v>0</v>
      </c>
    </row>
    <row r="171" spans="1:46">
      <c r="A171" t="s">
        <v>439</v>
      </c>
      <c r="B171" t="s">
        <v>378</v>
      </c>
      <c r="AK171">
        <v>1</v>
      </c>
      <c r="AL171">
        <v>2023</v>
      </c>
      <c r="AM171">
        <v>4</v>
      </c>
      <c r="AN171" s="273">
        <f>(Table2[[#This Row],[OUTSD_IND_HEALTH_TOTAL]]+Table2[[#This Row],[EXCHG_IND_HEALTH_TOTAL]])-Table2[[#This Row],[OUTSD_IND_GRANDFATHER]]</f>
        <v>0</v>
      </c>
      <c r="AO171" s="273">
        <f>Table2[[#This Row],[OUTSD_IND_HEALTH_TOTAL]]-Table2[[#This Row],[OUTSD_IND_GRANDFATHER]]</f>
        <v>0</v>
      </c>
      <c r="AP171" s="273">
        <f>(Table2[[#This Row],[OUTSD_SG_HEALTH_TOTAL]]+Table2[[#This Row],[EXCHG_SG_HEALTH_TOTAL]])-Table2[[#This Row],[OUTSD_SG_GRANDFATHER]]</f>
        <v>0</v>
      </c>
      <c r="AQ171" s="273">
        <f>Table2[[#This Row],[OUTSD_SG_HEALTH_TOTAL]]-Table2[[#This Row],[OUTSD_SG_GRANDFATHER]]</f>
        <v>0</v>
      </c>
      <c r="AR171" s="273">
        <f>Table2[[#This Row],[EXCHG_IND_HEALTH_TOTAL]]+Table2[[#This Row],[OUTSD_IND_HEALTH_TOTAL]]</f>
        <v>0</v>
      </c>
      <c r="AS171" s="273">
        <f>Table2[[#This Row],[EXCHG_SG_HEALTH_TOTAL]]+Table2[[#This Row],[OUTSD_SG_HEALTH_TOTAL]]</f>
        <v>0</v>
      </c>
      <c r="AT171" s="273">
        <f>Table2[[#This Row],[OUTSD_ATM_HEALTH_TOTAL]]+Table2[[#This Row],[OUTSD_LG_HEALTH_TOTAL]]+Table2[[#This Row],[Individual Total]]+Table2[[#This Row],[Small Group Total]]+Table2[[#This Row],[OUTSD_STUDENT]]</f>
        <v>0</v>
      </c>
    </row>
    <row r="172" spans="1:46">
      <c r="A172" t="s">
        <v>439</v>
      </c>
      <c r="B172" t="s">
        <v>366</v>
      </c>
      <c r="AK172">
        <v>1</v>
      </c>
      <c r="AL172">
        <v>2023</v>
      </c>
      <c r="AM172">
        <v>4</v>
      </c>
      <c r="AN172" s="273">
        <f>(Table2[[#This Row],[OUTSD_IND_HEALTH_TOTAL]]+Table2[[#This Row],[EXCHG_IND_HEALTH_TOTAL]])-Table2[[#This Row],[OUTSD_IND_GRANDFATHER]]</f>
        <v>0</v>
      </c>
      <c r="AO172" s="273">
        <f>Table2[[#This Row],[OUTSD_IND_HEALTH_TOTAL]]-Table2[[#This Row],[OUTSD_IND_GRANDFATHER]]</f>
        <v>0</v>
      </c>
      <c r="AP172" s="273">
        <f>(Table2[[#This Row],[OUTSD_SG_HEALTH_TOTAL]]+Table2[[#This Row],[EXCHG_SG_HEALTH_TOTAL]])-Table2[[#This Row],[OUTSD_SG_GRANDFATHER]]</f>
        <v>0</v>
      </c>
      <c r="AQ172" s="273">
        <f>Table2[[#This Row],[OUTSD_SG_HEALTH_TOTAL]]-Table2[[#This Row],[OUTSD_SG_GRANDFATHER]]</f>
        <v>0</v>
      </c>
      <c r="AR172" s="273">
        <f>Table2[[#This Row],[EXCHG_IND_HEALTH_TOTAL]]+Table2[[#This Row],[OUTSD_IND_HEALTH_TOTAL]]</f>
        <v>0</v>
      </c>
      <c r="AS172" s="273">
        <f>Table2[[#This Row],[EXCHG_SG_HEALTH_TOTAL]]+Table2[[#This Row],[OUTSD_SG_HEALTH_TOTAL]]</f>
        <v>0</v>
      </c>
      <c r="AT172" s="273">
        <f>Table2[[#This Row],[OUTSD_ATM_HEALTH_TOTAL]]+Table2[[#This Row],[OUTSD_LG_HEALTH_TOTAL]]+Table2[[#This Row],[Individual Total]]+Table2[[#This Row],[Small Group Total]]+Table2[[#This Row],[OUTSD_STUDENT]]</f>
        <v>0</v>
      </c>
    </row>
    <row r="173" spans="1:46">
      <c r="A173" t="s">
        <v>439</v>
      </c>
      <c r="B173" t="s">
        <v>365</v>
      </c>
      <c r="AK173">
        <v>2</v>
      </c>
      <c r="AL173">
        <v>2023</v>
      </c>
      <c r="AM173">
        <v>4</v>
      </c>
      <c r="AN173" s="273">
        <f>(Table2[[#This Row],[OUTSD_IND_HEALTH_TOTAL]]+Table2[[#This Row],[EXCHG_IND_HEALTH_TOTAL]])-Table2[[#This Row],[OUTSD_IND_GRANDFATHER]]</f>
        <v>0</v>
      </c>
      <c r="AO173" s="273">
        <f>Table2[[#This Row],[OUTSD_IND_HEALTH_TOTAL]]-Table2[[#This Row],[OUTSD_IND_GRANDFATHER]]</f>
        <v>0</v>
      </c>
      <c r="AP173" s="273">
        <f>(Table2[[#This Row],[OUTSD_SG_HEALTH_TOTAL]]+Table2[[#This Row],[EXCHG_SG_HEALTH_TOTAL]])-Table2[[#This Row],[OUTSD_SG_GRANDFATHER]]</f>
        <v>0</v>
      </c>
      <c r="AQ173" s="273">
        <f>Table2[[#This Row],[OUTSD_SG_HEALTH_TOTAL]]-Table2[[#This Row],[OUTSD_SG_GRANDFATHER]]</f>
        <v>0</v>
      </c>
      <c r="AR173" s="273">
        <f>Table2[[#This Row],[EXCHG_IND_HEALTH_TOTAL]]+Table2[[#This Row],[OUTSD_IND_HEALTH_TOTAL]]</f>
        <v>0</v>
      </c>
      <c r="AS173" s="273">
        <f>Table2[[#This Row],[EXCHG_SG_HEALTH_TOTAL]]+Table2[[#This Row],[OUTSD_SG_HEALTH_TOTAL]]</f>
        <v>0</v>
      </c>
      <c r="AT173" s="273">
        <f>Table2[[#This Row],[OUTSD_ATM_HEALTH_TOTAL]]+Table2[[#This Row],[OUTSD_LG_HEALTH_TOTAL]]+Table2[[#This Row],[Individual Total]]+Table2[[#This Row],[Small Group Total]]+Table2[[#This Row],[OUTSD_STUDENT]]</f>
        <v>0</v>
      </c>
    </row>
    <row r="174" spans="1:46">
      <c r="A174" t="s">
        <v>439</v>
      </c>
      <c r="B174" t="s">
        <v>356</v>
      </c>
      <c r="AK174">
        <v>1</v>
      </c>
      <c r="AL174">
        <v>2023</v>
      </c>
      <c r="AM174">
        <v>4</v>
      </c>
      <c r="AN174" s="273">
        <f>(Table2[[#This Row],[OUTSD_IND_HEALTH_TOTAL]]+Table2[[#This Row],[EXCHG_IND_HEALTH_TOTAL]])-Table2[[#This Row],[OUTSD_IND_GRANDFATHER]]</f>
        <v>0</v>
      </c>
      <c r="AO174" s="273">
        <f>Table2[[#This Row],[OUTSD_IND_HEALTH_TOTAL]]-Table2[[#This Row],[OUTSD_IND_GRANDFATHER]]</f>
        <v>0</v>
      </c>
      <c r="AP174" s="273">
        <f>(Table2[[#This Row],[OUTSD_SG_HEALTH_TOTAL]]+Table2[[#This Row],[EXCHG_SG_HEALTH_TOTAL]])-Table2[[#This Row],[OUTSD_SG_GRANDFATHER]]</f>
        <v>0</v>
      </c>
      <c r="AQ174" s="273">
        <f>Table2[[#This Row],[OUTSD_SG_HEALTH_TOTAL]]-Table2[[#This Row],[OUTSD_SG_GRANDFATHER]]</f>
        <v>0</v>
      </c>
      <c r="AR174" s="273">
        <f>Table2[[#This Row],[EXCHG_IND_HEALTH_TOTAL]]+Table2[[#This Row],[OUTSD_IND_HEALTH_TOTAL]]</f>
        <v>0</v>
      </c>
      <c r="AS174" s="273">
        <f>Table2[[#This Row],[EXCHG_SG_HEALTH_TOTAL]]+Table2[[#This Row],[OUTSD_SG_HEALTH_TOTAL]]</f>
        <v>0</v>
      </c>
      <c r="AT174" s="273">
        <f>Table2[[#This Row],[OUTSD_ATM_HEALTH_TOTAL]]+Table2[[#This Row],[OUTSD_LG_HEALTH_TOTAL]]+Table2[[#This Row],[Individual Total]]+Table2[[#This Row],[Small Group Total]]+Table2[[#This Row],[OUTSD_STUDENT]]</f>
        <v>0</v>
      </c>
    </row>
    <row r="175" spans="1:46">
      <c r="A175" t="s">
        <v>439</v>
      </c>
      <c r="B175" t="s">
        <v>387</v>
      </c>
      <c r="AK175">
        <v>1</v>
      </c>
      <c r="AL175">
        <v>2023</v>
      </c>
      <c r="AM175">
        <v>4</v>
      </c>
      <c r="AN175" s="273">
        <f>(Table2[[#This Row],[OUTSD_IND_HEALTH_TOTAL]]+Table2[[#This Row],[EXCHG_IND_HEALTH_TOTAL]])-Table2[[#This Row],[OUTSD_IND_GRANDFATHER]]</f>
        <v>0</v>
      </c>
      <c r="AO175" s="273">
        <f>Table2[[#This Row],[OUTSD_IND_HEALTH_TOTAL]]-Table2[[#This Row],[OUTSD_IND_GRANDFATHER]]</f>
        <v>0</v>
      </c>
      <c r="AP175" s="273">
        <f>(Table2[[#This Row],[OUTSD_SG_HEALTH_TOTAL]]+Table2[[#This Row],[EXCHG_SG_HEALTH_TOTAL]])-Table2[[#This Row],[OUTSD_SG_GRANDFATHER]]</f>
        <v>0</v>
      </c>
      <c r="AQ175" s="273">
        <f>Table2[[#This Row],[OUTSD_SG_HEALTH_TOTAL]]-Table2[[#This Row],[OUTSD_SG_GRANDFATHER]]</f>
        <v>0</v>
      </c>
      <c r="AR175" s="273">
        <f>Table2[[#This Row],[EXCHG_IND_HEALTH_TOTAL]]+Table2[[#This Row],[OUTSD_IND_HEALTH_TOTAL]]</f>
        <v>0</v>
      </c>
      <c r="AS175" s="273">
        <f>Table2[[#This Row],[EXCHG_SG_HEALTH_TOTAL]]+Table2[[#This Row],[OUTSD_SG_HEALTH_TOTAL]]</f>
        <v>0</v>
      </c>
      <c r="AT175" s="273">
        <f>Table2[[#This Row],[OUTSD_ATM_HEALTH_TOTAL]]+Table2[[#This Row],[OUTSD_LG_HEALTH_TOTAL]]+Table2[[#This Row],[Individual Total]]+Table2[[#This Row],[Small Group Total]]+Table2[[#This Row],[OUTSD_STUDENT]]</f>
        <v>0</v>
      </c>
    </row>
    <row r="176" spans="1:46">
      <c r="A176" t="s">
        <v>439</v>
      </c>
      <c r="B176" t="s">
        <v>373</v>
      </c>
      <c r="AK176">
        <v>1</v>
      </c>
      <c r="AL176">
        <v>2023</v>
      </c>
      <c r="AM176">
        <v>4</v>
      </c>
      <c r="AN176" s="273">
        <f>(Table2[[#This Row],[OUTSD_IND_HEALTH_TOTAL]]+Table2[[#This Row],[EXCHG_IND_HEALTH_TOTAL]])-Table2[[#This Row],[OUTSD_IND_GRANDFATHER]]</f>
        <v>0</v>
      </c>
      <c r="AO176" s="273">
        <f>Table2[[#This Row],[OUTSD_IND_HEALTH_TOTAL]]-Table2[[#This Row],[OUTSD_IND_GRANDFATHER]]</f>
        <v>0</v>
      </c>
      <c r="AP176" s="273">
        <f>(Table2[[#This Row],[OUTSD_SG_HEALTH_TOTAL]]+Table2[[#This Row],[EXCHG_SG_HEALTH_TOTAL]])-Table2[[#This Row],[OUTSD_SG_GRANDFATHER]]</f>
        <v>0</v>
      </c>
      <c r="AQ176" s="273">
        <f>Table2[[#This Row],[OUTSD_SG_HEALTH_TOTAL]]-Table2[[#This Row],[OUTSD_SG_GRANDFATHER]]</f>
        <v>0</v>
      </c>
      <c r="AR176" s="273">
        <f>Table2[[#This Row],[EXCHG_IND_HEALTH_TOTAL]]+Table2[[#This Row],[OUTSD_IND_HEALTH_TOTAL]]</f>
        <v>0</v>
      </c>
      <c r="AS176" s="273">
        <f>Table2[[#This Row],[EXCHG_SG_HEALTH_TOTAL]]+Table2[[#This Row],[OUTSD_SG_HEALTH_TOTAL]]</f>
        <v>0</v>
      </c>
      <c r="AT176" s="273">
        <f>Table2[[#This Row],[OUTSD_ATM_HEALTH_TOTAL]]+Table2[[#This Row],[OUTSD_LG_HEALTH_TOTAL]]+Table2[[#This Row],[Individual Total]]+Table2[[#This Row],[Small Group Total]]+Table2[[#This Row],[OUTSD_STUDENT]]</f>
        <v>0</v>
      </c>
    </row>
    <row r="177" spans="1:46">
      <c r="A177" t="s">
        <v>417</v>
      </c>
      <c r="B177" t="s">
        <v>486</v>
      </c>
      <c r="AE177">
        <v>662</v>
      </c>
      <c r="AL177">
        <v>2023</v>
      </c>
      <c r="AM177">
        <v>4</v>
      </c>
      <c r="AN177" s="273">
        <f>(Table2[[#This Row],[OUTSD_IND_HEALTH_TOTAL]]+Table2[[#This Row],[EXCHG_IND_HEALTH_TOTAL]])-Table2[[#This Row],[OUTSD_IND_GRANDFATHER]]</f>
        <v>0</v>
      </c>
      <c r="AO177" s="273">
        <f>Table2[[#This Row],[OUTSD_IND_HEALTH_TOTAL]]-Table2[[#This Row],[OUTSD_IND_GRANDFATHER]]</f>
        <v>0</v>
      </c>
      <c r="AP177" s="273">
        <f>(Table2[[#This Row],[OUTSD_SG_HEALTH_TOTAL]]+Table2[[#This Row],[EXCHG_SG_HEALTH_TOTAL]])-Table2[[#This Row],[OUTSD_SG_GRANDFATHER]]</f>
        <v>0</v>
      </c>
      <c r="AQ177" s="273">
        <f>Table2[[#This Row],[OUTSD_SG_HEALTH_TOTAL]]-Table2[[#This Row],[OUTSD_SG_GRANDFATHER]]</f>
        <v>0</v>
      </c>
      <c r="AR177" s="273">
        <f>Table2[[#This Row],[EXCHG_IND_HEALTH_TOTAL]]+Table2[[#This Row],[OUTSD_IND_HEALTH_TOTAL]]</f>
        <v>0</v>
      </c>
      <c r="AS177" s="273">
        <f>Table2[[#This Row],[EXCHG_SG_HEALTH_TOTAL]]+Table2[[#This Row],[OUTSD_SG_HEALTH_TOTAL]]</f>
        <v>0</v>
      </c>
      <c r="AT177" s="273">
        <f>Table2[[#This Row],[OUTSD_ATM_HEALTH_TOTAL]]+Table2[[#This Row],[OUTSD_LG_HEALTH_TOTAL]]+Table2[[#This Row],[Individual Total]]+Table2[[#This Row],[Small Group Total]]+Table2[[#This Row],[OUTSD_STUDENT]]</f>
        <v>0</v>
      </c>
    </row>
    <row r="178" spans="1:46">
      <c r="A178" t="s">
        <v>42</v>
      </c>
      <c r="B178" t="s">
        <v>359</v>
      </c>
      <c r="AB178">
        <v>1</v>
      </c>
      <c r="AL178">
        <v>2023</v>
      </c>
      <c r="AM178">
        <v>4</v>
      </c>
      <c r="AN178" s="273">
        <f>(Table2[[#This Row],[OUTSD_IND_HEALTH_TOTAL]]+Table2[[#This Row],[EXCHG_IND_HEALTH_TOTAL]])-Table2[[#This Row],[OUTSD_IND_GRANDFATHER]]</f>
        <v>0</v>
      </c>
      <c r="AO178" s="273">
        <f>Table2[[#This Row],[OUTSD_IND_HEALTH_TOTAL]]-Table2[[#This Row],[OUTSD_IND_GRANDFATHER]]</f>
        <v>0</v>
      </c>
      <c r="AP178" s="273">
        <f>(Table2[[#This Row],[OUTSD_SG_HEALTH_TOTAL]]+Table2[[#This Row],[EXCHG_SG_HEALTH_TOTAL]])-Table2[[#This Row],[OUTSD_SG_GRANDFATHER]]</f>
        <v>0</v>
      </c>
      <c r="AQ178" s="273">
        <f>Table2[[#This Row],[OUTSD_SG_HEALTH_TOTAL]]-Table2[[#This Row],[OUTSD_SG_GRANDFATHER]]</f>
        <v>0</v>
      </c>
      <c r="AR178" s="273">
        <f>Table2[[#This Row],[EXCHG_IND_HEALTH_TOTAL]]+Table2[[#This Row],[OUTSD_IND_HEALTH_TOTAL]]</f>
        <v>0</v>
      </c>
      <c r="AS178" s="273">
        <f>Table2[[#This Row],[EXCHG_SG_HEALTH_TOTAL]]+Table2[[#This Row],[OUTSD_SG_HEALTH_TOTAL]]</f>
        <v>0</v>
      </c>
      <c r="AT178" s="273">
        <f>Table2[[#This Row],[OUTSD_ATM_HEALTH_TOTAL]]+Table2[[#This Row],[OUTSD_LG_HEALTH_TOTAL]]+Table2[[#This Row],[Individual Total]]+Table2[[#This Row],[Small Group Total]]+Table2[[#This Row],[OUTSD_STUDENT]]</f>
        <v>1</v>
      </c>
    </row>
    <row r="179" spans="1:46">
      <c r="A179" t="s">
        <v>42</v>
      </c>
      <c r="B179" t="s">
        <v>357</v>
      </c>
      <c r="AB179">
        <v>2</v>
      </c>
      <c r="AL179">
        <v>2023</v>
      </c>
      <c r="AM179">
        <v>4</v>
      </c>
      <c r="AN179" s="273">
        <f>(Table2[[#This Row],[OUTSD_IND_HEALTH_TOTAL]]+Table2[[#This Row],[EXCHG_IND_HEALTH_TOTAL]])-Table2[[#This Row],[OUTSD_IND_GRANDFATHER]]</f>
        <v>0</v>
      </c>
      <c r="AO179" s="273">
        <f>Table2[[#This Row],[OUTSD_IND_HEALTH_TOTAL]]-Table2[[#This Row],[OUTSD_IND_GRANDFATHER]]</f>
        <v>0</v>
      </c>
      <c r="AP179" s="273">
        <f>(Table2[[#This Row],[OUTSD_SG_HEALTH_TOTAL]]+Table2[[#This Row],[EXCHG_SG_HEALTH_TOTAL]])-Table2[[#This Row],[OUTSD_SG_GRANDFATHER]]</f>
        <v>0</v>
      </c>
      <c r="AQ179" s="273">
        <f>Table2[[#This Row],[OUTSD_SG_HEALTH_TOTAL]]-Table2[[#This Row],[OUTSD_SG_GRANDFATHER]]</f>
        <v>0</v>
      </c>
      <c r="AR179" s="273">
        <f>Table2[[#This Row],[EXCHG_IND_HEALTH_TOTAL]]+Table2[[#This Row],[OUTSD_IND_HEALTH_TOTAL]]</f>
        <v>0</v>
      </c>
      <c r="AS179" s="273">
        <f>Table2[[#This Row],[EXCHG_SG_HEALTH_TOTAL]]+Table2[[#This Row],[OUTSD_SG_HEALTH_TOTAL]]</f>
        <v>0</v>
      </c>
      <c r="AT179" s="273">
        <f>Table2[[#This Row],[OUTSD_ATM_HEALTH_TOTAL]]+Table2[[#This Row],[OUTSD_LG_HEALTH_TOTAL]]+Table2[[#This Row],[Individual Total]]+Table2[[#This Row],[Small Group Total]]+Table2[[#This Row],[OUTSD_STUDENT]]</f>
        <v>2</v>
      </c>
    </row>
    <row r="180" spans="1:46">
      <c r="A180" t="s">
        <v>568</v>
      </c>
      <c r="B180" t="s">
        <v>370</v>
      </c>
      <c r="AK180">
        <v>1</v>
      </c>
      <c r="AL180">
        <v>2023</v>
      </c>
      <c r="AM180">
        <v>4</v>
      </c>
      <c r="AN180" s="273">
        <f>(Table2[[#This Row],[OUTSD_IND_HEALTH_TOTAL]]+Table2[[#This Row],[EXCHG_IND_HEALTH_TOTAL]])-Table2[[#This Row],[OUTSD_IND_GRANDFATHER]]</f>
        <v>0</v>
      </c>
      <c r="AO180" s="273">
        <f>Table2[[#This Row],[OUTSD_IND_HEALTH_TOTAL]]-Table2[[#This Row],[OUTSD_IND_GRANDFATHER]]</f>
        <v>0</v>
      </c>
      <c r="AP180" s="273">
        <f>(Table2[[#This Row],[OUTSD_SG_HEALTH_TOTAL]]+Table2[[#This Row],[EXCHG_SG_HEALTH_TOTAL]])-Table2[[#This Row],[OUTSD_SG_GRANDFATHER]]</f>
        <v>0</v>
      </c>
      <c r="AQ180" s="273">
        <f>Table2[[#This Row],[OUTSD_SG_HEALTH_TOTAL]]-Table2[[#This Row],[OUTSD_SG_GRANDFATHER]]</f>
        <v>0</v>
      </c>
      <c r="AR180" s="273">
        <f>Table2[[#This Row],[EXCHG_IND_HEALTH_TOTAL]]+Table2[[#This Row],[OUTSD_IND_HEALTH_TOTAL]]</f>
        <v>0</v>
      </c>
      <c r="AS180" s="273">
        <f>Table2[[#This Row],[EXCHG_SG_HEALTH_TOTAL]]+Table2[[#This Row],[OUTSD_SG_HEALTH_TOTAL]]</f>
        <v>0</v>
      </c>
      <c r="AT180" s="273">
        <f>Table2[[#This Row],[OUTSD_ATM_HEALTH_TOTAL]]+Table2[[#This Row],[OUTSD_LG_HEALTH_TOTAL]]+Table2[[#This Row],[Individual Total]]+Table2[[#This Row],[Small Group Total]]+Table2[[#This Row],[OUTSD_STUDENT]]</f>
        <v>0</v>
      </c>
    </row>
    <row r="181" spans="1:46">
      <c r="A181" t="s">
        <v>568</v>
      </c>
      <c r="B181" t="s">
        <v>368</v>
      </c>
      <c r="AK181">
        <v>1</v>
      </c>
      <c r="AL181">
        <v>2023</v>
      </c>
      <c r="AM181">
        <v>4</v>
      </c>
      <c r="AN181" s="273">
        <f>(Table2[[#This Row],[OUTSD_IND_HEALTH_TOTAL]]+Table2[[#This Row],[EXCHG_IND_HEALTH_TOTAL]])-Table2[[#This Row],[OUTSD_IND_GRANDFATHER]]</f>
        <v>0</v>
      </c>
      <c r="AO181" s="273">
        <f>Table2[[#This Row],[OUTSD_IND_HEALTH_TOTAL]]-Table2[[#This Row],[OUTSD_IND_GRANDFATHER]]</f>
        <v>0</v>
      </c>
      <c r="AP181" s="273">
        <f>(Table2[[#This Row],[OUTSD_SG_HEALTH_TOTAL]]+Table2[[#This Row],[EXCHG_SG_HEALTH_TOTAL]])-Table2[[#This Row],[OUTSD_SG_GRANDFATHER]]</f>
        <v>0</v>
      </c>
      <c r="AQ181" s="273">
        <f>Table2[[#This Row],[OUTSD_SG_HEALTH_TOTAL]]-Table2[[#This Row],[OUTSD_SG_GRANDFATHER]]</f>
        <v>0</v>
      </c>
      <c r="AR181" s="273">
        <f>Table2[[#This Row],[EXCHG_IND_HEALTH_TOTAL]]+Table2[[#This Row],[OUTSD_IND_HEALTH_TOTAL]]</f>
        <v>0</v>
      </c>
      <c r="AS181" s="273">
        <f>Table2[[#This Row],[EXCHG_SG_HEALTH_TOTAL]]+Table2[[#This Row],[OUTSD_SG_HEALTH_TOTAL]]</f>
        <v>0</v>
      </c>
      <c r="AT181" s="273">
        <f>Table2[[#This Row],[OUTSD_ATM_HEALTH_TOTAL]]+Table2[[#This Row],[OUTSD_LG_HEALTH_TOTAL]]+Table2[[#This Row],[Individual Total]]+Table2[[#This Row],[Small Group Total]]+Table2[[#This Row],[OUTSD_STUDENT]]</f>
        <v>0</v>
      </c>
    </row>
    <row r="182" spans="1:46">
      <c r="A182" t="s">
        <v>568</v>
      </c>
      <c r="B182" t="s">
        <v>378</v>
      </c>
      <c r="AK182">
        <v>2</v>
      </c>
      <c r="AL182">
        <v>2023</v>
      </c>
      <c r="AM182">
        <v>4</v>
      </c>
      <c r="AN182" s="273">
        <f>(Table2[[#This Row],[OUTSD_IND_HEALTH_TOTAL]]+Table2[[#This Row],[EXCHG_IND_HEALTH_TOTAL]])-Table2[[#This Row],[OUTSD_IND_GRANDFATHER]]</f>
        <v>0</v>
      </c>
      <c r="AO182" s="273">
        <f>Table2[[#This Row],[OUTSD_IND_HEALTH_TOTAL]]-Table2[[#This Row],[OUTSD_IND_GRANDFATHER]]</f>
        <v>0</v>
      </c>
      <c r="AP182" s="273">
        <f>(Table2[[#This Row],[OUTSD_SG_HEALTH_TOTAL]]+Table2[[#This Row],[EXCHG_SG_HEALTH_TOTAL]])-Table2[[#This Row],[OUTSD_SG_GRANDFATHER]]</f>
        <v>0</v>
      </c>
      <c r="AQ182" s="273">
        <f>Table2[[#This Row],[OUTSD_SG_HEALTH_TOTAL]]-Table2[[#This Row],[OUTSD_SG_GRANDFATHER]]</f>
        <v>0</v>
      </c>
      <c r="AR182" s="273">
        <f>Table2[[#This Row],[EXCHG_IND_HEALTH_TOTAL]]+Table2[[#This Row],[OUTSD_IND_HEALTH_TOTAL]]</f>
        <v>0</v>
      </c>
      <c r="AS182" s="273">
        <f>Table2[[#This Row],[EXCHG_SG_HEALTH_TOTAL]]+Table2[[#This Row],[OUTSD_SG_HEALTH_TOTAL]]</f>
        <v>0</v>
      </c>
      <c r="AT182" s="273">
        <f>Table2[[#This Row],[OUTSD_ATM_HEALTH_TOTAL]]+Table2[[#This Row],[OUTSD_LG_HEALTH_TOTAL]]+Table2[[#This Row],[Individual Total]]+Table2[[#This Row],[Small Group Total]]+Table2[[#This Row],[OUTSD_STUDENT]]</f>
        <v>0</v>
      </c>
    </row>
    <row r="183" spans="1:46">
      <c r="A183" t="s">
        <v>568</v>
      </c>
      <c r="B183" t="s">
        <v>362</v>
      </c>
      <c r="AK183">
        <v>1</v>
      </c>
      <c r="AL183">
        <v>2023</v>
      </c>
      <c r="AM183">
        <v>4</v>
      </c>
      <c r="AN183" s="273">
        <f>(Table2[[#This Row],[OUTSD_IND_HEALTH_TOTAL]]+Table2[[#This Row],[EXCHG_IND_HEALTH_TOTAL]])-Table2[[#This Row],[OUTSD_IND_GRANDFATHER]]</f>
        <v>0</v>
      </c>
      <c r="AO183" s="273">
        <f>Table2[[#This Row],[OUTSD_IND_HEALTH_TOTAL]]-Table2[[#This Row],[OUTSD_IND_GRANDFATHER]]</f>
        <v>0</v>
      </c>
      <c r="AP183" s="273">
        <f>(Table2[[#This Row],[OUTSD_SG_HEALTH_TOTAL]]+Table2[[#This Row],[EXCHG_SG_HEALTH_TOTAL]])-Table2[[#This Row],[OUTSD_SG_GRANDFATHER]]</f>
        <v>0</v>
      </c>
      <c r="AQ183" s="273">
        <f>Table2[[#This Row],[OUTSD_SG_HEALTH_TOTAL]]-Table2[[#This Row],[OUTSD_SG_GRANDFATHER]]</f>
        <v>0</v>
      </c>
      <c r="AR183" s="273">
        <f>Table2[[#This Row],[EXCHG_IND_HEALTH_TOTAL]]+Table2[[#This Row],[OUTSD_IND_HEALTH_TOTAL]]</f>
        <v>0</v>
      </c>
      <c r="AS183" s="273">
        <f>Table2[[#This Row],[EXCHG_SG_HEALTH_TOTAL]]+Table2[[#This Row],[OUTSD_SG_HEALTH_TOTAL]]</f>
        <v>0</v>
      </c>
      <c r="AT183" s="273">
        <f>Table2[[#This Row],[OUTSD_ATM_HEALTH_TOTAL]]+Table2[[#This Row],[OUTSD_LG_HEALTH_TOTAL]]+Table2[[#This Row],[Individual Total]]+Table2[[#This Row],[Small Group Total]]+Table2[[#This Row],[OUTSD_STUDENT]]</f>
        <v>0</v>
      </c>
    </row>
    <row r="184" spans="1:46">
      <c r="A184" t="s">
        <v>43</v>
      </c>
      <c r="B184" t="s">
        <v>372</v>
      </c>
      <c r="P184">
        <v>1</v>
      </c>
      <c r="U184">
        <v>1</v>
      </c>
      <c r="AL184">
        <v>2023</v>
      </c>
      <c r="AM184">
        <v>4</v>
      </c>
      <c r="AN184" s="273">
        <f>(Table2[[#This Row],[OUTSD_IND_HEALTH_TOTAL]]+Table2[[#This Row],[EXCHG_IND_HEALTH_TOTAL]])-Table2[[#This Row],[OUTSD_IND_GRANDFATHER]]</f>
        <v>0</v>
      </c>
      <c r="AO184" s="273">
        <f>Table2[[#This Row],[OUTSD_IND_HEALTH_TOTAL]]-Table2[[#This Row],[OUTSD_IND_GRANDFATHER]]</f>
        <v>0</v>
      </c>
      <c r="AP184" s="273">
        <f>(Table2[[#This Row],[OUTSD_SG_HEALTH_TOTAL]]+Table2[[#This Row],[EXCHG_SG_HEALTH_TOTAL]])-Table2[[#This Row],[OUTSD_SG_GRANDFATHER]]</f>
        <v>0</v>
      </c>
      <c r="AQ184" s="273">
        <f>Table2[[#This Row],[OUTSD_SG_HEALTH_TOTAL]]-Table2[[#This Row],[OUTSD_SG_GRANDFATHER]]</f>
        <v>0</v>
      </c>
      <c r="AR184" s="273">
        <f>Table2[[#This Row],[EXCHG_IND_HEALTH_TOTAL]]+Table2[[#This Row],[OUTSD_IND_HEALTH_TOTAL]]</f>
        <v>1</v>
      </c>
      <c r="AS184" s="273">
        <f>Table2[[#This Row],[EXCHG_SG_HEALTH_TOTAL]]+Table2[[#This Row],[OUTSD_SG_HEALTH_TOTAL]]</f>
        <v>0</v>
      </c>
      <c r="AT184" s="273">
        <f>Table2[[#This Row],[OUTSD_ATM_HEALTH_TOTAL]]+Table2[[#This Row],[OUTSD_LG_HEALTH_TOTAL]]+Table2[[#This Row],[Individual Total]]+Table2[[#This Row],[Small Group Total]]+Table2[[#This Row],[OUTSD_STUDENT]]</f>
        <v>1</v>
      </c>
    </row>
    <row r="185" spans="1:46">
      <c r="A185" t="s">
        <v>43</v>
      </c>
      <c r="B185" t="s">
        <v>368</v>
      </c>
      <c r="P185">
        <v>1</v>
      </c>
      <c r="U185">
        <v>1</v>
      </c>
      <c r="AL185">
        <v>2023</v>
      </c>
      <c r="AM185">
        <v>4</v>
      </c>
      <c r="AN185" s="273">
        <f>(Table2[[#This Row],[OUTSD_IND_HEALTH_TOTAL]]+Table2[[#This Row],[EXCHG_IND_HEALTH_TOTAL]])-Table2[[#This Row],[OUTSD_IND_GRANDFATHER]]</f>
        <v>0</v>
      </c>
      <c r="AO185" s="273">
        <f>Table2[[#This Row],[OUTSD_IND_HEALTH_TOTAL]]-Table2[[#This Row],[OUTSD_IND_GRANDFATHER]]</f>
        <v>0</v>
      </c>
      <c r="AP185" s="273">
        <f>(Table2[[#This Row],[OUTSD_SG_HEALTH_TOTAL]]+Table2[[#This Row],[EXCHG_SG_HEALTH_TOTAL]])-Table2[[#This Row],[OUTSD_SG_GRANDFATHER]]</f>
        <v>0</v>
      </c>
      <c r="AQ185" s="273">
        <f>Table2[[#This Row],[OUTSD_SG_HEALTH_TOTAL]]-Table2[[#This Row],[OUTSD_SG_GRANDFATHER]]</f>
        <v>0</v>
      </c>
      <c r="AR185" s="273">
        <f>Table2[[#This Row],[EXCHG_IND_HEALTH_TOTAL]]+Table2[[#This Row],[OUTSD_IND_HEALTH_TOTAL]]</f>
        <v>1</v>
      </c>
      <c r="AS185" s="273">
        <f>Table2[[#This Row],[EXCHG_SG_HEALTH_TOTAL]]+Table2[[#This Row],[OUTSD_SG_HEALTH_TOTAL]]</f>
        <v>0</v>
      </c>
      <c r="AT185" s="273">
        <f>Table2[[#This Row],[OUTSD_ATM_HEALTH_TOTAL]]+Table2[[#This Row],[OUTSD_LG_HEALTH_TOTAL]]+Table2[[#This Row],[Individual Total]]+Table2[[#This Row],[Small Group Total]]+Table2[[#This Row],[OUTSD_STUDENT]]</f>
        <v>1</v>
      </c>
    </row>
    <row r="186" spans="1:46">
      <c r="A186" t="s">
        <v>43</v>
      </c>
      <c r="B186" t="s">
        <v>359</v>
      </c>
      <c r="P186">
        <v>2</v>
      </c>
      <c r="U186">
        <v>2</v>
      </c>
      <c r="AL186">
        <v>2023</v>
      </c>
      <c r="AM186">
        <v>4</v>
      </c>
      <c r="AN186" s="273">
        <f>(Table2[[#This Row],[OUTSD_IND_HEALTH_TOTAL]]+Table2[[#This Row],[EXCHG_IND_HEALTH_TOTAL]])-Table2[[#This Row],[OUTSD_IND_GRANDFATHER]]</f>
        <v>0</v>
      </c>
      <c r="AO186" s="273">
        <f>Table2[[#This Row],[OUTSD_IND_HEALTH_TOTAL]]-Table2[[#This Row],[OUTSD_IND_GRANDFATHER]]</f>
        <v>0</v>
      </c>
      <c r="AP186" s="273">
        <f>(Table2[[#This Row],[OUTSD_SG_HEALTH_TOTAL]]+Table2[[#This Row],[EXCHG_SG_HEALTH_TOTAL]])-Table2[[#This Row],[OUTSD_SG_GRANDFATHER]]</f>
        <v>0</v>
      </c>
      <c r="AQ186" s="273">
        <f>Table2[[#This Row],[OUTSD_SG_HEALTH_TOTAL]]-Table2[[#This Row],[OUTSD_SG_GRANDFATHER]]</f>
        <v>0</v>
      </c>
      <c r="AR186" s="273">
        <f>Table2[[#This Row],[EXCHG_IND_HEALTH_TOTAL]]+Table2[[#This Row],[OUTSD_IND_HEALTH_TOTAL]]</f>
        <v>2</v>
      </c>
      <c r="AS186" s="273">
        <f>Table2[[#This Row],[EXCHG_SG_HEALTH_TOTAL]]+Table2[[#This Row],[OUTSD_SG_HEALTH_TOTAL]]</f>
        <v>0</v>
      </c>
      <c r="AT186" s="273">
        <f>Table2[[#This Row],[OUTSD_ATM_HEALTH_TOTAL]]+Table2[[#This Row],[OUTSD_LG_HEALTH_TOTAL]]+Table2[[#This Row],[Individual Total]]+Table2[[#This Row],[Small Group Total]]+Table2[[#This Row],[OUTSD_STUDENT]]</f>
        <v>2</v>
      </c>
    </row>
    <row r="187" spans="1:46">
      <c r="A187" t="s">
        <v>399</v>
      </c>
      <c r="B187" t="s">
        <v>381</v>
      </c>
      <c r="AK187">
        <v>8</v>
      </c>
      <c r="AL187">
        <v>2023</v>
      </c>
      <c r="AM187">
        <v>4</v>
      </c>
      <c r="AN187" s="273">
        <f>(Table2[[#This Row],[OUTSD_IND_HEALTH_TOTAL]]+Table2[[#This Row],[EXCHG_IND_HEALTH_TOTAL]])-Table2[[#This Row],[OUTSD_IND_GRANDFATHER]]</f>
        <v>0</v>
      </c>
      <c r="AO187" s="273">
        <f>Table2[[#This Row],[OUTSD_IND_HEALTH_TOTAL]]-Table2[[#This Row],[OUTSD_IND_GRANDFATHER]]</f>
        <v>0</v>
      </c>
      <c r="AP187" s="273">
        <f>(Table2[[#This Row],[OUTSD_SG_HEALTH_TOTAL]]+Table2[[#This Row],[EXCHG_SG_HEALTH_TOTAL]])-Table2[[#This Row],[OUTSD_SG_GRANDFATHER]]</f>
        <v>0</v>
      </c>
      <c r="AQ187" s="273">
        <f>Table2[[#This Row],[OUTSD_SG_HEALTH_TOTAL]]-Table2[[#This Row],[OUTSD_SG_GRANDFATHER]]</f>
        <v>0</v>
      </c>
      <c r="AR187" s="273">
        <f>Table2[[#This Row],[EXCHG_IND_HEALTH_TOTAL]]+Table2[[#This Row],[OUTSD_IND_HEALTH_TOTAL]]</f>
        <v>0</v>
      </c>
      <c r="AS187" s="273">
        <f>Table2[[#This Row],[EXCHG_SG_HEALTH_TOTAL]]+Table2[[#This Row],[OUTSD_SG_HEALTH_TOTAL]]</f>
        <v>0</v>
      </c>
      <c r="AT187" s="273">
        <f>Table2[[#This Row],[OUTSD_ATM_HEALTH_TOTAL]]+Table2[[#This Row],[OUTSD_LG_HEALTH_TOTAL]]+Table2[[#This Row],[Individual Total]]+Table2[[#This Row],[Small Group Total]]+Table2[[#This Row],[OUTSD_STUDENT]]</f>
        <v>0</v>
      </c>
    </row>
    <row r="188" spans="1:46">
      <c r="A188" t="s">
        <v>399</v>
      </c>
      <c r="B188" t="s">
        <v>363</v>
      </c>
      <c r="AK188">
        <v>4</v>
      </c>
      <c r="AL188">
        <v>2023</v>
      </c>
      <c r="AM188">
        <v>4</v>
      </c>
      <c r="AN188" s="273">
        <f>(Table2[[#This Row],[OUTSD_IND_HEALTH_TOTAL]]+Table2[[#This Row],[EXCHG_IND_HEALTH_TOTAL]])-Table2[[#This Row],[OUTSD_IND_GRANDFATHER]]</f>
        <v>0</v>
      </c>
      <c r="AO188" s="273">
        <f>Table2[[#This Row],[OUTSD_IND_HEALTH_TOTAL]]-Table2[[#This Row],[OUTSD_IND_GRANDFATHER]]</f>
        <v>0</v>
      </c>
      <c r="AP188" s="273">
        <f>(Table2[[#This Row],[OUTSD_SG_HEALTH_TOTAL]]+Table2[[#This Row],[EXCHG_SG_HEALTH_TOTAL]])-Table2[[#This Row],[OUTSD_SG_GRANDFATHER]]</f>
        <v>0</v>
      </c>
      <c r="AQ188" s="273">
        <f>Table2[[#This Row],[OUTSD_SG_HEALTH_TOTAL]]-Table2[[#This Row],[OUTSD_SG_GRANDFATHER]]</f>
        <v>0</v>
      </c>
      <c r="AR188" s="273">
        <f>Table2[[#This Row],[EXCHG_IND_HEALTH_TOTAL]]+Table2[[#This Row],[OUTSD_IND_HEALTH_TOTAL]]</f>
        <v>0</v>
      </c>
      <c r="AS188" s="273">
        <f>Table2[[#This Row],[EXCHG_SG_HEALTH_TOTAL]]+Table2[[#This Row],[OUTSD_SG_HEALTH_TOTAL]]</f>
        <v>0</v>
      </c>
      <c r="AT188" s="273">
        <f>Table2[[#This Row],[OUTSD_ATM_HEALTH_TOTAL]]+Table2[[#This Row],[OUTSD_LG_HEALTH_TOTAL]]+Table2[[#This Row],[Individual Total]]+Table2[[#This Row],[Small Group Total]]+Table2[[#This Row],[OUTSD_STUDENT]]</f>
        <v>0</v>
      </c>
    </row>
    <row r="189" spans="1:46">
      <c r="A189" t="s">
        <v>399</v>
      </c>
      <c r="B189" t="s">
        <v>358</v>
      </c>
      <c r="AK189">
        <v>11</v>
      </c>
      <c r="AL189">
        <v>2023</v>
      </c>
      <c r="AM189">
        <v>4</v>
      </c>
      <c r="AN189" s="273">
        <f>(Table2[[#This Row],[OUTSD_IND_HEALTH_TOTAL]]+Table2[[#This Row],[EXCHG_IND_HEALTH_TOTAL]])-Table2[[#This Row],[OUTSD_IND_GRANDFATHER]]</f>
        <v>0</v>
      </c>
      <c r="AO189" s="273">
        <f>Table2[[#This Row],[OUTSD_IND_HEALTH_TOTAL]]-Table2[[#This Row],[OUTSD_IND_GRANDFATHER]]</f>
        <v>0</v>
      </c>
      <c r="AP189" s="273">
        <f>(Table2[[#This Row],[OUTSD_SG_HEALTH_TOTAL]]+Table2[[#This Row],[EXCHG_SG_HEALTH_TOTAL]])-Table2[[#This Row],[OUTSD_SG_GRANDFATHER]]</f>
        <v>0</v>
      </c>
      <c r="AQ189" s="273">
        <f>Table2[[#This Row],[OUTSD_SG_HEALTH_TOTAL]]-Table2[[#This Row],[OUTSD_SG_GRANDFATHER]]</f>
        <v>0</v>
      </c>
      <c r="AR189" s="273">
        <f>Table2[[#This Row],[EXCHG_IND_HEALTH_TOTAL]]+Table2[[#This Row],[OUTSD_IND_HEALTH_TOTAL]]</f>
        <v>0</v>
      </c>
      <c r="AS189" s="273">
        <f>Table2[[#This Row],[EXCHG_SG_HEALTH_TOTAL]]+Table2[[#This Row],[OUTSD_SG_HEALTH_TOTAL]]</f>
        <v>0</v>
      </c>
      <c r="AT189" s="273">
        <f>Table2[[#This Row],[OUTSD_ATM_HEALTH_TOTAL]]+Table2[[#This Row],[OUTSD_LG_HEALTH_TOTAL]]+Table2[[#This Row],[Individual Total]]+Table2[[#This Row],[Small Group Total]]+Table2[[#This Row],[OUTSD_STUDENT]]</f>
        <v>0</v>
      </c>
    </row>
    <row r="190" spans="1:46">
      <c r="A190" t="s">
        <v>399</v>
      </c>
      <c r="B190" t="s">
        <v>361</v>
      </c>
      <c r="AK190">
        <v>3</v>
      </c>
      <c r="AL190">
        <v>2023</v>
      </c>
      <c r="AM190">
        <v>4</v>
      </c>
      <c r="AN190" s="273">
        <f>(Table2[[#This Row],[OUTSD_IND_HEALTH_TOTAL]]+Table2[[#This Row],[EXCHG_IND_HEALTH_TOTAL]])-Table2[[#This Row],[OUTSD_IND_GRANDFATHER]]</f>
        <v>0</v>
      </c>
      <c r="AO190" s="273">
        <f>Table2[[#This Row],[OUTSD_IND_HEALTH_TOTAL]]-Table2[[#This Row],[OUTSD_IND_GRANDFATHER]]</f>
        <v>0</v>
      </c>
      <c r="AP190" s="273">
        <f>(Table2[[#This Row],[OUTSD_SG_HEALTH_TOTAL]]+Table2[[#This Row],[EXCHG_SG_HEALTH_TOTAL]])-Table2[[#This Row],[OUTSD_SG_GRANDFATHER]]</f>
        <v>0</v>
      </c>
      <c r="AQ190" s="273">
        <f>Table2[[#This Row],[OUTSD_SG_HEALTH_TOTAL]]-Table2[[#This Row],[OUTSD_SG_GRANDFATHER]]</f>
        <v>0</v>
      </c>
      <c r="AR190" s="273">
        <f>Table2[[#This Row],[EXCHG_IND_HEALTH_TOTAL]]+Table2[[#This Row],[OUTSD_IND_HEALTH_TOTAL]]</f>
        <v>0</v>
      </c>
      <c r="AS190" s="273">
        <f>Table2[[#This Row],[EXCHG_SG_HEALTH_TOTAL]]+Table2[[#This Row],[OUTSD_SG_HEALTH_TOTAL]]</f>
        <v>0</v>
      </c>
      <c r="AT190" s="273">
        <f>Table2[[#This Row],[OUTSD_ATM_HEALTH_TOTAL]]+Table2[[#This Row],[OUTSD_LG_HEALTH_TOTAL]]+Table2[[#This Row],[Individual Total]]+Table2[[#This Row],[Small Group Total]]+Table2[[#This Row],[OUTSD_STUDENT]]</f>
        <v>0</v>
      </c>
    </row>
    <row r="191" spans="1:46">
      <c r="A191" t="s">
        <v>399</v>
      </c>
      <c r="B191" t="s">
        <v>372</v>
      </c>
      <c r="AK191">
        <v>3</v>
      </c>
      <c r="AL191">
        <v>2023</v>
      </c>
      <c r="AM191">
        <v>4</v>
      </c>
      <c r="AN191" s="273">
        <f>(Table2[[#This Row],[OUTSD_IND_HEALTH_TOTAL]]+Table2[[#This Row],[EXCHG_IND_HEALTH_TOTAL]])-Table2[[#This Row],[OUTSD_IND_GRANDFATHER]]</f>
        <v>0</v>
      </c>
      <c r="AO191" s="273">
        <f>Table2[[#This Row],[OUTSD_IND_HEALTH_TOTAL]]-Table2[[#This Row],[OUTSD_IND_GRANDFATHER]]</f>
        <v>0</v>
      </c>
      <c r="AP191" s="273">
        <f>(Table2[[#This Row],[OUTSD_SG_HEALTH_TOTAL]]+Table2[[#This Row],[EXCHG_SG_HEALTH_TOTAL]])-Table2[[#This Row],[OUTSD_SG_GRANDFATHER]]</f>
        <v>0</v>
      </c>
      <c r="AQ191" s="273">
        <f>Table2[[#This Row],[OUTSD_SG_HEALTH_TOTAL]]-Table2[[#This Row],[OUTSD_SG_GRANDFATHER]]</f>
        <v>0</v>
      </c>
      <c r="AR191" s="273">
        <f>Table2[[#This Row],[EXCHG_IND_HEALTH_TOTAL]]+Table2[[#This Row],[OUTSD_IND_HEALTH_TOTAL]]</f>
        <v>0</v>
      </c>
      <c r="AS191" s="273">
        <f>Table2[[#This Row],[EXCHG_SG_HEALTH_TOTAL]]+Table2[[#This Row],[OUTSD_SG_HEALTH_TOTAL]]</f>
        <v>0</v>
      </c>
      <c r="AT191" s="273">
        <f>Table2[[#This Row],[OUTSD_ATM_HEALTH_TOTAL]]+Table2[[#This Row],[OUTSD_LG_HEALTH_TOTAL]]+Table2[[#This Row],[Individual Total]]+Table2[[#This Row],[Small Group Total]]+Table2[[#This Row],[OUTSD_STUDENT]]</f>
        <v>0</v>
      </c>
    </row>
    <row r="192" spans="1:46">
      <c r="A192" t="s">
        <v>399</v>
      </c>
      <c r="B192" t="s">
        <v>376</v>
      </c>
      <c r="AK192">
        <v>18</v>
      </c>
      <c r="AL192">
        <v>2023</v>
      </c>
      <c r="AM192">
        <v>4</v>
      </c>
      <c r="AN192" s="273">
        <f>(Table2[[#This Row],[OUTSD_IND_HEALTH_TOTAL]]+Table2[[#This Row],[EXCHG_IND_HEALTH_TOTAL]])-Table2[[#This Row],[OUTSD_IND_GRANDFATHER]]</f>
        <v>0</v>
      </c>
      <c r="AO192" s="273">
        <f>Table2[[#This Row],[OUTSD_IND_HEALTH_TOTAL]]-Table2[[#This Row],[OUTSD_IND_GRANDFATHER]]</f>
        <v>0</v>
      </c>
      <c r="AP192" s="273">
        <f>(Table2[[#This Row],[OUTSD_SG_HEALTH_TOTAL]]+Table2[[#This Row],[EXCHG_SG_HEALTH_TOTAL]])-Table2[[#This Row],[OUTSD_SG_GRANDFATHER]]</f>
        <v>0</v>
      </c>
      <c r="AQ192" s="273">
        <f>Table2[[#This Row],[OUTSD_SG_HEALTH_TOTAL]]-Table2[[#This Row],[OUTSD_SG_GRANDFATHER]]</f>
        <v>0</v>
      </c>
      <c r="AR192" s="273">
        <f>Table2[[#This Row],[EXCHG_IND_HEALTH_TOTAL]]+Table2[[#This Row],[OUTSD_IND_HEALTH_TOTAL]]</f>
        <v>0</v>
      </c>
      <c r="AS192" s="273">
        <f>Table2[[#This Row],[EXCHG_SG_HEALTH_TOTAL]]+Table2[[#This Row],[OUTSD_SG_HEALTH_TOTAL]]</f>
        <v>0</v>
      </c>
      <c r="AT192" s="273">
        <f>Table2[[#This Row],[OUTSD_ATM_HEALTH_TOTAL]]+Table2[[#This Row],[OUTSD_LG_HEALTH_TOTAL]]+Table2[[#This Row],[Individual Total]]+Table2[[#This Row],[Small Group Total]]+Table2[[#This Row],[OUTSD_STUDENT]]</f>
        <v>0</v>
      </c>
    </row>
    <row r="193" spans="1:46">
      <c r="A193" t="s">
        <v>399</v>
      </c>
      <c r="B193" t="s">
        <v>379</v>
      </c>
      <c r="AK193">
        <v>15</v>
      </c>
      <c r="AL193">
        <v>2023</v>
      </c>
      <c r="AM193">
        <v>4</v>
      </c>
      <c r="AN193" s="273">
        <f>(Table2[[#This Row],[OUTSD_IND_HEALTH_TOTAL]]+Table2[[#This Row],[EXCHG_IND_HEALTH_TOTAL]])-Table2[[#This Row],[OUTSD_IND_GRANDFATHER]]</f>
        <v>0</v>
      </c>
      <c r="AO193" s="273">
        <f>Table2[[#This Row],[OUTSD_IND_HEALTH_TOTAL]]-Table2[[#This Row],[OUTSD_IND_GRANDFATHER]]</f>
        <v>0</v>
      </c>
      <c r="AP193" s="273">
        <f>(Table2[[#This Row],[OUTSD_SG_HEALTH_TOTAL]]+Table2[[#This Row],[EXCHG_SG_HEALTH_TOTAL]])-Table2[[#This Row],[OUTSD_SG_GRANDFATHER]]</f>
        <v>0</v>
      </c>
      <c r="AQ193" s="273">
        <f>Table2[[#This Row],[OUTSD_SG_HEALTH_TOTAL]]-Table2[[#This Row],[OUTSD_SG_GRANDFATHER]]</f>
        <v>0</v>
      </c>
      <c r="AR193" s="273">
        <f>Table2[[#This Row],[EXCHG_IND_HEALTH_TOTAL]]+Table2[[#This Row],[OUTSD_IND_HEALTH_TOTAL]]</f>
        <v>0</v>
      </c>
      <c r="AS193" s="273">
        <f>Table2[[#This Row],[EXCHG_SG_HEALTH_TOTAL]]+Table2[[#This Row],[OUTSD_SG_HEALTH_TOTAL]]</f>
        <v>0</v>
      </c>
      <c r="AT193" s="273">
        <f>Table2[[#This Row],[OUTSD_ATM_HEALTH_TOTAL]]+Table2[[#This Row],[OUTSD_LG_HEALTH_TOTAL]]+Table2[[#This Row],[Individual Total]]+Table2[[#This Row],[Small Group Total]]+Table2[[#This Row],[OUTSD_STUDENT]]</f>
        <v>0</v>
      </c>
    </row>
    <row r="194" spans="1:46">
      <c r="A194" t="s">
        <v>399</v>
      </c>
      <c r="B194" t="s">
        <v>377</v>
      </c>
      <c r="AK194">
        <v>5</v>
      </c>
      <c r="AL194">
        <v>2023</v>
      </c>
      <c r="AM194">
        <v>4</v>
      </c>
      <c r="AN194" s="273">
        <f>(Table2[[#This Row],[OUTSD_IND_HEALTH_TOTAL]]+Table2[[#This Row],[EXCHG_IND_HEALTH_TOTAL]])-Table2[[#This Row],[OUTSD_IND_GRANDFATHER]]</f>
        <v>0</v>
      </c>
      <c r="AO194" s="273">
        <f>Table2[[#This Row],[OUTSD_IND_HEALTH_TOTAL]]-Table2[[#This Row],[OUTSD_IND_GRANDFATHER]]</f>
        <v>0</v>
      </c>
      <c r="AP194" s="273">
        <f>(Table2[[#This Row],[OUTSD_SG_HEALTH_TOTAL]]+Table2[[#This Row],[EXCHG_SG_HEALTH_TOTAL]])-Table2[[#This Row],[OUTSD_SG_GRANDFATHER]]</f>
        <v>0</v>
      </c>
      <c r="AQ194" s="273">
        <f>Table2[[#This Row],[OUTSD_SG_HEALTH_TOTAL]]-Table2[[#This Row],[OUTSD_SG_GRANDFATHER]]</f>
        <v>0</v>
      </c>
      <c r="AR194" s="273">
        <f>Table2[[#This Row],[EXCHG_IND_HEALTH_TOTAL]]+Table2[[#This Row],[OUTSD_IND_HEALTH_TOTAL]]</f>
        <v>0</v>
      </c>
      <c r="AS194" s="273">
        <f>Table2[[#This Row],[EXCHG_SG_HEALTH_TOTAL]]+Table2[[#This Row],[OUTSD_SG_HEALTH_TOTAL]]</f>
        <v>0</v>
      </c>
      <c r="AT194" s="273">
        <f>Table2[[#This Row],[OUTSD_ATM_HEALTH_TOTAL]]+Table2[[#This Row],[OUTSD_LG_HEALTH_TOTAL]]+Table2[[#This Row],[Individual Total]]+Table2[[#This Row],[Small Group Total]]+Table2[[#This Row],[OUTSD_STUDENT]]</f>
        <v>0</v>
      </c>
    </row>
    <row r="195" spans="1:46">
      <c r="A195" t="s">
        <v>399</v>
      </c>
      <c r="B195" t="s">
        <v>370</v>
      </c>
      <c r="AK195">
        <v>40</v>
      </c>
      <c r="AL195">
        <v>2023</v>
      </c>
      <c r="AM195">
        <v>4</v>
      </c>
      <c r="AN195" s="273">
        <f>(Table2[[#This Row],[OUTSD_IND_HEALTH_TOTAL]]+Table2[[#This Row],[EXCHG_IND_HEALTH_TOTAL]])-Table2[[#This Row],[OUTSD_IND_GRANDFATHER]]</f>
        <v>0</v>
      </c>
      <c r="AO195" s="273">
        <f>Table2[[#This Row],[OUTSD_IND_HEALTH_TOTAL]]-Table2[[#This Row],[OUTSD_IND_GRANDFATHER]]</f>
        <v>0</v>
      </c>
      <c r="AP195" s="273">
        <f>(Table2[[#This Row],[OUTSD_SG_HEALTH_TOTAL]]+Table2[[#This Row],[EXCHG_SG_HEALTH_TOTAL]])-Table2[[#This Row],[OUTSD_SG_GRANDFATHER]]</f>
        <v>0</v>
      </c>
      <c r="AQ195" s="273">
        <f>Table2[[#This Row],[OUTSD_SG_HEALTH_TOTAL]]-Table2[[#This Row],[OUTSD_SG_GRANDFATHER]]</f>
        <v>0</v>
      </c>
      <c r="AR195" s="273">
        <f>Table2[[#This Row],[EXCHG_IND_HEALTH_TOTAL]]+Table2[[#This Row],[OUTSD_IND_HEALTH_TOTAL]]</f>
        <v>0</v>
      </c>
      <c r="AS195" s="273">
        <f>Table2[[#This Row],[EXCHG_SG_HEALTH_TOTAL]]+Table2[[#This Row],[OUTSD_SG_HEALTH_TOTAL]]</f>
        <v>0</v>
      </c>
      <c r="AT195" s="273">
        <f>Table2[[#This Row],[OUTSD_ATM_HEALTH_TOTAL]]+Table2[[#This Row],[OUTSD_LG_HEALTH_TOTAL]]+Table2[[#This Row],[Individual Total]]+Table2[[#This Row],[Small Group Total]]+Table2[[#This Row],[OUTSD_STUDENT]]</f>
        <v>0</v>
      </c>
    </row>
    <row r="196" spans="1:46">
      <c r="A196" t="s">
        <v>399</v>
      </c>
      <c r="B196" t="s">
        <v>367</v>
      </c>
      <c r="AK196">
        <v>20</v>
      </c>
      <c r="AL196">
        <v>2023</v>
      </c>
      <c r="AM196">
        <v>4</v>
      </c>
      <c r="AN196" s="273">
        <f>(Table2[[#This Row],[OUTSD_IND_HEALTH_TOTAL]]+Table2[[#This Row],[EXCHG_IND_HEALTH_TOTAL]])-Table2[[#This Row],[OUTSD_IND_GRANDFATHER]]</f>
        <v>0</v>
      </c>
      <c r="AO196" s="273">
        <f>Table2[[#This Row],[OUTSD_IND_HEALTH_TOTAL]]-Table2[[#This Row],[OUTSD_IND_GRANDFATHER]]</f>
        <v>0</v>
      </c>
      <c r="AP196" s="273">
        <f>(Table2[[#This Row],[OUTSD_SG_HEALTH_TOTAL]]+Table2[[#This Row],[EXCHG_SG_HEALTH_TOTAL]])-Table2[[#This Row],[OUTSD_SG_GRANDFATHER]]</f>
        <v>0</v>
      </c>
      <c r="AQ196" s="273">
        <f>Table2[[#This Row],[OUTSD_SG_HEALTH_TOTAL]]-Table2[[#This Row],[OUTSD_SG_GRANDFATHER]]</f>
        <v>0</v>
      </c>
      <c r="AR196" s="273">
        <f>Table2[[#This Row],[EXCHG_IND_HEALTH_TOTAL]]+Table2[[#This Row],[OUTSD_IND_HEALTH_TOTAL]]</f>
        <v>0</v>
      </c>
      <c r="AS196" s="273">
        <f>Table2[[#This Row],[EXCHG_SG_HEALTH_TOTAL]]+Table2[[#This Row],[OUTSD_SG_HEALTH_TOTAL]]</f>
        <v>0</v>
      </c>
      <c r="AT196" s="273">
        <f>Table2[[#This Row],[OUTSD_ATM_HEALTH_TOTAL]]+Table2[[#This Row],[OUTSD_LG_HEALTH_TOTAL]]+Table2[[#This Row],[Individual Total]]+Table2[[#This Row],[Small Group Total]]+Table2[[#This Row],[OUTSD_STUDENT]]</f>
        <v>0</v>
      </c>
    </row>
    <row r="197" spans="1:46">
      <c r="A197" t="s">
        <v>399</v>
      </c>
      <c r="B197" t="s">
        <v>389</v>
      </c>
      <c r="AK197">
        <v>21</v>
      </c>
      <c r="AL197">
        <v>2023</v>
      </c>
      <c r="AM197">
        <v>4</v>
      </c>
      <c r="AN197" s="273">
        <f>(Table2[[#This Row],[OUTSD_IND_HEALTH_TOTAL]]+Table2[[#This Row],[EXCHG_IND_HEALTH_TOTAL]])-Table2[[#This Row],[OUTSD_IND_GRANDFATHER]]</f>
        <v>0</v>
      </c>
      <c r="AO197" s="273">
        <f>Table2[[#This Row],[OUTSD_IND_HEALTH_TOTAL]]-Table2[[#This Row],[OUTSD_IND_GRANDFATHER]]</f>
        <v>0</v>
      </c>
      <c r="AP197" s="273">
        <f>(Table2[[#This Row],[OUTSD_SG_HEALTH_TOTAL]]+Table2[[#This Row],[EXCHG_SG_HEALTH_TOTAL]])-Table2[[#This Row],[OUTSD_SG_GRANDFATHER]]</f>
        <v>0</v>
      </c>
      <c r="AQ197" s="273">
        <f>Table2[[#This Row],[OUTSD_SG_HEALTH_TOTAL]]-Table2[[#This Row],[OUTSD_SG_GRANDFATHER]]</f>
        <v>0</v>
      </c>
      <c r="AR197" s="273">
        <f>Table2[[#This Row],[EXCHG_IND_HEALTH_TOTAL]]+Table2[[#This Row],[OUTSD_IND_HEALTH_TOTAL]]</f>
        <v>0</v>
      </c>
      <c r="AS197" s="273">
        <f>Table2[[#This Row],[EXCHG_SG_HEALTH_TOTAL]]+Table2[[#This Row],[OUTSD_SG_HEALTH_TOTAL]]</f>
        <v>0</v>
      </c>
      <c r="AT197" s="273">
        <f>Table2[[#This Row],[OUTSD_ATM_HEALTH_TOTAL]]+Table2[[#This Row],[OUTSD_LG_HEALTH_TOTAL]]+Table2[[#This Row],[Individual Total]]+Table2[[#This Row],[Small Group Total]]+Table2[[#This Row],[OUTSD_STUDENT]]</f>
        <v>0</v>
      </c>
    </row>
    <row r="198" spans="1:46">
      <c r="A198" t="s">
        <v>399</v>
      </c>
      <c r="B198" t="s">
        <v>360</v>
      </c>
      <c r="AK198">
        <v>1</v>
      </c>
      <c r="AL198">
        <v>2023</v>
      </c>
      <c r="AM198">
        <v>4</v>
      </c>
      <c r="AN198" s="273">
        <f>(Table2[[#This Row],[OUTSD_IND_HEALTH_TOTAL]]+Table2[[#This Row],[EXCHG_IND_HEALTH_TOTAL]])-Table2[[#This Row],[OUTSD_IND_GRANDFATHER]]</f>
        <v>0</v>
      </c>
      <c r="AO198" s="273">
        <f>Table2[[#This Row],[OUTSD_IND_HEALTH_TOTAL]]-Table2[[#This Row],[OUTSD_IND_GRANDFATHER]]</f>
        <v>0</v>
      </c>
      <c r="AP198" s="273">
        <f>(Table2[[#This Row],[OUTSD_SG_HEALTH_TOTAL]]+Table2[[#This Row],[EXCHG_SG_HEALTH_TOTAL]])-Table2[[#This Row],[OUTSD_SG_GRANDFATHER]]</f>
        <v>0</v>
      </c>
      <c r="AQ198" s="273">
        <f>Table2[[#This Row],[OUTSD_SG_HEALTH_TOTAL]]-Table2[[#This Row],[OUTSD_SG_GRANDFATHER]]</f>
        <v>0</v>
      </c>
      <c r="AR198" s="273">
        <f>Table2[[#This Row],[EXCHG_IND_HEALTH_TOTAL]]+Table2[[#This Row],[OUTSD_IND_HEALTH_TOTAL]]</f>
        <v>0</v>
      </c>
      <c r="AS198" s="273">
        <f>Table2[[#This Row],[EXCHG_SG_HEALTH_TOTAL]]+Table2[[#This Row],[OUTSD_SG_HEALTH_TOTAL]]</f>
        <v>0</v>
      </c>
      <c r="AT198" s="273">
        <f>Table2[[#This Row],[OUTSD_ATM_HEALTH_TOTAL]]+Table2[[#This Row],[OUTSD_LG_HEALTH_TOTAL]]+Table2[[#This Row],[Individual Total]]+Table2[[#This Row],[Small Group Total]]+Table2[[#This Row],[OUTSD_STUDENT]]</f>
        <v>0</v>
      </c>
    </row>
    <row r="199" spans="1:46">
      <c r="A199" t="s">
        <v>399</v>
      </c>
      <c r="B199" t="s">
        <v>368</v>
      </c>
      <c r="AK199">
        <v>29</v>
      </c>
      <c r="AL199">
        <v>2023</v>
      </c>
      <c r="AM199">
        <v>4</v>
      </c>
      <c r="AN199" s="273">
        <f>(Table2[[#This Row],[OUTSD_IND_HEALTH_TOTAL]]+Table2[[#This Row],[EXCHG_IND_HEALTH_TOTAL]])-Table2[[#This Row],[OUTSD_IND_GRANDFATHER]]</f>
        <v>0</v>
      </c>
      <c r="AO199" s="273">
        <f>Table2[[#This Row],[OUTSD_IND_HEALTH_TOTAL]]-Table2[[#This Row],[OUTSD_IND_GRANDFATHER]]</f>
        <v>0</v>
      </c>
      <c r="AP199" s="273">
        <f>(Table2[[#This Row],[OUTSD_SG_HEALTH_TOTAL]]+Table2[[#This Row],[EXCHG_SG_HEALTH_TOTAL]])-Table2[[#This Row],[OUTSD_SG_GRANDFATHER]]</f>
        <v>0</v>
      </c>
      <c r="AQ199" s="273">
        <f>Table2[[#This Row],[OUTSD_SG_HEALTH_TOTAL]]-Table2[[#This Row],[OUTSD_SG_GRANDFATHER]]</f>
        <v>0</v>
      </c>
      <c r="AR199" s="273">
        <f>Table2[[#This Row],[EXCHG_IND_HEALTH_TOTAL]]+Table2[[#This Row],[OUTSD_IND_HEALTH_TOTAL]]</f>
        <v>0</v>
      </c>
      <c r="AS199" s="273">
        <f>Table2[[#This Row],[EXCHG_SG_HEALTH_TOTAL]]+Table2[[#This Row],[OUTSD_SG_HEALTH_TOTAL]]</f>
        <v>0</v>
      </c>
      <c r="AT199" s="273">
        <f>Table2[[#This Row],[OUTSD_ATM_HEALTH_TOTAL]]+Table2[[#This Row],[OUTSD_LG_HEALTH_TOTAL]]+Table2[[#This Row],[Individual Total]]+Table2[[#This Row],[Small Group Total]]+Table2[[#This Row],[OUTSD_STUDENT]]</f>
        <v>0</v>
      </c>
    </row>
    <row r="200" spans="1:46">
      <c r="A200" t="s">
        <v>399</v>
      </c>
      <c r="B200" t="s">
        <v>371</v>
      </c>
      <c r="AK200">
        <v>9</v>
      </c>
      <c r="AL200">
        <v>2023</v>
      </c>
      <c r="AM200">
        <v>4</v>
      </c>
      <c r="AN200" s="273">
        <f>(Table2[[#This Row],[OUTSD_IND_HEALTH_TOTAL]]+Table2[[#This Row],[EXCHG_IND_HEALTH_TOTAL]])-Table2[[#This Row],[OUTSD_IND_GRANDFATHER]]</f>
        <v>0</v>
      </c>
      <c r="AO200" s="273">
        <f>Table2[[#This Row],[OUTSD_IND_HEALTH_TOTAL]]-Table2[[#This Row],[OUTSD_IND_GRANDFATHER]]</f>
        <v>0</v>
      </c>
      <c r="AP200" s="273">
        <f>(Table2[[#This Row],[OUTSD_SG_HEALTH_TOTAL]]+Table2[[#This Row],[EXCHG_SG_HEALTH_TOTAL]])-Table2[[#This Row],[OUTSD_SG_GRANDFATHER]]</f>
        <v>0</v>
      </c>
      <c r="AQ200" s="273">
        <f>Table2[[#This Row],[OUTSD_SG_HEALTH_TOTAL]]-Table2[[#This Row],[OUTSD_SG_GRANDFATHER]]</f>
        <v>0</v>
      </c>
      <c r="AR200" s="273">
        <f>Table2[[#This Row],[EXCHG_IND_HEALTH_TOTAL]]+Table2[[#This Row],[OUTSD_IND_HEALTH_TOTAL]]</f>
        <v>0</v>
      </c>
      <c r="AS200" s="273">
        <f>Table2[[#This Row],[EXCHG_SG_HEALTH_TOTAL]]+Table2[[#This Row],[OUTSD_SG_HEALTH_TOTAL]]</f>
        <v>0</v>
      </c>
      <c r="AT200" s="273">
        <f>Table2[[#This Row],[OUTSD_ATM_HEALTH_TOTAL]]+Table2[[#This Row],[OUTSD_LG_HEALTH_TOTAL]]+Table2[[#This Row],[Individual Total]]+Table2[[#This Row],[Small Group Total]]+Table2[[#This Row],[OUTSD_STUDENT]]</f>
        <v>0</v>
      </c>
    </row>
    <row r="201" spans="1:46">
      <c r="A201" t="s">
        <v>399</v>
      </c>
      <c r="B201" t="s">
        <v>378</v>
      </c>
      <c r="AK201">
        <v>15</v>
      </c>
      <c r="AL201">
        <v>2023</v>
      </c>
      <c r="AM201">
        <v>4</v>
      </c>
      <c r="AN201" s="273">
        <f>(Table2[[#This Row],[OUTSD_IND_HEALTH_TOTAL]]+Table2[[#This Row],[EXCHG_IND_HEALTH_TOTAL]])-Table2[[#This Row],[OUTSD_IND_GRANDFATHER]]</f>
        <v>0</v>
      </c>
      <c r="AO201" s="273">
        <f>Table2[[#This Row],[OUTSD_IND_HEALTH_TOTAL]]-Table2[[#This Row],[OUTSD_IND_GRANDFATHER]]</f>
        <v>0</v>
      </c>
      <c r="AP201" s="273">
        <f>(Table2[[#This Row],[OUTSD_SG_HEALTH_TOTAL]]+Table2[[#This Row],[EXCHG_SG_HEALTH_TOTAL]])-Table2[[#This Row],[OUTSD_SG_GRANDFATHER]]</f>
        <v>0</v>
      </c>
      <c r="AQ201" s="273">
        <f>Table2[[#This Row],[OUTSD_SG_HEALTH_TOTAL]]-Table2[[#This Row],[OUTSD_SG_GRANDFATHER]]</f>
        <v>0</v>
      </c>
      <c r="AR201" s="273">
        <f>Table2[[#This Row],[EXCHG_IND_HEALTH_TOTAL]]+Table2[[#This Row],[OUTSD_IND_HEALTH_TOTAL]]</f>
        <v>0</v>
      </c>
      <c r="AS201" s="273">
        <f>Table2[[#This Row],[EXCHG_SG_HEALTH_TOTAL]]+Table2[[#This Row],[OUTSD_SG_HEALTH_TOTAL]]</f>
        <v>0</v>
      </c>
      <c r="AT201" s="273">
        <f>Table2[[#This Row],[OUTSD_ATM_HEALTH_TOTAL]]+Table2[[#This Row],[OUTSD_LG_HEALTH_TOTAL]]+Table2[[#This Row],[Individual Total]]+Table2[[#This Row],[Small Group Total]]+Table2[[#This Row],[OUTSD_STUDENT]]</f>
        <v>0</v>
      </c>
    </row>
    <row r="202" spans="1:46">
      <c r="A202" t="s">
        <v>399</v>
      </c>
      <c r="B202" t="s">
        <v>369</v>
      </c>
      <c r="AK202">
        <v>7</v>
      </c>
      <c r="AL202">
        <v>2023</v>
      </c>
      <c r="AM202">
        <v>4</v>
      </c>
      <c r="AN202" s="273">
        <f>(Table2[[#This Row],[OUTSD_IND_HEALTH_TOTAL]]+Table2[[#This Row],[EXCHG_IND_HEALTH_TOTAL]])-Table2[[#This Row],[OUTSD_IND_GRANDFATHER]]</f>
        <v>0</v>
      </c>
      <c r="AO202" s="273">
        <f>Table2[[#This Row],[OUTSD_IND_HEALTH_TOTAL]]-Table2[[#This Row],[OUTSD_IND_GRANDFATHER]]</f>
        <v>0</v>
      </c>
      <c r="AP202" s="273">
        <f>(Table2[[#This Row],[OUTSD_SG_HEALTH_TOTAL]]+Table2[[#This Row],[EXCHG_SG_HEALTH_TOTAL]])-Table2[[#This Row],[OUTSD_SG_GRANDFATHER]]</f>
        <v>0</v>
      </c>
      <c r="AQ202" s="273">
        <f>Table2[[#This Row],[OUTSD_SG_HEALTH_TOTAL]]-Table2[[#This Row],[OUTSD_SG_GRANDFATHER]]</f>
        <v>0</v>
      </c>
      <c r="AR202" s="273">
        <f>Table2[[#This Row],[EXCHG_IND_HEALTH_TOTAL]]+Table2[[#This Row],[OUTSD_IND_HEALTH_TOTAL]]</f>
        <v>0</v>
      </c>
      <c r="AS202" s="273">
        <f>Table2[[#This Row],[EXCHG_SG_HEALTH_TOTAL]]+Table2[[#This Row],[OUTSD_SG_HEALTH_TOTAL]]</f>
        <v>0</v>
      </c>
      <c r="AT202" s="273">
        <f>Table2[[#This Row],[OUTSD_ATM_HEALTH_TOTAL]]+Table2[[#This Row],[OUTSD_LG_HEALTH_TOTAL]]+Table2[[#This Row],[Individual Total]]+Table2[[#This Row],[Small Group Total]]+Table2[[#This Row],[OUTSD_STUDENT]]</f>
        <v>0</v>
      </c>
    </row>
    <row r="203" spans="1:46">
      <c r="A203" t="s">
        <v>399</v>
      </c>
      <c r="B203" t="s">
        <v>385</v>
      </c>
      <c r="AK203">
        <v>1</v>
      </c>
      <c r="AL203">
        <v>2023</v>
      </c>
      <c r="AM203">
        <v>4</v>
      </c>
      <c r="AN203" s="273">
        <f>(Table2[[#This Row],[OUTSD_IND_HEALTH_TOTAL]]+Table2[[#This Row],[EXCHG_IND_HEALTH_TOTAL]])-Table2[[#This Row],[OUTSD_IND_GRANDFATHER]]</f>
        <v>0</v>
      </c>
      <c r="AO203" s="273">
        <f>Table2[[#This Row],[OUTSD_IND_HEALTH_TOTAL]]-Table2[[#This Row],[OUTSD_IND_GRANDFATHER]]</f>
        <v>0</v>
      </c>
      <c r="AP203" s="273">
        <f>(Table2[[#This Row],[OUTSD_SG_HEALTH_TOTAL]]+Table2[[#This Row],[EXCHG_SG_HEALTH_TOTAL]])-Table2[[#This Row],[OUTSD_SG_GRANDFATHER]]</f>
        <v>0</v>
      </c>
      <c r="AQ203" s="273">
        <f>Table2[[#This Row],[OUTSD_SG_HEALTH_TOTAL]]-Table2[[#This Row],[OUTSD_SG_GRANDFATHER]]</f>
        <v>0</v>
      </c>
      <c r="AR203" s="273">
        <f>Table2[[#This Row],[EXCHG_IND_HEALTH_TOTAL]]+Table2[[#This Row],[OUTSD_IND_HEALTH_TOTAL]]</f>
        <v>0</v>
      </c>
      <c r="AS203" s="273">
        <f>Table2[[#This Row],[EXCHG_SG_HEALTH_TOTAL]]+Table2[[#This Row],[OUTSD_SG_HEALTH_TOTAL]]</f>
        <v>0</v>
      </c>
      <c r="AT203" s="273">
        <f>Table2[[#This Row],[OUTSD_ATM_HEALTH_TOTAL]]+Table2[[#This Row],[OUTSD_LG_HEALTH_TOTAL]]+Table2[[#This Row],[Individual Total]]+Table2[[#This Row],[Small Group Total]]+Table2[[#This Row],[OUTSD_STUDENT]]</f>
        <v>0</v>
      </c>
    </row>
    <row r="204" spans="1:46">
      <c r="A204" t="s">
        <v>399</v>
      </c>
      <c r="B204" t="s">
        <v>366</v>
      </c>
      <c r="AK204">
        <v>25</v>
      </c>
      <c r="AL204">
        <v>2023</v>
      </c>
      <c r="AM204">
        <v>4</v>
      </c>
      <c r="AN204" s="273">
        <f>(Table2[[#This Row],[OUTSD_IND_HEALTH_TOTAL]]+Table2[[#This Row],[EXCHG_IND_HEALTH_TOTAL]])-Table2[[#This Row],[OUTSD_IND_GRANDFATHER]]</f>
        <v>0</v>
      </c>
      <c r="AO204" s="273">
        <f>Table2[[#This Row],[OUTSD_IND_HEALTH_TOTAL]]-Table2[[#This Row],[OUTSD_IND_GRANDFATHER]]</f>
        <v>0</v>
      </c>
      <c r="AP204" s="273">
        <f>(Table2[[#This Row],[OUTSD_SG_HEALTH_TOTAL]]+Table2[[#This Row],[EXCHG_SG_HEALTH_TOTAL]])-Table2[[#This Row],[OUTSD_SG_GRANDFATHER]]</f>
        <v>0</v>
      </c>
      <c r="AQ204" s="273">
        <f>Table2[[#This Row],[OUTSD_SG_HEALTH_TOTAL]]-Table2[[#This Row],[OUTSD_SG_GRANDFATHER]]</f>
        <v>0</v>
      </c>
      <c r="AR204" s="273">
        <f>Table2[[#This Row],[EXCHG_IND_HEALTH_TOTAL]]+Table2[[#This Row],[OUTSD_IND_HEALTH_TOTAL]]</f>
        <v>0</v>
      </c>
      <c r="AS204" s="273">
        <f>Table2[[#This Row],[EXCHG_SG_HEALTH_TOTAL]]+Table2[[#This Row],[OUTSD_SG_HEALTH_TOTAL]]</f>
        <v>0</v>
      </c>
      <c r="AT204" s="273">
        <f>Table2[[#This Row],[OUTSD_ATM_HEALTH_TOTAL]]+Table2[[#This Row],[OUTSD_LG_HEALTH_TOTAL]]+Table2[[#This Row],[Individual Total]]+Table2[[#This Row],[Small Group Total]]+Table2[[#This Row],[OUTSD_STUDENT]]</f>
        <v>0</v>
      </c>
    </row>
    <row r="205" spans="1:46">
      <c r="A205" t="s">
        <v>399</v>
      </c>
      <c r="B205" t="s">
        <v>375</v>
      </c>
      <c r="AK205">
        <v>21</v>
      </c>
      <c r="AL205">
        <v>2023</v>
      </c>
      <c r="AM205">
        <v>4</v>
      </c>
      <c r="AN205" s="273">
        <f>(Table2[[#This Row],[OUTSD_IND_HEALTH_TOTAL]]+Table2[[#This Row],[EXCHG_IND_HEALTH_TOTAL]])-Table2[[#This Row],[OUTSD_IND_GRANDFATHER]]</f>
        <v>0</v>
      </c>
      <c r="AO205" s="273">
        <f>Table2[[#This Row],[OUTSD_IND_HEALTH_TOTAL]]-Table2[[#This Row],[OUTSD_IND_GRANDFATHER]]</f>
        <v>0</v>
      </c>
      <c r="AP205" s="273">
        <f>(Table2[[#This Row],[OUTSD_SG_HEALTH_TOTAL]]+Table2[[#This Row],[EXCHG_SG_HEALTH_TOTAL]])-Table2[[#This Row],[OUTSD_SG_GRANDFATHER]]</f>
        <v>0</v>
      </c>
      <c r="AQ205" s="273">
        <f>Table2[[#This Row],[OUTSD_SG_HEALTH_TOTAL]]-Table2[[#This Row],[OUTSD_SG_GRANDFATHER]]</f>
        <v>0</v>
      </c>
      <c r="AR205" s="273">
        <f>Table2[[#This Row],[EXCHG_IND_HEALTH_TOTAL]]+Table2[[#This Row],[OUTSD_IND_HEALTH_TOTAL]]</f>
        <v>0</v>
      </c>
      <c r="AS205" s="273">
        <f>Table2[[#This Row],[EXCHG_SG_HEALTH_TOTAL]]+Table2[[#This Row],[OUTSD_SG_HEALTH_TOTAL]]</f>
        <v>0</v>
      </c>
      <c r="AT205" s="273">
        <f>Table2[[#This Row],[OUTSD_ATM_HEALTH_TOTAL]]+Table2[[#This Row],[OUTSD_LG_HEALTH_TOTAL]]+Table2[[#This Row],[Individual Total]]+Table2[[#This Row],[Small Group Total]]+Table2[[#This Row],[OUTSD_STUDENT]]</f>
        <v>0</v>
      </c>
    </row>
    <row r="206" spans="1:46">
      <c r="A206" t="s">
        <v>399</v>
      </c>
      <c r="B206" t="s">
        <v>365</v>
      </c>
      <c r="AK206">
        <v>8</v>
      </c>
      <c r="AL206">
        <v>2023</v>
      </c>
      <c r="AM206">
        <v>4</v>
      </c>
      <c r="AN206" s="273">
        <f>(Table2[[#This Row],[OUTSD_IND_HEALTH_TOTAL]]+Table2[[#This Row],[EXCHG_IND_HEALTH_TOTAL]])-Table2[[#This Row],[OUTSD_IND_GRANDFATHER]]</f>
        <v>0</v>
      </c>
      <c r="AO206" s="273">
        <f>Table2[[#This Row],[OUTSD_IND_HEALTH_TOTAL]]-Table2[[#This Row],[OUTSD_IND_GRANDFATHER]]</f>
        <v>0</v>
      </c>
      <c r="AP206" s="273">
        <f>(Table2[[#This Row],[OUTSD_SG_HEALTH_TOTAL]]+Table2[[#This Row],[EXCHG_SG_HEALTH_TOTAL]])-Table2[[#This Row],[OUTSD_SG_GRANDFATHER]]</f>
        <v>0</v>
      </c>
      <c r="AQ206" s="273">
        <f>Table2[[#This Row],[OUTSD_SG_HEALTH_TOTAL]]-Table2[[#This Row],[OUTSD_SG_GRANDFATHER]]</f>
        <v>0</v>
      </c>
      <c r="AR206" s="273">
        <f>Table2[[#This Row],[EXCHG_IND_HEALTH_TOTAL]]+Table2[[#This Row],[OUTSD_IND_HEALTH_TOTAL]]</f>
        <v>0</v>
      </c>
      <c r="AS206" s="273">
        <f>Table2[[#This Row],[EXCHG_SG_HEALTH_TOTAL]]+Table2[[#This Row],[OUTSD_SG_HEALTH_TOTAL]]</f>
        <v>0</v>
      </c>
      <c r="AT206" s="273">
        <f>Table2[[#This Row],[OUTSD_ATM_HEALTH_TOTAL]]+Table2[[#This Row],[OUTSD_LG_HEALTH_TOTAL]]+Table2[[#This Row],[Individual Total]]+Table2[[#This Row],[Small Group Total]]+Table2[[#This Row],[OUTSD_STUDENT]]</f>
        <v>0</v>
      </c>
    </row>
    <row r="207" spans="1:46">
      <c r="A207" t="s">
        <v>399</v>
      </c>
      <c r="B207" t="s">
        <v>383</v>
      </c>
      <c r="AK207">
        <v>4</v>
      </c>
      <c r="AL207">
        <v>2023</v>
      </c>
      <c r="AM207">
        <v>4</v>
      </c>
      <c r="AN207" s="273">
        <f>(Table2[[#This Row],[OUTSD_IND_HEALTH_TOTAL]]+Table2[[#This Row],[EXCHG_IND_HEALTH_TOTAL]])-Table2[[#This Row],[OUTSD_IND_GRANDFATHER]]</f>
        <v>0</v>
      </c>
      <c r="AO207" s="273">
        <f>Table2[[#This Row],[OUTSD_IND_HEALTH_TOTAL]]-Table2[[#This Row],[OUTSD_IND_GRANDFATHER]]</f>
        <v>0</v>
      </c>
      <c r="AP207" s="273">
        <f>(Table2[[#This Row],[OUTSD_SG_HEALTH_TOTAL]]+Table2[[#This Row],[EXCHG_SG_HEALTH_TOTAL]])-Table2[[#This Row],[OUTSD_SG_GRANDFATHER]]</f>
        <v>0</v>
      </c>
      <c r="AQ207" s="273">
        <f>Table2[[#This Row],[OUTSD_SG_HEALTH_TOTAL]]-Table2[[#This Row],[OUTSD_SG_GRANDFATHER]]</f>
        <v>0</v>
      </c>
      <c r="AR207" s="273">
        <f>Table2[[#This Row],[EXCHG_IND_HEALTH_TOTAL]]+Table2[[#This Row],[OUTSD_IND_HEALTH_TOTAL]]</f>
        <v>0</v>
      </c>
      <c r="AS207" s="273">
        <f>Table2[[#This Row],[EXCHG_SG_HEALTH_TOTAL]]+Table2[[#This Row],[OUTSD_SG_HEALTH_TOTAL]]</f>
        <v>0</v>
      </c>
      <c r="AT207" s="273">
        <f>Table2[[#This Row],[OUTSD_ATM_HEALTH_TOTAL]]+Table2[[#This Row],[OUTSD_LG_HEALTH_TOTAL]]+Table2[[#This Row],[Individual Total]]+Table2[[#This Row],[Small Group Total]]+Table2[[#This Row],[OUTSD_STUDENT]]</f>
        <v>0</v>
      </c>
    </row>
    <row r="208" spans="1:46">
      <c r="A208" t="s">
        <v>399</v>
      </c>
      <c r="B208" t="s">
        <v>356</v>
      </c>
      <c r="AK208">
        <v>18</v>
      </c>
      <c r="AL208">
        <v>2023</v>
      </c>
      <c r="AM208">
        <v>4</v>
      </c>
      <c r="AN208" s="273">
        <f>(Table2[[#This Row],[OUTSD_IND_HEALTH_TOTAL]]+Table2[[#This Row],[EXCHG_IND_HEALTH_TOTAL]])-Table2[[#This Row],[OUTSD_IND_GRANDFATHER]]</f>
        <v>0</v>
      </c>
      <c r="AO208" s="273">
        <f>Table2[[#This Row],[OUTSD_IND_HEALTH_TOTAL]]-Table2[[#This Row],[OUTSD_IND_GRANDFATHER]]</f>
        <v>0</v>
      </c>
      <c r="AP208" s="273">
        <f>(Table2[[#This Row],[OUTSD_SG_HEALTH_TOTAL]]+Table2[[#This Row],[EXCHG_SG_HEALTH_TOTAL]])-Table2[[#This Row],[OUTSD_SG_GRANDFATHER]]</f>
        <v>0</v>
      </c>
      <c r="AQ208" s="273">
        <f>Table2[[#This Row],[OUTSD_SG_HEALTH_TOTAL]]-Table2[[#This Row],[OUTSD_SG_GRANDFATHER]]</f>
        <v>0</v>
      </c>
      <c r="AR208" s="273">
        <f>Table2[[#This Row],[EXCHG_IND_HEALTH_TOTAL]]+Table2[[#This Row],[OUTSD_IND_HEALTH_TOTAL]]</f>
        <v>0</v>
      </c>
      <c r="AS208" s="273">
        <f>Table2[[#This Row],[EXCHG_SG_HEALTH_TOTAL]]+Table2[[#This Row],[OUTSD_SG_HEALTH_TOTAL]]</f>
        <v>0</v>
      </c>
      <c r="AT208" s="273">
        <f>Table2[[#This Row],[OUTSD_ATM_HEALTH_TOTAL]]+Table2[[#This Row],[OUTSD_LG_HEALTH_TOTAL]]+Table2[[#This Row],[Individual Total]]+Table2[[#This Row],[Small Group Total]]+Table2[[#This Row],[OUTSD_STUDENT]]</f>
        <v>0</v>
      </c>
    </row>
    <row r="209" spans="1:46">
      <c r="A209" t="s">
        <v>399</v>
      </c>
      <c r="B209" t="s">
        <v>382</v>
      </c>
      <c r="AK209">
        <v>3</v>
      </c>
      <c r="AL209">
        <v>2023</v>
      </c>
      <c r="AM209">
        <v>4</v>
      </c>
      <c r="AN209" s="273">
        <f>(Table2[[#This Row],[OUTSD_IND_HEALTH_TOTAL]]+Table2[[#This Row],[EXCHG_IND_HEALTH_TOTAL]])-Table2[[#This Row],[OUTSD_IND_GRANDFATHER]]</f>
        <v>0</v>
      </c>
      <c r="AO209" s="273">
        <f>Table2[[#This Row],[OUTSD_IND_HEALTH_TOTAL]]-Table2[[#This Row],[OUTSD_IND_GRANDFATHER]]</f>
        <v>0</v>
      </c>
      <c r="AP209" s="273">
        <f>(Table2[[#This Row],[OUTSD_SG_HEALTH_TOTAL]]+Table2[[#This Row],[EXCHG_SG_HEALTH_TOTAL]])-Table2[[#This Row],[OUTSD_SG_GRANDFATHER]]</f>
        <v>0</v>
      </c>
      <c r="AQ209" s="273">
        <f>Table2[[#This Row],[OUTSD_SG_HEALTH_TOTAL]]-Table2[[#This Row],[OUTSD_SG_GRANDFATHER]]</f>
        <v>0</v>
      </c>
      <c r="AR209" s="273">
        <f>Table2[[#This Row],[EXCHG_IND_HEALTH_TOTAL]]+Table2[[#This Row],[OUTSD_IND_HEALTH_TOTAL]]</f>
        <v>0</v>
      </c>
      <c r="AS209" s="273">
        <f>Table2[[#This Row],[EXCHG_SG_HEALTH_TOTAL]]+Table2[[#This Row],[OUTSD_SG_HEALTH_TOTAL]]</f>
        <v>0</v>
      </c>
      <c r="AT209" s="273">
        <f>Table2[[#This Row],[OUTSD_ATM_HEALTH_TOTAL]]+Table2[[#This Row],[OUTSD_LG_HEALTH_TOTAL]]+Table2[[#This Row],[Individual Total]]+Table2[[#This Row],[Small Group Total]]+Table2[[#This Row],[OUTSD_STUDENT]]</f>
        <v>0</v>
      </c>
    </row>
    <row r="210" spans="1:46">
      <c r="A210" t="s">
        <v>399</v>
      </c>
      <c r="B210" t="s">
        <v>359</v>
      </c>
      <c r="AK210">
        <v>9</v>
      </c>
      <c r="AL210">
        <v>2023</v>
      </c>
      <c r="AM210">
        <v>4</v>
      </c>
      <c r="AN210" s="273">
        <f>(Table2[[#This Row],[OUTSD_IND_HEALTH_TOTAL]]+Table2[[#This Row],[EXCHG_IND_HEALTH_TOTAL]])-Table2[[#This Row],[OUTSD_IND_GRANDFATHER]]</f>
        <v>0</v>
      </c>
      <c r="AO210" s="273">
        <f>Table2[[#This Row],[OUTSD_IND_HEALTH_TOTAL]]-Table2[[#This Row],[OUTSD_IND_GRANDFATHER]]</f>
        <v>0</v>
      </c>
      <c r="AP210" s="273">
        <f>(Table2[[#This Row],[OUTSD_SG_HEALTH_TOTAL]]+Table2[[#This Row],[EXCHG_SG_HEALTH_TOTAL]])-Table2[[#This Row],[OUTSD_SG_GRANDFATHER]]</f>
        <v>0</v>
      </c>
      <c r="AQ210" s="273">
        <f>Table2[[#This Row],[OUTSD_SG_HEALTH_TOTAL]]-Table2[[#This Row],[OUTSD_SG_GRANDFATHER]]</f>
        <v>0</v>
      </c>
      <c r="AR210" s="273">
        <f>Table2[[#This Row],[EXCHG_IND_HEALTH_TOTAL]]+Table2[[#This Row],[OUTSD_IND_HEALTH_TOTAL]]</f>
        <v>0</v>
      </c>
      <c r="AS210" s="273">
        <f>Table2[[#This Row],[EXCHG_SG_HEALTH_TOTAL]]+Table2[[#This Row],[OUTSD_SG_HEALTH_TOTAL]]</f>
        <v>0</v>
      </c>
      <c r="AT210" s="273">
        <f>Table2[[#This Row],[OUTSD_ATM_HEALTH_TOTAL]]+Table2[[#This Row],[OUTSD_LG_HEALTH_TOTAL]]+Table2[[#This Row],[Individual Total]]+Table2[[#This Row],[Small Group Total]]+Table2[[#This Row],[OUTSD_STUDENT]]</f>
        <v>0</v>
      </c>
    </row>
    <row r="211" spans="1:46">
      <c r="A211" t="s">
        <v>399</v>
      </c>
      <c r="B211" t="s">
        <v>364</v>
      </c>
      <c r="AK211">
        <v>2</v>
      </c>
      <c r="AL211">
        <v>2023</v>
      </c>
      <c r="AM211">
        <v>4</v>
      </c>
      <c r="AN211" s="273">
        <f>(Table2[[#This Row],[OUTSD_IND_HEALTH_TOTAL]]+Table2[[#This Row],[EXCHG_IND_HEALTH_TOTAL]])-Table2[[#This Row],[OUTSD_IND_GRANDFATHER]]</f>
        <v>0</v>
      </c>
      <c r="AO211" s="273">
        <f>Table2[[#This Row],[OUTSD_IND_HEALTH_TOTAL]]-Table2[[#This Row],[OUTSD_IND_GRANDFATHER]]</f>
        <v>0</v>
      </c>
      <c r="AP211" s="273">
        <f>(Table2[[#This Row],[OUTSD_SG_HEALTH_TOTAL]]+Table2[[#This Row],[EXCHG_SG_HEALTH_TOTAL]])-Table2[[#This Row],[OUTSD_SG_GRANDFATHER]]</f>
        <v>0</v>
      </c>
      <c r="AQ211" s="273">
        <f>Table2[[#This Row],[OUTSD_SG_HEALTH_TOTAL]]-Table2[[#This Row],[OUTSD_SG_GRANDFATHER]]</f>
        <v>0</v>
      </c>
      <c r="AR211" s="273">
        <f>Table2[[#This Row],[EXCHG_IND_HEALTH_TOTAL]]+Table2[[#This Row],[OUTSD_IND_HEALTH_TOTAL]]</f>
        <v>0</v>
      </c>
      <c r="AS211" s="273">
        <f>Table2[[#This Row],[EXCHG_SG_HEALTH_TOTAL]]+Table2[[#This Row],[OUTSD_SG_HEALTH_TOTAL]]</f>
        <v>0</v>
      </c>
      <c r="AT211" s="273">
        <f>Table2[[#This Row],[OUTSD_ATM_HEALTH_TOTAL]]+Table2[[#This Row],[OUTSD_LG_HEALTH_TOTAL]]+Table2[[#This Row],[Individual Total]]+Table2[[#This Row],[Small Group Total]]+Table2[[#This Row],[OUTSD_STUDENT]]</f>
        <v>0</v>
      </c>
    </row>
    <row r="212" spans="1:46">
      <c r="A212" t="s">
        <v>399</v>
      </c>
      <c r="B212" t="s">
        <v>374</v>
      </c>
      <c r="AK212">
        <v>10</v>
      </c>
      <c r="AL212">
        <v>2023</v>
      </c>
      <c r="AM212">
        <v>4</v>
      </c>
      <c r="AN212" s="273">
        <f>(Table2[[#This Row],[OUTSD_IND_HEALTH_TOTAL]]+Table2[[#This Row],[EXCHG_IND_HEALTH_TOTAL]])-Table2[[#This Row],[OUTSD_IND_GRANDFATHER]]</f>
        <v>0</v>
      </c>
      <c r="AO212" s="273">
        <f>Table2[[#This Row],[OUTSD_IND_HEALTH_TOTAL]]-Table2[[#This Row],[OUTSD_IND_GRANDFATHER]]</f>
        <v>0</v>
      </c>
      <c r="AP212" s="273">
        <f>(Table2[[#This Row],[OUTSD_SG_HEALTH_TOTAL]]+Table2[[#This Row],[EXCHG_SG_HEALTH_TOTAL]])-Table2[[#This Row],[OUTSD_SG_GRANDFATHER]]</f>
        <v>0</v>
      </c>
      <c r="AQ212" s="273">
        <f>Table2[[#This Row],[OUTSD_SG_HEALTH_TOTAL]]-Table2[[#This Row],[OUTSD_SG_GRANDFATHER]]</f>
        <v>0</v>
      </c>
      <c r="AR212" s="273">
        <f>Table2[[#This Row],[EXCHG_IND_HEALTH_TOTAL]]+Table2[[#This Row],[OUTSD_IND_HEALTH_TOTAL]]</f>
        <v>0</v>
      </c>
      <c r="AS212" s="273">
        <f>Table2[[#This Row],[EXCHG_SG_HEALTH_TOTAL]]+Table2[[#This Row],[OUTSD_SG_HEALTH_TOTAL]]</f>
        <v>0</v>
      </c>
      <c r="AT212" s="273">
        <f>Table2[[#This Row],[OUTSD_ATM_HEALTH_TOTAL]]+Table2[[#This Row],[OUTSD_LG_HEALTH_TOTAL]]+Table2[[#This Row],[Individual Total]]+Table2[[#This Row],[Small Group Total]]+Table2[[#This Row],[OUTSD_STUDENT]]</f>
        <v>0</v>
      </c>
    </row>
    <row r="213" spans="1:46">
      <c r="A213" t="s">
        <v>399</v>
      </c>
      <c r="B213" t="s">
        <v>380</v>
      </c>
      <c r="AK213">
        <v>12</v>
      </c>
      <c r="AL213">
        <v>2023</v>
      </c>
      <c r="AM213">
        <v>4</v>
      </c>
      <c r="AN213" s="273">
        <f>(Table2[[#This Row],[OUTSD_IND_HEALTH_TOTAL]]+Table2[[#This Row],[EXCHG_IND_HEALTH_TOTAL]])-Table2[[#This Row],[OUTSD_IND_GRANDFATHER]]</f>
        <v>0</v>
      </c>
      <c r="AO213" s="273">
        <f>Table2[[#This Row],[OUTSD_IND_HEALTH_TOTAL]]-Table2[[#This Row],[OUTSD_IND_GRANDFATHER]]</f>
        <v>0</v>
      </c>
      <c r="AP213" s="273">
        <f>(Table2[[#This Row],[OUTSD_SG_HEALTH_TOTAL]]+Table2[[#This Row],[EXCHG_SG_HEALTH_TOTAL]])-Table2[[#This Row],[OUTSD_SG_GRANDFATHER]]</f>
        <v>0</v>
      </c>
      <c r="AQ213" s="273">
        <f>Table2[[#This Row],[OUTSD_SG_HEALTH_TOTAL]]-Table2[[#This Row],[OUTSD_SG_GRANDFATHER]]</f>
        <v>0</v>
      </c>
      <c r="AR213" s="273">
        <f>Table2[[#This Row],[EXCHG_IND_HEALTH_TOTAL]]+Table2[[#This Row],[OUTSD_IND_HEALTH_TOTAL]]</f>
        <v>0</v>
      </c>
      <c r="AS213" s="273">
        <f>Table2[[#This Row],[EXCHG_SG_HEALTH_TOTAL]]+Table2[[#This Row],[OUTSD_SG_HEALTH_TOTAL]]</f>
        <v>0</v>
      </c>
      <c r="AT213" s="273">
        <f>Table2[[#This Row],[OUTSD_ATM_HEALTH_TOTAL]]+Table2[[#This Row],[OUTSD_LG_HEALTH_TOTAL]]+Table2[[#This Row],[Individual Total]]+Table2[[#This Row],[Small Group Total]]+Table2[[#This Row],[OUTSD_STUDENT]]</f>
        <v>0</v>
      </c>
    </row>
    <row r="214" spans="1:46">
      <c r="A214" t="s">
        <v>399</v>
      </c>
      <c r="B214" t="s">
        <v>387</v>
      </c>
      <c r="AK214">
        <v>6</v>
      </c>
      <c r="AL214">
        <v>2023</v>
      </c>
      <c r="AM214">
        <v>4</v>
      </c>
      <c r="AN214" s="273">
        <f>(Table2[[#This Row],[OUTSD_IND_HEALTH_TOTAL]]+Table2[[#This Row],[EXCHG_IND_HEALTH_TOTAL]])-Table2[[#This Row],[OUTSD_IND_GRANDFATHER]]</f>
        <v>0</v>
      </c>
      <c r="AO214" s="273">
        <f>Table2[[#This Row],[OUTSD_IND_HEALTH_TOTAL]]-Table2[[#This Row],[OUTSD_IND_GRANDFATHER]]</f>
        <v>0</v>
      </c>
      <c r="AP214" s="273">
        <f>(Table2[[#This Row],[OUTSD_SG_HEALTH_TOTAL]]+Table2[[#This Row],[EXCHG_SG_HEALTH_TOTAL]])-Table2[[#This Row],[OUTSD_SG_GRANDFATHER]]</f>
        <v>0</v>
      </c>
      <c r="AQ214" s="273">
        <f>Table2[[#This Row],[OUTSD_SG_HEALTH_TOTAL]]-Table2[[#This Row],[OUTSD_SG_GRANDFATHER]]</f>
        <v>0</v>
      </c>
      <c r="AR214" s="273">
        <f>Table2[[#This Row],[EXCHG_IND_HEALTH_TOTAL]]+Table2[[#This Row],[OUTSD_IND_HEALTH_TOTAL]]</f>
        <v>0</v>
      </c>
      <c r="AS214" s="273">
        <f>Table2[[#This Row],[EXCHG_SG_HEALTH_TOTAL]]+Table2[[#This Row],[OUTSD_SG_HEALTH_TOTAL]]</f>
        <v>0</v>
      </c>
      <c r="AT214" s="273">
        <f>Table2[[#This Row],[OUTSD_ATM_HEALTH_TOTAL]]+Table2[[#This Row],[OUTSD_LG_HEALTH_TOTAL]]+Table2[[#This Row],[Individual Total]]+Table2[[#This Row],[Small Group Total]]+Table2[[#This Row],[OUTSD_STUDENT]]</f>
        <v>0</v>
      </c>
    </row>
    <row r="215" spans="1:46">
      <c r="A215" t="s">
        <v>399</v>
      </c>
      <c r="B215" t="s">
        <v>392</v>
      </c>
      <c r="AK215">
        <v>8</v>
      </c>
      <c r="AL215">
        <v>2023</v>
      </c>
      <c r="AM215">
        <v>4</v>
      </c>
      <c r="AN215" s="273">
        <f>(Table2[[#This Row],[OUTSD_IND_HEALTH_TOTAL]]+Table2[[#This Row],[EXCHG_IND_HEALTH_TOTAL]])-Table2[[#This Row],[OUTSD_IND_GRANDFATHER]]</f>
        <v>0</v>
      </c>
      <c r="AO215" s="273">
        <f>Table2[[#This Row],[OUTSD_IND_HEALTH_TOTAL]]-Table2[[#This Row],[OUTSD_IND_GRANDFATHER]]</f>
        <v>0</v>
      </c>
      <c r="AP215" s="273">
        <f>(Table2[[#This Row],[OUTSD_SG_HEALTH_TOTAL]]+Table2[[#This Row],[EXCHG_SG_HEALTH_TOTAL]])-Table2[[#This Row],[OUTSD_SG_GRANDFATHER]]</f>
        <v>0</v>
      </c>
      <c r="AQ215" s="273">
        <f>Table2[[#This Row],[OUTSD_SG_HEALTH_TOTAL]]-Table2[[#This Row],[OUTSD_SG_GRANDFATHER]]</f>
        <v>0</v>
      </c>
      <c r="AR215" s="273">
        <f>Table2[[#This Row],[EXCHG_IND_HEALTH_TOTAL]]+Table2[[#This Row],[OUTSD_IND_HEALTH_TOTAL]]</f>
        <v>0</v>
      </c>
      <c r="AS215" s="273">
        <f>Table2[[#This Row],[EXCHG_SG_HEALTH_TOTAL]]+Table2[[#This Row],[OUTSD_SG_HEALTH_TOTAL]]</f>
        <v>0</v>
      </c>
      <c r="AT215" s="273">
        <f>Table2[[#This Row],[OUTSD_ATM_HEALTH_TOTAL]]+Table2[[#This Row],[OUTSD_LG_HEALTH_TOTAL]]+Table2[[#This Row],[Individual Total]]+Table2[[#This Row],[Small Group Total]]+Table2[[#This Row],[OUTSD_STUDENT]]</f>
        <v>0</v>
      </c>
    </row>
    <row r="216" spans="1:46">
      <c r="A216" t="s">
        <v>399</v>
      </c>
      <c r="B216" t="s">
        <v>373</v>
      </c>
      <c r="AK216">
        <v>2</v>
      </c>
      <c r="AL216">
        <v>2023</v>
      </c>
      <c r="AM216">
        <v>4</v>
      </c>
      <c r="AN216" s="273">
        <f>(Table2[[#This Row],[OUTSD_IND_HEALTH_TOTAL]]+Table2[[#This Row],[EXCHG_IND_HEALTH_TOTAL]])-Table2[[#This Row],[OUTSD_IND_GRANDFATHER]]</f>
        <v>0</v>
      </c>
      <c r="AO216" s="273">
        <f>Table2[[#This Row],[OUTSD_IND_HEALTH_TOTAL]]-Table2[[#This Row],[OUTSD_IND_GRANDFATHER]]</f>
        <v>0</v>
      </c>
      <c r="AP216" s="273">
        <f>(Table2[[#This Row],[OUTSD_SG_HEALTH_TOTAL]]+Table2[[#This Row],[EXCHG_SG_HEALTH_TOTAL]])-Table2[[#This Row],[OUTSD_SG_GRANDFATHER]]</f>
        <v>0</v>
      </c>
      <c r="AQ216" s="273">
        <f>Table2[[#This Row],[OUTSD_SG_HEALTH_TOTAL]]-Table2[[#This Row],[OUTSD_SG_GRANDFATHER]]</f>
        <v>0</v>
      </c>
      <c r="AR216" s="273">
        <f>Table2[[#This Row],[EXCHG_IND_HEALTH_TOTAL]]+Table2[[#This Row],[OUTSD_IND_HEALTH_TOTAL]]</f>
        <v>0</v>
      </c>
      <c r="AS216" s="273">
        <f>Table2[[#This Row],[EXCHG_SG_HEALTH_TOTAL]]+Table2[[#This Row],[OUTSD_SG_HEALTH_TOTAL]]</f>
        <v>0</v>
      </c>
      <c r="AT216" s="273">
        <f>Table2[[#This Row],[OUTSD_ATM_HEALTH_TOTAL]]+Table2[[#This Row],[OUTSD_LG_HEALTH_TOTAL]]+Table2[[#This Row],[Individual Total]]+Table2[[#This Row],[Small Group Total]]+Table2[[#This Row],[OUTSD_STUDENT]]</f>
        <v>0</v>
      </c>
    </row>
    <row r="217" spans="1:46">
      <c r="A217" t="s">
        <v>399</v>
      </c>
      <c r="B217" t="s">
        <v>357</v>
      </c>
      <c r="AK217">
        <v>5</v>
      </c>
      <c r="AL217">
        <v>2023</v>
      </c>
      <c r="AM217">
        <v>4</v>
      </c>
      <c r="AN217" s="273">
        <f>(Table2[[#This Row],[OUTSD_IND_HEALTH_TOTAL]]+Table2[[#This Row],[EXCHG_IND_HEALTH_TOTAL]])-Table2[[#This Row],[OUTSD_IND_GRANDFATHER]]</f>
        <v>0</v>
      </c>
      <c r="AO217" s="273">
        <f>Table2[[#This Row],[OUTSD_IND_HEALTH_TOTAL]]-Table2[[#This Row],[OUTSD_IND_GRANDFATHER]]</f>
        <v>0</v>
      </c>
      <c r="AP217" s="273">
        <f>(Table2[[#This Row],[OUTSD_SG_HEALTH_TOTAL]]+Table2[[#This Row],[EXCHG_SG_HEALTH_TOTAL]])-Table2[[#This Row],[OUTSD_SG_GRANDFATHER]]</f>
        <v>0</v>
      </c>
      <c r="AQ217" s="273">
        <f>Table2[[#This Row],[OUTSD_SG_HEALTH_TOTAL]]-Table2[[#This Row],[OUTSD_SG_GRANDFATHER]]</f>
        <v>0</v>
      </c>
      <c r="AR217" s="273">
        <f>Table2[[#This Row],[EXCHG_IND_HEALTH_TOTAL]]+Table2[[#This Row],[OUTSD_IND_HEALTH_TOTAL]]</f>
        <v>0</v>
      </c>
      <c r="AS217" s="273">
        <f>Table2[[#This Row],[EXCHG_SG_HEALTH_TOTAL]]+Table2[[#This Row],[OUTSD_SG_HEALTH_TOTAL]]</f>
        <v>0</v>
      </c>
      <c r="AT217" s="273">
        <f>Table2[[#This Row],[OUTSD_ATM_HEALTH_TOTAL]]+Table2[[#This Row],[OUTSD_LG_HEALTH_TOTAL]]+Table2[[#This Row],[Individual Total]]+Table2[[#This Row],[Small Group Total]]+Table2[[#This Row],[OUTSD_STUDENT]]</f>
        <v>0</v>
      </c>
    </row>
    <row r="218" spans="1:46">
      <c r="A218" t="s">
        <v>399</v>
      </c>
      <c r="B218" t="s">
        <v>362</v>
      </c>
      <c r="AK218">
        <v>10</v>
      </c>
      <c r="AL218">
        <v>2023</v>
      </c>
      <c r="AM218">
        <v>4</v>
      </c>
      <c r="AN218" s="273">
        <f>(Table2[[#This Row],[OUTSD_IND_HEALTH_TOTAL]]+Table2[[#This Row],[EXCHG_IND_HEALTH_TOTAL]])-Table2[[#This Row],[OUTSD_IND_GRANDFATHER]]</f>
        <v>0</v>
      </c>
      <c r="AO218" s="273">
        <f>Table2[[#This Row],[OUTSD_IND_HEALTH_TOTAL]]-Table2[[#This Row],[OUTSD_IND_GRANDFATHER]]</f>
        <v>0</v>
      </c>
      <c r="AP218" s="273">
        <f>(Table2[[#This Row],[OUTSD_SG_HEALTH_TOTAL]]+Table2[[#This Row],[EXCHG_SG_HEALTH_TOTAL]])-Table2[[#This Row],[OUTSD_SG_GRANDFATHER]]</f>
        <v>0</v>
      </c>
      <c r="AQ218" s="273">
        <f>Table2[[#This Row],[OUTSD_SG_HEALTH_TOTAL]]-Table2[[#This Row],[OUTSD_SG_GRANDFATHER]]</f>
        <v>0</v>
      </c>
      <c r="AR218" s="273">
        <f>Table2[[#This Row],[EXCHG_IND_HEALTH_TOTAL]]+Table2[[#This Row],[OUTSD_IND_HEALTH_TOTAL]]</f>
        <v>0</v>
      </c>
      <c r="AS218" s="273">
        <f>Table2[[#This Row],[EXCHG_SG_HEALTH_TOTAL]]+Table2[[#This Row],[OUTSD_SG_HEALTH_TOTAL]]</f>
        <v>0</v>
      </c>
      <c r="AT218" s="273">
        <f>Table2[[#This Row],[OUTSD_ATM_HEALTH_TOTAL]]+Table2[[#This Row],[OUTSD_LG_HEALTH_TOTAL]]+Table2[[#This Row],[Individual Total]]+Table2[[#This Row],[Small Group Total]]+Table2[[#This Row],[OUTSD_STUDENT]]</f>
        <v>0</v>
      </c>
    </row>
    <row r="219" spans="1:46">
      <c r="A219" t="s">
        <v>321</v>
      </c>
      <c r="B219" t="s">
        <v>362</v>
      </c>
      <c r="AK219">
        <v>1</v>
      </c>
      <c r="AL219">
        <v>2023</v>
      </c>
      <c r="AM219">
        <v>4</v>
      </c>
      <c r="AN219" s="273">
        <f>(Table2[[#This Row],[OUTSD_IND_HEALTH_TOTAL]]+Table2[[#This Row],[EXCHG_IND_HEALTH_TOTAL]])-Table2[[#This Row],[OUTSD_IND_GRANDFATHER]]</f>
        <v>0</v>
      </c>
      <c r="AO219" s="273">
        <f>Table2[[#This Row],[OUTSD_IND_HEALTH_TOTAL]]-Table2[[#This Row],[OUTSD_IND_GRANDFATHER]]</f>
        <v>0</v>
      </c>
      <c r="AP219" s="273">
        <f>(Table2[[#This Row],[OUTSD_SG_HEALTH_TOTAL]]+Table2[[#This Row],[EXCHG_SG_HEALTH_TOTAL]])-Table2[[#This Row],[OUTSD_SG_GRANDFATHER]]</f>
        <v>0</v>
      </c>
      <c r="AQ219" s="273">
        <f>Table2[[#This Row],[OUTSD_SG_HEALTH_TOTAL]]-Table2[[#This Row],[OUTSD_SG_GRANDFATHER]]</f>
        <v>0</v>
      </c>
      <c r="AR219" s="273">
        <f>Table2[[#This Row],[EXCHG_IND_HEALTH_TOTAL]]+Table2[[#This Row],[OUTSD_IND_HEALTH_TOTAL]]</f>
        <v>0</v>
      </c>
      <c r="AS219" s="273">
        <f>Table2[[#This Row],[EXCHG_SG_HEALTH_TOTAL]]+Table2[[#This Row],[OUTSD_SG_HEALTH_TOTAL]]</f>
        <v>0</v>
      </c>
      <c r="AT219" s="273">
        <f>Table2[[#This Row],[OUTSD_ATM_HEALTH_TOTAL]]+Table2[[#This Row],[OUTSD_LG_HEALTH_TOTAL]]+Table2[[#This Row],[Individual Total]]+Table2[[#This Row],[Small Group Total]]+Table2[[#This Row],[OUTSD_STUDENT]]</f>
        <v>0</v>
      </c>
    </row>
    <row r="220" spans="1:46">
      <c r="A220" t="s">
        <v>440</v>
      </c>
      <c r="B220" t="s">
        <v>381</v>
      </c>
      <c r="AK220">
        <v>1</v>
      </c>
      <c r="AL220">
        <v>2023</v>
      </c>
      <c r="AM220">
        <v>4</v>
      </c>
      <c r="AN220" s="273">
        <f>(Table2[[#This Row],[OUTSD_IND_HEALTH_TOTAL]]+Table2[[#This Row],[EXCHG_IND_HEALTH_TOTAL]])-Table2[[#This Row],[OUTSD_IND_GRANDFATHER]]</f>
        <v>0</v>
      </c>
      <c r="AO220" s="273">
        <f>Table2[[#This Row],[OUTSD_IND_HEALTH_TOTAL]]-Table2[[#This Row],[OUTSD_IND_GRANDFATHER]]</f>
        <v>0</v>
      </c>
      <c r="AP220" s="273">
        <f>(Table2[[#This Row],[OUTSD_SG_HEALTH_TOTAL]]+Table2[[#This Row],[EXCHG_SG_HEALTH_TOTAL]])-Table2[[#This Row],[OUTSD_SG_GRANDFATHER]]</f>
        <v>0</v>
      </c>
      <c r="AQ220" s="273">
        <f>Table2[[#This Row],[OUTSD_SG_HEALTH_TOTAL]]-Table2[[#This Row],[OUTSD_SG_GRANDFATHER]]</f>
        <v>0</v>
      </c>
      <c r="AR220" s="273">
        <f>Table2[[#This Row],[EXCHG_IND_HEALTH_TOTAL]]+Table2[[#This Row],[OUTSD_IND_HEALTH_TOTAL]]</f>
        <v>0</v>
      </c>
      <c r="AS220" s="273">
        <f>Table2[[#This Row],[EXCHG_SG_HEALTH_TOTAL]]+Table2[[#This Row],[OUTSD_SG_HEALTH_TOTAL]]</f>
        <v>0</v>
      </c>
      <c r="AT220" s="273">
        <f>Table2[[#This Row],[OUTSD_ATM_HEALTH_TOTAL]]+Table2[[#This Row],[OUTSD_LG_HEALTH_TOTAL]]+Table2[[#This Row],[Individual Total]]+Table2[[#This Row],[Small Group Total]]+Table2[[#This Row],[OUTSD_STUDENT]]</f>
        <v>0</v>
      </c>
    </row>
    <row r="221" spans="1:46">
      <c r="A221" t="s">
        <v>440</v>
      </c>
      <c r="B221" t="s">
        <v>363</v>
      </c>
      <c r="AK221">
        <v>1</v>
      </c>
      <c r="AL221">
        <v>2023</v>
      </c>
      <c r="AM221">
        <v>4</v>
      </c>
      <c r="AN221" s="273">
        <f>(Table2[[#This Row],[OUTSD_IND_HEALTH_TOTAL]]+Table2[[#This Row],[EXCHG_IND_HEALTH_TOTAL]])-Table2[[#This Row],[OUTSD_IND_GRANDFATHER]]</f>
        <v>0</v>
      </c>
      <c r="AO221" s="273">
        <f>Table2[[#This Row],[OUTSD_IND_HEALTH_TOTAL]]-Table2[[#This Row],[OUTSD_IND_GRANDFATHER]]</f>
        <v>0</v>
      </c>
      <c r="AP221" s="273">
        <f>(Table2[[#This Row],[OUTSD_SG_HEALTH_TOTAL]]+Table2[[#This Row],[EXCHG_SG_HEALTH_TOTAL]])-Table2[[#This Row],[OUTSD_SG_GRANDFATHER]]</f>
        <v>0</v>
      </c>
      <c r="AQ221" s="273">
        <f>Table2[[#This Row],[OUTSD_SG_HEALTH_TOTAL]]-Table2[[#This Row],[OUTSD_SG_GRANDFATHER]]</f>
        <v>0</v>
      </c>
      <c r="AR221" s="273">
        <f>Table2[[#This Row],[EXCHG_IND_HEALTH_TOTAL]]+Table2[[#This Row],[OUTSD_IND_HEALTH_TOTAL]]</f>
        <v>0</v>
      </c>
      <c r="AS221" s="273">
        <f>Table2[[#This Row],[EXCHG_SG_HEALTH_TOTAL]]+Table2[[#This Row],[OUTSD_SG_HEALTH_TOTAL]]</f>
        <v>0</v>
      </c>
      <c r="AT221" s="273">
        <f>Table2[[#This Row],[OUTSD_ATM_HEALTH_TOTAL]]+Table2[[#This Row],[OUTSD_LG_HEALTH_TOTAL]]+Table2[[#This Row],[Individual Total]]+Table2[[#This Row],[Small Group Total]]+Table2[[#This Row],[OUTSD_STUDENT]]</f>
        <v>0</v>
      </c>
    </row>
    <row r="222" spans="1:46">
      <c r="A222" t="s">
        <v>440</v>
      </c>
      <c r="B222" t="s">
        <v>358</v>
      </c>
      <c r="AK222">
        <v>1</v>
      </c>
      <c r="AL222">
        <v>2023</v>
      </c>
      <c r="AM222">
        <v>4</v>
      </c>
      <c r="AN222" s="273">
        <f>(Table2[[#This Row],[OUTSD_IND_HEALTH_TOTAL]]+Table2[[#This Row],[EXCHG_IND_HEALTH_TOTAL]])-Table2[[#This Row],[OUTSD_IND_GRANDFATHER]]</f>
        <v>0</v>
      </c>
      <c r="AO222" s="273">
        <f>Table2[[#This Row],[OUTSD_IND_HEALTH_TOTAL]]-Table2[[#This Row],[OUTSD_IND_GRANDFATHER]]</f>
        <v>0</v>
      </c>
      <c r="AP222" s="273">
        <f>(Table2[[#This Row],[OUTSD_SG_HEALTH_TOTAL]]+Table2[[#This Row],[EXCHG_SG_HEALTH_TOTAL]])-Table2[[#This Row],[OUTSD_SG_GRANDFATHER]]</f>
        <v>0</v>
      </c>
      <c r="AQ222" s="273">
        <f>Table2[[#This Row],[OUTSD_SG_HEALTH_TOTAL]]-Table2[[#This Row],[OUTSD_SG_GRANDFATHER]]</f>
        <v>0</v>
      </c>
      <c r="AR222" s="273">
        <f>Table2[[#This Row],[EXCHG_IND_HEALTH_TOTAL]]+Table2[[#This Row],[OUTSD_IND_HEALTH_TOTAL]]</f>
        <v>0</v>
      </c>
      <c r="AS222" s="273">
        <f>Table2[[#This Row],[EXCHG_SG_HEALTH_TOTAL]]+Table2[[#This Row],[OUTSD_SG_HEALTH_TOTAL]]</f>
        <v>0</v>
      </c>
      <c r="AT222" s="273">
        <f>Table2[[#This Row],[OUTSD_ATM_HEALTH_TOTAL]]+Table2[[#This Row],[OUTSD_LG_HEALTH_TOTAL]]+Table2[[#This Row],[Individual Total]]+Table2[[#This Row],[Small Group Total]]+Table2[[#This Row],[OUTSD_STUDENT]]</f>
        <v>0</v>
      </c>
    </row>
    <row r="223" spans="1:46">
      <c r="A223" t="s">
        <v>440</v>
      </c>
      <c r="B223" t="s">
        <v>372</v>
      </c>
      <c r="AK223">
        <v>2</v>
      </c>
      <c r="AL223">
        <v>2023</v>
      </c>
      <c r="AM223">
        <v>4</v>
      </c>
      <c r="AN223" s="273">
        <f>(Table2[[#This Row],[OUTSD_IND_HEALTH_TOTAL]]+Table2[[#This Row],[EXCHG_IND_HEALTH_TOTAL]])-Table2[[#This Row],[OUTSD_IND_GRANDFATHER]]</f>
        <v>0</v>
      </c>
      <c r="AO223" s="273">
        <f>Table2[[#This Row],[OUTSD_IND_HEALTH_TOTAL]]-Table2[[#This Row],[OUTSD_IND_GRANDFATHER]]</f>
        <v>0</v>
      </c>
      <c r="AP223" s="273">
        <f>(Table2[[#This Row],[OUTSD_SG_HEALTH_TOTAL]]+Table2[[#This Row],[EXCHG_SG_HEALTH_TOTAL]])-Table2[[#This Row],[OUTSD_SG_GRANDFATHER]]</f>
        <v>0</v>
      </c>
      <c r="AQ223" s="273">
        <f>Table2[[#This Row],[OUTSD_SG_HEALTH_TOTAL]]-Table2[[#This Row],[OUTSD_SG_GRANDFATHER]]</f>
        <v>0</v>
      </c>
      <c r="AR223" s="273">
        <f>Table2[[#This Row],[EXCHG_IND_HEALTH_TOTAL]]+Table2[[#This Row],[OUTSD_IND_HEALTH_TOTAL]]</f>
        <v>0</v>
      </c>
      <c r="AS223" s="273">
        <f>Table2[[#This Row],[EXCHG_SG_HEALTH_TOTAL]]+Table2[[#This Row],[OUTSD_SG_HEALTH_TOTAL]]</f>
        <v>0</v>
      </c>
      <c r="AT223" s="273">
        <f>Table2[[#This Row],[OUTSD_ATM_HEALTH_TOTAL]]+Table2[[#This Row],[OUTSD_LG_HEALTH_TOTAL]]+Table2[[#This Row],[Individual Total]]+Table2[[#This Row],[Small Group Total]]+Table2[[#This Row],[OUTSD_STUDENT]]</f>
        <v>0</v>
      </c>
    </row>
    <row r="224" spans="1:46">
      <c r="A224" t="s">
        <v>440</v>
      </c>
      <c r="B224" t="s">
        <v>376</v>
      </c>
      <c r="AK224">
        <v>3</v>
      </c>
      <c r="AL224">
        <v>2023</v>
      </c>
      <c r="AM224">
        <v>4</v>
      </c>
      <c r="AN224" s="273">
        <f>(Table2[[#This Row],[OUTSD_IND_HEALTH_TOTAL]]+Table2[[#This Row],[EXCHG_IND_HEALTH_TOTAL]])-Table2[[#This Row],[OUTSD_IND_GRANDFATHER]]</f>
        <v>0</v>
      </c>
      <c r="AO224" s="273">
        <f>Table2[[#This Row],[OUTSD_IND_HEALTH_TOTAL]]-Table2[[#This Row],[OUTSD_IND_GRANDFATHER]]</f>
        <v>0</v>
      </c>
      <c r="AP224" s="273">
        <f>(Table2[[#This Row],[OUTSD_SG_HEALTH_TOTAL]]+Table2[[#This Row],[EXCHG_SG_HEALTH_TOTAL]])-Table2[[#This Row],[OUTSD_SG_GRANDFATHER]]</f>
        <v>0</v>
      </c>
      <c r="AQ224" s="273">
        <f>Table2[[#This Row],[OUTSD_SG_HEALTH_TOTAL]]-Table2[[#This Row],[OUTSD_SG_GRANDFATHER]]</f>
        <v>0</v>
      </c>
      <c r="AR224" s="273">
        <f>Table2[[#This Row],[EXCHG_IND_HEALTH_TOTAL]]+Table2[[#This Row],[OUTSD_IND_HEALTH_TOTAL]]</f>
        <v>0</v>
      </c>
      <c r="AS224" s="273">
        <f>Table2[[#This Row],[EXCHG_SG_HEALTH_TOTAL]]+Table2[[#This Row],[OUTSD_SG_HEALTH_TOTAL]]</f>
        <v>0</v>
      </c>
      <c r="AT224" s="273">
        <f>Table2[[#This Row],[OUTSD_ATM_HEALTH_TOTAL]]+Table2[[#This Row],[OUTSD_LG_HEALTH_TOTAL]]+Table2[[#This Row],[Individual Total]]+Table2[[#This Row],[Small Group Total]]+Table2[[#This Row],[OUTSD_STUDENT]]</f>
        <v>0</v>
      </c>
    </row>
    <row r="225" spans="1:46">
      <c r="A225" t="s">
        <v>440</v>
      </c>
      <c r="B225" t="s">
        <v>379</v>
      </c>
      <c r="AK225">
        <v>1</v>
      </c>
      <c r="AL225">
        <v>2023</v>
      </c>
      <c r="AM225">
        <v>4</v>
      </c>
      <c r="AN225" s="273">
        <f>(Table2[[#This Row],[OUTSD_IND_HEALTH_TOTAL]]+Table2[[#This Row],[EXCHG_IND_HEALTH_TOTAL]])-Table2[[#This Row],[OUTSD_IND_GRANDFATHER]]</f>
        <v>0</v>
      </c>
      <c r="AO225" s="273">
        <f>Table2[[#This Row],[OUTSD_IND_HEALTH_TOTAL]]-Table2[[#This Row],[OUTSD_IND_GRANDFATHER]]</f>
        <v>0</v>
      </c>
      <c r="AP225" s="273">
        <f>(Table2[[#This Row],[OUTSD_SG_HEALTH_TOTAL]]+Table2[[#This Row],[EXCHG_SG_HEALTH_TOTAL]])-Table2[[#This Row],[OUTSD_SG_GRANDFATHER]]</f>
        <v>0</v>
      </c>
      <c r="AQ225" s="273">
        <f>Table2[[#This Row],[OUTSD_SG_HEALTH_TOTAL]]-Table2[[#This Row],[OUTSD_SG_GRANDFATHER]]</f>
        <v>0</v>
      </c>
      <c r="AR225" s="273">
        <f>Table2[[#This Row],[EXCHG_IND_HEALTH_TOTAL]]+Table2[[#This Row],[OUTSD_IND_HEALTH_TOTAL]]</f>
        <v>0</v>
      </c>
      <c r="AS225" s="273">
        <f>Table2[[#This Row],[EXCHG_SG_HEALTH_TOTAL]]+Table2[[#This Row],[OUTSD_SG_HEALTH_TOTAL]]</f>
        <v>0</v>
      </c>
      <c r="AT225" s="273">
        <f>Table2[[#This Row],[OUTSD_ATM_HEALTH_TOTAL]]+Table2[[#This Row],[OUTSD_LG_HEALTH_TOTAL]]+Table2[[#This Row],[Individual Total]]+Table2[[#This Row],[Small Group Total]]+Table2[[#This Row],[OUTSD_STUDENT]]</f>
        <v>0</v>
      </c>
    </row>
    <row r="226" spans="1:46">
      <c r="A226" t="s">
        <v>440</v>
      </c>
      <c r="B226" t="s">
        <v>370</v>
      </c>
      <c r="AK226">
        <v>5</v>
      </c>
      <c r="AL226">
        <v>2023</v>
      </c>
      <c r="AM226">
        <v>4</v>
      </c>
      <c r="AN226" s="273">
        <f>(Table2[[#This Row],[OUTSD_IND_HEALTH_TOTAL]]+Table2[[#This Row],[EXCHG_IND_HEALTH_TOTAL]])-Table2[[#This Row],[OUTSD_IND_GRANDFATHER]]</f>
        <v>0</v>
      </c>
      <c r="AO226" s="273">
        <f>Table2[[#This Row],[OUTSD_IND_HEALTH_TOTAL]]-Table2[[#This Row],[OUTSD_IND_GRANDFATHER]]</f>
        <v>0</v>
      </c>
      <c r="AP226" s="273">
        <f>(Table2[[#This Row],[OUTSD_SG_HEALTH_TOTAL]]+Table2[[#This Row],[EXCHG_SG_HEALTH_TOTAL]])-Table2[[#This Row],[OUTSD_SG_GRANDFATHER]]</f>
        <v>0</v>
      </c>
      <c r="AQ226" s="273">
        <f>Table2[[#This Row],[OUTSD_SG_HEALTH_TOTAL]]-Table2[[#This Row],[OUTSD_SG_GRANDFATHER]]</f>
        <v>0</v>
      </c>
      <c r="AR226" s="273">
        <f>Table2[[#This Row],[EXCHG_IND_HEALTH_TOTAL]]+Table2[[#This Row],[OUTSD_IND_HEALTH_TOTAL]]</f>
        <v>0</v>
      </c>
      <c r="AS226" s="273">
        <f>Table2[[#This Row],[EXCHG_SG_HEALTH_TOTAL]]+Table2[[#This Row],[OUTSD_SG_HEALTH_TOTAL]]</f>
        <v>0</v>
      </c>
      <c r="AT226" s="273">
        <f>Table2[[#This Row],[OUTSD_ATM_HEALTH_TOTAL]]+Table2[[#This Row],[OUTSD_LG_HEALTH_TOTAL]]+Table2[[#This Row],[Individual Total]]+Table2[[#This Row],[Small Group Total]]+Table2[[#This Row],[OUTSD_STUDENT]]</f>
        <v>0</v>
      </c>
    </row>
    <row r="227" spans="1:46">
      <c r="A227" t="s">
        <v>440</v>
      </c>
      <c r="B227" t="s">
        <v>367</v>
      </c>
      <c r="AK227">
        <v>1</v>
      </c>
      <c r="AL227">
        <v>2023</v>
      </c>
      <c r="AM227">
        <v>4</v>
      </c>
      <c r="AN227" s="273">
        <f>(Table2[[#This Row],[OUTSD_IND_HEALTH_TOTAL]]+Table2[[#This Row],[EXCHG_IND_HEALTH_TOTAL]])-Table2[[#This Row],[OUTSD_IND_GRANDFATHER]]</f>
        <v>0</v>
      </c>
      <c r="AO227" s="273">
        <f>Table2[[#This Row],[OUTSD_IND_HEALTH_TOTAL]]-Table2[[#This Row],[OUTSD_IND_GRANDFATHER]]</f>
        <v>0</v>
      </c>
      <c r="AP227" s="273">
        <f>(Table2[[#This Row],[OUTSD_SG_HEALTH_TOTAL]]+Table2[[#This Row],[EXCHG_SG_HEALTH_TOTAL]])-Table2[[#This Row],[OUTSD_SG_GRANDFATHER]]</f>
        <v>0</v>
      </c>
      <c r="AQ227" s="273">
        <f>Table2[[#This Row],[OUTSD_SG_HEALTH_TOTAL]]-Table2[[#This Row],[OUTSD_SG_GRANDFATHER]]</f>
        <v>0</v>
      </c>
      <c r="AR227" s="273">
        <f>Table2[[#This Row],[EXCHG_IND_HEALTH_TOTAL]]+Table2[[#This Row],[OUTSD_IND_HEALTH_TOTAL]]</f>
        <v>0</v>
      </c>
      <c r="AS227" s="273">
        <f>Table2[[#This Row],[EXCHG_SG_HEALTH_TOTAL]]+Table2[[#This Row],[OUTSD_SG_HEALTH_TOTAL]]</f>
        <v>0</v>
      </c>
      <c r="AT227" s="273">
        <f>Table2[[#This Row],[OUTSD_ATM_HEALTH_TOTAL]]+Table2[[#This Row],[OUTSD_LG_HEALTH_TOTAL]]+Table2[[#This Row],[Individual Total]]+Table2[[#This Row],[Small Group Total]]+Table2[[#This Row],[OUTSD_STUDENT]]</f>
        <v>0</v>
      </c>
    </row>
    <row r="228" spans="1:46">
      <c r="A228" t="s">
        <v>440</v>
      </c>
      <c r="B228" t="s">
        <v>368</v>
      </c>
      <c r="AK228">
        <v>3</v>
      </c>
      <c r="AL228">
        <v>2023</v>
      </c>
      <c r="AM228">
        <v>4</v>
      </c>
      <c r="AN228" s="273">
        <f>(Table2[[#This Row],[OUTSD_IND_HEALTH_TOTAL]]+Table2[[#This Row],[EXCHG_IND_HEALTH_TOTAL]])-Table2[[#This Row],[OUTSD_IND_GRANDFATHER]]</f>
        <v>0</v>
      </c>
      <c r="AO228" s="273">
        <f>Table2[[#This Row],[OUTSD_IND_HEALTH_TOTAL]]-Table2[[#This Row],[OUTSD_IND_GRANDFATHER]]</f>
        <v>0</v>
      </c>
      <c r="AP228" s="273">
        <f>(Table2[[#This Row],[OUTSD_SG_HEALTH_TOTAL]]+Table2[[#This Row],[EXCHG_SG_HEALTH_TOTAL]])-Table2[[#This Row],[OUTSD_SG_GRANDFATHER]]</f>
        <v>0</v>
      </c>
      <c r="AQ228" s="273">
        <f>Table2[[#This Row],[OUTSD_SG_HEALTH_TOTAL]]-Table2[[#This Row],[OUTSD_SG_GRANDFATHER]]</f>
        <v>0</v>
      </c>
      <c r="AR228" s="273">
        <f>Table2[[#This Row],[EXCHG_IND_HEALTH_TOTAL]]+Table2[[#This Row],[OUTSD_IND_HEALTH_TOTAL]]</f>
        <v>0</v>
      </c>
      <c r="AS228" s="273">
        <f>Table2[[#This Row],[EXCHG_SG_HEALTH_TOTAL]]+Table2[[#This Row],[OUTSD_SG_HEALTH_TOTAL]]</f>
        <v>0</v>
      </c>
      <c r="AT228" s="273">
        <f>Table2[[#This Row],[OUTSD_ATM_HEALTH_TOTAL]]+Table2[[#This Row],[OUTSD_LG_HEALTH_TOTAL]]+Table2[[#This Row],[Individual Total]]+Table2[[#This Row],[Small Group Total]]+Table2[[#This Row],[OUTSD_STUDENT]]</f>
        <v>0</v>
      </c>
    </row>
    <row r="229" spans="1:46">
      <c r="A229" t="s">
        <v>440</v>
      </c>
      <c r="B229" t="s">
        <v>371</v>
      </c>
      <c r="AK229">
        <v>1</v>
      </c>
      <c r="AL229">
        <v>2023</v>
      </c>
      <c r="AM229">
        <v>4</v>
      </c>
      <c r="AN229" s="273">
        <f>(Table2[[#This Row],[OUTSD_IND_HEALTH_TOTAL]]+Table2[[#This Row],[EXCHG_IND_HEALTH_TOTAL]])-Table2[[#This Row],[OUTSD_IND_GRANDFATHER]]</f>
        <v>0</v>
      </c>
      <c r="AO229" s="273">
        <f>Table2[[#This Row],[OUTSD_IND_HEALTH_TOTAL]]-Table2[[#This Row],[OUTSD_IND_GRANDFATHER]]</f>
        <v>0</v>
      </c>
      <c r="AP229" s="273">
        <f>(Table2[[#This Row],[OUTSD_SG_HEALTH_TOTAL]]+Table2[[#This Row],[EXCHG_SG_HEALTH_TOTAL]])-Table2[[#This Row],[OUTSD_SG_GRANDFATHER]]</f>
        <v>0</v>
      </c>
      <c r="AQ229" s="273">
        <f>Table2[[#This Row],[OUTSD_SG_HEALTH_TOTAL]]-Table2[[#This Row],[OUTSD_SG_GRANDFATHER]]</f>
        <v>0</v>
      </c>
      <c r="AR229" s="273">
        <f>Table2[[#This Row],[EXCHG_IND_HEALTH_TOTAL]]+Table2[[#This Row],[OUTSD_IND_HEALTH_TOTAL]]</f>
        <v>0</v>
      </c>
      <c r="AS229" s="273">
        <f>Table2[[#This Row],[EXCHG_SG_HEALTH_TOTAL]]+Table2[[#This Row],[OUTSD_SG_HEALTH_TOTAL]]</f>
        <v>0</v>
      </c>
      <c r="AT229" s="273">
        <f>Table2[[#This Row],[OUTSD_ATM_HEALTH_TOTAL]]+Table2[[#This Row],[OUTSD_LG_HEALTH_TOTAL]]+Table2[[#This Row],[Individual Total]]+Table2[[#This Row],[Small Group Total]]+Table2[[#This Row],[OUTSD_STUDENT]]</f>
        <v>0</v>
      </c>
    </row>
    <row r="230" spans="1:46">
      <c r="A230" t="s">
        <v>440</v>
      </c>
      <c r="B230" t="s">
        <v>378</v>
      </c>
      <c r="AK230">
        <v>3</v>
      </c>
      <c r="AL230">
        <v>2023</v>
      </c>
      <c r="AM230">
        <v>4</v>
      </c>
      <c r="AN230" s="273">
        <f>(Table2[[#This Row],[OUTSD_IND_HEALTH_TOTAL]]+Table2[[#This Row],[EXCHG_IND_HEALTH_TOTAL]])-Table2[[#This Row],[OUTSD_IND_GRANDFATHER]]</f>
        <v>0</v>
      </c>
      <c r="AO230" s="273">
        <f>Table2[[#This Row],[OUTSD_IND_HEALTH_TOTAL]]-Table2[[#This Row],[OUTSD_IND_GRANDFATHER]]</f>
        <v>0</v>
      </c>
      <c r="AP230" s="273">
        <f>(Table2[[#This Row],[OUTSD_SG_HEALTH_TOTAL]]+Table2[[#This Row],[EXCHG_SG_HEALTH_TOTAL]])-Table2[[#This Row],[OUTSD_SG_GRANDFATHER]]</f>
        <v>0</v>
      </c>
      <c r="AQ230" s="273">
        <f>Table2[[#This Row],[OUTSD_SG_HEALTH_TOTAL]]-Table2[[#This Row],[OUTSD_SG_GRANDFATHER]]</f>
        <v>0</v>
      </c>
      <c r="AR230" s="273">
        <f>Table2[[#This Row],[EXCHG_IND_HEALTH_TOTAL]]+Table2[[#This Row],[OUTSD_IND_HEALTH_TOTAL]]</f>
        <v>0</v>
      </c>
      <c r="AS230" s="273">
        <f>Table2[[#This Row],[EXCHG_SG_HEALTH_TOTAL]]+Table2[[#This Row],[OUTSD_SG_HEALTH_TOTAL]]</f>
        <v>0</v>
      </c>
      <c r="AT230" s="273">
        <f>Table2[[#This Row],[OUTSD_ATM_HEALTH_TOTAL]]+Table2[[#This Row],[OUTSD_LG_HEALTH_TOTAL]]+Table2[[#This Row],[Individual Total]]+Table2[[#This Row],[Small Group Total]]+Table2[[#This Row],[OUTSD_STUDENT]]</f>
        <v>0</v>
      </c>
    </row>
    <row r="231" spans="1:46">
      <c r="A231" t="s">
        <v>440</v>
      </c>
      <c r="B231" t="s">
        <v>369</v>
      </c>
      <c r="AK231">
        <v>1</v>
      </c>
      <c r="AL231">
        <v>2023</v>
      </c>
      <c r="AM231">
        <v>4</v>
      </c>
      <c r="AN231" s="273">
        <f>(Table2[[#This Row],[OUTSD_IND_HEALTH_TOTAL]]+Table2[[#This Row],[EXCHG_IND_HEALTH_TOTAL]])-Table2[[#This Row],[OUTSD_IND_GRANDFATHER]]</f>
        <v>0</v>
      </c>
      <c r="AO231" s="273">
        <f>Table2[[#This Row],[OUTSD_IND_HEALTH_TOTAL]]-Table2[[#This Row],[OUTSD_IND_GRANDFATHER]]</f>
        <v>0</v>
      </c>
      <c r="AP231" s="273">
        <f>(Table2[[#This Row],[OUTSD_SG_HEALTH_TOTAL]]+Table2[[#This Row],[EXCHG_SG_HEALTH_TOTAL]])-Table2[[#This Row],[OUTSD_SG_GRANDFATHER]]</f>
        <v>0</v>
      </c>
      <c r="AQ231" s="273">
        <f>Table2[[#This Row],[OUTSD_SG_HEALTH_TOTAL]]-Table2[[#This Row],[OUTSD_SG_GRANDFATHER]]</f>
        <v>0</v>
      </c>
      <c r="AR231" s="273">
        <f>Table2[[#This Row],[EXCHG_IND_HEALTH_TOTAL]]+Table2[[#This Row],[OUTSD_IND_HEALTH_TOTAL]]</f>
        <v>0</v>
      </c>
      <c r="AS231" s="273">
        <f>Table2[[#This Row],[EXCHG_SG_HEALTH_TOTAL]]+Table2[[#This Row],[OUTSD_SG_HEALTH_TOTAL]]</f>
        <v>0</v>
      </c>
      <c r="AT231" s="273">
        <f>Table2[[#This Row],[OUTSD_ATM_HEALTH_TOTAL]]+Table2[[#This Row],[OUTSD_LG_HEALTH_TOTAL]]+Table2[[#This Row],[Individual Total]]+Table2[[#This Row],[Small Group Total]]+Table2[[#This Row],[OUTSD_STUDENT]]</f>
        <v>0</v>
      </c>
    </row>
    <row r="232" spans="1:46">
      <c r="A232" t="s">
        <v>440</v>
      </c>
      <c r="B232" t="s">
        <v>366</v>
      </c>
      <c r="AK232">
        <v>8</v>
      </c>
      <c r="AL232">
        <v>2023</v>
      </c>
      <c r="AM232">
        <v>4</v>
      </c>
      <c r="AN232" s="273">
        <f>(Table2[[#This Row],[OUTSD_IND_HEALTH_TOTAL]]+Table2[[#This Row],[EXCHG_IND_HEALTH_TOTAL]])-Table2[[#This Row],[OUTSD_IND_GRANDFATHER]]</f>
        <v>0</v>
      </c>
      <c r="AO232" s="273">
        <f>Table2[[#This Row],[OUTSD_IND_HEALTH_TOTAL]]-Table2[[#This Row],[OUTSD_IND_GRANDFATHER]]</f>
        <v>0</v>
      </c>
      <c r="AP232" s="273">
        <f>(Table2[[#This Row],[OUTSD_SG_HEALTH_TOTAL]]+Table2[[#This Row],[EXCHG_SG_HEALTH_TOTAL]])-Table2[[#This Row],[OUTSD_SG_GRANDFATHER]]</f>
        <v>0</v>
      </c>
      <c r="AQ232" s="273">
        <f>Table2[[#This Row],[OUTSD_SG_HEALTH_TOTAL]]-Table2[[#This Row],[OUTSD_SG_GRANDFATHER]]</f>
        <v>0</v>
      </c>
      <c r="AR232" s="273">
        <f>Table2[[#This Row],[EXCHG_IND_HEALTH_TOTAL]]+Table2[[#This Row],[OUTSD_IND_HEALTH_TOTAL]]</f>
        <v>0</v>
      </c>
      <c r="AS232" s="273">
        <f>Table2[[#This Row],[EXCHG_SG_HEALTH_TOTAL]]+Table2[[#This Row],[OUTSD_SG_HEALTH_TOTAL]]</f>
        <v>0</v>
      </c>
      <c r="AT232" s="273">
        <f>Table2[[#This Row],[OUTSD_ATM_HEALTH_TOTAL]]+Table2[[#This Row],[OUTSD_LG_HEALTH_TOTAL]]+Table2[[#This Row],[Individual Total]]+Table2[[#This Row],[Small Group Total]]+Table2[[#This Row],[OUTSD_STUDENT]]</f>
        <v>0</v>
      </c>
    </row>
    <row r="233" spans="1:46">
      <c r="A233" t="s">
        <v>440</v>
      </c>
      <c r="B233" t="s">
        <v>375</v>
      </c>
      <c r="AK233">
        <v>2</v>
      </c>
      <c r="AL233">
        <v>2023</v>
      </c>
      <c r="AM233">
        <v>4</v>
      </c>
      <c r="AN233" s="273">
        <f>(Table2[[#This Row],[OUTSD_IND_HEALTH_TOTAL]]+Table2[[#This Row],[EXCHG_IND_HEALTH_TOTAL]])-Table2[[#This Row],[OUTSD_IND_GRANDFATHER]]</f>
        <v>0</v>
      </c>
      <c r="AO233" s="273">
        <f>Table2[[#This Row],[OUTSD_IND_HEALTH_TOTAL]]-Table2[[#This Row],[OUTSD_IND_GRANDFATHER]]</f>
        <v>0</v>
      </c>
      <c r="AP233" s="273">
        <f>(Table2[[#This Row],[OUTSD_SG_HEALTH_TOTAL]]+Table2[[#This Row],[EXCHG_SG_HEALTH_TOTAL]])-Table2[[#This Row],[OUTSD_SG_GRANDFATHER]]</f>
        <v>0</v>
      </c>
      <c r="AQ233" s="273">
        <f>Table2[[#This Row],[OUTSD_SG_HEALTH_TOTAL]]-Table2[[#This Row],[OUTSD_SG_GRANDFATHER]]</f>
        <v>0</v>
      </c>
      <c r="AR233" s="273">
        <f>Table2[[#This Row],[EXCHG_IND_HEALTH_TOTAL]]+Table2[[#This Row],[OUTSD_IND_HEALTH_TOTAL]]</f>
        <v>0</v>
      </c>
      <c r="AS233" s="273">
        <f>Table2[[#This Row],[EXCHG_SG_HEALTH_TOTAL]]+Table2[[#This Row],[OUTSD_SG_HEALTH_TOTAL]]</f>
        <v>0</v>
      </c>
      <c r="AT233" s="273">
        <f>Table2[[#This Row],[OUTSD_ATM_HEALTH_TOTAL]]+Table2[[#This Row],[OUTSD_LG_HEALTH_TOTAL]]+Table2[[#This Row],[Individual Total]]+Table2[[#This Row],[Small Group Total]]+Table2[[#This Row],[OUTSD_STUDENT]]</f>
        <v>0</v>
      </c>
    </row>
    <row r="234" spans="1:46">
      <c r="A234" t="s">
        <v>440</v>
      </c>
      <c r="B234" t="s">
        <v>365</v>
      </c>
      <c r="AK234">
        <v>1</v>
      </c>
      <c r="AL234">
        <v>2023</v>
      </c>
      <c r="AM234">
        <v>4</v>
      </c>
      <c r="AN234" s="273">
        <f>(Table2[[#This Row],[OUTSD_IND_HEALTH_TOTAL]]+Table2[[#This Row],[EXCHG_IND_HEALTH_TOTAL]])-Table2[[#This Row],[OUTSD_IND_GRANDFATHER]]</f>
        <v>0</v>
      </c>
      <c r="AO234" s="273">
        <f>Table2[[#This Row],[OUTSD_IND_HEALTH_TOTAL]]-Table2[[#This Row],[OUTSD_IND_GRANDFATHER]]</f>
        <v>0</v>
      </c>
      <c r="AP234" s="273">
        <f>(Table2[[#This Row],[OUTSD_SG_HEALTH_TOTAL]]+Table2[[#This Row],[EXCHG_SG_HEALTH_TOTAL]])-Table2[[#This Row],[OUTSD_SG_GRANDFATHER]]</f>
        <v>0</v>
      </c>
      <c r="AQ234" s="273">
        <f>Table2[[#This Row],[OUTSD_SG_HEALTH_TOTAL]]-Table2[[#This Row],[OUTSD_SG_GRANDFATHER]]</f>
        <v>0</v>
      </c>
      <c r="AR234" s="273">
        <f>Table2[[#This Row],[EXCHG_IND_HEALTH_TOTAL]]+Table2[[#This Row],[OUTSD_IND_HEALTH_TOTAL]]</f>
        <v>0</v>
      </c>
      <c r="AS234" s="273">
        <f>Table2[[#This Row],[EXCHG_SG_HEALTH_TOTAL]]+Table2[[#This Row],[OUTSD_SG_HEALTH_TOTAL]]</f>
        <v>0</v>
      </c>
      <c r="AT234" s="273">
        <f>Table2[[#This Row],[OUTSD_ATM_HEALTH_TOTAL]]+Table2[[#This Row],[OUTSD_LG_HEALTH_TOTAL]]+Table2[[#This Row],[Individual Total]]+Table2[[#This Row],[Small Group Total]]+Table2[[#This Row],[OUTSD_STUDENT]]</f>
        <v>0</v>
      </c>
    </row>
    <row r="235" spans="1:46">
      <c r="A235" t="s">
        <v>440</v>
      </c>
      <c r="B235" t="s">
        <v>356</v>
      </c>
      <c r="AK235">
        <v>5</v>
      </c>
      <c r="AL235">
        <v>2023</v>
      </c>
      <c r="AM235">
        <v>4</v>
      </c>
      <c r="AN235" s="273">
        <f>(Table2[[#This Row],[OUTSD_IND_HEALTH_TOTAL]]+Table2[[#This Row],[EXCHG_IND_HEALTH_TOTAL]])-Table2[[#This Row],[OUTSD_IND_GRANDFATHER]]</f>
        <v>0</v>
      </c>
      <c r="AO235" s="273">
        <f>Table2[[#This Row],[OUTSD_IND_HEALTH_TOTAL]]-Table2[[#This Row],[OUTSD_IND_GRANDFATHER]]</f>
        <v>0</v>
      </c>
      <c r="AP235" s="273">
        <f>(Table2[[#This Row],[OUTSD_SG_HEALTH_TOTAL]]+Table2[[#This Row],[EXCHG_SG_HEALTH_TOTAL]])-Table2[[#This Row],[OUTSD_SG_GRANDFATHER]]</f>
        <v>0</v>
      </c>
      <c r="AQ235" s="273">
        <f>Table2[[#This Row],[OUTSD_SG_HEALTH_TOTAL]]-Table2[[#This Row],[OUTSD_SG_GRANDFATHER]]</f>
        <v>0</v>
      </c>
      <c r="AR235" s="273">
        <f>Table2[[#This Row],[EXCHG_IND_HEALTH_TOTAL]]+Table2[[#This Row],[OUTSD_IND_HEALTH_TOTAL]]</f>
        <v>0</v>
      </c>
      <c r="AS235" s="273">
        <f>Table2[[#This Row],[EXCHG_SG_HEALTH_TOTAL]]+Table2[[#This Row],[OUTSD_SG_HEALTH_TOTAL]]</f>
        <v>0</v>
      </c>
      <c r="AT235" s="273">
        <f>Table2[[#This Row],[OUTSD_ATM_HEALTH_TOTAL]]+Table2[[#This Row],[OUTSD_LG_HEALTH_TOTAL]]+Table2[[#This Row],[Individual Total]]+Table2[[#This Row],[Small Group Total]]+Table2[[#This Row],[OUTSD_STUDENT]]</f>
        <v>0</v>
      </c>
    </row>
    <row r="236" spans="1:46">
      <c r="A236" t="s">
        <v>440</v>
      </c>
      <c r="B236" t="s">
        <v>382</v>
      </c>
      <c r="AK236">
        <v>1</v>
      </c>
      <c r="AL236">
        <v>2023</v>
      </c>
      <c r="AM236">
        <v>4</v>
      </c>
      <c r="AN236" s="273">
        <f>(Table2[[#This Row],[OUTSD_IND_HEALTH_TOTAL]]+Table2[[#This Row],[EXCHG_IND_HEALTH_TOTAL]])-Table2[[#This Row],[OUTSD_IND_GRANDFATHER]]</f>
        <v>0</v>
      </c>
      <c r="AO236" s="273">
        <f>Table2[[#This Row],[OUTSD_IND_HEALTH_TOTAL]]-Table2[[#This Row],[OUTSD_IND_GRANDFATHER]]</f>
        <v>0</v>
      </c>
      <c r="AP236" s="273">
        <f>(Table2[[#This Row],[OUTSD_SG_HEALTH_TOTAL]]+Table2[[#This Row],[EXCHG_SG_HEALTH_TOTAL]])-Table2[[#This Row],[OUTSD_SG_GRANDFATHER]]</f>
        <v>0</v>
      </c>
      <c r="AQ236" s="273">
        <f>Table2[[#This Row],[OUTSD_SG_HEALTH_TOTAL]]-Table2[[#This Row],[OUTSD_SG_GRANDFATHER]]</f>
        <v>0</v>
      </c>
      <c r="AR236" s="273">
        <f>Table2[[#This Row],[EXCHG_IND_HEALTH_TOTAL]]+Table2[[#This Row],[OUTSD_IND_HEALTH_TOTAL]]</f>
        <v>0</v>
      </c>
      <c r="AS236" s="273">
        <f>Table2[[#This Row],[EXCHG_SG_HEALTH_TOTAL]]+Table2[[#This Row],[OUTSD_SG_HEALTH_TOTAL]]</f>
        <v>0</v>
      </c>
      <c r="AT236" s="273">
        <f>Table2[[#This Row],[OUTSD_ATM_HEALTH_TOTAL]]+Table2[[#This Row],[OUTSD_LG_HEALTH_TOTAL]]+Table2[[#This Row],[Individual Total]]+Table2[[#This Row],[Small Group Total]]+Table2[[#This Row],[OUTSD_STUDENT]]</f>
        <v>0</v>
      </c>
    </row>
    <row r="237" spans="1:46">
      <c r="A237" t="s">
        <v>440</v>
      </c>
      <c r="B237" t="s">
        <v>359</v>
      </c>
      <c r="AK237">
        <v>5</v>
      </c>
      <c r="AL237">
        <v>2023</v>
      </c>
      <c r="AM237">
        <v>4</v>
      </c>
      <c r="AN237" s="273">
        <f>(Table2[[#This Row],[OUTSD_IND_HEALTH_TOTAL]]+Table2[[#This Row],[EXCHG_IND_HEALTH_TOTAL]])-Table2[[#This Row],[OUTSD_IND_GRANDFATHER]]</f>
        <v>0</v>
      </c>
      <c r="AO237" s="273">
        <f>Table2[[#This Row],[OUTSD_IND_HEALTH_TOTAL]]-Table2[[#This Row],[OUTSD_IND_GRANDFATHER]]</f>
        <v>0</v>
      </c>
      <c r="AP237" s="273">
        <f>(Table2[[#This Row],[OUTSD_SG_HEALTH_TOTAL]]+Table2[[#This Row],[EXCHG_SG_HEALTH_TOTAL]])-Table2[[#This Row],[OUTSD_SG_GRANDFATHER]]</f>
        <v>0</v>
      </c>
      <c r="AQ237" s="273">
        <f>Table2[[#This Row],[OUTSD_SG_HEALTH_TOTAL]]-Table2[[#This Row],[OUTSD_SG_GRANDFATHER]]</f>
        <v>0</v>
      </c>
      <c r="AR237" s="273">
        <f>Table2[[#This Row],[EXCHG_IND_HEALTH_TOTAL]]+Table2[[#This Row],[OUTSD_IND_HEALTH_TOTAL]]</f>
        <v>0</v>
      </c>
      <c r="AS237" s="273">
        <f>Table2[[#This Row],[EXCHG_SG_HEALTH_TOTAL]]+Table2[[#This Row],[OUTSD_SG_HEALTH_TOTAL]]</f>
        <v>0</v>
      </c>
      <c r="AT237" s="273">
        <f>Table2[[#This Row],[OUTSD_ATM_HEALTH_TOTAL]]+Table2[[#This Row],[OUTSD_LG_HEALTH_TOTAL]]+Table2[[#This Row],[Individual Total]]+Table2[[#This Row],[Small Group Total]]+Table2[[#This Row],[OUTSD_STUDENT]]</f>
        <v>0</v>
      </c>
    </row>
    <row r="238" spans="1:46">
      <c r="A238" t="s">
        <v>440</v>
      </c>
      <c r="B238" t="s">
        <v>364</v>
      </c>
      <c r="AK238">
        <v>1</v>
      </c>
      <c r="AL238">
        <v>2023</v>
      </c>
      <c r="AM238">
        <v>4</v>
      </c>
      <c r="AN238" s="273">
        <f>(Table2[[#This Row],[OUTSD_IND_HEALTH_TOTAL]]+Table2[[#This Row],[EXCHG_IND_HEALTH_TOTAL]])-Table2[[#This Row],[OUTSD_IND_GRANDFATHER]]</f>
        <v>0</v>
      </c>
      <c r="AO238" s="273">
        <f>Table2[[#This Row],[OUTSD_IND_HEALTH_TOTAL]]-Table2[[#This Row],[OUTSD_IND_GRANDFATHER]]</f>
        <v>0</v>
      </c>
      <c r="AP238" s="273">
        <f>(Table2[[#This Row],[OUTSD_SG_HEALTH_TOTAL]]+Table2[[#This Row],[EXCHG_SG_HEALTH_TOTAL]])-Table2[[#This Row],[OUTSD_SG_GRANDFATHER]]</f>
        <v>0</v>
      </c>
      <c r="AQ238" s="273">
        <f>Table2[[#This Row],[OUTSD_SG_HEALTH_TOTAL]]-Table2[[#This Row],[OUTSD_SG_GRANDFATHER]]</f>
        <v>0</v>
      </c>
      <c r="AR238" s="273">
        <f>Table2[[#This Row],[EXCHG_IND_HEALTH_TOTAL]]+Table2[[#This Row],[OUTSD_IND_HEALTH_TOTAL]]</f>
        <v>0</v>
      </c>
      <c r="AS238" s="273">
        <f>Table2[[#This Row],[EXCHG_SG_HEALTH_TOTAL]]+Table2[[#This Row],[OUTSD_SG_HEALTH_TOTAL]]</f>
        <v>0</v>
      </c>
      <c r="AT238" s="273">
        <f>Table2[[#This Row],[OUTSD_ATM_HEALTH_TOTAL]]+Table2[[#This Row],[OUTSD_LG_HEALTH_TOTAL]]+Table2[[#This Row],[Individual Total]]+Table2[[#This Row],[Small Group Total]]+Table2[[#This Row],[OUTSD_STUDENT]]</f>
        <v>0</v>
      </c>
    </row>
    <row r="239" spans="1:46">
      <c r="A239" t="s">
        <v>440</v>
      </c>
      <c r="B239" t="s">
        <v>380</v>
      </c>
      <c r="AK239">
        <v>2</v>
      </c>
      <c r="AL239">
        <v>2023</v>
      </c>
      <c r="AM239">
        <v>4</v>
      </c>
      <c r="AN239" s="273">
        <f>(Table2[[#This Row],[OUTSD_IND_HEALTH_TOTAL]]+Table2[[#This Row],[EXCHG_IND_HEALTH_TOTAL]])-Table2[[#This Row],[OUTSD_IND_GRANDFATHER]]</f>
        <v>0</v>
      </c>
      <c r="AO239" s="273">
        <f>Table2[[#This Row],[OUTSD_IND_HEALTH_TOTAL]]-Table2[[#This Row],[OUTSD_IND_GRANDFATHER]]</f>
        <v>0</v>
      </c>
      <c r="AP239" s="273">
        <f>(Table2[[#This Row],[OUTSD_SG_HEALTH_TOTAL]]+Table2[[#This Row],[EXCHG_SG_HEALTH_TOTAL]])-Table2[[#This Row],[OUTSD_SG_GRANDFATHER]]</f>
        <v>0</v>
      </c>
      <c r="AQ239" s="273">
        <f>Table2[[#This Row],[OUTSD_SG_HEALTH_TOTAL]]-Table2[[#This Row],[OUTSD_SG_GRANDFATHER]]</f>
        <v>0</v>
      </c>
      <c r="AR239" s="273">
        <f>Table2[[#This Row],[EXCHG_IND_HEALTH_TOTAL]]+Table2[[#This Row],[OUTSD_IND_HEALTH_TOTAL]]</f>
        <v>0</v>
      </c>
      <c r="AS239" s="273">
        <f>Table2[[#This Row],[EXCHG_SG_HEALTH_TOTAL]]+Table2[[#This Row],[OUTSD_SG_HEALTH_TOTAL]]</f>
        <v>0</v>
      </c>
      <c r="AT239" s="273">
        <f>Table2[[#This Row],[OUTSD_ATM_HEALTH_TOTAL]]+Table2[[#This Row],[OUTSD_LG_HEALTH_TOTAL]]+Table2[[#This Row],[Individual Total]]+Table2[[#This Row],[Small Group Total]]+Table2[[#This Row],[OUTSD_STUDENT]]</f>
        <v>0</v>
      </c>
    </row>
    <row r="240" spans="1:46">
      <c r="A240" t="s">
        <v>440</v>
      </c>
      <c r="B240" t="s">
        <v>387</v>
      </c>
      <c r="AK240">
        <v>2</v>
      </c>
      <c r="AL240">
        <v>2023</v>
      </c>
      <c r="AM240">
        <v>4</v>
      </c>
      <c r="AN240" s="273">
        <f>(Table2[[#This Row],[OUTSD_IND_HEALTH_TOTAL]]+Table2[[#This Row],[EXCHG_IND_HEALTH_TOTAL]])-Table2[[#This Row],[OUTSD_IND_GRANDFATHER]]</f>
        <v>0</v>
      </c>
      <c r="AO240" s="273">
        <f>Table2[[#This Row],[OUTSD_IND_HEALTH_TOTAL]]-Table2[[#This Row],[OUTSD_IND_GRANDFATHER]]</f>
        <v>0</v>
      </c>
      <c r="AP240" s="273">
        <f>(Table2[[#This Row],[OUTSD_SG_HEALTH_TOTAL]]+Table2[[#This Row],[EXCHG_SG_HEALTH_TOTAL]])-Table2[[#This Row],[OUTSD_SG_GRANDFATHER]]</f>
        <v>0</v>
      </c>
      <c r="AQ240" s="273">
        <f>Table2[[#This Row],[OUTSD_SG_HEALTH_TOTAL]]-Table2[[#This Row],[OUTSD_SG_GRANDFATHER]]</f>
        <v>0</v>
      </c>
      <c r="AR240" s="273">
        <f>Table2[[#This Row],[EXCHG_IND_HEALTH_TOTAL]]+Table2[[#This Row],[OUTSD_IND_HEALTH_TOTAL]]</f>
        <v>0</v>
      </c>
      <c r="AS240" s="273">
        <f>Table2[[#This Row],[EXCHG_SG_HEALTH_TOTAL]]+Table2[[#This Row],[OUTSD_SG_HEALTH_TOTAL]]</f>
        <v>0</v>
      </c>
      <c r="AT240" s="273">
        <f>Table2[[#This Row],[OUTSD_ATM_HEALTH_TOTAL]]+Table2[[#This Row],[OUTSD_LG_HEALTH_TOTAL]]+Table2[[#This Row],[Individual Total]]+Table2[[#This Row],[Small Group Total]]+Table2[[#This Row],[OUTSD_STUDENT]]</f>
        <v>0</v>
      </c>
    </row>
    <row r="241" spans="1:46">
      <c r="A241" t="s">
        <v>440</v>
      </c>
      <c r="B241" t="s">
        <v>357</v>
      </c>
      <c r="AK241">
        <v>3</v>
      </c>
      <c r="AL241">
        <v>2023</v>
      </c>
      <c r="AM241">
        <v>4</v>
      </c>
      <c r="AN241" s="273">
        <f>(Table2[[#This Row],[OUTSD_IND_HEALTH_TOTAL]]+Table2[[#This Row],[EXCHG_IND_HEALTH_TOTAL]])-Table2[[#This Row],[OUTSD_IND_GRANDFATHER]]</f>
        <v>0</v>
      </c>
      <c r="AO241" s="273">
        <f>Table2[[#This Row],[OUTSD_IND_HEALTH_TOTAL]]-Table2[[#This Row],[OUTSD_IND_GRANDFATHER]]</f>
        <v>0</v>
      </c>
      <c r="AP241" s="273">
        <f>(Table2[[#This Row],[OUTSD_SG_HEALTH_TOTAL]]+Table2[[#This Row],[EXCHG_SG_HEALTH_TOTAL]])-Table2[[#This Row],[OUTSD_SG_GRANDFATHER]]</f>
        <v>0</v>
      </c>
      <c r="AQ241" s="273">
        <f>Table2[[#This Row],[OUTSD_SG_HEALTH_TOTAL]]-Table2[[#This Row],[OUTSD_SG_GRANDFATHER]]</f>
        <v>0</v>
      </c>
      <c r="AR241" s="273">
        <f>Table2[[#This Row],[EXCHG_IND_HEALTH_TOTAL]]+Table2[[#This Row],[OUTSD_IND_HEALTH_TOTAL]]</f>
        <v>0</v>
      </c>
      <c r="AS241" s="273">
        <f>Table2[[#This Row],[EXCHG_SG_HEALTH_TOTAL]]+Table2[[#This Row],[OUTSD_SG_HEALTH_TOTAL]]</f>
        <v>0</v>
      </c>
      <c r="AT241" s="273">
        <f>Table2[[#This Row],[OUTSD_ATM_HEALTH_TOTAL]]+Table2[[#This Row],[OUTSD_LG_HEALTH_TOTAL]]+Table2[[#This Row],[Individual Total]]+Table2[[#This Row],[Small Group Total]]+Table2[[#This Row],[OUTSD_STUDENT]]</f>
        <v>0</v>
      </c>
    </row>
    <row r="242" spans="1:46">
      <c r="A242" t="s">
        <v>440</v>
      </c>
      <c r="B242" t="s">
        <v>390</v>
      </c>
      <c r="AK242">
        <v>2</v>
      </c>
      <c r="AL242">
        <v>2023</v>
      </c>
      <c r="AM242">
        <v>4</v>
      </c>
      <c r="AN242" s="273">
        <f>(Table2[[#This Row],[OUTSD_IND_HEALTH_TOTAL]]+Table2[[#This Row],[EXCHG_IND_HEALTH_TOTAL]])-Table2[[#This Row],[OUTSD_IND_GRANDFATHER]]</f>
        <v>0</v>
      </c>
      <c r="AO242" s="273">
        <f>Table2[[#This Row],[OUTSD_IND_HEALTH_TOTAL]]-Table2[[#This Row],[OUTSD_IND_GRANDFATHER]]</f>
        <v>0</v>
      </c>
      <c r="AP242" s="273">
        <f>(Table2[[#This Row],[OUTSD_SG_HEALTH_TOTAL]]+Table2[[#This Row],[EXCHG_SG_HEALTH_TOTAL]])-Table2[[#This Row],[OUTSD_SG_GRANDFATHER]]</f>
        <v>0</v>
      </c>
      <c r="AQ242" s="273">
        <f>Table2[[#This Row],[OUTSD_SG_HEALTH_TOTAL]]-Table2[[#This Row],[OUTSD_SG_GRANDFATHER]]</f>
        <v>0</v>
      </c>
      <c r="AR242" s="273">
        <f>Table2[[#This Row],[EXCHG_IND_HEALTH_TOTAL]]+Table2[[#This Row],[OUTSD_IND_HEALTH_TOTAL]]</f>
        <v>0</v>
      </c>
      <c r="AS242" s="273">
        <f>Table2[[#This Row],[EXCHG_SG_HEALTH_TOTAL]]+Table2[[#This Row],[OUTSD_SG_HEALTH_TOTAL]]</f>
        <v>0</v>
      </c>
      <c r="AT242" s="273">
        <f>Table2[[#This Row],[OUTSD_ATM_HEALTH_TOTAL]]+Table2[[#This Row],[OUTSD_LG_HEALTH_TOTAL]]+Table2[[#This Row],[Individual Total]]+Table2[[#This Row],[Small Group Total]]+Table2[[#This Row],[OUTSD_STUDENT]]</f>
        <v>0</v>
      </c>
    </row>
    <row r="243" spans="1:46">
      <c r="A243" t="s">
        <v>440</v>
      </c>
      <c r="B243" t="s">
        <v>362</v>
      </c>
      <c r="AK243">
        <v>4</v>
      </c>
      <c r="AL243">
        <v>2023</v>
      </c>
      <c r="AM243">
        <v>4</v>
      </c>
      <c r="AN243" s="273">
        <f>(Table2[[#This Row],[OUTSD_IND_HEALTH_TOTAL]]+Table2[[#This Row],[EXCHG_IND_HEALTH_TOTAL]])-Table2[[#This Row],[OUTSD_IND_GRANDFATHER]]</f>
        <v>0</v>
      </c>
      <c r="AO243" s="273">
        <f>Table2[[#This Row],[OUTSD_IND_HEALTH_TOTAL]]-Table2[[#This Row],[OUTSD_IND_GRANDFATHER]]</f>
        <v>0</v>
      </c>
      <c r="AP243" s="273">
        <f>(Table2[[#This Row],[OUTSD_SG_HEALTH_TOTAL]]+Table2[[#This Row],[EXCHG_SG_HEALTH_TOTAL]])-Table2[[#This Row],[OUTSD_SG_GRANDFATHER]]</f>
        <v>0</v>
      </c>
      <c r="AQ243" s="273">
        <f>Table2[[#This Row],[OUTSD_SG_HEALTH_TOTAL]]-Table2[[#This Row],[OUTSD_SG_GRANDFATHER]]</f>
        <v>0</v>
      </c>
      <c r="AR243" s="273">
        <f>Table2[[#This Row],[EXCHG_IND_HEALTH_TOTAL]]+Table2[[#This Row],[OUTSD_IND_HEALTH_TOTAL]]</f>
        <v>0</v>
      </c>
      <c r="AS243" s="273">
        <f>Table2[[#This Row],[EXCHG_SG_HEALTH_TOTAL]]+Table2[[#This Row],[OUTSD_SG_HEALTH_TOTAL]]</f>
        <v>0</v>
      </c>
      <c r="AT243" s="273">
        <f>Table2[[#This Row],[OUTSD_ATM_HEALTH_TOTAL]]+Table2[[#This Row],[OUTSD_LG_HEALTH_TOTAL]]+Table2[[#This Row],[Individual Total]]+Table2[[#This Row],[Small Group Total]]+Table2[[#This Row],[OUTSD_STUDENT]]</f>
        <v>0</v>
      </c>
    </row>
    <row r="244" spans="1:46">
      <c r="A244" t="s">
        <v>441</v>
      </c>
      <c r="B244" t="s">
        <v>381</v>
      </c>
      <c r="AK244">
        <v>4</v>
      </c>
      <c r="AL244">
        <v>2023</v>
      </c>
      <c r="AM244">
        <v>4</v>
      </c>
      <c r="AN244" s="273">
        <f>(Table2[[#This Row],[OUTSD_IND_HEALTH_TOTAL]]+Table2[[#This Row],[EXCHG_IND_HEALTH_TOTAL]])-Table2[[#This Row],[OUTSD_IND_GRANDFATHER]]</f>
        <v>0</v>
      </c>
      <c r="AO244" s="273">
        <f>Table2[[#This Row],[OUTSD_IND_HEALTH_TOTAL]]-Table2[[#This Row],[OUTSD_IND_GRANDFATHER]]</f>
        <v>0</v>
      </c>
      <c r="AP244" s="273">
        <f>(Table2[[#This Row],[OUTSD_SG_HEALTH_TOTAL]]+Table2[[#This Row],[EXCHG_SG_HEALTH_TOTAL]])-Table2[[#This Row],[OUTSD_SG_GRANDFATHER]]</f>
        <v>0</v>
      </c>
      <c r="AQ244" s="273">
        <f>Table2[[#This Row],[OUTSD_SG_HEALTH_TOTAL]]-Table2[[#This Row],[OUTSD_SG_GRANDFATHER]]</f>
        <v>0</v>
      </c>
      <c r="AR244" s="273">
        <f>Table2[[#This Row],[EXCHG_IND_HEALTH_TOTAL]]+Table2[[#This Row],[OUTSD_IND_HEALTH_TOTAL]]</f>
        <v>0</v>
      </c>
      <c r="AS244" s="273">
        <f>Table2[[#This Row],[EXCHG_SG_HEALTH_TOTAL]]+Table2[[#This Row],[OUTSD_SG_HEALTH_TOTAL]]</f>
        <v>0</v>
      </c>
      <c r="AT244" s="273">
        <f>Table2[[#This Row],[OUTSD_ATM_HEALTH_TOTAL]]+Table2[[#This Row],[OUTSD_LG_HEALTH_TOTAL]]+Table2[[#This Row],[Individual Total]]+Table2[[#This Row],[Small Group Total]]+Table2[[#This Row],[OUTSD_STUDENT]]</f>
        <v>0</v>
      </c>
    </row>
    <row r="245" spans="1:46">
      <c r="A245" t="s">
        <v>441</v>
      </c>
      <c r="B245" t="s">
        <v>363</v>
      </c>
      <c r="AK245">
        <v>1</v>
      </c>
      <c r="AL245">
        <v>2023</v>
      </c>
      <c r="AM245">
        <v>4</v>
      </c>
      <c r="AN245" s="273">
        <f>(Table2[[#This Row],[OUTSD_IND_HEALTH_TOTAL]]+Table2[[#This Row],[EXCHG_IND_HEALTH_TOTAL]])-Table2[[#This Row],[OUTSD_IND_GRANDFATHER]]</f>
        <v>0</v>
      </c>
      <c r="AO245" s="273">
        <f>Table2[[#This Row],[OUTSD_IND_HEALTH_TOTAL]]-Table2[[#This Row],[OUTSD_IND_GRANDFATHER]]</f>
        <v>0</v>
      </c>
      <c r="AP245" s="273">
        <f>(Table2[[#This Row],[OUTSD_SG_HEALTH_TOTAL]]+Table2[[#This Row],[EXCHG_SG_HEALTH_TOTAL]])-Table2[[#This Row],[OUTSD_SG_GRANDFATHER]]</f>
        <v>0</v>
      </c>
      <c r="AQ245" s="273">
        <f>Table2[[#This Row],[OUTSD_SG_HEALTH_TOTAL]]-Table2[[#This Row],[OUTSD_SG_GRANDFATHER]]</f>
        <v>0</v>
      </c>
      <c r="AR245" s="273">
        <f>Table2[[#This Row],[EXCHG_IND_HEALTH_TOTAL]]+Table2[[#This Row],[OUTSD_IND_HEALTH_TOTAL]]</f>
        <v>0</v>
      </c>
      <c r="AS245" s="273">
        <f>Table2[[#This Row],[EXCHG_SG_HEALTH_TOTAL]]+Table2[[#This Row],[OUTSD_SG_HEALTH_TOTAL]]</f>
        <v>0</v>
      </c>
      <c r="AT245" s="273">
        <f>Table2[[#This Row],[OUTSD_ATM_HEALTH_TOTAL]]+Table2[[#This Row],[OUTSD_LG_HEALTH_TOTAL]]+Table2[[#This Row],[Individual Total]]+Table2[[#This Row],[Small Group Total]]+Table2[[#This Row],[OUTSD_STUDENT]]</f>
        <v>0</v>
      </c>
    </row>
    <row r="246" spans="1:46">
      <c r="A246" t="s">
        <v>441</v>
      </c>
      <c r="B246" t="s">
        <v>358</v>
      </c>
      <c r="AK246">
        <v>5</v>
      </c>
      <c r="AL246">
        <v>2023</v>
      </c>
      <c r="AM246">
        <v>4</v>
      </c>
      <c r="AN246" s="273">
        <f>(Table2[[#This Row],[OUTSD_IND_HEALTH_TOTAL]]+Table2[[#This Row],[EXCHG_IND_HEALTH_TOTAL]])-Table2[[#This Row],[OUTSD_IND_GRANDFATHER]]</f>
        <v>0</v>
      </c>
      <c r="AO246" s="273">
        <f>Table2[[#This Row],[OUTSD_IND_HEALTH_TOTAL]]-Table2[[#This Row],[OUTSD_IND_GRANDFATHER]]</f>
        <v>0</v>
      </c>
      <c r="AP246" s="273">
        <f>(Table2[[#This Row],[OUTSD_SG_HEALTH_TOTAL]]+Table2[[#This Row],[EXCHG_SG_HEALTH_TOTAL]])-Table2[[#This Row],[OUTSD_SG_GRANDFATHER]]</f>
        <v>0</v>
      </c>
      <c r="AQ246" s="273">
        <f>Table2[[#This Row],[OUTSD_SG_HEALTH_TOTAL]]-Table2[[#This Row],[OUTSD_SG_GRANDFATHER]]</f>
        <v>0</v>
      </c>
      <c r="AR246" s="273">
        <f>Table2[[#This Row],[EXCHG_IND_HEALTH_TOTAL]]+Table2[[#This Row],[OUTSD_IND_HEALTH_TOTAL]]</f>
        <v>0</v>
      </c>
      <c r="AS246" s="273">
        <f>Table2[[#This Row],[EXCHG_SG_HEALTH_TOTAL]]+Table2[[#This Row],[OUTSD_SG_HEALTH_TOTAL]]</f>
        <v>0</v>
      </c>
      <c r="AT246" s="273">
        <f>Table2[[#This Row],[OUTSD_ATM_HEALTH_TOTAL]]+Table2[[#This Row],[OUTSD_LG_HEALTH_TOTAL]]+Table2[[#This Row],[Individual Total]]+Table2[[#This Row],[Small Group Total]]+Table2[[#This Row],[OUTSD_STUDENT]]</f>
        <v>0</v>
      </c>
    </row>
    <row r="247" spans="1:46">
      <c r="A247" t="s">
        <v>441</v>
      </c>
      <c r="B247" t="s">
        <v>361</v>
      </c>
      <c r="AK247">
        <v>4</v>
      </c>
      <c r="AL247">
        <v>2023</v>
      </c>
      <c r="AM247">
        <v>4</v>
      </c>
      <c r="AN247" s="273">
        <f>(Table2[[#This Row],[OUTSD_IND_HEALTH_TOTAL]]+Table2[[#This Row],[EXCHG_IND_HEALTH_TOTAL]])-Table2[[#This Row],[OUTSD_IND_GRANDFATHER]]</f>
        <v>0</v>
      </c>
      <c r="AO247" s="273">
        <f>Table2[[#This Row],[OUTSD_IND_HEALTH_TOTAL]]-Table2[[#This Row],[OUTSD_IND_GRANDFATHER]]</f>
        <v>0</v>
      </c>
      <c r="AP247" s="273">
        <f>(Table2[[#This Row],[OUTSD_SG_HEALTH_TOTAL]]+Table2[[#This Row],[EXCHG_SG_HEALTH_TOTAL]])-Table2[[#This Row],[OUTSD_SG_GRANDFATHER]]</f>
        <v>0</v>
      </c>
      <c r="AQ247" s="273">
        <f>Table2[[#This Row],[OUTSD_SG_HEALTH_TOTAL]]-Table2[[#This Row],[OUTSD_SG_GRANDFATHER]]</f>
        <v>0</v>
      </c>
      <c r="AR247" s="273">
        <f>Table2[[#This Row],[EXCHG_IND_HEALTH_TOTAL]]+Table2[[#This Row],[OUTSD_IND_HEALTH_TOTAL]]</f>
        <v>0</v>
      </c>
      <c r="AS247" s="273">
        <f>Table2[[#This Row],[EXCHG_SG_HEALTH_TOTAL]]+Table2[[#This Row],[OUTSD_SG_HEALTH_TOTAL]]</f>
        <v>0</v>
      </c>
      <c r="AT247" s="273">
        <f>Table2[[#This Row],[OUTSD_ATM_HEALTH_TOTAL]]+Table2[[#This Row],[OUTSD_LG_HEALTH_TOTAL]]+Table2[[#This Row],[Individual Total]]+Table2[[#This Row],[Small Group Total]]+Table2[[#This Row],[OUTSD_STUDENT]]</f>
        <v>0</v>
      </c>
    </row>
    <row r="248" spans="1:46">
      <c r="A248" t="s">
        <v>441</v>
      </c>
      <c r="B248" t="s">
        <v>372</v>
      </c>
      <c r="AK248">
        <v>1</v>
      </c>
      <c r="AL248">
        <v>2023</v>
      </c>
      <c r="AM248">
        <v>4</v>
      </c>
      <c r="AN248" s="273">
        <f>(Table2[[#This Row],[OUTSD_IND_HEALTH_TOTAL]]+Table2[[#This Row],[EXCHG_IND_HEALTH_TOTAL]])-Table2[[#This Row],[OUTSD_IND_GRANDFATHER]]</f>
        <v>0</v>
      </c>
      <c r="AO248" s="273">
        <f>Table2[[#This Row],[OUTSD_IND_HEALTH_TOTAL]]-Table2[[#This Row],[OUTSD_IND_GRANDFATHER]]</f>
        <v>0</v>
      </c>
      <c r="AP248" s="273">
        <f>(Table2[[#This Row],[OUTSD_SG_HEALTH_TOTAL]]+Table2[[#This Row],[EXCHG_SG_HEALTH_TOTAL]])-Table2[[#This Row],[OUTSD_SG_GRANDFATHER]]</f>
        <v>0</v>
      </c>
      <c r="AQ248" s="273">
        <f>Table2[[#This Row],[OUTSD_SG_HEALTH_TOTAL]]-Table2[[#This Row],[OUTSD_SG_GRANDFATHER]]</f>
        <v>0</v>
      </c>
      <c r="AR248" s="273">
        <f>Table2[[#This Row],[EXCHG_IND_HEALTH_TOTAL]]+Table2[[#This Row],[OUTSD_IND_HEALTH_TOTAL]]</f>
        <v>0</v>
      </c>
      <c r="AS248" s="273">
        <f>Table2[[#This Row],[EXCHG_SG_HEALTH_TOTAL]]+Table2[[#This Row],[OUTSD_SG_HEALTH_TOTAL]]</f>
        <v>0</v>
      </c>
      <c r="AT248" s="273">
        <f>Table2[[#This Row],[OUTSD_ATM_HEALTH_TOTAL]]+Table2[[#This Row],[OUTSD_LG_HEALTH_TOTAL]]+Table2[[#This Row],[Individual Total]]+Table2[[#This Row],[Small Group Total]]+Table2[[#This Row],[OUTSD_STUDENT]]</f>
        <v>0</v>
      </c>
    </row>
    <row r="249" spans="1:46">
      <c r="A249" t="s">
        <v>441</v>
      </c>
      <c r="B249" t="s">
        <v>376</v>
      </c>
      <c r="AK249">
        <v>6</v>
      </c>
      <c r="AL249">
        <v>2023</v>
      </c>
      <c r="AM249">
        <v>4</v>
      </c>
      <c r="AN249" s="273">
        <f>(Table2[[#This Row],[OUTSD_IND_HEALTH_TOTAL]]+Table2[[#This Row],[EXCHG_IND_HEALTH_TOTAL]])-Table2[[#This Row],[OUTSD_IND_GRANDFATHER]]</f>
        <v>0</v>
      </c>
      <c r="AO249" s="273">
        <f>Table2[[#This Row],[OUTSD_IND_HEALTH_TOTAL]]-Table2[[#This Row],[OUTSD_IND_GRANDFATHER]]</f>
        <v>0</v>
      </c>
      <c r="AP249" s="273">
        <f>(Table2[[#This Row],[OUTSD_SG_HEALTH_TOTAL]]+Table2[[#This Row],[EXCHG_SG_HEALTH_TOTAL]])-Table2[[#This Row],[OUTSD_SG_GRANDFATHER]]</f>
        <v>0</v>
      </c>
      <c r="AQ249" s="273">
        <f>Table2[[#This Row],[OUTSD_SG_HEALTH_TOTAL]]-Table2[[#This Row],[OUTSD_SG_GRANDFATHER]]</f>
        <v>0</v>
      </c>
      <c r="AR249" s="273">
        <f>Table2[[#This Row],[EXCHG_IND_HEALTH_TOTAL]]+Table2[[#This Row],[OUTSD_IND_HEALTH_TOTAL]]</f>
        <v>0</v>
      </c>
      <c r="AS249" s="273">
        <f>Table2[[#This Row],[EXCHG_SG_HEALTH_TOTAL]]+Table2[[#This Row],[OUTSD_SG_HEALTH_TOTAL]]</f>
        <v>0</v>
      </c>
      <c r="AT249" s="273">
        <f>Table2[[#This Row],[OUTSD_ATM_HEALTH_TOTAL]]+Table2[[#This Row],[OUTSD_LG_HEALTH_TOTAL]]+Table2[[#This Row],[Individual Total]]+Table2[[#This Row],[Small Group Total]]+Table2[[#This Row],[OUTSD_STUDENT]]</f>
        <v>0</v>
      </c>
    </row>
    <row r="250" spans="1:46">
      <c r="A250" t="s">
        <v>441</v>
      </c>
      <c r="B250" t="s">
        <v>379</v>
      </c>
      <c r="AK250">
        <v>3</v>
      </c>
      <c r="AL250">
        <v>2023</v>
      </c>
      <c r="AM250">
        <v>4</v>
      </c>
      <c r="AN250" s="273">
        <f>(Table2[[#This Row],[OUTSD_IND_HEALTH_TOTAL]]+Table2[[#This Row],[EXCHG_IND_HEALTH_TOTAL]])-Table2[[#This Row],[OUTSD_IND_GRANDFATHER]]</f>
        <v>0</v>
      </c>
      <c r="AO250" s="273">
        <f>Table2[[#This Row],[OUTSD_IND_HEALTH_TOTAL]]-Table2[[#This Row],[OUTSD_IND_GRANDFATHER]]</f>
        <v>0</v>
      </c>
      <c r="AP250" s="273">
        <f>(Table2[[#This Row],[OUTSD_SG_HEALTH_TOTAL]]+Table2[[#This Row],[EXCHG_SG_HEALTH_TOTAL]])-Table2[[#This Row],[OUTSD_SG_GRANDFATHER]]</f>
        <v>0</v>
      </c>
      <c r="AQ250" s="273">
        <f>Table2[[#This Row],[OUTSD_SG_HEALTH_TOTAL]]-Table2[[#This Row],[OUTSD_SG_GRANDFATHER]]</f>
        <v>0</v>
      </c>
      <c r="AR250" s="273">
        <f>Table2[[#This Row],[EXCHG_IND_HEALTH_TOTAL]]+Table2[[#This Row],[OUTSD_IND_HEALTH_TOTAL]]</f>
        <v>0</v>
      </c>
      <c r="AS250" s="273">
        <f>Table2[[#This Row],[EXCHG_SG_HEALTH_TOTAL]]+Table2[[#This Row],[OUTSD_SG_HEALTH_TOTAL]]</f>
        <v>0</v>
      </c>
      <c r="AT250" s="273">
        <f>Table2[[#This Row],[OUTSD_ATM_HEALTH_TOTAL]]+Table2[[#This Row],[OUTSD_LG_HEALTH_TOTAL]]+Table2[[#This Row],[Individual Total]]+Table2[[#This Row],[Small Group Total]]+Table2[[#This Row],[OUTSD_STUDENT]]</f>
        <v>0</v>
      </c>
    </row>
    <row r="251" spans="1:46">
      <c r="A251" t="s">
        <v>441</v>
      </c>
      <c r="B251" t="s">
        <v>370</v>
      </c>
      <c r="AK251">
        <v>10</v>
      </c>
      <c r="AL251">
        <v>2023</v>
      </c>
      <c r="AM251">
        <v>4</v>
      </c>
      <c r="AN251" s="273">
        <f>(Table2[[#This Row],[OUTSD_IND_HEALTH_TOTAL]]+Table2[[#This Row],[EXCHG_IND_HEALTH_TOTAL]])-Table2[[#This Row],[OUTSD_IND_GRANDFATHER]]</f>
        <v>0</v>
      </c>
      <c r="AO251" s="273">
        <f>Table2[[#This Row],[OUTSD_IND_HEALTH_TOTAL]]-Table2[[#This Row],[OUTSD_IND_GRANDFATHER]]</f>
        <v>0</v>
      </c>
      <c r="AP251" s="273">
        <f>(Table2[[#This Row],[OUTSD_SG_HEALTH_TOTAL]]+Table2[[#This Row],[EXCHG_SG_HEALTH_TOTAL]])-Table2[[#This Row],[OUTSD_SG_GRANDFATHER]]</f>
        <v>0</v>
      </c>
      <c r="AQ251" s="273">
        <f>Table2[[#This Row],[OUTSD_SG_HEALTH_TOTAL]]-Table2[[#This Row],[OUTSD_SG_GRANDFATHER]]</f>
        <v>0</v>
      </c>
      <c r="AR251" s="273">
        <f>Table2[[#This Row],[EXCHG_IND_HEALTH_TOTAL]]+Table2[[#This Row],[OUTSD_IND_HEALTH_TOTAL]]</f>
        <v>0</v>
      </c>
      <c r="AS251" s="273">
        <f>Table2[[#This Row],[EXCHG_SG_HEALTH_TOTAL]]+Table2[[#This Row],[OUTSD_SG_HEALTH_TOTAL]]</f>
        <v>0</v>
      </c>
      <c r="AT251" s="273">
        <f>Table2[[#This Row],[OUTSD_ATM_HEALTH_TOTAL]]+Table2[[#This Row],[OUTSD_LG_HEALTH_TOTAL]]+Table2[[#This Row],[Individual Total]]+Table2[[#This Row],[Small Group Total]]+Table2[[#This Row],[OUTSD_STUDENT]]</f>
        <v>0</v>
      </c>
    </row>
    <row r="252" spans="1:46">
      <c r="A252" t="s">
        <v>441</v>
      </c>
      <c r="B252" t="s">
        <v>367</v>
      </c>
      <c r="AK252">
        <v>8</v>
      </c>
      <c r="AL252">
        <v>2023</v>
      </c>
      <c r="AM252">
        <v>4</v>
      </c>
      <c r="AN252" s="273">
        <f>(Table2[[#This Row],[OUTSD_IND_HEALTH_TOTAL]]+Table2[[#This Row],[EXCHG_IND_HEALTH_TOTAL]])-Table2[[#This Row],[OUTSD_IND_GRANDFATHER]]</f>
        <v>0</v>
      </c>
      <c r="AO252" s="273">
        <f>Table2[[#This Row],[OUTSD_IND_HEALTH_TOTAL]]-Table2[[#This Row],[OUTSD_IND_GRANDFATHER]]</f>
        <v>0</v>
      </c>
      <c r="AP252" s="273">
        <f>(Table2[[#This Row],[OUTSD_SG_HEALTH_TOTAL]]+Table2[[#This Row],[EXCHG_SG_HEALTH_TOTAL]])-Table2[[#This Row],[OUTSD_SG_GRANDFATHER]]</f>
        <v>0</v>
      </c>
      <c r="AQ252" s="273">
        <f>Table2[[#This Row],[OUTSD_SG_HEALTH_TOTAL]]-Table2[[#This Row],[OUTSD_SG_GRANDFATHER]]</f>
        <v>0</v>
      </c>
      <c r="AR252" s="273">
        <f>Table2[[#This Row],[EXCHG_IND_HEALTH_TOTAL]]+Table2[[#This Row],[OUTSD_IND_HEALTH_TOTAL]]</f>
        <v>0</v>
      </c>
      <c r="AS252" s="273">
        <f>Table2[[#This Row],[EXCHG_SG_HEALTH_TOTAL]]+Table2[[#This Row],[OUTSD_SG_HEALTH_TOTAL]]</f>
        <v>0</v>
      </c>
      <c r="AT252" s="273">
        <f>Table2[[#This Row],[OUTSD_ATM_HEALTH_TOTAL]]+Table2[[#This Row],[OUTSD_LG_HEALTH_TOTAL]]+Table2[[#This Row],[Individual Total]]+Table2[[#This Row],[Small Group Total]]+Table2[[#This Row],[OUTSD_STUDENT]]</f>
        <v>0</v>
      </c>
    </row>
    <row r="253" spans="1:46">
      <c r="A253" t="s">
        <v>441</v>
      </c>
      <c r="B253" t="s">
        <v>386</v>
      </c>
      <c r="AK253">
        <v>1</v>
      </c>
      <c r="AL253">
        <v>2023</v>
      </c>
      <c r="AM253">
        <v>4</v>
      </c>
      <c r="AN253" s="273">
        <f>(Table2[[#This Row],[OUTSD_IND_HEALTH_TOTAL]]+Table2[[#This Row],[EXCHG_IND_HEALTH_TOTAL]])-Table2[[#This Row],[OUTSD_IND_GRANDFATHER]]</f>
        <v>0</v>
      </c>
      <c r="AO253" s="273">
        <f>Table2[[#This Row],[OUTSD_IND_HEALTH_TOTAL]]-Table2[[#This Row],[OUTSD_IND_GRANDFATHER]]</f>
        <v>0</v>
      </c>
      <c r="AP253" s="273">
        <f>(Table2[[#This Row],[OUTSD_SG_HEALTH_TOTAL]]+Table2[[#This Row],[EXCHG_SG_HEALTH_TOTAL]])-Table2[[#This Row],[OUTSD_SG_GRANDFATHER]]</f>
        <v>0</v>
      </c>
      <c r="AQ253" s="273">
        <f>Table2[[#This Row],[OUTSD_SG_HEALTH_TOTAL]]-Table2[[#This Row],[OUTSD_SG_GRANDFATHER]]</f>
        <v>0</v>
      </c>
      <c r="AR253" s="273">
        <f>Table2[[#This Row],[EXCHG_IND_HEALTH_TOTAL]]+Table2[[#This Row],[OUTSD_IND_HEALTH_TOTAL]]</f>
        <v>0</v>
      </c>
      <c r="AS253" s="273">
        <f>Table2[[#This Row],[EXCHG_SG_HEALTH_TOTAL]]+Table2[[#This Row],[OUTSD_SG_HEALTH_TOTAL]]</f>
        <v>0</v>
      </c>
      <c r="AT253" s="273">
        <f>Table2[[#This Row],[OUTSD_ATM_HEALTH_TOTAL]]+Table2[[#This Row],[OUTSD_LG_HEALTH_TOTAL]]+Table2[[#This Row],[Individual Total]]+Table2[[#This Row],[Small Group Total]]+Table2[[#This Row],[OUTSD_STUDENT]]</f>
        <v>0</v>
      </c>
    </row>
    <row r="254" spans="1:46">
      <c r="A254" t="s">
        <v>441</v>
      </c>
      <c r="B254" t="s">
        <v>389</v>
      </c>
      <c r="AK254">
        <v>1</v>
      </c>
      <c r="AL254">
        <v>2023</v>
      </c>
      <c r="AM254">
        <v>4</v>
      </c>
      <c r="AN254" s="273">
        <f>(Table2[[#This Row],[OUTSD_IND_HEALTH_TOTAL]]+Table2[[#This Row],[EXCHG_IND_HEALTH_TOTAL]])-Table2[[#This Row],[OUTSD_IND_GRANDFATHER]]</f>
        <v>0</v>
      </c>
      <c r="AO254" s="273">
        <f>Table2[[#This Row],[OUTSD_IND_HEALTH_TOTAL]]-Table2[[#This Row],[OUTSD_IND_GRANDFATHER]]</f>
        <v>0</v>
      </c>
      <c r="AP254" s="273">
        <f>(Table2[[#This Row],[OUTSD_SG_HEALTH_TOTAL]]+Table2[[#This Row],[EXCHG_SG_HEALTH_TOTAL]])-Table2[[#This Row],[OUTSD_SG_GRANDFATHER]]</f>
        <v>0</v>
      </c>
      <c r="AQ254" s="273">
        <f>Table2[[#This Row],[OUTSD_SG_HEALTH_TOTAL]]-Table2[[#This Row],[OUTSD_SG_GRANDFATHER]]</f>
        <v>0</v>
      </c>
      <c r="AR254" s="273">
        <f>Table2[[#This Row],[EXCHG_IND_HEALTH_TOTAL]]+Table2[[#This Row],[OUTSD_IND_HEALTH_TOTAL]]</f>
        <v>0</v>
      </c>
      <c r="AS254" s="273">
        <f>Table2[[#This Row],[EXCHG_SG_HEALTH_TOTAL]]+Table2[[#This Row],[OUTSD_SG_HEALTH_TOTAL]]</f>
        <v>0</v>
      </c>
      <c r="AT254" s="273">
        <f>Table2[[#This Row],[OUTSD_ATM_HEALTH_TOTAL]]+Table2[[#This Row],[OUTSD_LG_HEALTH_TOTAL]]+Table2[[#This Row],[Individual Total]]+Table2[[#This Row],[Small Group Total]]+Table2[[#This Row],[OUTSD_STUDENT]]</f>
        <v>0</v>
      </c>
    </row>
    <row r="255" spans="1:46">
      <c r="A255" t="s">
        <v>441</v>
      </c>
      <c r="B255" t="s">
        <v>360</v>
      </c>
      <c r="AK255">
        <v>1</v>
      </c>
      <c r="AL255">
        <v>2023</v>
      </c>
      <c r="AM255">
        <v>4</v>
      </c>
      <c r="AN255" s="273">
        <f>(Table2[[#This Row],[OUTSD_IND_HEALTH_TOTAL]]+Table2[[#This Row],[EXCHG_IND_HEALTH_TOTAL]])-Table2[[#This Row],[OUTSD_IND_GRANDFATHER]]</f>
        <v>0</v>
      </c>
      <c r="AO255" s="273">
        <f>Table2[[#This Row],[OUTSD_IND_HEALTH_TOTAL]]-Table2[[#This Row],[OUTSD_IND_GRANDFATHER]]</f>
        <v>0</v>
      </c>
      <c r="AP255" s="273">
        <f>(Table2[[#This Row],[OUTSD_SG_HEALTH_TOTAL]]+Table2[[#This Row],[EXCHG_SG_HEALTH_TOTAL]])-Table2[[#This Row],[OUTSD_SG_GRANDFATHER]]</f>
        <v>0</v>
      </c>
      <c r="AQ255" s="273">
        <f>Table2[[#This Row],[OUTSD_SG_HEALTH_TOTAL]]-Table2[[#This Row],[OUTSD_SG_GRANDFATHER]]</f>
        <v>0</v>
      </c>
      <c r="AR255" s="273">
        <f>Table2[[#This Row],[EXCHG_IND_HEALTH_TOTAL]]+Table2[[#This Row],[OUTSD_IND_HEALTH_TOTAL]]</f>
        <v>0</v>
      </c>
      <c r="AS255" s="273">
        <f>Table2[[#This Row],[EXCHG_SG_HEALTH_TOTAL]]+Table2[[#This Row],[OUTSD_SG_HEALTH_TOTAL]]</f>
        <v>0</v>
      </c>
      <c r="AT255" s="273">
        <f>Table2[[#This Row],[OUTSD_ATM_HEALTH_TOTAL]]+Table2[[#This Row],[OUTSD_LG_HEALTH_TOTAL]]+Table2[[#This Row],[Individual Total]]+Table2[[#This Row],[Small Group Total]]+Table2[[#This Row],[OUTSD_STUDENT]]</f>
        <v>0</v>
      </c>
    </row>
    <row r="256" spans="1:46">
      <c r="A256" t="s">
        <v>441</v>
      </c>
      <c r="B256" t="s">
        <v>368</v>
      </c>
      <c r="AK256">
        <v>13</v>
      </c>
      <c r="AL256">
        <v>2023</v>
      </c>
      <c r="AM256">
        <v>4</v>
      </c>
      <c r="AN256" s="273">
        <f>(Table2[[#This Row],[OUTSD_IND_HEALTH_TOTAL]]+Table2[[#This Row],[EXCHG_IND_HEALTH_TOTAL]])-Table2[[#This Row],[OUTSD_IND_GRANDFATHER]]</f>
        <v>0</v>
      </c>
      <c r="AO256" s="273">
        <f>Table2[[#This Row],[OUTSD_IND_HEALTH_TOTAL]]-Table2[[#This Row],[OUTSD_IND_GRANDFATHER]]</f>
        <v>0</v>
      </c>
      <c r="AP256" s="273">
        <f>(Table2[[#This Row],[OUTSD_SG_HEALTH_TOTAL]]+Table2[[#This Row],[EXCHG_SG_HEALTH_TOTAL]])-Table2[[#This Row],[OUTSD_SG_GRANDFATHER]]</f>
        <v>0</v>
      </c>
      <c r="AQ256" s="273">
        <f>Table2[[#This Row],[OUTSD_SG_HEALTH_TOTAL]]-Table2[[#This Row],[OUTSD_SG_GRANDFATHER]]</f>
        <v>0</v>
      </c>
      <c r="AR256" s="273">
        <f>Table2[[#This Row],[EXCHG_IND_HEALTH_TOTAL]]+Table2[[#This Row],[OUTSD_IND_HEALTH_TOTAL]]</f>
        <v>0</v>
      </c>
      <c r="AS256" s="273">
        <f>Table2[[#This Row],[EXCHG_SG_HEALTH_TOTAL]]+Table2[[#This Row],[OUTSD_SG_HEALTH_TOTAL]]</f>
        <v>0</v>
      </c>
      <c r="AT256" s="273">
        <f>Table2[[#This Row],[OUTSD_ATM_HEALTH_TOTAL]]+Table2[[#This Row],[OUTSD_LG_HEALTH_TOTAL]]+Table2[[#This Row],[Individual Total]]+Table2[[#This Row],[Small Group Total]]+Table2[[#This Row],[OUTSD_STUDENT]]</f>
        <v>0</v>
      </c>
    </row>
    <row r="257" spans="1:46">
      <c r="A257" t="s">
        <v>441</v>
      </c>
      <c r="B257" t="s">
        <v>371</v>
      </c>
      <c r="AK257">
        <v>3</v>
      </c>
      <c r="AL257">
        <v>2023</v>
      </c>
      <c r="AM257">
        <v>4</v>
      </c>
      <c r="AN257" s="273">
        <f>(Table2[[#This Row],[OUTSD_IND_HEALTH_TOTAL]]+Table2[[#This Row],[EXCHG_IND_HEALTH_TOTAL]])-Table2[[#This Row],[OUTSD_IND_GRANDFATHER]]</f>
        <v>0</v>
      </c>
      <c r="AO257" s="273">
        <f>Table2[[#This Row],[OUTSD_IND_HEALTH_TOTAL]]-Table2[[#This Row],[OUTSD_IND_GRANDFATHER]]</f>
        <v>0</v>
      </c>
      <c r="AP257" s="273">
        <f>(Table2[[#This Row],[OUTSD_SG_HEALTH_TOTAL]]+Table2[[#This Row],[EXCHG_SG_HEALTH_TOTAL]])-Table2[[#This Row],[OUTSD_SG_GRANDFATHER]]</f>
        <v>0</v>
      </c>
      <c r="AQ257" s="273">
        <f>Table2[[#This Row],[OUTSD_SG_HEALTH_TOTAL]]-Table2[[#This Row],[OUTSD_SG_GRANDFATHER]]</f>
        <v>0</v>
      </c>
      <c r="AR257" s="273">
        <f>Table2[[#This Row],[EXCHG_IND_HEALTH_TOTAL]]+Table2[[#This Row],[OUTSD_IND_HEALTH_TOTAL]]</f>
        <v>0</v>
      </c>
      <c r="AS257" s="273">
        <f>Table2[[#This Row],[EXCHG_SG_HEALTH_TOTAL]]+Table2[[#This Row],[OUTSD_SG_HEALTH_TOTAL]]</f>
        <v>0</v>
      </c>
      <c r="AT257" s="273">
        <f>Table2[[#This Row],[OUTSD_ATM_HEALTH_TOTAL]]+Table2[[#This Row],[OUTSD_LG_HEALTH_TOTAL]]+Table2[[#This Row],[Individual Total]]+Table2[[#This Row],[Small Group Total]]+Table2[[#This Row],[OUTSD_STUDENT]]</f>
        <v>0</v>
      </c>
    </row>
    <row r="258" spans="1:46">
      <c r="A258" t="s">
        <v>441</v>
      </c>
      <c r="B258" t="s">
        <v>378</v>
      </c>
      <c r="AK258">
        <v>7</v>
      </c>
      <c r="AL258">
        <v>2023</v>
      </c>
      <c r="AM258">
        <v>4</v>
      </c>
      <c r="AN258" s="273">
        <f>(Table2[[#This Row],[OUTSD_IND_HEALTH_TOTAL]]+Table2[[#This Row],[EXCHG_IND_HEALTH_TOTAL]])-Table2[[#This Row],[OUTSD_IND_GRANDFATHER]]</f>
        <v>0</v>
      </c>
      <c r="AO258" s="273">
        <f>Table2[[#This Row],[OUTSD_IND_HEALTH_TOTAL]]-Table2[[#This Row],[OUTSD_IND_GRANDFATHER]]</f>
        <v>0</v>
      </c>
      <c r="AP258" s="273">
        <f>(Table2[[#This Row],[OUTSD_SG_HEALTH_TOTAL]]+Table2[[#This Row],[EXCHG_SG_HEALTH_TOTAL]])-Table2[[#This Row],[OUTSD_SG_GRANDFATHER]]</f>
        <v>0</v>
      </c>
      <c r="AQ258" s="273">
        <f>Table2[[#This Row],[OUTSD_SG_HEALTH_TOTAL]]-Table2[[#This Row],[OUTSD_SG_GRANDFATHER]]</f>
        <v>0</v>
      </c>
      <c r="AR258" s="273">
        <f>Table2[[#This Row],[EXCHG_IND_HEALTH_TOTAL]]+Table2[[#This Row],[OUTSD_IND_HEALTH_TOTAL]]</f>
        <v>0</v>
      </c>
      <c r="AS258" s="273">
        <f>Table2[[#This Row],[EXCHG_SG_HEALTH_TOTAL]]+Table2[[#This Row],[OUTSD_SG_HEALTH_TOTAL]]</f>
        <v>0</v>
      </c>
      <c r="AT258" s="273">
        <f>Table2[[#This Row],[OUTSD_ATM_HEALTH_TOTAL]]+Table2[[#This Row],[OUTSD_LG_HEALTH_TOTAL]]+Table2[[#This Row],[Individual Total]]+Table2[[#This Row],[Small Group Total]]+Table2[[#This Row],[OUTSD_STUDENT]]</f>
        <v>0</v>
      </c>
    </row>
    <row r="259" spans="1:46">
      <c r="A259" t="s">
        <v>441</v>
      </c>
      <c r="B259" t="s">
        <v>369</v>
      </c>
      <c r="AK259">
        <v>8</v>
      </c>
      <c r="AL259">
        <v>2023</v>
      </c>
      <c r="AM259">
        <v>4</v>
      </c>
      <c r="AN259" s="273">
        <f>(Table2[[#This Row],[OUTSD_IND_HEALTH_TOTAL]]+Table2[[#This Row],[EXCHG_IND_HEALTH_TOTAL]])-Table2[[#This Row],[OUTSD_IND_GRANDFATHER]]</f>
        <v>0</v>
      </c>
      <c r="AO259" s="273">
        <f>Table2[[#This Row],[OUTSD_IND_HEALTH_TOTAL]]-Table2[[#This Row],[OUTSD_IND_GRANDFATHER]]</f>
        <v>0</v>
      </c>
      <c r="AP259" s="273">
        <f>(Table2[[#This Row],[OUTSD_SG_HEALTH_TOTAL]]+Table2[[#This Row],[EXCHG_SG_HEALTH_TOTAL]])-Table2[[#This Row],[OUTSD_SG_GRANDFATHER]]</f>
        <v>0</v>
      </c>
      <c r="AQ259" s="273">
        <f>Table2[[#This Row],[OUTSD_SG_HEALTH_TOTAL]]-Table2[[#This Row],[OUTSD_SG_GRANDFATHER]]</f>
        <v>0</v>
      </c>
      <c r="AR259" s="273">
        <f>Table2[[#This Row],[EXCHG_IND_HEALTH_TOTAL]]+Table2[[#This Row],[OUTSD_IND_HEALTH_TOTAL]]</f>
        <v>0</v>
      </c>
      <c r="AS259" s="273">
        <f>Table2[[#This Row],[EXCHG_SG_HEALTH_TOTAL]]+Table2[[#This Row],[OUTSD_SG_HEALTH_TOTAL]]</f>
        <v>0</v>
      </c>
      <c r="AT259" s="273">
        <f>Table2[[#This Row],[OUTSD_ATM_HEALTH_TOTAL]]+Table2[[#This Row],[OUTSD_LG_HEALTH_TOTAL]]+Table2[[#This Row],[Individual Total]]+Table2[[#This Row],[Small Group Total]]+Table2[[#This Row],[OUTSD_STUDENT]]</f>
        <v>0</v>
      </c>
    </row>
    <row r="260" spans="1:46">
      <c r="A260" t="s">
        <v>441</v>
      </c>
      <c r="B260" t="s">
        <v>385</v>
      </c>
      <c r="AK260">
        <v>1</v>
      </c>
      <c r="AL260">
        <v>2023</v>
      </c>
      <c r="AM260">
        <v>4</v>
      </c>
      <c r="AN260" s="273">
        <f>(Table2[[#This Row],[OUTSD_IND_HEALTH_TOTAL]]+Table2[[#This Row],[EXCHG_IND_HEALTH_TOTAL]])-Table2[[#This Row],[OUTSD_IND_GRANDFATHER]]</f>
        <v>0</v>
      </c>
      <c r="AO260" s="273">
        <f>Table2[[#This Row],[OUTSD_IND_HEALTH_TOTAL]]-Table2[[#This Row],[OUTSD_IND_GRANDFATHER]]</f>
        <v>0</v>
      </c>
      <c r="AP260" s="273">
        <f>(Table2[[#This Row],[OUTSD_SG_HEALTH_TOTAL]]+Table2[[#This Row],[EXCHG_SG_HEALTH_TOTAL]])-Table2[[#This Row],[OUTSD_SG_GRANDFATHER]]</f>
        <v>0</v>
      </c>
      <c r="AQ260" s="273">
        <f>Table2[[#This Row],[OUTSD_SG_HEALTH_TOTAL]]-Table2[[#This Row],[OUTSD_SG_GRANDFATHER]]</f>
        <v>0</v>
      </c>
      <c r="AR260" s="273">
        <f>Table2[[#This Row],[EXCHG_IND_HEALTH_TOTAL]]+Table2[[#This Row],[OUTSD_IND_HEALTH_TOTAL]]</f>
        <v>0</v>
      </c>
      <c r="AS260" s="273">
        <f>Table2[[#This Row],[EXCHG_SG_HEALTH_TOTAL]]+Table2[[#This Row],[OUTSD_SG_HEALTH_TOTAL]]</f>
        <v>0</v>
      </c>
      <c r="AT260" s="273">
        <f>Table2[[#This Row],[OUTSD_ATM_HEALTH_TOTAL]]+Table2[[#This Row],[OUTSD_LG_HEALTH_TOTAL]]+Table2[[#This Row],[Individual Total]]+Table2[[#This Row],[Small Group Total]]+Table2[[#This Row],[OUTSD_STUDENT]]</f>
        <v>0</v>
      </c>
    </row>
    <row r="261" spans="1:46">
      <c r="A261" t="s">
        <v>441</v>
      </c>
      <c r="B261" t="s">
        <v>366</v>
      </c>
      <c r="AK261">
        <v>15</v>
      </c>
      <c r="AL261">
        <v>2023</v>
      </c>
      <c r="AM261">
        <v>4</v>
      </c>
      <c r="AN261" s="273">
        <f>(Table2[[#This Row],[OUTSD_IND_HEALTH_TOTAL]]+Table2[[#This Row],[EXCHG_IND_HEALTH_TOTAL]])-Table2[[#This Row],[OUTSD_IND_GRANDFATHER]]</f>
        <v>0</v>
      </c>
      <c r="AO261" s="273">
        <f>Table2[[#This Row],[OUTSD_IND_HEALTH_TOTAL]]-Table2[[#This Row],[OUTSD_IND_GRANDFATHER]]</f>
        <v>0</v>
      </c>
      <c r="AP261" s="273">
        <f>(Table2[[#This Row],[OUTSD_SG_HEALTH_TOTAL]]+Table2[[#This Row],[EXCHG_SG_HEALTH_TOTAL]])-Table2[[#This Row],[OUTSD_SG_GRANDFATHER]]</f>
        <v>0</v>
      </c>
      <c r="AQ261" s="273">
        <f>Table2[[#This Row],[OUTSD_SG_HEALTH_TOTAL]]-Table2[[#This Row],[OUTSD_SG_GRANDFATHER]]</f>
        <v>0</v>
      </c>
      <c r="AR261" s="273">
        <f>Table2[[#This Row],[EXCHG_IND_HEALTH_TOTAL]]+Table2[[#This Row],[OUTSD_IND_HEALTH_TOTAL]]</f>
        <v>0</v>
      </c>
      <c r="AS261" s="273">
        <f>Table2[[#This Row],[EXCHG_SG_HEALTH_TOTAL]]+Table2[[#This Row],[OUTSD_SG_HEALTH_TOTAL]]</f>
        <v>0</v>
      </c>
      <c r="AT261" s="273">
        <f>Table2[[#This Row],[OUTSD_ATM_HEALTH_TOTAL]]+Table2[[#This Row],[OUTSD_LG_HEALTH_TOTAL]]+Table2[[#This Row],[Individual Total]]+Table2[[#This Row],[Small Group Total]]+Table2[[#This Row],[OUTSD_STUDENT]]</f>
        <v>0</v>
      </c>
    </row>
    <row r="262" spans="1:46">
      <c r="A262" t="s">
        <v>441</v>
      </c>
      <c r="B262" t="s">
        <v>375</v>
      </c>
      <c r="AK262">
        <v>11</v>
      </c>
      <c r="AL262">
        <v>2023</v>
      </c>
      <c r="AM262">
        <v>4</v>
      </c>
      <c r="AN262" s="273">
        <f>(Table2[[#This Row],[OUTSD_IND_HEALTH_TOTAL]]+Table2[[#This Row],[EXCHG_IND_HEALTH_TOTAL]])-Table2[[#This Row],[OUTSD_IND_GRANDFATHER]]</f>
        <v>0</v>
      </c>
      <c r="AO262" s="273">
        <f>Table2[[#This Row],[OUTSD_IND_HEALTH_TOTAL]]-Table2[[#This Row],[OUTSD_IND_GRANDFATHER]]</f>
        <v>0</v>
      </c>
      <c r="AP262" s="273">
        <f>(Table2[[#This Row],[OUTSD_SG_HEALTH_TOTAL]]+Table2[[#This Row],[EXCHG_SG_HEALTH_TOTAL]])-Table2[[#This Row],[OUTSD_SG_GRANDFATHER]]</f>
        <v>0</v>
      </c>
      <c r="AQ262" s="273">
        <f>Table2[[#This Row],[OUTSD_SG_HEALTH_TOTAL]]-Table2[[#This Row],[OUTSD_SG_GRANDFATHER]]</f>
        <v>0</v>
      </c>
      <c r="AR262" s="273">
        <f>Table2[[#This Row],[EXCHG_IND_HEALTH_TOTAL]]+Table2[[#This Row],[OUTSD_IND_HEALTH_TOTAL]]</f>
        <v>0</v>
      </c>
      <c r="AS262" s="273">
        <f>Table2[[#This Row],[EXCHG_SG_HEALTH_TOTAL]]+Table2[[#This Row],[OUTSD_SG_HEALTH_TOTAL]]</f>
        <v>0</v>
      </c>
      <c r="AT262" s="273">
        <f>Table2[[#This Row],[OUTSD_ATM_HEALTH_TOTAL]]+Table2[[#This Row],[OUTSD_LG_HEALTH_TOTAL]]+Table2[[#This Row],[Individual Total]]+Table2[[#This Row],[Small Group Total]]+Table2[[#This Row],[OUTSD_STUDENT]]</f>
        <v>0</v>
      </c>
    </row>
    <row r="263" spans="1:46">
      <c r="A263" t="s">
        <v>441</v>
      </c>
      <c r="B263" t="s">
        <v>365</v>
      </c>
      <c r="AK263">
        <v>5</v>
      </c>
      <c r="AL263">
        <v>2023</v>
      </c>
      <c r="AM263">
        <v>4</v>
      </c>
      <c r="AN263" s="273">
        <f>(Table2[[#This Row],[OUTSD_IND_HEALTH_TOTAL]]+Table2[[#This Row],[EXCHG_IND_HEALTH_TOTAL]])-Table2[[#This Row],[OUTSD_IND_GRANDFATHER]]</f>
        <v>0</v>
      </c>
      <c r="AO263" s="273">
        <f>Table2[[#This Row],[OUTSD_IND_HEALTH_TOTAL]]-Table2[[#This Row],[OUTSD_IND_GRANDFATHER]]</f>
        <v>0</v>
      </c>
      <c r="AP263" s="273">
        <f>(Table2[[#This Row],[OUTSD_SG_HEALTH_TOTAL]]+Table2[[#This Row],[EXCHG_SG_HEALTH_TOTAL]])-Table2[[#This Row],[OUTSD_SG_GRANDFATHER]]</f>
        <v>0</v>
      </c>
      <c r="AQ263" s="273">
        <f>Table2[[#This Row],[OUTSD_SG_HEALTH_TOTAL]]-Table2[[#This Row],[OUTSD_SG_GRANDFATHER]]</f>
        <v>0</v>
      </c>
      <c r="AR263" s="273">
        <f>Table2[[#This Row],[EXCHG_IND_HEALTH_TOTAL]]+Table2[[#This Row],[OUTSD_IND_HEALTH_TOTAL]]</f>
        <v>0</v>
      </c>
      <c r="AS263" s="273">
        <f>Table2[[#This Row],[EXCHG_SG_HEALTH_TOTAL]]+Table2[[#This Row],[OUTSD_SG_HEALTH_TOTAL]]</f>
        <v>0</v>
      </c>
      <c r="AT263" s="273">
        <f>Table2[[#This Row],[OUTSD_ATM_HEALTH_TOTAL]]+Table2[[#This Row],[OUTSD_LG_HEALTH_TOTAL]]+Table2[[#This Row],[Individual Total]]+Table2[[#This Row],[Small Group Total]]+Table2[[#This Row],[OUTSD_STUDENT]]</f>
        <v>0</v>
      </c>
    </row>
    <row r="264" spans="1:46">
      <c r="A264" t="s">
        <v>441</v>
      </c>
      <c r="B264" t="s">
        <v>383</v>
      </c>
      <c r="AK264">
        <v>8</v>
      </c>
      <c r="AL264">
        <v>2023</v>
      </c>
      <c r="AM264">
        <v>4</v>
      </c>
      <c r="AN264" s="273">
        <f>(Table2[[#This Row],[OUTSD_IND_HEALTH_TOTAL]]+Table2[[#This Row],[EXCHG_IND_HEALTH_TOTAL]])-Table2[[#This Row],[OUTSD_IND_GRANDFATHER]]</f>
        <v>0</v>
      </c>
      <c r="AO264" s="273">
        <f>Table2[[#This Row],[OUTSD_IND_HEALTH_TOTAL]]-Table2[[#This Row],[OUTSD_IND_GRANDFATHER]]</f>
        <v>0</v>
      </c>
      <c r="AP264" s="273">
        <f>(Table2[[#This Row],[OUTSD_SG_HEALTH_TOTAL]]+Table2[[#This Row],[EXCHG_SG_HEALTH_TOTAL]])-Table2[[#This Row],[OUTSD_SG_GRANDFATHER]]</f>
        <v>0</v>
      </c>
      <c r="AQ264" s="273">
        <f>Table2[[#This Row],[OUTSD_SG_HEALTH_TOTAL]]-Table2[[#This Row],[OUTSD_SG_GRANDFATHER]]</f>
        <v>0</v>
      </c>
      <c r="AR264" s="273">
        <f>Table2[[#This Row],[EXCHG_IND_HEALTH_TOTAL]]+Table2[[#This Row],[OUTSD_IND_HEALTH_TOTAL]]</f>
        <v>0</v>
      </c>
      <c r="AS264" s="273">
        <f>Table2[[#This Row],[EXCHG_SG_HEALTH_TOTAL]]+Table2[[#This Row],[OUTSD_SG_HEALTH_TOTAL]]</f>
        <v>0</v>
      </c>
      <c r="AT264" s="273">
        <f>Table2[[#This Row],[OUTSD_ATM_HEALTH_TOTAL]]+Table2[[#This Row],[OUTSD_LG_HEALTH_TOTAL]]+Table2[[#This Row],[Individual Total]]+Table2[[#This Row],[Small Group Total]]+Table2[[#This Row],[OUTSD_STUDENT]]</f>
        <v>0</v>
      </c>
    </row>
    <row r="265" spans="1:46">
      <c r="A265" t="s">
        <v>441</v>
      </c>
      <c r="B265" t="s">
        <v>356</v>
      </c>
      <c r="AK265">
        <v>8</v>
      </c>
      <c r="AL265">
        <v>2023</v>
      </c>
      <c r="AM265">
        <v>4</v>
      </c>
      <c r="AN265" s="273">
        <f>(Table2[[#This Row],[OUTSD_IND_HEALTH_TOTAL]]+Table2[[#This Row],[EXCHG_IND_HEALTH_TOTAL]])-Table2[[#This Row],[OUTSD_IND_GRANDFATHER]]</f>
        <v>0</v>
      </c>
      <c r="AO265" s="273">
        <f>Table2[[#This Row],[OUTSD_IND_HEALTH_TOTAL]]-Table2[[#This Row],[OUTSD_IND_GRANDFATHER]]</f>
        <v>0</v>
      </c>
      <c r="AP265" s="273">
        <f>(Table2[[#This Row],[OUTSD_SG_HEALTH_TOTAL]]+Table2[[#This Row],[EXCHG_SG_HEALTH_TOTAL]])-Table2[[#This Row],[OUTSD_SG_GRANDFATHER]]</f>
        <v>0</v>
      </c>
      <c r="AQ265" s="273">
        <f>Table2[[#This Row],[OUTSD_SG_HEALTH_TOTAL]]-Table2[[#This Row],[OUTSD_SG_GRANDFATHER]]</f>
        <v>0</v>
      </c>
      <c r="AR265" s="273">
        <f>Table2[[#This Row],[EXCHG_IND_HEALTH_TOTAL]]+Table2[[#This Row],[OUTSD_IND_HEALTH_TOTAL]]</f>
        <v>0</v>
      </c>
      <c r="AS265" s="273">
        <f>Table2[[#This Row],[EXCHG_SG_HEALTH_TOTAL]]+Table2[[#This Row],[OUTSD_SG_HEALTH_TOTAL]]</f>
        <v>0</v>
      </c>
      <c r="AT265" s="273">
        <f>Table2[[#This Row],[OUTSD_ATM_HEALTH_TOTAL]]+Table2[[#This Row],[OUTSD_LG_HEALTH_TOTAL]]+Table2[[#This Row],[Individual Total]]+Table2[[#This Row],[Small Group Total]]+Table2[[#This Row],[OUTSD_STUDENT]]</f>
        <v>0</v>
      </c>
    </row>
    <row r="266" spans="1:46">
      <c r="A266" t="s">
        <v>441</v>
      </c>
      <c r="B266" t="s">
        <v>382</v>
      </c>
      <c r="AK266">
        <v>2</v>
      </c>
      <c r="AL266">
        <v>2023</v>
      </c>
      <c r="AM266">
        <v>4</v>
      </c>
      <c r="AN266" s="273">
        <f>(Table2[[#This Row],[OUTSD_IND_HEALTH_TOTAL]]+Table2[[#This Row],[EXCHG_IND_HEALTH_TOTAL]])-Table2[[#This Row],[OUTSD_IND_GRANDFATHER]]</f>
        <v>0</v>
      </c>
      <c r="AO266" s="273">
        <f>Table2[[#This Row],[OUTSD_IND_HEALTH_TOTAL]]-Table2[[#This Row],[OUTSD_IND_GRANDFATHER]]</f>
        <v>0</v>
      </c>
      <c r="AP266" s="273">
        <f>(Table2[[#This Row],[OUTSD_SG_HEALTH_TOTAL]]+Table2[[#This Row],[EXCHG_SG_HEALTH_TOTAL]])-Table2[[#This Row],[OUTSD_SG_GRANDFATHER]]</f>
        <v>0</v>
      </c>
      <c r="AQ266" s="273">
        <f>Table2[[#This Row],[OUTSD_SG_HEALTH_TOTAL]]-Table2[[#This Row],[OUTSD_SG_GRANDFATHER]]</f>
        <v>0</v>
      </c>
      <c r="AR266" s="273">
        <f>Table2[[#This Row],[EXCHG_IND_HEALTH_TOTAL]]+Table2[[#This Row],[OUTSD_IND_HEALTH_TOTAL]]</f>
        <v>0</v>
      </c>
      <c r="AS266" s="273">
        <f>Table2[[#This Row],[EXCHG_SG_HEALTH_TOTAL]]+Table2[[#This Row],[OUTSD_SG_HEALTH_TOTAL]]</f>
        <v>0</v>
      </c>
      <c r="AT266" s="273">
        <f>Table2[[#This Row],[OUTSD_ATM_HEALTH_TOTAL]]+Table2[[#This Row],[OUTSD_LG_HEALTH_TOTAL]]+Table2[[#This Row],[Individual Total]]+Table2[[#This Row],[Small Group Total]]+Table2[[#This Row],[OUTSD_STUDENT]]</f>
        <v>0</v>
      </c>
    </row>
    <row r="267" spans="1:46">
      <c r="A267" t="s">
        <v>441</v>
      </c>
      <c r="B267" t="s">
        <v>359</v>
      </c>
      <c r="AK267">
        <v>3</v>
      </c>
      <c r="AL267">
        <v>2023</v>
      </c>
      <c r="AM267">
        <v>4</v>
      </c>
      <c r="AN267" s="273">
        <f>(Table2[[#This Row],[OUTSD_IND_HEALTH_TOTAL]]+Table2[[#This Row],[EXCHG_IND_HEALTH_TOTAL]])-Table2[[#This Row],[OUTSD_IND_GRANDFATHER]]</f>
        <v>0</v>
      </c>
      <c r="AO267" s="273">
        <f>Table2[[#This Row],[OUTSD_IND_HEALTH_TOTAL]]-Table2[[#This Row],[OUTSD_IND_GRANDFATHER]]</f>
        <v>0</v>
      </c>
      <c r="AP267" s="273">
        <f>(Table2[[#This Row],[OUTSD_SG_HEALTH_TOTAL]]+Table2[[#This Row],[EXCHG_SG_HEALTH_TOTAL]])-Table2[[#This Row],[OUTSD_SG_GRANDFATHER]]</f>
        <v>0</v>
      </c>
      <c r="AQ267" s="273">
        <f>Table2[[#This Row],[OUTSD_SG_HEALTH_TOTAL]]-Table2[[#This Row],[OUTSD_SG_GRANDFATHER]]</f>
        <v>0</v>
      </c>
      <c r="AR267" s="273">
        <f>Table2[[#This Row],[EXCHG_IND_HEALTH_TOTAL]]+Table2[[#This Row],[OUTSD_IND_HEALTH_TOTAL]]</f>
        <v>0</v>
      </c>
      <c r="AS267" s="273">
        <f>Table2[[#This Row],[EXCHG_SG_HEALTH_TOTAL]]+Table2[[#This Row],[OUTSD_SG_HEALTH_TOTAL]]</f>
        <v>0</v>
      </c>
      <c r="AT267" s="273">
        <f>Table2[[#This Row],[OUTSD_ATM_HEALTH_TOTAL]]+Table2[[#This Row],[OUTSD_LG_HEALTH_TOTAL]]+Table2[[#This Row],[Individual Total]]+Table2[[#This Row],[Small Group Total]]+Table2[[#This Row],[OUTSD_STUDENT]]</f>
        <v>0</v>
      </c>
    </row>
    <row r="268" spans="1:46">
      <c r="A268" t="s">
        <v>441</v>
      </c>
      <c r="B268" t="s">
        <v>364</v>
      </c>
      <c r="AK268">
        <v>2</v>
      </c>
      <c r="AL268">
        <v>2023</v>
      </c>
      <c r="AM268">
        <v>4</v>
      </c>
      <c r="AN268" s="273">
        <f>(Table2[[#This Row],[OUTSD_IND_HEALTH_TOTAL]]+Table2[[#This Row],[EXCHG_IND_HEALTH_TOTAL]])-Table2[[#This Row],[OUTSD_IND_GRANDFATHER]]</f>
        <v>0</v>
      </c>
      <c r="AO268" s="273">
        <f>Table2[[#This Row],[OUTSD_IND_HEALTH_TOTAL]]-Table2[[#This Row],[OUTSD_IND_GRANDFATHER]]</f>
        <v>0</v>
      </c>
      <c r="AP268" s="273">
        <f>(Table2[[#This Row],[OUTSD_SG_HEALTH_TOTAL]]+Table2[[#This Row],[EXCHG_SG_HEALTH_TOTAL]])-Table2[[#This Row],[OUTSD_SG_GRANDFATHER]]</f>
        <v>0</v>
      </c>
      <c r="AQ268" s="273">
        <f>Table2[[#This Row],[OUTSD_SG_HEALTH_TOTAL]]-Table2[[#This Row],[OUTSD_SG_GRANDFATHER]]</f>
        <v>0</v>
      </c>
      <c r="AR268" s="273">
        <f>Table2[[#This Row],[EXCHG_IND_HEALTH_TOTAL]]+Table2[[#This Row],[OUTSD_IND_HEALTH_TOTAL]]</f>
        <v>0</v>
      </c>
      <c r="AS268" s="273">
        <f>Table2[[#This Row],[EXCHG_SG_HEALTH_TOTAL]]+Table2[[#This Row],[OUTSD_SG_HEALTH_TOTAL]]</f>
        <v>0</v>
      </c>
      <c r="AT268" s="273">
        <f>Table2[[#This Row],[OUTSD_ATM_HEALTH_TOTAL]]+Table2[[#This Row],[OUTSD_LG_HEALTH_TOTAL]]+Table2[[#This Row],[Individual Total]]+Table2[[#This Row],[Small Group Total]]+Table2[[#This Row],[OUTSD_STUDENT]]</f>
        <v>0</v>
      </c>
    </row>
    <row r="269" spans="1:46">
      <c r="A269" t="s">
        <v>441</v>
      </c>
      <c r="B269" t="s">
        <v>374</v>
      </c>
      <c r="AK269">
        <v>2</v>
      </c>
      <c r="AL269">
        <v>2023</v>
      </c>
      <c r="AM269">
        <v>4</v>
      </c>
      <c r="AN269" s="273">
        <f>(Table2[[#This Row],[OUTSD_IND_HEALTH_TOTAL]]+Table2[[#This Row],[EXCHG_IND_HEALTH_TOTAL]])-Table2[[#This Row],[OUTSD_IND_GRANDFATHER]]</f>
        <v>0</v>
      </c>
      <c r="AO269" s="273">
        <f>Table2[[#This Row],[OUTSD_IND_HEALTH_TOTAL]]-Table2[[#This Row],[OUTSD_IND_GRANDFATHER]]</f>
        <v>0</v>
      </c>
      <c r="AP269" s="273">
        <f>(Table2[[#This Row],[OUTSD_SG_HEALTH_TOTAL]]+Table2[[#This Row],[EXCHG_SG_HEALTH_TOTAL]])-Table2[[#This Row],[OUTSD_SG_GRANDFATHER]]</f>
        <v>0</v>
      </c>
      <c r="AQ269" s="273">
        <f>Table2[[#This Row],[OUTSD_SG_HEALTH_TOTAL]]-Table2[[#This Row],[OUTSD_SG_GRANDFATHER]]</f>
        <v>0</v>
      </c>
      <c r="AR269" s="273">
        <f>Table2[[#This Row],[EXCHG_IND_HEALTH_TOTAL]]+Table2[[#This Row],[OUTSD_IND_HEALTH_TOTAL]]</f>
        <v>0</v>
      </c>
      <c r="AS269" s="273">
        <f>Table2[[#This Row],[EXCHG_SG_HEALTH_TOTAL]]+Table2[[#This Row],[OUTSD_SG_HEALTH_TOTAL]]</f>
        <v>0</v>
      </c>
      <c r="AT269" s="273">
        <f>Table2[[#This Row],[OUTSD_ATM_HEALTH_TOTAL]]+Table2[[#This Row],[OUTSD_LG_HEALTH_TOTAL]]+Table2[[#This Row],[Individual Total]]+Table2[[#This Row],[Small Group Total]]+Table2[[#This Row],[OUTSD_STUDENT]]</f>
        <v>0</v>
      </c>
    </row>
    <row r="270" spans="1:46">
      <c r="A270" t="s">
        <v>441</v>
      </c>
      <c r="B270" t="s">
        <v>380</v>
      </c>
      <c r="AK270">
        <v>8</v>
      </c>
      <c r="AL270">
        <v>2023</v>
      </c>
      <c r="AM270">
        <v>4</v>
      </c>
      <c r="AN270" s="273">
        <f>(Table2[[#This Row],[OUTSD_IND_HEALTH_TOTAL]]+Table2[[#This Row],[EXCHG_IND_HEALTH_TOTAL]])-Table2[[#This Row],[OUTSD_IND_GRANDFATHER]]</f>
        <v>0</v>
      </c>
      <c r="AO270" s="273">
        <f>Table2[[#This Row],[OUTSD_IND_HEALTH_TOTAL]]-Table2[[#This Row],[OUTSD_IND_GRANDFATHER]]</f>
        <v>0</v>
      </c>
      <c r="AP270" s="273">
        <f>(Table2[[#This Row],[OUTSD_SG_HEALTH_TOTAL]]+Table2[[#This Row],[EXCHG_SG_HEALTH_TOTAL]])-Table2[[#This Row],[OUTSD_SG_GRANDFATHER]]</f>
        <v>0</v>
      </c>
      <c r="AQ270" s="273">
        <f>Table2[[#This Row],[OUTSD_SG_HEALTH_TOTAL]]-Table2[[#This Row],[OUTSD_SG_GRANDFATHER]]</f>
        <v>0</v>
      </c>
      <c r="AR270" s="273">
        <f>Table2[[#This Row],[EXCHG_IND_HEALTH_TOTAL]]+Table2[[#This Row],[OUTSD_IND_HEALTH_TOTAL]]</f>
        <v>0</v>
      </c>
      <c r="AS270" s="273">
        <f>Table2[[#This Row],[EXCHG_SG_HEALTH_TOTAL]]+Table2[[#This Row],[OUTSD_SG_HEALTH_TOTAL]]</f>
        <v>0</v>
      </c>
      <c r="AT270" s="273">
        <f>Table2[[#This Row],[OUTSD_ATM_HEALTH_TOTAL]]+Table2[[#This Row],[OUTSD_LG_HEALTH_TOTAL]]+Table2[[#This Row],[Individual Total]]+Table2[[#This Row],[Small Group Total]]+Table2[[#This Row],[OUTSD_STUDENT]]</f>
        <v>0</v>
      </c>
    </row>
    <row r="271" spans="1:46">
      <c r="A271" t="s">
        <v>441</v>
      </c>
      <c r="B271" t="s">
        <v>387</v>
      </c>
      <c r="AK271">
        <v>2</v>
      </c>
      <c r="AL271">
        <v>2023</v>
      </c>
      <c r="AM271">
        <v>4</v>
      </c>
      <c r="AN271" s="273">
        <f>(Table2[[#This Row],[OUTSD_IND_HEALTH_TOTAL]]+Table2[[#This Row],[EXCHG_IND_HEALTH_TOTAL]])-Table2[[#This Row],[OUTSD_IND_GRANDFATHER]]</f>
        <v>0</v>
      </c>
      <c r="AO271" s="273">
        <f>Table2[[#This Row],[OUTSD_IND_HEALTH_TOTAL]]-Table2[[#This Row],[OUTSD_IND_GRANDFATHER]]</f>
        <v>0</v>
      </c>
      <c r="AP271" s="273">
        <f>(Table2[[#This Row],[OUTSD_SG_HEALTH_TOTAL]]+Table2[[#This Row],[EXCHG_SG_HEALTH_TOTAL]])-Table2[[#This Row],[OUTSD_SG_GRANDFATHER]]</f>
        <v>0</v>
      </c>
      <c r="AQ271" s="273">
        <f>Table2[[#This Row],[OUTSD_SG_HEALTH_TOTAL]]-Table2[[#This Row],[OUTSD_SG_GRANDFATHER]]</f>
        <v>0</v>
      </c>
      <c r="AR271" s="273">
        <f>Table2[[#This Row],[EXCHG_IND_HEALTH_TOTAL]]+Table2[[#This Row],[OUTSD_IND_HEALTH_TOTAL]]</f>
        <v>0</v>
      </c>
      <c r="AS271" s="273">
        <f>Table2[[#This Row],[EXCHG_SG_HEALTH_TOTAL]]+Table2[[#This Row],[OUTSD_SG_HEALTH_TOTAL]]</f>
        <v>0</v>
      </c>
      <c r="AT271" s="273">
        <f>Table2[[#This Row],[OUTSD_ATM_HEALTH_TOTAL]]+Table2[[#This Row],[OUTSD_LG_HEALTH_TOTAL]]+Table2[[#This Row],[Individual Total]]+Table2[[#This Row],[Small Group Total]]+Table2[[#This Row],[OUTSD_STUDENT]]</f>
        <v>0</v>
      </c>
    </row>
    <row r="272" spans="1:46">
      <c r="A272" t="s">
        <v>441</v>
      </c>
      <c r="B272" t="s">
        <v>392</v>
      </c>
      <c r="AK272">
        <v>3</v>
      </c>
      <c r="AL272">
        <v>2023</v>
      </c>
      <c r="AM272">
        <v>4</v>
      </c>
      <c r="AN272" s="273">
        <f>(Table2[[#This Row],[OUTSD_IND_HEALTH_TOTAL]]+Table2[[#This Row],[EXCHG_IND_HEALTH_TOTAL]])-Table2[[#This Row],[OUTSD_IND_GRANDFATHER]]</f>
        <v>0</v>
      </c>
      <c r="AO272" s="273">
        <f>Table2[[#This Row],[OUTSD_IND_HEALTH_TOTAL]]-Table2[[#This Row],[OUTSD_IND_GRANDFATHER]]</f>
        <v>0</v>
      </c>
      <c r="AP272" s="273">
        <f>(Table2[[#This Row],[OUTSD_SG_HEALTH_TOTAL]]+Table2[[#This Row],[EXCHG_SG_HEALTH_TOTAL]])-Table2[[#This Row],[OUTSD_SG_GRANDFATHER]]</f>
        <v>0</v>
      </c>
      <c r="AQ272" s="273">
        <f>Table2[[#This Row],[OUTSD_SG_HEALTH_TOTAL]]-Table2[[#This Row],[OUTSD_SG_GRANDFATHER]]</f>
        <v>0</v>
      </c>
      <c r="AR272" s="273">
        <f>Table2[[#This Row],[EXCHG_IND_HEALTH_TOTAL]]+Table2[[#This Row],[OUTSD_IND_HEALTH_TOTAL]]</f>
        <v>0</v>
      </c>
      <c r="AS272" s="273">
        <f>Table2[[#This Row],[EXCHG_SG_HEALTH_TOTAL]]+Table2[[#This Row],[OUTSD_SG_HEALTH_TOTAL]]</f>
        <v>0</v>
      </c>
      <c r="AT272" s="273">
        <f>Table2[[#This Row],[OUTSD_ATM_HEALTH_TOTAL]]+Table2[[#This Row],[OUTSD_LG_HEALTH_TOTAL]]+Table2[[#This Row],[Individual Total]]+Table2[[#This Row],[Small Group Total]]+Table2[[#This Row],[OUTSD_STUDENT]]</f>
        <v>0</v>
      </c>
    </row>
    <row r="273" spans="1:46">
      <c r="A273" t="s">
        <v>441</v>
      </c>
      <c r="B273" t="s">
        <v>357</v>
      </c>
      <c r="AK273">
        <v>7</v>
      </c>
      <c r="AL273">
        <v>2023</v>
      </c>
      <c r="AM273">
        <v>4</v>
      </c>
      <c r="AN273" s="273">
        <f>(Table2[[#This Row],[OUTSD_IND_HEALTH_TOTAL]]+Table2[[#This Row],[EXCHG_IND_HEALTH_TOTAL]])-Table2[[#This Row],[OUTSD_IND_GRANDFATHER]]</f>
        <v>0</v>
      </c>
      <c r="AO273" s="273">
        <f>Table2[[#This Row],[OUTSD_IND_HEALTH_TOTAL]]-Table2[[#This Row],[OUTSD_IND_GRANDFATHER]]</f>
        <v>0</v>
      </c>
      <c r="AP273" s="273">
        <f>(Table2[[#This Row],[OUTSD_SG_HEALTH_TOTAL]]+Table2[[#This Row],[EXCHG_SG_HEALTH_TOTAL]])-Table2[[#This Row],[OUTSD_SG_GRANDFATHER]]</f>
        <v>0</v>
      </c>
      <c r="AQ273" s="273">
        <f>Table2[[#This Row],[OUTSD_SG_HEALTH_TOTAL]]-Table2[[#This Row],[OUTSD_SG_GRANDFATHER]]</f>
        <v>0</v>
      </c>
      <c r="AR273" s="273">
        <f>Table2[[#This Row],[EXCHG_IND_HEALTH_TOTAL]]+Table2[[#This Row],[OUTSD_IND_HEALTH_TOTAL]]</f>
        <v>0</v>
      </c>
      <c r="AS273" s="273">
        <f>Table2[[#This Row],[EXCHG_SG_HEALTH_TOTAL]]+Table2[[#This Row],[OUTSD_SG_HEALTH_TOTAL]]</f>
        <v>0</v>
      </c>
      <c r="AT273" s="273">
        <f>Table2[[#This Row],[OUTSD_ATM_HEALTH_TOTAL]]+Table2[[#This Row],[OUTSD_LG_HEALTH_TOTAL]]+Table2[[#This Row],[Individual Total]]+Table2[[#This Row],[Small Group Total]]+Table2[[#This Row],[OUTSD_STUDENT]]</f>
        <v>0</v>
      </c>
    </row>
    <row r="274" spans="1:46">
      <c r="A274" t="s">
        <v>441</v>
      </c>
      <c r="B274" t="s">
        <v>362</v>
      </c>
      <c r="AK274">
        <v>3</v>
      </c>
      <c r="AL274">
        <v>2023</v>
      </c>
      <c r="AM274">
        <v>4</v>
      </c>
      <c r="AN274" s="273">
        <f>(Table2[[#This Row],[OUTSD_IND_HEALTH_TOTAL]]+Table2[[#This Row],[EXCHG_IND_HEALTH_TOTAL]])-Table2[[#This Row],[OUTSD_IND_GRANDFATHER]]</f>
        <v>0</v>
      </c>
      <c r="AO274" s="273">
        <f>Table2[[#This Row],[OUTSD_IND_HEALTH_TOTAL]]-Table2[[#This Row],[OUTSD_IND_GRANDFATHER]]</f>
        <v>0</v>
      </c>
      <c r="AP274" s="273">
        <f>(Table2[[#This Row],[OUTSD_SG_HEALTH_TOTAL]]+Table2[[#This Row],[EXCHG_SG_HEALTH_TOTAL]])-Table2[[#This Row],[OUTSD_SG_GRANDFATHER]]</f>
        <v>0</v>
      </c>
      <c r="AQ274" s="273">
        <f>Table2[[#This Row],[OUTSD_SG_HEALTH_TOTAL]]-Table2[[#This Row],[OUTSD_SG_GRANDFATHER]]</f>
        <v>0</v>
      </c>
      <c r="AR274" s="273">
        <f>Table2[[#This Row],[EXCHG_IND_HEALTH_TOTAL]]+Table2[[#This Row],[OUTSD_IND_HEALTH_TOTAL]]</f>
        <v>0</v>
      </c>
      <c r="AS274" s="273">
        <f>Table2[[#This Row],[EXCHG_SG_HEALTH_TOTAL]]+Table2[[#This Row],[OUTSD_SG_HEALTH_TOTAL]]</f>
        <v>0</v>
      </c>
      <c r="AT274" s="273">
        <f>Table2[[#This Row],[OUTSD_ATM_HEALTH_TOTAL]]+Table2[[#This Row],[OUTSD_LG_HEALTH_TOTAL]]+Table2[[#This Row],[Individual Total]]+Table2[[#This Row],[Small Group Total]]+Table2[[#This Row],[OUTSD_STUDENT]]</f>
        <v>0</v>
      </c>
    </row>
    <row r="275" spans="1:46">
      <c r="A275" t="s">
        <v>44</v>
      </c>
      <c r="B275" t="s">
        <v>381</v>
      </c>
      <c r="AK275">
        <v>2</v>
      </c>
      <c r="AL275">
        <v>2023</v>
      </c>
      <c r="AM275">
        <v>4</v>
      </c>
      <c r="AN275" s="273">
        <f>(Table2[[#This Row],[OUTSD_IND_HEALTH_TOTAL]]+Table2[[#This Row],[EXCHG_IND_HEALTH_TOTAL]])-Table2[[#This Row],[OUTSD_IND_GRANDFATHER]]</f>
        <v>0</v>
      </c>
      <c r="AO275" s="273">
        <f>Table2[[#This Row],[OUTSD_IND_HEALTH_TOTAL]]-Table2[[#This Row],[OUTSD_IND_GRANDFATHER]]</f>
        <v>0</v>
      </c>
      <c r="AP275" s="273">
        <f>(Table2[[#This Row],[OUTSD_SG_HEALTH_TOTAL]]+Table2[[#This Row],[EXCHG_SG_HEALTH_TOTAL]])-Table2[[#This Row],[OUTSD_SG_GRANDFATHER]]</f>
        <v>0</v>
      </c>
      <c r="AQ275" s="273">
        <f>Table2[[#This Row],[OUTSD_SG_HEALTH_TOTAL]]-Table2[[#This Row],[OUTSD_SG_GRANDFATHER]]</f>
        <v>0</v>
      </c>
      <c r="AR275" s="273">
        <f>Table2[[#This Row],[EXCHG_IND_HEALTH_TOTAL]]+Table2[[#This Row],[OUTSD_IND_HEALTH_TOTAL]]</f>
        <v>0</v>
      </c>
      <c r="AS275" s="273">
        <f>Table2[[#This Row],[EXCHG_SG_HEALTH_TOTAL]]+Table2[[#This Row],[OUTSD_SG_HEALTH_TOTAL]]</f>
        <v>0</v>
      </c>
      <c r="AT275" s="273">
        <f>Table2[[#This Row],[OUTSD_ATM_HEALTH_TOTAL]]+Table2[[#This Row],[OUTSD_LG_HEALTH_TOTAL]]+Table2[[#This Row],[Individual Total]]+Table2[[#This Row],[Small Group Total]]+Table2[[#This Row],[OUTSD_STUDENT]]</f>
        <v>0</v>
      </c>
    </row>
    <row r="276" spans="1:46">
      <c r="A276" t="s">
        <v>44</v>
      </c>
      <c r="B276" t="s">
        <v>358</v>
      </c>
      <c r="AK276">
        <v>4</v>
      </c>
      <c r="AL276">
        <v>2023</v>
      </c>
      <c r="AM276">
        <v>4</v>
      </c>
      <c r="AN276" s="273">
        <f>(Table2[[#This Row],[OUTSD_IND_HEALTH_TOTAL]]+Table2[[#This Row],[EXCHG_IND_HEALTH_TOTAL]])-Table2[[#This Row],[OUTSD_IND_GRANDFATHER]]</f>
        <v>0</v>
      </c>
      <c r="AO276" s="273">
        <f>Table2[[#This Row],[OUTSD_IND_HEALTH_TOTAL]]-Table2[[#This Row],[OUTSD_IND_GRANDFATHER]]</f>
        <v>0</v>
      </c>
      <c r="AP276" s="273">
        <f>(Table2[[#This Row],[OUTSD_SG_HEALTH_TOTAL]]+Table2[[#This Row],[EXCHG_SG_HEALTH_TOTAL]])-Table2[[#This Row],[OUTSD_SG_GRANDFATHER]]</f>
        <v>0</v>
      </c>
      <c r="AQ276" s="273">
        <f>Table2[[#This Row],[OUTSD_SG_HEALTH_TOTAL]]-Table2[[#This Row],[OUTSD_SG_GRANDFATHER]]</f>
        <v>0</v>
      </c>
      <c r="AR276" s="273">
        <f>Table2[[#This Row],[EXCHG_IND_HEALTH_TOTAL]]+Table2[[#This Row],[OUTSD_IND_HEALTH_TOTAL]]</f>
        <v>0</v>
      </c>
      <c r="AS276" s="273">
        <f>Table2[[#This Row],[EXCHG_SG_HEALTH_TOTAL]]+Table2[[#This Row],[OUTSD_SG_HEALTH_TOTAL]]</f>
        <v>0</v>
      </c>
      <c r="AT276" s="273">
        <f>Table2[[#This Row],[OUTSD_ATM_HEALTH_TOTAL]]+Table2[[#This Row],[OUTSD_LG_HEALTH_TOTAL]]+Table2[[#This Row],[Individual Total]]+Table2[[#This Row],[Small Group Total]]+Table2[[#This Row],[OUTSD_STUDENT]]</f>
        <v>0</v>
      </c>
    </row>
    <row r="277" spans="1:46">
      <c r="A277" t="s">
        <v>44</v>
      </c>
      <c r="B277" t="s">
        <v>361</v>
      </c>
      <c r="AK277">
        <v>3</v>
      </c>
      <c r="AL277">
        <v>2023</v>
      </c>
      <c r="AM277">
        <v>4</v>
      </c>
      <c r="AN277" s="273">
        <f>(Table2[[#This Row],[OUTSD_IND_HEALTH_TOTAL]]+Table2[[#This Row],[EXCHG_IND_HEALTH_TOTAL]])-Table2[[#This Row],[OUTSD_IND_GRANDFATHER]]</f>
        <v>0</v>
      </c>
      <c r="AO277" s="273">
        <f>Table2[[#This Row],[OUTSD_IND_HEALTH_TOTAL]]-Table2[[#This Row],[OUTSD_IND_GRANDFATHER]]</f>
        <v>0</v>
      </c>
      <c r="AP277" s="273">
        <f>(Table2[[#This Row],[OUTSD_SG_HEALTH_TOTAL]]+Table2[[#This Row],[EXCHG_SG_HEALTH_TOTAL]])-Table2[[#This Row],[OUTSD_SG_GRANDFATHER]]</f>
        <v>0</v>
      </c>
      <c r="AQ277" s="273">
        <f>Table2[[#This Row],[OUTSD_SG_HEALTH_TOTAL]]-Table2[[#This Row],[OUTSD_SG_GRANDFATHER]]</f>
        <v>0</v>
      </c>
      <c r="AR277" s="273">
        <f>Table2[[#This Row],[EXCHG_IND_HEALTH_TOTAL]]+Table2[[#This Row],[OUTSD_IND_HEALTH_TOTAL]]</f>
        <v>0</v>
      </c>
      <c r="AS277" s="273">
        <f>Table2[[#This Row],[EXCHG_SG_HEALTH_TOTAL]]+Table2[[#This Row],[OUTSD_SG_HEALTH_TOTAL]]</f>
        <v>0</v>
      </c>
      <c r="AT277" s="273">
        <f>Table2[[#This Row],[OUTSD_ATM_HEALTH_TOTAL]]+Table2[[#This Row],[OUTSD_LG_HEALTH_TOTAL]]+Table2[[#This Row],[Individual Total]]+Table2[[#This Row],[Small Group Total]]+Table2[[#This Row],[OUTSD_STUDENT]]</f>
        <v>0</v>
      </c>
    </row>
    <row r="278" spans="1:46">
      <c r="A278" t="s">
        <v>44</v>
      </c>
      <c r="B278" t="s">
        <v>372</v>
      </c>
      <c r="AK278">
        <v>1</v>
      </c>
      <c r="AL278">
        <v>2023</v>
      </c>
      <c r="AM278">
        <v>4</v>
      </c>
      <c r="AN278" s="273">
        <f>(Table2[[#This Row],[OUTSD_IND_HEALTH_TOTAL]]+Table2[[#This Row],[EXCHG_IND_HEALTH_TOTAL]])-Table2[[#This Row],[OUTSD_IND_GRANDFATHER]]</f>
        <v>0</v>
      </c>
      <c r="AO278" s="273">
        <f>Table2[[#This Row],[OUTSD_IND_HEALTH_TOTAL]]-Table2[[#This Row],[OUTSD_IND_GRANDFATHER]]</f>
        <v>0</v>
      </c>
      <c r="AP278" s="273">
        <f>(Table2[[#This Row],[OUTSD_SG_HEALTH_TOTAL]]+Table2[[#This Row],[EXCHG_SG_HEALTH_TOTAL]])-Table2[[#This Row],[OUTSD_SG_GRANDFATHER]]</f>
        <v>0</v>
      </c>
      <c r="AQ278" s="273">
        <f>Table2[[#This Row],[OUTSD_SG_HEALTH_TOTAL]]-Table2[[#This Row],[OUTSD_SG_GRANDFATHER]]</f>
        <v>0</v>
      </c>
      <c r="AR278" s="273">
        <f>Table2[[#This Row],[EXCHG_IND_HEALTH_TOTAL]]+Table2[[#This Row],[OUTSD_IND_HEALTH_TOTAL]]</f>
        <v>0</v>
      </c>
      <c r="AS278" s="273">
        <f>Table2[[#This Row],[EXCHG_SG_HEALTH_TOTAL]]+Table2[[#This Row],[OUTSD_SG_HEALTH_TOTAL]]</f>
        <v>0</v>
      </c>
      <c r="AT278" s="273">
        <f>Table2[[#This Row],[OUTSD_ATM_HEALTH_TOTAL]]+Table2[[#This Row],[OUTSD_LG_HEALTH_TOTAL]]+Table2[[#This Row],[Individual Total]]+Table2[[#This Row],[Small Group Total]]+Table2[[#This Row],[OUTSD_STUDENT]]</f>
        <v>0</v>
      </c>
    </row>
    <row r="279" spans="1:46">
      <c r="A279" t="s">
        <v>44</v>
      </c>
      <c r="B279" t="s">
        <v>377</v>
      </c>
      <c r="AK279">
        <v>3</v>
      </c>
      <c r="AL279">
        <v>2023</v>
      </c>
      <c r="AM279">
        <v>4</v>
      </c>
      <c r="AN279" s="273">
        <f>(Table2[[#This Row],[OUTSD_IND_HEALTH_TOTAL]]+Table2[[#This Row],[EXCHG_IND_HEALTH_TOTAL]])-Table2[[#This Row],[OUTSD_IND_GRANDFATHER]]</f>
        <v>0</v>
      </c>
      <c r="AO279" s="273">
        <f>Table2[[#This Row],[OUTSD_IND_HEALTH_TOTAL]]-Table2[[#This Row],[OUTSD_IND_GRANDFATHER]]</f>
        <v>0</v>
      </c>
      <c r="AP279" s="273">
        <f>(Table2[[#This Row],[OUTSD_SG_HEALTH_TOTAL]]+Table2[[#This Row],[EXCHG_SG_HEALTH_TOTAL]])-Table2[[#This Row],[OUTSD_SG_GRANDFATHER]]</f>
        <v>0</v>
      </c>
      <c r="AQ279" s="273">
        <f>Table2[[#This Row],[OUTSD_SG_HEALTH_TOTAL]]-Table2[[#This Row],[OUTSD_SG_GRANDFATHER]]</f>
        <v>0</v>
      </c>
      <c r="AR279" s="273">
        <f>Table2[[#This Row],[EXCHG_IND_HEALTH_TOTAL]]+Table2[[#This Row],[OUTSD_IND_HEALTH_TOTAL]]</f>
        <v>0</v>
      </c>
      <c r="AS279" s="273">
        <f>Table2[[#This Row],[EXCHG_SG_HEALTH_TOTAL]]+Table2[[#This Row],[OUTSD_SG_HEALTH_TOTAL]]</f>
        <v>0</v>
      </c>
      <c r="AT279" s="273">
        <f>Table2[[#This Row],[OUTSD_ATM_HEALTH_TOTAL]]+Table2[[#This Row],[OUTSD_LG_HEALTH_TOTAL]]+Table2[[#This Row],[Individual Total]]+Table2[[#This Row],[Small Group Total]]+Table2[[#This Row],[OUTSD_STUDENT]]</f>
        <v>0</v>
      </c>
    </row>
    <row r="280" spans="1:46">
      <c r="A280" t="s">
        <v>44</v>
      </c>
      <c r="B280" t="s">
        <v>370</v>
      </c>
      <c r="AK280">
        <v>11</v>
      </c>
      <c r="AL280">
        <v>2023</v>
      </c>
      <c r="AM280">
        <v>4</v>
      </c>
      <c r="AN280" s="273">
        <f>(Table2[[#This Row],[OUTSD_IND_HEALTH_TOTAL]]+Table2[[#This Row],[EXCHG_IND_HEALTH_TOTAL]])-Table2[[#This Row],[OUTSD_IND_GRANDFATHER]]</f>
        <v>0</v>
      </c>
      <c r="AO280" s="273">
        <f>Table2[[#This Row],[OUTSD_IND_HEALTH_TOTAL]]-Table2[[#This Row],[OUTSD_IND_GRANDFATHER]]</f>
        <v>0</v>
      </c>
      <c r="AP280" s="273">
        <f>(Table2[[#This Row],[OUTSD_SG_HEALTH_TOTAL]]+Table2[[#This Row],[EXCHG_SG_HEALTH_TOTAL]])-Table2[[#This Row],[OUTSD_SG_GRANDFATHER]]</f>
        <v>0</v>
      </c>
      <c r="AQ280" s="273">
        <f>Table2[[#This Row],[OUTSD_SG_HEALTH_TOTAL]]-Table2[[#This Row],[OUTSD_SG_GRANDFATHER]]</f>
        <v>0</v>
      </c>
      <c r="AR280" s="273">
        <f>Table2[[#This Row],[EXCHG_IND_HEALTH_TOTAL]]+Table2[[#This Row],[OUTSD_IND_HEALTH_TOTAL]]</f>
        <v>0</v>
      </c>
      <c r="AS280" s="273">
        <f>Table2[[#This Row],[EXCHG_SG_HEALTH_TOTAL]]+Table2[[#This Row],[OUTSD_SG_HEALTH_TOTAL]]</f>
        <v>0</v>
      </c>
      <c r="AT280" s="273">
        <f>Table2[[#This Row],[OUTSD_ATM_HEALTH_TOTAL]]+Table2[[#This Row],[OUTSD_LG_HEALTH_TOTAL]]+Table2[[#This Row],[Individual Total]]+Table2[[#This Row],[Small Group Total]]+Table2[[#This Row],[OUTSD_STUDENT]]</f>
        <v>0</v>
      </c>
    </row>
    <row r="281" spans="1:46">
      <c r="A281" t="s">
        <v>44</v>
      </c>
      <c r="B281" t="s">
        <v>367</v>
      </c>
      <c r="AK281">
        <v>2</v>
      </c>
      <c r="AL281">
        <v>2023</v>
      </c>
      <c r="AM281">
        <v>4</v>
      </c>
      <c r="AN281" s="273">
        <f>(Table2[[#This Row],[OUTSD_IND_HEALTH_TOTAL]]+Table2[[#This Row],[EXCHG_IND_HEALTH_TOTAL]])-Table2[[#This Row],[OUTSD_IND_GRANDFATHER]]</f>
        <v>0</v>
      </c>
      <c r="AO281" s="273">
        <f>Table2[[#This Row],[OUTSD_IND_HEALTH_TOTAL]]-Table2[[#This Row],[OUTSD_IND_GRANDFATHER]]</f>
        <v>0</v>
      </c>
      <c r="AP281" s="273">
        <f>(Table2[[#This Row],[OUTSD_SG_HEALTH_TOTAL]]+Table2[[#This Row],[EXCHG_SG_HEALTH_TOTAL]])-Table2[[#This Row],[OUTSD_SG_GRANDFATHER]]</f>
        <v>0</v>
      </c>
      <c r="AQ281" s="273">
        <f>Table2[[#This Row],[OUTSD_SG_HEALTH_TOTAL]]-Table2[[#This Row],[OUTSD_SG_GRANDFATHER]]</f>
        <v>0</v>
      </c>
      <c r="AR281" s="273">
        <f>Table2[[#This Row],[EXCHG_IND_HEALTH_TOTAL]]+Table2[[#This Row],[OUTSD_IND_HEALTH_TOTAL]]</f>
        <v>0</v>
      </c>
      <c r="AS281" s="273">
        <f>Table2[[#This Row],[EXCHG_SG_HEALTH_TOTAL]]+Table2[[#This Row],[OUTSD_SG_HEALTH_TOTAL]]</f>
        <v>0</v>
      </c>
      <c r="AT281" s="273">
        <f>Table2[[#This Row],[OUTSD_ATM_HEALTH_TOTAL]]+Table2[[#This Row],[OUTSD_LG_HEALTH_TOTAL]]+Table2[[#This Row],[Individual Total]]+Table2[[#This Row],[Small Group Total]]+Table2[[#This Row],[OUTSD_STUDENT]]</f>
        <v>0</v>
      </c>
    </row>
    <row r="282" spans="1:46">
      <c r="A282" t="s">
        <v>44</v>
      </c>
      <c r="B282" t="s">
        <v>386</v>
      </c>
      <c r="AK282">
        <v>1</v>
      </c>
      <c r="AL282">
        <v>2023</v>
      </c>
      <c r="AM282">
        <v>4</v>
      </c>
      <c r="AN282" s="273">
        <f>(Table2[[#This Row],[OUTSD_IND_HEALTH_TOTAL]]+Table2[[#This Row],[EXCHG_IND_HEALTH_TOTAL]])-Table2[[#This Row],[OUTSD_IND_GRANDFATHER]]</f>
        <v>0</v>
      </c>
      <c r="AO282" s="273">
        <f>Table2[[#This Row],[OUTSD_IND_HEALTH_TOTAL]]-Table2[[#This Row],[OUTSD_IND_GRANDFATHER]]</f>
        <v>0</v>
      </c>
      <c r="AP282" s="273">
        <f>(Table2[[#This Row],[OUTSD_SG_HEALTH_TOTAL]]+Table2[[#This Row],[EXCHG_SG_HEALTH_TOTAL]])-Table2[[#This Row],[OUTSD_SG_GRANDFATHER]]</f>
        <v>0</v>
      </c>
      <c r="AQ282" s="273">
        <f>Table2[[#This Row],[OUTSD_SG_HEALTH_TOTAL]]-Table2[[#This Row],[OUTSD_SG_GRANDFATHER]]</f>
        <v>0</v>
      </c>
      <c r="AR282" s="273">
        <f>Table2[[#This Row],[EXCHG_IND_HEALTH_TOTAL]]+Table2[[#This Row],[OUTSD_IND_HEALTH_TOTAL]]</f>
        <v>0</v>
      </c>
      <c r="AS282" s="273">
        <f>Table2[[#This Row],[EXCHG_SG_HEALTH_TOTAL]]+Table2[[#This Row],[OUTSD_SG_HEALTH_TOTAL]]</f>
        <v>0</v>
      </c>
      <c r="AT282" s="273">
        <f>Table2[[#This Row],[OUTSD_ATM_HEALTH_TOTAL]]+Table2[[#This Row],[OUTSD_LG_HEALTH_TOTAL]]+Table2[[#This Row],[Individual Total]]+Table2[[#This Row],[Small Group Total]]+Table2[[#This Row],[OUTSD_STUDENT]]</f>
        <v>0</v>
      </c>
    </row>
    <row r="283" spans="1:46">
      <c r="A283" t="s">
        <v>44</v>
      </c>
      <c r="B283" t="s">
        <v>368</v>
      </c>
      <c r="AK283">
        <v>3</v>
      </c>
      <c r="AL283">
        <v>2023</v>
      </c>
      <c r="AM283">
        <v>4</v>
      </c>
      <c r="AN283" s="273">
        <f>(Table2[[#This Row],[OUTSD_IND_HEALTH_TOTAL]]+Table2[[#This Row],[EXCHG_IND_HEALTH_TOTAL]])-Table2[[#This Row],[OUTSD_IND_GRANDFATHER]]</f>
        <v>0</v>
      </c>
      <c r="AO283" s="273">
        <f>Table2[[#This Row],[OUTSD_IND_HEALTH_TOTAL]]-Table2[[#This Row],[OUTSD_IND_GRANDFATHER]]</f>
        <v>0</v>
      </c>
      <c r="AP283" s="273">
        <f>(Table2[[#This Row],[OUTSD_SG_HEALTH_TOTAL]]+Table2[[#This Row],[EXCHG_SG_HEALTH_TOTAL]])-Table2[[#This Row],[OUTSD_SG_GRANDFATHER]]</f>
        <v>0</v>
      </c>
      <c r="AQ283" s="273">
        <f>Table2[[#This Row],[OUTSD_SG_HEALTH_TOTAL]]-Table2[[#This Row],[OUTSD_SG_GRANDFATHER]]</f>
        <v>0</v>
      </c>
      <c r="AR283" s="273">
        <f>Table2[[#This Row],[EXCHG_IND_HEALTH_TOTAL]]+Table2[[#This Row],[OUTSD_IND_HEALTH_TOTAL]]</f>
        <v>0</v>
      </c>
      <c r="AS283" s="273">
        <f>Table2[[#This Row],[EXCHG_SG_HEALTH_TOTAL]]+Table2[[#This Row],[OUTSD_SG_HEALTH_TOTAL]]</f>
        <v>0</v>
      </c>
      <c r="AT283" s="273">
        <f>Table2[[#This Row],[OUTSD_ATM_HEALTH_TOTAL]]+Table2[[#This Row],[OUTSD_LG_HEALTH_TOTAL]]+Table2[[#This Row],[Individual Total]]+Table2[[#This Row],[Small Group Total]]+Table2[[#This Row],[OUTSD_STUDENT]]</f>
        <v>0</v>
      </c>
    </row>
    <row r="284" spans="1:46">
      <c r="A284" t="s">
        <v>44</v>
      </c>
      <c r="B284" t="s">
        <v>378</v>
      </c>
      <c r="AK284">
        <v>4</v>
      </c>
      <c r="AL284">
        <v>2023</v>
      </c>
      <c r="AM284">
        <v>4</v>
      </c>
      <c r="AN284" s="273">
        <f>(Table2[[#This Row],[OUTSD_IND_HEALTH_TOTAL]]+Table2[[#This Row],[EXCHG_IND_HEALTH_TOTAL]])-Table2[[#This Row],[OUTSD_IND_GRANDFATHER]]</f>
        <v>0</v>
      </c>
      <c r="AO284" s="273">
        <f>Table2[[#This Row],[OUTSD_IND_HEALTH_TOTAL]]-Table2[[#This Row],[OUTSD_IND_GRANDFATHER]]</f>
        <v>0</v>
      </c>
      <c r="AP284" s="273">
        <f>(Table2[[#This Row],[OUTSD_SG_HEALTH_TOTAL]]+Table2[[#This Row],[EXCHG_SG_HEALTH_TOTAL]])-Table2[[#This Row],[OUTSD_SG_GRANDFATHER]]</f>
        <v>0</v>
      </c>
      <c r="AQ284" s="273">
        <f>Table2[[#This Row],[OUTSD_SG_HEALTH_TOTAL]]-Table2[[#This Row],[OUTSD_SG_GRANDFATHER]]</f>
        <v>0</v>
      </c>
      <c r="AR284" s="273">
        <f>Table2[[#This Row],[EXCHG_IND_HEALTH_TOTAL]]+Table2[[#This Row],[OUTSD_IND_HEALTH_TOTAL]]</f>
        <v>0</v>
      </c>
      <c r="AS284" s="273">
        <f>Table2[[#This Row],[EXCHG_SG_HEALTH_TOTAL]]+Table2[[#This Row],[OUTSD_SG_HEALTH_TOTAL]]</f>
        <v>0</v>
      </c>
      <c r="AT284" s="273">
        <f>Table2[[#This Row],[OUTSD_ATM_HEALTH_TOTAL]]+Table2[[#This Row],[OUTSD_LG_HEALTH_TOTAL]]+Table2[[#This Row],[Individual Total]]+Table2[[#This Row],[Small Group Total]]+Table2[[#This Row],[OUTSD_STUDENT]]</f>
        <v>0</v>
      </c>
    </row>
    <row r="285" spans="1:46">
      <c r="A285" t="s">
        <v>44</v>
      </c>
      <c r="B285" t="s">
        <v>366</v>
      </c>
      <c r="AK285">
        <v>5</v>
      </c>
      <c r="AL285">
        <v>2023</v>
      </c>
      <c r="AM285">
        <v>4</v>
      </c>
      <c r="AN285" s="273">
        <f>(Table2[[#This Row],[OUTSD_IND_HEALTH_TOTAL]]+Table2[[#This Row],[EXCHG_IND_HEALTH_TOTAL]])-Table2[[#This Row],[OUTSD_IND_GRANDFATHER]]</f>
        <v>0</v>
      </c>
      <c r="AO285" s="273">
        <f>Table2[[#This Row],[OUTSD_IND_HEALTH_TOTAL]]-Table2[[#This Row],[OUTSD_IND_GRANDFATHER]]</f>
        <v>0</v>
      </c>
      <c r="AP285" s="273">
        <f>(Table2[[#This Row],[OUTSD_SG_HEALTH_TOTAL]]+Table2[[#This Row],[EXCHG_SG_HEALTH_TOTAL]])-Table2[[#This Row],[OUTSD_SG_GRANDFATHER]]</f>
        <v>0</v>
      </c>
      <c r="AQ285" s="273">
        <f>Table2[[#This Row],[OUTSD_SG_HEALTH_TOTAL]]-Table2[[#This Row],[OUTSD_SG_GRANDFATHER]]</f>
        <v>0</v>
      </c>
      <c r="AR285" s="273">
        <f>Table2[[#This Row],[EXCHG_IND_HEALTH_TOTAL]]+Table2[[#This Row],[OUTSD_IND_HEALTH_TOTAL]]</f>
        <v>0</v>
      </c>
      <c r="AS285" s="273">
        <f>Table2[[#This Row],[EXCHG_SG_HEALTH_TOTAL]]+Table2[[#This Row],[OUTSD_SG_HEALTH_TOTAL]]</f>
        <v>0</v>
      </c>
      <c r="AT285" s="273">
        <f>Table2[[#This Row],[OUTSD_ATM_HEALTH_TOTAL]]+Table2[[#This Row],[OUTSD_LG_HEALTH_TOTAL]]+Table2[[#This Row],[Individual Total]]+Table2[[#This Row],[Small Group Total]]+Table2[[#This Row],[OUTSD_STUDENT]]</f>
        <v>0</v>
      </c>
    </row>
    <row r="286" spans="1:46">
      <c r="A286" t="s">
        <v>44</v>
      </c>
      <c r="B286" t="s">
        <v>375</v>
      </c>
      <c r="AK286">
        <v>1</v>
      </c>
      <c r="AL286">
        <v>2023</v>
      </c>
      <c r="AM286">
        <v>4</v>
      </c>
      <c r="AN286" s="273">
        <f>(Table2[[#This Row],[OUTSD_IND_HEALTH_TOTAL]]+Table2[[#This Row],[EXCHG_IND_HEALTH_TOTAL]])-Table2[[#This Row],[OUTSD_IND_GRANDFATHER]]</f>
        <v>0</v>
      </c>
      <c r="AO286" s="273">
        <f>Table2[[#This Row],[OUTSD_IND_HEALTH_TOTAL]]-Table2[[#This Row],[OUTSD_IND_GRANDFATHER]]</f>
        <v>0</v>
      </c>
      <c r="AP286" s="273">
        <f>(Table2[[#This Row],[OUTSD_SG_HEALTH_TOTAL]]+Table2[[#This Row],[EXCHG_SG_HEALTH_TOTAL]])-Table2[[#This Row],[OUTSD_SG_GRANDFATHER]]</f>
        <v>0</v>
      </c>
      <c r="AQ286" s="273">
        <f>Table2[[#This Row],[OUTSD_SG_HEALTH_TOTAL]]-Table2[[#This Row],[OUTSD_SG_GRANDFATHER]]</f>
        <v>0</v>
      </c>
      <c r="AR286" s="273">
        <f>Table2[[#This Row],[EXCHG_IND_HEALTH_TOTAL]]+Table2[[#This Row],[OUTSD_IND_HEALTH_TOTAL]]</f>
        <v>0</v>
      </c>
      <c r="AS286" s="273">
        <f>Table2[[#This Row],[EXCHG_SG_HEALTH_TOTAL]]+Table2[[#This Row],[OUTSD_SG_HEALTH_TOTAL]]</f>
        <v>0</v>
      </c>
      <c r="AT286" s="273">
        <f>Table2[[#This Row],[OUTSD_ATM_HEALTH_TOTAL]]+Table2[[#This Row],[OUTSD_LG_HEALTH_TOTAL]]+Table2[[#This Row],[Individual Total]]+Table2[[#This Row],[Small Group Total]]+Table2[[#This Row],[OUTSD_STUDENT]]</f>
        <v>0</v>
      </c>
    </row>
    <row r="287" spans="1:46">
      <c r="A287" t="s">
        <v>44</v>
      </c>
      <c r="B287" t="s">
        <v>365</v>
      </c>
      <c r="AK287">
        <v>2</v>
      </c>
      <c r="AL287">
        <v>2023</v>
      </c>
      <c r="AM287">
        <v>4</v>
      </c>
      <c r="AN287" s="273">
        <f>(Table2[[#This Row],[OUTSD_IND_HEALTH_TOTAL]]+Table2[[#This Row],[EXCHG_IND_HEALTH_TOTAL]])-Table2[[#This Row],[OUTSD_IND_GRANDFATHER]]</f>
        <v>0</v>
      </c>
      <c r="AO287" s="273">
        <f>Table2[[#This Row],[OUTSD_IND_HEALTH_TOTAL]]-Table2[[#This Row],[OUTSD_IND_GRANDFATHER]]</f>
        <v>0</v>
      </c>
      <c r="AP287" s="273">
        <f>(Table2[[#This Row],[OUTSD_SG_HEALTH_TOTAL]]+Table2[[#This Row],[EXCHG_SG_HEALTH_TOTAL]])-Table2[[#This Row],[OUTSD_SG_GRANDFATHER]]</f>
        <v>0</v>
      </c>
      <c r="AQ287" s="273">
        <f>Table2[[#This Row],[OUTSD_SG_HEALTH_TOTAL]]-Table2[[#This Row],[OUTSD_SG_GRANDFATHER]]</f>
        <v>0</v>
      </c>
      <c r="AR287" s="273">
        <f>Table2[[#This Row],[EXCHG_IND_HEALTH_TOTAL]]+Table2[[#This Row],[OUTSD_IND_HEALTH_TOTAL]]</f>
        <v>0</v>
      </c>
      <c r="AS287" s="273">
        <f>Table2[[#This Row],[EXCHG_SG_HEALTH_TOTAL]]+Table2[[#This Row],[OUTSD_SG_HEALTH_TOTAL]]</f>
        <v>0</v>
      </c>
      <c r="AT287" s="273">
        <f>Table2[[#This Row],[OUTSD_ATM_HEALTH_TOTAL]]+Table2[[#This Row],[OUTSD_LG_HEALTH_TOTAL]]+Table2[[#This Row],[Individual Total]]+Table2[[#This Row],[Small Group Total]]+Table2[[#This Row],[OUTSD_STUDENT]]</f>
        <v>0</v>
      </c>
    </row>
    <row r="288" spans="1:46">
      <c r="A288" t="s">
        <v>44</v>
      </c>
      <c r="B288" t="s">
        <v>356</v>
      </c>
      <c r="AK288">
        <v>1</v>
      </c>
      <c r="AL288">
        <v>2023</v>
      </c>
      <c r="AM288">
        <v>4</v>
      </c>
      <c r="AN288" s="273">
        <f>(Table2[[#This Row],[OUTSD_IND_HEALTH_TOTAL]]+Table2[[#This Row],[EXCHG_IND_HEALTH_TOTAL]])-Table2[[#This Row],[OUTSD_IND_GRANDFATHER]]</f>
        <v>0</v>
      </c>
      <c r="AO288" s="273">
        <f>Table2[[#This Row],[OUTSD_IND_HEALTH_TOTAL]]-Table2[[#This Row],[OUTSD_IND_GRANDFATHER]]</f>
        <v>0</v>
      </c>
      <c r="AP288" s="273">
        <f>(Table2[[#This Row],[OUTSD_SG_HEALTH_TOTAL]]+Table2[[#This Row],[EXCHG_SG_HEALTH_TOTAL]])-Table2[[#This Row],[OUTSD_SG_GRANDFATHER]]</f>
        <v>0</v>
      </c>
      <c r="AQ288" s="273">
        <f>Table2[[#This Row],[OUTSD_SG_HEALTH_TOTAL]]-Table2[[#This Row],[OUTSD_SG_GRANDFATHER]]</f>
        <v>0</v>
      </c>
      <c r="AR288" s="273">
        <f>Table2[[#This Row],[EXCHG_IND_HEALTH_TOTAL]]+Table2[[#This Row],[OUTSD_IND_HEALTH_TOTAL]]</f>
        <v>0</v>
      </c>
      <c r="AS288" s="273">
        <f>Table2[[#This Row],[EXCHG_SG_HEALTH_TOTAL]]+Table2[[#This Row],[OUTSD_SG_HEALTH_TOTAL]]</f>
        <v>0</v>
      </c>
      <c r="AT288" s="273">
        <f>Table2[[#This Row],[OUTSD_ATM_HEALTH_TOTAL]]+Table2[[#This Row],[OUTSD_LG_HEALTH_TOTAL]]+Table2[[#This Row],[Individual Total]]+Table2[[#This Row],[Small Group Total]]+Table2[[#This Row],[OUTSD_STUDENT]]</f>
        <v>0</v>
      </c>
    </row>
    <row r="289" spans="1:46">
      <c r="A289" t="s">
        <v>44</v>
      </c>
      <c r="B289" t="s">
        <v>359</v>
      </c>
      <c r="AK289">
        <v>7</v>
      </c>
      <c r="AL289">
        <v>2023</v>
      </c>
      <c r="AM289">
        <v>4</v>
      </c>
      <c r="AN289" s="273">
        <f>(Table2[[#This Row],[OUTSD_IND_HEALTH_TOTAL]]+Table2[[#This Row],[EXCHG_IND_HEALTH_TOTAL]])-Table2[[#This Row],[OUTSD_IND_GRANDFATHER]]</f>
        <v>0</v>
      </c>
      <c r="AO289" s="273">
        <f>Table2[[#This Row],[OUTSD_IND_HEALTH_TOTAL]]-Table2[[#This Row],[OUTSD_IND_GRANDFATHER]]</f>
        <v>0</v>
      </c>
      <c r="AP289" s="273">
        <f>(Table2[[#This Row],[OUTSD_SG_HEALTH_TOTAL]]+Table2[[#This Row],[EXCHG_SG_HEALTH_TOTAL]])-Table2[[#This Row],[OUTSD_SG_GRANDFATHER]]</f>
        <v>0</v>
      </c>
      <c r="AQ289" s="273">
        <f>Table2[[#This Row],[OUTSD_SG_HEALTH_TOTAL]]-Table2[[#This Row],[OUTSD_SG_GRANDFATHER]]</f>
        <v>0</v>
      </c>
      <c r="AR289" s="273">
        <f>Table2[[#This Row],[EXCHG_IND_HEALTH_TOTAL]]+Table2[[#This Row],[OUTSD_IND_HEALTH_TOTAL]]</f>
        <v>0</v>
      </c>
      <c r="AS289" s="273">
        <f>Table2[[#This Row],[EXCHG_SG_HEALTH_TOTAL]]+Table2[[#This Row],[OUTSD_SG_HEALTH_TOTAL]]</f>
        <v>0</v>
      </c>
      <c r="AT289" s="273">
        <f>Table2[[#This Row],[OUTSD_ATM_HEALTH_TOTAL]]+Table2[[#This Row],[OUTSD_LG_HEALTH_TOTAL]]+Table2[[#This Row],[Individual Total]]+Table2[[#This Row],[Small Group Total]]+Table2[[#This Row],[OUTSD_STUDENT]]</f>
        <v>0</v>
      </c>
    </row>
    <row r="290" spans="1:46">
      <c r="A290" t="s">
        <v>44</v>
      </c>
      <c r="B290" t="s">
        <v>364</v>
      </c>
      <c r="AK290">
        <v>1</v>
      </c>
      <c r="AL290">
        <v>2023</v>
      </c>
      <c r="AM290">
        <v>4</v>
      </c>
      <c r="AN290" s="273">
        <f>(Table2[[#This Row],[OUTSD_IND_HEALTH_TOTAL]]+Table2[[#This Row],[EXCHG_IND_HEALTH_TOTAL]])-Table2[[#This Row],[OUTSD_IND_GRANDFATHER]]</f>
        <v>0</v>
      </c>
      <c r="AO290" s="273">
        <f>Table2[[#This Row],[OUTSD_IND_HEALTH_TOTAL]]-Table2[[#This Row],[OUTSD_IND_GRANDFATHER]]</f>
        <v>0</v>
      </c>
      <c r="AP290" s="273">
        <f>(Table2[[#This Row],[OUTSD_SG_HEALTH_TOTAL]]+Table2[[#This Row],[EXCHG_SG_HEALTH_TOTAL]])-Table2[[#This Row],[OUTSD_SG_GRANDFATHER]]</f>
        <v>0</v>
      </c>
      <c r="AQ290" s="273">
        <f>Table2[[#This Row],[OUTSD_SG_HEALTH_TOTAL]]-Table2[[#This Row],[OUTSD_SG_GRANDFATHER]]</f>
        <v>0</v>
      </c>
      <c r="AR290" s="273">
        <f>Table2[[#This Row],[EXCHG_IND_HEALTH_TOTAL]]+Table2[[#This Row],[OUTSD_IND_HEALTH_TOTAL]]</f>
        <v>0</v>
      </c>
      <c r="AS290" s="273">
        <f>Table2[[#This Row],[EXCHG_SG_HEALTH_TOTAL]]+Table2[[#This Row],[OUTSD_SG_HEALTH_TOTAL]]</f>
        <v>0</v>
      </c>
      <c r="AT290" s="273">
        <f>Table2[[#This Row],[OUTSD_ATM_HEALTH_TOTAL]]+Table2[[#This Row],[OUTSD_LG_HEALTH_TOTAL]]+Table2[[#This Row],[Individual Total]]+Table2[[#This Row],[Small Group Total]]+Table2[[#This Row],[OUTSD_STUDENT]]</f>
        <v>0</v>
      </c>
    </row>
    <row r="291" spans="1:46">
      <c r="A291" t="s">
        <v>44</v>
      </c>
      <c r="B291" t="s">
        <v>374</v>
      </c>
      <c r="AK291">
        <v>1</v>
      </c>
      <c r="AL291">
        <v>2023</v>
      </c>
      <c r="AM291">
        <v>4</v>
      </c>
      <c r="AN291" s="273">
        <f>(Table2[[#This Row],[OUTSD_IND_HEALTH_TOTAL]]+Table2[[#This Row],[EXCHG_IND_HEALTH_TOTAL]])-Table2[[#This Row],[OUTSD_IND_GRANDFATHER]]</f>
        <v>0</v>
      </c>
      <c r="AO291" s="273">
        <f>Table2[[#This Row],[OUTSD_IND_HEALTH_TOTAL]]-Table2[[#This Row],[OUTSD_IND_GRANDFATHER]]</f>
        <v>0</v>
      </c>
      <c r="AP291" s="273">
        <f>(Table2[[#This Row],[OUTSD_SG_HEALTH_TOTAL]]+Table2[[#This Row],[EXCHG_SG_HEALTH_TOTAL]])-Table2[[#This Row],[OUTSD_SG_GRANDFATHER]]</f>
        <v>0</v>
      </c>
      <c r="AQ291" s="273">
        <f>Table2[[#This Row],[OUTSD_SG_HEALTH_TOTAL]]-Table2[[#This Row],[OUTSD_SG_GRANDFATHER]]</f>
        <v>0</v>
      </c>
      <c r="AR291" s="273">
        <f>Table2[[#This Row],[EXCHG_IND_HEALTH_TOTAL]]+Table2[[#This Row],[OUTSD_IND_HEALTH_TOTAL]]</f>
        <v>0</v>
      </c>
      <c r="AS291" s="273">
        <f>Table2[[#This Row],[EXCHG_SG_HEALTH_TOTAL]]+Table2[[#This Row],[OUTSD_SG_HEALTH_TOTAL]]</f>
        <v>0</v>
      </c>
      <c r="AT291" s="273">
        <f>Table2[[#This Row],[OUTSD_ATM_HEALTH_TOTAL]]+Table2[[#This Row],[OUTSD_LG_HEALTH_TOTAL]]+Table2[[#This Row],[Individual Total]]+Table2[[#This Row],[Small Group Total]]+Table2[[#This Row],[OUTSD_STUDENT]]</f>
        <v>0</v>
      </c>
    </row>
    <row r="292" spans="1:46">
      <c r="A292" t="s">
        <v>44</v>
      </c>
      <c r="B292" t="s">
        <v>380</v>
      </c>
      <c r="AK292">
        <v>2</v>
      </c>
      <c r="AL292">
        <v>2023</v>
      </c>
      <c r="AM292">
        <v>4</v>
      </c>
      <c r="AN292" s="273">
        <f>(Table2[[#This Row],[OUTSD_IND_HEALTH_TOTAL]]+Table2[[#This Row],[EXCHG_IND_HEALTH_TOTAL]])-Table2[[#This Row],[OUTSD_IND_GRANDFATHER]]</f>
        <v>0</v>
      </c>
      <c r="AO292" s="273">
        <f>Table2[[#This Row],[OUTSD_IND_HEALTH_TOTAL]]-Table2[[#This Row],[OUTSD_IND_GRANDFATHER]]</f>
        <v>0</v>
      </c>
      <c r="AP292" s="273">
        <f>(Table2[[#This Row],[OUTSD_SG_HEALTH_TOTAL]]+Table2[[#This Row],[EXCHG_SG_HEALTH_TOTAL]])-Table2[[#This Row],[OUTSD_SG_GRANDFATHER]]</f>
        <v>0</v>
      </c>
      <c r="AQ292" s="273">
        <f>Table2[[#This Row],[OUTSD_SG_HEALTH_TOTAL]]-Table2[[#This Row],[OUTSD_SG_GRANDFATHER]]</f>
        <v>0</v>
      </c>
      <c r="AR292" s="273">
        <f>Table2[[#This Row],[EXCHG_IND_HEALTH_TOTAL]]+Table2[[#This Row],[OUTSD_IND_HEALTH_TOTAL]]</f>
        <v>0</v>
      </c>
      <c r="AS292" s="273">
        <f>Table2[[#This Row],[EXCHG_SG_HEALTH_TOTAL]]+Table2[[#This Row],[OUTSD_SG_HEALTH_TOTAL]]</f>
        <v>0</v>
      </c>
      <c r="AT292" s="273">
        <f>Table2[[#This Row],[OUTSD_ATM_HEALTH_TOTAL]]+Table2[[#This Row],[OUTSD_LG_HEALTH_TOTAL]]+Table2[[#This Row],[Individual Total]]+Table2[[#This Row],[Small Group Total]]+Table2[[#This Row],[OUTSD_STUDENT]]</f>
        <v>0</v>
      </c>
    </row>
    <row r="293" spans="1:46">
      <c r="A293" t="s">
        <v>44</v>
      </c>
      <c r="B293" t="s">
        <v>387</v>
      </c>
      <c r="AK293">
        <v>2</v>
      </c>
      <c r="AL293">
        <v>2023</v>
      </c>
      <c r="AM293">
        <v>4</v>
      </c>
      <c r="AN293" s="273">
        <f>(Table2[[#This Row],[OUTSD_IND_HEALTH_TOTAL]]+Table2[[#This Row],[EXCHG_IND_HEALTH_TOTAL]])-Table2[[#This Row],[OUTSD_IND_GRANDFATHER]]</f>
        <v>0</v>
      </c>
      <c r="AO293" s="273">
        <f>Table2[[#This Row],[OUTSD_IND_HEALTH_TOTAL]]-Table2[[#This Row],[OUTSD_IND_GRANDFATHER]]</f>
        <v>0</v>
      </c>
      <c r="AP293" s="273">
        <f>(Table2[[#This Row],[OUTSD_SG_HEALTH_TOTAL]]+Table2[[#This Row],[EXCHG_SG_HEALTH_TOTAL]])-Table2[[#This Row],[OUTSD_SG_GRANDFATHER]]</f>
        <v>0</v>
      </c>
      <c r="AQ293" s="273">
        <f>Table2[[#This Row],[OUTSD_SG_HEALTH_TOTAL]]-Table2[[#This Row],[OUTSD_SG_GRANDFATHER]]</f>
        <v>0</v>
      </c>
      <c r="AR293" s="273">
        <f>Table2[[#This Row],[EXCHG_IND_HEALTH_TOTAL]]+Table2[[#This Row],[OUTSD_IND_HEALTH_TOTAL]]</f>
        <v>0</v>
      </c>
      <c r="AS293" s="273">
        <f>Table2[[#This Row],[EXCHG_SG_HEALTH_TOTAL]]+Table2[[#This Row],[OUTSD_SG_HEALTH_TOTAL]]</f>
        <v>0</v>
      </c>
      <c r="AT293" s="273">
        <f>Table2[[#This Row],[OUTSD_ATM_HEALTH_TOTAL]]+Table2[[#This Row],[OUTSD_LG_HEALTH_TOTAL]]+Table2[[#This Row],[Individual Total]]+Table2[[#This Row],[Small Group Total]]+Table2[[#This Row],[OUTSD_STUDENT]]</f>
        <v>0</v>
      </c>
    </row>
    <row r="294" spans="1:46">
      <c r="A294" t="s">
        <v>44</v>
      </c>
      <c r="B294" t="s">
        <v>357</v>
      </c>
      <c r="AK294">
        <v>5</v>
      </c>
      <c r="AL294">
        <v>2023</v>
      </c>
      <c r="AM294">
        <v>4</v>
      </c>
      <c r="AN294" s="273">
        <f>(Table2[[#This Row],[OUTSD_IND_HEALTH_TOTAL]]+Table2[[#This Row],[EXCHG_IND_HEALTH_TOTAL]])-Table2[[#This Row],[OUTSD_IND_GRANDFATHER]]</f>
        <v>0</v>
      </c>
      <c r="AO294" s="273">
        <f>Table2[[#This Row],[OUTSD_IND_HEALTH_TOTAL]]-Table2[[#This Row],[OUTSD_IND_GRANDFATHER]]</f>
        <v>0</v>
      </c>
      <c r="AP294" s="273">
        <f>(Table2[[#This Row],[OUTSD_SG_HEALTH_TOTAL]]+Table2[[#This Row],[EXCHG_SG_HEALTH_TOTAL]])-Table2[[#This Row],[OUTSD_SG_GRANDFATHER]]</f>
        <v>0</v>
      </c>
      <c r="AQ294" s="273">
        <f>Table2[[#This Row],[OUTSD_SG_HEALTH_TOTAL]]-Table2[[#This Row],[OUTSD_SG_GRANDFATHER]]</f>
        <v>0</v>
      </c>
      <c r="AR294" s="273">
        <f>Table2[[#This Row],[EXCHG_IND_HEALTH_TOTAL]]+Table2[[#This Row],[OUTSD_IND_HEALTH_TOTAL]]</f>
        <v>0</v>
      </c>
      <c r="AS294" s="273">
        <f>Table2[[#This Row],[EXCHG_SG_HEALTH_TOTAL]]+Table2[[#This Row],[OUTSD_SG_HEALTH_TOTAL]]</f>
        <v>0</v>
      </c>
      <c r="AT294" s="273">
        <f>Table2[[#This Row],[OUTSD_ATM_HEALTH_TOTAL]]+Table2[[#This Row],[OUTSD_LG_HEALTH_TOTAL]]+Table2[[#This Row],[Individual Total]]+Table2[[#This Row],[Small Group Total]]+Table2[[#This Row],[OUTSD_STUDENT]]</f>
        <v>0</v>
      </c>
    </row>
    <row r="295" spans="1:46">
      <c r="A295" t="s">
        <v>44</v>
      </c>
      <c r="B295" t="s">
        <v>362</v>
      </c>
      <c r="AK295">
        <v>1</v>
      </c>
      <c r="AL295">
        <v>2023</v>
      </c>
      <c r="AM295">
        <v>4</v>
      </c>
      <c r="AN295" s="273">
        <f>(Table2[[#This Row],[OUTSD_IND_HEALTH_TOTAL]]+Table2[[#This Row],[EXCHG_IND_HEALTH_TOTAL]])-Table2[[#This Row],[OUTSD_IND_GRANDFATHER]]</f>
        <v>0</v>
      </c>
      <c r="AO295" s="273">
        <f>Table2[[#This Row],[OUTSD_IND_HEALTH_TOTAL]]-Table2[[#This Row],[OUTSD_IND_GRANDFATHER]]</f>
        <v>0</v>
      </c>
      <c r="AP295" s="273">
        <f>(Table2[[#This Row],[OUTSD_SG_HEALTH_TOTAL]]+Table2[[#This Row],[EXCHG_SG_HEALTH_TOTAL]])-Table2[[#This Row],[OUTSD_SG_GRANDFATHER]]</f>
        <v>0</v>
      </c>
      <c r="AQ295" s="273">
        <f>Table2[[#This Row],[OUTSD_SG_HEALTH_TOTAL]]-Table2[[#This Row],[OUTSD_SG_GRANDFATHER]]</f>
        <v>0</v>
      </c>
      <c r="AR295" s="273">
        <f>Table2[[#This Row],[EXCHG_IND_HEALTH_TOTAL]]+Table2[[#This Row],[OUTSD_IND_HEALTH_TOTAL]]</f>
        <v>0</v>
      </c>
      <c r="AS295" s="273">
        <f>Table2[[#This Row],[EXCHG_SG_HEALTH_TOTAL]]+Table2[[#This Row],[OUTSD_SG_HEALTH_TOTAL]]</f>
        <v>0</v>
      </c>
      <c r="AT295" s="273">
        <f>Table2[[#This Row],[OUTSD_ATM_HEALTH_TOTAL]]+Table2[[#This Row],[OUTSD_LG_HEALTH_TOTAL]]+Table2[[#This Row],[Individual Total]]+Table2[[#This Row],[Small Group Total]]+Table2[[#This Row],[OUTSD_STUDENT]]</f>
        <v>0</v>
      </c>
    </row>
    <row r="296" spans="1:46">
      <c r="A296" t="s">
        <v>463</v>
      </c>
      <c r="B296" t="s">
        <v>389</v>
      </c>
      <c r="AE296">
        <v>31</v>
      </c>
      <c r="AL296">
        <v>2023</v>
      </c>
      <c r="AM296">
        <v>4</v>
      </c>
      <c r="AN296" s="273">
        <f>(Table2[[#This Row],[OUTSD_IND_HEALTH_TOTAL]]+Table2[[#This Row],[EXCHG_IND_HEALTH_TOTAL]])-Table2[[#This Row],[OUTSD_IND_GRANDFATHER]]</f>
        <v>0</v>
      </c>
      <c r="AO296" s="273">
        <f>Table2[[#This Row],[OUTSD_IND_HEALTH_TOTAL]]-Table2[[#This Row],[OUTSD_IND_GRANDFATHER]]</f>
        <v>0</v>
      </c>
      <c r="AP296" s="273">
        <f>(Table2[[#This Row],[OUTSD_SG_HEALTH_TOTAL]]+Table2[[#This Row],[EXCHG_SG_HEALTH_TOTAL]])-Table2[[#This Row],[OUTSD_SG_GRANDFATHER]]</f>
        <v>0</v>
      </c>
      <c r="AQ296" s="273">
        <f>Table2[[#This Row],[OUTSD_SG_HEALTH_TOTAL]]-Table2[[#This Row],[OUTSD_SG_GRANDFATHER]]</f>
        <v>0</v>
      </c>
      <c r="AR296" s="273">
        <f>Table2[[#This Row],[EXCHG_IND_HEALTH_TOTAL]]+Table2[[#This Row],[OUTSD_IND_HEALTH_TOTAL]]</f>
        <v>0</v>
      </c>
      <c r="AS296" s="273">
        <f>Table2[[#This Row],[EXCHG_SG_HEALTH_TOTAL]]+Table2[[#This Row],[OUTSD_SG_HEALTH_TOTAL]]</f>
        <v>0</v>
      </c>
      <c r="AT296" s="273">
        <f>Table2[[#This Row],[OUTSD_ATM_HEALTH_TOTAL]]+Table2[[#This Row],[OUTSD_LG_HEALTH_TOTAL]]+Table2[[#This Row],[Individual Total]]+Table2[[#This Row],[Small Group Total]]+Table2[[#This Row],[OUTSD_STUDENT]]</f>
        <v>0</v>
      </c>
    </row>
    <row r="297" spans="1:46">
      <c r="A297" t="s">
        <v>543</v>
      </c>
      <c r="B297" t="s">
        <v>363</v>
      </c>
      <c r="AE297">
        <v>9</v>
      </c>
      <c r="AL297">
        <v>2023</v>
      </c>
      <c r="AM297">
        <v>4</v>
      </c>
      <c r="AN297" s="273">
        <f>(Table2[[#This Row],[OUTSD_IND_HEALTH_TOTAL]]+Table2[[#This Row],[EXCHG_IND_HEALTH_TOTAL]])-Table2[[#This Row],[OUTSD_IND_GRANDFATHER]]</f>
        <v>0</v>
      </c>
      <c r="AO297" s="273">
        <f>Table2[[#This Row],[OUTSD_IND_HEALTH_TOTAL]]-Table2[[#This Row],[OUTSD_IND_GRANDFATHER]]</f>
        <v>0</v>
      </c>
      <c r="AP297" s="273">
        <f>(Table2[[#This Row],[OUTSD_SG_HEALTH_TOTAL]]+Table2[[#This Row],[EXCHG_SG_HEALTH_TOTAL]])-Table2[[#This Row],[OUTSD_SG_GRANDFATHER]]</f>
        <v>0</v>
      </c>
      <c r="AQ297" s="273">
        <f>Table2[[#This Row],[OUTSD_SG_HEALTH_TOTAL]]-Table2[[#This Row],[OUTSD_SG_GRANDFATHER]]</f>
        <v>0</v>
      </c>
      <c r="AR297" s="273">
        <f>Table2[[#This Row],[EXCHG_IND_HEALTH_TOTAL]]+Table2[[#This Row],[OUTSD_IND_HEALTH_TOTAL]]</f>
        <v>0</v>
      </c>
      <c r="AS297" s="273">
        <f>Table2[[#This Row],[EXCHG_SG_HEALTH_TOTAL]]+Table2[[#This Row],[OUTSD_SG_HEALTH_TOTAL]]</f>
        <v>0</v>
      </c>
      <c r="AT297" s="273">
        <f>Table2[[#This Row],[OUTSD_ATM_HEALTH_TOTAL]]+Table2[[#This Row],[OUTSD_LG_HEALTH_TOTAL]]+Table2[[#This Row],[Individual Total]]+Table2[[#This Row],[Small Group Total]]+Table2[[#This Row],[OUTSD_STUDENT]]</f>
        <v>0</v>
      </c>
    </row>
    <row r="298" spans="1:46">
      <c r="A298" t="s">
        <v>543</v>
      </c>
      <c r="B298" t="s">
        <v>358</v>
      </c>
      <c r="AE298">
        <v>93</v>
      </c>
      <c r="AL298">
        <v>2023</v>
      </c>
      <c r="AM298">
        <v>4</v>
      </c>
      <c r="AN298" s="273">
        <f>(Table2[[#This Row],[OUTSD_IND_HEALTH_TOTAL]]+Table2[[#This Row],[EXCHG_IND_HEALTH_TOTAL]])-Table2[[#This Row],[OUTSD_IND_GRANDFATHER]]</f>
        <v>0</v>
      </c>
      <c r="AO298" s="273">
        <f>Table2[[#This Row],[OUTSD_IND_HEALTH_TOTAL]]-Table2[[#This Row],[OUTSD_IND_GRANDFATHER]]</f>
        <v>0</v>
      </c>
      <c r="AP298" s="273">
        <f>(Table2[[#This Row],[OUTSD_SG_HEALTH_TOTAL]]+Table2[[#This Row],[EXCHG_SG_HEALTH_TOTAL]])-Table2[[#This Row],[OUTSD_SG_GRANDFATHER]]</f>
        <v>0</v>
      </c>
      <c r="AQ298" s="273">
        <f>Table2[[#This Row],[OUTSD_SG_HEALTH_TOTAL]]-Table2[[#This Row],[OUTSD_SG_GRANDFATHER]]</f>
        <v>0</v>
      </c>
      <c r="AR298" s="273">
        <f>Table2[[#This Row],[EXCHG_IND_HEALTH_TOTAL]]+Table2[[#This Row],[OUTSD_IND_HEALTH_TOTAL]]</f>
        <v>0</v>
      </c>
      <c r="AS298" s="273">
        <f>Table2[[#This Row],[EXCHG_SG_HEALTH_TOTAL]]+Table2[[#This Row],[OUTSD_SG_HEALTH_TOTAL]]</f>
        <v>0</v>
      </c>
      <c r="AT298" s="273">
        <f>Table2[[#This Row],[OUTSD_ATM_HEALTH_TOTAL]]+Table2[[#This Row],[OUTSD_LG_HEALTH_TOTAL]]+Table2[[#This Row],[Individual Total]]+Table2[[#This Row],[Small Group Total]]+Table2[[#This Row],[OUTSD_STUDENT]]</f>
        <v>0</v>
      </c>
    </row>
    <row r="299" spans="1:46">
      <c r="A299" t="s">
        <v>543</v>
      </c>
      <c r="B299" t="s">
        <v>376</v>
      </c>
      <c r="AE299">
        <v>6</v>
      </c>
      <c r="AL299">
        <v>2023</v>
      </c>
      <c r="AM299">
        <v>4</v>
      </c>
      <c r="AN299" s="273">
        <f>(Table2[[#This Row],[OUTSD_IND_HEALTH_TOTAL]]+Table2[[#This Row],[EXCHG_IND_HEALTH_TOTAL]])-Table2[[#This Row],[OUTSD_IND_GRANDFATHER]]</f>
        <v>0</v>
      </c>
      <c r="AO299" s="273">
        <f>Table2[[#This Row],[OUTSD_IND_HEALTH_TOTAL]]-Table2[[#This Row],[OUTSD_IND_GRANDFATHER]]</f>
        <v>0</v>
      </c>
      <c r="AP299" s="273">
        <f>(Table2[[#This Row],[OUTSD_SG_HEALTH_TOTAL]]+Table2[[#This Row],[EXCHG_SG_HEALTH_TOTAL]])-Table2[[#This Row],[OUTSD_SG_GRANDFATHER]]</f>
        <v>0</v>
      </c>
      <c r="AQ299" s="273">
        <f>Table2[[#This Row],[OUTSD_SG_HEALTH_TOTAL]]-Table2[[#This Row],[OUTSD_SG_GRANDFATHER]]</f>
        <v>0</v>
      </c>
      <c r="AR299" s="273">
        <f>Table2[[#This Row],[EXCHG_IND_HEALTH_TOTAL]]+Table2[[#This Row],[OUTSD_IND_HEALTH_TOTAL]]</f>
        <v>0</v>
      </c>
      <c r="AS299" s="273">
        <f>Table2[[#This Row],[EXCHG_SG_HEALTH_TOTAL]]+Table2[[#This Row],[OUTSD_SG_HEALTH_TOTAL]]</f>
        <v>0</v>
      </c>
      <c r="AT299" s="273">
        <f>Table2[[#This Row],[OUTSD_ATM_HEALTH_TOTAL]]+Table2[[#This Row],[OUTSD_LG_HEALTH_TOTAL]]+Table2[[#This Row],[Individual Total]]+Table2[[#This Row],[Small Group Total]]+Table2[[#This Row],[OUTSD_STUDENT]]</f>
        <v>0</v>
      </c>
    </row>
    <row r="300" spans="1:46">
      <c r="A300" t="s">
        <v>543</v>
      </c>
      <c r="B300" t="s">
        <v>370</v>
      </c>
      <c r="AE300">
        <v>12</v>
      </c>
      <c r="AL300">
        <v>2023</v>
      </c>
      <c r="AM300">
        <v>4</v>
      </c>
      <c r="AN300" s="273">
        <f>(Table2[[#This Row],[OUTSD_IND_HEALTH_TOTAL]]+Table2[[#This Row],[EXCHG_IND_HEALTH_TOTAL]])-Table2[[#This Row],[OUTSD_IND_GRANDFATHER]]</f>
        <v>0</v>
      </c>
      <c r="AO300" s="273">
        <f>Table2[[#This Row],[OUTSD_IND_HEALTH_TOTAL]]-Table2[[#This Row],[OUTSD_IND_GRANDFATHER]]</f>
        <v>0</v>
      </c>
      <c r="AP300" s="273">
        <f>(Table2[[#This Row],[OUTSD_SG_HEALTH_TOTAL]]+Table2[[#This Row],[EXCHG_SG_HEALTH_TOTAL]])-Table2[[#This Row],[OUTSD_SG_GRANDFATHER]]</f>
        <v>0</v>
      </c>
      <c r="AQ300" s="273">
        <f>Table2[[#This Row],[OUTSD_SG_HEALTH_TOTAL]]-Table2[[#This Row],[OUTSD_SG_GRANDFATHER]]</f>
        <v>0</v>
      </c>
      <c r="AR300" s="273">
        <f>Table2[[#This Row],[EXCHG_IND_HEALTH_TOTAL]]+Table2[[#This Row],[OUTSD_IND_HEALTH_TOTAL]]</f>
        <v>0</v>
      </c>
      <c r="AS300" s="273">
        <f>Table2[[#This Row],[EXCHG_SG_HEALTH_TOTAL]]+Table2[[#This Row],[OUTSD_SG_HEALTH_TOTAL]]</f>
        <v>0</v>
      </c>
      <c r="AT300" s="273">
        <f>Table2[[#This Row],[OUTSD_ATM_HEALTH_TOTAL]]+Table2[[#This Row],[OUTSD_LG_HEALTH_TOTAL]]+Table2[[#This Row],[Individual Total]]+Table2[[#This Row],[Small Group Total]]+Table2[[#This Row],[OUTSD_STUDENT]]</f>
        <v>0</v>
      </c>
    </row>
    <row r="301" spans="1:46">
      <c r="A301" t="s">
        <v>543</v>
      </c>
      <c r="B301" t="s">
        <v>367</v>
      </c>
      <c r="AE301">
        <v>6</v>
      </c>
      <c r="AL301">
        <v>2023</v>
      </c>
      <c r="AM301">
        <v>4</v>
      </c>
      <c r="AN301" s="273">
        <f>(Table2[[#This Row],[OUTSD_IND_HEALTH_TOTAL]]+Table2[[#This Row],[EXCHG_IND_HEALTH_TOTAL]])-Table2[[#This Row],[OUTSD_IND_GRANDFATHER]]</f>
        <v>0</v>
      </c>
      <c r="AO301" s="273">
        <f>Table2[[#This Row],[OUTSD_IND_HEALTH_TOTAL]]-Table2[[#This Row],[OUTSD_IND_GRANDFATHER]]</f>
        <v>0</v>
      </c>
      <c r="AP301" s="273">
        <f>(Table2[[#This Row],[OUTSD_SG_HEALTH_TOTAL]]+Table2[[#This Row],[EXCHG_SG_HEALTH_TOTAL]])-Table2[[#This Row],[OUTSD_SG_GRANDFATHER]]</f>
        <v>0</v>
      </c>
      <c r="AQ301" s="273">
        <f>Table2[[#This Row],[OUTSD_SG_HEALTH_TOTAL]]-Table2[[#This Row],[OUTSD_SG_GRANDFATHER]]</f>
        <v>0</v>
      </c>
      <c r="AR301" s="273">
        <f>Table2[[#This Row],[EXCHG_IND_HEALTH_TOTAL]]+Table2[[#This Row],[OUTSD_IND_HEALTH_TOTAL]]</f>
        <v>0</v>
      </c>
      <c r="AS301" s="273">
        <f>Table2[[#This Row],[EXCHG_SG_HEALTH_TOTAL]]+Table2[[#This Row],[OUTSD_SG_HEALTH_TOTAL]]</f>
        <v>0</v>
      </c>
      <c r="AT301" s="273">
        <f>Table2[[#This Row],[OUTSD_ATM_HEALTH_TOTAL]]+Table2[[#This Row],[OUTSD_LG_HEALTH_TOTAL]]+Table2[[#This Row],[Individual Total]]+Table2[[#This Row],[Small Group Total]]+Table2[[#This Row],[OUTSD_STUDENT]]</f>
        <v>0</v>
      </c>
    </row>
    <row r="302" spans="1:46">
      <c r="A302" t="s">
        <v>543</v>
      </c>
      <c r="B302" t="s">
        <v>368</v>
      </c>
      <c r="AE302">
        <v>6</v>
      </c>
      <c r="AL302">
        <v>2023</v>
      </c>
      <c r="AM302">
        <v>4</v>
      </c>
      <c r="AN302" s="273">
        <f>(Table2[[#This Row],[OUTSD_IND_HEALTH_TOTAL]]+Table2[[#This Row],[EXCHG_IND_HEALTH_TOTAL]])-Table2[[#This Row],[OUTSD_IND_GRANDFATHER]]</f>
        <v>0</v>
      </c>
      <c r="AO302" s="273">
        <f>Table2[[#This Row],[OUTSD_IND_HEALTH_TOTAL]]-Table2[[#This Row],[OUTSD_IND_GRANDFATHER]]</f>
        <v>0</v>
      </c>
      <c r="AP302" s="273">
        <f>(Table2[[#This Row],[OUTSD_SG_HEALTH_TOTAL]]+Table2[[#This Row],[EXCHG_SG_HEALTH_TOTAL]])-Table2[[#This Row],[OUTSD_SG_GRANDFATHER]]</f>
        <v>0</v>
      </c>
      <c r="AQ302" s="273">
        <f>Table2[[#This Row],[OUTSD_SG_HEALTH_TOTAL]]-Table2[[#This Row],[OUTSD_SG_GRANDFATHER]]</f>
        <v>0</v>
      </c>
      <c r="AR302" s="273">
        <f>Table2[[#This Row],[EXCHG_IND_HEALTH_TOTAL]]+Table2[[#This Row],[OUTSD_IND_HEALTH_TOTAL]]</f>
        <v>0</v>
      </c>
      <c r="AS302" s="273">
        <f>Table2[[#This Row],[EXCHG_SG_HEALTH_TOTAL]]+Table2[[#This Row],[OUTSD_SG_HEALTH_TOTAL]]</f>
        <v>0</v>
      </c>
      <c r="AT302" s="273">
        <f>Table2[[#This Row],[OUTSD_ATM_HEALTH_TOTAL]]+Table2[[#This Row],[OUTSD_LG_HEALTH_TOTAL]]+Table2[[#This Row],[Individual Total]]+Table2[[#This Row],[Small Group Total]]+Table2[[#This Row],[OUTSD_STUDENT]]</f>
        <v>0</v>
      </c>
    </row>
    <row r="303" spans="1:46">
      <c r="A303" t="s">
        <v>543</v>
      </c>
      <c r="B303" t="s">
        <v>369</v>
      </c>
      <c r="AE303">
        <v>15</v>
      </c>
      <c r="AL303">
        <v>2023</v>
      </c>
      <c r="AM303">
        <v>4</v>
      </c>
      <c r="AN303" s="273">
        <f>(Table2[[#This Row],[OUTSD_IND_HEALTH_TOTAL]]+Table2[[#This Row],[EXCHG_IND_HEALTH_TOTAL]])-Table2[[#This Row],[OUTSD_IND_GRANDFATHER]]</f>
        <v>0</v>
      </c>
      <c r="AO303" s="273">
        <f>Table2[[#This Row],[OUTSD_IND_HEALTH_TOTAL]]-Table2[[#This Row],[OUTSD_IND_GRANDFATHER]]</f>
        <v>0</v>
      </c>
      <c r="AP303" s="273">
        <f>(Table2[[#This Row],[OUTSD_SG_HEALTH_TOTAL]]+Table2[[#This Row],[EXCHG_SG_HEALTH_TOTAL]])-Table2[[#This Row],[OUTSD_SG_GRANDFATHER]]</f>
        <v>0</v>
      </c>
      <c r="AQ303" s="273">
        <f>Table2[[#This Row],[OUTSD_SG_HEALTH_TOTAL]]-Table2[[#This Row],[OUTSD_SG_GRANDFATHER]]</f>
        <v>0</v>
      </c>
      <c r="AR303" s="273">
        <f>Table2[[#This Row],[EXCHG_IND_HEALTH_TOTAL]]+Table2[[#This Row],[OUTSD_IND_HEALTH_TOTAL]]</f>
        <v>0</v>
      </c>
      <c r="AS303" s="273">
        <f>Table2[[#This Row],[EXCHG_SG_HEALTH_TOTAL]]+Table2[[#This Row],[OUTSD_SG_HEALTH_TOTAL]]</f>
        <v>0</v>
      </c>
      <c r="AT303" s="273">
        <f>Table2[[#This Row],[OUTSD_ATM_HEALTH_TOTAL]]+Table2[[#This Row],[OUTSD_LG_HEALTH_TOTAL]]+Table2[[#This Row],[Individual Total]]+Table2[[#This Row],[Small Group Total]]+Table2[[#This Row],[OUTSD_STUDENT]]</f>
        <v>0</v>
      </c>
    </row>
    <row r="304" spans="1:46">
      <c r="A304" t="s">
        <v>543</v>
      </c>
      <c r="B304" t="s">
        <v>366</v>
      </c>
      <c r="AE304">
        <v>33</v>
      </c>
      <c r="AL304">
        <v>2023</v>
      </c>
      <c r="AM304">
        <v>4</v>
      </c>
      <c r="AN304" s="273">
        <f>(Table2[[#This Row],[OUTSD_IND_HEALTH_TOTAL]]+Table2[[#This Row],[EXCHG_IND_HEALTH_TOTAL]])-Table2[[#This Row],[OUTSD_IND_GRANDFATHER]]</f>
        <v>0</v>
      </c>
      <c r="AO304" s="273">
        <f>Table2[[#This Row],[OUTSD_IND_HEALTH_TOTAL]]-Table2[[#This Row],[OUTSD_IND_GRANDFATHER]]</f>
        <v>0</v>
      </c>
      <c r="AP304" s="273">
        <f>(Table2[[#This Row],[OUTSD_SG_HEALTH_TOTAL]]+Table2[[#This Row],[EXCHG_SG_HEALTH_TOTAL]])-Table2[[#This Row],[OUTSD_SG_GRANDFATHER]]</f>
        <v>0</v>
      </c>
      <c r="AQ304" s="273">
        <f>Table2[[#This Row],[OUTSD_SG_HEALTH_TOTAL]]-Table2[[#This Row],[OUTSD_SG_GRANDFATHER]]</f>
        <v>0</v>
      </c>
      <c r="AR304" s="273">
        <f>Table2[[#This Row],[EXCHG_IND_HEALTH_TOTAL]]+Table2[[#This Row],[OUTSD_IND_HEALTH_TOTAL]]</f>
        <v>0</v>
      </c>
      <c r="AS304" s="273">
        <f>Table2[[#This Row],[EXCHG_SG_HEALTH_TOTAL]]+Table2[[#This Row],[OUTSD_SG_HEALTH_TOTAL]]</f>
        <v>0</v>
      </c>
      <c r="AT304" s="273">
        <f>Table2[[#This Row],[OUTSD_ATM_HEALTH_TOTAL]]+Table2[[#This Row],[OUTSD_LG_HEALTH_TOTAL]]+Table2[[#This Row],[Individual Total]]+Table2[[#This Row],[Small Group Total]]+Table2[[#This Row],[OUTSD_STUDENT]]</f>
        <v>0</v>
      </c>
    </row>
    <row r="305" spans="1:46">
      <c r="A305" t="s">
        <v>543</v>
      </c>
      <c r="B305" t="s">
        <v>375</v>
      </c>
      <c r="AE305">
        <v>9</v>
      </c>
      <c r="AL305">
        <v>2023</v>
      </c>
      <c r="AM305">
        <v>4</v>
      </c>
      <c r="AN305" s="273">
        <f>(Table2[[#This Row],[OUTSD_IND_HEALTH_TOTAL]]+Table2[[#This Row],[EXCHG_IND_HEALTH_TOTAL]])-Table2[[#This Row],[OUTSD_IND_GRANDFATHER]]</f>
        <v>0</v>
      </c>
      <c r="AO305" s="273">
        <f>Table2[[#This Row],[OUTSD_IND_HEALTH_TOTAL]]-Table2[[#This Row],[OUTSD_IND_GRANDFATHER]]</f>
        <v>0</v>
      </c>
      <c r="AP305" s="273">
        <f>(Table2[[#This Row],[OUTSD_SG_HEALTH_TOTAL]]+Table2[[#This Row],[EXCHG_SG_HEALTH_TOTAL]])-Table2[[#This Row],[OUTSD_SG_GRANDFATHER]]</f>
        <v>0</v>
      </c>
      <c r="AQ305" s="273">
        <f>Table2[[#This Row],[OUTSD_SG_HEALTH_TOTAL]]-Table2[[#This Row],[OUTSD_SG_GRANDFATHER]]</f>
        <v>0</v>
      </c>
      <c r="AR305" s="273">
        <f>Table2[[#This Row],[EXCHG_IND_HEALTH_TOTAL]]+Table2[[#This Row],[OUTSD_IND_HEALTH_TOTAL]]</f>
        <v>0</v>
      </c>
      <c r="AS305" s="273">
        <f>Table2[[#This Row],[EXCHG_SG_HEALTH_TOTAL]]+Table2[[#This Row],[OUTSD_SG_HEALTH_TOTAL]]</f>
        <v>0</v>
      </c>
      <c r="AT305" s="273">
        <f>Table2[[#This Row],[OUTSD_ATM_HEALTH_TOTAL]]+Table2[[#This Row],[OUTSD_LG_HEALTH_TOTAL]]+Table2[[#This Row],[Individual Total]]+Table2[[#This Row],[Small Group Total]]+Table2[[#This Row],[OUTSD_STUDENT]]</f>
        <v>0</v>
      </c>
    </row>
    <row r="306" spans="1:46">
      <c r="A306" t="s">
        <v>543</v>
      </c>
      <c r="B306" t="s">
        <v>365</v>
      </c>
      <c r="AE306">
        <v>15</v>
      </c>
      <c r="AL306">
        <v>2023</v>
      </c>
      <c r="AM306">
        <v>4</v>
      </c>
      <c r="AN306" s="273">
        <f>(Table2[[#This Row],[OUTSD_IND_HEALTH_TOTAL]]+Table2[[#This Row],[EXCHG_IND_HEALTH_TOTAL]])-Table2[[#This Row],[OUTSD_IND_GRANDFATHER]]</f>
        <v>0</v>
      </c>
      <c r="AO306" s="273">
        <f>Table2[[#This Row],[OUTSD_IND_HEALTH_TOTAL]]-Table2[[#This Row],[OUTSD_IND_GRANDFATHER]]</f>
        <v>0</v>
      </c>
      <c r="AP306" s="273">
        <f>(Table2[[#This Row],[OUTSD_SG_HEALTH_TOTAL]]+Table2[[#This Row],[EXCHG_SG_HEALTH_TOTAL]])-Table2[[#This Row],[OUTSD_SG_GRANDFATHER]]</f>
        <v>0</v>
      </c>
      <c r="AQ306" s="273">
        <f>Table2[[#This Row],[OUTSD_SG_HEALTH_TOTAL]]-Table2[[#This Row],[OUTSD_SG_GRANDFATHER]]</f>
        <v>0</v>
      </c>
      <c r="AR306" s="273">
        <f>Table2[[#This Row],[EXCHG_IND_HEALTH_TOTAL]]+Table2[[#This Row],[OUTSD_IND_HEALTH_TOTAL]]</f>
        <v>0</v>
      </c>
      <c r="AS306" s="273">
        <f>Table2[[#This Row],[EXCHG_SG_HEALTH_TOTAL]]+Table2[[#This Row],[OUTSD_SG_HEALTH_TOTAL]]</f>
        <v>0</v>
      </c>
      <c r="AT306" s="273">
        <f>Table2[[#This Row],[OUTSD_ATM_HEALTH_TOTAL]]+Table2[[#This Row],[OUTSD_LG_HEALTH_TOTAL]]+Table2[[#This Row],[Individual Total]]+Table2[[#This Row],[Small Group Total]]+Table2[[#This Row],[OUTSD_STUDENT]]</f>
        <v>0</v>
      </c>
    </row>
    <row r="307" spans="1:46">
      <c r="A307" t="s">
        <v>543</v>
      </c>
      <c r="B307" t="s">
        <v>356</v>
      </c>
      <c r="AE307">
        <v>3</v>
      </c>
      <c r="AL307">
        <v>2023</v>
      </c>
      <c r="AM307">
        <v>4</v>
      </c>
      <c r="AN307" s="273">
        <f>(Table2[[#This Row],[OUTSD_IND_HEALTH_TOTAL]]+Table2[[#This Row],[EXCHG_IND_HEALTH_TOTAL]])-Table2[[#This Row],[OUTSD_IND_GRANDFATHER]]</f>
        <v>0</v>
      </c>
      <c r="AO307" s="273">
        <f>Table2[[#This Row],[OUTSD_IND_HEALTH_TOTAL]]-Table2[[#This Row],[OUTSD_IND_GRANDFATHER]]</f>
        <v>0</v>
      </c>
      <c r="AP307" s="273">
        <f>(Table2[[#This Row],[OUTSD_SG_HEALTH_TOTAL]]+Table2[[#This Row],[EXCHG_SG_HEALTH_TOTAL]])-Table2[[#This Row],[OUTSD_SG_GRANDFATHER]]</f>
        <v>0</v>
      </c>
      <c r="AQ307" s="273">
        <f>Table2[[#This Row],[OUTSD_SG_HEALTH_TOTAL]]-Table2[[#This Row],[OUTSD_SG_GRANDFATHER]]</f>
        <v>0</v>
      </c>
      <c r="AR307" s="273">
        <f>Table2[[#This Row],[EXCHG_IND_HEALTH_TOTAL]]+Table2[[#This Row],[OUTSD_IND_HEALTH_TOTAL]]</f>
        <v>0</v>
      </c>
      <c r="AS307" s="273">
        <f>Table2[[#This Row],[EXCHG_SG_HEALTH_TOTAL]]+Table2[[#This Row],[OUTSD_SG_HEALTH_TOTAL]]</f>
        <v>0</v>
      </c>
      <c r="AT307" s="273">
        <f>Table2[[#This Row],[OUTSD_ATM_HEALTH_TOTAL]]+Table2[[#This Row],[OUTSD_LG_HEALTH_TOTAL]]+Table2[[#This Row],[Individual Total]]+Table2[[#This Row],[Small Group Total]]+Table2[[#This Row],[OUTSD_STUDENT]]</f>
        <v>0</v>
      </c>
    </row>
    <row r="308" spans="1:46">
      <c r="A308" t="s">
        <v>543</v>
      </c>
      <c r="B308" t="s">
        <v>359</v>
      </c>
      <c r="AE308">
        <v>63</v>
      </c>
      <c r="AL308">
        <v>2023</v>
      </c>
      <c r="AM308">
        <v>4</v>
      </c>
      <c r="AN308" s="273">
        <f>(Table2[[#This Row],[OUTSD_IND_HEALTH_TOTAL]]+Table2[[#This Row],[EXCHG_IND_HEALTH_TOTAL]])-Table2[[#This Row],[OUTSD_IND_GRANDFATHER]]</f>
        <v>0</v>
      </c>
      <c r="AO308" s="273">
        <f>Table2[[#This Row],[OUTSD_IND_HEALTH_TOTAL]]-Table2[[#This Row],[OUTSD_IND_GRANDFATHER]]</f>
        <v>0</v>
      </c>
      <c r="AP308" s="273">
        <f>(Table2[[#This Row],[OUTSD_SG_HEALTH_TOTAL]]+Table2[[#This Row],[EXCHG_SG_HEALTH_TOTAL]])-Table2[[#This Row],[OUTSD_SG_GRANDFATHER]]</f>
        <v>0</v>
      </c>
      <c r="AQ308" s="273">
        <f>Table2[[#This Row],[OUTSD_SG_HEALTH_TOTAL]]-Table2[[#This Row],[OUTSD_SG_GRANDFATHER]]</f>
        <v>0</v>
      </c>
      <c r="AR308" s="273">
        <f>Table2[[#This Row],[EXCHG_IND_HEALTH_TOTAL]]+Table2[[#This Row],[OUTSD_IND_HEALTH_TOTAL]]</f>
        <v>0</v>
      </c>
      <c r="AS308" s="273">
        <f>Table2[[#This Row],[EXCHG_SG_HEALTH_TOTAL]]+Table2[[#This Row],[OUTSD_SG_HEALTH_TOTAL]]</f>
        <v>0</v>
      </c>
      <c r="AT308" s="273">
        <f>Table2[[#This Row],[OUTSD_ATM_HEALTH_TOTAL]]+Table2[[#This Row],[OUTSD_LG_HEALTH_TOTAL]]+Table2[[#This Row],[Individual Total]]+Table2[[#This Row],[Small Group Total]]+Table2[[#This Row],[OUTSD_STUDENT]]</f>
        <v>0</v>
      </c>
    </row>
    <row r="309" spans="1:46">
      <c r="A309" t="s">
        <v>543</v>
      </c>
      <c r="B309" t="s">
        <v>357</v>
      </c>
      <c r="AE309">
        <v>138</v>
      </c>
      <c r="AL309">
        <v>2023</v>
      </c>
      <c r="AM309">
        <v>4</v>
      </c>
      <c r="AN309" s="273">
        <f>(Table2[[#This Row],[OUTSD_IND_HEALTH_TOTAL]]+Table2[[#This Row],[EXCHG_IND_HEALTH_TOTAL]])-Table2[[#This Row],[OUTSD_IND_GRANDFATHER]]</f>
        <v>0</v>
      </c>
      <c r="AO309" s="273">
        <f>Table2[[#This Row],[OUTSD_IND_HEALTH_TOTAL]]-Table2[[#This Row],[OUTSD_IND_GRANDFATHER]]</f>
        <v>0</v>
      </c>
      <c r="AP309" s="273">
        <f>(Table2[[#This Row],[OUTSD_SG_HEALTH_TOTAL]]+Table2[[#This Row],[EXCHG_SG_HEALTH_TOTAL]])-Table2[[#This Row],[OUTSD_SG_GRANDFATHER]]</f>
        <v>0</v>
      </c>
      <c r="AQ309" s="273">
        <f>Table2[[#This Row],[OUTSD_SG_HEALTH_TOTAL]]-Table2[[#This Row],[OUTSD_SG_GRANDFATHER]]</f>
        <v>0</v>
      </c>
      <c r="AR309" s="273">
        <f>Table2[[#This Row],[EXCHG_IND_HEALTH_TOTAL]]+Table2[[#This Row],[OUTSD_IND_HEALTH_TOTAL]]</f>
        <v>0</v>
      </c>
      <c r="AS309" s="273">
        <f>Table2[[#This Row],[EXCHG_SG_HEALTH_TOTAL]]+Table2[[#This Row],[OUTSD_SG_HEALTH_TOTAL]]</f>
        <v>0</v>
      </c>
      <c r="AT309" s="273">
        <f>Table2[[#This Row],[OUTSD_ATM_HEALTH_TOTAL]]+Table2[[#This Row],[OUTSD_LG_HEALTH_TOTAL]]+Table2[[#This Row],[Individual Total]]+Table2[[#This Row],[Small Group Total]]+Table2[[#This Row],[OUTSD_STUDENT]]</f>
        <v>0</v>
      </c>
    </row>
    <row r="310" spans="1:46">
      <c r="A310" t="s">
        <v>573</v>
      </c>
      <c r="B310" t="s">
        <v>379</v>
      </c>
      <c r="AK310">
        <v>1</v>
      </c>
      <c r="AL310">
        <v>2023</v>
      </c>
      <c r="AM310">
        <v>4</v>
      </c>
      <c r="AN310" s="273">
        <f>(Table2[[#This Row],[OUTSD_IND_HEALTH_TOTAL]]+Table2[[#This Row],[EXCHG_IND_HEALTH_TOTAL]])-Table2[[#This Row],[OUTSD_IND_GRANDFATHER]]</f>
        <v>0</v>
      </c>
      <c r="AO310" s="273">
        <f>Table2[[#This Row],[OUTSD_IND_HEALTH_TOTAL]]-Table2[[#This Row],[OUTSD_IND_GRANDFATHER]]</f>
        <v>0</v>
      </c>
      <c r="AP310" s="273">
        <f>(Table2[[#This Row],[OUTSD_SG_HEALTH_TOTAL]]+Table2[[#This Row],[EXCHG_SG_HEALTH_TOTAL]])-Table2[[#This Row],[OUTSD_SG_GRANDFATHER]]</f>
        <v>0</v>
      </c>
      <c r="AQ310" s="273">
        <f>Table2[[#This Row],[OUTSD_SG_HEALTH_TOTAL]]-Table2[[#This Row],[OUTSD_SG_GRANDFATHER]]</f>
        <v>0</v>
      </c>
      <c r="AR310" s="273">
        <f>Table2[[#This Row],[EXCHG_IND_HEALTH_TOTAL]]+Table2[[#This Row],[OUTSD_IND_HEALTH_TOTAL]]</f>
        <v>0</v>
      </c>
      <c r="AS310" s="273">
        <f>Table2[[#This Row],[EXCHG_SG_HEALTH_TOTAL]]+Table2[[#This Row],[OUTSD_SG_HEALTH_TOTAL]]</f>
        <v>0</v>
      </c>
      <c r="AT310" s="273">
        <f>Table2[[#This Row],[OUTSD_ATM_HEALTH_TOTAL]]+Table2[[#This Row],[OUTSD_LG_HEALTH_TOTAL]]+Table2[[#This Row],[Individual Total]]+Table2[[#This Row],[Small Group Total]]+Table2[[#This Row],[OUTSD_STUDENT]]</f>
        <v>0</v>
      </c>
    </row>
    <row r="311" spans="1:46">
      <c r="A311" t="s">
        <v>573</v>
      </c>
      <c r="B311" t="s">
        <v>367</v>
      </c>
      <c r="AK311">
        <v>1</v>
      </c>
      <c r="AL311">
        <v>2023</v>
      </c>
      <c r="AM311">
        <v>4</v>
      </c>
      <c r="AN311" s="273">
        <f>(Table2[[#This Row],[OUTSD_IND_HEALTH_TOTAL]]+Table2[[#This Row],[EXCHG_IND_HEALTH_TOTAL]])-Table2[[#This Row],[OUTSD_IND_GRANDFATHER]]</f>
        <v>0</v>
      </c>
      <c r="AO311" s="273">
        <f>Table2[[#This Row],[OUTSD_IND_HEALTH_TOTAL]]-Table2[[#This Row],[OUTSD_IND_GRANDFATHER]]</f>
        <v>0</v>
      </c>
      <c r="AP311" s="273">
        <f>(Table2[[#This Row],[OUTSD_SG_HEALTH_TOTAL]]+Table2[[#This Row],[EXCHG_SG_HEALTH_TOTAL]])-Table2[[#This Row],[OUTSD_SG_GRANDFATHER]]</f>
        <v>0</v>
      </c>
      <c r="AQ311" s="273">
        <f>Table2[[#This Row],[OUTSD_SG_HEALTH_TOTAL]]-Table2[[#This Row],[OUTSD_SG_GRANDFATHER]]</f>
        <v>0</v>
      </c>
      <c r="AR311" s="273">
        <f>Table2[[#This Row],[EXCHG_IND_HEALTH_TOTAL]]+Table2[[#This Row],[OUTSD_IND_HEALTH_TOTAL]]</f>
        <v>0</v>
      </c>
      <c r="AS311" s="273">
        <f>Table2[[#This Row],[EXCHG_SG_HEALTH_TOTAL]]+Table2[[#This Row],[OUTSD_SG_HEALTH_TOTAL]]</f>
        <v>0</v>
      </c>
      <c r="AT311" s="273">
        <f>Table2[[#This Row],[OUTSD_ATM_HEALTH_TOTAL]]+Table2[[#This Row],[OUTSD_LG_HEALTH_TOTAL]]+Table2[[#This Row],[Individual Total]]+Table2[[#This Row],[Small Group Total]]+Table2[[#This Row],[OUTSD_STUDENT]]</f>
        <v>0</v>
      </c>
    </row>
    <row r="312" spans="1:46">
      <c r="A312" t="s">
        <v>573</v>
      </c>
      <c r="B312" t="s">
        <v>375</v>
      </c>
      <c r="AK312">
        <v>1</v>
      </c>
      <c r="AL312">
        <v>2023</v>
      </c>
      <c r="AM312">
        <v>4</v>
      </c>
      <c r="AN312" s="273">
        <f>(Table2[[#This Row],[OUTSD_IND_HEALTH_TOTAL]]+Table2[[#This Row],[EXCHG_IND_HEALTH_TOTAL]])-Table2[[#This Row],[OUTSD_IND_GRANDFATHER]]</f>
        <v>0</v>
      </c>
      <c r="AO312" s="273">
        <f>Table2[[#This Row],[OUTSD_IND_HEALTH_TOTAL]]-Table2[[#This Row],[OUTSD_IND_GRANDFATHER]]</f>
        <v>0</v>
      </c>
      <c r="AP312" s="273">
        <f>(Table2[[#This Row],[OUTSD_SG_HEALTH_TOTAL]]+Table2[[#This Row],[EXCHG_SG_HEALTH_TOTAL]])-Table2[[#This Row],[OUTSD_SG_GRANDFATHER]]</f>
        <v>0</v>
      </c>
      <c r="AQ312" s="273">
        <f>Table2[[#This Row],[OUTSD_SG_HEALTH_TOTAL]]-Table2[[#This Row],[OUTSD_SG_GRANDFATHER]]</f>
        <v>0</v>
      </c>
      <c r="AR312" s="273">
        <f>Table2[[#This Row],[EXCHG_IND_HEALTH_TOTAL]]+Table2[[#This Row],[OUTSD_IND_HEALTH_TOTAL]]</f>
        <v>0</v>
      </c>
      <c r="AS312" s="273">
        <f>Table2[[#This Row],[EXCHG_SG_HEALTH_TOTAL]]+Table2[[#This Row],[OUTSD_SG_HEALTH_TOTAL]]</f>
        <v>0</v>
      </c>
      <c r="AT312" s="273">
        <f>Table2[[#This Row],[OUTSD_ATM_HEALTH_TOTAL]]+Table2[[#This Row],[OUTSD_LG_HEALTH_TOTAL]]+Table2[[#This Row],[Individual Total]]+Table2[[#This Row],[Small Group Total]]+Table2[[#This Row],[OUTSD_STUDENT]]</f>
        <v>0</v>
      </c>
    </row>
    <row r="313" spans="1:46">
      <c r="A313" t="s">
        <v>573</v>
      </c>
      <c r="B313" t="s">
        <v>380</v>
      </c>
      <c r="AK313">
        <v>1</v>
      </c>
      <c r="AL313">
        <v>2023</v>
      </c>
      <c r="AM313">
        <v>4</v>
      </c>
      <c r="AN313" s="273">
        <f>(Table2[[#This Row],[OUTSD_IND_HEALTH_TOTAL]]+Table2[[#This Row],[EXCHG_IND_HEALTH_TOTAL]])-Table2[[#This Row],[OUTSD_IND_GRANDFATHER]]</f>
        <v>0</v>
      </c>
      <c r="AO313" s="273">
        <f>Table2[[#This Row],[OUTSD_IND_HEALTH_TOTAL]]-Table2[[#This Row],[OUTSD_IND_GRANDFATHER]]</f>
        <v>0</v>
      </c>
      <c r="AP313" s="273">
        <f>(Table2[[#This Row],[OUTSD_SG_HEALTH_TOTAL]]+Table2[[#This Row],[EXCHG_SG_HEALTH_TOTAL]])-Table2[[#This Row],[OUTSD_SG_GRANDFATHER]]</f>
        <v>0</v>
      </c>
      <c r="AQ313" s="273">
        <f>Table2[[#This Row],[OUTSD_SG_HEALTH_TOTAL]]-Table2[[#This Row],[OUTSD_SG_GRANDFATHER]]</f>
        <v>0</v>
      </c>
      <c r="AR313" s="273">
        <f>Table2[[#This Row],[EXCHG_IND_HEALTH_TOTAL]]+Table2[[#This Row],[OUTSD_IND_HEALTH_TOTAL]]</f>
        <v>0</v>
      </c>
      <c r="AS313" s="273">
        <f>Table2[[#This Row],[EXCHG_SG_HEALTH_TOTAL]]+Table2[[#This Row],[OUTSD_SG_HEALTH_TOTAL]]</f>
        <v>0</v>
      </c>
      <c r="AT313" s="273">
        <f>Table2[[#This Row],[OUTSD_ATM_HEALTH_TOTAL]]+Table2[[#This Row],[OUTSD_LG_HEALTH_TOTAL]]+Table2[[#This Row],[Individual Total]]+Table2[[#This Row],[Small Group Total]]+Table2[[#This Row],[OUTSD_STUDENT]]</f>
        <v>0</v>
      </c>
    </row>
    <row r="314" spans="1:46">
      <c r="A314" t="s">
        <v>45</v>
      </c>
      <c r="B314" t="s">
        <v>379</v>
      </c>
      <c r="AE314">
        <v>7</v>
      </c>
      <c r="AL314">
        <v>2023</v>
      </c>
      <c r="AM314">
        <v>4</v>
      </c>
      <c r="AN314" s="273">
        <f>(Table2[[#This Row],[OUTSD_IND_HEALTH_TOTAL]]+Table2[[#This Row],[EXCHG_IND_HEALTH_TOTAL]])-Table2[[#This Row],[OUTSD_IND_GRANDFATHER]]</f>
        <v>0</v>
      </c>
      <c r="AO314" s="273">
        <f>Table2[[#This Row],[OUTSD_IND_HEALTH_TOTAL]]-Table2[[#This Row],[OUTSD_IND_GRANDFATHER]]</f>
        <v>0</v>
      </c>
      <c r="AP314" s="273">
        <f>(Table2[[#This Row],[OUTSD_SG_HEALTH_TOTAL]]+Table2[[#This Row],[EXCHG_SG_HEALTH_TOTAL]])-Table2[[#This Row],[OUTSD_SG_GRANDFATHER]]</f>
        <v>0</v>
      </c>
      <c r="AQ314" s="273">
        <f>Table2[[#This Row],[OUTSD_SG_HEALTH_TOTAL]]-Table2[[#This Row],[OUTSD_SG_GRANDFATHER]]</f>
        <v>0</v>
      </c>
      <c r="AR314" s="273">
        <f>Table2[[#This Row],[EXCHG_IND_HEALTH_TOTAL]]+Table2[[#This Row],[OUTSD_IND_HEALTH_TOTAL]]</f>
        <v>0</v>
      </c>
      <c r="AS314" s="273">
        <f>Table2[[#This Row],[EXCHG_SG_HEALTH_TOTAL]]+Table2[[#This Row],[OUTSD_SG_HEALTH_TOTAL]]</f>
        <v>0</v>
      </c>
      <c r="AT314" s="273">
        <f>Table2[[#This Row],[OUTSD_ATM_HEALTH_TOTAL]]+Table2[[#This Row],[OUTSD_LG_HEALTH_TOTAL]]+Table2[[#This Row],[Individual Total]]+Table2[[#This Row],[Small Group Total]]+Table2[[#This Row],[OUTSD_STUDENT]]</f>
        <v>0</v>
      </c>
    </row>
    <row r="315" spans="1:46">
      <c r="A315" t="s">
        <v>45</v>
      </c>
      <c r="B315" t="s">
        <v>368</v>
      </c>
      <c r="AE315">
        <v>4</v>
      </c>
      <c r="AL315">
        <v>2023</v>
      </c>
      <c r="AM315">
        <v>4</v>
      </c>
      <c r="AN315" s="273">
        <f>(Table2[[#This Row],[OUTSD_IND_HEALTH_TOTAL]]+Table2[[#This Row],[EXCHG_IND_HEALTH_TOTAL]])-Table2[[#This Row],[OUTSD_IND_GRANDFATHER]]</f>
        <v>0</v>
      </c>
      <c r="AO315" s="274">
        <f>Table2[[#This Row],[OUTSD_IND_HEALTH_TOTAL]]-Table2[[#This Row],[OUTSD_IND_GRANDFATHER]]</f>
        <v>0</v>
      </c>
      <c r="AP315" s="273">
        <f>(Table2[[#This Row],[OUTSD_SG_HEALTH_TOTAL]]+Table2[[#This Row],[EXCHG_SG_HEALTH_TOTAL]])-Table2[[#This Row],[OUTSD_SG_GRANDFATHER]]</f>
        <v>0</v>
      </c>
      <c r="AQ315" s="274">
        <f>Table2[[#This Row],[OUTSD_SG_HEALTH_TOTAL]]-Table2[[#This Row],[OUTSD_SG_GRANDFATHER]]</f>
        <v>0</v>
      </c>
      <c r="AR315" s="273">
        <f>Table2[[#This Row],[EXCHG_IND_HEALTH_TOTAL]]+Table2[[#This Row],[OUTSD_IND_HEALTH_TOTAL]]</f>
        <v>0</v>
      </c>
      <c r="AS315" s="273">
        <f>Table2[[#This Row],[EXCHG_SG_HEALTH_TOTAL]]+Table2[[#This Row],[OUTSD_SG_HEALTH_TOTAL]]</f>
        <v>0</v>
      </c>
      <c r="AT315" s="273">
        <f>Table2[[#This Row],[OUTSD_ATM_HEALTH_TOTAL]]+Table2[[#This Row],[OUTSD_LG_HEALTH_TOTAL]]+Table2[[#This Row],[Individual Total]]+Table2[[#This Row],[Small Group Total]]+Table2[[#This Row],[OUTSD_STUDENT]]</f>
        <v>0</v>
      </c>
    </row>
    <row r="316" spans="1:46">
      <c r="A316" t="s">
        <v>45</v>
      </c>
      <c r="B316" t="s">
        <v>359</v>
      </c>
      <c r="AE316">
        <v>7</v>
      </c>
      <c r="AL316">
        <v>2023</v>
      </c>
      <c r="AM316">
        <v>4</v>
      </c>
      <c r="AN316" s="273">
        <f>(Table2[[#This Row],[OUTSD_IND_HEALTH_TOTAL]]+Table2[[#This Row],[EXCHG_IND_HEALTH_TOTAL]])-Table2[[#This Row],[OUTSD_IND_GRANDFATHER]]</f>
        <v>0</v>
      </c>
      <c r="AO316" s="273">
        <f>Table2[[#This Row],[OUTSD_IND_HEALTH_TOTAL]]-Table2[[#This Row],[OUTSD_IND_GRANDFATHER]]</f>
        <v>0</v>
      </c>
      <c r="AP316" s="273">
        <f>(Table2[[#This Row],[OUTSD_SG_HEALTH_TOTAL]]+Table2[[#This Row],[EXCHG_SG_HEALTH_TOTAL]])-Table2[[#This Row],[OUTSD_SG_GRANDFATHER]]</f>
        <v>0</v>
      </c>
      <c r="AQ316" s="273">
        <f>Table2[[#This Row],[OUTSD_SG_HEALTH_TOTAL]]-Table2[[#This Row],[OUTSD_SG_GRANDFATHER]]</f>
        <v>0</v>
      </c>
      <c r="AR316" s="273">
        <f>Table2[[#This Row],[EXCHG_IND_HEALTH_TOTAL]]+Table2[[#This Row],[OUTSD_IND_HEALTH_TOTAL]]</f>
        <v>0</v>
      </c>
      <c r="AS316" s="273">
        <f>Table2[[#This Row],[EXCHG_SG_HEALTH_TOTAL]]+Table2[[#This Row],[OUTSD_SG_HEALTH_TOTAL]]</f>
        <v>0</v>
      </c>
      <c r="AT316" s="273">
        <f>Table2[[#This Row],[OUTSD_ATM_HEALTH_TOTAL]]+Table2[[#This Row],[OUTSD_LG_HEALTH_TOTAL]]+Table2[[#This Row],[Individual Total]]+Table2[[#This Row],[Small Group Total]]+Table2[[#This Row],[OUTSD_STUDENT]]</f>
        <v>0</v>
      </c>
    </row>
    <row r="317" spans="1:46">
      <c r="A317" t="s">
        <v>45</v>
      </c>
      <c r="B317" t="s">
        <v>392</v>
      </c>
      <c r="AE317">
        <v>1</v>
      </c>
      <c r="AL317">
        <v>2023</v>
      </c>
      <c r="AM317">
        <v>4</v>
      </c>
      <c r="AN317" s="273">
        <f>(Table2[[#This Row],[OUTSD_IND_HEALTH_TOTAL]]+Table2[[#This Row],[EXCHG_IND_HEALTH_TOTAL]])-Table2[[#This Row],[OUTSD_IND_GRANDFATHER]]</f>
        <v>0</v>
      </c>
      <c r="AO317" s="273">
        <f>Table2[[#This Row],[OUTSD_IND_HEALTH_TOTAL]]-Table2[[#This Row],[OUTSD_IND_GRANDFATHER]]</f>
        <v>0</v>
      </c>
      <c r="AP317" s="273">
        <f>(Table2[[#This Row],[OUTSD_SG_HEALTH_TOTAL]]+Table2[[#This Row],[EXCHG_SG_HEALTH_TOTAL]])-Table2[[#This Row],[OUTSD_SG_GRANDFATHER]]</f>
        <v>0</v>
      </c>
      <c r="AQ317" s="273">
        <f>Table2[[#This Row],[OUTSD_SG_HEALTH_TOTAL]]-Table2[[#This Row],[OUTSD_SG_GRANDFATHER]]</f>
        <v>0</v>
      </c>
      <c r="AR317" s="273">
        <f>Table2[[#This Row],[EXCHG_IND_HEALTH_TOTAL]]+Table2[[#This Row],[OUTSD_IND_HEALTH_TOTAL]]</f>
        <v>0</v>
      </c>
      <c r="AS317" s="273">
        <f>Table2[[#This Row],[EXCHG_SG_HEALTH_TOTAL]]+Table2[[#This Row],[OUTSD_SG_HEALTH_TOTAL]]</f>
        <v>0</v>
      </c>
      <c r="AT317" s="273">
        <f>Table2[[#This Row],[OUTSD_ATM_HEALTH_TOTAL]]+Table2[[#This Row],[OUTSD_LG_HEALTH_TOTAL]]+Table2[[#This Row],[Individual Total]]+Table2[[#This Row],[Small Group Total]]+Table2[[#This Row],[OUTSD_STUDENT]]</f>
        <v>0</v>
      </c>
    </row>
    <row r="318" spans="1:46">
      <c r="A318" t="s">
        <v>45</v>
      </c>
      <c r="B318" t="s">
        <v>373</v>
      </c>
      <c r="AE318">
        <v>2</v>
      </c>
      <c r="AL318">
        <v>2023</v>
      </c>
      <c r="AM318">
        <v>4</v>
      </c>
      <c r="AN318" s="273">
        <f>(Table2[[#This Row],[OUTSD_IND_HEALTH_TOTAL]]+Table2[[#This Row],[EXCHG_IND_HEALTH_TOTAL]])-Table2[[#This Row],[OUTSD_IND_GRANDFATHER]]</f>
        <v>0</v>
      </c>
      <c r="AO318" s="273">
        <f>Table2[[#This Row],[OUTSD_IND_HEALTH_TOTAL]]-Table2[[#This Row],[OUTSD_IND_GRANDFATHER]]</f>
        <v>0</v>
      </c>
      <c r="AP318" s="273">
        <f>(Table2[[#This Row],[OUTSD_SG_HEALTH_TOTAL]]+Table2[[#This Row],[EXCHG_SG_HEALTH_TOTAL]])-Table2[[#This Row],[OUTSD_SG_GRANDFATHER]]</f>
        <v>0</v>
      </c>
      <c r="AQ318" s="273">
        <f>Table2[[#This Row],[OUTSD_SG_HEALTH_TOTAL]]-Table2[[#This Row],[OUTSD_SG_GRANDFATHER]]</f>
        <v>0</v>
      </c>
      <c r="AR318" s="273">
        <f>Table2[[#This Row],[EXCHG_IND_HEALTH_TOTAL]]+Table2[[#This Row],[OUTSD_IND_HEALTH_TOTAL]]</f>
        <v>0</v>
      </c>
      <c r="AS318" s="273">
        <f>Table2[[#This Row],[EXCHG_SG_HEALTH_TOTAL]]+Table2[[#This Row],[OUTSD_SG_HEALTH_TOTAL]]</f>
        <v>0</v>
      </c>
      <c r="AT318" s="273">
        <f>Table2[[#This Row],[OUTSD_ATM_HEALTH_TOTAL]]+Table2[[#This Row],[OUTSD_LG_HEALTH_TOTAL]]+Table2[[#This Row],[Individual Total]]+Table2[[#This Row],[Small Group Total]]+Table2[[#This Row],[OUTSD_STUDENT]]</f>
        <v>0</v>
      </c>
    </row>
    <row r="319" spans="1:46">
      <c r="A319" t="s">
        <v>45</v>
      </c>
      <c r="B319" t="s">
        <v>357</v>
      </c>
      <c r="AE319">
        <v>7</v>
      </c>
      <c r="AL319">
        <v>2023</v>
      </c>
      <c r="AM319">
        <v>4</v>
      </c>
      <c r="AN319" s="273">
        <f>(Table2[[#This Row],[OUTSD_IND_HEALTH_TOTAL]]+Table2[[#This Row],[EXCHG_IND_HEALTH_TOTAL]])-Table2[[#This Row],[OUTSD_IND_GRANDFATHER]]</f>
        <v>0</v>
      </c>
      <c r="AO319" s="273">
        <f>Table2[[#This Row],[OUTSD_IND_HEALTH_TOTAL]]-Table2[[#This Row],[OUTSD_IND_GRANDFATHER]]</f>
        <v>0</v>
      </c>
      <c r="AP319" s="273">
        <f>(Table2[[#This Row],[OUTSD_SG_HEALTH_TOTAL]]+Table2[[#This Row],[EXCHG_SG_HEALTH_TOTAL]])-Table2[[#This Row],[OUTSD_SG_GRANDFATHER]]</f>
        <v>0</v>
      </c>
      <c r="AQ319" s="273">
        <f>Table2[[#This Row],[OUTSD_SG_HEALTH_TOTAL]]-Table2[[#This Row],[OUTSD_SG_GRANDFATHER]]</f>
        <v>0</v>
      </c>
      <c r="AR319" s="273">
        <f>Table2[[#This Row],[EXCHG_IND_HEALTH_TOTAL]]+Table2[[#This Row],[OUTSD_IND_HEALTH_TOTAL]]</f>
        <v>0</v>
      </c>
      <c r="AS319" s="273">
        <f>Table2[[#This Row],[EXCHG_SG_HEALTH_TOTAL]]+Table2[[#This Row],[OUTSD_SG_HEALTH_TOTAL]]</f>
        <v>0</v>
      </c>
      <c r="AT319" s="273">
        <f>Table2[[#This Row],[OUTSD_ATM_HEALTH_TOTAL]]+Table2[[#This Row],[OUTSD_LG_HEALTH_TOTAL]]+Table2[[#This Row],[Individual Total]]+Table2[[#This Row],[Small Group Total]]+Table2[[#This Row],[OUTSD_STUDENT]]</f>
        <v>0</v>
      </c>
    </row>
    <row r="320" spans="1:46">
      <c r="A320" t="s">
        <v>46</v>
      </c>
      <c r="B320" t="s">
        <v>381</v>
      </c>
      <c r="AE320">
        <v>7</v>
      </c>
      <c r="AL320">
        <v>2023</v>
      </c>
      <c r="AM320">
        <v>4</v>
      </c>
      <c r="AN320" s="273">
        <f>(Table2[[#This Row],[OUTSD_IND_HEALTH_TOTAL]]+Table2[[#This Row],[EXCHG_IND_HEALTH_TOTAL]])-Table2[[#This Row],[OUTSD_IND_GRANDFATHER]]</f>
        <v>0</v>
      </c>
      <c r="AO320" s="273">
        <f>Table2[[#This Row],[OUTSD_IND_HEALTH_TOTAL]]-Table2[[#This Row],[OUTSD_IND_GRANDFATHER]]</f>
        <v>0</v>
      </c>
      <c r="AP320" s="273">
        <f>(Table2[[#This Row],[OUTSD_SG_HEALTH_TOTAL]]+Table2[[#This Row],[EXCHG_SG_HEALTH_TOTAL]])-Table2[[#This Row],[OUTSD_SG_GRANDFATHER]]</f>
        <v>0</v>
      </c>
      <c r="AQ320" s="273">
        <f>Table2[[#This Row],[OUTSD_SG_HEALTH_TOTAL]]-Table2[[#This Row],[OUTSD_SG_GRANDFATHER]]</f>
        <v>0</v>
      </c>
      <c r="AR320" s="273">
        <f>Table2[[#This Row],[EXCHG_IND_HEALTH_TOTAL]]+Table2[[#This Row],[OUTSD_IND_HEALTH_TOTAL]]</f>
        <v>0</v>
      </c>
      <c r="AS320" s="273">
        <f>Table2[[#This Row],[EXCHG_SG_HEALTH_TOTAL]]+Table2[[#This Row],[OUTSD_SG_HEALTH_TOTAL]]</f>
        <v>0</v>
      </c>
      <c r="AT320" s="273">
        <f>Table2[[#This Row],[OUTSD_ATM_HEALTH_TOTAL]]+Table2[[#This Row],[OUTSD_LG_HEALTH_TOTAL]]+Table2[[#This Row],[Individual Total]]+Table2[[#This Row],[Small Group Total]]+Table2[[#This Row],[OUTSD_STUDENT]]</f>
        <v>0</v>
      </c>
    </row>
    <row r="321" spans="1:46">
      <c r="A321" t="s">
        <v>46</v>
      </c>
      <c r="B321" t="s">
        <v>363</v>
      </c>
      <c r="AC321">
        <v>1</v>
      </c>
      <c r="AE321">
        <v>100</v>
      </c>
      <c r="AL321">
        <v>2023</v>
      </c>
      <c r="AM321">
        <v>4</v>
      </c>
      <c r="AN321" s="273">
        <f>(Table2[[#This Row],[OUTSD_IND_HEALTH_TOTAL]]+Table2[[#This Row],[EXCHG_IND_HEALTH_TOTAL]])-Table2[[#This Row],[OUTSD_IND_GRANDFATHER]]</f>
        <v>0</v>
      </c>
      <c r="AO321" s="273">
        <f>Table2[[#This Row],[OUTSD_IND_HEALTH_TOTAL]]-Table2[[#This Row],[OUTSD_IND_GRANDFATHER]]</f>
        <v>0</v>
      </c>
      <c r="AP321" s="273">
        <f>(Table2[[#This Row],[OUTSD_SG_HEALTH_TOTAL]]+Table2[[#This Row],[EXCHG_SG_HEALTH_TOTAL]])-Table2[[#This Row],[OUTSD_SG_GRANDFATHER]]</f>
        <v>0</v>
      </c>
      <c r="AQ321" s="273">
        <f>Table2[[#This Row],[OUTSD_SG_HEALTH_TOTAL]]-Table2[[#This Row],[OUTSD_SG_GRANDFATHER]]</f>
        <v>0</v>
      </c>
      <c r="AR321" s="273">
        <f>Table2[[#This Row],[EXCHG_IND_HEALTH_TOTAL]]+Table2[[#This Row],[OUTSD_IND_HEALTH_TOTAL]]</f>
        <v>0</v>
      </c>
      <c r="AS321" s="273">
        <f>Table2[[#This Row],[EXCHG_SG_HEALTH_TOTAL]]+Table2[[#This Row],[OUTSD_SG_HEALTH_TOTAL]]</f>
        <v>0</v>
      </c>
      <c r="AT321" s="273">
        <f>Table2[[#This Row],[OUTSD_ATM_HEALTH_TOTAL]]+Table2[[#This Row],[OUTSD_LG_HEALTH_TOTAL]]+Table2[[#This Row],[Individual Total]]+Table2[[#This Row],[Small Group Total]]+Table2[[#This Row],[OUTSD_STUDENT]]</f>
        <v>1</v>
      </c>
    </row>
    <row r="322" spans="1:46">
      <c r="A322" t="s">
        <v>46</v>
      </c>
      <c r="B322" t="s">
        <v>358</v>
      </c>
      <c r="AC322">
        <v>7</v>
      </c>
      <c r="AE322">
        <v>1625</v>
      </c>
      <c r="AL322">
        <v>2023</v>
      </c>
      <c r="AM322">
        <v>4</v>
      </c>
      <c r="AN322" s="273">
        <f>(Table2[[#This Row],[OUTSD_IND_HEALTH_TOTAL]]+Table2[[#This Row],[EXCHG_IND_HEALTH_TOTAL]])-Table2[[#This Row],[OUTSD_IND_GRANDFATHER]]</f>
        <v>0</v>
      </c>
      <c r="AO322" s="273">
        <f>Table2[[#This Row],[OUTSD_IND_HEALTH_TOTAL]]-Table2[[#This Row],[OUTSD_IND_GRANDFATHER]]</f>
        <v>0</v>
      </c>
      <c r="AP322" s="273">
        <f>(Table2[[#This Row],[OUTSD_SG_HEALTH_TOTAL]]+Table2[[#This Row],[EXCHG_SG_HEALTH_TOTAL]])-Table2[[#This Row],[OUTSD_SG_GRANDFATHER]]</f>
        <v>0</v>
      </c>
      <c r="AQ322" s="273">
        <f>Table2[[#This Row],[OUTSD_SG_HEALTH_TOTAL]]-Table2[[#This Row],[OUTSD_SG_GRANDFATHER]]</f>
        <v>0</v>
      </c>
      <c r="AR322" s="273">
        <f>Table2[[#This Row],[EXCHG_IND_HEALTH_TOTAL]]+Table2[[#This Row],[OUTSD_IND_HEALTH_TOTAL]]</f>
        <v>0</v>
      </c>
      <c r="AS322" s="273">
        <f>Table2[[#This Row],[EXCHG_SG_HEALTH_TOTAL]]+Table2[[#This Row],[OUTSD_SG_HEALTH_TOTAL]]</f>
        <v>0</v>
      </c>
      <c r="AT322" s="273">
        <f>Table2[[#This Row],[OUTSD_ATM_HEALTH_TOTAL]]+Table2[[#This Row],[OUTSD_LG_HEALTH_TOTAL]]+Table2[[#This Row],[Individual Total]]+Table2[[#This Row],[Small Group Total]]+Table2[[#This Row],[OUTSD_STUDENT]]</f>
        <v>7</v>
      </c>
    </row>
    <row r="323" spans="1:46">
      <c r="A323" t="s">
        <v>46</v>
      </c>
      <c r="B323" t="s">
        <v>361</v>
      </c>
      <c r="AC323">
        <v>2</v>
      </c>
      <c r="AE323">
        <v>37</v>
      </c>
      <c r="AL323">
        <v>2023</v>
      </c>
      <c r="AM323">
        <v>4</v>
      </c>
      <c r="AN323" s="273">
        <f>(Table2[[#This Row],[OUTSD_IND_HEALTH_TOTAL]]+Table2[[#This Row],[EXCHG_IND_HEALTH_TOTAL]])-Table2[[#This Row],[OUTSD_IND_GRANDFATHER]]</f>
        <v>0</v>
      </c>
      <c r="AO323" s="273">
        <f>Table2[[#This Row],[OUTSD_IND_HEALTH_TOTAL]]-Table2[[#This Row],[OUTSD_IND_GRANDFATHER]]</f>
        <v>0</v>
      </c>
      <c r="AP323" s="273">
        <f>(Table2[[#This Row],[OUTSD_SG_HEALTH_TOTAL]]+Table2[[#This Row],[EXCHG_SG_HEALTH_TOTAL]])-Table2[[#This Row],[OUTSD_SG_GRANDFATHER]]</f>
        <v>0</v>
      </c>
      <c r="AQ323" s="273">
        <f>Table2[[#This Row],[OUTSD_SG_HEALTH_TOTAL]]-Table2[[#This Row],[OUTSD_SG_GRANDFATHER]]</f>
        <v>0</v>
      </c>
      <c r="AR323" s="273">
        <f>Table2[[#This Row],[EXCHG_IND_HEALTH_TOTAL]]+Table2[[#This Row],[OUTSD_IND_HEALTH_TOTAL]]</f>
        <v>0</v>
      </c>
      <c r="AS323" s="273">
        <f>Table2[[#This Row],[EXCHG_SG_HEALTH_TOTAL]]+Table2[[#This Row],[OUTSD_SG_HEALTH_TOTAL]]</f>
        <v>0</v>
      </c>
      <c r="AT323" s="273">
        <f>Table2[[#This Row],[OUTSD_ATM_HEALTH_TOTAL]]+Table2[[#This Row],[OUTSD_LG_HEALTH_TOTAL]]+Table2[[#This Row],[Individual Total]]+Table2[[#This Row],[Small Group Total]]+Table2[[#This Row],[OUTSD_STUDENT]]</f>
        <v>2</v>
      </c>
    </row>
    <row r="324" spans="1:46">
      <c r="A324" t="s">
        <v>46</v>
      </c>
      <c r="B324" t="s">
        <v>372</v>
      </c>
      <c r="AE324">
        <v>168</v>
      </c>
      <c r="AL324">
        <v>2023</v>
      </c>
      <c r="AM324">
        <v>4</v>
      </c>
      <c r="AN324" s="273">
        <f>(Table2[[#This Row],[OUTSD_IND_HEALTH_TOTAL]]+Table2[[#This Row],[EXCHG_IND_HEALTH_TOTAL]])-Table2[[#This Row],[OUTSD_IND_GRANDFATHER]]</f>
        <v>0</v>
      </c>
      <c r="AO324" s="273">
        <f>Table2[[#This Row],[OUTSD_IND_HEALTH_TOTAL]]-Table2[[#This Row],[OUTSD_IND_GRANDFATHER]]</f>
        <v>0</v>
      </c>
      <c r="AP324" s="273">
        <f>(Table2[[#This Row],[OUTSD_SG_HEALTH_TOTAL]]+Table2[[#This Row],[EXCHG_SG_HEALTH_TOTAL]])-Table2[[#This Row],[OUTSD_SG_GRANDFATHER]]</f>
        <v>0</v>
      </c>
      <c r="AQ324" s="273">
        <f>Table2[[#This Row],[OUTSD_SG_HEALTH_TOTAL]]-Table2[[#This Row],[OUTSD_SG_GRANDFATHER]]</f>
        <v>0</v>
      </c>
      <c r="AR324" s="273">
        <f>Table2[[#This Row],[EXCHG_IND_HEALTH_TOTAL]]+Table2[[#This Row],[OUTSD_IND_HEALTH_TOTAL]]</f>
        <v>0</v>
      </c>
      <c r="AS324" s="273">
        <f>Table2[[#This Row],[EXCHG_SG_HEALTH_TOTAL]]+Table2[[#This Row],[OUTSD_SG_HEALTH_TOTAL]]</f>
        <v>0</v>
      </c>
      <c r="AT324" s="273">
        <f>Table2[[#This Row],[OUTSD_ATM_HEALTH_TOTAL]]+Table2[[#This Row],[OUTSD_LG_HEALTH_TOTAL]]+Table2[[#This Row],[Individual Total]]+Table2[[#This Row],[Small Group Total]]+Table2[[#This Row],[OUTSD_STUDENT]]</f>
        <v>0</v>
      </c>
    </row>
    <row r="325" spans="1:46">
      <c r="A325" t="s">
        <v>46</v>
      </c>
      <c r="B325" t="s">
        <v>376</v>
      </c>
      <c r="AC325">
        <v>2</v>
      </c>
      <c r="AE325">
        <v>43</v>
      </c>
      <c r="AL325">
        <v>2023</v>
      </c>
      <c r="AM325">
        <v>4</v>
      </c>
      <c r="AN325" s="273">
        <f>(Table2[[#This Row],[OUTSD_IND_HEALTH_TOTAL]]+Table2[[#This Row],[EXCHG_IND_HEALTH_TOTAL]])-Table2[[#This Row],[OUTSD_IND_GRANDFATHER]]</f>
        <v>0</v>
      </c>
      <c r="AO325" s="273">
        <f>Table2[[#This Row],[OUTSD_IND_HEALTH_TOTAL]]-Table2[[#This Row],[OUTSD_IND_GRANDFATHER]]</f>
        <v>0</v>
      </c>
      <c r="AP325" s="273">
        <f>(Table2[[#This Row],[OUTSD_SG_HEALTH_TOTAL]]+Table2[[#This Row],[EXCHG_SG_HEALTH_TOTAL]])-Table2[[#This Row],[OUTSD_SG_GRANDFATHER]]</f>
        <v>0</v>
      </c>
      <c r="AQ325" s="273">
        <f>Table2[[#This Row],[OUTSD_SG_HEALTH_TOTAL]]-Table2[[#This Row],[OUTSD_SG_GRANDFATHER]]</f>
        <v>0</v>
      </c>
      <c r="AR325" s="273">
        <f>Table2[[#This Row],[EXCHG_IND_HEALTH_TOTAL]]+Table2[[#This Row],[OUTSD_IND_HEALTH_TOTAL]]</f>
        <v>0</v>
      </c>
      <c r="AS325" s="273">
        <f>Table2[[#This Row],[EXCHG_SG_HEALTH_TOTAL]]+Table2[[#This Row],[OUTSD_SG_HEALTH_TOTAL]]</f>
        <v>0</v>
      </c>
      <c r="AT325" s="273">
        <f>Table2[[#This Row],[OUTSD_ATM_HEALTH_TOTAL]]+Table2[[#This Row],[OUTSD_LG_HEALTH_TOTAL]]+Table2[[#This Row],[Individual Total]]+Table2[[#This Row],[Small Group Total]]+Table2[[#This Row],[OUTSD_STUDENT]]</f>
        <v>2</v>
      </c>
    </row>
    <row r="326" spans="1:46">
      <c r="A326" t="s">
        <v>46</v>
      </c>
      <c r="B326" t="s">
        <v>379</v>
      </c>
      <c r="AE326">
        <v>12</v>
      </c>
      <c r="AL326">
        <v>2023</v>
      </c>
      <c r="AM326">
        <v>4</v>
      </c>
      <c r="AN326" s="273">
        <f>(Table2[[#This Row],[OUTSD_IND_HEALTH_TOTAL]]+Table2[[#This Row],[EXCHG_IND_HEALTH_TOTAL]])-Table2[[#This Row],[OUTSD_IND_GRANDFATHER]]</f>
        <v>0</v>
      </c>
      <c r="AO326" s="273">
        <f>Table2[[#This Row],[OUTSD_IND_HEALTH_TOTAL]]-Table2[[#This Row],[OUTSD_IND_GRANDFATHER]]</f>
        <v>0</v>
      </c>
      <c r="AP326" s="273">
        <f>(Table2[[#This Row],[OUTSD_SG_HEALTH_TOTAL]]+Table2[[#This Row],[EXCHG_SG_HEALTH_TOTAL]])-Table2[[#This Row],[OUTSD_SG_GRANDFATHER]]</f>
        <v>0</v>
      </c>
      <c r="AQ326" s="273">
        <f>Table2[[#This Row],[OUTSD_SG_HEALTH_TOTAL]]-Table2[[#This Row],[OUTSD_SG_GRANDFATHER]]</f>
        <v>0</v>
      </c>
      <c r="AR326" s="273">
        <f>Table2[[#This Row],[EXCHG_IND_HEALTH_TOTAL]]+Table2[[#This Row],[OUTSD_IND_HEALTH_TOTAL]]</f>
        <v>0</v>
      </c>
      <c r="AS326" s="273">
        <f>Table2[[#This Row],[EXCHG_SG_HEALTH_TOTAL]]+Table2[[#This Row],[OUTSD_SG_HEALTH_TOTAL]]</f>
        <v>0</v>
      </c>
      <c r="AT326" s="273">
        <f>Table2[[#This Row],[OUTSD_ATM_HEALTH_TOTAL]]+Table2[[#This Row],[OUTSD_LG_HEALTH_TOTAL]]+Table2[[#This Row],[Individual Total]]+Table2[[#This Row],[Small Group Total]]+Table2[[#This Row],[OUTSD_STUDENT]]</f>
        <v>0</v>
      </c>
    </row>
    <row r="327" spans="1:46">
      <c r="A327" t="s">
        <v>46</v>
      </c>
      <c r="B327" t="s">
        <v>377</v>
      </c>
      <c r="AE327">
        <v>10</v>
      </c>
      <c r="AL327">
        <v>2023</v>
      </c>
      <c r="AM327">
        <v>4</v>
      </c>
      <c r="AN327" s="273">
        <f>(Table2[[#This Row],[OUTSD_IND_HEALTH_TOTAL]]+Table2[[#This Row],[EXCHG_IND_HEALTH_TOTAL]])-Table2[[#This Row],[OUTSD_IND_GRANDFATHER]]</f>
        <v>0</v>
      </c>
      <c r="AO327" s="273">
        <f>Table2[[#This Row],[OUTSD_IND_HEALTH_TOTAL]]-Table2[[#This Row],[OUTSD_IND_GRANDFATHER]]</f>
        <v>0</v>
      </c>
      <c r="AP327" s="273">
        <f>(Table2[[#This Row],[OUTSD_SG_HEALTH_TOTAL]]+Table2[[#This Row],[EXCHG_SG_HEALTH_TOTAL]])-Table2[[#This Row],[OUTSD_SG_GRANDFATHER]]</f>
        <v>0</v>
      </c>
      <c r="AQ327" s="273">
        <f>Table2[[#This Row],[OUTSD_SG_HEALTH_TOTAL]]-Table2[[#This Row],[OUTSD_SG_GRANDFATHER]]</f>
        <v>0</v>
      </c>
      <c r="AR327" s="273">
        <f>Table2[[#This Row],[EXCHG_IND_HEALTH_TOTAL]]+Table2[[#This Row],[OUTSD_IND_HEALTH_TOTAL]]</f>
        <v>0</v>
      </c>
      <c r="AS327" s="273">
        <f>Table2[[#This Row],[EXCHG_SG_HEALTH_TOTAL]]+Table2[[#This Row],[OUTSD_SG_HEALTH_TOTAL]]</f>
        <v>0</v>
      </c>
      <c r="AT327" s="273">
        <f>Table2[[#This Row],[OUTSD_ATM_HEALTH_TOTAL]]+Table2[[#This Row],[OUTSD_LG_HEALTH_TOTAL]]+Table2[[#This Row],[Individual Total]]+Table2[[#This Row],[Small Group Total]]+Table2[[#This Row],[OUTSD_STUDENT]]</f>
        <v>0</v>
      </c>
    </row>
    <row r="328" spans="1:46">
      <c r="A328" t="s">
        <v>46</v>
      </c>
      <c r="B328" t="s">
        <v>370</v>
      </c>
      <c r="AC328">
        <v>17</v>
      </c>
      <c r="AE328">
        <v>355</v>
      </c>
      <c r="AL328">
        <v>2023</v>
      </c>
      <c r="AM328">
        <v>4</v>
      </c>
      <c r="AN328" s="273">
        <f>(Table2[[#This Row],[OUTSD_IND_HEALTH_TOTAL]]+Table2[[#This Row],[EXCHG_IND_HEALTH_TOTAL]])-Table2[[#This Row],[OUTSD_IND_GRANDFATHER]]</f>
        <v>0</v>
      </c>
      <c r="AO328" s="273">
        <f>Table2[[#This Row],[OUTSD_IND_HEALTH_TOTAL]]-Table2[[#This Row],[OUTSD_IND_GRANDFATHER]]</f>
        <v>0</v>
      </c>
      <c r="AP328" s="273">
        <f>(Table2[[#This Row],[OUTSD_SG_HEALTH_TOTAL]]+Table2[[#This Row],[EXCHG_SG_HEALTH_TOTAL]])-Table2[[#This Row],[OUTSD_SG_GRANDFATHER]]</f>
        <v>0</v>
      </c>
      <c r="AQ328" s="273">
        <f>Table2[[#This Row],[OUTSD_SG_HEALTH_TOTAL]]-Table2[[#This Row],[OUTSD_SG_GRANDFATHER]]</f>
        <v>0</v>
      </c>
      <c r="AR328" s="273">
        <f>Table2[[#This Row],[EXCHG_IND_HEALTH_TOTAL]]+Table2[[#This Row],[OUTSD_IND_HEALTH_TOTAL]]</f>
        <v>0</v>
      </c>
      <c r="AS328" s="273">
        <f>Table2[[#This Row],[EXCHG_SG_HEALTH_TOTAL]]+Table2[[#This Row],[OUTSD_SG_HEALTH_TOTAL]]</f>
        <v>0</v>
      </c>
      <c r="AT328" s="273">
        <f>Table2[[#This Row],[OUTSD_ATM_HEALTH_TOTAL]]+Table2[[#This Row],[OUTSD_LG_HEALTH_TOTAL]]+Table2[[#This Row],[Individual Total]]+Table2[[#This Row],[Small Group Total]]+Table2[[#This Row],[OUTSD_STUDENT]]</f>
        <v>17</v>
      </c>
    </row>
    <row r="329" spans="1:46">
      <c r="A329" t="s">
        <v>46</v>
      </c>
      <c r="B329" t="s">
        <v>367</v>
      </c>
      <c r="AC329">
        <v>5</v>
      </c>
      <c r="AE329">
        <v>95</v>
      </c>
      <c r="AL329">
        <v>2023</v>
      </c>
      <c r="AM329">
        <v>4</v>
      </c>
      <c r="AN329" s="273">
        <f>(Table2[[#This Row],[OUTSD_IND_HEALTH_TOTAL]]+Table2[[#This Row],[EXCHG_IND_HEALTH_TOTAL]])-Table2[[#This Row],[OUTSD_IND_GRANDFATHER]]</f>
        <v>0</v>
      </c>
      <c r="AO329" s="273">
        <f>Table2[[#This Row],[OUTSD_IND_HEALTH_TOTAL]]-Table2[[#This Row],[OUTSD_IND_GRANDFATHER]]</f>
        <v>0</v>
      </c>
      <c r="AP329" s="273">
        <f>(Table2[[#This Row],[OUTSD_SG_HEALTH_TOTAL]]+Table2[[#This Row],[EXCHG_SG_HEALTH_TOTAL]])-Table2[[#This Row],[OUTSD_SG_GRANDFATHER]]</f>
        <v>0</v>
      </c>
      <c r="AQ329" s="273">
        <f>Table2[[#This Row],[OUTSD_SG_HEALTH_TOTAL]]-Table2[[#This Row],[OUTSD_SG_GRANDFATHER]]</f>
        <v>0</v>
      </c>
      <c r="AR329" s="273">
        <f>Table2[[#This Row],[EXCHG_IND_HEALTH_TOTAL]]+Table2[[#This Row],[OUTSD_IND_HEALTH_TOTAL]]</f>
        <v>0</v>
      </c>
      <c r="AS329" s="273">
        <f>Table2[[#This Row],[EXCHG_SG_HEALTH_TOTAL]]+Table2[[#This Row],[OUTSD_SG_HEALTH_TOTAL]]</f>
        <v>0</v>
      </c>
      <c r="AT329" s="273">
        <f>Table2[[#This Row],[OUTSD_ATM_HEALTH_TOTAL]]+Table2[[#This Row],[OUTSD_LG_HEALTH_TOTAL]]+Table2[[#This Row],[Individual Total]]+Table2[[#This Row],[Small Group Total]]+Table2[[#This Row],[OUTSD_STUDENT]]</f>
        <v>5</v>
      </c>
    </row>
    <row r="330" spans="1:46">
      <c r="A330" t="s">
        <v>46</v>
      </c>
      <c r="B330" t="s">
        <v>386</v>
      </c>
      <c r="AE330">
        <v>2</v>
      </c>
      <c r="AL330">
        <v>2023</v>
      </c>
      <c r="AM330">
        <v>4</v>
      </c>
      <c r="AN330" s="273">
        <f>(Table2[[#This Row],[OUTSD_IND_HEALTH_TOTAL]]+Table2[[#This Row],[EXCHG_IND_HEALTH_TOTAL]])-Table2[[#This Row],[OUTSD_IND_GRANDFATHER]]</f>
        <v>0</v>
      </c>
      <c r="AO330" s="273">
        <f>Table2[[#This Row],[OUTSD_IND_HEALTH_TOTAL]]-Table2[[#This Row],[OUTSD_IND_GRANDFATHER]]</f>
        <v>0</v>
      </c>
      <c r="AP330" s="273">
        <f>(Table2[[#This Row],[OUTSD_SG_HEALTH_TOTAL]]+Table2[[#This Row],[EXCHG_SG_HEALTH_TOTAL]])-Table2[[#This Row],[OUTSD_SG_GRANDFATHER]]</f>
        <v>0</v>
      </c>
      <c r="AQ330" s="273">
        <f>Table2[[#This Row],[OUTSD_SG_HEALTH_TOTAL]]-Table2[[#This Row],[OUTSD_SG_GRANDFATHER]]</f>
        <v>0</v>
      </c>
      <c r="AR330" s="273">
        <f>Table2[[#This Row],[EXCHG_IND_HEALTH_TOTAL]]+Table2[[#This Row],[OUTSD_IND_HEALTH_TOTAL]]</f>
        <v>0</v>
      </c>
      <c r="AS330" s="273">
        <f>Table2[[#This Row],[EXCHG_SG_HEALTH_TOTAL]]+Table2[[#This Row],[OUTSD_SG_HEALTH_TOTAL]]</f>
        <v>0</v>
      </c>
      <c r="AT330" s="273">
        <f>Table2[[#This Row],[OUTSD_ATM_HEALTH_TOTAL]]+Table2[[#This Row],[OUTSD_LG_HEALTH_TOTAL]]+Table2[[#This Row],[Individual Total]]+Table2[[#This Row],[Small Group Total]]+Table2[[#This Row],[OUTSD_STUDENT]]</f>
        <v>0</v>
      </c>
    </row>
    <row r="331" spans="1:46">
      <c r="A331" t="s">
        <v>46</v>
      </c>
      <c r="B331" t="s">
        <v>389</v>
      </c>
      <c r="AE331">
        <v>9</v>
      </c>
      <c r="AL331">
        <v>2023</v>
      </c>
      <c r="AM331">
        <v>4</v>
      </c>
      <c r="AN331" s="273">
        <f>(Table2[[#This Row],[OUTSD_IND_HEALTH_TOTAL]]+Table2[[#This Row],[EXCHG_IND_HEALTH_TOTAL]])-Table2[[#This Row],[OUTSD_IND_GRANDFATHER]]</f>
        <v>0</v>
      </c>
      <c r="AO331" s="273">
        <f>Table2[[#This Row],[OUTSD_IND_HEALTH_TOTAL]]-Table2[[#This Row],[OUTSD_IND_GRANDFATHER]]</f>
        <v>0</v>
      </c>
      <c r="AP331" s="273">
        <f>(Table2[[#This Row],[OUTSD_SG_HEALTH_TOTAL]]+Table2[[#This Row],[EXCHG_SG_HEALTH_TOTAL]])-Table2[[#This Row],[OUTSD_SG_GRANDFATHER]]</f>
        <v>0</v>
      </c>
      <c r="AQ331" s="273">
        <f>Table2[[#This Row],[OUTSD_SG_HEALTH_TOTAL]]-Table2[[#This Row],[OUTSD_SG_GRANDFATHER]]</f>
        <v>0</v>
      </c>
      <c r="AR331" s="273">
        <f>Table2[[#This Row],[EXCHG_IND_HEALTH_TOTAL]]+Table2[[#This Row],[OUTSD_IND_HEALTH_TOTAL]]</f>
        <v>0</v>
      </c>
      <c r="AS331" s="273">
        <f>Table2[[#This Row],[EXCHG_SG_HEALTH_TOTAL]]+Table2[[#This Row],[OUTSD_SG_HEALTH_TOTAL]]</f>
        <v>0</v>
      </c>
      <c r="AT331" s="273">
        <f>Table2[[#This Row],[OUTSD_ATM_HEALTH_TOTAL]]+Table2[[#This Row],[OUTSD_LG_HEALTH_TOTAL]]+Table2[[#This Row],[Individual Total]]+Table2[[#This Row],[Small Group Total]]+Table2[[#This Row],[OUTSD_STUDENT]]</f>
        <v>0</v>
      </c>
    </row>
    <row r="332" spans="1:46">
      <c r="A332" t="s">
        <v>46</v>
      </c>
      <c r="B332" t="s">
        <v>360</v>
      </c>
      <c r="AE332">
        <v>83</v>
      </c>
      <c r="AL332">
        <v>2023</v>
      </c>
      <c r="AM332">
        <v>4</v>
      </c>
      <c r="AN332" s="273">
        <f>(Table2[[#This Row],[OUTSD_IND_HEALTH_TOTAL]]+Table2[[#This Row],[EXCHG_IND_HEALTH_TOTAL]])-Table2[[#This Row],[OUTSD_IND_GRANDFATHER]]</f>
        <v>0</v>
      </c>
      <c r="AO332" s="273">
        <f>Table2[[#This Row],[OUTSD_IND_HEALTH_TOTAL]]-Table2[[#This Row],[OUTSD_IND_GRANDFATHER]]</f>
        <v>0</v>
      </c>
      <c r="AP332" s="273">
        <f>(Table2[[#This Row],[OUTSD_SG_HEALTH_TOTAL]]+Table2[[#This Row],[EXCHG_SG_HEALTH_TOTAL]])-Table2[[#This Row],[OUTSD_SG_GRANDFATHER]]</f>
        <v>0</v>
      </c>
      <c r="AQ332" s="273">
        <f>Table2[[#This Row],[OUTSD_SG_HEALTH_TOTAL]]-Table2[[#This Row],[OUTSD_SG_GRANDFATHER]]</f>
        <v>0</v>
      </c>
      <c r="AR332" s="273">
        <f>Table2[[#This Row],[EXCHG_IND_HEALTH_TOTAL]]+Table2[[#This Row],[OUTSD_IND_HEALTH_TOTAL]]</f>
        <v>0</v>
      </c>
      <c r="AS332" s="273">
        <f>Table2[[#This Row],[EXCHG_SG_HEALTH_TOTAL]]+Table2[[#This Row],[OUTSD_SG_HEALTH_TOTAL]]</f>
        <v>0</v>
      </c>
      <c r="AT332" s="273">
        <f>Table2[[#This Row],[OUTSD_ATM_HEALTH_TOTAL]]+Table2[[#This Row],[OUTSD_LG_HEALTH_TOTAL]]+Table2[[#This Row],[Individual Total]]+Table2[[#This Row],[Small Group Total]]+Table2[[#This Row],[OUTSD_STUDENT]]</f>
        <v>0</v>
      </c>
    </row>
    <row r="333" spans="1:46">
      <c r="A333" t="s">
        <v>46</v>
      </c>
      <c r="B333" t="s">
        <v>368</v>
      </c>
      <c r="AC333">
        <v>38</v>
      </c>
      <c r="AE333">
        <v>345</v>
      </c>
      <c r="AL333">
        <v>2023</v>
      </c>
      <c r="AM333">
        <v>4</v>
      </c>
      <c r="AN333" s="273">
        <f>(Table2[[#This Row],[OUTSD_IND_HEALTH_TOTAL]]+Table2[[#This Row],[EXCHG_IND_HEALTH_TOTAL]])-Table2[[#This Row],[OUTSD_IND_GRANDFATHER]]</f>
        <v>0</v>
      </c>
      <c r="AO333" s="273">
        <f>Table2[[#This Row],[OUTSD_IND_HEALTH_TOTAL]]-Table2[[#This Row],[OUTSD_IND_GRANDFATHER]]</f>
        <v>0</v>
      </c>
      <c r="AP333" s="273">
        <f>(Table2[[#This Row],[OUTSD_SG_HEALTH_TOTAL]]+Table2[[#This Row],[EXCHG_SG_HEALTH_TOTAL]])-Table2[[#This Row],[OUTSD_SG_GRANDFATHER]]</f>
        <v>0</v>
      </c>
      <c r="AQ333" s="273">
        <f>Table2[[#This Row],[OUTSD_SG_HEALTH_TOTAL]]-Table2[[#This Row],[OUTSD_SG_GRANDFATHER]]</f>
        <v>0</v>
      </c>
      <c r="AR333" s="273">
        <f>Table2[[#This Row],[EXCHG_IND_HEALTH_TOTAL]]+Table2[[#This Row],[OUTSD_IND_HEALTH_TOTAL]]</f>
        <v>0</v>
      </c>
      <c r="AS333" s="273">
        <f>Table2[[#This Row],[EXCHG_SG_HEALTH_TOTAL]]+Table2[[#This Row],[OUTSD_SG_HEALTH_TOTAL]]</f>
        <v>0</v>
      </c>
      <c r="AT333" s="273">
        <f>Table2[[#This Row],[OUTSD_ATM_HEALTH_TOTAL]]+Table2[[#This Row],[OUTSD_LG_HEALTH_TOTAL]]+Table2[[#This Row],[Individual Total]]+Table2[[#This Row],[Small Group Total]]+Table2[[#This Row],[OUTSD_STUDENT]]</f>
        <v>38</v>
      </c>
    </row>
    <row r="334" spans="1:46">
      <c r="A334" t="s">
        <v>46</v>
      </c>
      <c r="B334" t="s">
        <v>371</v>
      </c>
      <c r="AE334">
        <v>10</v>
      </c>
      <c r="AL334">
        <v>2023</v>
      </c>
      <c r="AM334">
        <v>4</v>
      </c>
      <c r="AN334" s="273">
        <f>(Table2[[#This Row],[OUTSD_IND_HEALTH_TOTAL]]+Table2[[#This Row],[EXCHG_IND_HEALTH_TOTAL]])-Table2[[#This Row],[OUTSD_IND_GRANDFATHER]]</f>
        <v>0</v>
      </c>
      <c r="AO334" s="273">
        <f>Table2[[#This Row],[OUTSD_IND_HEALTH_TOTAL]]-Table2[[#This Row],[OUTSD_IND_GRANDFATHER]]</f>
        <v>0</v>
      </c>
      <c r="AP334" s="273">
        <f>(Table2[[#This Row],[OUTSD_SG_HEALTH_TOTAL]]+Table2[[#This Row],[EXCHG_SG_HEALTH_TOTAL]])-Table2[[#This Row],[OUTSD_SG_GRANDFATHER]]</f>
        <v>0</v>
      </c>
      <c r="AQ334" s="273">
        <f>Table2[[#This Row],[OUTSD_SG_HEALTH_TOTAL]]-Table2[[#This Row],[OUTSD_SG_GRANDFATHER]]</f>
        <v>0</v>
      </c>
      <c r="AR334" s="273">
        <f>Table2[[#This Row],[EXCHG_IND_HEALTH_TOTAL]]+Table2[[#This Row],[OUTSD_IND_HEALTH_TOTAL]]</f>
        <v>0</v>
      </c>
      <c r="AS334" s="273">
        <f>Table2[[#This Row],[EXCHG_SG_HEALTH_TOTAL]]+Table2[[#This Row],[OUTSD_SG_HEALTH_TOTAL]]</f>
        <v>0</v>
      </c>
      <c r="AT334" s="273">
        <f>Table2[[#This Row],[OUTSD_ATM_HEALTH_TOTAL]]+Table2[[#This Row],[OUTSD_LG_HEALTH_TOTAL]]+Table2[[#This Row],[Individual Total]]+Table2[[#This Row],[Small Group Total]]+Table2[[#This Row],[OUTSD_STUDENT]]</f>
        <v>0</v>
      </c>
    </row>
    <row r="335" spans="1:46">
      <c r="A335" t="s">
        <v>46</v>
      </c>
      <c r="B335" t="s">
        <v>378</v>
      </c>
      <c r="AC335">
        <v>1</v>
      </c>
      <c r="AE335">
        <v>95</v>
      </c>
      <c r="AL335">
        <v>2023</v>
      </c>
      <c r="AM335">
        <v>4</v>
      </c>
      <c r="AN335" s="273">
        <f>(Table2[[#This Row],[OUTSD_IND_HEALTH_TOTAL]]+Table2[[#This Row],[EXCHG_IND_HEALTH_TOTAL]])-Table2[[#This Row],[OUTSD_IND_GRANDFATHER]]</f>
        <v>0</v>
      </c>
      <c r="AO335" s="273">
        <f>Table2[[#This Row],[OUTSD_IND_HEALTH_TOTAL]]-Table2[[#This Row],[OUTSD_IND_GRANDFATHER]]</f>
        <v>0</v>
      </c>
      <c r="AP335" s="273">
        <f>(Table2[[#This Row],[OUTSD_SG_HEALTH_TOTAL]]+Table2[[#This Row],[EXCHG_SG_HEALTH_TOTAL]])-Table2[[#This Row],[OUTSD_SG_GRANDFATHER]]</f>
        <v>0</v>
      </c>
      <c r="AQ335" s="273">
        <f>Table2[[#This Row],[OUTSD_SG_HEALTH_TOTAL]]-Table2[[#This Row],[OUTSD_SG_GRANDFATHER]]</f>
        <v>0</v>
      </c>
      <c r="AR335" s="273">
        <f>Table2[[#This Row],[EXCHG_IND_HEALTH_TOTAL]]+Table2[[#This Row],[OUTSD_IND_HEALTH_TOTAL]]</f>
        <v>0</v>
      </c>
      <c r="AS335" s="273">
        <f>Table2[[#This Row],[EXCHG_SG_HEALTH_TOTAL]]+Table2[[#This Row],[OUTSD_SG_HEALTH_TOTAL]]</f>
        <v>0</v>
      </c>
      <c r="AT335" s="273">
        <f>Table2[[#This Row],[OUTSD_ATM_HEALTH_TOTAL]]+Table2[[#This Row],[OUTSD_LG_HEALTH_TOTAL]]+Table2[[#This Row],[Individual Total]]+Table2[[#This Row],[Small Group Total]]+Table2[[#This Row],[OUTSD_STUDENT]]</f>
        <v>1</v>
      </c>
    </row>
    <row r="336" spans="1:46">
      <c r="A336" t="s">
        <v>46</v>
      </c>
      <c r="B336" t="s">
        <v>369</v>
      </c>
      <c r="AE336">
        <v>28</v>
      </c>
      <c r="AL336">
        <v>2023</v>
      </c>
      <c r="AM336">
        <v>4</v>
      </c>
      <c r="AN336" s="273">
        <f>(Table2[[#This Row],[OUTSD_IND_HEALTH_TOTAL]]+Table2[[#This Row],[EXCHG_IND_HEALTH_TOTAL]])-Table2[[#This Row],[OUTSD_IND_GRANDFATHER]]</f>
        <v>0</v>
      </c>
      <c r="AO336" s="274">
        <f>Table2[[#This Row],[OUTSD_IND_HEALTH_TOTAL]]-Table2[[#This Row],[OUTSD_IND_GRANDFATHER]]</f>
        <v>0</v>
      </c>
      <c r="AP336" s="273">
        <f>(Table2[[#This Row],[OUTSD_SG_HEALTH_TOTAL]]+Table2[[#This Row],[EXCHG_SG_HEALTH_TOTAL]])-Table2[[#This Row],[OUTSD_SG_GRANDFATHER]]</f>
        <v>0</v>
      </c>
      <c r="AQ336" s="274">
        <f>Table2[[#This Row],[OUTSD_SG_HEALTH_TOTAL]]-Table2[[#This Row],[OUTSD_SG_GRANDFATHER]]</f>
        <v>0</v>
      </c>
      <c r="AR336" s="273">
        <f>Table2[[#This Row],[EXCHG_IND_HEALTH_TOTAL]]+Table2[[#This Row],[OUTSD_IND_HEALTH_TOTAL]]</f>
        <v>0</v>
      </c>
      <c r="AS336" s="273">
        <f>Table2[[#This Row],[EXCHG_SG_HEALTH_TOTAL]]+Table2[[#This Row],[OUTSD_SG_HEALTH_TOTAL]]</f>
        <v>0</v>
      </c>
      <c r="AT336" s="273">
        <f>Table2[[#This Row],[OUTSD_ATM_HEALTH_TOTAL]]+Table2[[#This Row],[OUTSD_LG_HEALTH_TOTAL]]+Table2[[#This Row],[Individual Total]]+Table2[[#This Row],[Small Group Total]]+Table2[[#This Row],[OUTSD_STUDENT]]</f>
        <v>0</v>
      </c>
    </row>
    <row r="337" spans="1:46">
      <c r="A337" t="s">
        <v>46</v>
      </c>
      <c r="B337" t="s">
        <v>385</v>
      </c>
      <c r="AE337">
        <v>6</v>
      </c>
      <c r="AL337">
        <v>2023</v>
      </c>
      <c r="AM337">
        <v>4</v>
      </c>
      <c r="AN337" s="273">
        <f>(Table2[[#This Row],[OUTSD_IND_HEALTH_TOTAL]]+Table2[[#This Row],[EXCHG_IND_HEALTH_TOTAL]])-Table2[[#This Row],[OUTSD_IND_GRANDFATHER]]</f>
        <v>0</v>
      </c>
      <c r="AO337" s="273">
        <f>Table2[[#This Row],[OUTSD_IND_HEALTH_TOTAL]]-Table2[[#This Row],[OUTSD_IND_GRANDFATHER]]</f>
        <v>0</v>
      </c>
      <c r="AP337" s="273">
        <f>(Table2[[#This Row],[OUTSD_SG_HEALTH_TOTAL]]+Table2[[#This Row],[EXCHG_SG_HEALTH_TOTAL]])-Table2[[#This Row],[OUTSD_SG_GRANDFATHER]]</f>
        <v>0</v>
      </c>
      <c r="AQ337" s="273">
        <f>Table2[[#This Row],[OUTSD_SG_HEALTH_TOTAL]]-Table2[[#This Row],[OUTSD_SG_GRANDFATHER]]</f>
        <v>0</v>
      </c>
      <c r="AR337" s="273">
        <f>Table2[[#This Row],[EXCHG_IND_HEALTH_TOTAL]]+Table2[[#This Row],[OUTSD_IND_HEALTH_TOTAL]]</f>
        <v>0</v>
      </c>
      <c r="AS337" s="273">
        <f>Table2[[#This Row],[EXCHG_SG_HEALTH_TOTAL]]+Table2[[#This Row],[OUTSD_SG_HEALTH_TOTAL]]</f>
        <v>0</v>
      </c>
      <c r="AT337" s="273">
        <f>Table2[[#This Row],[OUTSD_ATM_HEALTH_TOTAL]]+Table2[[#This Row],[OUTSD_LG_HEALTH_TOTAL]]+Table2[[#This Row],[Individual Total]]+Table2[[#This Row],[Small Group Total]]+Table2[[#This Row],[OUTSD_STUDENT]]</f>
        <v>0</v>
      </c>
    </row>
    <row r="338" spans="1:46">
      <c r="A338" t="s">
        <v>46</v>
      </c>
      <c r="B338" t="s">
        <v>366</v>
      </c>
      <c r="AC338">
        <v>113</v>
      </c>
      <c r="AE338">
        <v>525</v>
      </c>
      <c r="AL338">
        <v>2023</v>
      </c>
      <c r="AM338">
        <v>4</v>
      </c>
      <c r="AN338" s="273">
        <f>(Table2[[#This Row],[OUTSD_IND_HEALTH_TOTAL]]+Table2[[#This Row],[EXCHG_IND_HEALTH_TOTAL]])-Table2[[#This Row],[OUTSD_IND_GRANDFATHER]]</f>
        <v>0</v>
      </c>
      <c r="AO338" s="273">
        <f>Table2[[#This Row],[OUTSD_IND_HEALTH_TOTAL]]-Table2[[#This Row],[OUTSD_IND_GRANDFATHER]]</f>
        <v>0</v>
      </c>
      <c r="AP338" s="273">
        <f>(Table2[[#This Row],[OUTSD_SG_HEALTH_TOTAL]]+Table2[[#This Row],[EXCHG_SG_HEALTH_TOTAL]])-Table2[[#This Row],[OUTSD_SG_GRANDFATHER]]</f>
        <v>0</v>
      </c>
      <c r="AQ338" s="273">
        <f>Table2[[#This Row],[OUTSD_SG_HEALTH_TOTAL]]-Table2[[#This Row],[OUTSD_SG_GRANDFATHER]]</f>
        <v>0</v>
      </c>
      <c r="AR338" s="273">
        <f>Table2[[#This Row],[EXCHG_IND_HEALTH_TOTAL]]+Table2[[#This Row],[OUTSD_IND_HEALTH_TOTAL]]</f>
        <v>0</v>
      </c>
      <c r="AS338" s="273">
        <f>Table2[[#This Row],[EXCHG_SG_HEALTH_TOTAL]]+Table2[[#This Row],[OUTSD_SG_HEALTH_TOTAL]]</f>
        <v>0</v>
      </c>
      <c r="AT338" s="273">
        <f>Table2[[#This Row],[OUTSD_ATM_HEALTH_TOTAL]]+Table2[[#This Row],[OUTSD_LG_HEALTH_TOTAL]]+Table2[[#This Row],[Individual Total]]+Table2[[#This Row],[Small Group Total]]+Table2[[#This Row],[OUTSD_STUDENT]]</f>
        <v>113</v>
      </c>
    </row>
    <row r="339" spans="1:46">
      <c r="A339" t="s">
        <v>46</v>
      </c>
      <c r="B339" t="s">
        <v>375</v>
      </c>
      <c r="AE339">
        <v>61</v>
      </c>
      <c r="AL339">
        <v>2023</v>
      </c>
      <c r="AM339">
        <v>4</v>
      </c>
      <c r="AN339" s="273">
        <f>(Table2[[#This Row],[OUTSD_IND_HEALTH_TOTAL]]+Table2[[#This Row],[EXCHG_IND_HEALTH_TOTAL]])-Table2[[#This Row],[OUTSD_IND_GRANDFATHER]]</f>
        <v>0</v>
      </c>
      <c r="AO339" s="273">
        <f>Table2[[#This Row],[OUTSD_IND_HEALTH_TOTAL]]-Table2[[#This Row],[OUTSD_IND_GRANDFATHER]]</f>
        <v>0</v>
      </c>
      <c r="AP339" s="273">
        <f>(Table2[[#This Row],[OUTSD_SG_HEALTH_TOTAL]]+Table2[[#This Row],[EXCHG_SG_HEALTH_TOTAL]])-Table2[[#This Row],[OUTSD_SG_GRANDFATHER]]</f>
        <v>0</v>
      </c>
      <c r="AQ339" s="273">
        <f>Table2[[#This Row],[OUTSD_SG_HEALTH_TOTAL]]-Table2[[#This Row],[OUTSD_SG_GRANDFATHER]]</f>
        <v>0</v>
      </c>
      <c r="AR339" s="273">
        <f>Table2[[#This Row],[EXCHG_IND_HEALTH_TOTAL]]+Table2[[#This Row],[OUTSD_IND_HEALTH_TOTAL]]</f>
        <v>0</v>
      </c>
      <c r="AS339" s="273">
        <f>Table2[[#This Row],[EXCHG_SG_HEALTH_TOTAL]]+Table2[[#This Row],[OUTSD_SG_HEALTH_TOTAL]]</f>
        <v>0</v>
      </c>
      <c r="AT339" s="273">
        <f>Table2[[#This Row],[OUTSD_ATM_HEALTH_TOTAL]]+Table2[[#This Row],[OUTSD_LG_HEALTH_TOTAL]]+Table2[[#This Row],[Individual Total]]+Table2[[#This Row],[Small Group Total]]+Table2[[#This Row],[OUTSD_STUDENT]]</f>
        <v>0</v>
      </c>
    </row>
    <row r="340" spans="1:46">
      <c r="A340" t="s">
        <v>46</v>
      </c>
      <c r="B340" t="s">
        <v>365</v>
      </c>
      <c r="AC340">
        <v>2</v>
      </c>
      <c r="AE340">
        <v>406</v>
      </c>
      <c r="AL340">
        <v>2023</v>
      </c>
      <c r="AM340">
        <v>4</v>
      </c>
      <c r="AN340" s="273">
        <f>(Table2[[#This Row],[OUTSD_IND_HEALTH_TOTAL]]+Table2[[#This Row],[EXCHG_IND_HEALTH_TOTAL]])-Table2[[#This Row],[OUTSD_IND_GRANDFATHER]]</f>
        <v>0</v>
      </c>
      <c r="AO340" s="273">
        <f>Table2[[#This Row],[OUTSD_IND_HEALTH_TOTAL]]-Table2[[#This Row],[OUTSD_IND_GRANDFATHER]]</f>
        <v>0</v>
      </c>
      <c r="AP340" s="273">
        <f>(Table2[[#This Row],[OUTSD_SG_HEALTH_TOTAL]]+Table2[[#This Row],[EXCHG_SG_HEALTH_TOTAL]])-Table2[[#This Row],[OUTSD_SG_GRANDFATHER]]</f>
        <v>0</v>
      </c>
      <c r="AQ340" s="273">
        <f>Table2[[#This Row],[OUTSD_SG_HEALTH_TOTAL]]-Table2[[#This Row],[OUTSD_SG_GRANDFATHER]]</f>
        <v>0</v>
      </c>
      <c r="AR340" s="273">
        <f>Table2[[#This Row],[EXCHG_IND_HEALTH_TOTAL]]+Table2[[#This Row],[OUTSD_IND_HEALTH_TOTAL]]</f>
        <v>0</v>
      </c>
      <c r="AS340" s="273">
        <f>Table2[[#This Row],[EXCHG_SG_HEALTH_TOTAL]]+Table2[[#This Row],[OUTSD_SG_HEALTH_TOTAL]]</f>
        <v>0</v>
      </c>
      <c r="AT340" s="273">
        <f>Table2[[#This Row],[OUTSD_ATM_HEALTH_TOTAL]]+Table2[[#This Row],[OUTSD_LG_HEALTH_TOTAL]]+Table2[[#This Row],[Individual Total]]+Table2[[#This Row],[Small Group Total]]+Table2[[#This Row],[OUTSD_STUDENT]]</f>
        <v>2</v>
      </c>
    </row>
    <row r="341" spans="1:46">
      <c r="A341" t="s">
        <v>46</v>
      </c>
      <c r="B341" t="s">
        <v>383</v>
      </c>
      <c r="AE341">
        <v>18</v>
      </c>
      <c r="AL341">
        <v>2023</v>
      </c>
      <c r="AM341">
        <v>4</v>
      </c>
      <c r="AN341" s="273">
        <f>(Table2[[#This Row],[OUTSD_IND_HEALTH_TOTAL]]+Table2[[#This Row],[EXCHG_IND_HEALTH_TOTAL]])-Table2[[#This Row],[OUTSD_IND_GRANDFATHER]]</f>
        <v>0</v>
      </c>
      <c r="AO341" s="273">
        <f>Table2[[#This Row],[OUTSD_IND_HEALTH_TOTAL]]-Table2[[#This Row],[OUTSD_IND_GRANDFATHER]]</f>
        <v>0</v>
      </c>
      <c r="AP341" s="273">
        <f>(Table2[[#This Row],[OUTSD_SG_HEALTH_TOTAL]]+Table2[[#This Row],[EXCHG_SG_HEALTH_TOTAL]])-Table2[[#This Row],[OUTSD_SG_GRANDFATHER]]</f>
        <v>0</v>
      </c>
      <c r="AQ341" s="273">
        <f>Table2[[#This Row],[OUTSD_SG_HEALTH_TOTAL]]-Table2[[#This Row],[OUTSD_SG_GRANDFATHER]]</f>
        <v>0</v>
      </c>
      <c r="AR341" s="273">
        <f>Table2[[#This Row],[EXCHG_IND_HEALTH_TOTAL]]+Table2[[#This Row],[OUTSD_IND_HEALTH_TOTAL]]</f>
        <v>0</v>
      </c>
      <c r="AS341" s="273">
        <f>Table2[[#This Row],[EXCHG_SG_HEALTH_TOTAL]]+Table2[[#This Row],[OUTSD_SG_HEALTH_TOTAL]]</f>
        <v>0</v>
      </c>
      <c r="AT341" s="273">
        <f>Table2[[#This Row],[OUTSD_ATM_HEALTH_TOTAL]]+Table2[[#This Row],[OUTSD_LG_HEALTH_TOTAL]]+Table2[[#This Row],[Individual Total]]+Table2[[#This Row],[Small Group Total]]+Table2[[#This Row],[OUTSD_STUDENT]]</f>
        <v>0</v>
      </c>
    </row>
    <row r="342" spans="1:46">
      <c r="A342" t="s">
        <v>46</v>
      </c>
      <c r="B342" t="s">
        <v>356</v>
      </c>
      <c r="AC342">
        <v>2</v>
      </c>
      <c r="AE342">
        <v>629</v>
      </c>
      <c r="AL342">
        <v>2023</v>
      </c>
      <c r="AM342">
        <v>4</v>
      </c>
      <c r="AN342" s="273">
        <f>(Table2[[#This Row],[OUTSD_IND_HEALTH_TOTAL]]+Table2[[#This Row],[EXCHG_IND_HEALTH_TOTAL]])-Table2[[#This Row],[OUTSD_IND_GRANDFATHER]]</f>
        <v>0</v>
      </c>
      <c r="AO342" s="273">
        <f>Table2[[#This Row],[OUTSD_IND_HEALTH_TOTAL]]-Table2[[#This Row],[OUTSD_IND_GRANDFATHER]]</f>
        <v>0</v>
      </c>
      <c r="AP342" s="273">
        <f>(Table2[[#This Row],[OUTSD_SG_HEALTH_TOTAL]]+Table2[[#This Row],[EXCHG_SG_HEALTH_TOTAL]])-Table2[[#This Row],[OUTSD_SG_GRANDFATHER]]</f>
        <v>0</v>
      </c>
      <c r="AQ342" s="273">
        <f>Table2[[#This Row],[OUTSD_SG_HEALTH_TOTAL]]-Table2[[#This Row],[OUTSD_SG_GRANDFATHER]]</f>
        <v>0</v>
      </c>
      <c r="AR342" s="273">
        <f>Table2[[#This Row],[EXCHG_IND_HEALTH_TOTAL]]+Table2[[#This Row],[OUTSD_IND_HEALTH_TOTAL]]</f>
        <v>0</v>
      </c>
      <c r="AS342" s="273">
        <f>Table2[[#This Row],[EXCHG_SG_HEALTH_TOTAL]]+Table2[[#This Row],[OUTSD_SG_HEALTH_TOTAL]]</f>
        <v>0</v>
      </c>
      <c r="AT342" s="273">
        <f>Table2[[#This Row],[OUTSD_ATM_HEALTH_TOTAL]]+Table2[[#This Row],[OUTSD_LG_HEALTH_TOTAL]]+Table2[[#This Row],[Individual Total]]+Table2[[#This Row],[Small Group Total]]+Table2[[#This Row],[OUTSD_STUDENT]]</f>
        <v>2</v>
      </c>
    </row>
    <row r="343" spans="1:46">
      <c r="A343" t="s">
        <v>46</v>
      </c>
      <c r="B343" t="s">
        <v>382</v>
      </c>
      <c r="AE343">
        <v>4</v>
      </c>
      <c r="AL343">
        <v>2023</v>
      </c>
      <c r="AM343">
        <v>4</v>
      </c>
      <c r="AN343" s="273">
        <f>(Table2[[#This Row],[OUTSD_IND_HEALTH_TOTAL]]+Table2[[#This Row],[EXCHG_IND_HEALTH_TOTAL]])-Table2[[#This Row],[OUTSD_IND_GRANDFATHER]]</f>
        <v>0</v>
      </c>
      <c r="AO343" s="273">
        <f>Table2[[#This Row],[OUTSD_IND_HEALTH_TOTAL]]-Table2[[#This Row],[OUTSD_IND_GRANDFATHER]]</f>
        <v>0</v>
      </c>
      <c r="AP343" s="273">
        <f>(Table2[[#This Row],[OUTSD_SG_HEALTH_TOTAL]]+Table2[[#This Row],[EXCHG_SG_HEALTH_TOTAL]])-Table2[[#This Row],[OUTSD_SG_GRANDFATHER]]</f>
        <v>0</v>
      </c>
      <c r="AQ343" s="273">
        <f>Table2[[#This Row],[OUTSD_SG_HEALTH_TOTAL]]-Table2[[#This Row],[OUTSD_SG_GRANDFATHER]]</f>
        <v>0</v>
      </c>
      <c r="AR343" s="273">
        <f>Table2[[#This Row],[EXCHG_IND_HEALTH_TOTAL]]+Table2[[#This Row],[OUTSD_IND_HEALTH_TOTAL]]</f>
        <v>0</v>
      </c>
      <c r="AS343" s="273">
        <f>Table2[[#This Row],[EXCHG_SG_HEALTH_TOTAL]]+Table2[[#This Row],[OUTSD_SG_HEALTH_TOTAL]]</f>
        <v>0</v>
      </c>
      <c r="AT343" s="273">
        <f>Table2[[#This Row],[OUTSD_ATM_HEALTH_TOTAL]]+Table2[[#This Row],[OUTSD_LG_HEALTH_TOTAL]]+Table2[[#This Row],[Individual Total]]+Table2[[#This Row],[Small Group Total]]+Table2[[#This Row],[OUTSD_STUDENT]]</f>
        <v>0</v>
      </c>
    </row>
    <row r="344" spans="1:46">
      <c r="A344" t="s">
        <v>46</v>
      </c>
      <c r="B344" t="s">
        <v>359</v>
      </c>
      <c r="AC344">
        <v>27</v>
      </c>
      <c r="AE344">
        <v>1444</v>
      </c>
      <c r="AL344">
        <v>2023</v>
      </c>
      <c r="AM344">
        <v>4</v>
      </c>
      <c r="AN344" s="273">
        <f>(Table2[[#This Row],[OUTSD_IND_HEALTH_TOTAL]]+Table2[[#This Row],[EXCHG_IND_HEALTH_TOTAL]])-Table2[[#This Row],[OUTSD_IND_GRANDFATHER]]</f>
        <v>0</v>
      </c>
      <c r="AO344" s="273">
        <f>Table2[[#This Row],[OUTSD_IND_HEALTH_TOTAL]]-Table2[[#This Row],[OUTSD_IND_GRANDFATHER]]</f>
        <v>0</v>
      </c>
      <c r="AP344" s="273">
        <f>(Table2[[#This Row],[OUTSD_SG_HEALTH_TOTAL]]+Table2[[#This Row],[EXCHG_SG_HEALTH_TOTAL]])-Table2[[#This Row],[OUTSD_SG_GRANDFATHER]]</f>
        <v>0</v>
      </c>
      <c r="AQ344" s="273">
        <f>Table2[[#This Row],[OUTSD_SG_HEALTH_TOTAL]]-Table2[[#This Row],[OUTSD_SG_GRANDFATHER]]</f>
        <v>0</v>
      </c>
      <c r="AR344" s="273">
        <f>Table2[[#This Row],[EXCHG_IND_HEALTH_TOTAL]]+Table2[[#This Row],[OUTSD_IND_HEALTH_TOTAL]]</f>
        <v>0</v>
      </c>
      <c r="AS344" s="273">
        <f>Table2[[#This Row],[EXCHG_SG_HEALTH_TOTAL]]+Table2[[#This Row],[OUTSD_SG_HEALTH_TOTAL]]</f>
        <v>0</v>
      </c>
      <c r="AT344" s="273">
        <f>Table2[[#This Row],[OUTSD_ATM_HEALTH_TOTAL]]+Table2[[#This Row],[OUTSD_LG_HEALTH_TOTAL]]+Table2[[#This Row],[Individual Total]]+Table2[[#This Row],[Small Group Total]]+Table2[[#This Row],[OUTSD_STUDENT]]</f>
        <v>27</v>
      </c>
    </row>
    <row r="345" spans="1:46">
      <c r="A345" t="s">
        <v>46</v>
      </c>
      <c r="B345" t="s">
        <v>364</v>
      </c>
      <c r="AC345">
        <v>4</v>
      </c>
      <c r="AE345">
        <v>224</v>
      </c>
      <c r="AL345">
        <v>2023</v>
      </c>
      <c r="AM345">
        <v>4</v>
      </c>
      <c r="AN345" s="273">
        <f>(Table2[[#This Row],[OUTSD_IND_HEALTH_TOTAL]]+Table2[[#This Row],[EXCHG_IND_HEALTH_TOTAL]])-Table2[[#This Row],[OUTSD_IND_GRANDFATHER]]</f>
        <v>0</v>
      </c>
      <c r="AO345" s="273">
        <f>Table2[[#This Row],[OUTSD_IND_HEALTH_TOTAL]]-Table2[[#This Row],[OUTSD_IND_GRANDFATHER]]</f>
        <v>0</v>
      </c>
      <c r="AP345" s="273">
        <f>(Table2[[#This Row],[OUTSD_SG_HEALTH_TOTAL]]+Table2[[#This Row],[EXCHG_SG_HEALTH_TOTAL]])-Table2[[#This Row],[OUTSD_SG_GRANDFATHER]]</f>
        <v>0</v>
      </c>
      <c r="AQ345" s="273">
        <f>Table2[[#This Row],[OUTSD_SG_HEALTH_TOTAL]]-Table2[[#This Row],[OUTSD_SG_GRANDFATHER]]</f>
        <v>0</v>
      </c>
      <c r="AR345" s="273">
        <f>Table2[[#This Row],[EXCHG_IND_HEALTH_TOTAL]]+Table2[[#This Row],[OUTSD_IND_HEALTH_TOTAL]]</f>
        <v>0</v>
      </c>
      <c r="AS345" s="273">
        <f>Table2[[#This Row],[EXCHG_SG_HEALTH_TOTAL]]+Table2[[#This Row],[OUTSD_SG_HEALTH_TOTAL]]</f>
        <v>0</v>
      </c>
      <c r="AT345" s="273">
        <f>Table2[[#This Row],[OUTSD_ATM_HEALTH_TOTAL]]+Table2[[#This Row],[OUTSD_LG_HEALTH_TOTAL]]+Table2[[#This Row],[Individual Total]]+Table2[[#This Row],[Small Group Total]]+Table2[[#This Row],[OUTSD_STUDENT]]</f>
        <v>4</v>
      </c>
    </row>
    <row r="346" spans="1:46">
      <c r="A346" t="s">
        <v>46</v>
      </c>
      <c r="B346" t="s">
        <v>374</v>
      </c>
      <c r="AE346">
        <v>36</v>
      </c>
      <c r="AL346">
        <v>2023</v>
      </c>
      <c r="AM346">
        <v>4</v>
      </c>
      <c r="AN346" s="273">
        <f>(Table2[[#This Row],[OUTSD_IND_HEALTH_TOTAL]]+Table2[[#This Row],[EXCHG_IND_HEALTH_TOTAL]])-Table2[[#This Row],[OUTSD_IND_GRANDFATHER]]</f>
        <v>0</v>
      </c>
      <c r="AO346" s="273">
        <f>Table2[[#This Row],[OUTSD_IND_HEALTH_TOTAL]]-Table2[[#This Row],[OUTSD_IND_GRANDFATHER]]</f>
        <v>0</v>
      </c>
      <c r="AP346" s="273">
        <f>(Table2[[#This Row],[OUTSD_SG_HEALTH_TOTAL]]+Table2[[#This Row],[EXCHG_SG_HEALTH_TOTAL]])-Table2[[#This Row],[OUTSD_SG_GRANDFATHER]]</f>
        <v>0</v>
      </c>
      <c r="AQ346" s="273">
        <f>Table2[[#This Row],[OUTSD_SG_HEALTH_TOTAL]]-Table2[[#This Row],[OUTSD_SG_GRANDFATHER]]</f>
        <v>0</v>
      </c>
      <c r="AR346" s="273">
        <f>Table2[[#This Row],[EXCHG_IND_HEALTH_TOTAL]]+Table2[[#This Row],[OUTSD_IND_HEALTH_TOTAL]]</f>
        <v>0</v>
      </c>
      <c r="AS346" s="273">
        <f>Table2[[#This Row],[EXCHG_SG_HEALTH_TOTAL]]+Table2[[#This Row],[OUTSD_SG_HEALTH_TOTAL]]</f>
        <v>0</v>
      </c>
      <c r="AT346" s="273">
        <f>Table2[[#This Row],[OUTSD_ATM_HEALTH_TOTAL]]+Table2[[#This Row],[OUTSD_LG_HEALTH_TOTAL]]+Table2[[#This Row],[Individual Total]]+Table2[[#This Row],[Small Group Total]]+Table2[[#This Row],[OUTSD_STUDENT]]</f>
        <v>0</v>
      </c>
    </row>
    <row r="347" spans="1:46">
      <c r="A347" t="s">
        <v>46</v>
      </c>
      <c r="B347" t="s">
        <v>380</v>
      </c>
      <c r="AE347">
        <v>81</v>
      </c>
      <c r="AL347">
        <v>2023</v>
      </c>
      <c r="AM347">
        <v>4</v>
      </c>
      <c r="AN347" s="273">
        <f>(Table2[[#This Row],[OUTSD_IND_HEALTH_TOTAL]]+Table2[[#This Row],[EXCHG_IND_HEALTH_TOTAL]])-Table2[[#This Row],[OUTSD_IND_GRANDFATHER]]</f>
        <v>0</v>
      </c>
      <c r="AO347" s="273">
        <f>Table2[[#This Row],[OUTSD_IND_HEALTH_TOTAL]]-Table2[[#This Row],[OUTSD_IND_GRANDFATHER]]</f>
        <v>0</v>
      </c>
      <c r="AP347" s="273">
        <f>(Table2[[#This Row],[OUTSD_SG_HEALTH_TOTAL]]+Table2[[#This Row],[EXCHG_SG_HEALTH_TOTAL]])-Table2[[#This Row],[OUTSD_SG_GRANDFATHER]]</f>
        <v>0</v>
      </c>
      <c r="AQ347" s="273">
        <f>Table2[[#This Row],[OUTSD_SG_HEALTH_TOTAL]]-Table2[[#This Row],[OUTSD_SG_GRANDFATHER]]</f>
        <v>0</v>
      </c>
      <c r="AR347" s="273">
        <f>Table2[[#This Row],[EXCHG_IND_HEALTH_TOTAL]]+Table2[[#This Row],[OUTSD_IND_HEALTH_TOTAL]]</f>
        <v>0</v>
      </c>
      <c r="AS347" s="273">
        <f>Table2[[#This Row],[EXCHG_SG_HEALTH_TOTAL]]+Table2[[#This Row],[OUTSD_SG_HEALTH_TOTAL]]</f>
        <v>0</v>
      </c>
      <c r="AT347" s="273">
        <f>Table2[[#This Row],[OUTSD_ATM_HEALTH_TOTAL]]+Table2[[#This Row],[OUTSD_LG_HEALTH_TOTAL]]+Table2[[#This Row],[Individual Total]]+Table2[[#This Row],[Small Group Total]]+Table2[[#This Row],[OUTSD_STUDENT]]</f>
        <v>0</v>
      </c>
    </row>
    <row r="348" spans="1:46">
      <c r="A348" t="s">
        <v>46</v>
      </c>
      <c r="B348" t="s">
        <v>387</v>
      </c>
      <c r="AE348">
        <v>26</v>
      </c>
      <c r="AL348">
        <v>2023</v>
      </c>
      <c r="AM348">
        <v>4</v>
      </c>
      <c r="AN348" s="273">
        <f>(Table2[[#This Row],[OUTSD_IND_HEALTH_TOTAL]]+Table2[[#This Row],[EXCHG_IND_HEALTH_TOTAL]])-Table2[[#This Row],[OUTSD_IND_GRANDFATHER]]</f>
        <v>0</v>
      </c>
      <c r="AO348" s="273">
        <f>Table2[[#This Row],[OUTSD_IND_HEALTH_TOTAL]]-Table2[[#This Row],[OUTSD_IND_GRANDFATHER]]</f>
        <v>0</v>
      </c>
      <c r="AP348" s="273">
        <f>(Table2[[#This Row],[OUTSD_SG_HEALTH_TOTAL]]+Table2[[#This Row],[EXCHG_SG_HEALTH_TOTAL]])-Table2[[#This Row],[OUTSD_SG_GRANDFATHER]]</f>
        <v>0</v>
      </c>
      <c r="AQ348" s="273">
        <f>Table2[[#This Row],[OUTSD_SG_HEALTH_TOTAL]]-Table2[[#This Row],[OUTSD_SG_GRANDFATHER]]</f>
        <v>0</v>
      </c>
      <c r="AR348" s="273">
        <f>Table2[[#This Row],[EXCHG_IND_HEALTH_TOTAL]]+Table2[[#This Row],[OUTSD_IND_HEALTH_TOTAL]]</f>
        <v>0</v>
      </c>
      <c r="AS348" s="273">
        <f>Table2[[#This Row],[EXCHG_SG_HEALTH_TOTAL]]+Table2[[#This Row],[OUTSD_SG_HEALTH_TOTAL]]</f>
        <v>0</v>
      </c>
      <c r="AT348" s="273">
        <f>Table2[[#This Row],[OUTSD_ATM_HEALTH_TOTAL]]+Table2[[#This Row],[OUTSD_LG_HEALTH_TOTAL]]+Table2[[#This Row],[Individual Total]]+Table2[[#This Row],[Small Group Total]]+Table2[[#This Row],[OUTSD_STUDENT]]</f>
        <v>0</v>
      </c>
    </row>
    <row r="349" spans="1:46">
      <c r="A349" t="s">
        <v>46</v>
      </c>
      <c r="B349" t="s">
        <v>392</v>
      </c>
      <c r="AE349">
        <v>2</v>
      </c>
      <c r="AL349">
        <v>2023</v>
      </c>
      <c r="AM349">
        <v>4</v>
      </c>
      <c r="AN349" s="273">
        <f>(Table2[[#This Row],[OUTSD_IND_HEALTH_TOTAL]]+Table2[[#This Row],[EXCHG_IND_HEALTH_TOTAL]])-Table2[[#This Row],[OUTSD_IND_GRANDFATHER]]</f>
        <v>0</v>
      </c>
      <c r="AO349" s="273">
        <f>Table2[[#This Row],[OUTSD_IND_HEALTH_TOTAL]]-Table2[[#This Row],[OUTSD_IND_GRANDFATHER]]</f>
        <v>0</v>
      </c>
      <c r="AP349" s="273">
        <f>(Table2[[#This Row],[OUTSD_SG_HEALTH_TOTAL]]+Table2[[#This Row],[EXCHG_SG_HEALTH_TOTAL]])-Table2[[#This Row],[OUTSD_SG_GRANDFATHER]]</f>
        <v>0</v>
      </c>
      <c r="AQ349" s="273">
        <f>Table2[[#This Row],[OUTSD_SG_HEALTH_TOTAL]]-Table2[[#This Row],[OUTSD_SG_GRANDFATHER]]</f>
        <v>0</v>
      </c>
      <c r="AR349" s="273">
        <f>Table2[[#This Row],[EXCHG_IND_HEALTH_TOTAL]]+Table2[[#This Row],[OUTSD_IND_HEALTH_TOTAL]]</f>
        <v>0</v>
      </c>
      <c r="AS349" s="273">
        <f>Table2[[#This Row],[EXCHG_SG_HEALTH_TOTAL]]+Table2[[#This Row],[OUTSD_SG_HEALTH_TOTAL]]</f>
        <v>0</v>
      </c>
      <c r="AT349" s="273">
        <f>Table2[[#This Row],[OUTSD_ATM_HEALTH_TOTAL]]+Table2[[#This Row],[OUTSD_LG_HEALTH_TOTAL]]+Table2[[#This Row],[Individual Total]]+Table2[[#This Row],[Small Group Total]]+Table2[[#This Row],[OUTSD_STUDENT]]</f>
        <v>0</v>
      </c>
    </row>
    <row r="350" spans="1:46">
      <c r="A350" t="s">
        <v>46</v>
      </c>
      <c r="B350" t="s">
        <v>373</v>
      </c>
      <c r="AE350">
        <v>35</v>
      </c>
      <c r="AL350">
        <v>2023</v>
      </c>
      <c r="AM350">
        <v>4</v>
      </c>
      <c r="AN350" s="273">
        <f>(Table2[[#This Row],[OUTSD_IND_HEALTH_TOTAL]]+Table2[[#This Row],[EXCHG_IND_HEALTH_TOTAL]])-Table2[[#This Row],[OUTSD_IND_GRANDFATHER]]</f>
        <v>0</v>
      </c>
      <c r="AO350" s="273">
        <f>Table2[[#This Row],[OUTSD_IND_HEALTH_TOTAL]]-Table2[[#This Row],[OUTSD_IND_GRANDFATHER]]</f>
        <v>0</v>
      </c>
      <c r="AP350" s="273">
        <f>(Table2[[#This Row],[OUTSD_SG_HEALTH_TOTAL]]+Table2[[#This Row],[EXCHG_SG_HEALTH_TOTAL]])-Table2[[#This Row],[OUTSD_SG_GRANDFATHER]]</f>
        <v>0</v>
      </c>
      <c r="AQ350" s="273">
        <f>Table2[[#This Row],[OUTSD_SG_HEALTH_TOTAL]]-Table2[[#This Row],[OUTSD_SG_GRANDFATHER]]</f>
        <v>0</v>
      </c>
      <c r="AR350" s="273">
        <f>Table2[[#This Row],[EXCHG_IND_HEALTH_TOTAL]]+Table2[[#This Row],[OUTSD_IND_HEALTH_TOTAL]]</f>
        <v>0</v>
      </c>
      <c r="AS350" s="273">
        <f>Table2[[#This Row],[EXCHG_SG_HEALTH_TOTAL]]+Table2[[#This Row],[OUTSD_SG_HEALTH_TOTAL]]</f>
        <v>0</v>
      </c>
      <c r="AT350" s="273">
        <f>Table2[[#This Row],[OUTSD_ATM_HEALTH_TOTAL]]+Table2[[#This Row],[OUTSD_LG_HEALTH_TOTAL]]+Table2[[#This Row],[Individual Total]]+Table2[[#This Row],[Small Group Total]]+Table2[[#This Row],[OUTSD_STUDENT]]</f>
        <v>0</v>
      </c>
    </row>
    <row r="351" spans="1:46">
      <c r="A351" t="s">
        <v>46</v>
      </c>
      <c r="B351" t="s">
        <v>357</v>
      </c>
      <c r="AC351">
        <v>37</v>
      </c>
      <c r="AE351">
        <v>2283</v>
      </c>
      <c r="AL351">
        <v>2023</v>
      </c>
      <c r="AM351">
        <v>4</v>
      </c>
      <c r="AN351" s="273">
        <f>(Table2[[#This Row],[OUTSD_IND_HEALTH_TOTAL]]+Table2[[#This Row],[EXCHG_IND_HEALTH_TOTAL]])-Table2[[#This Row],[OUTSD_IND_GRANDFATHER]]</f>
        <v>0</v>
      </c>
      <c r="AO351" s="273">
        <f>Table2[[#This Row],[OUTSD_IND_HEALTH_TOTAL]]-Table2[[#This Row],[OUTSD_IND_GRANDFATHER]]</f>
        <v>0</v>
      </c>
      <c r="AP351" s="273">
        <f>(Table2[[#This Row],[OUTSD_SG_HEALTH_TOTAL]]+Table2[[#This Row],[EXCHG_SG_HEALTH_TOTAL]])-Table2[[#This Row],[OUTSD_SG_GRANDFATHER]]</f>
        <v>0</v>
      </c>
      <c r="AQ351" s="273">
        <f>Table2[[#This Row],[OUTSD_SG_HEALTH_TOTAL]]-Table2[[#This Row],[OUTSD_SG_GRANDFATHER]]</f>
        <v>0</v>
      </c>
      <c r="AR351" s="273">
        <f>Table2[[#This Row],[EXCHG_IND_HEALTH_TOTAL]]+Table2[[#This Row],[OUTSD_IND_HEALTH_TOTAL]]</f>
        <v>0</v>
      </c>
      <c r="AS351" s="273">
        <f>Table2[[#This Row],[EXCHG_SG_HEALTH_TOTAL]]+Table2[[#This Row],[OUTSD_SG_HEALTH_TOTAL]]</f>
        <v>0</v>
      </c>
      <c r="AT351" s="273">
        <f>Table2[[#This Row],[OUTSD_ATM_HEALTH_TOTAL]]+Table2[[#This Row],[OUTSD_LG_HEALTH_TOTAL]]+Table2[[#This Row],[Individual Total]]+Table2[[#This Row],[Small Group Total]]+Table2[[#This Row],[OUTSD_STUDENT]]</f>
        <v>37</v>
      </c>
    </row>
    <row r="352" spans="1:46">
      <c r="A352" t="s">
        <v>46</v>
      </c>
      <c r="B352" t="s">
        <v>362</v>
      </c>
      <c r="AC352">
        <v>5</v>
      </c>
      <c r="AE352">
        <v>284</v>
      </c>
      <c r="AL352">
        <v>2023</v>
      </c>
      <c r="AM352">
        <v>4</v>
      </c>
      <c r="AN352" s="273">
        <f>(Table2[[#This Row],[OUTSD_IND_HEALTH_TOTAL]]+Table2[[#This Row],[EXCHG_IND_HEALTH_TOTAL]])-Table2[[#This Row],[OUTSD_IND_GRANDFATHER]]</f>
        <v>0</v>
      </c>
      <c r="AO352" s="273">
        <f>Table2[[#This Row],[OUTSD_IND_HEALTH_TOTAL]]-Table2[[#This Row],[OUTSD_IND_GRANDFATHER]]</f>
        <v>0</v>
      </c>
      <c r="AP352" s="273">
        <f>(Table2[[#This Row],[OUTSD_SG_HEALTH_TOTAL]]+Table2[[#This Row],[EXCHG_SG_HEALTH_TOTAL]])-Table2[[#This Row],[OUTSD_SG_GRANDFATHER]]</f>
        <v>0</v>
      </c>
      <c r="AQ352" s="273">
        <f>Table2[[#This Row],[OUTSD_SG_HEALTH_TOTAL]]-Table2[[#This Row],[OUTSD_SG_GRANDFATHER]]</f>
        <v>0</v>
      </c>
      <c r="AR352" s="273">
        <f>Table2[[#This Row],[EXCHG_IND_HEALTH_TOTAL]]+Table2[[#This Row],[OUTSD_IND_HEALTH_TOTAL]]</f>
        <v>0</v>
      </c>
      <c r="AS352" s="273">
        <f>Table2[[#This Row],[EXCHG_SG_HEALTH_TOTAL]]+Table2[[#This Row],[OUTSD_SG_HEALTH_TOTAL]]</f>
        <v>0</v>
      </c>
      <c r="AT352" s="273">
        <f>Table2[[#This Row],[OUTSD_ATM_HEALTH_TOTAL]]+Table2[[#This Row],[OUTSD_LG_HEALTH_TOTAL]]+Table2[[#This Row],[Individual Total]]+Table2[[#This Row],[Small Group Total]]+Table2[[#This Row],[OUTSD_STUDENT]]</f>
        <v>5</v>
      </c>
    </row>
    <row r="353" spans="1:46">
      <c r="A353" t="s">
        <v>47</v>
      </c>
      <c r="B353" t="s">
        <v>358</v>
      </c>
      <c r="AK353">
        <v>1</v>
      </c>
      <c r="AL353">
        <v>2023</v>
      </c>
      <c r="AM353">
        <v>4</v>
      </c>
      <c r="AN353" s="273">
        <f>(Table2[[#This Row],[OUTSD_IND_HEALTH_TOTAL]]+Table2[[#This Row],[EXCHG_IND_HEALTH_TOTAL]])-Table2[[#This Row],[OUTSD_IND_GRANDFATHER]]</f>
        <v>0</v>
      </c>
      <c r="AO353" s="273">
        <f>Table2[[#This Row],[OUTSD_IND_HEALTH_TOTAL]]-Table2[[#This Row],[OUTSD_IND_GRANDFATHER]]</f>
        <v>0</v>
      </c>
      <c r="AP353" s="273">
        <f>(Table2[[#This Row],[OUTSD_SG_HEALTH_TOTAL]]+Table2[[#This Row],[EXCHG_SG_HEALTH_TOTAL]])-Table2[[#This Row],[OUTSD_SG_GRANDFATHER]]</f>
        <v>0</v>
      </c>
      <c r="AQ353" s="273">
        <f>Table2[[#This Row],[OUTSD_SG_HEALTH_TOTAL]]-Table2[[#This Row],[OUTSD_SG_GRANDFATHER]]</f>
        <v>0</v>
      </c>
      <c r="AR353" s="273">
        <f>Table2[[#This Row],[EXCHG_IND_HEALTH_TOTAL]]+Table2[[#This Row],[OUTSD_IND_HEALTH_TOTAL]]</f>
        <v>0</v>
      </c>
      <c r="AS353" s="273">
        <f>Table2[[#This Row],[EXCHG_SG_HEALTH_TOTAL]]+Table2[[#This Row],[OUTSD_SG_HEALTH_TOTAL]]</f>
        <v>0</v>
      </c>
      <c r="AT353" s="273">
        <f>Table2[[#This Row],[OUTSD_ATM_HEALTH_TOTAL]]+Table2[[#This Row],[OUTSD_LG_HEALTH_TOTAL]]+Table2[[#This Row],[Individual Total]]+Table2[[#This Row],[Small Group Total]]+Table2[[#This Row],[OUTSD_STUDENT]]</f>
        <v>0</v>
      </c>
    </row>
    <row r="354" spans="1:46">
      <c r="A354" t="s">
        <v>47</v>
      </c>
      <c r="B354" t="s">
        <v>370</v>
      </c>
      <c r="AK354">
        <v>4</v>
      </c>
      <c r="AL354">
        <v>2023</v>
      </c>
      <c r="AM354">
        <v>4</v>
      </c>
      <c r="AN354" s="273">
        <f>(Table2[[#This Row],[OUTSD_IND_HEALTH_TOTAL]]+Table2[[#This Row],[EXCHG_IND_HEALTH_TOTAL]])-Table2[[#This Row],[OUTSD_IND_GRANDFATHER]]</f>
        <v>0</v>
      </c>
      <c r="AO354" s="273">
        <f>Table2[[#This Row],[OUTSD_IND_HEALTH_TOTAL]]-Table2[[#This Row],[OUTSD_IND_GRANDFATHER]]</f>
        <v>0</v>
      </c>
      <c r="AP354" s="273">
        <f>(Table2[[#This Row],[OUTSD_SG_HEALTH_TOTAL]]+Table2[[#This Row],[EXCHG_SG_HEALTH_TOTAL]])-Table2[[#This Row],[OUTSD_SG_GRANDFATHER]]</f>
        <v>0</v>
      </c>
      <c r="AQ354" s="273">
        <f>Table2[[#This Row],[OUTSD_SG_HEALTH_TOTAL]]-Table2[[#This Row],[OUTSD_SG_GRANDFATHER]]</f>
        <v>0</v>
      </c>
      <c r="AR354" s="273">
        <f>Table2[[#This Row],[EXCHG_IND_HEALTH_TOTAL]]+Table2[[#This Row],[OUTSD_IND_HEALTH_TOTAL]]</f>
        <v>0</v>
      </c>
      <c r="AS354" s="273">
        <f>Table2[[#This Row],[EXCHG_SG_HEALTH_TOTAL]]+Table2[[#This Row],[OUTSD_SG_HEALTH_TOTAL]]</f>
        <v>0</v>
      </c>
      <c r="AT354" s="273">
        <f>Table2[[#This Row],[OUTSD_ATM_HEALTH_TOTAL]]+Table2[[#This Row],[OUTSD_LG_HEALTH_TOTAL]]+Table2[[#This Row],[Individual Total]]+Table2[[#This Row],[Small Group Total]]+Table2[[#This Row],[OUTSD_STUDENT]]</f>
        <v>0</v>
      </c>
    </row>
    <row r="355" spans="1:46">
      <c r="A355" t="s">
        <v>47</v>
      </c>
      <c r="B355" t="s">
        <v>367</v>
      </c>
      <c r="AK355">
        <v>1</v>
      </c>
      <c r="AL355">
        <v>2023</v>
      </c>
      <c r="AM355">
        <v>4</v>
      </c>
      <c r="AN355" s="273">
        <f>(Table2[[#This Row],[OUTSD_IND_HEALTH_TOTAL]]+Table2[[#This Row],[EXCHG_IND_HEALTH_TOTAL]])-Table2[[#This Row],[OUTSD_IND_GRANDFATHER]]</f>
        <v>0</v>
      </c>
      <c r="AO355" s="273">
        <f>Table2[[#This Row],[OUTSD_IND_HEALTH_TOTAL]]-Table2[[#This Row],[OUTSD_IND_GRANDFATHER]]</f>
        <v>0</v>
      </c>
      <c r="AP355" s="273">
        <f>(Table2[[#This Row],[OUTSD_SG_HEALTH_TOTAL]]+Table2[[#This Row],[EXCHG_SG_HEALTH_TOTAL]])-Table2[[#This Row],[OUTSD_SG_GRANDFATHER]]</f>
        <v>0</v>
      </c>
      <c r="AQ355" s="273">
        <f>Table2[[#This Row],[OUTSD_SG_HEALTH_TOTAL]]-Table2[[#This Row],[OUTSD_SG_GRANDFATHER]]</f>
        <v>0</v>
      </c>
      <c r="AR355" s="273">
        <f>Table2[[#This Row],[EXCHG_IND_HEALTH_TOTAL]]+Table2[[#This Row],[OUTSD_IND_HEALTH_TOTAL]]</f>
        <v>0</v>
      </c>
      <c r="AS355" s="273">
        <f>Table2[[#This Row],[EXCHG_SG_HEALTH_TOTAL]]+Table2[[#This Row],[OUTSD_SG_HEALTH_TOTAL]]</f>
        <v>0</v>
      </c>
      <c r="AT355" s="273">
        <f>Table2[[#This Row],[OUTSD_ATM_HEALTH_TOTAL]]+Table2[[#This Row],[OUTSD_LG_HEALTH_TOTAL]]+Table2[[#This Row],[Individual Total]]+Table2[[#This Row],[Small Group Total]]+Table2[[#This Row],[OUTSD_STUDENT]]</f>
        <v>0</v>
      </c>
    </row>
    <row r="356" spans="1:46">
      <c r="A356" t="s">
        <v>47</v>
      </c>
      <c r="B356" t="s">
        <v>368</v>
      </c>
      <c r="AK356">
        <v>2</v>
      </c>
      <c r="AL356">
        <v>2023</v>
      </c>
      <c r="AM356">
        <v>4</v>
      </c>
      <c r="AN356" s="273">
        <f>(Table2[[#This Row],[OUTSD_IND_HEALTH_TOTAL]]+Table2[[#This Row],[EXCHG_IND_HEALTH_TOTAL]])-Table2[[#This Row],[OUTSD_IND_GRANDFATHER]]</f>
        <v>0</v>
      </c>
      <c r="AO356" s="273">
        <f>Table2[[#This Row],[OUTSD_IND_HEALTH_TOTAL]]-Table2[[#This Row],[OUTSD_IND_GRANDFATHER]]</f>
        <v>0</v>
      </c>
      <c r="AP356" s="273">
        <f>(Table2[[#This Row],[OUTSD_SG_HEALTH_TOTAL]]+Table2[[#This Row],[EXCHG_SG_HEALTH_TOTAL]])-Table2[[#This Row],[OUTSD_SG_GRANDFATHER]]</f>
        <v>0</v>
      </c>
      <c r="AQ356" s="273">
        <f>Table2[[#This Row],[OUTSD_SG_HEALTH_TOTAL]]-Table2[[#This Row],[OUTSD_SG_GRANDFATHER]]</f>
        <v>0</v>
      </c>
      <c r="AR356" s="273">
        <f>Table2[[#This Row],[EXCHG_IND_HEALTH_TOTAL]]+Table2[[#This Row],[OUTSD_IND_HEALTH_TOTAL]]</f>
        <v>0</v>
      </c>
      <c r="AS356" s="273">
        <f>Table2[[#This Row],[EXCHG_SG_HEALTH_TOTAL]]+Table2[[#This Row],[OUTSD_SG_HEALTH_TOTAL]]</f>
        <v>0</v>
      </c>
      <c r="AT356" s="273">
        <f>Table2[[#This Row],[OUTSD_ATM_HEALTH_TOTAL]]+Table2[[#This Row],[OUTSD_LG_HEALTH_TOTAL]]+Table2[[#This Row],[Individual Total]]+Table2[[#This Row],[Small Group Total]]+Table2[[#This Row],[OUTSD_STUDENT]]</f>
        <v>0</v>
      </c>
    </row>
    <row r="357" spans="1:46">
      <c r="A357" t="s">
        <v>47</v>
      </c>
      <c r="B357" t="s">
        <v>369</v>
      </c>
      <c r="AK357">
        <v>1</v>
      </c>
      <c r="AL357">
        <v>2023</v>
      </c>
      <c r="AM357">
        <v>4</v>
      </c>
      <c r="AN357" s="273">
        <f>(Table2[[#This Row],[OUTSD_IND_HEALTH_TOTAL]]+Table2[[#This Row],[EXCHG_IND_HEALTH_TOTAL]])-Table2[[#This Row],[OUTSD_IND_GRANDFATHER]]</f>
        <v>0</v>
      </c>
      <c r="AO357" s="273">
        <f>Table2[[#This Row],[OUTSD_IND_HEALTH_TOTAL]]-Table2[[#This Row],[OUTSD_IND_GRANDFATHER]]</f>
        <v>0</v>
      </c>
      <c r="AP357" s="273">
        <f>(Table2[[#This Row],[OUTSD_SG_HEALTH_TOTAL]]+Table2[[#This Row],[EXCHG_SG_HEALTH_TOTAL]])-Table2[[#This Row],[OUTSD_SG_GRANDFATHER]]</f>
        <v>0</v>
      </c>
      <c r="AQ357" s="273">
        <f>Table2[[#This Row],[OUTSD_SG_HEALTH_TOTAL]]-Table2[[#This Row],[OUTSD_SG_GRANDFATHER]]</f>
        <v>0</v>
      </c>
      <c r="AR357" s="273">
        <f>Table2[[#This Row],[EXCHG_IND_HEALTH_TOTAL]]+Table2[[#This Row],[OUTSD_IND_HEALTH_TOTAL]]</f>
        <v>0</v>
      </c>
      <c r="AS357" s="273">
        <f>Table2[[#This Row],[EXCHG_SG_HEALTH_TOTAL]]+Table2[[#This Row],[OUTSD_SG_HEALTH_TOTAL]]</f>
        <v>0</v>
      </c>
      <c r="AT357" s="273">
        <f>Table2[[#This Row],[OUTSD_ATM_HEALTH_TOTAL]]+Table2[[#This Row],[OUTSD_LG_HEALTH_TOTAL]]+Table2[[#This Row],[Individual Total]]+Table2[[#This Row],[Small Group Total]]+Table2[[#This Row],[OUTSD_STUDENT]]</f>
        <v>0</v>
      </c>
    </row>
    <row r="358" spans="1:46">
      <c r="A358" t="s">
        <v>47</v>
      </c>
      <c r="B358" t="s">
        <v>383</v>
      </c>
      <c r="AK358">
        <v>1</v>
      </c>
      <c r="AL358">
        <v>2023</v>
      </c>
      <c r="AM358">
        <v>4</v>
      </c>
      <c r="AN358" s="273">
        <f>(Table2[[#This Row],[OUTSD_IND_HEALTH_TOTAL]]+Table2[[#This Row],[EXCHG_IND_HEALTH_TOTAL]])-Table2[[#This Row],[OUTSD_IND_GRANDFATHER]]</f>
        <v>0</v>
      </c>
      <c r="AO358" s="273">
        <f>Table2[[#This Row],[OUTSD_IND_HEALTH_TOTAL]]-Table2[[#This Row],[OUTSD_IND_GRANDFATHER]]</f>
        <v>0</v>
      </c>
      <c r="AP358" s="273">
        <f>(Table2[[#This Row],[OUTSD_SG_HEALTH_TOTAL]]+Table2[[#This Row],[EXCHG_SG_HEALTH_TOTAL]])-Table2[[#This Row],[OUTSD_SG_GRANDFATHER]]</f>
        <v>0</v>
      </c>
      <c r="AQ358" s="273">
        <f>Table2[[#This Row],[OUTSD_SG_HEALTH_TOTAL]]-Table2[[#This Row],[OUTSD_SG_GRANDFATHER]]</f>
        <v>0</v>
      </c>
      <c r="AR358" s="273">
        <f>Table2[[#This Row],[EXCHG_IND_HEALTH_TOTAL]]+Table2[[#This Row],[OUTSD_IND_HEALTH_TOTAL]]</f>
        <v>0</v>
      </c>
      <c r="AS358" s="273">
        <f>Table2[[#This Row],[EXCHG_SG_HEALTH_TOTAL]]+Table2[[#This Row],[OUTSD_SG_HEALTH_TOTAL]]</f>
        <v>0</v>
      </c>
      <c r="AT358" s="273">
        <f>Table2[[#This Row],[OUTSD_ATM_HEALTH_TOTAL]]+Table2[[#This Row],[OUTSD_LG_HEALTH_TOTAL]]+Table2[[#This Row],[Individual Total]]+Table2[[#This Row],[Small Group Total]]+Table2[[#This Row],[OUTSD_STUDENT]]</f>
        <v>0</v>
      </c>
    </row>
    <row r="359" spans="1:46">
      <c r="A359" t="s">
        <v>47</v>
      </c>
      <c r="B359" t="s">
        <v>374</v>
      </c>
      <c r="AK359">
        <v>2</v>
      </c>
      <c r="AL359">
        <v>2023</v>
      </c>
      <c r="AM359">
        <v>4</v>
      </c>
      <c r="AN359" s="273">
        <f>(Table2[[#This Row],[OUTSD_IND_HEALTH_TOTAL]]+Table2[[#This Row],[EXCHG_IND_HEALTH_TOTAL]])-Table2[[#This Row],[OUTSD_IND_GRANDFATHER]]</f>
        <v>0</v>
      </c>
      <c r="AO359" s="273">
        <f>Table2[[#This Row],[OUTSD_IND_HEALTH_TOTAL]]-Table2[[#This Row],[OUTSD_IND_GRANDFATHER]]</f>
        <v>0</v>
      </c>
      <c r="AP359" s="273">
        <f>(Table2[[#This Row],[OUTSD_SG_HEALTH_TOTAL]]+Table2[[#This Row],[EXCHG_SG_HEALTH_TOTAL]])-Table2[[#This Row],[OUTSD_SG_GRANDFATHER]]</f>
        <v>0</v>
      </c>
      <c r="AQ359" s="273">
        <f>Table2[[#This Row],[OUTSD_SG_HEALTH_TOTAL]]-Table2[[#This Row],[OUTSD_SG_GRANDFATHER]]</f>
        <v>0</v>
      </c>
      <c r="AR359" s="273">
        <f>Table2[[#This Row],[EXCHG_IND_HEALTH_TOTAL]]+Table2[[#This Row],[OUTSD_IND_HEALTH_TOTAL]]</f>
        <v>0</v>
      </c>
      <c r="AS359" s="273">
        <f>Table2[[#This Row],[EXCHG_SG_HEALTH_TOTAL]]+Table2[[#This Row],[OUTSD_SG_HEALTH_TOTAL]]</f>
        <v>0</v>
      </c>
      <c r="AT359" s="273">
        <f>Table2[[#This Row],[OUTSD_ATM_HEALTH_TOTAL]]+Table2[[#This Row],[OUTSD_LG_HEALTH_TOTAL]]+Table2[[#This Row],[Individual Total]]+Table2[[#This Row],[Small Group Total]]+Table2[[#This Row],[OUTSD_STUDENT]]</f>
        <v>0</v>
      </c>
    </row>
    <row r="360" spans="1:46">
      <c r="A360" t="s">
        <v>47</v>
      </c>
      <c r="B360" t="s">
        <v>392</v>
      </c>
      <c r="AK360">
        <v>1</v>
      </c>
      <c r="AL360">
        <v>2023</v>
      </c>
      <c r="AM360">
        <v>4</v>
      </c>
      <c r="AN360" s="273">
        <f>(Table2[[#This Row],[OUTSD_IND_HEALTH_TOTAL]]+Table2[[#This Row],[EXCHG_IND_HEALTH_TOTAL]])-Table2[[#This Row],[OUTSD_IND_GRANDFATHER]]</f>
        <v>0</v>
      </c>
      <c r="AO360" s="273">
        <f>Table2[[#This Row],[OUTSD_IND_HEALTH_TOTAL]]-Table2[[#This Row],[OUTSD_IND_GRANDFATHER]]</f>
        <v>0</v>
      </c>
      <c r="AP360" s="273">
        <f>(Table2[[#This Row],[OUTSD_SG_HEALTH_TOTAL]]+Table2[[#This Row],[EXCHG_SG_HEALTH_TOTAL]])-Table2[[#This Row],[OUTSD_SG_GRANDFATHER]]</f>
        <v>0</v>
      </c>
      <c r="AQ360" s="273">
        <f>Table2[[#This Row],[OUTSD_SG_HEALTH_TOTAL]]-Table2[[#This Row],[OUTSD_SG_GRANDFATHER]]</f>
        <v>0</v>
      </c>
      <c r="AR360" s="273">
        <f>Table2[[#This Row],[EXCHG_IND_HEALTH_TOTAL]]+Table2[[#This Row],[OUTSD_IND_HEALTH_TOTAL]]</f>
        <v>0</v>
      </c>
      <c r="AS360" s="273">
        <f>Table2[[#This Row],[EXCHG_SG_HEALTH_TOTAL]]+Table2[[#This Row],[OUTSD_SG_HEALTH_TOTAL]]</f>
        <v>0</v>
      </c>
      <c r="AT360" s="273">
        <f>Table2[[#This Row],[OUTSD_ATM_HEALTH_TOTAL]]+Table2[[#This Row],[OUTSD_LG_HEALTH_TOTAL]]+Table2[[#This Row],[Individual Total]]+Table2[[#This Row],[Small Group Total]]+Table2[[#This Row],[OUTSD_STUDENT]]</f>
        <v>0</v>
      </c>
    </row>
    <row r="361" spans="1:46">
      <c r="A361" t="s">
        <v>48</v>
      </c>
      <c r="B361" t="s">
        <v>376</v>
      </c>
      <c r="AI361">
        <v>3</v>
      </c>
      <c r="AL361">
        <v>2023</v>
      </c>
      <c r="AM361">
        <v>4</v>
      </c>
      <c r="AN361" s="273">
        <f>(Table2[[#This Row],[OUTSD_IND_HEALTH_TOTAL]]+Table2[[#This Row],[EXCHG_IND_HEALTH_TOTAL]])-Table2[[#This Row],[OUTSD_IND_GRANDFATHER]]</f>
        <v>0</v>
      </c>
      <c r="AO361" s="273">
        <f>Table2[[#This Row],[OUTSD_IND_HEALTH_TOTAL]]-Table2[[#This Row],[OUTSD_IND_GRANDFATHER]]</f>
        <v>0</v>
      </c>
      <c r="AP361" s="273">
        <f>(Table2[[#This Row],[OUTSD_SG_HEALTH_TOTAL]]+Table2[[#This Row],[EXCHG_SG_HEALTH_TOTAL]])-Table2[[#This Row],[OUTSD_SG_GRANDFATHER]]</f>
        <v>0</v>
      </c>
      <c r="AQ361" s="273">
        <f>Table2[[#This Row],[OUTSD_SG_HEALTH_TOTAL]]-Table2[[#This Row],[OUTSD_SG_GRANDFATHER]]</f>
        <v>0</v>
      </c>
      <c r="AR361" s="273">
        <f>Table2[[#This Row],[EXCHG_IND_HEALTH_TOTAL]]+Table2[[#This Row],[OUTSD_IND_HEALTH_TOTAL]]</f>
        <v>0</v>
      </c>
      <c r="AS361" s="273">
        <f>Table2[[#This Row],[EXCHG_SG_HEALTH_TOTAL]]+Table2[[#This Row],[OUTSD_SG_HEALTH_TOTAL]]</f>
        <v>0</v>
      </c>
      <c r="AT361" s="273">
        <f>Table2[[#This Row],[OUTSD_ATM_HEALTH_TOTAL]]+Table2[[#This Row],[OUTSD_LG_HEALTH_TOTAL]]+Table2[[#This Row],[Individual Total]]+Table2[[#This Row],[Small Group Total]]+Table2[[#This Row],[OUTSD_STUDENT]]</f>
        <v>0</v>
      </c>
    </row>
    <row r="362" spans="1:46">
      <c r="A362" t="s">
        <v>48</v>
      </c>
      <c r="B362" t="s">
        <v>377</v>
      </c>
      <c r="AI362">
        <v>1</v>
      </c>
      <c r="AL362">
        <v>2023</v>
      </c>
      <c r="AM362">
        <v>4</v>
      </c>
      <c r="AN362" s="273">
        <f>(Table2[[#This Row],[OUTSD_IND_HEALTH_TOTAL]]+Table2[[#This Row],[EXCHG_IND_HEALTH_TOTAL]])-Table2[[#This Row],[OUTSD_IND_GRANDFATHER]]</f>
        <v>0</v>
      </c>
      <c r="AO362" s="273">
        <f>Table2[[#This Row],[OUTSD_IND_HEALTH_TOTAL]]-Table2[[#This Row],[OUTSD_IND_GRANDFATHER]]</f>
        <v>0</v>
      </c>
      <c r="AP362" s="273">
        <f>(Table2[[#This Row],[OUTSD_SG_HEALTH_TOTAL]]+Table2[[#This Row],[EXCHG_SG_HEALTH_TOTAL]])-Table2[[#This Row],[OUTSD_SG_GRANDFATHER]]</f>
        <v>0</v>
      </c>
      <c r="AQ362" s="273">
        <f>Table2[[#This Row],[OUTSD_SG_HEALTH_TOTAL]]-Table2[[#This Row],[OUTSD_SG_GRANDFATHER]]</f>
        <v>0</v>
      </c>
      <c r="AR362" s="273">
        <f>Table2[[#This Row],[EXCHG_IND_HEALTH_TOTAL]]+Table2[[#This Row],[OUTSD_IND_HEALTH_TOTAL]]</f>
        <v>0</v>
      </c>
      <c r="AS362" s="273">
        <f>Table2[[#This Row],[EXCHG_SG_HEALTH_TOTAL]]+Table2[[#This Row],[OUTSD_SG_HEALTH_TOTAL]]</f>
        <v>0</v>
      </c>
      <c r="AT362" s="273">
        <f>Table2[[#This Row],[OUTSD_ATM_HEALTH_TOTAL]]+Table2[[#This Row],[OUTSD_LG_HEALTH_TOTAL]]+Table2[[#This Row],[Individual Total]]+Table2[[#This Row],[Small Group Total]]+Table2[[#This Row],[OUTSD_STUDENT]]</f>
        <v>0</v>
      </c>
    </row>
    <row r="363" spans="1:46">
      <c r="A363" t="s">
        <v>48</v>
      </c>
      <c r="B363" t="s">
        <v>370</v>
      </c>
      <c r="AI363">
        <v>1</v>
      </c>
      <c r="AL363">
        <v>2023</v>
      </c>
      <c r="AM363">
        <v>4</v>
      </c>
      <c r="AN363" s="273">
        <f>(Table2[[#This Row],[OUTSD_IND_HEALTH_TOTAL]]+Table2[[#This Row],[EXCHG_IND_HEALTH_TOTAL]])-Table2[[#This Row],[OUTSD_IND_GRANDFATHER]]</f>
        <v>0</v>
      </c>
      <c r="AO363" s="273">
        <f>Table2[[#This Row],[OUTSD_IND_HEALTH_TOTAL]]-Table2[[#This Row],[OUTSD_IND_GRANDFATHER]]</f>
        <v>0</v>
      </c>
      <c r="AP363" s="273">
        <f>(Table2[[#This Row],[OUTSD_SG_HEALTH_TOTAL]]+Table2[[#This Row],[EXCHG_SG_HEALTH_TOTAL]])-Table2[[#This Row],[OUTSD_SG_GRANDFATHER]]</f>
        <v>0</v>
      </c>
      <c r="AQ363" s="273">
        <f>Table2[[#This Row],[OUTSD_SG_HEALTH_TOTAL]]-Table2[[#This Row],[OUTSD_SG_GRANDFATHER]]</f>
        <v>0</v>
      </c>
      <c r="AR363" s="273">
        <f>Table2[[#This Row],[EXCHG_IND_HEALTH_TOTAL]]+Table2[[#This Row],[OUTSD_IND_HEALTH_TOTAL]]</f>
        <v>0</v>
      </c>
      <c r="AS363" s="273">
        <f>Table2[[#This Row],[EXCHG_SG_HEALTH_TOTAL]]+Table2[[#This Row],[OUTSD_SG_HEALTH_TOTAL]]</f>
        <v>0</v>
      </c>
      <c r="AT363" s="273">
        <f>Table2[[#This Row],[OUTSD_ATM_HEALTH_TOTAL]]+Table2[[#This Row],[OUTSD_LG_HEALTH_TOTAL]]+Table2[[#This Row],[Individual Total]]+Table2[[#This Row],[Small Group Total]]+Table2[[#This Row],[OUTSD_STUDENT]]</f>
        <v>0</v>
      </c>
    </row>
    <row r="364" spans="1:46">
      <c r="A364" t="s">
        <v>48</v>
      </c>
      <c r="B364" t="s">
        <v>367</v>
      </c>
      <c r="AI364">
        <v>9614</v>
      </c>
      <c r="AL364">
        <v>2023</v>
      </c>
      <c r="AM364">
        <v>4</v>
      </c>
      <c r="AN364" s="273">
        <f>(Table2[[#This Row],[OUTSD_IND_HEALTH_TOTAL]]+Table2[[#This Row],[EXCHG_IND_HEALTH_TOTAL]])-Table2[[#This Row],[OUTSD_IND_GRANDFATHER]]</f>
        <v>0</v>
      </c>
      <c r="AO364" s="273">
        <f>Table2[[#This Row],[OUTSD_IND_HEALTH_TOTAL]]-Table2[[#This Row],[OUTSD_IND_GRANDFATHER]]</f>
        <v>0</v>
      </c>
      <c r="AP364" s="273">
        <f>(Table2[[#This Row],[OUTSD_SG_HEALTH_TOTAL]]+Table2[[#This Row],[EXCHG_SG_HEALTH_TOTAL]])-Table2[[#This Row],[OUTSD_SG_GRANDFATHER]]</f>
        <v>0</v>
      </c>
      <c r="AQ364" s="273">
        <f>Table2[[#This Row],[OUTSD_SG_HEALTH_TOTAL]]-Table2[[#This Row],[OUTSD_SG_GRANDFATHER]]</f>
        <v>0</v>
      </c>
      <c r="AR364" s="273">
        <f>Table2[[#This Row],[EXCHG_IND_HEALTH_TOTAL]]+Table2[[#This Row],[OUTSD_IND_HEALTH_TOTAL]]</f>
        <v>0</v>
      </c>
      <c r="AS364" s="273">
        <f>Table2[[#This Row],[EXCHG_SG_HEALTH_TOTAL]]+Table2[[#This Row],[OUTSD_SG_HEALTH_TOTAL]]</f>
        <v>0</v>
      </c>
      <c r="AT364" s="273">
        <f>Table2[[#This Row],[OUTSD_ATM_HEALTH_TOTAL]]+Table2[[#This Row],[OUTSD_LG_HEALTH_TOTAL]]+Table2[[#This Row],[Individual Total]]+Table2[[#This Row],[Small Group Total]]+Table2[[#This Row],[OUTSD_STUDENT]]</f>
        <v>0</v>
      </c>
    </row>
    <row r="365" spans="1:46">
      <c r="A365" t="s">
        <v>48</v>
      </c>
      <c r="B365" t="s">
        <v>368</v>
      </c>
      <c r="AI365">
        <v>3473</v>
      </c>
      <c r="AL365">
        <v>2023</v>
      </c>
      <c r="AM365">
        <v>4</v>
      </c>
      <c r="AN365" s="273">
        <f>(Table2[[#This Row],[OUTSD_IND_HEALTH_TOTAL]]+Table2[[#This Row],[EXCHG_IND_HEALTH_TOTAL]])-Table2[[#This Row],[OUTSD_IND_GRANDFATHER]]</f>
        <v>0</v>
      </c>
      <c r="AO365" s="273">
        <f>Table2[[#This Row],[OUTSD_IND_HEALTH_TOTAL]]-Table2[[#This Row],[OUTSD_IND_GRANDFATHER]]</f>
        <v>0</v>
      </c>
      <c r="AP365" s="273">
        <f>(Table2[[#This Row],[OUTSD_SG_HEALTH_TOTAL]]+Table2[[#This Row],[EXCHG_SG_HEALTH_TOTAL]])-Table2[[#This Row],[OUTSD_SG_GRANDFATHER]]</f>
        <v>0</v>
      </c>
      <c r="AQ365" s="273">
        <f>Table2[[#This Row],[OUTSD_SG_HEALTH_TOTAL]]-Table2[[#This Row],[OUTSD_SG_GRANDFATHER]]</f>
        <v>0</v>
      </c>
      <c r="AR365" s="273">
        <f>Table2[[#This Row],[EXCHG_IND_HEALTH_TOTAL]]+Table2[[#This Row],[OUTSD_IND_HEALTH_TOTAL]]</f>
        <v>0</v>
      </c>
      <c r="AS365" s="273">
        <f>Table2[[#This Row],[EXCHG_SG_HEALTH_TOTAL]]+Table2[[#This Row],[OUTSD_SG_HEALTH_TOTAL]]</f>
        <v>0</v>
      </c>
      <c r="AT365" s="273">
        <f>Table2[[#This Row],[OUTSD_ATM_HEALTH_TOTAL]]+Table2[[#This Row],[OUTSD_LG_HEALTH_TOTAL]]+Table2[[#This Row],[Individual Total]]+Table2[[#This Row],[Small Group Total]]+Table2[[#This Row],[OUTSD_STUDENT]]</f>
        <v>0</v>
      </c>
    </row>
    <row r="366" spans="1:46">
      <c r="A366" t="s">
        <v>48</v>
      </c>
      <c r="B366" t="s">
        <v>378</v>
      </c>
      <c r="AI366">
        <v>1635</v>
      </c>
      <c r="AL366">
        <v>2023</v>
      </c>
      <c r="AM366">
        <v>4</v>
      </c>
      <c r="AN366" s="273">
        <f>(Table2[[#This Row],[OUTSD_IND_HEALTH_TOTAL]]+Table2[[#This Row],[EXCHG_IND_HEALTH_TOTAL]])-Table2[[#This Row],[OUTSD_IND_GRANDFATHER]]</f>
        <v>0</v>
      </c>
      <c r="AO366" s="273">
        <f>Table2[[#This Row],[OUTSD_IND_HEALTH_TOTAL]]-Table2[[#This Row],[OUTSD_IND_GRANDFATHER]]</f>
        <v>0</v>
      </c>
      <c r="AP366" s="273">
        <f>(Table2[[#This Row],[OUTSD_SG_HEALTH_TOTAL]]+Table2[[#This Row],[EXCHG_SG_HEALTH_TOTAL]])-Table2[[#This Row],[OUTSD_SG_GRANDFATHER]]</f>
        <v>0</v>
      </c>
      <c r="AQ366" s="273">
        <f>Table2[[#This Row],[OUTSD_SG_HEALTH_TOTAL]]-Table2[[#This Row],[OUTSD_SG_GRANDFATHER]]</f>
        <v>0</v>
      </c>
      <c r="AR366" s="273">
        <f>Table2[[#This Row],[EXCHG_IND_HEALTH_TOTAL]]+Table2[[#This Row],[OUTSD_IND_HEALTH_TOTAL]]</f>
        <v>0</v>
      </c>
      <c r="AS366" s="273">
        <f>Table2[[#This Row],[EXCHG_SG_HEALTH_TOTAL]]+Table2[[#This Row],[OUTSD_SG_HEALTH_TOTAL]]</f>
        <v>0</v>
      </c>
      <c r="AT366" s="273">
        <f>Table2[[#This Row],[OUTSD_ATM_HEALTH_TOTAL]]+Table2[[#This Row],[OUTSD_LG_HEALTH_TOTAL]]+Table2[[#This Row],[Individual Total]]+Table2[[#This Row],[Small Group Total]]+Table2[[#This Row],[OUTSD_STUDENT]]</f>
        <v>0</v>
      </c>
    </row>
    <row r="367" spans="1:46">
      <c r="A367" t="s">
        <v>48</v>
      </c>
      <c r="B367" t="s">
        <v>369</v>
      </c>
      <c r="AI367">
        <v>6261</v>
      </c>
      <c r="AL367">
        <v>2023</v>
      </c>
      <c r="AM367">
        <v>4</v>
      </c>
      <c r="AN367" s="273">
        <f>(Table2[[#This Row],[OUTSD_IND_HEALTH_TOTAL]]+Table2[[#This Row],[EXCHG_IND_HEALTH_TOTAL]])-Table2[[#This Row],[OUTSD_IND_GRANDFATHER]]</f>
        <v>0</v>
      </c>
      <c r="AO367" s="273">
        <f>Table2[[#This Row],[OUTSD_IND_HEALTH_TOTAL]]-Table2[[#This Row],[OUTSD_IND_GRANDFATHER]]</f>
        <v>0</v>
      </c>
      <c r="AP367" s="273">
        <f>(Table2[[#This Row],[OUTSD_SG_HEALTH_TOTAL]]+Table2[[#This Row],[EXCHG_SG_HEALTH_TOTAL]])-Table2[[#This Row],[OUTSD_SG_GRANDFATHER]]</f>
        <v>0</v>
      </c>
      <c r="AQ367" s="273">
        <f>Table2[[#This Row],[OUTSD_SG_HEALTH_TOTAL]]-Table2[[#This Row],[OUTSD_SG_GRANDFATHER]]</f>
        <v>0</v>
      </c>
      <c r="AR367" s="273">
        <f>Table2[[#This Row],[EXCHG_IND_HEALTH_TOTAL]]+Table2[[#This Row],[OUTSD_IND_HEALTH_TOTAL]]</f>
        <v>0</v>
      </c>
      <c r="AS367" s="273">
        <f>Table2[[#This Row],[EXCHG_SG_HEALTH_TOTAL]]+Table2[[#This Row],[OUTSD_SG_HEALTH_TOTAL]]</f>
        <v>0</v>
      </c>
      <c r="AT367" s="273">
        <f>Table2[[#This Row],[OUTSD_ATM_HEALTH_TOTAL]]+Table2[[#This Row],[OUTSD_LG_HEALTH_TOTAL]]+Table2[[#This Row],[Individual Total]]+Table2[[#This Row],[Small Group Total]]+Table2[[#This Row],[OUTSD_STUDENT]]</f>
        <v>0</v>
      </c>
    </row>
    <row r="368" spans="1:46">
      <c r="A368" t="s">
        <v>48</v>
      </c>
      <c r="B368" t="s">
        <v>366</v>
      </c>
      <c r="AI368">
        <v>14</v>
      </c>
      <c r="AL368">
        <v>2023</v>
      </c>
      <c r="AM368">
        <v>4</v>
      </c>
      <c r="AN368" s="273">
        <f>(Table2[[#This Row],[OUTSD_IND_HEALTH_TOTAL]]+Table2[[#This Row],[EXCHG_IND_HEALTH_TOTAL]])-Table2[[#This Row],[OUTSD_IND_GRANDFATHER]]</f>
        <v>0</v>
      </c>
      <c r="AO368" s="273">
        <f>Table2[[#This Row],[OUTSD_IND_HEALTH_TOTAL]]-Table2[[#This Row],[OUTSD_IND_GRANDFATHER]]</f>
        <v>0</v>
      </c>
      <c r="AP368" s="273">
        <f>(Table2[[#This Row],[OUTSD_SG_HEALTH_TOTAL]]+Table2[[#This Row],[EXCHG_SG_HEALTH_TOTAL]])-Table2[[#This Row],[OUTSD_SG_GRANDFATHER]]</f>
        <v>0</v>
      </c>
      <c r="AQ368" s="273">
        <f>Table2[[#This Row],[OUTSD_SG_HEALTH_TOTAL]]-Table2[[#This Row],[OUTSD_SG_GRANDFATHER]]</f>
        <v>0</v>
      </c>
      <c r="AR368" s="273">
        <f>Table2[[#This Row],[EXCHG_IND_HEALTH_TOTAL]]+Table2[[#This Row],[OUTSD_IND_HEALTH_TOTAL]]</f>
        <v>0</v>
      </c>
      <c r="AS368" s="273">
        <f>Table2[[#This Row],[EXCHG_SG_HEALTH_TOTAL]]+Table2[[#This Row],[OUTSD_SG_HEALTH_TOTAL]]</f>
        <v>0</v>
      </c>
      <c r="AT368" s="273">
        <f>Table2[[#This Row],[OUTSD_ATM_HEALTH_TOTAL]]+Table2[[#This Row],[OUTSD_LG_HEALTH_TOTAL]]+Table2[[#This Row],[Individual Total]]+Table2[[#This Row],[Small Group Total]]+Table2[[#This Row],[OUTSD_STUDENT]]</f>
        <v>0</v>
      </c>
    </row>
    <row r="369" spans="1:46">
      <c r="A369" t="s">
        <v>48</v>
      </c>
      <c r="B369" t="s">
        <v>365</v>
      </c>
      <c r="AI369">
        <v>18</v>
      </c>
      <c r="AL369">
        <v>2023</v>
      </c>
      <c r="AM369">
        <v>4</v>
      </c>
      <c r="AN369" s="273">
        <f>(Table2[[#This Row],[OUTSD_IND_HEALTH_TOTAL]]+Table2[[#This Row],[EXCHG_IND_HEALTH_TOTAL]])-Table2[[#This Row],[OUTSD_IND_GRANDFATHER]]</f>
        <v>0</v>
      </c>
      <c r="AO369" s="273">
        <f>Table2[[#This Row],[OUTSD_IND_HEALTH_TOTAL]]-Table2[[#This Row],[OUTSD_IND_GRANDFATHER]]</f>
        <v>0</v>
      </c>
      <c r="AP369" s="273">
        <f>(Table2[[#This Row],[OUTSD_SG_HEALTH_TOTAL]]+Table2[[#This Row],[EXCHG_SG_HEALTH_TOTAL]])-Table2[[#This Row],[OUTSD_SG_GRANDFATHER]]</f>
        <v>0</v>
      </c>
      <c r="AQ369" s="273">
        <f>Table2[[#This Row],[OUTSD_SG_HEALTH_TOTAL]]-Table2[[#This Row],[OUTSD_SG_GRANDFATHER]]</f>
        <v>0</v>
      </c>
      <c r="AR369" s="273">
        <f>Table2[[#This Row],[EXCHG_IND_HEALTH_TOTAL]]+Table2[[#This Row],[OUTSD_IND_HEALTH_TOTAL]]</f>
        <v>0</v>
      </c>
      <c r="AS369" s="273">
        <f>Table2[[#This Row],[EXCHG_SG_HEALTH_TOTAL]]+Table2[[#This Row],[OUTSD_SG_HEALTH_TOTAL]]</f>
        <v>0</v>
      </c>
      <c r="AT369" s="273">
        <f>Table2[[#This Row],[OUTSD_ATM_HEALTH_TOTAL]]+Table2[[#This Row],[OUTSD_LG_HEALTH_TOTAL]]+Table2[[#This Row],[Individual Total]]+Table2[[#This Row],[Small Group Total]]+Table2[[#This Row],[OUTSD_STUDENT]]</f>
        <v>0</v>
      </c>
    </row>
    <row r="370" spans="1:46">
      <c r="A370" t="s">
        <v>48</v>
      </c>
      <c r="B370" t="s">
        <v>356</v>
      </c>
      <c r="AI370">
        <v>4135</v>
      </c>
      <c r="AL370">
        <v>2023</v>
      </c>
      <c r="AM370">
        <v>4</v>
      </c>
      <c r="AN370" s="273">
        <f>(Table2[[#This Row],[OUTSD_IND_HEALTH_TOTAL]]+Table2[[#This Row],[EXCHG_IND_HEALTH_TOTAL]])-Table2[[#This Row],[OUTSD_IND_GRANDFATHER]]</f>
        <v>0</v>
      </c>
      <c r="AO370" s="273">
        <f>Table2[[#This Row],[OUTSD_IND_HEALTH_TOTAL]]-Table2[[#This Row],[OUTSD_IND_GRANDFATHER]]</f>
        <v>0</v>
      </c>
      <c r="AP370" s="273">
        <f>(Table2[[#This Row],[OUTSD_SG_HEALTH_TOTAL]]+Table2[[#This Row],[EXCHG_SG_HEALTH_TOTAL]])-Table2[[#This Row],[OUTSD_SG_GRANDFATHER]]</f>
        <v>0</v>
      </c>
      <c r="AQ370" s="273">
        <f>Table2[[#This Row],[OUTSD_SG_HEALTH_TOTAL]]-Table2[[#This Row],[OUTSD_SG_GRANDFATHER]]</f>
        <v>0</v>
      </c>
      <c r="AR370" s="273">
        <f>Table2[[#This Row],[EXCHG_IND_HEALTH_TOTAL]]+Table2[[#This Row],[OUTSD_IND_HEALTH_TOTAL]]</f>
        <v>0</v>
      </c>
      <c r="AS370" s="273">
        <f>Table2[[#This Row],[EXCHG_SG_HEALTH_TOTAL]]+Table2[[#This Row],[OUTSD_SG_HEALTH_TOTAL]]</f>
        <v>0</v>
      </c>
      <c r="AT370" s="273">
        <f>Table2[[#This Row],[OUTSD_ATM_HEALTH_TOTAL]]+Table2[[#This Row],[OUTSD_LG_HEALTH_TOTAL]]+Table2[[#This Row],[Individual Total]]+Table2[[#This Row],[Small Group Total]]+Table2[[#This Row],[OUTSD_STUDENT]]</f>
        <v>0</v>
      </c>
    </row>
    <row r="371" spans="1:46">
      <c r="A371" t="s">
        <v>48</v>
      </c>
      <c r="B371" t="s">
        <v>364</v>
      </c>
      <c r="AI371">
        <v>1618</v>
      </c>
      <c r="AL371">
        <v>2023</v>
      </c>
      <c r="AM371">
        <v>4</v>
      </c>
      <c r="AN371" s="273">
        <f>(Table2[[#This Row],[OUTSD_IND_HEALTH_TOTAL]]+Table2[[#This Row],[EXCHG_IND_HEALTH_TOTAL]])-Table2[[#This Row],[OUTSD_IND_GRANDFATHER]]</f>
        <v>0</v>
      </c>
      <c r="AO371" s="273">
        <f>Table2[[#This Row],[OUTSD_IND_HEALTH_TOTAL]]-Table2[[#This Row],[OUTSD_IND_GRANDFATHER]]</f>
        <v>0</v>
      </c>
      <c r="AP371" s="273">
        <f>(Table2[[#This Row],[OUTSD_SG_HEALTH_TOTAL]]+Table2[[#This Row],[EXCHG_SG_HEALTH_TOTAL]])-Table2[[#This Row],[OUTSD_SG_GRANDFATHER]]</f>
        <v>0</v>
      </c>
      <c r="AQ371" s="273">
        <f>Table2[[#This Row],[OUTSD_SG_HEALTH_TOTAL]]-Table2[[#This Row],[OUTSD_SG_GRANDFATHER]]</f>
        <v>0</v>
      </c>
      <c r="AR371" s="273">
        <f>Table2[[#This Row],[EXCHG_IND_HEALTH_TOTAL]]+Table2[[#This Row],[OUTSD_IND_HEALTH_TOTAL]]</f>
        <v>0</v>
      </c>
      <c r="AS371" s="273">
        <f>Table2[[#This Row],[EXCHG_SG_HEALTH_TOTAL]]+Table2[[#This Row],[OUTSD_SG_HEALTH_TOTAL]]</f>
        <v>0</v>
      </c>
      <c r="AT371" s="273">
        <f>Table2[[#This Row],[OUTSD_ATM_HEALTH_TOTAL]]+Table2[[#This Row],[OUTSD_LG_HEALTH_TOTAL]]+Table2[[#This Row],[Individual Total]]+Table2[[#This Row],[Small Group Total]]+Table2[[#This Row],[OUTSD_STUDENT]]</f>
        <v>0</v>
      </c>
    </row>
    <row r="372" spans="1:46">
      <c r="A372" t="s">
        <v>48</v>
      </c>
      <c r="B372" t="s">
        <v>374</v>
      </c>
      <c r="AI372">
        <v>1</v>
      </c>
      <c r="AL372">
        <v>2023</v>
      </c>
      <c r="AM372">
        <v>4</v>
      </c>
      <c r="AN372" s="273">
        <f>(Table2[[#This Row],[OUTSD_IND_HEALTH_TOTAL]]+Table2[[#This Row],[EXCHG_IND_HEALTH_TOTAL]])-Table2[[#This Row],[OUTSD_IND_GRANDFATHER]]</f>
        <v>0</v>
      </c>
      <c r="AO372" s="273">
        <f>Table2[[#This Row],[OUTSD_IND_HEALTH_TOTAL]]-Table2[[#This Row],[OUTSD_IND_GRANDFATHER]]</f>
        <v>0</v>
      </c>
      <c r="AP372" s="273">
        <f>(Table2[[#This Row],[OUTSD_SG_HEALTH_TOTAL]]+Table2[[#This Row],[EXCHG_SG_HEALTH_TOTAL]])-Table2[[#This Row],[OUTSD_SG_GRANDFATHER]]</f>
        <v>0</v>
      </c>
      <c r="AQ372" s="273">
        <f>Table2[[#This Row],[OUTSD_SG_HEALTH_TOTAL]]-Table2[[#This Row],[OUTSD_SG_GRANDFATHER]]</f>
        <v>0</v>
      </c>
      <c r="AR372" s="273">
        <f>Table2[[#This Row],[EXCHG_IND_HEALTH_TOTAL]]+Table2[[#This Row],[OUTSD_IND_HEALTH_TOTAL]]</f>
        <v>0</v>
      </c>
      <c r="AS372" s="273">
        <f>Table2[[#This Row],[EXCHG_SG_HEALTH_TOTAL]]+Table2[[#This Row],[OUTSD_SG_HEALTH_TOTAL]]</f>
        <v>0</v>
      </c>
      <c r="AT372" s="273">
        <f>Table2[[#This Row],[OUTSD_ATM_HEALTH_TOTAL]]+Table2[[#This Row],[OUTSD_LG_HEALTH_TOTAL]]+Table2[[#This Row],[Individual Total]]+Table2[[#This Row],[Small Group Total]]+Table2[[#This Row],[OUTSD_STUDENT]]</f>
        <v>0</v>
      </c>
    </row>
    <row r="373" spans="1:46">
      <c r="A373" t="s">
        <v>48</v>
      </c>
      <c r="B373" t="s">
        <v>362</v>
      </c>
      <c r="AI373">
        <v>16</v>
      </c>
      <c r="AL373">
        <v>2023</v>
      </c>
      <c r="AM373">
        <v>4</v>
      </c>
      <c r="AN373" s="273">
        <f>(Table2[[#This Row],[OUTSD_IND_HEALTH_TOTAL]]+Table2[[#This Row],[EXCHG_IND_HEALTH_TOTAL]])-Table2[[#This Row],[OUTSD_IND_GRANDFATHER]]</f>
        <v>0</v>
      </c>
      <c r="AO373" s="273">
        <f>Table2[[#This Row],[OUTSD_IND_HEALTH_TOTAL]]-Table2[[#This Row],[OUTSD_IND_GRANDFATHER]]</f>
        <v>0</v>
      </c>
      <c r="AP373" s="273">
        <f>(Table2[[#This Row],[OUTSD_SG_HEALTH_TOTAL]]+Table2[[#This Row],[EXCHG_SG_HEALTH_TOTAL]])-Table2[[#This Row],[OUTSD_SG_GRANDFATHER]]</f>
        <v>0</v>
      </c>
      <c r="AQ373" s="273">
        <f>Table2[[#This Row],[OUTSD_SG_HEALTH_TOTAL]]-Table2[[#This Row],[OUTSD_SG_GRANDFATHER]]</f>
        <v>0</v>
      </c>
      <c r="AR373" s="273">
        <f>Table2[[#This Row],[EXCHG_IND_HEALTH_TOTAL]]+Table2[[#This Row],[OUTSD_IND_HEALTH_TOTAL]]</f>
        <v>0</v>
      </c>
      <c r="AS373" s="273">
        <f>Table2[[#This Row],[EXCHG_SG_HEALTH_TOTAL]]+Table2[[#This Row],[OUTSD_SG_HEALTH_TOTAL]]</f>
        <v>0</v>
      </c>
      <c r="AT373" s="273">
        <f>Table2[[#This Row],[OUTSD_ATM_HEALTH_TOTAL]]+Table2[[#This Row],[OUTSD_LG_HEALTH_TOTAL]]+Table2[[#This Row],[Individual Total]]+Table2[[#This Row],[Small Group Total]]+Table2[[#This Row],[OUTSD_STUDENT]]</f>
        <v>0</v>
      </c>
    </row>
    <row r="374" spans="1:46">
      <c r="A374" t="s">
        <v>49</v>
      </c>
      <c r="B374" t="s">
        <v>358</v>
      </c>
      <c r="AE374">
        <v>11</v>
      </c>
      <c r="AL374">
        <v>2023</v>
      </c>
      <c r="AM374">
        <v>4</v>
      </c>
      <c r="AN374" s="273">
        <f>(Table2[[#This Row],[OUTSD_IND_HEALTH_TOTAL]]+Table2[[#This Row],[EXCHG_IND_HEALTH_TOTAL]])-Table2[[#This Row],[OUTSD_IND_GRANDFATHER]]</f>
        <v>0</v>
      </c>
      <c r="AO374" s="273">
        <f>Table2[[#This Row],[OUTSD_IND_HEALTH_TOTAL]]-Table2[[#This Row],[OUTSD_IND_GRANDFATHER]]</f>
        <v>0</v>
      </c>
      <c r="AP374" s="273">
        <f>(Table2[[#This Row],[OUTSD_SG_HEALTH_TOTAL]]+Table2[[#This Row],[EXCHG_SG_HEALTH_TOTAL]])-Table2[[#This Row],[OUTSD_SG_GRANDFATHER]]</f>
        <v>0</v>
      </c>
      <c r="AQ374" s="273">
        <f>Table2[[#This Row],[OUTSD_SG_HEALTH_TOTAL]]-Table2[[#This Row],[OUTSD_SG_GRANDFATHER]]</f>
        <v>0</v>
      </c>
      <c r="AR374" s="273">
        <f>Table2[[#This Row],[EXCHG_IND_HEALTH_TOTAL]]+Table2[[#This Row],[OUTSD_IND_HEALTH_TOTAL]]</f>
        <v>0</v>
      </c>
      <c r="AS374" s="273">
        <f>Table2[[#This Row],[EXCHG_SG_HEALTH_TOTAL]]+Table2[[#This Row],[OUTSD_SG_HEALTH_TOTAL]]</f>
        <v>0</v>
      </c>
      <c r="AT374" s="273">
        <f>Table2[[#This Row],[OUTSD_ATM_HEALTH_TOTAL]]+Table2[[#This Row],[OUTSD_LG_HEALTH_TOTAL]]+Table2[[#This Row],[Individual Total]]+Table2[[#This Row],[Small Group Total]]+Table2[[#This Row],[OUTSD_STUDENT]]</f>
        <v>0</v>
      </c>
    </row>
    <row r="375" spans="1:46">
      <c r="A375" t="s">
        <v>49</v>
      </c>
      <c r="B375" t="s">
        <v>370</v>
      </c>
      <c r="AE375">
        <v>5</v>
      </c>
      <c r="AL375">
        <v>2023</v>
      </c>
      <c r="AM375">
        <v>4</v>
      </c>
      <c r="AN375" s="273">
        <f>(Table2[[#This Row],[OUTSD_IND_HEALTH_TOTAL]]+Table2[[#This Row],[EXCHG_IND_HEALTH_TOTAL]])-Table2[[#This Row],[OUTSD_IND_GRANDFATHER]]</f>
        <v>0</v>
      </c>
      <c r="AO375" s="273">
        <f>Table2[[#This Row],[OUTSD_IND_HEALTH_TOTAL]]-Table2[[#This Row],[OUTSD_IND_GRANDFATHER]]</f>
        <v>0</v>
      </c>
      <c r="AP375" s="273">
        <f>(Table2[[#This Row],[OUTSD_SG_HEALTH_TOTAL]]+Table2[[#This Row],[EXCHG_SG_HEALTH_TOTAL]])-Table2[[#This Row],[OUTSD_SG_GRANDFATHER]]</f>
        <v>0</v>
      </c>
      <c r="AQ375" s="273">
        <f>Table2[[#This Row],[OUTSD_SG_HEALTH_TOTAL]]-Table2[[#This Row],[OUTSD_SG_GRANDFATHER]]</f>
        <v>0</v>
      </c>
      <c r="AR375" s="273">
        <f>Table2[[#This Row],[EXCHG_IND_HEALTH_TOTAL]]+Table2[[#This Row],[OUTSD_IND_HEALTH_TOTAL]]</f>
        <v>0</v>
      </c>
      <c r="AS375" s="273">
        <f>Table2[[#This Row],[EXCHG_SG_HEALTH_TOTAL]]+Table2[[#This Row],[OUTSD_SG_HEALTH_TOTAL]]</f>
        <v>0</v>
      </c>
      <c r="AT375" s="273">
        <f>Table2[[#This Row],[OUTSD_ATM_HEALTH_TOTAL]]+Table2[[#This Row],[OUTSD_LG_HEALTH_TOTAL]]+Table2[[#This Row],[Individual Total]]+Table2[[#This Row],[Small Group Total]]+Table2[[#This Row],[OUTSD_STUDENT]]</f>
        <v>0</v>
      </c>
    </row>
    <row r="376" spans="1:46">
      <c r="A376" t="s">
        <v>49</v>
      </c>
      <c r="B376" t="s">
        <v>368</v>
      </c>
      <c r="AE376">
        <v>1</v>
      </c>
      <c r="AL376">
        <v>2023</v>
      </c>
      <c r="AM376">
        <v>4</v>
      </c>
      <c r="AN376" s="273">
        <f>(Table2[[#This Row],[OUTSD_IND_HEALTH_TOTAL]]+Table2[[#This Row],[EXCHG_IND_HEALTH_TOTAL]])-Table2[[#This Row],[OUTSD_IND_GRANDFATHER]]</f>
        <v>0</v>
      </c>
      <c r="AO376" s="273">
        <f>Table2[[#This Row],[OUTSD_IND_HEALTH_TOTAL]]-Table2[[#This Row],[OUTSD_IND_GRANDFATHER]]</f>
        <v>0</v>
      </c>
      <c r="AP376" s="273">
        <f>(Table2[[#This Row],[OUTSD_SG_HEALTH_TOTAL]]+Table2[[#This Row],[EXCHG_SG_HEALTH_TOTAL]])-Table2[[#This Row],[OUTSD_SG_GRANDFATHER]]</f>
        <v>0</v>
      </c>
      <c r="AQ376" s="273">
        <f>Table2[[#This Row],[OUTSD_SG_HEALTH_TOTAL]]-Table2[[#This Row],[OUTSD_SG_GRANDFATHER]]</f>
        <v>0</v>
      </c>
      <c r="AR376" s="273">
        <f>Table2[[#This Row],[EXCHG_IND_HEALTH_TOTAL]]+Table2[[#This Row],[OUTSD_IND_HEALTH_TOTAL]]</f>
        <v>0</v>
      </c>
      <c r="AS376" s="273">
        <f>Table2[[#This Row],[EXCHG_SG_HEALTH_TOTAL]]+Table2[[#This Row],[OUTSD_SG_HEALTH_TOTAL]]</f>
        <v>0</v>
      </c>
      <c r="AT376" s="273">
        <f>Table2[[#This Row],[OUTSD_ATM_HEALTH_TOTAL]]+Table2[[#This Row],[OUTSD_LG_HEALTH_TOTAL]]+Table2[[#This Row],[Individual Total]]+Table2[[#This Row],[Small Group Total]]+Table2[[#This Row],[OUTSD_STUDENT]]</f>
        <v>0</v>
      </c>
    </row>
    <row r="377" spans="1:46">
      <c r="A377" t="s">
        <v>49</v>
      </c>
      <c r="B377" t="s">
        <v>378</v>
      </c>
      <c r="AE377">
        <v>1</v>
      </c>
      <c r="AL377">
        <v>2023</v>
      </c>
      <c r="AM377">
        <v>4</v>
      </c>
      <c r="AN377" s="273">
        <f>(Table2[[#This Row],[OUTSD_IND_HEALTH_TOTAL]]+Table2[[#This Row],[EXCHG_IND_HEALTH_TOTAL]])-Table2[[#This Row],[OUTSD_IND_GRANDFATHER]]</f>
        <v>0</v>
      </c>
      <c r="AO377" s="273">
        <f>Table2[[#This Row],[OUTSD_IND_HEALTH_TOTAL]]-Table2[[#This Row],[OUTSD_IND_GRANDFATHER]]</f>
        <v>0</v>
      </c>
      <c r="AP377" s="273">
        <f>(Table2[[#This Row],[OUTSD_SG_HEALTH_TOTAL]]+Table2[[#This Row],[EXCHG_SG_HEALTH_TOTAL]])-Table2[[#This Row],[OUTSD_SG_GRANDFATHER]]</f>
        <v>0</v>
      </c>
      <c r="AQ377" s="273">
        <f>Table2[[#This Row],[OUTSD_SG_HEALTH_TOTAL]]-Table2[[#This Row],[OUTSD_SG_GRANDFATHER]]</f>
        <v>0</v>
      </c>
      <c r="AR377" s="273">
        <f>Table2[[#This Row],[EXCHG_IND_HEALTH_TOTAL]]+Table2[[#This Row],[OUTSD_IND_HEALTH_TOTAL]]</f>
        <v>0</v>
      </c>
      <c r="AS377" s="273">
        <f>Table2[[#This Row],[EXCHG_SG_HEALTH_TOTAL]]+Table2[[#This Row],[OUTSD_SG_HEALTH_TOTAL]]</f>
        <v>0</v>
      </c>
      <c r="AT377" s="273">
        <f>Table2[[#This Row],[OUTSD_ATM_HEALTH_TOTAL]]+Table2[[#This Row],[OUTSD_LG_HEALTH_TOTAL]]+Table2[[#This Row],[Individual Total]]+Table2[[#This Row],[Small Group Total]]+Table2[[#This Row],[OUTSD_STUDENT]]</f>
        <v>0</v>
      </c>
    </row>
    <row r="378" spans="1:46">
      <c r="A378" t="s">
        <v>49</v>
      </c>
      <c r="B378" t="s">
        <v>366</v>
      </c>
      <c r="AE378">
        <v>3</v>
      </c>
      <c r="AL378">
        <v>2023</v>
      </c>
      <c r="AM378">
        <v>4</v>
      </c>
      <c r="AN378" s="273">
        <f>(Table2[[#This Row],[OUTSD_IND_HEALTH_TOTAL]]+Table2[[#This Row],[EXCHG_IND_HEALTH_TOTAL]])-Table2[[#This Row],[OUTSD_IND_GRANDFATHER]]</f>
        <v>0</v>
      </c>
      <c r="AO378" s="273">
        <f>Table2[[#This Row],[OUTSD_IND_HEALTH_TOTAL]]-Table2[[#This Row],[OUTSD_IND_GRANDFATHER]]</f>
        <v>0</v>
      </c>
      <c r="AP378" s="273">
        <f>(Table2[[#This Row],[OUTSD_SG_HEALTH_TOTAL]]+Table2[[#This Row],[EXCHG_SG_HEALTH_TOTAL]])-Table2[[#This Row],[OUTSD_SG_GRANDFATHER]]</f>
        <v>0</v>
      </c>
      <c r="AQ378" s="273">
        <f>Table2[[#This Row],[OUTSD_SG_HEALTH_TOTAL]]-Table2[[#This Row],[OUTSD_SG_GRANDFATHER]]</f>
        <v>0</v>
      </c>
      <c r="AR378" s="273">
        <f>Table2[[#This Row],[EXCHG_IND_HEALTH_TOTAL]]+Table2[[#This Row],[OUTSD_IND_HEALTH_TOTAL]]</f>
        <v>0</v>
      </c>
      <c r="AS378" s="273">
        <f>Table2[[#This Row],[EXCHG_SG_HEALTH_TOTAL]]+Table2[[#This Row],[OUTSD_SG_HEALTH_TOTAL]]</f>
        <v>0</v>
      </c>
      <c r="AT378" s="273">
        <f>Table2[[#This Row],[OUTSD_ATM_HEALTH_TOTAL]]+Table2[[#This Row],[OUTSD_LG_HEALTH_TOTAL]]+Table2[[#This Row],[Individual Total]]+Table2[[#This Row],[Small Group Total]]+Table2[[#This Row],[OUTSD_STUDENT]]</f>
        <v>0</v>
      </c>
    </row>
    <row r="379" spans="1:46">
      <c r="A379" t="s">
        <v>49</v>
      </c>
      <c r="B379" t="s">
        <v>359</v>
      </c>
      <c r="AE379">
        <v>11</v>
      </c>
      <c r="AL379">
        <v>2023</v>
      </c>
      <c r="AM379">
        <v>4</v>
      </c>
      <c r="AN379" s="273">
        <f>(Table2[[#This Row],[OUTSD_IND_HEALTH_TOTAL]]+Table2[[#This Row],[EXCHG_IND_HEALTH_TOTAL]])-Table2[[#This Row],[OUTSD_IND_GRANDFATHER]]</f>
        <v>0</v>
      </c>
      <c r="AO379" s="273">
        <f>Table2[[#This Row],[OUTSD_IND_HEALTH_TOTAL]]-Table2[[#This Row],[OUTSD_IND_GRANDFATHER]]</f>
        <v>0</v>
      </c>
      <c r="AP379" s="273">
        <f>(Table2[[#This Row],[OUTSD_SG_HEALTH_TOTAL]]+Table2[[#This Row],[EXCHG_SG_HEALTH_TOTAL]])-Table2[[#This Row],[OUTSD_SG_GRANDFATHER]]</f>
        <v>0</v>
      </c>
      <c r="AQ379" s="273">
        <f>Table2[[#This Row],[OUTSD_SG_HEALTH_TOTAL]]-Table2[[#This Row],[OUTSD_SG_GRANDFATHER]]</f>
        <v>0</v>
      </c>
      <c r="AR379" s="273">
        <f>Table2[[#This Row],[EXCHG_IND_HEALTH_TOTAL]]+Table2[[#This Row],[OUTSD_IND_HEALTH_TOTAL]]</f>
        <v>0</v>
      </c>
      <c r="AS379" s="273">
        <f>Table2[[#This Row],[EXCHG_SG_HEALTH_TOTAL]]+Table2[[#This Row],[OUTSD_SG_HEALTH_TOTAL]]</f>
        <v>0</v>
      </c>
      <c r="AT379" s="273">
        <f>Table2[[#This Row],[OUTSD_ATM_HEALTH_TOTAL]]+Table2[[#This Row],[OUTSD_LG_HEALTH_TOTAL]]+Table2[[#This Row],[Individual Total]]+Table2[[#This Row],[Small Group Total]]+Table2[[#This Row],[OUTSD_STUDENT]]</f>
        <v>0</v>
      </c>
    </row>
    <row r="380" spans="1:46">
      <c r="A380" t="s">
        <v>49</v>
      </c>
      <c r="B380" t="s">
        <v>357</v>
      </c>
      <c r="AE380">
        <v>6</v>
      </c>
      <c r="AL380">
        <v>2023</v>
      </c>
      <c r="AM380">
        <v>4</v>
      </c>
      <c r="AN380" s="273">
        <f>(Table2[[#This Row],[OUTSD_IND_HEALTH_TOTAL]]+Table2[[#This Row],[EXCHG_IND_HEALTH_TOTAL]])-Table2[[#This Row],[OUTSD_IND_GRANDFATHER]]</f>
        <v>0</v>
      </c>
      <c r="AO380" s="273">
        <f>Table2[[#This Row],[OUTSD_IND_HEALTH_TOTAL]]-Table2[[#This Row],[OUTSD_IND_GRANDFATHER]]</f>
        <v>0</v>
      </c>
      <c r="AP380" s="273">
        <f>(Table2[[#This Row],[OUTSD_SG_HEALTH_TOTAL]]+Table2[[#This Row],[EXCHG_SG_HEALTH_TOTAL]])-Table2[[#This Row],[OUTSD_SG_GRANDFATHER]]</f>
        <v>0</v>
      </c>
      <c r="AQ380" s="273">
        <f>Table2[[#This Row],[OUTSD_SG_HEALTH_TOTAL]]-Table2[[#This Row],[OUTSD_SG_GRANDFATHER]]</f>
        <v>0</v>
      </c>
      <c r="AR380" s="273">
        <f>Table2[[#This Row],[EXCHG_IND_HEALTH_TOTAL]]+Table2[[#This Row],[OUTSD_IND_HEALTH_TOTAL]]</f>
        <v>0</v>
      </c>
      <c r="AS380" s="273">
        <f>Table2[[#This Row],[EXCHG_SG_HEALTH_TOTAL]]+Table2[[#This Row],[OUTSD_SG_HEALTH_TOTAL]]</f>
        <v>0</v>
      </c>
      <c r="AT380" s="273">
        <f>Table2[[#This Row],[OUTSD_ATM_HEALTH_TOTAL]]+Table2[[#This Row],[OUTSD_LG_HEALTH_TOTAL]]+Table2[[#This Row],[Individual Total]]+Table2[[#This Row],[Small Group Total]]+Table2[[#This Row],[OUTSD_STUDENT]]</f>
        <v>0</v>
      </c>
    </row>
    <row r="381" spans="1:46">
      <c r="A381" t="s">
        <v>50</v>
      </c>
      <c r="B381" t="s">
        <v>363</v>
      </c>
      <c r="AK381">
        <v>7</v>
      </c>
      <c r="AL381">
        <v>2023</v>
      </c>
      <c r="AM381">
        <v>4</v>
      </c>
      <c r="AN381" s="273">
        <f>(Table2[[#This Row],[OUTSD_IND_HEALTH_TOTAL]]+Table2[[#This Row],[EXCHG_IND_HEALTH_TOTAL]])-Table2[[#This Row],[OUTSD_IND_GRANDFATHER]]</f>
        <v>0</v>
      </c>
      <c r="AO381" s="273">
        <f>Table2[[#This Row],[OUTSD_IND_HEALTH_TOTAL]]-Table2[[#This Row],[OUTSD_IND_GRANDFATHER]]</f>
        <v>0</v>
      </c>
      <c r="AP381" s="273">
        <f>(Table2[[#This Row],[OUTSD_SG_HEALTH_TOTAL]]+Table2[[#This Row],[EXCHG_SG_HEALTH_TOTAL]])-Table2[[#This Row],[OUTSD_SG_GRANDFATHER]]</f>
        <v>0</v>
      </c>
      <c r="AQ381" s="273">
        <f>Table2[[#This Row],[OUTSD_SG_HEALTH_TOTAL]]-Table2[[#This Row],[OUTSD_SG_GRANDFATHER]]</f>
        <v>0</v>
      </c>
      <c r="AR381" s="273">
        <f>Table2[[#This Row],[EXCHG_IND_HEALTH_TOTAL]]+Table2[[#This Row],[OUTSD_IND_HEALTH_TOTAL]]</f>
        <v>0</v>
      </c>
      <c r="AS381" s="273">
        <f>Table2[[#This Row],[EXCHG_SG_HEALTH_TOTAL]]+Table2[[#This Row],[OUTSD_SG_HEALTH_TOTAL]]</f>
        <v>0</v>
      </c>
      <c r="AT381" s="273">
        <f>Table2[[#This Row],[OUTSD_ATM_HEALTH_TOTAL]]+Table2[[#This Row],[OUTSD_LG_HEALTH_TOTAL]]+Table2[[#This Row],[Individual Total]]+Table2[[#This Row],[Small Group Total]]+Table2[[#This Row],[OUTSD_STUDENT]]</f>
        <v>0</v>
      </c>
    </row>
    <row r="382" spans="1:46">
      <c r="A382" t="s">
        <v>50</v>
      </c>
      <c r="B382" t="s">
        <v>358</v>
      </c>
      <c r="AK382">
        <v>16</v>
      </c>
      <c r="AL382">
        <v>2023</v>
      </c>
      <c r="AM382">
        <v>4</v>
      </c>
      <c r="AN382" s="273">
        <f>(Table2[[#This Row],[OUTSD_IND_HEALTH_TOTAL]]+Table2[[#This Row],[EXCHG_IND_HEALTH_TOTAL]])-Table2[[#This Row],[OUTSD_IND_GRANDFATHER]]</f>
        <v>0</v>
      </c>
      <c r="AO382" s="273">
        <f>Table2[[#This Row],[OUTSD_IND_HEALTH_TOTAL]]-Table2[[#This Row],[OUTSD_IND_GRANDFATHER]]</f>
        <v>0</v>
      </c>
      <c r="AP382" s="273">
        <f>(Table2[[#This Row],[OUTSD_SG_HEALTH_TOTAL]]+Table2[[#This Row],[EXCHG_SG_HEALTH_TOTAL]])-Table2[[#This Row],[OUTSD_SG_GRANDFATHER]]</f>
        <v>0</v>
      </c>
      <c r="AQ382" s="273">
        <f>Table2[[#This Row],[OUTSD_SG_HEALTH_TOTAL]]-Table2[[#This Row],[OUTSD_SG_GRANDFATHER]]</f>
        <v>0</v>
      </c>
      <c r="AR382" s="273">
        <f>Table2[[#This Row],[EXCHG_IND_HEALTH_TOTAL]]+Table2[[#This Row],[OUTSD_IND_HEALTH_TOTAL]]</f>
        <v>0</v>
      </c>
      <c r="AS382" s="273">
        <f>Table2[[#This Row],[EXCHG_SG_HEALTH_TOTAL]]+Table2[[#This Row],[OUTSD_SG_HEALTH_TOTAL]]</f>
        <v>0</v>
      </c>
      <c r="AT382" s="273">
        <f>Table2[[#This Row],[OUTSD_ATM_HEALTH_TOTAL]]+Table2[[#This Row],[OUTSD_LG_HEALTH_TOTAL]]+Table2[[#This Row],[Individual Total]]+Table2[[#This Row],[Small Group Total]]+Table2[[#This Row],[OUTSD_STUDENT]]</f>
        <v>0</v>
      </c>
    </row>
    <row r="383" spans="1:46">
      <c r="A383" t="s">
        <v>50</v>
      </c>
      <c r="B383" t="s">
        <v>361</v>
      </c>
      <c r="AK383">
        <v>4</v>
      </c>
      <c r="AL383">
        <v>2023</v>
      </c>
      <c r="AM383">
        <v>4</v>
      </c>
      <c r="AN383" s="273">
        <f>(Table2[[#This Row],[OUTSD_IND_HEALTH_TOTAL]]+Table2[[#This Row],[EXCHG_IND_HEALTH_TOTAL]])-Table2[[#This Row],[OUTSD_IND_GRANDFATHER]]</f>
        <v>0</v>
      </c>
      <c r="AO383" s="273">
        <f>Table2[[#This Row],[OUTSD_IND_HEALTH_TOTAL]]-Table2[[#This Row],[OUTSD_IND_GRANDFATHER]]</f>
        <v>0</v>
      </c>
      <c r="AP383" s="273">
        <f>(Table2[[#This Row],[OUTSD_SG_HEALTH_TOTAL]]+Table2[[#This Row],[EXCHG_SG_HEALTH_TOTAL]])-Table2[[#This Row],[OUTSD_SG_GRANDFATHER]]</f>
        <v>0</v>
      </c>
      <c r="AQ383" s="273">
        <f>Table2[[#This Row],[OUTSD_SG_HEALTH_TOTAL]]-Table2[[#This Row],[OUTSD_SG_GRANDFATHER]]</f>
        <v>0</v>
      </c>
      <c r="AR383" s="273">
        <f>Table2[[#This Row],[EXCHG_IND_HEALTH_TOTAL]]+Table2[[#This Row],[OUTSD_IND_HEALTH_TOTAL]]</f>
        <v>0</v>
      </c>
      <c r="AS383" s="273">
        <f>Table2[[#This Row],[EXCHG_SG_HEALTH_TOTAL]]+Table2[[#This Row],[OUTSD_SG_HEALTH_TOTAL]]</f>
        <v>0</v>
      </c>
      <c r="AT383" s="273">
        <f>Table2[[#This Row],[OUTSD_ATM_HEALTH_TOTAL]]+Table2[[#This Row],[OUTSD_LG_HEALTH_TOTAL]]+Table2[[#This Row],[Individual Total]]+Table2[[#This Row],[Small Group Total]]+Table2[[#This Row],[OUTSD_STUDENT]]</f>
        <v>0</v>
      </c>
    </row>
    <row r="384" spans="1:46">
      <c r="A384" t="s">
        <v>50</v>
      </c>
      <c r="B384" t="s">
        <v>372</v>
      </c>
      <c r="AK384">
        <v>5</v>
      </c>
      <c r="AL384">
        <v>2023</v>
      </c>
      <c r="AM384">
        <v>4</v>
      </c>
      <c r="AN384" s="273">
        <f>(Table2[[#This Row],[OUTSD_IND_HEALTH_TOTAL]]+Table2[[#This Row],[EXCHG_IND_HEALTH_TOTAL]])-Table2[[#This Row],[OUTSD_IND_GRANDFATHER]]</f>
        <v>0</v>
      </c>
      <c r="AO384" s="273">
        <f>Table2[[#This Row],[OUTSD_IND_HEALTH_TOTAL]]-Table2[[#This Row],[OUTSD_IND_GRANDFATHER]]</f>
        <v>0</v>
      </c>
      <c r="AP384" s="273">
        <f>(Table2[[#This Row],[OUTSD_SG_HEALTH_TOTAL]]+Table2[[#This Row],[EXCHG_SG_HEALTH_TOTAL]])-Table2[[#This Row],[OUTSD_SG_GRANDFATHER]]</f>
        <v>0</v>
      </c>
      <c r="AQ384" s="273">
        <f>Table2[[#This Row],[OUTSD_SG_HEALTH_TOTAL]]-Table2[[#This Row],[OUTSD_SG_GRANDFATHER]]</f>
        <v>0</v>
      </c>
      <c r="AR384" s="273">
        <f>Table2[[#This Row],[EXCHG_IND_HEALTH_TOTAL]]+Table2[[#This Row],[OUTSD_IND_HEALTH_TOTAL]]</f>
        <v>0</v>
      </c>
      <c r="AS384" s="273">
        <f>Table2[[#This Row],[EXCHG_SG_HEALTH_TOTAL]]+Table2[[#This Row],[OUTSD_SG_HEALTH_TOTAL]]</f>
        <v>0</v>
      </c>
      <c r="AT384" s="273">
        <f>Table2[[#This Row],[OUTSD_ATM_HEALTH_TOTAL]]+Table2[[#This Row],[OUTSD_LG_HEALTH_TOTAL]]+Table2[[#This Row],[Individual Total]]+Table2[[#This Row],[Small Group Total]]+Table2[[#This Row],[OUTSD_STUDENT]]</f>
        <v>0</v>
      </c>
    </row>
    <row r="385" spans="1:46">
      <c r="A385" t="s">
        <v>50</v>
      </c>
      <c r="B385" t="s">
        <v>376</v>
      </c>
      <c r="AK385">
        <v>8</v>
      </c>
      <c r="AL385">
        <v>2023</v>
      </c>
      <c r="AM385">
        <v>4</v>
      </c>
      <c r="AN385" s="273">
        <f>(Table2[[#This Row],[OUTSD_IND_HEALTH_TOTAL]]+Table2[[#This Row],[EXCHG_IND_HEALTH_TOTAL]])-Table2[[#This Row],[OUTSD_IND_GRANDFATHER]]</f>
        <v>0</v>
      </c>
      <c r="AO385" s="273">
        <f>Table2[[#This Row],[OUTSD_IND_HEALTH_TOTAL]]-Table2[[#This Row],[OUTSD_IND_GRANDFATHER]]</f>
        <v>0</v>
      </c>
      <c r="AP385" s="273">
        <f>(Table2[[#This Row],[OUTSD_SG_HEALTH_TOTAL]]+Table2[[#This Row],[EXCHG_SG_HEALTH_TOTAL]])-Table2[[#This Row],[OUTSD_SG_GRANDFATHER]]</f>
        <v>0</v>
      </c>
      <c r="AQ385" s="273">
        <f>Table2[[#This Row],[OUTSD_SG_HEALTH_TOTAL]]-Table2[[#This Row],[OUTSD_SG_GRANDFATHER]]</f>
        <v>0</v>
      </c>
      <c r="AR385" s="273">
        <f>Table2[[#This Row],[EXCHG_IND_HEALTH_TOTAL]]+Table2[[#This Row],[OUTSD_IND_HEALTH_TOTAL]]</f>
        <v>0</v>
      </c>
      <c r="AS385" s="273">
        <f>Table2[[#This Row],[EXCHG_SG_HEALTH_TOTAL]]+Table2[[#This Row],[OUTSD_SG_HEALTH_TOTAL]]</f>
        <v>0</v>
      </c>
      <c r="AT385" s="273">
        <f>Table2[[#This Row],[OUTSD_ATM_HEALTH_TOTAL]]+Table2[[#This Row],[OUTSD_LG_HEALTH_TOTAL]]+Table2[[#This Row],[Individual Total]]+Table2[[#This Row],[Small Group Total]]+Table2[[#This Row],[OUTSD_STUDENT]]</f>
        <v>0</v>
      </c>
    </row>
    <row r="386" spans="1:46">
      <c r="A386" t="s">
        <v>50</v>
      </c>
      <c r="B386" t="s">
        <v>379</v>
      </c>
      <c r="AK386">
        <v>1</v>
      </c>
      <c r="AL386">
        <v>2023</v>
      </c>
      <c r="AM386">
        <v>4</v>
      </c>
      <c r="AN386" s="273">
        <f>(Table2[[#This Row],[OUTSD_IND_HEALTH_TOTAL]]+Table2[[#This Row],[EXCHG_IND_HEALTH_TOTAL]])-Table2[[#This Row],[OUTSD_IND_GRANDFATHER]]</f>
        <v>0</v>
      </c>
      <c r="AO386" s="273">
        <f>Table2[[#This Row],[OUTSD_IND_HEALTH_TOTAL]]-Table2[[#This Row],[OUTSD_IND_GRANDFATHER]]</f>
        <v>0</v>
      </c>
      <c r="AP386" s="273">
        <f>(Table2[[#This Row],[OUTSD_SG_HEALTH_TOTAL]]+Table2[[#This Row],[EXCHG_SG_HEALTH_TOTAL]])-Table2[[#This Row],[OUTSD_SG_GRANDFATHER]]</f>
        <v>0</v>
      </c>
      <c r="AQ386" s="273">
        <f>Table2[[#This Row],[OUTSD_SG_HEALTH_TOTAL]]-Table2[[#This Row],[OUTSD_SG_GRANDFATHER]]</f>
        <v>0</v>
      </c>
      <c r="AR386" s="273">
        <f>Table2[[#This Row],[EXCHG_IND_HEALTH_TOTAL]]+Table2[[#This Row],[OUTSD_IND_HEALTH_TOTAL]]</f>
        <v>0</v>
      </c>
      <c r="AS386" s="273">
        <f>Table2[[#This Row],[EXCHG_SG_HEALTH_TOTAL]]+Table2[[#This Row],[OUTSD_SG_HEALTH_TOTAL]]</f>
        <v>0</v>
      </c>
      <c r="AT386" s="273">
        <f>Table2[[#This Row],[OUTSD_ATM_HEALTH_TOTAL]]+Table2[[#This Row],[OUTSD_LG_HEALTH_TOTAL]]+Table2[[#This Row],[Individual Total]]+Table2[[#This Row],[Small Group Total]]+Table2[[#This Row],[OUTSD_STUDENT]]</f>
        <v>0</v>
      </c>
    </row>
    <row r="387" spans="1:46">
      <c r="A387" t="s">
        <v>50</v>
      </c>
      <c r="B387" t="s">
        <v>377</v>
      </c>
      <c r="AK387">
        <v>4</v>
      </c>
      <c r="AL387">
        <v>2023</v>
      </c>
      <c r="AM387">
        <v>4</v>
      </c>
      <c r="AN387" s="273">
        <f>(Table2[[#This Row],[OUTSD_IND_HEALTH_TOTAL]]+Table2[[#This Row],[EXCHG_IND_HEALTH_TOTAL]])-Table2[[#This Row],[OUTSD_IND_GRANDFATHER]]</f>
        <v>0</v>
      </c>
      <c r="AO387" s="273">
        <f>Table2[[#This Row],[OUTSD_IND_HEALTH_TOTAL]]-Table2[[#This Row],[OUTSD_IND_GRANDFATHER]]</f>
        <v>0</v>
      </c>
      <c r="AP387" s="273">
        <f>(Table2[[#This Row],[OUTSD_SG_HEALTH_TOTAL]]+Table2[[#This Row],[EXCHG_SG_HEALTH_TOTAL]])-Table2[[#This Row],[OUTSD_SG_GRANDFATHER]]</f>
        <v>0</v>
      </c>
      <c r="AQ387" s="273">
        <f>Table2[[#This Row],[OUTSD_SG_HEALTH_TOTAL]]-Table2[[#This Row],[OUTSD_SG_GRANDFATHER]]</f>
        <v>0</v>
      </c>
      <c r="AR387" s="273">
        <f>Table2[[#This Row],[EXCHG_IND_HEALTH_TOTAL]]+Table2[[#This Row],[OUTSD_IND_HEALTH_TOTAL]]</f>
        <v>0</v>
      </c>
      <c r="AS387" s="273">
        <f>Table2[[#This Row],[EXCHG_SG_HEALTH_TOTAL]]+Table2[[#This Row],[OUTSD_SG_HEALTH_TOTAL]]</f>
        <v>0</v>
      </c>
      <c r="AT387" s="273">
        <f>Table2[[#This Row],[OUTSD_ATM_HEALTH_TOTAL]]+Table2[[#This Row],[OUTSD_LG_HEALTH_TOTAL]]+Table2[[#This Row],[Individual Total]]+Table2[[#This Row],[Small Group Total]]+Table2[[#This Row],[OUTSD_STUDENT]]</f>
        <v>0</v>
      </c>
    </row>
    <row r="388" spans="1:46">
      <c r="A388" t="s">
        <v>50</v>
      </c>
      <c r="B388" t="s">
        <v>370</v>
      </c>
      <c r="AK388">
        <v>19</v>
      </c>
      <c r="AL388">
        <v>2023</v>
      </c>
      <c r="AM388">
        <v>4</v>
      </c>
      <c r="AN388" s="273">
        <f>(Table2[[#This Row],[OUTSD_IND_HEALTH_TOTAL]]+Table2[[#This Row],[EXCHG_IND_HEALTH_TOTAL]])-Table2[[#This Row],[OUTSD_IND_GRANDFATHER]]</f>
        <v>0</v>
      </c>
      <c r="AO388" s="273">
        <f>Table2[[#This Row],[OUTSD_IND_HEALTH_TOTAL]]-Table2[[#This Row],[OUTSD_IND_GRANDFATHER]]</f>
        <v>0</v>
      </c>
      <c r="AP388" s="273">
        <f>(Table2[[#This Row],[OUTSD_SG_HEALTH_TOTAL]]+Table2[[#This Row],[EXCHG_SG_HEALTH_TOTAL]])-Table2[[#This Row],[OUTSD_SG_GRANDFATHER]]</f>
        <v>0</v>
      </c>
      <c r="AQ388" s="273">
        <f>Table2[[#This Row],[OUTSD_SG_HEALTH_TOTAL]]-Table2[[#This Row],[OUTSD_SG_GRANDFATHER]]</f>
        <v>0</v>
      </c>
      <c r="AR388" s="273">
        <f>Table2[[#This Row],[EXCHG_IND_HEALTH_TOTAL]]+Table2[[#This Row],[OUTSD_IND_HEALTH_TOTAL]]</f>
        <v>0</v>
      </c>
      <c r="AS388" s="273">
        <f>Table2[[#This Row],[EXCHG_SG_HEALTH_TOTAL]]+Table2[[#This Row],[OUTSD_SG_HEALTH_TOTAL]]</f>
        <v>0</v>
      </c>
      <c r="AT388" s="273">
        <f>Table2[[#This Row],[OUTSD_ATM_HEALTH_TOTAL]]+Table2[[#This Row],[OUTSD_LG_HEALTH_TOTAL]]+Table2[[#This Row],[Individual Total]]+Table2[[#This Row],[Small Group Total]]+Table2[[#This Row],[OUTSD_STUDENT]]</f>
        <v>0</v>
      </c>
    </row>
    <row r="389" spans="1:46">
      <c r="A389" t="s">
        <v>50</v>
      </c>
      <c r="B389" t="s">
        <v>367</v>
      </c>
      <c r="AK389">
        <v>5</v>
      </c>
      <c r="AL389">
        <v>2023</v>
      </c>
      <c r="AM389">
        <v>4</v>
      </c>
      <c r="AN389" s="273">
        <f>(Table2[[#This Row],[OUTSD_IND_HEALTH_TOTAL]]+Table2[[#This Row],[EXCHG_IND_HEALTH_TOTAL]])-Table2[[#This Row],[OUTSD_IND_GRANDFATHER]]</f>
        <v>0</v>
      </c>
      <c r="AO389" s="273">
        <f>Table2[[#This Row],[OUTSD_IND_HEALTH_TOTAL]]-Table2[[#This Row],[OUTSD_IND_GRANDFATHER]]</f>
        <v>0</v>
      </c>
      <c r="AP389" s="273">
        <f>(Table2[[#This Row],[OUTSD_SG_HEALTH_TOTAL]]+Table2[[#This Row],[EXCHG_SG_HEALTH_TOTAL]])-Table2[[#This Row],[OUTSD_SG_GRANDFATHER]]</f>
        <v>0</v>
      </c>
      <c r="AQ389" s="273">
        <f>Table2[[#This Row],[OUTSD_SG_HEALTH_TOTAL]]-Table2[[#This Row],[OUTSD_SG_GRANDFATHER]]</f>
        <v>0</v>
      </c>
      <c r="AR389" s="273">
        <f>Table2[[#This Row],[EXCHG_IND_HEALTH_TOTAL]]+Table2[[#This Row],[OUTSD_IND_HEALTH_TOTAL]]</f>
        <v>0</v>
      </c>
      <c r="AS389" s="273">
        <f>Table2[[#This Row],[EXCHG_SG_HEALTH_TOTAL]]+Table2[[#This Row],[OUTSD_SG_HEALTH_TOTAL]]</f>
        <v>0</v>
      </c>
      <c r="AT389" s="273">
        <f>Table2[[#This Row],[OUTSD_ATM_HEALTH_TOTAL]]+Table2[[#This Row],[OUTSD_LG_HEALTH_TOTAL]]+Table2[[#This Row],[Individual Total]]+Table2[[#This Row],[Small Group Total]]+Table2[[#This Row],[OUTSD_STUDENT]]</f>
        <v>0</v>
      </c>
    </row>
    <row r="390" spans="1:46">
      <c r="A390" t="s">
        <v>50</v>
      </c>
      <c r="B390" t="s">
        <v>368</v>
      </c>
      <c r="AK390">
        <v>16</v>
      </c>
      <c r="AL390">
        <v>2023</v>
      </c>
      <c r="AM390">
        <v>4</v>
      </c>
      <c r="AN390" s="273">
        <f>(Table2[[#This Row],[OUTSD_IND_HEALTH_TOTAL]]+Table2[[#This Row],[EXCHG_IND_HEALTH_TOTAL]])-Table2[[#This Row],[OUTSD_IND_GRANDFATHER]]</f>
        <v>0</v>
      </c>
      <c r="AO390" s="273">
        <f>Table2[[#This Row],[OUTSD_IND_HEALTH_TOTAL]]-Table2[[#This Row],[OUTSD_IND_GRANDFATHER]]</f>
        <v>0</v>
      </c>
      <c r="AP390" s="273">
        <f>(Table2[[#This Row],[OUTSD_SG_HEALTH_TOTAL]]+Table2[[#This Row],[EXCHG_SG_HEALTH_TOTAL]])-Table2[[#This Row],[OUTSD_SG_GRANDFATHER]]</f>
        <v>0</v>
      </c>
      <c r="AQ390" s="273">
        <f>Table2[[#This Row],[OUTSD_SG_HEALTH_TOTAL]]-Table2[[#This Row],[OUTSD_SG_GRANDFATHER]]</f>
        <v>0</v>
      </c>
      <c r="AR390" s="273">
        <f>Table2[[#This Row],[EXCHG_IND_HEALTH_TOTAL]]+Table2[[#This Row],[OUTSD_IND_HEALTH_TOTAL]]</f>
        <v>0</v>
      </c>
      <c r="AS390" s="273">
        <f>Table2[[#This Row],[EXCHG_SG_HEALTH_TOTAL]]+Table2[[#This Row],[OUTSD_SG_HEALTH_TOTAL]]</f>
        <v>0</v>
      </c>
      <c r="AT390" s="273">
        <f>Table2[[#This Row],[OUTSD_ATM_HEALTH_TOTAL]]+Table2[[#This Row],[OUTSD_LG_HEALTH_TOTAL]]+Table2[[#This Row],[Individual Total]]+Table2[[#This Row],[Small Group Total]]+Table2[[#This Row],[OUTSD_STUDENT]]</f>
        <v>0</v>
      </c>
    </row>
    <row r="391" spans="1:46">
      <c r="A391" t="s">
        <v>50</v>
      </c>
      <c r="B391" t="s">
        <v>378</v>
      </c>
      <c r="AK391">
        <v>5</v>
      </c>
      <c r="AL391">
        <v>2023</v>
      </c>
      <c r="AM391">
        <v>4</v>
      </c>
      <c r="AN391" s="273">
        <f>(Table2[[#This Row],[OUTSD_IND_HEALTH_TOTAL]]+Table2[[#This Row],[EXCHG_IND_HEALTH_TOTAL]])-Table2[[#This Row],[OUTSD_IND_GRANDFATHER]]</f>
        <v>0</v>
      </c>
      <c r="AO391" s="273">
        <f>Table2[[#This Row],[OUTSD_IND_HEALTH_TOTAL]]-Table2[[#This Row],[OUTSD_IND_GRANDFATHER]]</f>
        <v>0</v>
      </c>
      <c r="AP391" s="273">
        <f>(Table2[[#This Row],[OUTSD_SG_HEALTH_TOTAL]]+Table2[[#This Row],[EXCHG_SG_HEALTH_TOTAL]])-Table2[[#This Row],[OUTSD_SG_GRANDFATHER]]</f>
        <v>0</v>
      </c>
      <c r="AQ391" s="273">
        <f>Table2[[#This Row],[OUTSD_SG_HEALTH_TOTAL]]-Table2[[#This Row],[OUTSD_SG_GRANDFATHER]]</f>
        <v>0</v>
      </c>
      <c r="AR391" s="273">
        <f>Table2[[#This Row],[EXCHG_IND_HEALTH_TOTAL]]+Table2[[#This Row],[OUTSD_IND_HEALTH_TOTAL]]</f>
        <v>0</v>
      </c>
      <c r="AS391" s="273">
        <f>Table2[[#This Row],[EXCHG_SG_HEALTH_TOTAL]]+Table2[[#This Row],[OUTSD_SG_HEALTH_TOTAL]]</f>
        <v>0</v>
      </c>
      <c r="AT391" s="273">
        <f>Table2[[#This Row],[OUTSD_ATM_HEALTH_TOTAL]]+Table2[[#This Row],[OUTSD_LG_HEALTH_TOTAL]]+Table2[[#This Row],[Individual Total]]+Table2[[#This Row],[Small Group Total]]+Table2[[#This Row],[OUTSD_STUDENT]]</f>
        <v>0</v>
      </c>
    </row>
    <row r="392" spans="1:46">
      <c r="A392" t="s">
        <v>50</v>
      </c>
      <c r="B392" t="s">
        <v>369</v>
      </c>
      <c r="AK392">
        <v>6</v>
      </c>
      <c r="AL392">
        <v>2023</v>
      </c>
      <c r="AM392">
        <v>4</v>
      </c>
      <c r="AN392" s="273">
        <f>(Table2[[#This Row],[OUTSD_IND_HEALTH_TOTAL]]+Table2[[#This Row],[EXCHG_IND_HEALTH_TOTAL]])-Table2[[#This Row],[OUTSD_IND_GRANDFATHER]]</f>
        <v>0</v>
      </c>
      <c r="AO392" s="273">
        <f>Table2[[#This Row],[OUTSD_IND_HEALTH_TOTAL]]-Table2[[#This Row],[OUTSD_IND_GRANDFATHER]]</f>
        <v>0</v>
      </c>
      <c r="AP392" s="273">
        <f>(Table2[[#This Row],[OUTSD_SG_HEALTH_TOTAL]]+Table2[[#This Row],[EXCHG_SG_HEALTH_TOTAL]])-Table2[[#This Row],[OUTSD_SG_GRANDFATHER]]</f>
        <v>0</v>
      </c>
      <c r="AQ392" s="273">
        <f>Table2[[#This Row],[OUTSD_SG_HEALTH_TOTAL]]-Table2[[#This Row],[OUTSD_SG_GRANDFATHER]]</f>
        <v>0</v>
      </c>
      <c r="AR392" s="273">
        <f>Table2[[#This Row],[EXCHG_IND_HEALTH_TOTAL]]+Table2[[#This Row],[OUTSD_IND_HEALTH_TOTAL]]</f>
        <v>0</v>
      </c>
      <c r="AS392" s="273">
        <f>Table2[[#This Row],[EXCHG_SG_HEALTH_TOTAL]]+Table2[[#This Row],[OUTSD_SG_HEALTH_TOTAL]]</f>
        <v>0</v>
      </c>
      <c r="AT392" s="273">
        <f>Table2[[#This Row],[OUTSD_ATM_HEALTH_TOTAL]]+Table2[[#This Row],[OUTSD_LG_HEALTH_TOTAL]]+Table2[[#This Row],[Individual Total]]+Table2[[#This Row],[Small Group Total]]+Table2[[#This Row],[OUTSD_STUDENT]]</f>
        <v>0</v>
      </c>
    </row>
    <row r="393" spans="1:46">
      <c r="A393" t="s">
        <v>50</v>
      </c>
      <c r="B393" t="s">
        <v>385</v>
      </c>
      <c r="AK393">
        <v>4</v>
      </c>
      <c r="AL393">
        <v>2023</v>
      </c>
      <c r="AM393">
        <v>4</v>
      </c>
      <c r="AN393" s="273">
        <f>(Table2[[#This Row],[OUTSD_IND_HEALTH_TOTAL]]+Table2[[#This Row],[EXCHG_IND_HEALTH_TOTAL]])-Table2[[#This Row],[OUTSD_IND_GRANDFATHER]]</f>
        <v>0</v>
      </c>
      <c r="AO393" s="273">
        <f>Table2[[#This Row],[OUTSD_IND_HEALTH_TOTAL]]-Table2[[#This Row],[OUTSD_IND_GRANDFATHER]]</f>
        <v>0</v>
      </c>
      <c r="AP393" s="273">
        <f>(Table2[[#This Row],[OUTSD_SG_HEALTH_TOTAL]]+Table2[[#This Row],[EXCHG_SG_HEALTH_TOTAL]])-Table2[[#This Row],[OUTSD_SG_GRANDFATHER]]</f>
        <v>0</v>
      </c>
      <c r="AQ393" s="273">
        <f>Table2[[#This Row],[OUTSD_SG_HEALTH_TOTAL]]-Table2[[#This Row],[OUTSD_SG_GRANDFATHER]]</f>
        <v>0</v>
      </c>
      <c r="AR393" s="273">
        <f>Table2[[#This Row],[EXCHG_IND_HEALTH_TOTAL]]+Table2[[#This Row],[OUTSD_IND_HEALTH_TOTAL]]</f>
        <v>0</v>
      </c>
      <c r="AS393" s="273">
        <f>Table2[[#This Row],[EXCHG_SG_HEALTH_TOTAL]]+Table2[[#This Row],[OUTSD_SG_HEALTH_TOTAL]]</f>
        <v>0</v>
      </c>
      <c r="AT393" s="273">
        <f>Table2[[#This Row],[OUTSD_ATM_HEALTH_TOTAL]]+Table2[[#This Row],[OUTSD_LG_HEALTH_TOTAL]]+Table2[[#This Row],[Individual Total]]+Table2[[#This Row],[Small Group Total]]+Table2[[#This Row],[OUTSD_STUDENT]]</f>
        <v>0</v>
      </c>
    </row>
    <row r="394" spans="1:46">
      <c r="A394" t="s">
        <v>50</v>
      </c>
      <c r="B394" t="s">
        <v>366</v>
      </c>
      <c r="AK394">
        <v>13</v>
      </c>
      <c r="AL394">
        <v>2023</v>
      </c>
      <c r="AM394">
        <v>4</v>
      </c>
      <c r="AN394" s="273">
        <f>(Table2[[#This Row],[OUTSD_IND_HEALTH_TOTAL]]+Table2[[#This Row],[EXCHG_IND_HEALTH_TOTAL]])-Table2[[#This Row],[OUTSD_IND_GRANDFATHER]]</f>
        <v>0</v>
      </c>
      <c r="AO394" s="273">
        <f>Table2[[#This Row],[OUTSD_IND_HEALTH_TOTAL]]-Table2[[#This Row],[OUTSD_IND_GRANDFATHER]]</f>
        <v>0</v>
      </c>
      <c r="AP394" s="273">
        <f>(Table2[[#This Row],[OUTSD_SG_HEALTH_TOTAL]]+Table2[[#This Row],[EXCHG_SG_HEALTH_TOTAL]])-Table2[[#This Row],[OUTSD_SG_GRANDFATHER]]</f>
        <v>0</v>
      </c>
      <c r="AQ394" s="273">
        <f>Table2[[#This Row],[OUTSD_SG_HEALTH_TOTAL]]-Table2[[#This Row],[OUTSD_SG_GRANDFATHER]]</f>
        <v>0</v>
      </c>
      <c r="AR394" s="273">
        <f>Table2[[#This Row],[EXCHG_IND_HEALTH_TOTAL]]+Table2[[#This Row],[OUTSD_IND_HEALTH_TOTAL]]</f>
        <v>0</v>
      </c>
      <c r="AS394" s="273">
        <f>Table2[[#This Row],[EXCHG_SG_HEALTH_TOTAL]]+Table2[[#This Row],[OUTSD_SG_HEALTH_TOTAL]]</f>
        <v>0</v>
      </c>
      <c r="AT394" s="273">
        <f>Table2[[#This Row],[OUTSD_ATM_HEALTH_TOTAL]]+Table2[[#This Row],[OUTSD_LG_HEALTH_TOTAL]]+Table2[[#This Row],[Individual Total]]+Table2[[#This Row],[Small Group Total]]+Table2[[#This Row],[OUTSD_STUDENT]]</f>
        <v>0</v>
      </c>
    </row>
    <row r="395" spans="1:46">
      <c r="A395" t="s">
        <v>50</v>
      </c>
      <c r="B395" t="s">
        <v>365</v>
      </c>
      <c r="AK395">
        <v>7</v>
      </c>
      <c r="AL395">
        <v>2023</v>
      </c>
      <c r="AM395">
        <v>4</v>
      </c>
      <c r="AN395" s="273">
        <f>(Table2[[#This Row],[OUTSD_IND_HEALTH_TOTAL]]+Table2[[#This Row],[EXCHG_IND_HEALTH_TOTAL]])-Table2[[#This Row],[OUTSD_IND_GRANDFATHER]]</f>
        <v>0</v>
      </c>
      <c r="AO395" s="273">
        <f>Table2[[#This Row],[OUTSD_IND_HEALTH_TOTAL]]-Table2[[#This Row],[OUTSD_IND_GRANDFATHER]]</f>
        <v>0</v>
      </c>
      <c r="AP395" s="273">
        <f>(Table2[[#This Row],[OUTSD_SG_HEALTH_TOTAL]]+Table2[[#This Row],[EXCHG_SG_HEALTH_TOTAL]])-Table2[[#This Row],[OUTSD_SG_GRANDFATHER]]</f>
        <v>0</v>
      </c>
      <c r="AQ395" s="273">
        <f>Table2[[#This Row],[OUTSD_SG_HEALTH_TOTAL]]-Table2[[#This Row],[OUTSD_SG_GRANDFATHER]]</f>
        <v>0</v>
      </c>
      <c r="AR395" s="273">
        <f>Table2[[#This Row],[EXCHG_IND_HEALTH_TOTAL]]+Table2[[#This Row],[OUTSD_IND_HEALTH_TOTAL]]</f>
        <v>0</v>
      </c>
      <c r="AS395" s="273">
        <f>Table2[[#This Row],[EXCHG_SG_HEALTH_TOTAL]]+Table2[[#This Row],[OUTSD_SG_HEALTH_TOTAL]]</f>
        <v>0</v>
      </c>
      <c r="AT395" s="273">
        <f>Table2[[#This Row],[OUTSD_ATM_HEALTH_TOTAL]]+Table2[[#This Row],[OUTSD_LG_HEALTH_TOTAL]]+Table2[[#This Row],[Individual Total]]+Table2[[#This Row],[Small Group Total]]+Table2[[#This Row],[OUTSD_STUDENT]]</f>
        <v>0</v>
      </c>
    </row>
    <row r="396" spans="1:46">
      <c r="A396" t="s">
        <v>50</v>
      </c>
      <c r="B396" t="s">
        <v>383</v>
      </c>
      <c r="AK396">
        <v>2</v>
      </c>
      <c r="AL396">
        <v>2023</v>
      </c>
      <c r="AM396">
        <v>4</v>
      </c>
      <c r="AN396" s="273">
        <f>(Table2[[#This Row],[OUTSD_IND_HEALTH_TOTAL]]+Table2[[#This Row],[EXCHG_IND_HEALTH_TOTAL]])-Table2[[#This Row],[OUTSD_IND_GRANDFATHER]]</f>
        <v>0</v>
      </c>
      <c r="AO396" s="273">
        <f>Table2[[#This Row],[OUTSD_IND_HEALTH_TOTAL]]-Table2[[#This Row],[OUTSD_IND_GRANDFATHER]]</f>
        <v>0</v>
      </c>
      <c r="AP396" s="273">
        <f>(Table2[[#This Row],[OUTSD_SG_HEALTH_TOTAL]]+Table2[[#This Row],[EXCHG_SG_HEALTH_TOTAL]])-Table2[[#This Row],[OUTSD_SG_GRANDFATHER]]</f>
        <v>0</v>
      </c>
      <c r="AQ396" s="273">
        <f>Table2[[#This Row],[OUTSD_SG_HEALTH_TOTAL]]-Table2[[#This Row],[OUTSD_SG_GRANDFATHER]]</f>
        <v>0</v>
      </c>
      <c r="AR396" s="273">
        <f>Table2[[#This Row],[EXCHG_IND_HEALTH_TOTAL]]+Table2[[#This Row],[OUTSD_IND_HEALTH_TOTAL]]</f>
        <v>0</v>
      </c>
      <c r="AS396" s="273">
        <f>Table2[[#This Row],[EXCHG_SG_HEALTH_TOTAL]]+Table2[[#This Row],[OUTSD_SG_HEALTH_TOTAL]]</f>
        <v>0</v>
      </c>
      <c r="AT396" s="273">
        <f>Table2[[#This Row],[OUTSD_ATM_HEALTH_TOTAL]]+Table2[[#This Row],[OUTSD_LG_HEALTH_TOTAL]]+Table2[[#This Row],[Individual Total]]+Table2[[#This Row],[Small Group Total]]+Table2[[#This Row],[OUTSD_STUDENT]]</f>
        <v>0</v>
      </c>
    </row>
    <row r="397" spans="1:46">
      <c r="A397" t="s">
        <v>50</v>
      </c>
      <c r="B397" t="s">
        <v>356</v>
      </c>
      <c r="AK397">
        <v>12</v>
      </c>
      <c r="AL397">
        <v>2023</v>
      </c>
      <c r="AM397">
        <v>4</v>
      </c>
      <c r="AN397" s="273">
        <f>(Table2[[#This Row],[OUTSD_IND_HEALTH_TOTAL]]+Table2[[#This Row],[EXCHG_IND_HEALTH_TOTAL]])-Table2[[#This Row],[OUTSD_IND_GRANDFATHER]]</f>
        <v>0</v>
      </c>
      <c r="AO397" s="273">
        <f>Table2[[#This Row],[OUTSD_IND_HEALTH_TOTAL]]-Table2[[#This Row],[OUTSD_IND_GRANDFATHER]]</f>
        <v>0</v>
      </c>
      <c r="AP397" s="273">
        <f>(Table2[[#This Row],[OUTSD_SG_HEALTH_TOTAL]]+Table2[[#This Row],[EXCHG_SG_HEALTH_TOTAL]])-Table2[[#This Row],[OUTSD_SG_GRANDFATHER]]</f>
        <v>0</v>
      </c>
      <c r="AQ397" s="273">
        <f>Table2[[#This Row],[OUTSD_SG_HEALTH_TOTAL]]-Table2[[#This Row],[OUTSD_SG_GRANDFATHER]]</f>
        <v>0</v>
      </c>
      <c r="AR397" s="273">
        <f>Table2[[#This Row],[EXCHG_IND_HEALTH_TOTAL]]+Table2[[#This Row],[OUTSD_IND_HEALTH_TOTAL]]</f>
        <v>0</v>
      </c>
      <c r="AS397" s="273">
        <f>Table2[[#This Row],[EXCHG_SG_HEALTH_TOTAL]]+Table2[[#This Row],[OUTSD_SG_HEALTH_TOTAL]]</f>
        <v>0</v>
      </c>
      <c r="AT397" s="273">
        <f>Table2[[#This Row],[OUTSD_ATM_HEALTH_TOTAL]]+Table2[[#This Row],[OUTSD_LG_HEALTH_TOTAL]]+Table2[[#This Row],[Individual Total]]+Table2[[#This Row],[Small Group Total]]+Table2[[#This Row],[OUTSD_STUDENT]]</f>
        <v>0</v>
      </c>
    </row>
    <row r="398" spans="1:46">
      <c r="A398" t="s">
        <v>50</v>
      </c>
      <c r="B398" t="s">
        <v>382</v>
      </c>
      <c r="AK398">
        <v>6</v>
      </c>
      <c r="AL398">
        <v>2023</v>
      </c>
      <c r="AM398">
        <v>4</v>
      </c>
      <c r="AN398" s="273">
        <f>(Table2[[#This Row],[OUTSD_IND_HEALTH_TOTAL]]+Table2[[#This Row],[EXCHG_IND_HEALTH_TOTAL]])-Table2[[#This Row],[OUTSD_IND_GRANDFATHER]]</f>
        <v>0</v>
      </c>
      <c r="AO398" s="273">
        <f>Table2[[#This Row],[OUTSD_IND_HEALTH_TOTAL]]-Table2[[#This Row],[OUTSD_IND_GRANDFATHER]]</f>
        <v>0</v>
      </c>
      <c r="AP398" s="273">
        <f>(Table2[[#This Row],[OUTSD_SG_HEALTH_TOTAL]]+Table2[[#This Row],[EXCHG_SG_HEALTH_TOTAL]])-Table2[[#This Row],[OUTSD_SG_GRANDFATHER]]</f>
        <v>0</v>
      </c>
      <c r="AQ398" s="273">
        <f>Table2[[#This Row],[OUTSD_SG_HEALTH_TOTAL]]-Table2[[#This Row],[OUTSD_SG_GRANDFATHER]]</f>
        <v>0</v>
      </c>
      <c r="AR398" s="273">
        <f>Table2[[#This Row],[EXCHG_IND_HEALTH_TOTAL]]+Table2[[#This Row],[OUTSD_IND_HEALTH_TOTAL]]</f>
        <v>0</v>
      </c>
      <c r="AS398" s="273">
        <f>Table2[[#This Row],[EXCHG_SG_HEALTH_TOTAL]]+Table2[[#This Row],[OUTSD_SG_HEALTH_TOTAL]]</f>
        <v>0</v>
      </c>
      <c r="AT398" s="273">
        <f>Table2[[#This Row],[OUTSD_ATM_HEALTH_TOTAL]]+Table2[[#This Row],[OUTSD_LG_HEALTH_TOTAL]]+Table2[[#This Row],[Individual Total]]+Table2[[#This Row],[Small Group Total]]+Table2[[#This Row],[OUTSD_STUDENT]]</f>
        <v>0</v>
      </c>
    </row>
    <row r="399" spans="1:46">
      <c r="A399" t="s">
        <v>50</v>
      </c>
      <c r="B399" t="s">
        <v>359</v>
      </c>
      <c r="AK399">
        <v>14</v>
      </c>
      <c r="AL399">
        <v>2023</v>
      </c>
      <c r="AM399">
        <v>4</v>
      </c>
      <c r="AN399" s="273">
        <f>(Table2[[#This Row],[OUTSD_IND_HEALTH_TOTAL]]+Table2[[#This Row],[EXCHG_IND_HEALTH_TOTAL]])-Table2[[#This Row],[OUTSD_IND_GRANDFATHER]]</f>
        <v>0</v>
      </c>
      <c r="AO399" s="273">
        <f>Table2[[#This Row],[OUTSD_IND_HEALTH_TOTAL]]-Table2[[#This Row],[OUTSD_IND_GRANDFATHER]]</f>
        <v>0</v>
      </c>
      <c r="AP399" s="273">
        <f>(Table2[[#This Row],[OUTSD_SG_HEALTH_TOTAL]]+Table2[[#This Row],[EXCHG_SG_HEALTH_TOTAL]])-Table2[[#This Row],[OUTSD_SG_GRANDFATHER]]</f>
        <v>0</v>
      </c>
      <c r="AQ399" s="273">
        <f>Table2[[#This Row],[OUTSD_SG_HEALTH_TOTAL]]-Table2[[#This Row],[OUTSD_SG_GRANDFATHER]]</f>
        <v>0</v>
      </c>
      <c r="AR399" s="273">
        <f>Table2[[#This Row],[EXCHG_IND_HEALTH_TOTAL]]+Table2[[#This Row],[OUTSD_IND_HEALTH_TOTAL]]</f>
        <v>0</v>
      </c>
      <c r="AS399" s="273">
        <f>Table2[[#This Row],[EXCHG_SG_HEALTH_TOTAL]]+Table2[[#This Row],[OUTSD_SG_HEALTH_TOTAL]]</f>
        <v>0</v>
      </c>
      <c r="AT399" s="273">
        <f>Table2[[#This Row],[OUTSD_ATM_HEALTH_TOTAL]]+Table2[[#This Row],[OUTSD_LG_HEALTH_TOTAL]]+Table2[[#This Row],[Individual Total]]+Table2[[#This Row],[Small Group Total]]+Table2[[#This Row],[OUTSD_STUDENT]]</f>
        <v>0</v>
      </c>
    </row>
    <row r="400" spans="1:46">
      <c r="A400" t="s">
        <v>50</v>
      </c>
      <c r="B400" t="s">
        <v>364</v>
      </c>
      <c r="AK400">
        <v>1</v>
      </c>
      <c r="AL400">
        <v>2023</v>
      </c>
      <c r="AM400">
        <v>4</v>
      </c>
      <c r="AN400" s="273">
        <f>(Table2[[#This Row],[OUTSD_IND_HEALTH_TOTAL]]+Table2[[#This Row],[EXCHG_IND_HEALTH_TOTAL]])-Table2[[#This Row],[OUTSD_IND_GRANDFATHER]]</f>
        <v>0</v>
      </c>
      <c r="AO400" s="273">
        <f>Table2[[#This Row],[OUTSD_IND_HEALTH_TOTAL]]-Table2[[#This Row],[OUTSD_IND_GRANDFATHER]]</f>
        <v>0</v>
      </c>
      <c r="AP400" s="273">
        <f>(Table2[[#This Row],[OUTSD_SG_HEALTH_TOTAL]]+Table2[[#This Row],[EXCHG_SG_HEALTH_TOTAL]])-Table2[[#This Row],[OUTSD_SG_GRANDFATHER]]</f>
        <v>0</v>
      </c>
      <c r="AQ400" s="273">
        <f>Table2[[#This Row],[OUTSD_SG_HEALTH_TOTAL]]-Table2[[#This Row],[OUTSD_SG_GRANDFATHER]]</f>
        <v>0</v>
      </c>
      <c r="AR400" s="273">
        <f>Table2[[#This Row],[EXCHG_IND_HEALTH_TOTAL]]+Table2[[#This Row],[OUTSD_IND_HEALTH_TOTAL]]</f>
        <v>0</v>
      </c>
      <c r="AS400" s="273">
        <f>Table2[[#This Row],[EXCHG_SG_HEALTH_TOTAL]]+Table2[[#This Row],[OUTSD_SG_HEALTH_TOTAL]]</f>
        <v>0</v>
      </c>
      <c r="AT400" s="273">
        <f>Table2[[#This Row],[OUTSD_ATM_HEALTH_TOTAL]]+Table2[[#This Row],[OUTSD_LG_HEALTH_TOTAL]]+Table2[[#This Row],[Individual Total]]+Table2[[#This Row],[Small Group Total]]+Table2[[#This Row],[OUTSD_STUDENT]]</f>
        <v>0</v>
      </c>
    </row>
    <row r="401" spans="1:46">
      <c r="A401" t="s">
        <v>50</v>
      </c>
      <c r="B401" t="s">
        <v>374</v>
      </c>
      <c r="AK401">
        <v>5</v>
      </c>
      <c r="AL401">
        <v>2023</v>
      </c>
      <c r="AM401">
        <v>4</v>
      </c>
      <c r="AN401" s="273">
        <f>(Table2[[#This Row],[OUTSD_IND_HEALTH_TOTAL]]+Table2[[#This Row],[EXCHG_IND_HEALTH_TOTAL]])-Table2[[#This Row],[OUTSD_IND_GRANDFATHER]]</f>
        <v>0</v>
      </c>
      <c r="AO401" s="273">
        <f>Table2[[#This Row],[OUTSD_IND_HEALTH_TOTAL]]-Table2[[#This Row],[OUTSD_IND_GRANDFATHER]]</f>
        <v>0</v>
      </c>
      <c r="AP401" s="273">
        <f>(Table2[[#This Row],[OUTSD_SG_HEALTH_TOTAL]]+Table2[[#This Row],[EXCHG_SG_HEALTH_TOTAL]])-Table2[[#This Row],[OUTSD_SG_GRANDFATHER]]</f>
        <v>0</v>
      </c>
      <c r="AQ401" s="273">
        <f>Table2[[#This Row],[OUTSD_SG_HEALTH_TOTAL]]-Table2[[#This Row],[OUTSD_SG_GRANDFATHER]]</f>
        <v>0</v>
      </c>
      <c r="AR401" s="273">
        <f>Table2[[#This Row],[EXCHG_IND_HEALTH_TOTAL]]+Table2[[#This Row],[OUTSD_IND_HEALTH_TOTAL]]</f>
        <v>0</v>
      </c>
      <c r="AS401" s="273">
        <f>Table2[[#This Row],[EXCHG_SG_HEALTH_TOTAL]]+Table2[[#This Row],[OUTSD_SG_HEALTH_TOTAL]]</f>
        <v>0</v>
      </c>
      <c r="AT401" s="273">
        <f>Table2[[#This Row],[OUTSD_ATM_HEALTH_TOTAL]]+Table2[[#This Row],[OUTSD_LG_HEALTH_TOTAL]]+Table2[[#This Row],[Individual Total]]+Table2[[#This Row],[Small Group Total]]+Table2[[#This Row],[OUTSD_STUDENT]]</f>
        <v>0</v>
      </c>
    </row>
    <row r="402" spans="1:46">
      <c r="A402" t="s">
        <v>50</v>
      </c>
      <c r="B402" t="s">
        <v>380</v>
      </c>
      <c r="AK402">
        <v>8</v>
      </c>
      <c r="AL402">
        <v>2023</v>
      </c>
      <c r="AM402">
        <v>4</v>
      </c>
      <c r="AN402" s="273">
        <f>(Table2[[#This Row],[OUTSD_IND_HEALTH_TOTAL]]+Table2[[#This Row],[EXCHG_IND_HEALTH_TOTAL]])-Table2[[#This Row],[OUTSD_IND_GRANDFATHER]]</f>
        <v>0</v>
      </c>
      <c r="AO402" s="273">
        <f>Table2[[#This Row],[OUTSD_IND_HEALTH_TOTAL]]-Table2[[#This Row],[OUTSD_IND_GRANDFATHER]]</f>
        <v>0</v>
      </c>
      <c r="AP402" s="273">
        <f>(Table2[[#This Row],[OUTSD_SG_HEALTH_TOTAL]]+Table2[[#This Row],[EXCHG_SG_HEALTH_TOTAL]])-Table2[[#This Row],[OUTSD_SG_GRANDFATHER]]</f>
        <v>0</v>
      </c>
      <c r="AQ402" s="273">
        <f>Table2[[#This Row],[OUTSD_SG_HEALTH_TOTAL]]-Table2[[#This Row],[OUTSD_SG_GRANDFATHER]]</f>
        <v>0</v>
      </c>
      <c r="AR402" s="273">
        <f>Table2[[#This Row],[EXCHG_IND_HEALTH_TOTAL]]+Table2[[#This Row],[OUTSD_IND_HEALTH_TOTAL]]</f>
        <v>0</v>
      </c>
      <c r="AS402" s="273">
        <f>Table2[[#This Row],[EXCHG_SG_HEALTH_TOTAL]]+Table2[[#This Row],[OUTSD_SG_HEALTH_TOTAL]]</f>
        <v>0</v>
      </c>
      <c r="AT402" s="273">
        <f>Table2[[#This Row],[OUTSD_ATM_HEALTH_TOTAL]]+Table2[[#This Row],[OUTSD_LG_HEALTH_TOTAL]]+Table2[[#This Row],[Individual Total]]+Table2[[#This Row],[Small Group Total]]+Table2[[#This Row],[OUTSD_STUDENT]]</f>
        <v>0</v>
      </c>
    </row>
    <row r="403" spans="1:46">
      <c r="A403" t="s">
        <v>50</v>
      </c>
      <c r="B403" t="s">
        <v>387</v>
      </c>
      <c r="AK403">
        <v>3</v>
      </c>
      <c r="AL403">
        <v>2023</v>
      </c>
      <c r="AM403">
        <v>4</v>
      </c>
      <c r="AN403" s="273">
        <f>(Table2[[#This Row],[OUTSD_IND_HEALTH_TOTAL]]+Table2[[#This Row],[EXCHG_IND_HEALTH_TOTAL]])-Table2[[#This Row],[OUTSD_IND_GRANDFATHER]]</f>
        <v>0</v>
      </c>
      <c r="AO403" s="273">
        <f>Table2[[#This Row],[OUTSD_IND_HEALTH_TOTAL]]-Table2[[#This Row],[OUTSD_IND_GRANDFATHER]]</f>
        <v>0</v>
      </c>
      <c r="AP403" s="273">
        <f>(Table2[[#This Row],[OUTSD_SG_HEALTH_TOTAL]]+Table2[[#This Row],[EXCHG_SG_HEALTH_TOTAL]])-Table2[[#This Row],[OUTSD_SG_GRANDFATHER]]</f>
        <v>0</v>
      </c>
      <c r="AQ403" s="273">
        <f>Table2[[#This Row],[OUTSD_SG_HEALTH_TOTAL]]-Table2[[#This Row],[OUTSD_SG_GRANDFATHER]]</f>
        <v>0</v>
      </c>
      <c r="AR403" s="273">
        <f>Table2[[#This Row],[EXCHG_IND_HEALTH_TOTAL]]+Table2[[#This Row],[OUTSD_IND_HEALTH_TOTAL]]</f>
        <v>0</v>
      </c>
      <c r="AS403" s="273">
        <f>Table2[[#This Row],[EXCHG_SG_HEALTH_TOTAL]]+Table2[[#This Row],[OUTSD_SG_HEALTH_TOTAL]]</f>
        <v>0</v>
      </c>
      <c r="AT403" s="273">
        <f>Table2[[#This Row],[OUTSD_ATM_HEALTH_TOTAL]]+Table2[[#This Row],[OUTSD_LG_HEALTH_TOTAL]]+Table2[[#This Row],[Individual Total]]+Table2[[#This Row],[Small Group Total]]+Table2[[#This Row],[OUTSD_STUDENT]]</f>
        <v>0</v>
      </c>
    </row>
    <row r="404" spans="1:46">
      <c r="A404" t="s">
        <v>50</v>
      </c>
      <c r="B404" t="s">
        <v>392</v>
      </c>
      <c r="AK404">
        <v>1</v>
      </c>
      <c r="AL404">
        <v>2023</v>
      </c>
      <c r="AM404">
        <v>4</v>
      </c>
      <c r="AN404" s="273">
        <f>(Table2[[#This Row],[OUTSD_IND_HEALTH_TOTAL]]+Table2[[#This Row],[EXCHG_IND_HEALTH_TOTAL]])-Table2[[#This Row],[OUTSD_IND_GRANDFATHER]]</f>
        <v>0</v>
      </c>
      <c r="AO404" s="273">
        <f>Table2[[#This Row],[OUTSD_IND_HEALTH_TOTAL]]-Table2[[#This Row],[OUTSD_IND_GRANDFATHER]]</f>
        <v>0</v>
      </c>
      <c r="AP404" s="273">
        <f>(Table2[[#This Row],[OUTSD_SG_HEALTH_TOTAL]]+Table2[[#This Row],[EXCHG_SG_HEALTH_TOTAL]])-Table2[[#This Row],[OUTSD_SG_GRANDFATHER]]</f>
        <v>0</v>
      </c>
      <c r="AQ404" s="273">
        <f>Table2[[#This Row],[OUTSD_SG_HEALTH_TOTAL]]-Table2[[#This Row],[OUTSD_SG_GRANDFATHER]]</f>
        <v>0</v>
      </c>
      <c r="AR404" s="273">
        <f>Table2[[#This Row],[EXCHG_IND_HEALTH_TOTAL]]+Table2[[#This Row],[OUTSD_IND_HEALTH_TOTAL]]</f>
        <v>0</v>
      </c>
      <c r="AS404" s="273">
        <f>Table2[[#This Row],[EXCHG_SG_HEALTH_TOTAL]]+Table2[[#This Row],[OUTSD_SG_HEALTH_TOTAL]]</f>
        <v>0</v>
      </c>
      <c r="AT404" s="273">
        <f>Table2[[#This Row],[OUTSD_ATM_HEALTH_TOTAL]]+Table2[[#This Row],[OUTSD_LG_HEALTH_TOTAL]]+Table2[[#This Row],[Individual Total]]+Table2[[#This Row],[Small Group Total]]+Table2[[#This Row],[OUTSD_STUDENT]]</f>
        <v>0</v>
      </c>
    </row>
    <row r="405" spans="1:46">
      <c r="A405" t="s">
        <v>50</v>
      </c>
      <c r="B405" t="s">
        <v>373</v>
      </c>
      <c r="P405">
        <v>1</v>
      </c>
      <c r="U405">
        <v>1</v>
      </c>
      <c r="AK405">
        <v>2</v>
      </c>
      <c r="AL405">
        <v>2023</v>
      </c>
      <c r="AM405">
        <v>4</v>
      </c>
      <c r="AN405" s="273">
        <f>(Table2[[#This Row],[OUTSD_IND_HEALTH_TOTAL]]+Table2[[#This Row],[EXCHG_IND_HEALTH_TOTAL]])-Table2[[#This Row],[OUTSD_IND_GRANDFATHER]]</f>
        <v>0</v>
      </c>
      <c r="AO405" s="273">
        <f>Table2[[#This Row],[OUTSD_IND_HEALTH_TOTAL]]-Table2[[#This Row],[OUTSD_IND_GRANDFATHER]]</f>
        <v>0</v>
      </c>
      <c r="AP405" s="273">
        <f>(Table2[[#This Row],[OUTSD_SG_HEALTH_TOTAL]]+Table2[[#This Row],[EXCHG_SG_HEALTH_TOTAL]])-Table2[[#This Row],[OUTSD_SG_GRANDFATHER]]</f>
        <v>0</v>
      </c>
      <c r="AQ405" s="273">
        <f>Table2[[#This Row],[OUTSD_SG_HEALTH_TOTAL]]-Table2[[#This Row],[OUTSD_SG_GRANDFATHER]]</f>
        <v>0</v>
      </c>
      <c r="AR405" s="273">
        <f>Table2[[#This Row],[EXCHG_IND_HEALTH_TOTAL]]+Table2[[#This Row],[OUTSD_IND_HEALTH_TOTAL]]</f>
        <v>1</v>
      </c>
      <c r="AS405" s="273">
        <f>Table2[[#This Row],[EXCHG_SG_HEALTH_TOTAL]]+Table2[[#This Row],[OUTSD_SG_HEALTH_TOTAL]]</f>
        <v>0</v>
      </c>
      <c r="AT405" s="273">
        <f>Table2[[#This Row],[OUTSD_ATM_HEALTH_TOTAL]]+Table2[[#This Row],[OUTSD_LG_HEALTH_TOTAL]]+Table2[[#This Row],[Individual Total]]+Table2[[#This Row],[Small Group Total]]+Table2[[#This Row],[OUTSD_STUDENT]]</f>
        <v>1</v>
      </c>
    </row>
    <row r="406" spans="1:46">
      <c r="A406" t="s">
        <v>50</v>
      </c>
      <c r="B406" t="s">
        <v>357</v>
      </c>
      <c r="AK406">
        <v>20</v>
      </c>
      <c r="AL406">
        <v>2023</v>
      </c>
      <c r="AM406">
        <v>4</v>
      </c>
      <c r="AN406" s="273">
        <f>(Table2[[#This Row],[OUTSD_IND_HEALTH_TOTAL]]+Table2[[#This Row],[EXCHG_IND_HEALTH_TOTAL]])-Table2[[#This Row],[OUTSD_IND_GRANDFATHER]]</f>
        <v>0</v>
      </c>
      <c r="AO406" s="273">
        <f>Table2[[#This Row],[OUTSD_IND_HEALTH_TOTAL]]-Table2[[#This Row],[OUTSD_IND_GRANDFATHER]]</f>
        <v>0</v>
      </c>
      <c r="AP406" s="273">
        <f>(Table2[[#This Row],[OUTSD_SG_HEALTH_TOTAL]]+Table2[[#This Row],[EXCHG_SG_HEALTH_TOTAL]])-Table2[[#This Row],[OUTSD_SG_GRANDFATHER]]</f>
        <v>0</v>
      </c>
      <c r="AQ406" s="273">
        <f>Table2[[#This Row],[OUTSD_SG_HEALTH_TOTAL]]-Table2[[#This Row],[OUTSD_SG_GRANDFATHER]]</f>
        <v>0</v>
      </c>
      <c r="AR406" s="273">
        <f>Table2[[#This Row],[EXCHG_IND_HEALTH_TOTAL]]+Table2[[#This Row],[OUTSD_IND_HEALTH_TOTAL]]</f>
        <v>0</v>
      </c>
      <c r="AS406" s="273">
        <f>Table2[[#This Row],[EXCHG_SG_HEALTH_TOTAL]]+Table2[[#This Row],[OUTSD_SG_HEALTH_TOTAL]]</f>
        <v>0</v>
      </c>
      <c r="AT406" s="273">
        <f>Table2[[#This Row],[OUTSD_ATM_HEALTH_TOTAL]]+Table2[[#This Row],[OUTSD_LG_HEALTH_TOTAL]]+Table2[[#This Row],[Individual Total]]+Table2[[#This Row],[Small Group Total]]+Table2[[#This Row],[OUTSD_STUDENT]]</f>
        <v>0</v>
      </c>
    </row>
    <row r="407" spans="1:46">
      <c r="A407" t="s">
        <v>50</v>
      </c>
      <c r="B407" t="s">
        <v>362</v>
      </c>
      <c r="AK407">
        <v>6</v>
      </c>
      <c r="AL407">
        <v>2023</v>
      </c>
      <c r="AM407">
        <v>4</v>
      </c>
      <c r="AN407" s="273">
        <f>(Table2[[#This Row],[OUTSD_IND_HEALTH_TOTAL]]+Table2[[#This Row],[EXCHG_IND_HEALTH_TOTAL]])-Table2[[#This Row],[OUTSD_IND_GRANDFATHER]]</f>
        <v>0</v>
      </c>
      <c r="AO407" s="273">
        <f>Table2[[#This Row],[OUTSD_IND_HEALTH_TOTAL]]-Table2[[#This Row],[OUTSD_IND_GRANDFATHER]]</f>
        <v>0</v>
      </c>
      <c r="AP407" s="273">
        <f>(Table2[[#This Row],[OUTSD_SG_HEALTH_TOTAL]]+Table2[[#This Row],[EXCHG_SG_HEALTH_TOTAL]])-Table2[[#This Row],[OUTSD_SG_GRANDFATHER]]</f>
        <v>0</v>
      </c>
      <c r="AQ407" s="273">
        <f>Table2[[#This Row],[OUTSD_SG_HEALTH_TOTAL]]-Table2[[#This Row],[OUTSD_SG_GRANDFATHER]]</f>
        <v>0</v>
      </c>
      <c r="AR407" s="273">
        <f>Table2[[#This Row],[EXCHG_IND_HEALTH_TOTAL]]+Table2[[#This Row],[OUTSD_IND_HEALTH_TOTAL]]</f>
        <v>0</v>
      </c>
      <c r="AS407" s="273">
        <f>Table2[[#This Row],[EXCHG_SG_HEALTH_TOTAL]]+Table2[[#This Row],[OUTSD_SG_HEALTH_TOTAL]]</f>
        <v>0</v>
      </c>
      <c r="AT407" s="273">
        <f>Table2[[#This Row],[OUTSD_ATM_HEALTH_TOTAL]]+Table2[[#This Row],[OUTSD_LG_HEALTH_TOTAL]]+Table2[[#This Row],[Individual Total]]+Table2[[#This Row],[Small Group Total]]+Table2[[#This Row],[OUTSD_STUDENT]]</f>
        <v>0</v>
      </c>
    </row>
    <row r="408" spans="1:46">
      <c r="A408" t="s">
        <v>51</v>
      </c>
      <c r="B408" t="s">
        <v>358</v>
      </c>
      <c r="AF408">
        <v>2040</v>
      </c>
      <c r="AL408">
        <v>2023</v>
      </c>
      <c r="AM408">
        <v>4</v>
      </c>
      <c r="AN408" s="273">
        <f>(Table2[[#This Row],[OUTSD_IND_HEALTH_TOTAL]]+Table2[[#This Row],[EXCHG_IND_HEALTH_TOTAL]])-Table2[[#This Row],[OUTSD_IND_GRANDFATHER]]</f>
        <v>0</v>
      </c>
      <c r="AO408" s="273">
        <f>Table2[[#This Row],[OUTSD_IND_HEALTH_TOTAL]]-Table2[[#This Row],[OUTSD_IND_GRANDFATHER]]</f>
        <v>0</v>
      </c>
      <c r="AP408" s="273">
        <f>(Table2[[#This Row],[OUTSD_SG_HEALTH_TOTAL]]+Table2[[#This Row],[EXCHG_SG_HEALTH_TOTAL]])-Table2[[#This Row],[OUTSD_SG_GRANDFATHER]]</f>
        <v>0</v>
      </c>
      <c r="AQ408" s="273">
        <f>Table2[[#This Row],[OUTSD_SG_HEALTH_TOTAL]]-Table2[[#This Row],[OUTSD_SG_GRANDFATHER]]</f>
        <v>0</v>
      </c>
      <c r="AR408" s="273">
        <f>Table2[[#This Row],[EXCHG_IND_HEALTH_TOTAL]]+Table2[[#This Row],[OUTSD_IND_HEALTH_TOTAL]]</f>
        <v>0</v>
      </c>
      <c r="AS408" s="273">
        <f>Table2[[#This Row],[EXCHG_SG_HEALTH_TOTAL]]+Table2[[#This Row],[OUTSD_SG_HEALTH_TOTAL]]</f>
        <v>0</v>
      </c>
      <c r="AT408" s="273">
        <f>Table2[[#This Row],[OUTSD_ATM_HEALTH_TOTAL]]+Table2[[#This Row],[OUTSD_LG_HEALTH_TOTAL]]+Table2[[#This Row],[Individual Total]]+Table2[[#This Row],[Small Group Total]]+Table2[[#This Row],[OUTSD_STUDENT]]</f>
        <v>0</v>
      </c>
    </row>
    <row r="409" spans="1:46">
      <c r="A409" t="s">
        <v>51</v>
      </c>
      <c r="B409" t="s">
        <v>356</v>
      </c>
      <c r="AF409">
        <v>1938</v>
      </c>
      <c r="AL409">
        <v>2023</v>
      </c>
      <c r="AM409">
        <v>4</v>
      </c>
      <c r="AN409" s="273">
        <f>(Table2[[#This Row],[OUTSD_IND_HEALTH_TOTAL]]+Table2[[#This Row],[EXCHG_IND_HEALTH_TOTAL]])-Table2[[#This Row],[OUTSD_IND_GRANDFATHER]]</f>
        <v>0</v>
      </c>
      <c r="AO409" s="273">
        <f>Table2[[#This Row],[OUTSD_IND_HEALTH_TOTAL]]-Table2[[#This Row],[OUTSD_IND_GRANDFATHER]]</f>
        <v>0</v>
      </c>
      <c r="AP409" s="273">
        <f>(Table2[[#This Row],[OUTSD_SG_HEALTH_TOTAL]]+Table2[[#This Row],[EXCHG_SG_HEALTH_TOTAL]])-Table2[[#This Row],[OUTSD_SG_GRANDFATHER]]</f>
        <v>0</v>
      </c>
      <c r="AQ409" s="273">
        <f>Table2[[#This Row],[OUTSD_SG_HEALTH_TOTAL]]-Table2[[#This Row],[OUTSD_SG_GRANDFATHER]]</f>
        <v>0</v>
      </c>
      <c r="AR409" s="273">
        <f>Table2[[#This Row],[EXCHG_IND_HEALTH_TOTAL]]+Table2[[#This Row],[OUTSD_IND_HEALTH_TOTAL]]</f>
        <v>0</v>
      </c>
      <c r="AS409" s="273">
        <f>Table2[[#This Row],[EXCHG_SG_HEALTH_TOTAL]]+Table2[[#This Row],[OUTSD_SG_HEALTH_TOTAL]]</f>
        <v>0</v>
      </c>
      <c r="AT409" s="273">
        <f>Table2[[#This Row],[OUTSD_ATM_HEALTH_TOTAL]]+Table2[[#This Row],[OUTSD_LG_HEALTH_TOTAL]]+Table2[[#This Row],[Individual Total]]+Table2[[#This Row],[Small Group Total]]+Table2[[#This Row],[OUTSD_STUDENT]]</f>
        <v>0</v>
      </c>
    </row>
    <row r="410" spans="1:46">
      <c r="A410" t="s">
        <v>51</v>
      </c>
      <c r="B410" t="s">
        <v>359</v>
      </c>
      <c r="AF410">
        <v>794</v>
      </c>
      <c r="AL410">
        <v>2023</v>
      </c>
      <c r="AM410">
        <v>4</v>
      </c>
      <c r="AN410" s="273">
        <f>(Table2[[#This Row],[OUTSD_IND_HEALTH_TOTAL]]+Table2[[#This Row],[EXCHG_IND_HEALTH_TOTAL]])-Table2[[#This Row],[OUTSD_IND_GRANDFATHER]]</f>
        <v>0</v>
      </c>
      <c r="AO410" s="273">
        <f>Table2[[#This Row],[OUTSD_IND_HEALTH_TOTAL]]-Table2[[#This Row],[OUTSD_IND_GRANDFATHER]]</f>
        <v>0</v>
      </c>
      <c r="AP410" s="273">
        <f>(Table2[[#This Row],[OUTSD_SG_HEALTH_TOTAL]]+Table2[[#This Row],[EXCHG_SG_HEALTH_TOTAL]])-Table2[[#This Row],[OUTSD_SG_GRANDFATHER]]</f>
        <v>0</v>
      </c>
      <c r="AQ410" s="273">
        <f>Table2[[#This Row],[OUTSD_SG_HEALTH_TOTAL]]-Table2[[#This Row],[OUTSD_SG_GRANDFATHER]]</f>
        <v>0</v>
      </c>
      <c r="AR410" s="273">
        <f>Table2[[#This Row],[EXCHG_IND_HEALTH_TOTAL]]+Table2[[#This Row],[OUTSD_IND_HEALTH_TOTAL]]</f>
        <v>0</v>
      </c>
      <c r="AS410" s="273">
        <f>Table2[[#This Row],[EXCHG_SG_HEALTH_TOTAL]]+Table2[[#This Row],[OUTSD_SG_HEALTH_TOTAL]]</f>
        <v>0</v>
      </c>
      <c r="AT410" s="273">
        <f>Table2[[#This Row],[OUTSD_ATM_HEALTH_TOTAL]]+Table2[[#This Row],[OUTSD_LG_HEALTH_TOTAL]]+Table2[[#This Row],[Individual Total]]+Table2[[#This Row],[Small Group Total]]+Table2[[#This Row],[OUTSD_STUDENT]]</f>
        <v>0</v>
      </c>
    </row>
    <row r="411" spans="1:46">
      <c r="A411" t="s">
        <v>554</v>
      </c>
      <c r="B411" t="s">
        <v>363</v>
      </c>
      <c r="AE411">
        <v>1</v>
      </c>
      <c r="AL411">
        <v>2023</v>
      </c>
      <c r="AM411">
        <v>4</v>
      </c>
      <c r="AN411" s="273">
        <f>(Table2[[#This Row],[OUTSD_IND_HEALTH_TOTAL]]+Table2[[#This Row],[EXCHG_IND_HEALTH_TOTAL]])-Table2[[#This Row],[OUTSD_IND_GRANDFATHER]]</f>
        <v>0</v>
      </c>
      <c r="AO411" s="273">
        <f>Table2[[#This Row],[OUTSD_IND_HEALTH_TOTAL]]-Table2[[#This Row],[OUTSD_IND_GRANDFATHER]]</f>
        <v>0</v>
      </c>
      <c r="AP411" s="273">
        <f>(Table2[[#This Row],[OUTSD_SG_HEALTH_TOTAL]]+Table2[[#This Row],[EXCHG_SG_HEALTH_TOTAL]])-Table2[[#This Row],[OUTSD_SG_GRANDFATHER]]</f>
        <v>0</v>
      </c>
      <c r="AQ411" s="273">
        <f>Table2[[#This Row],[OUTSD_SG_HEALTH_TOTAL]]-Table2[[#This Row],[OUTSD_SG_GRANDFATHER]]</f>
        <v>0</v>
      </c>
      <c r="AR411" s="273">
        <f>Table2[[#This Row],[EXCHG_IND_HEALTH_TOTAL]]+Table2[[#This Row],[OUTSD_IND_HEALTH_TOTAL]]</f>
        <v>0</v>
      </c>
      <c r="AS411" s="273">
        <f>Table2[[#This Row],[EXCHG_SG_HEALTH_TOTAL]]+Table2[[#This Row],[OUTSD_SG_HEALTH_TOTAL]]</f>
        <v>0</v>
      </c>
      <c r="AT411" s="273">
        <f>Table2[[#This Row],[OUTSD_ATM_HEALTH_TOTAL]]+Table2[[#This Row],[OUTSD_LG_HEALTH_TOTAL]]+Table2[[#This Row],[Individual Total]]+Table2[[#This Row],[Small Group Total]]+Table2[[#This Row],[OUTSD_STUDENT]]</f>
        <v>0</v>
      </c>
    </row>
    <row r="412" spans="1:46">
      <c r="A412" t="s">
        <v>554</v>
      </c>
      <c r="B412" t="s">
        <v>368</v>
      </c>
      <c r="AE412">
        <v>2</v>
      </c>
      <c r="AL412">
        <v>2023</v>
      </c>
      <c r="AM412">
        <v>4</v>
      </c>
      <c r="AN412" s="273">
        <f>(Table2[[#This Row],[OUTSD_IND_HEALTH_TOTAL]]+Table2[[#This Row],[EXCHG_IND_HEALTH_TOTAL]])-Table2[[#This Row],[OUTSD_IND_GRANDFATHER]]</f>
        <v>0</v>
      </c>
      <c r="AO412" s="273">
        <f>Table2[[#This Row],[OUTSD_IND_HEALTH_TOTAL]]-Table2[[#This Row],[OUTSD_IND_GRANDFATHER]]</f>
        <v>0</v>
      </c>
      <c r="AP412" s="273">
        <f>(Table2[[#This Row],[OUTSD_SG_HEALTH_TOTAL]]+Table2[[#This Row],[EXCHG_SG_HEALTH_TOTAL]])-Table2[[#This Row],[OUTSD_SG_GRANDFATHER]]</f>
        <v>0</v>
      </c>
      <c r="AQ412" s="273">
        <f>Table2[[#This Row],[OUTSD_SG_HEALTH_TOTAL]]-Table2[[#This Row],[OUTSD_SG_GRANDFATHER]]</f>
        <v>0</v>
      </c>
      <c r="AR412" s="273">
        <f>Table2[[#This Row],[EXCHG_IND_HEALTH_TOTAL]]+Table2[[#This Row],[OUTSD_IND_HEALTH_TOTAL]]</f>
        <v>0</v>
      </c>
      <c r="AS412" s="273">
        <f>Table2[[#This Row],[EXCHG_SG_HEALTH_TOTAL]]+Table2[[#This Row],[OUTSD_SG_HEALTH_TOTAL]]</f>
        <v>0</v>
      </c>
      <c r="AT412" s="273">
        <f>Table2[[#This Row],[OUTSD_ATM_HEALTH_TOTAL]]+Table2[[#This Row],[OUTSD_LG_HEALTH_TOTAL]]+Table2[[#This Row],[Individual Total]]+Table2[[#This Row],[Small Group Total]]+Table2[[#This Row],[OUTSD_STUDENT]]</f>
        <v>0</v>
      </c>
    </row>
    <row r="413" spans="1:46">
      <c r="A413" t="s">
        <v>554</v>
      </c>
      <c r="B413" t="s">
        <v>366</v>
      </c>
      <c r="AE413">
        <v>1</v>
      </c>
      <c r="AL413">
        <v>2023</v>
      </c>
      <c r="AM413">
        <v>4</v>
      </c>
      <c r="AN413" s="273">
        <f>(Table2[[#This Row],[OUTSD_IND_HEALTH_TOTAL]]+Table2[[#This Row],[EXCHG_IND_HEALTH_TOTAL]])-Table2[[#This Row],[OUTSD_IND_GRANDFATHER]]</f>
        <v>0</v>
      </c>
      <c r="AO413" s="273">
        <f>Table2[[#This Row],[OUTSD_IND_HEALTH_TOTAL]]-Table2[[#This Row],[OUTSD_IND_GRANDFATHER]]</f>
        <v>0</v>
      </c>
      <c r="AP413" s="273">
        <f>(Table2[[#This Row],[OUTSD_SG_HEALTH_TOTAL]]+Table2[[#This Row],[EXCHG_SG_HEALTH_TOTAL]])-Table2[[#This Row],[OUTSD_SG_GRANDFATHER]]</f>
        <v>0</v>
      </c>
      <c r="AQ413" s="273">
        <f>Table2[[#This Row],[OUTSD_SG_HEALTH_TOTAL]]-Table2[[#This Row],[OUTSD_SG_GRANDFATHER]]</f>
        <v>0</v>
      </c>
      <c r="AR413" s="273">
        <f>Table2[[#This Row],[EXCHG_IND_HEALTH_TOTAL]]+Table2[[#This Row],[OUTSD_IND_HEALTH_TOTAL]]</f>
        <v>0</v>
      </c>
      <c r="AS413" s="273">
        <f>Table2[[#This Row],[EXCHG_SG_HEALTH_TOTAL]]+Table2[[#This Row],[OUTSD_SG_HEALTH_TOTAL]]</f>
        <v>0</v>
      </c>
      <c r="AT413" s="273">
        <f>Table2[[#This Row],[OUTSD_ATM_HEALTH_TOTAL]]+Table2[[#This Row],[OUTSD_LG_HEALTH_TOTAL]]+Table2[[#This Row],[Individual Total]]+Table2[[#This Row],[Small Group Total]]+Table2[[#This Row],[OUTSD_STUDENT]]</f>
        <v>0</v>
      </c>
    </row>
    <row r="414" spans="1:46">
      <c r="A414" t="s">
        <v>554</v>
      </c>
      <c r="B414" t="s">
        <v>359</v>
      </c>
      <c r="AE414">
        <v>1</v>
      </c>
      <c r="AL414">
        <v>2023</v>
      </c>
      <c r="AM414">
        <v>4</v>
      </c>
      <c r="AN414" s="273">
        <f>(Table2[[#This Row],[OUTSD_IND_HEALTH_TOTAL]]+Table2[[#This Row],[EXCHG_IND_HEALTH_TOTAL]])-Table2[[#This Row],[OUTSD_IND_GRANDFATHER]]</f>
        <v>0</v>
      </c>
      <c r="AO414" s="273">
        <f>Table2[[#This Row],[OUTSD_IND_HEALTH_TOTAL]]-Table2[[#This Row],[OUTSD_IND_GRANDFATHER]]</f>
        <v>0</v>
      </c>
      <c r="AP414" s="273">
        <f>(Table2[[#This Row],[OUTSD_SG_HEALTH_TOTAL]]+Table2[[#This Row],[EXCHG_SG_HEALTH_TOTAL]])-Table2[[#This Row],[OUTSD_SG_GRANDFATHER]]</f>
        <v>0</v>
      </c>
      <c r="AQ414" s="273">
        <f>Table2[[#This Row],[OUTSD_SG_HEALTH_TOTAL]]-Table2[[#This Row],[OUTSD_SG_GRANDFATHER]]</f>
        <v>0</v>
      </c>
      <c r="AR414" s="273">
        <f>Table2[[#This Row],[EXCHG_IND_HEALTH_TOTAL]]+Table2[[#This Row],[OUTSD_IND_HEALTH_TOTAL]]</f>
        <v>0</v>
      </c>
      <c r="AS414" s="273">
        <f>Table2[[#This Row],[EXCHG_SG_HEALTH_TOTAL]]+Table2[[#This Row],[OUTSD_SG_HEALTH_TOTAL]]</f>
        <v>0</v>
      </c>
      <c r="AT414" s="273">
        <f>Table2[[#This Row],[OUTSD_ATM_HEALTH_TOTAL]]+Table2[[#This Row],[OUTSD_LG_HEALTH_TOTAL]]+Table2[[#This Row],[Individual Total]]+Table2[[#This Row],[Small Group Total]]+Table2[[#This Row],[OUTSD_STUDENT]]</f>
        <v>0</v>
      </c>
    </row>
    <row r="415" spans="1:46">
      <c r="A415" t="s">
        <v>554</v>
      </c>
      <c r="B415" t="s">
        <v>357</v>
      </c>
      <c r="AE415">
        <v>1</v>
      </c>
      <c r="AL415">
        <v>2023</v>
      </c>
      <c r="AM415">
        <v>4</v>
      </c>
      <c r="AN415" s="273">
        <f>(Table2[[#This Row],[OUTSD_IND_HEALTH_TOTAL]]+Table2[[#This Row],[EXCHG_IND_HEALTH_TOTAL]])-Table2[[#This Row],[OUTSD_IND_GRANDFATHER]]</f>
        <v>0</v>
      </c>
      <c r="AO415" s="273">
        <f>Table2[[#This Row],[OUTSD_IND_HEALTH_TOTAL]]-Table2[[#This Row],[OUTSD_IND_GRANDFATHER]]</f>
        <v>0</v>
      </c>
      <c r="AP415" s="273">
        <f>(Table2[[#This Row],[OUTSD_SG_HEALTH_TOTAL]]+Table2[[#This Row],[EXCHG_SG_HEALTH_TOTAL]])-Table2[[#This Row],[OUTSD_SG_GRANDFATHER]]</f>
        <v>0</v>
      </c>
      <c r="AQ415" s="273">
        <f>Table2[[#This Row],[OUTSD_SG_HEALTH_TOTAL]]-Table2[[#This Row],[OUTSD_SG_GRANDFATHER]]</f>
        <v>0</v>
      </c>
      <c r="AR415" s="273">
        <f>Table2[[#This Row],[EXCHG_IND_HEALTH_TOTAL]]+Table2[[#This Row],[OUTSD_IND_HEALTH_TOTAL]]</f>
        <v>0</v>
      </c>
      <c r="AS415" s="273">
        <f>Table2[[#This Row],[EXCHG_SG_HEALTH_TOTAL]]+Table2[[#This Row],[OUTSD_SG_HEALTH_TOTAL]]</f>
        <v>0</v>
      </c>
      <c r="AT415" s="273">
        <f>Table2[[#This Row],[OUTSD_ATM_HEALTH_TOTAL]]+Table2[[#This Row],[OUTSD_LG_HEALTH_TOTAL]]+Table2[[#This Row],[Individual Total]]+Table2[[#This Row],[Small Group Total]]+Table2[[#This Row],[OUTSD_STUDENT]]</f>
        <v>0</v>
      </c>
    </row>
    <row r="416" spans="1:46">
      <c r="A416" t="s">
        <v>493</v>
      </c>
      <c r="B416" t="s">
        <v>381</v>
      </c>
      <c r="AE416">
        <v>1</v>
      </c>
      <c r="AL416">
        <v>2023</v>
      </c>
      <c r="AM416">
        <v>4</v>
      </c>
      <c r="AN416" s="273">
        <f>(Table2[[#This Row],[OUTSD_IND_HEALTH_TOTAL]]+Table2[[#This Row],[EXCHG_IND_HEALTH_TOTAL]])-Table2[[#This Row],[OUTSD_IND_GRANDFATHER]]</f>
        <v>0</v>
      </c>
      <c r="AO416" s="273">
        <f>Table2[[#This Row],[OUTSD_IND_HEALTH_TOTAL]]-Table2[[#This Row],[OUTSD_IND_GRANDFATHER]]</f>
        <v>0</v>
      </c>
      <c r="AP416" s="273">
        <f>(Table2[[#This Row],[OUTSD_SG_HEALTH_TOTAL]]+Table2[[#This Row],[EXCHG_SG_HEALTH_TOTAL]])-Table2[[#This Row],[OUTSD_SG_GRANDFATHER]]</f>
        <v>0</v>
      </c>
      <c r="AQ416" s="273">
        <f>Table2[[#This Row],[OUTSD_SG_HEALTH_TOTAL]]-Table2[[#This Row],[OUTSD_SG_GRANDFATHER]]</f>
        <v>0</v>
      </c>
      <c r="AR416" s="273">
        <f>Table2[[#This Row],[EXCHG_IND_HEALTH_TOTAL]]+Table2[[#This Row],[OUTSD_IND_HEALTH_TOTAL]]</f>
        <v>0</v>
      </c>
      <c r="AS416" s="273">
        <f>Table2[[#This Row],[EXCHG_SG_HEALTH_TOTAL]]+Table2[[#This Row],[OUTSD_SG_HEALTH_TOTAL]]</f>
        <v>0</v>
      </c>
      <c r="AT416" s="273">
        <f>Table2[[#This Row],[OUTSD_ATM_HEALTH_TOTAL]]+Table2[[#This Row],[OUTSD_LG_HEALTH_TOTAL]]+Table2[[#This Row],[Individual Total]]+Table2[[#This Row],[Small Group Total]]+Table2[[#This Row],[OUTSD_STUDENT]]</f>
        <v>0</v>
      </c>
    </row>
    <row r="417" spans="1:46">
      <c r="A417" t="s">
        <v>493</v>
      </c>
      <c r="B417" t="s">
        <v>363</v>
      </c>
      <c r="AE417">
        <v>4</v>
      </c>
      <c r="AL417">
        <v>2023</v>
      </c>
      <c r="AM417">
        <v>4</v>
      </c>
      <c r="AN417" s="273">
        <f>(Table2[[#This Row],[OUTSD_IND_HEALTH_TOTAL]]+Table2[[#This Row],[EXCHG_IND_HEALTH_TOTAL]])-Table2[[#This Row],[OUTSD_IND_GRANDFATHER]]</f>
        <v>0</v>
      </c>
      <c r="AO417" s="273">
        <f>Table2[[#This Row],[OUTSD_IND_HEALTH_TOTAL]]-Table2[[#This Row],[OUTSD_IND_GRANDFATHER]]</f>
        <v>0</v>
      </c>
      <c r="AP417" s="273">
        <f>(Table2[[#This Row],[OUTSD_SG_HEALTH_TOTAL]]+Table2[[#This Row],[EXCHG_SG_HEALTH_TOTAL]])-Table2[[#This Row],[OUTSD_SG_GRANDFATHER]]</f>
        <v>0</v>
      </c>
      <c r="AQ417" s="273">
        <f>Table2[[#This Row],[OUTSD_SG_HEALTH_TOTAL]]-Table2[[#This Row],[OUTSD_SG_GRANDFATHER]]</f>
        <v>0</v>
      </c>
      <c r="AR417" s="273">
        <f>Table2[[#This Row],[EXCHG_IND_HEALTH_TOTAL]]+Table2[[#This Row],[OUTSD_IND_HEALTH_TOTAL]]</f>
        <v>0</v>
      </c>
      <c r="AS417" s="273">
        <f>Table2[[#This Row],[EXCHG_SG_HEALTH_TOTAL]]+Table2[[#This Row],[OUTSD_SG_HEALTH_TOTAL]]</f>
        <v>0</v>
      </c>
      <c r="AT417" s="273">
        <f>Table2[[#This Row],[OUTSD_ATM_HEALTH_TOTAL]]+Table2[[#This Row],[OUTSD_LG_HEALTH_TOTAL]]+Table2[[#This Row],[Individual Total]]+Table2[[#This Row],[Small Group Total]]+Table2[[#This Row],[OUTSD_STUDENT]]</f>
        <v>0</v>
      </c>
    </row>
    <row r="418" spans="1:46">
      <c r="A418" t="s">
        <v>493</v>
      </c>
      <c r="B418" t="s">
        <v>358</v>
      </c>
      <c r="AE418">
        <v>4</v>
      </c>
      <c r="AL418">
        <v>2023</v>
      </c>
      <c r="AM418">
        <v>4</v>
      </c>
      <c r="AN418" s="273">
        <f>(Table2[[#This Row],[OUTSD_IND_HEALTH_TOTAL]]+Table2[[#This Row],[EXCHG_IND_HEALTH_TOTAL]])-Table2[[#This Row],[OUTSD_IND_GRANDFATHER]]</f>
        <v>0</v>
      </c>
      <c r="AO418" s="273">
        <f>Table2[[#This Row],[OUTSD_IND_HEALTH_TOTAL]]-Table2[[#This Row],[OUTSD_IND_GRANDFATHER]]</f>
        <v>0</v>
      </c>
      <c r="AP418" s="273">
        <f>(Table2[[#This Row],[OUTSD_SG_HEALTH_TOTAL]]+Table2[[#This Row],[EXCHG_SG_HEALTH_TOTAL]])-Table2[[#This Row],[OUTSD_SG_GRANDFATHER]]</f>
        <v>0</v>
      </c>
      <c r="AQ418" s="273">
        <f>Table2[[#This Row],[OUTSD_SG_HEALTH_TOTAL]]-Table2[[#This Row],[OUTSD_SG_GRANDFATHER]]</f>
        <v>0</v>
      </c>
      <c r="AR418" s="273">
        <f>Table2[[#This Row],[EXCHG_IND_HEALTH_TOTAL]]+Table2[[#This Row],[OUTSD_IND_HEALTH_TOTAL]]</f>
        <v>0</v>
      </c>
      <c r="AS418" s="273">
        <f>Table2[[#This Row],[EXCHG_SG_HEALTH_TOTAL]]+Table2[[#This Row],[OUTSD_SG_HEALTH_TOTAL]]</f>
        <v>0</v>
      </c>
      <c r="AT418" s="273">
        <f>Table2[[#This Row],[OUTSD_ATM_HEALTH_TOTAL]]+Table2[[#This Row],[OUTSD_LG_HEALTH_TOTAL]]+Table2[[#This Row],[Individual Total]]+Table2[[#This Row],[Small Group Total]]+Table2[[#This Row],[OUTSD_STUDENT]]</f>
        <v>0</v>
      </c>
    </row>
    <row r="419" spans="1:46">
      <c r="A419" t="s">
        <v>493</v>
      </c>
      <c r="B419" t="s">
        <v>376</v>
      </c>
      <c r="AE419">
        <v>5</v>
      </c>
      <c r="AL419">
        <v>2023</v>
      </c>
      <c r="AM419">
        <v>4</v>
      </c>
      <c r="AN419" s="273">
        <f>(Table2[[#This Row],[OUTSD_IND_HEALTH_TOTAL]]+Table2[[#This Row],[EXCHG_IND_HEALTH_TOTAL]])-Table2[[#This Row],[OUTSD_IND_GRANDFATHER]]</f>
        <v>0</v>
      </c>
      <c r="AO419" s="273">
        <f>Table2[[#This Row],[OUTSD_IND_HEALTH_TOTAL]]-Table2[[#This Row],[OUTSD_IND_GRANDFATHER]]</f>
        <v>0</v>
      </c>
      <c r="AP419" s="273">
        <f>(Table2[[#This Row],[OUTSD_SG_HEALTH_TOTAL]]+Table2[[#This Row],[EXCHG_SG_HEALTH_TOTAL]])-Table2[[#This Row],[OUTSD_SG_GRANDFATHER]]</f>
        <v>0</v>
      </c>
      <c r="AQ419" s="273">
        <f>Table2[[#This Row],[OUTSD_SG_HEALTH_TOTAL]]-Table2[[#This Row],[OUTSD_SG_GRANDFATHER]]</f>
        <v>0</v>
      </c>
      <c r="AR419" s="273">
        <f>Table2[[#This Row],[EXCHG_IND_HEALTH_TOTAL]]+Table2[[#This Row],[OUTSD_IND_HEALTH_TOTAL]]</f>
        <v>0</v>
      </c>
      <c r="AS419" s="273">
        <f>Table2[[#This Row],[EXCHG_SG_HEALTH_TOTAL]]+Table2[[#This Row],[OUTSD_SG_HEALTH_TOTAL]]</f>
        <v>0</v>
      </c>
      <c r="AT419" s="273">
        <f>Table2[[#This Row],[OUTSD_ATM_HEALTH_TOTAL]]+Table2[[#This Row],[OUTSD_LG_HEALTH_TOTAL]]+Table2[[#This Row],[Individual Total]]+Table2[[#This Row],[Small Group Total]]+Table2[[#This Row],[OUTSD_STUDENT]]</f>
        <v>0</v>
      </c>
    </row>
    <row r="420" spans="1:46">
      <c r="A420" t="s">
        <v>493</v>
      </c>
      <c r="B420" t="s">
        <v>379</v>
      </c>
      <c r="AE420">
        <v>2</v>
      </c>
      <c r="AL420">
        <v>2023</v>
      </c>
      <c r="AM420">
        <v>4</v>
      </c>
      <c r="AN420" s="273">
        <f>(Table2[[#This Row],[OUTSD_IND_HEALTH_TOTAL]]+Table2[[#This Row],[EXCHG_IND_HEALTH_TOTAL]])-Table2[[#This Row],[OUTSD_IND_GRANDFATHER]]</f>
        <v>0</v>
      </c>
      <c r="AO420" s="273">
        <f>Table2[[#This Row],[OUTSD_IND_HEALTH_TOTAL]]-Table2[[#This Row],[OUTSD_IND_GRANDFATHER]]</f>
        <v>0</v>
      </c>
      <c r="AP420" s="273">
        <f>(Table2[[#This Row],[OUTSD_SG_HEALTH_TOTAL]]+Table2[[#This Row],[EXCHG_SG_HEALTH_TOTAL]])-Table2[[#This Row],[OUTSD_SG_GRANDFATHER]]</f>
        <v>0</v>
      </c>
      <c r="AQ420" s="273">
        <f>Table2[[#This Row],[OUTSD_SG_HEALTH_TOTAL]]-Table2[[#This Row],[OUTSD_SG_GRANDFATHER]]</f>
        <v>0</v>
      </c>
      <c r="AR420" s="273">
        <f>Table2[[#This Row],[EXCHG_IND_HEALTH_TOTAL]]+Table2[[#This Row],[OUTSD_IND_HEALTH_TOTAL]]</f>
        <v>0</v>
      </c>
      <c r="AS420" s="273">
        <f>Table2[[#This Row],[EXCHG_SG_HEALTH_TOTAL]]+Table2[[#This Row],[OUTSD_SG_HEALTH_TOTAL]]</f>
        <v>0</v>
      </c>
      <c r="AT420" s="273">
        <f>Table2[[#This Row],[OUTSD_ATM_HEALTH_TOTAL]]+Table2[[#This Row],[OUTSD_LG_HEALTH_TOTAL]]+Table2[[#This Row],[Individual Total]]+Table2[[#This Row],[Small Group Total]]+Table2[[#This Row],[OUTSD_STUDENT]]</f>
        <v>0</v>
      </c>
    </row>
    <row r="421" spans="1:46">
      <c r="A421" t="s">
        <v>493</v>
      </c>
      <c r="B421" t="s">
        <v>377</v>
      </c>
      <c r="AE421">
        <v>1</v>
      </c>
      <c r="AL421">
        <v>2023</v>
      </c>
      <c r="AM421">
        <v>4</v>
      </c>
      <c r="AN421" s="273">
        <f>(Table2[[#This Row],[OUTSD_IND_HEALTH_TOTAL]]+Table2[[#This Row],[EXCHG_IND_HEALTH_TOTAL]])-Table2[[#This Row],[OUTSD_IND_GRANDFATHER]]</f>
        <v>0</v>
      </c>
      <c r="AO421" s="273">
        <f>Table2[[#This Row],[OUTSD_IND_HEALTH_TOTAL]]-Table2[[#This Row],[OUTSD_IND_GRANDFATHER]]</f>
        <v>0</v>
      </c>
      <c r="AP421" s="273">
        <f>(Table2[[#This Row],[OUTSD_SG_HEALTH_TOTAL]]+Table2[[#This Row],[EXCHG_SG_HEALTH_TOTAL]])-Table2[[#This Row],[OUTSD_SG_GRANDFATHER]]</f>
        <v>0</v>
      </c>
      <c r="AQ421" s="273">
        <f>Table2[[#This Row],[OUTSD_SG_HEALTH_TOTAL]]-Table2[[#This Row],[OUTSD_SG_GRANDFATHER]]</f>
        <v>0</v>
      </c>
      <c r="AR421" s="273">
        <f>Table2[[#This Row],[EXCHG_IND_HEALTH_TOTAL]]+Table2[[#This Row],[OUTSD_IND_HEALTH_TOTAL]]</f>
        <v>0</v>
      </c>
      <c r="AS421" s="273">
        <f>Table2[[#This Row],[EXCHG_SG_HEALTH_TOTAL]]+Table2[[#This Row],[OUTSD_SG_HEALTH_TOTAL]]</f>
        <v>0</v>
      </c>
      <c r="AT421" s="273">
        <f>Table2[[#This Row],[OUTSD_ATM_HEALTH_TOTAL]]+Table2[[#This Row],[OUTSD_LG_HEALTH_TOTAL]]+Table2[[#This Row],[Individual Total]]+Table2[[#This Row],[Small Group Total]]+Table2[[#This Row],[OUTSD_STUDENT]]</f>
        <v>0</v>
      </c>
    </row>
    <row r="422" spans="1:46">
      <c r="A422" t="s">
        <v>493</v>
      </c>
      <c r="B422" t="s">
        <v>370</v>
      </c>
      <c r="AE422">
        <v>67</v>
      </c>
      <c r="AL422">
        <v>2023</v>
      </c>
      <c r="AM422">
        <v>4</v>
      </c>
      <c r="AN422" s="273">
        <f>(Table2[[#This Row],[OUTSD_IND_HEALTH_TOTAL]]+Table2[[#This Row],[EXCHG_IND_HEALTH_TOTAL]])-Table2[[#This Row],[OUTSD_IND_GRANDFATHER]]</f>
        <v>0</v>
      </c>
      <c r="AO422" s="273">
        <f>Table2[[#This Row],[OUTSD_IND_HEALTH_TOTAL]]-Table2[[#This Row],[OUTSD_IND_GRANDFATHER]]</f>
        <v>0</v>
      </c>
      <c r="AP422" s="273">
        <f>(Table2[[#This Row],[OUTSD_SG_HEALTH_TOTAL]]+Table2[[#This Row],[EXCHG_SG_HEALTH_TOTAL]])-Table2[[#This Row],[OUTSD_SG_GRANDFATHER]]</f>
        <v>0</v>
      </c>
      <c r="AQ422" s="273">
        <f>Table2[[#This Row],[OUTSD_SG_HEALTH_TOTAL]]-Table2[[#This Row],[OUTSD_SG_GRANDFATHER]]</f>
        <v>0</v>
      </c>
      <c r="AR422" s="273">
        <f>Table2[[#This Row],[EXCHG_IND_HEALTH_TOTAL]]+Table2[[#This Row],[OUTSD_IND_HEALTH_TOTAL]]</f>
        <v>0</v>
      </c>
      <c r="AS422" s="273">
        <f>Table2[[#This Row],[EXCHG_SG_HEALTH_TOTAL]]+Table2[[#This Row],[OUTSD_SG_HEALTH_TOTAL]]</f>
        <v>0</v>
      </c>
      <c r="AT422" s="273">
        <f>Table2[[#This Row],[OUTSD_ATM_HEALTH_TOTAL]]+Table2[[#This Row],[OUTSD_LG_HEALTH_TOTAL]]+Table2[[#This Row],[Individual Total]]+Table2[[#This Row],[Small Group Total]]+Table2[[#This Row],[OUTSD_STUDENT]]</f>
        <v>0</v>
      </c>
    </row>
    <row r="423" spans="1:46">
      <c r="A423" t="s">
        <v>493</v>
      </c>
      <c r="B423" t="s">
        <v>367</v>
      </c>
      <c r="AE423">
        <v>15</v>
      </c>
      <c r="AL423">
        <v>2023</v>
      </c>
      <c r="AM423">
        <v>4</v>
      </c>
      <c r="AN423" s="273">
        <f>(Table2[[#This Row],[OUTSD_IND_HEALTH_TOTAL]]+Table2[[#This Row],[EXCHG_IND_HEALTH_TOTAL]])-Table2[[#This Row],[OUTSD_IND_GRANDFATHER]]</f>
        <v>0</v>
      </c>
      <c r="AO423" s="273">
        <f>Table2[[#This Row],[OUTSD_IND_HEALTH_TOTAL]]-Table2[[#This Row],[OUTSD_IND_GRANDFATHER]]</f>
        <v>0</v>
      </c>
      <c r="AP423" s="273">
        <f>(Table2[[#This Row],[OUTSD_SG_HEALTH_TOTAL]]+Table2[[#This Row],[EXCHG_SG_HEALTH_TOTAL]])-Table2[[#This Row],[OUTSD_SG_GRANDFATHER]]</f>
        <v>0</v>
      </c>
      <c r="AQ423" s="273">
        <f>Table2[[#This Row],[OUTSD_SG_HEALTH_TOTAL]]-Table2[[#This Row],[OUTSD_SG_GRANDFATHER]]</f>
        <v>0</v>
      </c>
      <c r="AR423" s="273">
        <f>Table2[[#This Row],[EXCHG_IND_HEALTH_TOTAL]]+Table2[[#This Row],[OUTSD_IND_HEALTH_TOTAL]]</f>
        <v>0</v>
      </c>
      <c r="AS423" s="273">
        <f>Table2[[#This Row],[EXCHG_SG_HEALTH_TOTAL]]+Table2[[#This Row],[OUTSD_SG_HEALTH_TOTAL]]</f>
        <v>0</v>
      </c>
      <c r="AT423" s="273">
        <f>Table2[[#This Row],[OUTSD_ATM_HEALTH_TOTAL]]+Table2[[#This Row],[OUTSD_LG_HEALTH_TOTAL]]+Table2[[#This Row],[Individual Total]]+Table2[[#This Row],[Small Group Total]]+Table2[[#This Row],[OUTSD_STUDENT]]</f>
        <v>0</v>
      </c>
    </row>
    <row r="424" spans="1:46">
      <c r="A424" t="s">
        <v>493</v>
      </c>
      <c r="B424" t="s">
        <v>391</v>
      </c>
      <c r="AE424">
        <v>1</v>
      </c>
      <c r="AL424">
        <v>2023</v>
      </c>
      <c r="AM424">
        <v>4</v>
      </c>
      <c r="AN424" s="273">
        <f>(Table2[[#This Row],[OUTSD_IND_HEALTH_TOTAL]]+Table2[[#This Row],[EXCHG_IND_HEALTH_TOTAL]])-Table2[[#This Row],[OUTSD_IND_GRANDFATHER]]</f>
        <v>0</v>
      </c>
      <c r="AO424" s="273">
        <f>Table2[[#This Row],[OUTSD_IND_HEALTH_TOTAL]]-Table2[[#This Row],[OUTSD_IND_GRANDFATHER]]</f>
        <v>0</v>
      </c>
      <c r="AP424" s="273">
        <f>(Table2[[#This Row],[OUTSD_SG_HEALTH_TOTAL]]+Table2[[#This Row],[EXCHG_SG_HEALTH_TOTAL]])-Table2[[#This Row],[OUTSD_SG_GRANDFATHER]]</f>
        <v>0</v>
      </c>
      <c r="AQ424" s="273">
        <f>Table2[[#This Row],[OUTSD_SG_HEALTH_TOTAL]]-Table2[[#This Row],[OUTSD_SG_GRANDFATHER]]</f>
        <v>0</v>
      </c>
      <c r="AR424" s="273">
        <f>Table2[[#This Row],[EXCHG_IND_HEALTH_TOTAL]]+Table2[[#This Row],[OUTSD_IND_HEALTH_TOTAL]]</f>
        <v>0</v>
      </c>
      <c r="AS424" s="273">
        <f>Table2[[#This Row],[EXCHG_SG_HEALTH_TOTAL]]+Table2[[#This Row],[OUTSD_SG_HEALTH_TOTAL]]</f>
        <v>0</v>
      </c>
      <c r="AT424" s="273">
        <f>Table2[[#This Row],[OUTSD_ATM_HEALTH_TOTAL]]+Table2[[#This Row],[OUTSD_LG_HEALTH_TOTAL]]+Table2[[#This Row],[Individual Total]]+Table2[[#This Row],[Small Group Total]]+Table2[[#This Row],[OUTSD_STUDENT]]</f>
        <v>0</v>
      </c>
    </row>
    <row r="425" spans="1:46">
      <c r="A425" t="s">
        <v>493</v>
      </c>
      <c r="B425" t="s">
        <v>386</v>
      </c>
      <c r="AE425">
        <v>1</v>
      </c>
      <c r="AL425">
        <v>2023</v>
      </c>
      <c r="AM425">
        <v>4</v>
      </c>
      <c r="AN425" s="273">
        <f>(Table2[[#This Row],[OUTSD_IND_HEALTH_TOTAL]]+Table2[[#This Row],[EXCHG_IND_HEALTH_TOTAL]])-Table2[[#This Row],[OUTSD_IND_GRANDFATHER]]</f>
        <v>0</v>
      </c>
      <c r="AO425" s="273">
        <f>Table2[[#This Row],[OUTSD_IND_HEALTH_TOTAL]]-Table2[[#This Row],[OUTSD_IND_GRANDFATHER]]</f>
        <v>0</v>
      </c>
      <c r="AP425" s="273">
        <f>(Table2[[#This Row],[OUTSD_SG_HEALTH_TOTAL]]+Table2[[#This Row],[EXCHG_SG_HEALTH_TOTAL]])-Table2[[#This Row],[OUTSD_SG_GRANDFATHER]]</f>
        <v>0</v>
      </c>
      <c r="AQ425" s="273">
        <f>Table2[[#This Row],[OUTSD_SG_HEALTH_TOTAL]]-Table2[[#This Row],[OUTSD_SG_GRANDFATHER]]</f>
        <v>0</v>
      </c>
      <c r="AR425" s="273">
        <f>Table2[[#This Row],[EXCHG_IND_HEALTH_TOTAL]]+Table2[[#This Row],[OUTSD_IND_HEALTH_TOTAL]]</f>
        <v>0</v>
      </c>
      <c r="AS425" s="273">
        <f>Table2[[#This Row],[EXCHG_SG_HEALTH_TOTAL]]+Table2[[#This Row],[OUTSD_SG_HEALTH_TOTAL]]</f>
        <v>0</v>
      </c>
      <c r="AT425" s="273">
        <f>Table2[[#This Row],[OUTSD_ATM_HEALTH_TOTAL]]+Table2[[#This Row],[OUTSD_LG_HEALTH_TOTAL]]+Table2[[#This Row],[Individual Total]]+Table2[[#This Row],[Small Group Total]]+Table2[[#This Row],[OUTSD_STUDENT]]</f>
        <v>0</v>
      </c>
    </row>
    <row r="426" spans="1:46">
      <c r="A426" t="s">
        <v>493</v>
      </c>
      <c r="B426" t="s">
        <v>389</v>
      </c>
      <c r="AE426">
        <v>2</v>
      </c>
      <c r="AL426">
        <v>2023</v>
      </c>
      <c r="AM426">
        <v>4</v>
      </c>
      <c r="AN426" s="273">
        <f>(Table2[[#This Row],[OUTSD_IND_HEALTH_TOTAL]]+Table2[[#This Row],[EXCHG_IND_HEALTH_TOTAL]])-Table2[[#This Row],[OUTSD_IND_GRANDFATHER]]</f>
        <v>0</v>
      </c>
      <c r="AO426" s="273">
        <f>Table2[[#This Row],[OUTSD_IND_HEALTH_TOTAL]]-Table2[[#This Row],[OUTSD_IND_GRANDFATHER]]</f>
        <v>0</v>
      </c>
      <c r="AP426" s="273">
        <f>(Table2[[#This Row],[OUTSD_SG_HEALTH_TOTAL]]+Table2[[#This Row],[EXCHG_SG_HEALTH_TOTAL]])-Table2[[#This Row],[OUTSD_SG_GRANDFATHER]]</f>
        <v>0</v>
      </c>
      <c r="AQ426" s="273">
        <f>Table2[[#This Row],[OUTSD_SG_HEALTH_TOTAL]]-Table2[[#This Row],[OUTSD_SG_GRANDFATHER]]</f>
        <v>0</v>
      </c>
      <c r="AR426" s="273">
        <f>Table2[[#This Row],[EXCHG_IND_HEALTH_TOTAL]]+Table2[[#This Row],[OUTSD_IND_HEALTH_TOTAL]]</f>
        <v>0</v>
      </c>
      <c r="AS426" s="273">
        <f>Table2[[#This Row],[EXCHG_SG_HEALTH_TOTAL]]+Table2[[#This Row],[OUTSD_SG_HEALTH_TOTAL]]</f>
        <v>0</v>
      </c>
      <c r="AT426" s="273">
        <f>Table2[[#This Row],[OUTSD_ATM_HEALTH_TOTAL]]+Table2[[#This Row],[OUTSD_LG_HEALTH_TOTAL]]+Table2[[#This Row],[Individual Total]]+Table2[[#This Row],[Small Group Total]]+Table2[[#This Row],[OUTSD_STUDENT]]</f>
        <v>0</v>
      </c>
    </row>
    <row r="427" spans="1:46">
      <c r="A427" t="s">
        <v>493</v>
      </c>
      <c r="B427" t="s">
        <v>360</v>
      </c>
      <c r="AE427">
        <v>3</v>
      </c>
      <c r="AL427">
        <v>2023</v>
      </c>
      <c r="AM427">
        <v>4</v>
      </c>
      <c r="AN427" s="273">
        <f>(Table2[[#This Row],[OUTSD_IND_HEALTH_TOTAL]]+Table2[[#This Row],[EXCHG_IND_HEALTH_TOTAL]])-Table2[[#This Row],[OUTSD_IND_GRANDFATHER]]</f>
        <v>0</v>
      </c>
      <c r="AO427" s="273">
        <f>Table2[[#This Row],[OUTSD_IND_HEALTH_TOTAL]]-Table2[[#This Row],[OUTSD_IND_GRANDFATHER]]</f>
        <v>0</v>
      </c>
      <c r="AP427" s="273">
        <f>(Table2[[#This Row],[OUTSD_SG_HEALTH_TOTAL]]+Table2[[#This Row],[EXCHG_SG_HEALTH_TOTAL]])-Table2[[#This Row],[OUTSD_SG_GRANDFATHER]]</f>
        <v>0</v>
      </c>
      <c r="AQ427" s="273">
        <f>Table2[[#This Row],[OUTSD_SG_HEALTH_TOTAL]]-Table2[[#This Row],[OUTSD_SG_GRANDFATHER]]</f>
        <v>0</v>
      </c>
      <c r="AR427" s="273">
        <f>Table2[[#This Row],[EXCHG_IND_HEALTH_TOTAL]]+Table2[[#This Row],[OUTSD_IND_HEALTH_TOTAL]]</f>
        <v>0</v>
      </c>
      <c r="AS427" s="273">
        <f>Table2[[#This Row],[EXCHG_SG_HEALTH_TOTAL]]+Table2[[#This Row],[OUTSD_SG_HEALTH_TOTAL]]</f>
        <v>0</v>
      </c>
      <c r="AT427" s="273">
        <f>Table2[[#This Row],[OUTSD_ATM_HEALTH_TOTAL]]+Table2[[#This Row],[OUTSD_LG_HEALTH_TOTAL]]+Table2[[#This Row],[Individual Total]]+Table2[[#This Row],[Small Group Total]]+Table2[[#This Row],[OUTSD_STUDENT]]</f>
        <v>0</v>
      </c>
    </row>
    <row r="428" spans="1:46">
      <c r="A428" t="s">
        <v>493</v>
      </c>
      <c r="B428" t="s">
        <v>368</v>
      </c>
      <c r="AE428">
        <v>3</v>
      </c>
      <c r="AL428">
        <v>2023</v>
      </c>
      <c r="AM428">
        <v>4</v>
      </c>
      <c r="AN428" s="273">
        <f>(Table2[[#This Row],[OUTSD_IND_HEALTH_TOTAL]]+Table2[[#This Row],[EXCHG_IND_HEALTH_TOTAL]])-Table2[[#This Row],[OUTSD_IND_GRANDFATHER]]</f>
        <v>0</v>
      </c>
      <c r="AO428" s="273">
        <f>Table2[[#This Row],[OUTSD_IND_HEALTH_TOTAL]]-Table2[[#This Row],[OUTSD_IND_GRANDFATHER]]</f>
        <v>0</v>
      </c>
      <c r="AP428" s="273">
        <f>(Table2[[#This Row],[OUTSD_SG_HEALTH_TOTAL]]+Table2[[#This Row],[EXCHG_SG_HEALTH_TOTAL]])-Table2[[#This Row],[OUTSD_SG_GRANDFATHER]]</f>
        <v>0</v>
      </c>
      <c r="AQ428" s="273">
        <f>Table2[[#This Row],[OUTSD_SG_HEALTH_TOTAL]]-Table2[[#This Row],[OUTSD_SG_GRANDFATHER]]</f>
        <v>0</v>
      </c>
      <c r="AR428" s="273">
        <f>Table2[[#This Row],[EXCHG_IND_HEALTH_TOTAL]]+Table2[[#This Row],[OUTSD_IND_HEALTH_TOTAL]]</f>
        <v>0</v>
      </c>
      <c r="AS428" s="273">
        <f>Table2[[#This Row],[EXCHG_SG_HEALTH_TOTAL]]+Table2[[#This Row],[OUTSD_SG_HEALTH_TOTAL]]</f>
        <v>0</v>
      </c>
      <c r="AT428" s="273">
        <f>Table2[[#This Row],[OUTSD_ATM_HEALTH_TOTAL]]+Table2[[#This Row],[OUTSD_LG_HEALTH_TOTAL]]+Table2[[#This Row],[Individual Total]]+Table2[[#This Row],[Small Group Total]]+Table2[[#This Row],[OUTSD_STUDENT]]</f>
        <v>0</v>
      </c>
    </row>
    <row r="429" spans="1:46">
      <c r="A429" t="s">
        <v>493</v>
      </c>
      <c r="B429" t="s">
        <v>371</v>
      </c>
      <c r="AE429">
        <v>6</v>
      </c>
      <c r="AL429">
        <v>2023</v>
      </c>
      <c r="AM429">
        <v>4</v>
      </c>
      <c r="AN429" s="273">
        <f>(Table2[[#This Row],[OUTSD_IND_HEALTH_TOTAL]]+Table2[[#This Row],[EXCHG_IND_HEALTH_TOTAL]])-Table2[[#This Row],[OUTSD_IND_GRANDFATHER]]</f>
        <v>0</v>
      </c>
      <c r="AO429" s="273">
        <f>Table2[[#This Row],[OUTSD_IND_HEALTH_TOTAL]]-Table2[[#This Row],[OUTSD_IND_GRANDFATHER]]</f>
        <v>0</v>
      </c>
      <c r="AP429" s="273">
        <f>(Table2[[#This Row],[OUTSD_SG_HEALTH_TOTAL]]+Table2[[#This Row],[EXCHG_SG_HEALTH_TOTAL]])-Table2[[#This Row],[OUTSD_SG_GRANDFATHER]]</f>
        <v>0</v>
      </c>
      <c r="AQ429" s="273">
        <f>Table2[[#This Row],[OUTSD_SG_HEALTH_TOTAL]]-Table2[[#This Row],[OUTSD_SG_GRANDFATHER]]</f>
        <v>0</v>
      </c>
      <c r="AR429" s="273">
        <f>Table2[[#This Row],[EXCHG_IND_HEALTH_TOTAL]]+Table2[[#This Row],[OUTSD_IND_HEALTH_TOTAL]]</f>
        <v>0</v>
      </c>
      <c r="AS429" s="273">
        <f>Table2[[#This Row],[EXCHG_SG_HEALTH_TOTAL]]+Table2[[#This Row],[OUTSD_SG_HEALTH_TOTAL]]</f>
        <v>0</v>
      </c>
      <c r="AT429" s="273">
        <f>Table2[[#This Row],[OUTSD_ATM_HEALTH_TOTAL]]+Table2[[#This Row],[OUTSD_LG_HEALTH_TOTAL]]+Table2[[#This Row],[Individual Total]]+Table2[[#This Row],[Small Group Total]]+Table2[[#This Row],[OUTSD_STUDENT]]</f>
        <v>0</v>
      </c>
    </row>
    <row r="430" spans="1:46">
      <c r="A430" t="s">
        <v>493</v>
      </c>
      <c r="B430" t="s">
        <v>378</v>
      </c>
      <c r="AE430">
        <v>3</v>
      </c>
      <c r="AL430">
        <v>2023</v>
      </c>
      <c r="AM430">
        <v>4</v>
      </c>
      <c r="AN430" s="273">
        <f>(Table2[[#This Row],[OUTSD_IND_HEALTH_TOTAL]]+Table2[[#This Row],[EXCHG_IND_HEALTH_TOTAL]])-Table2[[#This Row],[OUTSD_IND_GRANDFATHER]]</f>
        <v>0</v>
      </c>
      <c r="AO430" s="273">
        <f>Table2[[#This Row],[OUTSD_IND_HEALTH_TOTAL]]-Table2[[#This Row],[OUTSD_IND_GRANDFATHER]]</f>
        <v>0</v>
      </c>
      <c r="AP430" s="273">
        <f>(Table2[[#This Row],[OUTSD_SG_HEALTH_TOTAL]]+Table2[[#This Row],[EXCHG_SG_HEALTH_TOTAL]])-Table2[[#This Row],[OUTSD_SG_GRANDFATHER]]</f>
        <v>0</v>
      </c>
      <c r="AQ430" s="273">
        <f>Table2[[#This Row],[OUTSD_SG_HEALTH_TOTAL]]-Table2[[#This Row],[OUTSD_SG_GRANDFATHER]]</f>
        <v>0</v>
      </c>
      <c r="AR430" s="273">
        <f>Table2[[#This Row],[EXCHG_IND_HEALTH_TOTAL]]+Table2[[#This Row],[OUTSD_IND_HEALTH_TOTAL]]</f>
        <v>0</v>
      </c>
      <c r="AS430" s="273">
        <f>Table2[[#This Row],[EXCHG_SG_HEALTH_TOTAL]]+Table2[[#This Row],[OUTSD_SG_HEALTH_TOTAL]]</f>
        <v>0</v>
      </c>
      <c r="AT430" s="273">
        <f>Table2[[#This Row],[OUTSD_ATM_HEALTH_TOTAL]]+Table2[[#This Row],[OUTSD_LG_HEALTH_TOTAL]]+Table2[[#This Row],[Individual Total]]+Table2[[#This Row],[Small Group Total]]+Table2[[#This Row],[OUTSD_STUDENT]]</f>
        <v>0</v>
      </c>
    </row>
    <row r="431" spans="1:46">
      <c r="A431" t="s">
        <v>493</v>
      </c>
      <c r="B431" t="s">
        <v>369</v>
      </c>
      <c r="AE431">
        <v>18</v>
      </c>
      <c r="AL431">
        <v>2023</v>
      </c>
      <c r="AM431">
        <v>4</v>
      </c>
      <c r="AN431" s="273">
        <f>(Table2[[#This Row],[OUTSD_IND_HEALTH_TOTAL]]+Table2[[#This Row],[EXCHG_IND_HEALTH_TOTAL]])-Table2[[#This Row],[OUTSD_IND_GRANDFATHER]]</f>
        <v>0</v>
      </c>
      <c r="AO431" s="274">
        <f>Table2[[#This Row],[OUTSD_IND_HEALTH_TOTAL]]-Table2[[#This Row],[OUTSD_IND_GRANDFATHER]]</f>
        <v>0</v>
      </c>
      <c r="AP431" s="273">
        <f>(Table2[[#This Row],[OUTSD_SG_HEALTH_TOTAL]]+Table2[[#This Row],[EXCHG_SG_HEALTH_TOTAL]])-Table2[[#This Row],[OUTSD_SG_GRANDFATHER]]</f>
        <v>0</v>
      </c>
      <c r="AQ431" s="274">
        <f>Table2[[#This Row],[OUTSD_SG_HEALTH_TOTAL]]-Table2[[#This Row],[OUTSD_SG_GRANDFATHER]]</f>
        <v>0</v>
      </c>
      <c r="AR431" s="273">
        <f>Table2[[#This Row],[EXCHG_IND_HEALTH_TOTAL]]+Table2[[#This Row],[OUTSD_IND_HEALTH_TOTAL]]</f>
        <v>0</v>
      </c>
      <c r="AS431" s="273">
        <f>Table2[[#This Row],[EXCHG_SG_HEALTH_TOTAL]]+Table2[[#This Row],[OUTSD_SG_HEALTH_TOTAL]]</f>
        <v>0</v>
      </c>
      <c r="AT431" s="273">
        <f>Table2[[#This Row],[OUTSD_ATM_HEALTH_TOTAL]]+Table2[[#This Row],[OUTSD_LG_HEALTH_TOTAL]]+Table2[[#This Row],[Individual Total]]+Table2[[#This Row],[Small Group Total]]+Table2[[#This Row],[OUTSD_STUDENT]]</f>
        <v>0</v>
      </c>
    </row>
    <row r="432" spans="1:46">
      <c r="A432" t="s">
        <v>493</v>
      </c>
      <c r="B432" t="s">
        <v>385</v>
      </c>
      <c r="AE432">
        <v>2</v>
      </c>
      <c r="AL432">
        <v>2023</v>
      </c>
      <c r="AM432">
        <v>4</v>
      </c>
      <c r="AN432" s="273">
        <f>(Table2[[#This Row],[OUTSD_IND_HEALTH_TOTAL]]+Table2[[#This Row],[EXCHG_IND_HEALTH_TOTAL]])-Table2[[#This Row],[OUTSD_IND_GRANDFATHER]]</f>
        <v>0</v>
      </c>
      <c r="AO432" s="274">
        <f>Table2[[#This Row],[OUTSD_IND_HEALTH_TOTAL]]-Table2[[#This Row],[OUTSD_IND_GRANDFATHER]]</f>
        <v>0</v>
      </c>
      <c r="AP432" s="273">
        <f>(Table2[[#This Row],[OUTSD_SG_HEALTH_TOTAL]]+Table2[[#This Row],[EXCHG_SG_HEALTH_TOTAL]])-Table2[[#This Row],[OUTSD_SG_GRANDFATHER]]</f>
        <v>0</v>
      </c>
      <c r="AQ432" s="274">
        <f>Table2[[#This Row],[OUTSD_SG_HEALTH_TOTAL]]-Table2[[#This Row],[OUTSD_SG_GRANDFATHER]]</f>
        <v>0</v>
      </c>
      <c r="AR432" s="273">
        <f>Table2[[#This Row],[EXCHG_IND_HEALTH_TOTAL]]+Table2[[#This Row],[OUTSD_IND_HEALTH_TOTAL]]</f>
        <v>0</v>
      </c>
      <c r="AS432" s="273">
        <f>Table2[[#This Row],[EXCHG_SG_HEALTH_TOTAL]]+Table2[[#This Row],[OUTSD_SG_HEALTH_TOTAL]]</f>
        <v>0</v>
      </c>
      <c r="AT432" s="273">
        <f>Table2[[#This Row],[OUTSD_ATM_HEALTH_TOTAL]]+Table2[[#This Row],[OUTSD_LG_HEALTH_TOTAL]]+Table2[[#This Row],[Individual Total]]+Table2[[#This Row],[Small Group Total]]+Table2[[#This Row],[OUTSD_STUDENT]]</f>
        <v>0</v>
      </c>
    </row>
    <row r="433" spans="1:46">
      <c r="A433" t="s">
        <v>493</v>
      </c>
      <c r="B433" t="s">
        <v>366</v>
      </c>
      <c r="AE433">
        <v>100</v>
      </c>
      <c r="AL433">
        <v>2023</v>
      </c>
      <c r="AM433">
        <v>4</v>
      </c>
      <c r="AN433" s="273">
        <f>(Table2[[#This Row],[OUTSD_IND_HEALTH_TOTAL]]+Table2[[#This Row],[EXCHG_IND_HEALTH_TOTAL]])-Table2[[#This Row],[OUTSD_IND_GRANDFATHER]]</f>
        <v>0</v>
      </c>
      <c r="AO433" s="273">
        <f>Table2[[#This Row],[OUTSD_IND_HEALTH_TOTAL]]-Table2[[#This Row],[OUTSD_IND_GRANDFATHER]]</f>
        <v>0</v>
      </c>
      <c r="AP433" s="273">
        <f>(Table2[[#This Row],[OUTSD_SG_HEALTH_TOTAL]]+Table2[[#This Row],[EXCHG_SG_HEALTH_TOTAL]])-Table2[[#This Row],[OUTSD_SG_GRANDFATHER]]</f>
        <v>0</v>
      </c>
      <c r="AQ433" s="273">
        <f>Table2[[#This Row],[OUTSD_SG_HEALTH_TOTAL]]-Table2[[#This Row],[OUTSD_SG_GRANDFATHER]]</f>
        <v>0</v>
      </c>
      <c r="AR433" s="273">
        <f>Table2[[#This Row],[EXCHG_IND_HEALTH_TOTAL]]+Table2[[#This Row],[OUTSD_IND_HEALTH_TOTAL]]</f>
        <v>0</v>
      </c>
      <c r="AS433" s="273">
        <f>Table2[[#This Row],[EXCHG_SG_HEALTH_TOTAL]]+Table2[[#This Row],[OUTSD_SG_HEALTH_TOTAL]]</f>
        <v>0</v>
      </c>
      <c r="AT433" s="273">
        <f>Table2[[#This Row],[OUTSD_ATM_HEALTH_TOTAL]]+Table2[[#This Row],[OUTSD_LG_HEALTH_TOTAL]]+Table2[[#This Row],[Individual Total]]+Table2[[#This Row],[Small Group Total]]+Table2[[#This Row],[OUTSD_STUDENT]]</f>
        <v>0</v>
      </c>
    </row>
    <row r="434" spans="1:46">
      <c r="A434" t="s">
        <v>493</v>
      </c>
      <c r="B434" t="s">
        <v>365</v>
      </c>
      <c r="AE434">
        <v>8</v>
      </c>
      <c r="AL434">
        <v>2023</v>
      </c>
      <c r="AM434">
        <v>4</v>
      </c>
      <c r="AN434" s="273">
        <f>(Table2[[#This Row],[OUTSD_IND_HEALTH_TOTAL]]+Table2[[#This Row],[EXCHG_IND_HEALTH_TOTAL]])-Table2[[#This Row],[OUTSD_IND_GRANDFATHER]]</f>
        <v>0</v>
      </c>
      <c r="AO434" s="273">
        <f>Table2[[#This Row],[OUTSD_IND_HEALTH_TOTAL]]-Table2[[#This Row],[OUTSD_IND_GRANDFATHER]]</f>
        <v>0</v>
      </c>
      <c r="AP434" s="273">
        <f>(Table2[[#This Row],[OUTSD_SG_HEALTH_TOTAL]]+Table2[[#This Row],[EXCHG_SG_HEALTH_TOTAL]])-Table2[[#This Row],[OUTSD_SG_GRANDFATHER]]</f>
        <v>0</v>
      </c>
      <c r="AQ434" s="273">
        <f>Table2[[#This Row],[OUTSD_SG_HEALTH_TOTAL]]-Table2[[#This Row],[OUTSD_SG_GRANDFATHER]]</f>
        <v>0</v>
      </c>
      <c r="AR434" s="273">
        <f>Table2[[#This Row],[EXCHG_IND_HEALTH_TOTAL]]+Table2[[#This Row],[OUTSD_IND_HEALTH_TOTAL]]</f>
        <v>0</v>
      </c>
      <c r="AS434" s="273">
        <f>Table2[[#This Row],[EXCHG_SG_HEALTH_TOTAL]]+Table2[[#This Row],[OUTSD_SG_HEALTH_TOTAL]]</f>
        <v>0</v>
      </c>
      <c r="AT434" s="273">
        <f>Table2[[#This Row],[OUTSD_ATM_HEALTH_TOTAL]]+Table2[[#This Row],[OUTSD_LG_HEALTH_TOTAL]]+Table2[[#This Row],[Individual Total]]+Table2[[#This Row],[Small Group Total]]+Table2[[#This Row],[OUTSD_STUDENT]]</f>
        <v>0</v>
      </c>
    </row>
    <row r="435" spans="1:46">
      <c r="A435" t="s">
        <v>493</v>
      </c>
      <c r="B435" t="s">
        <v>383</v>
      </c>
      <c r="AE435">
        <v>9</v>
      </c>
      <c r="AL435">
        <v>2023</v>
      </c>
      <c r="AM435">
        <v>4</v>
      </c>
      <c r="AN435" s="273">
        <f>(Table2[[#This Row],[OUTSD_IND_HEALTH_TOTAL]]+Table2[[#This Row],[EXCHG_IND_HEALTH_TOTAL]])-Table2[[#This Row],[OUTSD_IND_GRANDFATHER]]</f>
        <v>0</v>
      </c>
      <c r="AO435" s="273">
        <f>Table2[[#This Row],[OUTSD_IND_HEALTH_TOTAL]]-Table2[[#This Row],[OUTSD_IND_GRANDFATHER]]</f>
        <v>0</v>
      </c>
      <c r="AP435" s="273">
        <f>(Table2[[#This Row],[OUTSD_SG_HEALTH_TOTAL]]+Table2[[#This Row],[EXCHG_SG_HEALTH_TOTAL]])-Table2[[#This Row],[OUTSD_SG_GRANDFATHER]]</f>
        <v>0</v>
      </c>
      <c r="AQ435" s="273">
        <f>Table2[[#This Row],[OUTSD_SG_HEALTH_TOTAL]]-Table2[[#This Row],[OUTSD_SG_GRANDFATHER]]</f>
        <v>0</v>
      </c>
      <c r="AR435" s="273">
        <f>Table2[[#This Row],[EXCHG_IND_HEALTH_TOTAL]]+Table2[[#This Row],[OUTSD_IND_HEALTH_TOTAL]]</f>
        <v>0</v>
      </c>
      <c r="AS435" s="273">
        <f>Table2[[#This Row],[EXCHG_SG_HEALTH_TOTAL]]+Table2[[#This Row],[OUTSD_SG_HEALTH_TOTAL]]</f>
        <v>0</v>
      </c>
      <c r="AT435" s="273">
        <f>Table2[[#This Row],[OUTSD_ATM_HEALTH_TOTAL]]+Table2[[#This Row],[OUTSD_LG_HEALTH_TOTAL]]+Table2[[#This Row],[Individual Total]]+Table2[[#This Row],[Small Group Total]]+Table2[[#This Row],[OUTSD_STUDENT]]</f>
        <v>0</v>
      </c>
    </row>
    <row r="436" spans="1:46">
      <c r="A436" t="s">
        <v>493</v>
      </c>
      <c r="B436" t="s">
        <v>356</v>
      </c>
      <c r="AE436">
        <v>6</v>
      </c>
      <c r="AL436">
        <v>2023</v>
      </c>
      <c r="AM436">
        <v>4</v>
      </c>
      <c r="AN436" s="273">
        <f>(Table2[[#This Row],[OUTSD_IND_HEALTH_TOTAL]]+Table2[[#This Row],[EXCHG_IND_HEALTH_TOTAL]])-Table2[[#This Row],[OUTSD_IND_GRANDFATHER]]</f>
        <v>0</v>
      </c>
      <c r="AO436" s="273">
        <f>Table2[[#This Row],[OUTSD_IND_HEALTH_TOTAL]]-Table2[[#This Row],[OUTSD_IND_GRANDFATHER]]</f>
        <v>0</v>
      </c>
      <c r="AP436" s="273">
        <f>(Table2[[#This Row],[OUTSD_SG_HEALTH_TOTAL]]+Table2[[#This Row],[EXCHG_SG_HEALTH_TOTAL]])-Table2[[#This Row],[OUTSD_SG_GRANDFATHER]]</f>
        <v>0</v>
      </c>
      <c r="AQ436" s="273">
        <f>Table2[[#This Row],[OUTSD_SG_HEALTH_TOTAL]]-Table2[[#This Row],[OUTSD_SG_GRANDFATHER]]</f>
        <v>0</v>
      </c>
      <c r="AR436" s="273">
        <f>Table2[[#This Row],[EXCHG_IND_HEALTH_TOTAL]]+Table2[[#This Row],[OUTSD_IND_HEALTH_TOTAL]]</f>
        <v>0</v>
      </c>
      <c r="AS436" s="273">
        <f>Table2[[#This Row],[EXCHG_SG_HEALTH_TOTAL]]+Table2[[#This Row],[OUTSD_SG_HEALTH_TOTAL]]</f>
        <v>0</v>
      </c>
      <c r="AT436" s="273">
        <f>Table2[[#This Row],[OUTSD_ATM_HEALTH_TOTAL]]+Table2[[#This Row],[OUTSD_LG_HEALTH_TOTAL]]+Table2[[#This Row],[Individual Total]]+Table2[[#This Row],[Small Group Total]]+Table2[[#This Row],[OUTSD_STUDENT]]</f>
        <v>0</v>
      </c>
    </row>
    <row r="437" spans="1:46">
      <c r="A437" t="s">
        <v>493</v>
      </c>
      <c r="B437" t="s">
        <v>382</v>
      </c>
      <c r="AE437">
        <v>3</v>
      </c>
      <c r="AL437">
        <v>2023</v>
      </c>
      <c r="AM437">
        <v>4</v>
      </c>
      <c r="AN437" s="273">
        <f>(Table2[[#This Row],[OUTSD_IND_HEALTH_TOTAL]]+Table2[[#This Row],[EXCHG_IND_HEALTH_TOTAL]])-Table2[[#This Row],[OUTSD_IND_GRANDFATHER]]</f>
        <v>0</v>
      </c>
      <c r="AO437" s="273">
        <f>Table2[[#This Row],[OUTSD_IND_HEALTH_TOTAL]]-Table2[[#This Row],[OUTSD_IND_GRANDFATHER]]</f>
        <v>0</v>
      </c>
      <c r="AP437" s="273">
        <f>(Table2[[#This Row],[OUTSD_SG_HEALTH_TOTAL]]+Table2[[#This Row],[EXCHG_SG_HEALTH_TOTAL]])-Table2[[#This Row],[OUTSD_SG_GRANDFATHER]]</f>
        <v>0</v>
      </c>
      <c r="AQ437" s="273">
        <f>Table2[[#This Row],[OUTSD_SG_HEALTH_TOTAL]]-Table2[[#This Row],[OUTSD_SG_GRANDFATHER]]</f>
        <v>0</v>
      </c>
      <c r="AR437" s="273">
        <f>Table2[[#This Row],[EXCHG_IND_HEALTH_TOTAL]]+Table2[[#This Row],[OUTSD_IND_HEALTH_TOTAL]]</f>
        <v>0</v>
      </c>
      <c r="AS437" s="273">
        <f>Table2[[#This Row],[EXCHG_SG_HEALTH_TOTAL]]+Table2[[#This Row],[OUTSD_SG_HEALTH_TOTAL]]</f>
        <v>0</v>
      </c>
      <c r="AT437" s="273">
        <f>Table2[[#This Row],[OUTSD_ATM_HEALTH_TOTAL]]+Table2[[#This Row],[OUTSD_LG_HEALTH_TOTAL]]+Table2[[#This Row],[Individual Total]]+Table2[[#This Row],[Small Group Total]]+Table2[[#This Row],[OUTSD_STUDENT]]</f>
        <v>0</v>
      </c>
    </row>
    <row r="438" spans="1:46">
      <c r="A438" t="s">
        <v>493</v>
      </c>
      <c r="B438" t="s">
        <v>359</v>
      </c>
      <c r="AE438">
        <v>1</v>
      </c>
      <c r="AL438">
        <v>2023</v>
      </c>
      <c r="AM438">
        <v>4</v>
      </c>
      <c r="AN438" s="273">
        <f>(Table2[[#This Row],[OUTSD_IND_HEALTH_TOTAL]]+Table2[[#This Row],[EXCHG_IND_HEALTH_TOTAL]])-Table2[[#This Row],[OUTSD_IND_GRANDFATHER]]</f>
        <v>0</v>
      </c>
      <c r="AO438" s="273">
        <f>Table2[[#This Row],[OUTSD_IND_HEALTH_TOTAL]]-Table2[[#This Row],[OUTSD_IND_GRANDFATHER]]</f>
        <v>0</v>
      </c>
      <c r="AP438" s="273">
        <f>(Table2[[#This Row],[OUTSD_SG_HEALTH_TOTAL]]+Table2[[#This Row],[EXCHG_SG_HEALTH_TOTAL]])-Table2[[#This Row],[OUTSD_SG_GRANDFATHER]]</f>
        <v>0</v>
      </c>
      <c r="AQ438" s="273">
        <f>Table2[[#This Row],[OUTSD_SG_HEALTH_TOTAL]]-Table2[[#This Row],[OUTSD_SG_GRANDFATHER]]</f>
        <v>0</v>
      </c>
      <c r="AR438" s="273">
        <f>Table2[[#This Row],[EXCHG_IND_HEALTH_TOTAL]]+Table2[[#This Row],[OUTSD_IND_HEALTH_TOTAL]]</f>
        <v>0</v>
      </c>
      <c r="AS438" s="273">
        <f>Table2[[#This Row],[EXCHG_SG_HEALTH_TOTAL]]+Table2[[#This Row],[OUTSD_SG_HEALTH_TOTAL]]</f>
        <v>0</v>
      </c>
      <c r="AT438" s="273">
        <f>Table2[[#This Row],[OUTSD_ATM_HEALTH_TOTAL]]+Table2[[#This Row],[OUTSD_LG_HEALTH_TOTAL]]+Table2[[#This Row],[Individual Total]]+Table2[[#This Row],[Small Group Total]]+Table2[[#This Row],[OUTSD_STUDENT]]</f>
        <v>0</v>
      </c>
    </row>
    <row r="439" spans="1:46">
      <c r="A439" t="s">
        <v>493</v>
      </c>
      <c r="B439" t="s">
        <v>364</v>
      </c>
      <c r="AE439">
        <v>5</v>
      </c>
      <c r="AL439">
        <v>2023</v>
      </c>
      <c r="AM439">
        <v>4</v>
      </c>
      <c r="AN439" s="273">
        <f>(Table2[[#This Row],[OUTSD_IND_HEALTH_TOTAL]]+Table2[[#This Row],[EXCHG_IND_HEALTH_TOTAL]])-Table2[[#This Row],[OUTSD_IND_GRANDFATHER]]</f>
        <v>0</v>
      </c>
      <c r="AO439" s="273">
        <f>Table2[[#This Row],[OUTSD_IND_HEALTH_TOTAL]]-Table2[[#This Row],[OUTSD_IND_GRANDFATHER]]</f>
        <v>0</v>
      </c>
      <c r="AP439" s="273">
        <f>(Table2[[#This Row],[OUTSD_SG_HEALTH_TOTAL]]+Table2[[#This Row],[EXCHG_SG_HEALTH_TOTAL]])-Table2[[#This Row],[OUTSD_SG_GRANDFATHER]]</f>
        <v>0</v>
      </c>
      <c r="AQ439" s="273">
        <f>Table2[[#This Row],[OUTSD_SG_HEALTH_TOTAL]]-Table2[[#This Row],[OUTSD_SG_GRANDFATHER]]</f>
        <v>0</v>
      </c>
      <c r="AR439" s="273">
        <f>Table2[[#This Row],[EXCHG_IND_HEALTH_TOTAL]]+Table2[[#This Row],[OUTSD_IND_HEALTH_TOTAL]]</f>
        <v>0</v>
      </c>
      <c r="AS439" s="273">
        <f>Table2[[#This Row],[EXCHG_SG_HEALTH_TOTAL]]+Table2[[#This Row],[OUTSD_SG_HEALTH_TOTAL]]</f>
        <v>0</v>
      </c>
      <c r="AT439" s="273">
        <f>Table2[[#This Row],[OUTSD_ATM_HEALTH_TOTAL]]+Table2[[#This Row],[OUTSD_LG_HEALTH_TOTAL]]+Table2[[#This Row],[Individual Total]]+Table2[[#This Row],[Small Group Total]]+Table2[[#This Row],[OUTSD_STUDENT]]</f>
        <v>0</v>
      </c>
    </row>
    <row r="440" spans="1:46">
      <c r="A440" t="s">
        <v>493</v>
      </c>
      <c r="B440" t="s">
        <v>380</v>
      </c>
      <c r="AE440">
        <v>9</v>
      </c>
      <c r="AL440">
        <v>2023</v>
      </c>
      <c r="AM440">
        <v>4</v>
      </c>
      <c r="AN440" s="273">
        <f>(Table2[[#This Row],[OUTSD_IND_HEALTH_TOTAL]]+Table2[[#This Row],[EXCHG_IND_HEALTH_TOTAL]])-Table2[[#This Row],[OUTSD_IND_GRANDFATHER]]</f>
        <v>0</v>
      </c>
      <c r="AO440" s="273">
        <f>Table2[[#This Row],[OUTSD_IND_HEALTH_TOTAL]]-Table2[[#This Row],[OUTSD_IND_GRANDFATHER]]</f>
        <v>0</v>
      </c>
      <c r="AP440" s="273">
        <f>(Table2[[#This Row],[OUTSD_SG_HEALTH_TOTAL]]+Table2[[#This Row],[EXCHG_SG_HEALTH_TOTAL]])-Table2[[#This Row],[OUTSD_SG_GRANDFATHER]]</f>
        <v>0</v>
      </c>
      <c r="AQ440" s="273">
        <f>Table2[[#This Row],[OUTSD_SG_HEALTH_TOTAL]]-Table2[[#This Row],[OUTSD_SG_GRANDFATHER]]</f>
        <v>0</v>
      </c>
      <c r="AR440" s="273">
        <f>Table2[[#This Row],[EXCHG_IND_HEALTH_TOTAL]]+Table2[[#This Row],[OUTSD_IND_HEALTH_TOTAL]]</f>
        <v>0</v>
      </c>
      <c r="AS440" s="273">
        <f>Table2[[#This Row],[EXCHG_SG_HEALTH_TOTAL]]+Table2[[#This Row],[OUTSD_SG_HEALTH_TOTAL]]</f>
        <v>0</v>
      </c>
      <c r="AT440" s="273">
        <f>Table2[[#This Row],[OUTSD_ATM_HEALTH_TOTAL]]+Table2[[#This Row],[OUTSD_LG_HEALTH_TOTAL]]+Table2[[#This Row],[Individual Total]]+Table2[[#This Row],[Small Group Total]]+Table2[[#This Row],[OUTSD_STUDENT]]</f>
        <v>0</v>
      </c>
    </row>
    <row r="441" spans="1:46">
      <c r="A441" t="s">
        <v>493</v>
      </c>
      <c r="B441" t="s">
        <v>387</v>
      </c>
      <c r="AE441">
        <v>1</v>
      </c>
      <c r="AL441">
        <v>2023</v>
      </c>
      <c r="AM441">
        <v>4</v>
      </c>
      <c r="AN441" s="273">
        <f>(Table2[[#This Row],[OUTSD_IND_HEALTH_TOTAL]]+Table2[[#This Row],[EXCHG_IND_HEALTH_TOTAL]])-Table2[[#This Row],[OUTSD_IND_GRANDFATHER]]</f>
        <v>0</v>
      </c>
      <c r="AO441" s="273">
        <f>Table2[[#This Row],[OUTSD_IND_HEALTH_TOTAL]]-Table2[[#This Row],[OUTSD_IND_GRANDFATHER]]</f>
        <v>0</v>
      </c>
      <c r="AP441" s="273">
        <f>(Table2[[#This Row],[OUTSD_SG_HEALTH_TOTAL]]+Table2[[#This Row],[EXCHG_SG_HEALTH_TOTAL]])-Table2[[#This Row],[OUTSD_SG_GRANDFATHER]]</f>
        <v>0</v>
      </c>
      <c r="AQ441" s="273">
        <f>Table2[[#This Row],[OUTSD_SG_HEALTH_TOTAL]]-Table2[[#This Row],[OUTSD_SG_GRANDFATHER]]</f>
        <v>0</v>
      </c>
      <c r="AR441" s="273">
        <f>Table2[[#This Row],[EXCHG_IND_HEALTH_TOTAL]]+Table2[[#This Row],[OUTSD_IND_HEALTH_TOTAL]]</f>
        <v>0</v>
      </c>
      <c r="AS441" s="273">
        <f>Table2[[#This Row],[EXCHG_SG_HEALTH_TOTAL]]+Table2[[#This Row],[OUTSD_SG_HEALTH_TOTAL]]</f>
        <v>0</v>
      </c>
      <c r="AT441" s="273">
        <f>Table2[[#This Row],[OUTSD_ATM_HEALTH_TOTAL]]+Table2[[#This Row],[OUTSD_LG_HEALTH_TOTAL]]+Table2[[#This Row],[Individual Total]]+Table2[[#This Row],[Small Group Total]]+Table2[[#This Row],[OUTSD_STUDENT]]</f>
        <v>0</v>
      </c>
    </row>
    <row r="442" spans="1:46">
      <c r="A442" t="s">
        <v>493</v>
      </c>
      <c r="B442" t="s">
        <v>392</v>
      </c>
      <c r="AE442">
        <v>2</v>
      </c>
      <c r="AL442">
        <v>2023</v>
      </c>
      <c r="AM442">
        <v>4</v>
      </c>
      <c r="AN442" s="273">
        <f>(Table2[[#This Row],[OUTSD_IND_HEALTH_TOTAL]]+Table2[[#This Row],[EXCHG_IND_HEALTH_TOTAL]])-Table2[[#This Row],[OUTSD_IND_GRANDFATHER]]</f>
        <v>0</v>
      </c>
      <c r="AO442" s="273">
        <f>Table2[[#This Row],[OUTSD_IND_HEALTH_TOTAL]]-Table2[[#This Row],[OUTSD_IND_GRANDFATHER]]</f>
        <v>0</v>
      </c>
      <c r="AP442" s="273">
        <f>(Table2[[#This Row],[OUTSD_SG_HEALTH_TOTAL]]+Table2[[#This Row],[EXCHG_SG_HEALTH_TOTAL]])-Table2[[#This Row],[OUTSD_SG_GRANDFATHER]]</f>
        <v>0</v>
      </c>
      <c r="AQ442" s="273">
        <f>Table2[[#This Row],[OUTSD_SG_HEALTH_TOTAL]]-Table2[[#This Row],[OUTSD_SG_GRANDFATHER]]</f>
        <v>0</v>
      </c>
      <c r="AR442" s="273">
        <f>Table2[[#This Row],[EXCHG_IND_HEALTH_TOTAL]]+Table2[[#This Row],[OUTSD_IND_HEALTH_TOTAL]]</f>
        <v>0</v>
      </c>
      <c r="AS442" s="273">
        <f>Table2[[#This Row],[EXCHG_SG_HEALTH_TOTAL]]+Table2[[#This Row],[OUTSD_SG_HEALTH_TOTAL]]</f>
        <v>0</v>
      </c>
      <c r="AT442" s="273">
        <f>Table2[[#This Row],[OUTSD_ATM_HEALTH_TOTAL]]+Table2[[#This Row],[OUTSD_LG_HEALTH_TOTAL]]+Table2[[#This Row],[Individual Total]]+Table2[[#This Row],[Small Group Total]]+Table2[[#This Row],[OUTSD_STUDENT]]</f>
        <v>0</v>
      </c>
    </row>
    <row r="443" spans="1:46">
      <c r="A443" t="s">
        <v>493</v>
      </c>
      <c r="B443" t="s">
        <v>373</v>
      </c>
      <c r="AE443">
        <v>11</v>
      </c>
      <c r="AL443">
        <v>2023</v>
      </c>
      <c r="AM443">
        <v>4</v>
      </c>
      <c r="AN443" s="273">
        <f>(Table2[[#This Row],[OUTSD_IND_HEALTH_TOTAL]]+Table2[[#This Row],[EXCHG_IND_HEALTH_TOTAL]])-Table2[[#This Row],[OUTSD_IND_GRANDFATHER]]</f>
        <v>0</v>
      </c>
      <c r="AO443" s="273">
        <f>Table2[[#This Row],[OUTSD_IND_HEALTH_TOTAL]]-Table2[[#This Row],[OUTSD_IND_GRANDFATHER]]</f>
        <v>0</v>
      </c>
      <c r="AP443" s="273">
        <f>(Table2[[#This Row],[OUTSD_SG_HEALTH_TOTAL]]+Table2[[#This Row],[EXCHG_SG_HEALTH_TOTAL]])-Table2[[#This Row],[OUTSD_SG_GRANDFATHER]]</f>
        <v>0</v>
      </c>
      <c r="AQ443" s="273">
        <f>Table2[[#This Row],[OUTSD_SG_HEALTH_TOTAL]]-Table2[[#This Row],[OUTSD_SG_GRANDFATHER]]</f>
        <v>0</v>
      </c>
      <c r="AR443" s="273">
        <f>Table2[[#This Row],[EXCHG_IND_HEALTH_TOTAL]]+Table2[[#This Row],[OUTSD_IND_HEALTH_TOTAL]]</f>
        <v>0</v>
      </c>
      <c r="AS443" s="273">
        <f>Table2[[#This Row],[EXCHG_SG_HEALTH_TOTAL]]+Table2[[#This Row],[OUTSD_SG_HEALTH_TOTAL]]</f>
        <v>0</v>
      </c>
      <c r="AT443" s="273">
        <f>Table2[[#This Row],[OUTSD_ATM_HEALTH_TOTAL]]+Table2[[#This Row],[OUTSD_LG_HEALTH_TOTAL]]+Table2[[#This Row],[Individual Total]]+Table2[[#This Row],[Small Group Total]]+Table2[[#This Row],[OUTSD_STUDENT]]</f>
        <v>0</v>
      </c>
    </row>
    <row r="444" spans="1:46">
      <c r="A444" t="s">
        <v>493</v>
      </c>
      <c r="B444" t="s">
        <v>357</v>
      </c>
      <c r="AE444">
        <v>5</v>
      </c>
      <c r="AL444">
        <v>2023</v>
      </c>
      <c r="AM444">
        <v>4</v>
      </c>
      <c r="AN444" s="273">
        <f>(Table2[[#This Row],[OUTSD_IND_HEALTH_TOTAL]]+Table2[[#This Row],[EXCHG_IND_HEALTH_TOTAL]])-Table2[[#This Row],[OUTSD_IND_GRANDFATHER]]</f>
        <v>0</v>
      </c>
      <c r="AO444" s="273">
        <f>Table2[[#This Row],[OUTSD_IND_HEALTH_TOTAL]]-Table2[[#This Row],[OUTSD_IND_GRANDFATHER]]</f>
        <v>0</v>
      </c>
      <c r="AP444" s="273">
        <f>(Table2[[#This Row],[OUTSD_SG_HEALTH_TOTAL]]+Table2[[#This Row],[EXCHG_SG_HEALTH_TOTAL]])-Table2[[#This Row],[OUTSD_SG_GRANDFATHER]]</f>
        <v>0</v>
      </c>
      <c r="AQ444" s="273">
        <f>Table2[[#This Row],[OUTSD_SG_HEALTH_TOTAL]]-Table2[[#This Row],[OUTSD_SG_GRANDFATHER]]</f>
        <v>0</v>
      </c>
      <c r="AR444" s="273">
        <f>Table2[[#This Row],[EXCHG_IND_HEALTH_TOTAL]]+Table2[[#This Row],[OUTSD_IND_HEALTH_TOTAL]]</f>
        <v>0</v>
      </c>
      <c r="AS444" s="273">
        <f>Table2[[#This Row],[EXCHG_SG_HEALTH_TOTAL]]+Table2[[#This Row],[OUTSD_SG_HEALTH_TOTAL]]</f>
        <v>0</v>
      </c>
      <c r="AT444" s="273">
        <f>Table2[[#This Row],[OUTSD_ATM_HEALTH_TOTAL]]+Table2[[#This Row],[OUTSD_LG_HEALTH_TOTAL]]+Table2[[#This Row],[Individual Total]]+Table2[[#This Row],[Small Group Total]]+Table2[[#This Row],[OUTSD_STUDENT]]</f>
        <v>0</v>
      </c>
    </row>
    <row r="445" spans="1:46">
      <c r="A445" t="s">
        <v>493</v>
      </c>
      <c r="B445" t="s">
        <v>362</v>
      </c>
      <c r="AE445">
        <v>6</v>
      </c>
      <c r="AL445">
        <v>2023</v>
      </c>
      <c r="AM445">
        <v>4</v>
      </c>
      <c r="AN445" s="273">
        <f>(Table2[[#This Row],[OUTSD_IND_HEALTH_TOTAL]]+Table2[[#This Row],[EXCHG_IND_HEALTH_TOTAL]])-Table2[[#This Row],[OUTSD_IND_GRANDFATHER]]</f>
        <v>0</v>
      </c>
      <c r="AO445" s="273">
        <f>Table2[[#This Row],[OUTSD_IND_HEALTH_TOTAL]]-Table2[[#This Row],[OUTSD_IND_GRANDFATHER]]</f>
        <v>0</v>
      </c>
      <c r="AP445" s="273">
        <f>(Table2[[#This Row],[OUTSD_SG_HEALTH_TOTAL]]+Table2[[#This Row],[EXCHG_SG_HEALTH_TOTAL]])-Table2[[#This Row],[OUTSD_SG_GRANDFATHER]]</f>
        <v>0</v>
      </c>
      <c r="AQ445" s="273">
        <f>Table2[[#This Row],[OUTSD_SG_HEALTH_TOTAL]]-Table2[[#This Row],[OUTSD_SG_GRANDFATHER]]</f>
        <v>0</v>
      </c>
      <c r="AR445" s="273">
        <f>Table2[[#This Row],[EXCHG_IND_HEALTH_TOTAL]]+Table2[[#This Row],[OUTSD_IND_HEALTH_TOTAL]]</f>
        <v>0</v>
      </c>
      <c r="AS445" s="273">
        <f>Table2[[#This Row],[EXCHG_SG_HEALTH_TOTAL]]+Table2[[#This Row],[OUTSD_SG_HEALTH_TOTAL]]</f>
        <v>0</v>
      </c>
      <c r="AT445" s="273">
        <f>Table2[[#This Row],[OUTSD_ATM_HEALTH_TOTAL]]+Table2[[#This Row],[OUTSD_LG_HEALTH_TOTAL]]+Table2[[#This Row],[Individual Total]]+Table2[[#This Row],[Small Group Total]]+Table2[[#This Row],[OUTSD_STUDENT]]</f>
        <v>0</v>
      </c>
    </row>
    <row r="446" spans="1:46">
      <c r="A446" t="s">
        <v>563</v>
      </c>
      <c r="B446" t="s">
        <v>359</v>
      </c>
      <c r="AE446">
        <v>1</v>
      </c>
      <c r="AL446">
        <v>2023</v>
      </c>
      <c r="AM446">
        <v>4</v>
      </c>
      <c r="AN446" s="273">
        <f>(Table2[[#This Row],[OUTSD_IND_HEALTH_TOTAL]]+Table2[[#This Row],[EXCHG_IND_HEALTH_TOTAL]])-Table2[[#This Row],[OUTSD_IND_GRANDFATHER]]</f>
        <v>0</v>
      </c>
      <c r="AO446" s="273">
        <f>Table2[[#This Row],[OUTSD_IND_HEALTH_TOTAL]]-Table2[[#This Row],[OUTSD_IND_GRANDFATHER]]</f>
        <v>0</v>
      </c>
      <c r="AP446" s="273">
        <f>(Table2[[#This Row],[OUTSD_SG_HEALTH_TOTAL]]+Table2[[#This Row],[EXCHG_SG_HEALTH_TOTAL]])-Table2[[#This Row],[OUTSD_SG_GRANDFATHER]]</f>
        <v>0</v>
      </c>
      <c r="AQ446" s="273">
        <f>Table2[[#This Row],[OUTSD_SG_HEALTH_TOTAL]]-Table2[[#This Row],[OUTSD_SG_GRANDFATHER]]</f>
        <v>0</v>
      </c>
      <c r="AR446" s="273">
        <f>Table2[[#This Row],[EXCHG_IND_HEALTH_TOTAL]]+Table2[[#This Row],[OUTSD_IND_HEALTH_TOTAL]]</f>
        <v>0</v>
      </c>
      <c r="AS446" s="273">
        <f>Table2[[#This Row],[EXCHG_SG_HEALTH_TOTAL]]+Table2[[#This Row],[OUTSD_SG_HEALTH_TOTAL]]</f>
        <v>0</v>
      </c>
      <c r="AT446" s="273">
        <f>Table2[[#This Row],[OUTSD_ATM_HEALTH_TOTAL]]+Table2[[#This Row],[OUTSD_LG_HEALTH_TOTAL]]+Table2[[#This Row],[Individual Total]]+Table2[[#This Row],[Small Group Total]]+Table2[[#This Row],[OUTSD_STUDENT]]</f>
        <v>0</v>
      </c>
    </row>
    <row r="447" spans="1:46">
      <c r="A447" t="s">
        <v>564</v>
      </c>
      <c r="B447" t="s">
        <v>381</v>
      </c>
      <c r="AE447">
        <v>8</v>
      </c>
      <c r="AL447">
        <v>2023</v>
      </c>
      <c r="AM447">
        <v>4</v>
      </c>
      <c r="AN447" s="273">
        <f>(Table2[[#This Row],[OUTSD_IND_HEALTH_TOTAL]]+Table2[[#This Row],[EXCHG_IND_HEALTH_TOTAL]])-Table2[[#This Row],[OUTSD_IND_GRANDFATHER]]</f>
        <v>0</v>
      </c>
      <c r="AO447" s="273">
        <f>Table2[[#This Row],[OUTSD_IND_HEALTH_TOTAL]]-Table2[[#This Row],[OUTSD_IND_GRANDFATHER]]</f>
        <v>0</v>
      </c>
      <c r="AP447" s="273">
        <f>(Table2[[#This Row],[OUTSD_SG_HEALTH_TOTAL]]+Table2[[#This Row],[EXCHG_SG_HEALTH_TOTAL]])-Table2[[#This Row],[OUTSD_SG_GRANDFATHER]]</f>
        <v>0</v>
      </c>
      <c r="AQ447" s="273">
        <f>Table2[[#This Row],[OUTSD_SG_HEALTH_TOTAL]]-Table2[[#This Row],[OUTSD_SG_GRANDFATHER]]</f>
        <v>0</v>
      </c>
      <c r="AR447" s="273">
        <f>Table2[[#This Row],[EXCHG_IND_HEALTH_TOTAL]]+Table2[[#This Row],[OUTSD_IND_HEALTH_TOTAL]]</f>
        <v>0</v>
      </c>
      <c r="AS447" s="273">
        <f>Table2[[#This Row],[EXCHG_SG_HEALTH_TOTAL]]+Table2[[#This Row],[OUTSD_SG_HEALTH_TOTAL]]</f>
        <v>0</v>
      </c>
      <c r="AT447" s="273">
        <f>Table2[[#This Row],[OUTSD_ATM_HEALTH_TOTAL]]+Table2[[#This Row],[OUTSD_LG_HEALTH_TOTAL]]+Table2[[#This Row],[Individual Total]]+Table2[[#This Row],[Small Group Total]]+Table2[[#This Row],[OUTSD_STUDENT]]</f>
        <v>0</v>
      </c>
    </row>
    <row r="448" spans="1:46">
      <c r="A448" t="s">
        <v>564</v>
      </c>
      <c r="B448" t="s">
        <v>363</v>
      </c>
      <c r="AE448">
        <v>156</v>
      </c>
      <c r="AL448">
        <v>2023</v>
      </c>
      <c r="AM448">
        <v>4</v>
      </c>
      <c r="AN448" s="273">
        <f>(Table2[[#This Row],[OUTSD_IND_HEALTH_TOTAL]]+Table2[[#This Row],[EXCHG_IND_HEALTH_TOTAL]])-Table2[[#This Row],[OUTSD_IND_GRANDFATHER]]</f>
        <v>0</v>
      </c>
      <c r="AO448" s="273">
        <f>Table2[[#This Row],[OUTSD_IND_HEALTH_TOTAL]]-Table2[[#This Row],[OUTSD_IND_GRANDFATHER]]</f>
        <v>0</v>
      </c>
      <c r="AP448" s="273">
        <f>(Table2[[#This Row],[OUTSD_SG_HEALTH_TOTAL]]+Table2[[#This Row],[EXCHG_SG_HEALTH_TOTAL]])-Table2[[#This Row],[OUTSD_SG_GRANDFATHER]]</f>
        <v>0</v>
      </c>
      <c r="AQ448" s="273">
        <f>Table2[[#This Row],[OUTSD_SG_HEALTH_TOTAL]]-Table2[[#This Row],[OUTSD_SG_GRANDFATHER]]</f>
        <v>0</v>
      </c>
      <c r="AR448" s="273">
        <f>Table2[[#This Row],[EXCHG_IND_HEALTH_TOTAL]]+Table2[[#This Row],[OUTSD_IND_HEALTH_TOTAL]]</f>
        <v>0</v>
      </c>
      <c r="AS448" s="273">
        <f>Table2[[#This Row],[EXCHG_SG_HEALTH_TOTAL]]+Table2[[#This Row],[OUTSD_SG_HEALTH_TOTAL]]</f>
        <v>0</v>
      </c>
      <c r="AT448" s="273">
        <f>Table2[[#This Row],[OUTSD_ATM_HEALTH_TOTAL]]+Table2[[#This Row],[OUTSD_LG_HEALTH_TOTAL]]+Table2[[#This Row],[Individual Total]]+Table2[[#This Row],[Small Group Total]]+Table2[[#This Row],[OUTSD_STUDENT]]</f>
        <v>0</v>
      </c>
    </row>
    <row r="449" spans="1:46">
      <c r="A449" t="s">
        <v>564</v>
      </c>
      <c r="B449" t="s">
        <v>358</v>
      </c>
      <c r="AE449">
        <v>3241</v>
      </c>
      <c r="AL449">
        <v>2023</v>
      </c>
      <c r="AM449">
        <v>4</v>
      </c>
      <c r="AN449" s="273">
        <f>(Table2[[#This Row],[OUTSD_IND_HEALTH_TOTAL]]+Table2[[#This Row],[EXCHG_IND_HEALTH_TOTAL]])-Table2[[#This Row],[OUTSD_IND_GRANDFATHER]]</f>
        <v>0</v>
      </c>
      <c r="AO449" s="273">
        <f>Table2[[#This Row],[OUTSD_IND_HEALTH_TOTAL]]-Table2[[#This Row],[OUTSD_IND_GRANDFATHER]]</f>
        <v>0</v>
      </c>
      <c r="AP449" s="273">
        <f>(Table2[[#This Row],[OUTSD_SG_HEALTH_TOTAL]]+Table2[[#This Row],[EXCHG_SG_HEALTH_TOTAL]])-Table2[[#This Row],[OUTSD_SG_GRANDFATHER]]</f>
        <v>0</v>
      </c>
      <c r="AQ449" s="273">
        <f>Table2[[#This Row],[OUTSD_SG_HEALTH_TOTAL]]-Table2[[#This Row],[OUTSD_SG_GRANDFATHER]]</f>
        <v>0</v>
      </c>
      <c r="AR449" s="273">
        <f>Table2[[#This Row],[EXCHG_IND_HEALTH_TOTAL]]+Table2[[#This Row],[OUTSD_IND_HEALTH_TOTAL]]</f>
        <v>0</v>
      </c>
      <c r="AS449" s="273">
        <f>Table2[[#This Row],[EXCHG_SG_HEALTH_TOTAL]]+Table2[[#This Row],[OUTSD_SG_HEALTH_TOTAL]]</f>
        <v>0</v>
      </c>
      <c r="AT449" s="273">
        <f>Table2[[#This Row],[OUTSD_ATM_HEALTH_TOTAL]]+Table2[[#This Row],[OUTSD_LG_HEALTH_TOTAL]]+Table2[[#This Row],[Individual Total]]+Table2[[#This Row],[Small Group Total]]+Table2[[#This Row],[OUTSD_STUDENT]]</f>
        <v>0</v>
      </c>
    </row>
    <row r="450" spans="1:46">
      <c r="A450" t="s">
        <v>564</v>
      </c>
      <c r="B450" t="s">
        <v>361</v>
      </c>
      <c r="AE450">
        <v>390</v>
      </c>
      <c r="AL450">
        <v>2023</v>
      </c>
      <c r="AM450">
        <v>4</v>
      </c>
      <c r="AN450" s="273">
        <f>(Table2[[#This Row],[OUTSD_IND_HEALTH_TOTAL]]+Table2[[#This Row],[EXCHG_IND_HEALTH_TOTAL]])-Table2[[#This Row],[OUTSD_IND_GRANDFATHER]]</f>
        <v>0</v>
      </c>
      <c r="AO450" s="273">
        <f>Table2[[#This Row],[OUTSD_IND_HEALTH_TOTAL]]-Table2[[#This Row],[OUTSD_IND_GRANDFATHER]]</f>
        <v>0</v>
      </c>
      <c r="AP450" s="273">
        <f>(Table2[[#This Row],[OUTSD_SG_HEALTH_TOTAL]]+Table2[[#This Row],[EXCHG_SG_HEALTH_TOTAL]])-Table2[[#This Row],[OUTSD_SG_GRANDFATHER]]</f>
        <v>0</v>
      </c>
      <c r="AQ450" s="273">
        <f>Table2[[#This Row],[OUTSD_SG_HEALTH_TOTAL]]-Table2[[#This Row],[OUTSD_SG_GRANDFATHER]]</f>
        <v>0</v>
      </c>
      <c r="AR450" s="273">
        <f>Table2[[#This Row],[EXCHG_IND_HEALTH_TOTAL]]+Table2[[#This Row],[OUTSD_IND_HEALTH_TOTAL]]</f>
        <v>0</v>
      </c>
      <c r="AS450" s="273">
        <f>Table2[[#This Row],[EXCHG_SG_HEALTH_TOTAL]]+Table2[[#This Row],[OUTSD_SG_HEALTH_TOTAL]]</f>
        <v>0</v>
      </c>
      <c r="AT450" s="273">
        <f>Table2[[#This Row],[OUTSD_ATM_HEALTH_TOTAL]]+Table2[[#This Row],[OUTSD_LG_HEALTH_TOTAL]]+Table2[[#This Row],[Individual Total]]+Table2[[#This Row],[Small Group Total]]+Table2[[#This Row],[OUTSD_STUDENT]]</f>
        <v>0</v>
      </c>
    </row>
    <row r="451" spans="1:46">
      <c r="A451" t="s">
        <v>564</v>
      </c>
      <c r="B451" t="s">
        <v>372</v>
      </c>
      <c r="AE451">
        <v>656</v>
      </c>
      <c r="AL451">
        <v>2023</v>
      </c>
      <c r="AM451">
        <v>4</v>
      </c>
      <c r="AN451" s="273">
        <f>(Table2[[#This Row],[OUTSD_IND_HEALTH_TOTAL]]+Table2[[#This Row],[EXCHG_IND_HEALTH_TOTAL]])-Table2[[#This Row],[OUTSD_IND_GRANDFATHER]]</f>
        <v>0</v>
      </c>
      <c r="AO451" s="273">
        <f>Table2[[#This Row],[OUTSD_IND_HEALTH_TOTAL]]-Table2[[#This Row],[OUTSD_IND_GRANDFATHER]]</f>
        <v>0</v>
      </c>
      <c r="AP451" s="273">
        <f>(Table2[[#This Row],[OUTSD_SG_HEALTH_TOTAL]]+Table2[[#This Row],[EXCHG_SG_HEALTH_TOTAL]])-Table2[[#This Row],[OUTSD_SG_GRANDFATHER]]</f>
        <v>0</v>
      </c>
      <c r="AQ451" s="273">
        <f>Table2[[#This Row],[OUTSD_SG_HEALTH_TOTAL]]-Table2[[#This Row],[OUTSD_SG_GRANDFATHER]]</f>
        <v>0</v>
      </c>
      <c r="AR451" s="273">
        <f>Table2[[#This Row],[EXCHG_IND_HEALTH_TOTAL]]+Table2[[#This Row],[OUTSD_IND_HEALTH_TOTAL]]</f>
        <v>0</v>
      </c>
      <c r="AS451" s="273">
        <f>Table2[[#This Row],[EXCHG_SG_HEALTH_TOTAL]]+Table2[[#This Row],[OUTSD_SG_HEALTH_TOTAL]]</f>
        <v>0</v>
      </c>
      <c r="AT451" s="273">
        <f>Table2[[#This Row],[OUTSD_ATM_HEALTH_TOTAL]]+Table2[[#This Row],[OUTSD_LG_HEALTH_TOTAL]]+Table2[[#This Row],[Individual Total]]+Table2[[#This Row],[Small Group Total]]+Table2[[#This Row],[OUTSD_STUDENT]]</f>
        <v>0</v>
      </c>
    </row>
    <row r="452" spans="1:46">
      <c r="A452" t="s">
        <v>564</v>
      </c>
      <c r="B452" t="s">
        <v>376</v>
      </c>
      <c r="AE452">
        <v>236</v>
      </c>
      <c r="AL452">
        <v>2023</v>
      </c>
      <c r="AM452">
        <v>4</v>
      </c>
      <c r="AN452" s="273">
        <f>(Table2[[#This Row],[OUTSD_IND_HEALTH_TOTAL]]+Table2[[#This Row],[EXCHG_IND_HEALTH_TOTAL]])-Table2[[#This Row],[OUTSD_IND_GRANDFATHER]]</f>
        <v>0</v>
      </c>
      <c r="AO452" s="273">
        <f>Table2[[#This Row],[OUTSD_IND_HEALTH_TOTAL]]-Table2[[#This Row],[OUTSD_IND_GRANDFATHER]]</f>
        <v>0</v>
      </c>
      <c r="AP452" s="273">
        <f>(Table2[[#This Row],[OUTSD_SG_HEALTH_TOTAL]]+Table2[[#This Row],[EXCHG_SG_HEALTH_TOTAL]])-Table2[[#This Row],[OUTSD_SG_GRANDFATHER]]</f>
        <v>0</v>
      </c>
      <c r="AQ452" s="273">
        <f>Table2[[#This Row],[OUTSD_SG_HEALTH_TOTAL]]-Table2[[#This Row],[OUTSD_SG_GRANDFATHER]]</f>
        <v>0</v>
      </c>
      <c r="AR452" s="273">
        <f>Table2[[#This Row],[EXCHG_IND_HEALTH_TOTAL]]+Table2[[#This Row],[OUTSD_IND_HEALTH_TOTAL]]</f>
        <v>0</v>
      </c>
      <c r="AS452" s="273">
        <f>Table2[[#This Row],[EXCHG_SG_HEALTH_TOTAL]]+Table2[[#This Row],[OUTSD_SG_HEALTH_TOTAL]]</f>
        <v>0</v>
      </c>
      <c r="AT452" s="273">
        <f>Table2[[#This Row],[OUTSD_ATM_HEALTH_TOTAL]]+Table2[[#This Row],[OUTSD_LG_HEALTH_TOTAL]]+Table2[[#This Row],[Individual Total]]+Table2[[#This Row],[Small Group Total]]+Table2[[#This Row],[OUTSD_STUDENT]]</f>
        <v>0</v>
      </c>
    </row>
    <row r="453" spans="1:46">
      <c r="A453" t="s">
        <v>564</v>
      </c>
      <c r="B453" t="s">
        <v>379</v>
      </c>
      <c r="AE453">
        <v>506</v>
      </c>
      <c r="AL453">
        <v>2023</v>
      </c>
      <c r="AM453">
        <v>4</v>
      </c>
      <c r="AN453" s="273">
        <f>(Table2[[#This Row],[OUTSD_IND_HEALTH_TOTAL]]+Table2[[#This Row],[EXCHG_IND_HEALTH_TOTAL]])-Table2[[#This Row],[OUTSD_IND_GRANDFATHER]]</f>
        <v>0</v>
      </c>
      <c r="AO453" s="273">
        <f>Table2[[#This Row],[OUTSD_IND_HEALTH_TOTAL]]-Table2[[#This Row],[OUTSD_IND_GRANDFATHER]]</f>
        <v>0</v>
      </c>
      <c r="AP453" s="273">
        <f>(Table2[[#This Row],[OUTSD_SG_HEALTH_TOTAL]]+Table2[[#This Row],[EXCHG_SG_HEALTH_TOTAL]])-Table2[[#This Row],[OUTSD_SG_GRANDFATHER]]</f>
        <v>0</v>
      </c>
      <c r="AQ453" s="273">
        <f>Table2[[#This Row],[OUTSD_SG_HEALTH_TOTAL]]-Table2[[#This Row],[OUTSD_SG_GRANDFATHER]]</f>
        <v>0</v>
      </c>
      <c r="AR453" s="273">
        <f>Table2[[#This Row],[EXCHG_IND_HEALTH_TOTAL]]+Table2[[#This Row],[OUTSD_IND_HEALTH_TOTAL]]</f>
        <v>0</v>
      </c>
      <c r="AS453" s="273">
        <f>Table2[[#This Row],[EXCHG_SG_HEALTH_TOTAL]]+Table2[[#This Row],[OUTSD_SG_HEALTH_TOTAL]]</f>
        <v>0</v>
      </c>
      <c r="AT453" s="273">
        <f>Table2[[#This Row],[OUTSD_ATM_HEALTH_TOTAL]]+Table2[[#This Row],[OUTSD_LG_HEALTH_TOTAL]]+Table2[[#This Row],[Individual Total]]+Table2[[#This Row],[Small Group Total]]+Table2[[#This Row],[OUTSD_STUDENT]]</f>
        <v>0</v>
      </c>
    </row>
    <row r="454" spans="1:46">
      <c r="A454" t="s">
        <v>564</v>
      </c>
      <c r="B454" t="s">
        <v>377</v>
      </c>
      <c r="AE454">
        <v>8</v>
      </c>
      <c r="AL454">
        <v>2023</v>
      </c>
      <c r="AM454">
        <v>4</v>
      </c>
      <c r="AN454" s="273">
        <f>(Table2[[#This Row],[OUTSD_IND_HEALTH_TOTAL]]+Table2[[#This Row],[EXCHG_IND_HEALTH_TOTAL]])-Table2[[#This Row],[OUTSD_IND_GRANDFATHER]]</f>
        <v>0</v>
      </c>
      <c r="AO454" s="273">
        <f>Table2[[#This Row],[OUTSD_IND_HEALTH_TOTAL]]-Table2[[#This Row],[OUTSD_IND_GRANDFATHER]]</f>
        <v>0</v>
      </c>
      <c r="AP454" s="273">
        <f>(Table2[[#This Row],[OUTSD_SG_HEALTH_TOTAL]]+Table2[[#This Row],[EXCHG_SG_HEALTH_TOTAL]])-Table2[[#This Row],[OUTSD_SG_GRANDFATHER]]</f>
        <v>0</v>
      </c>
      <c r="AQ454" s="273">
        <f>Table2[[#This Row],[OUTSD_SG_HEALTH_TOTAL]]-Table2[[#This Row],[OUTSD_SG_GRANDFATHER]]</f>
        <v>0</v>
      </c>
      <c r="AR454" s="273">
        <f>Table2[[#This Row],[EXCHG_IND_HEALTH_TOTAL]]+Table2[[#This Row],[OUTSD_IND_HEALTH_TOTAL]]</f>
        <v>0</v>
      </c>
      <c r="AS454" s="273">
        <f>Table2[[#This Row],[EXCHG_SG_HEALTH_TOTAL]]+Table2[[#This Row],[OUTSD_SG_HEALTH_TOTAL]]</f>
        <v>0</v>
      </c>
      <c r="AT454" s="273">
        <f>Table2[[#This Row],[OUTSD_ATM_HEALTH_TOTAL]]+Table2[[#This Row],[OUTSD_LG_HEALTH_TOTAL]]+Table2[[#This Row],[Individual Total]]+Table2[[#This Row],[Small Group Total]]+Table2[[#This Row],[OUTSD_STUDENT]]</f>
        <v>0</v>
      </c>
    </row>
    <row r="455" spans="1:46">
      <c r="A455" t="s">
        <v>564</v>
      </c>
      <c r="B455" t="s">
        <v>370</v>
      </c>
      <c r="AE455">
        <v>696</v>
      </c>
      <c r="AL455">
        <v>2023</v>
      </c>
      <c r="AM455">
        <v>4</v>
      </c>
      <c r="AN455" s="273">
        <f>(Table2[[#This Row],[OUTSD_IND_HEALTH_TOTAL]]+Table2[[#This Row],[EXCHG_IND_HEALTH_TOTAL]])-Table2[[#This Row],[OUTSD_IND_GRANDFATHER]]</f>
        <v>0</v>
      </c>
      <c r="AO455" s="273">
        <f>Table2[[#This Row],[OUTSD_IND_HEALTH_TOTAL]]-Table2[[#This Row],[OUTSD_IND_GRANDFATHER]]</f>
        <v>0</v>
      </c>
      <c r="AP455" s="273">
        <f>(Table2[[#This Row],[OUTSD_SG_HEALTH_TOTAL]]+Table2[[#This Row],[EXCHG_SG_HEALTH_TOTAL]])-Table2[[#This Row],[OUTSD_SG_GRANDFATHER]]</f>
        <v>0</v>
      </c>
      <c r="AQ455" s="273">
        <f>Table2[[#This Row],[OUTSD_SG_HEALTH_TOTAL]]-Table2[[#This Row],[OUTSD_SG_GRANDFATHER]]</f>
        <v>0</v>
      </c>
      <c r="AR455" s="273">
        <f>Table2[[#This Row],[EXCHG_IND_HEALTH_TOTAL]]+Table2[[#This Row],[OUTSD_IND_HEALTH_TOTAL]]</f>
        <v>0</v>
      </c>
      <c r="AS455" s="273">
        <f>Table2[[#This Row],[EXCHG_SG_HEALTH_TOTAL]]+Table2[[#This Row],[OUTSD_SG_HEALTH_TOTAL]]</f>
        <v>0</v>
      </c>
      <c r="AT455" s="273">
        <f>Table2[[#This Row],[OUTSD_ATM_HEALTH_TOTAL]]+Table2[[#This Row],[OUTSD_LG_HEALTH_TOTAL]]+Table2[[#This Row],[Individual Total]]+Table2[[#This Row],[Small Group Total]]+Table2[[#This Row],[OUTSD_STUDENT]]</f>
        <v>0</v>
      </c>
    </row>
    <row r="456" spans="1:46">
      <c r="A456" t="s">
        <v>564</v>
      </c>
      <c r="B456" t="s">
        <v>367</v>
      </c>
      <c r="AE456">
        <v>218</v>
      </c>
      <c r="AL456">
        <v>2023</v>
      </c>
      <c r="AM456">
        <v>4</v>
      </c>
      <c r="AN456" s="273">
        <f>(Table2[[#This Row],[OUTSD_IND_HEALTH_TOTAL]]+Table2[[#This Row],[EXCHG_IND_HEALTH_TOTAL]])-Table2[[#This Row],[OUTSD_IND_GRANDFATHER]]</f>
        <v>0</v>
      </c>
      <c r="AO456" s="273">
        <f>Table2[[#This Row],[OUTSD_IND_HEALTH_TOTAL]]-Table2[[#This Row],[OUTSD_IND_GRANDFATHER]]</f>
        <v>0</v>
      </c>
      <c r="AP456" s="273">
        <f>(Table2[[#This Row],[OUTSD_SG_HEALTH_TOTAL]]+Table2[[#This Row],[EXCHG_SG_HEALTH_TOTAL]])-Table2[[#This Row],[OUTSD_SG_GRANDFATHER]]</f>
        <v>0</v>
      </c>
      <c r="AQ456" s="273">
        <f>Table2[[#This Row],[OUTSD_SG_HEALTH_TOTAL]]-Table2[[#This Row],[OUTSD_SG_GRANDFATHER]]</f>
        <v>0</v>
      </c>
      <c r="AR456" s="273">
        <f>Table2[[#This Row],[EXCHG_IND_HEALTH_TOTAL]]+Table2[[#This Row],[OUTSD_IND_HEALTH_TOTAL]]</f>
        <v>0</v>
      </c>
      <c r="AS456" s="273">
        <f>Table2[[#This Row],[EXCHG_SG_HEALTH_TOTAL]]+Table2[[#This Row],[OUTSD_SG_HEALTH_TOTAL]]</f>
        <v>0</v>
      </c>
      <c r="AT456" s="273">
        <f>Table2[[#This Row],[OUTSD_ATM_HEALTH_TOTAL]]+Table2[[#This Row],[OUTSD_LG_HEALTH_TOTAL]]+Table2[[#This Row],[Individual Total]]+Table2[[#This Row],[Small Group Total]]+Table2[[#This Row],[OUTSD_STUDENT]]</f>
        <v>0</v>
      </c>
    </row>
    <row r="457" spans="1:46">
      <c r="A457" t="s">
        <v>564</v>
      </c>
      <c r="B457" t="s">
        <v>391</v>
      </c>
      <c r="AE457">
        <v>1</v>
      </c>
      <c r="AL457">
        <v>2023</v>
      </c>
      <c r="AM457">
        <v>4</v>
      </c>
      <c r="AN457" s="273">
        <f>(Table2[[#This Row],[OUTSD_IND_HEALTH_TOTAL]]+Table2[[#This Row],[EXCHG_IND_HEALTH_TOTAL]])-Table2[[#This Row],[OUTSD_IND_GRANDFATHER]]</f>
        <v>0</v>
      </c>
      <c r="AO457" s="273">
        <f>Table2[[#This Row],[OUTSD_IND_HEALTH_TOTAL]]-Table2[[#This Row],[OUTSD_IND_GRANDFATHER]]</f>
        <v>0</v>
      </c>
      <c r="AP457" s="273">
        <f>(Table2[[#This Row],[OUTSD_SG_HEALTH_TOTAL]]+Table2[[#This Row],[EXCHG_SG_HEALTH_TOTAL]])-Table2[[#This Row],[OUTSD_SG_GRANDFATHER]]</f>
        <v>0</v>
      </c>
      <c r="AQ457" s="273">
        <f>Table2[[#This Row],[OUTSD_SG_HEALTH_TOTAL]]-Table2[[#This Row],[OUTSD_SG_GRANDFATHER]]</f>
        <v>0</v>
      </c>
      <c r="AR457" s="273">
        <f>Table2[[#This Row],[EXCHG_IND_HEALTH_TOTAL]]+Table2[[#This Row],[OUTSD_IND_HEALTH_TOTAL]]</f>
        <v>0</v>
      </c>
      <c r="AS457" s="273">
        <f>Table2[[#This Row],[EXCHG_SG_HEALTH_TOTAL]]+Table2[[#This Row],[OUTSD_SG_HEALTH_TOTAL]]</f>
        <v>0</v>
      </c>
      <c r="AT457" s="273">
        <f>Table2[[#This Row],[OUTSD_ATM_HEALTH_TOTAL]]+Table2[[#This Row],[OUTSD_LG_HEALTH_TOTAL]]+Table2[[#This Row],[Individual Total]]+Table2[[#This Row],[Small Group Total]]+Table2[[#This Row],[OUTSD_STUDENT]]</f>
        <v>0</v>
      </c>
    </row>
    <row r="458" spans="1:46">
      <c r="A458" t="s">
        <v>564</v>
      </c>
      <c r="B458" t="s">
        <v>386</v>
      </c>
      <c r="AE458">
        <v>22</v>
      </c>
      <c r="AL458">
        <v>2023</v>
      </c>
      <c r="AM458">
        <v>4</v>
      </c>
      <c r="AN458" s="273">
        <f>(Table2[[#This Row],[OUTSD_IND_HEALTH_TOTAL]]+Table2[[#This Row],[EXCHG_IND_HEALTH_TOTAL]])-Table2[[#This Row],[OUTSD_IND_GRANDFATHER]]</f>
        <v>0</v>
      </c>
      <c r="AO458" s="273">
        <f>Table2[[#This Row],[OUTSD_IND_HEALTH_TOTAL]]-Table2[[#This Row],[OUTSD_IND_GRANDFATHER]]</f>
        <v>0</v>
      </c>
      <c r="AP458" s="273">
        <f>(Table2[[#This Row],[OUTSD_SG_HEALTH_TOTAL]]+Table2[[#This Row],[EXCHG_SG_HEALTH_TOTAL]])-Table2[[#This Row],[OUTSD_SG_GRANDFATHER]]</f>
        <v>0</v>
      </c>
      <c r="AQ458" s="273">
        <f>Table2[[#This Row],[OUTSD_SG_HEALTH_TOTAL]]-Table2[[#This Row],[OUTSD_SG_GRANDFATHER]]</f>
        <v>0</v>
      </c>
      <c r="AR458" s="273">
        <f>Table2[[#This Row],[EXCHG_IND_HEALTH_TOTAL]]+Table2[[#This Row],[OUTSD_IND_HEALTH_TOTAL]]</f>
        <v>0</v>
      </c>
      <c r="AS458" s="273">
        <f>Table2[[#This Row],[EXCHG_SG_HEALTH_TOTAL]]+Table2[[#This Row],[OUTSD_SG_HEALTH_TOTAL]]</f>
        <v>0</v>
      </c>
      <c r="AT458" s="273">
        <f>Table2[[#This Row],[OUTSD_ATM_HEALTH_TOTAL]]+Table2[[#This Row],[OUTSD_LG_HEALTH_TOTAL]]+Table2[[#This Row],[Individual Total]]+Table2[[#This Row],[Small Group Total]]+Table2[[#This Row],[OUTSD_STUDENT]]</f>
        <v>0</v>
      </c>
    </row>
    <row r="459" spans="1:46">
      <c r="A459" t="s">
        <v>564</v>
      </c>
      <c r="B459" t="s">
        <v>389</v>
      </c>
      <c r="AE459">
        <v>9</v>
      </c>
      <c r="AL459">
        <v>2023</v>
      </c>
      <c r="AM459">
        <v>4</v>
      </c>
      <c r="AN459" s="273">
        <f>(Table2[[#This Row],[OUTSD_IND_HEALTH_TOTAL]]+Table2[[#This Row],[EXCHG_IND_HEALTH_TOTAL]])-Table2[[#This Row],[OUTSD_IND_GRANDFATHER]]</f>
        <v>0</v>
      </c>
      <c r="AO459" s="273">
        <f>Table2[[#This Row],[OUTSD_IND_HEALTH_TOTAL]]-Table2[[#This Row],[OUTSD_IND_GRANDFATHER]]</f>
        <v>0</v>
      </c>
      <c r="AP459" s="273">
        <f>(Table2[[#This Row],[OUTSD_SG_HEALTH_TOTAL]]+Table2[[#This Row],[EXCHG_SG_HEALTH_TOTAL]])-Table2[[#This Row],[OUTSD_SG_GRANDFATHER]]</f>
        <v>0</v>
      </c>
      <c r="AQ459" s="273">
        <f>Table2[[#This Row],[OUTSD_SG_HEALTH_TOTAL]]-Table2[[#This Row],[OUTSD_SG_GRANDFATHER]]</f>
        <v>0</v>
      </c>
      <c r="AR459" s="273">
        <f>Table2[[#This Row],[EXCHG_IND_HEALTH_TOTAL]]+Table2[[#This Row],[OUTSD_IND_HEALTH_TOTAL]]</f>
        <v>0</v>
      </c>
      <c r="AS459" s="273">
        <f>Table2[[#This Row],[EXCHG_SG_HEALTH_TOTAL]]+Table2[[#This Row],[OUTSD_SG_HEALTH_TOTAL]]</f>
        <v>0</v>
      </c>
      <c r="AT459" s="273">
        <f>Table2[[#This Row],[OUTSD_ATM_HEALTH_TOTAL]]+Table2[[#This Row],[OUTSD_LG_HEALTH_TOTAL]]+Table2[[#This Row],[Individual Total]]+Table2[[#This Row],[Small Group Total]]+Table2[[#This Row],[OUTSD_STUDENT]]</f>
        <v>0</v>
      </c>
    </row>
    <row r="460" spans="1:46">
      <c r="A460" t="s">
        <v>564</v>
      </c>
      <c r="B460" t="s">
        <v>360</v>
      </c>
      <c r="AE460">
        <v>71</v>
      </c>
      <c r="AL460">
        <v>2023</v>
      </c>
      <c r="AM460">
        <v>4</v>
      </c>
      <c r="AN460" s="273">
        <f>(Table2[[#This Row],[OUTSD_IND_HEALTH_TOTAL]]+Table2[[#This Row],[EXCHG_IND_HEALTH_TOTAL]])-Table2[[#This Row],[OUTSD_IND_GRANDFATHER]]</f>
        <v>0</v>
      </c>
      <c r="AO460" s="273">
        <f>Table2[[#This Row],[OUTSD_IND_HEALTH_TOTAL]]-Table2[[#This Row],[OUTSD_IND_GRANDFATHER]]</f>
        <v>0</v>
      </c>
      <c r="AP460" s="273">
        <f>(Table2[[#This Row],[OUTSD_SG_HEALTH_TOTAL]]+Table2[[#This Row],[EXCHG_SG_HEALTH_TOTAL]])-Table2[[#This Row],[OUTSD_SG_GRANDFATHER]]</f>
        <v>0</v>
      </c>
      <c r="AQ460" s="273">
        <f>Table2[[#This Row],[OUTSD_SG_HEALTH_TOTAL]]-Table2[[#This Row],[OUTSD_SG_GRANDFATHER]]</f>
        <v>0</v>
      </c>
      <c r="AR460" s="273">
        <f>Table2[[#This Row],[EXCHG_IND_HEALTH_TOTAL]]+Table2[[#This Row],[OUTSD_IND_HEALTH_TOTAL]]</f>
        <v>0</v>
      </c>
      <c r="AS460" s="273">
        <f>Table2[[#This Row],[EXCHG_SG_HEALTH_TOTAL]]+Table2[[#This Row],[OUTSD_SG_HEALTH_TOTAL]]</f>
        <v>0</v>
      </c>
      <c r="AT460" s="273">
        <f>Table2[[#This Row],[OUTSD_ATM_HEALTH_TOTAL]]+Table2[[#This Row],[OUTSD_LG_HEALTH_TOTAL]]+Table2[[#This Row],[Individual Total]]+Table2[[#This Row],[Small Group Total]]+Table2[[#This Row],[OUTSD_STUDENT]]</f>
        <v>0</v>
      </c>
    </row>
    <row r="461" spans="1:46">
      <c r="A461" t="s">
        <v>564</v>
      </c>
      <c r="B461" t="s">
        <v>368</v>
      </c>
      <c r="AE461">
        <v>367</v>
      </c>
      <c r="AL461">
        <v>2023</v>
      </c>
      <c r="AM461">
        <v>4</v>
      </c>
      <c r="AN461" s="273">
        <f>(Table2[[#This Row],[OUTSD_IND_HEALTH_TOTAL]]+Table2[[#This Row],[EXCHG_IND_HEALTH_TOTAL]])-Table2[[#This Row],[OUTSD_IND_GRANDFATHER]]</f>
        <v>0</v>
      </c>
      <c r="AO461" s="273">
        <f>Table2[[#This Row],[OUTSD_IND_HEALTH_TOTAL]]-Table2[[#This Row],[OUTSD_IND_GRANDFATHER]]</f>
        <v>0</v>
      </c>
      <c r="AP461" s="273">
        <f>(Table2[[#This Row],[OUTSD_SG_HEALTH_TOTAL]]+Table2[[#This Row],[EXCHG_SG_HEALTH_TOTAL]])-Table2[[#This Row],[OUTSD_SG_GRANDFATHER]]</f>
        <v>0</v>
      </c>
      <c r="AQ461" s="273">
        <f>Table2[[#This Row],[OUTSD_SG_HEALTH_TOTAL]]-Table2[[#This Row],[OUTSD_SG_GRANDFATHER]]</f>
        <v>0</v>
      </c>
      <c r="AR461" s="273">
        <f>Table2[[#This Row],[EXCHG_IND_HEALTH_TOTAL]]+Table2[[#This Row],[OUTSD_IND_HEALTH_TOTAL]]</f>
        <v>0</v>
      </c>
      <c r="AS461" s="273">
        <f>Table2[[#This Row],[EXCHG_SG_HEALTH_TOTAL]]+Table2[[#This Row],[OUTSD_SG_HEALTH_TOTAL]]</f>
        <v>0</v>
      </c>
      <c r="AT461" s="273">
        <f>Table2[[#This Row],[OUTSD_ATM_HEALTH_TOTAL]]+Table2[[#This Row],[OUTSD_LG_HEALTH_TOTAL]]+Table2[[#This Row],[Individual Total]]+Table2[[#This Row],[Small Group Total]]+Table2[[#This Row],[OUTSD_STUDENT]]</f>
        <v>0</v>
      </c>
    </row>
    <row r="462" spans="1:46">
      <c r="A462" t="s">
        <v>564</v>
      </c>
      <c r="B462" t="s">
        <v>371</v>
      </c>
      <c r="AE462">
        <v>155</v>
      </c>
      <c r="AL462">
        <v>2023</v>
      </c>
      <c r="AM462">
        <v>4</v>
      </c>
      <c r="AN462" s="273">
        <f>(Table2[[#This Row],[OUTSD_IND_HEALTH_TOTAL]]+Table2[[#This Row],[EXCHG_IND_HEALTH_TOTAL]])-Table2[[#This Row],[OUTSD_IND_GRANDFATHER]]</f>
        <v>0</v>
      </c>
      <c r="AO462" s="273">
        <f>Table2[[#This Row],[OUTSD_IND_HEALTH_TOTAL]]-Table2[[#This Row],[OUTSD_IND_GRANDFATHER]]</f>
        <v>0</v>
      </c>
      <c r="AP462" s="273">
        <f>(Table2[[#This Row],[OUTSD_SG_HEALTH_TOTAL]]+Table2[[#This Row],[EXCHG_SG_HEALTH_TOTAL]])-Table2[[#This Row],[OUTSD_SG_GRANDFATHER]]</f>
        <v>0</v>
      </c>
      <c r="AQ462" s="273">
        <f>Table2[[#This Row],[OUTSD_SG_HEALTH_TOTAL]]-Table2[[#This Row],[OUTSD_SG_GRANDFATHER]]</f>
        <v>0</v>
      </c>
      <c r="AR462" s="273">
        <f>Table2[[#This Row],[EXCHG_IND_HEALTH_TOTAL]]+Table2[[#This Row],[OUTSD_IND_HEALTH_TOTAL]]</f>
        <v>0</v>
      </c>
      <c r="AS462" s="273">
        <f>Table2[[#This Row],[EXCHG_SG_HEALTH_TOTAL]]+Table2[[#This Row],[OUTSD_SG_HEALTH_TOTAL]]</f>
        <v>0</v>
      </c>
      <c r="AT462" s="273">
        <f>Table2[[#This Row],[OUTSD_ATM_HEALTH_TOTAL]]+Table2[[#This Row],[OUTSD_LG_HEALTH_TOTAL]]+Table2[[#This Row],[Individual Total]]+Table2[[#This Row],[Small Group Total]]+Table2[[#This Row],[OUTSD_STUDENT]]</f>
        <v>0</v>
      </c>
    </row>
    <row r="463" spans="1:46">
      <c r="A463" t="s">
        <v>564</v>
      </c>
      <c r="B463" t="s">
        <v>378</v>
      </c>
      <c r="AE463">
        <v>126</v>
      </c>
      <c r="AL463">
        <v>2023</v>
      </c>
      <c r="AM463">
        <v>4</v>
      </c>
      <c r="AN463" s="273">
        <f>(Table2[[#This Row],[OUTSD_IND_HEALTH_TOTAL]]+Table2[[#This Row],[EXCHG_IND_HEALTH_TOTAL]])-Table2[[#This Row],[OUTSD_IND_GRANDFATHER]]</f>
        <v>0</v>
      </c>
      <c r="AO463" s="273">
        <f>Table2[[#This Row],[OUTSD_IND_HEALTH_TOTAL]]-Table2[[#This Row],[OUTSD_IND_GRANDFATHER]]</f>
        <v>0</v>
      </c>
      <c r="AP463" s="273">
        <f>(Table2[[#This Row],[OUTSD_SG_HEALTH_TOTAL]]+Table2[[#This Row],[EXCHG_SG_HEALTH_TOTAL]])-Table2[[#This Row],[OUTSD_SG_GRANDFATHER]]</f>
        <v>0</v>
      </c>
      <c r="AQ463" s="273">
        <f>Table2[[#This Row],[OUTSD_SG_HEALTH_TOTAL]]-Table2[[#This Row],[OUTSD_SG_GRANDFATHER]]</f>
        <v>0</v>
      </c>
      <c r="AR463" s="273">
        <f>Table2[[#This Row],[EXCHG_IND_HEALTH_TOTAL]]+Table2[[#This Row],[OUTSD_IND_HEALTH_TOTAL]]</f>
        <v>0</v>
      </c>
      <c r="AS463" s="273">
        <f>Table2[[#This Row],[EXCHG_SG_HEALTH_TOTAL]]+Table2[[#This Row],[OUTSD_SG_HEALTH_TOTAL]]</f>
        <v>0</v>
      </c>
      <c r="AT463" s="273">
        <f>Table2[[#This Row],[OUTSD_ATM_HEALTH_TOTAL]]+Table2[[#This Row],[OUTSD_LG_HEALTH_TOTAL]]+Table2[[#This Row],[Individual Total]]+Table2[[#This Row],[Small Group Total]]+Table2[[#This Row],[OUTSD_STUDENT]]</f>
        <v>0</v>
      </c>
    </row>
    <row r="464" spans="1:46">
      <c r="A464" t="s">
        <v>564</v>
      </c>
      <c r="B464" t="s">
        <v>369</v>
      </c>
      <c r="AE464">
        <v>564</v>
      </c>
      <c r="AL464">
        <v>2023</v>
      </c>
      <c r="AM464">
        <v>4</v>
      </c>
      <c r="AN464" s="273">
        <f>(Table2[[#This Row],[OUTSD_IND_HEALTH_TOTAL]]+Table2[[#This Row],[EXCHG_IND_HEALTH_TOTAL]])-Table2[[#This Row],[OUTSD_IND_GRANDFATHER]]</f>
        <v>0</v>
      </c>
      <c r="AO464" s="273">
        <f>Table2[[#This Row],[OUTSD_IND_HEALTH_TOTAL]]-Table2[[#This Row],[OUTSD_IND_GRANDFATHER]]</f>
        <v>0</v>
      </c>
      <c r="AP464" s="273">
        <f>(Table2[[#This Row],[OUTSD_SG_HEALTH_TOTAL]]+Table2[[#This Row],[EXCHG_SG_HEALTH_TOTAL]])-Table2[[#This Row],[OUTSD_SG_GRANDFATHER]]</f>
        <v>0</v>
      </c>
      <c r="AQ464" s="273">
        <f>Table2[[#This Row],[OUTSD_SG_HEALTH_TOTAL]]-Table2[[#This Row],[OUTSD_SG_GRANDFATHER]]</f>
        <v>0</v>
      </c>
      <c r="AR464" s="273">
        <f>Table2[[#This Row],[EXCHG_IND_HEALTH_TOTAL]]+Table2[[#This Row],[OUTSD_IND_HEALTH_TOTAL]]</f>
        <v>0</v>
      </c>
      <c r="AS464" s="273">
        <f>Table2[[#This Row],[EXCHG_SG_HEALTH_TOTAL]]+Table2[[#This Row],[OUTSD_SG_HEALTH_TOTAL]]</f>
        <v>0</v>
      </c>
      <c r="AT464" s="273">
        <f>Table2[[#This Row],[OUTSD_ATM_HEALTH_TOTAL]]+Table2[[#This Row],[OUTSD_LG_HEALTH_TOTAL]]+Table2[[#This Row],[Individual Total]]+Table2[[#This Row],[Small Group Total]]+Table2[[#This Row],[OUTSD_STUDENT]]</f>
        <v>0</v>
      </c>
    </row>
    <row r="465" spans="1:46">
      <c r="A465" t="s">
        <v>564</v>
      </c>
      <c r="B465" t="s">
        <v>385</v>
      </c>
      <c r="AE465">
        <v>8</v>
      </c>
      <c r="AL465">
        <v>2023</v>
      </c>
      <c r="AM465">
        <v>4</v>
      </c>
      <c r="AN465" s="273">
        <f>(Table2[[#This Row],[OUTSD_IND_HEALTH_TOTAL]]+Table2[[#This Row],[EXCHG_IND_HEALTH_TOTAL]])-Table2[[#This Row],[OUTSD_IND_GRANDFATHER]]</f>
        <v>0</v>
      </c>
      <c r="AO465" s="273">
        <f>Table2[[#This Row],[OUTSD_IND_HEALTH_TOTAL]]-Table2[[#This Row],[OUTSD_IND_GRANDFATHER]]</f>
        <v>0</v>
      </c>
      <c r="AP465" s="273">
        <f>(Table2[[#This Row],[OUTSD_SG_HEALTH_TOTAL]]+Table2[[#This Row],[EXCHG_SG_HEALTH_TOTAL]])-Table2[[#This Row],[OUTSD_SG_GRANDFATHER]]</f>
        <v>0</v>
      </c>
      <c r="AQ465" s="273">
        <f>Table2[[#This Row],[OUTSD_SG_HEALTH_TOTAL]]-Table2[[#This Row],[OUTSD_SG_GRANDFATHER]]</f>
        <v>0</v>
      </c>
      <c r="AR465" s="273">
        <f>Table2[[#This Row],[EXCHG_IND_HEALTH_TOTAL]]+Table2[[#This Row],[OUTSD_IND_HEALTH_TOTAL]]</f>
        <v>0</v>
      </c>
      <c r="AS465" s="273">
        <f>Table2[[#This Row],[EXCHG_SG_HEALTH_TOTAL]]+Table2[[#This Row],[OUTSD_SG_HEALTH_TOTAL]]</f>
        <v>0</v>
      </c>
      <c r="AT465" s="273">
        <f>Table2[[#This Row],[OUTSD_ATM_HEALTH_TOTAL]]+Table2[[#This Row],[OUTSD_LG_HEALTH_TOTAL]]+Table2[[#This Row],[Individual Total]]+Table2[[#This Row],[Small Group Total]]+Table2[[#This Row],[OUTSD_STUDENT]]</f>
        <v>0</v>
      </c>
    </row>
    <row r="466" spans="1:46">
      <c r="A466" t="s">
        <v>564</v>
      </c>
      <c r="B466" t="s">
        <v>366</v>
      </c>
      <c r="AE466">
        <v>803</v>
      </c>
      <c r="AL466">
        <v>2023</v>
      </c>
      <c r="AM466">
        <v>4</v>
      </c>
      <c r="AN466" s="273">
        <f>(Table2[[#This Row],[OUTSD_IND_HEALTH_TOTAL]]+Table2[[#This Row],[EXCHG_IND_HEALTH_TOTAL]])-Table2[[#This Row],[OUTSD_IND_GRANDFATHER]]</f>
        <v>0</v>
      </c>
      <c r="AO466" s="273">
        <f>Table2[[#This Row],[OUTSD_IND_HEALTH_TOTAL]]-Table2[[#This Row],[OUTSD_IND_GRANDFATHER]]</f>
        <v>0</v>
      </c>
      <c r="AP466" s="273">
        <f>(Table2[[#This Row],[OUTSD_SG_HEALTH_TOTAL]]+Table2[[#This Row],[EXCHG_SG_HEALTH_TOTAL]])-Table2[[#This Row],[OUTSD_SG_GRANDFATHER]]</f>
        <v>0</v>
      </c>
      <c r="AQ466" s="273">
        <f>Table2[[#This Row],[OUTSD_SG_HEALTH_TOTAL]]-Table2[[#This Row],[OUTSD_SG_GRANDFATHER]]</f>
        <v>0</v>
      </c>
      <c r="AR466" s="273">
        <f>Table2[[#This Row],[EXCHG_IND_HEALTH_TOTAL]]+Table2[[#This Row],[OUTSD_IND_HEALTH_TOTAL]]</f>
        <v>0</v>
      </c>
      <c r="AS466" s="273">
        <f>Table2[[#This Row],[EXCHG_SG_HEALTH_TOTAL]]+Table2[[#This Row],[OUTSD_SG_HEALTH_TOTAL]]</f>
        <v>0</v>
      </c>
      <c r="AT466" s="273">
        <f>Table2[[#This Row],[OUTSD_ATM_HEALTH_TOTAL]]+Table2[[#This Row],[OUTSD_LG_HEALTH_TOTAL]]+Table2[[#This Row],[Individual Total]]+Table2[[#This Row],[Small Group Total]]+Table2[[#This Row],[OUTSD_STUDENT]]</f>
        <v>0</v>
      </c>
    </row>
    <row r="467" spans="1:46">
      <c r="A467" t="s">
        <v>564</v>
      </c>
      <c r="B467" t="s">
        <v>375</v>
      </c>
      <c r="AE467">
        <v>141</v>
      </c>
      <c r="AL467">
        <v>2023</v>
      </c>
      <c r="AM467">
        <v>4</v>
      </c>
      <c r="AN467" s="273">
        <f>(Table2[[#This Row],[OUTSD_IND_HEALTH_TOTAL]]+Table2[[#This Row],[EXCHG_IND_HEALTH_TOTAL]])-Table2[[#This Row],[OUTSD_IND_GRANDFATHER]]</f>
        <v>0</v>
      </c>
      <c r="AO467" s="273">
        <f>Table2[[#This Row],[OUTSD_IND_HEALTH_TOTAL]]-Table2[[#This Row],[OUTSD_IND_GRANDFATHER]]</f>
        <v>0</v>
      </c>
      <c r="AP467" s="273">
        <f>(Table2[[#This Row],[OUTSD_SG_HEALTH_TOTAL]]+Table2[[#This Row],[EXCHG_SG_HEALTH_TOTAL]])-Table2[[#This Row],[OUTSD_SG_GRANDFATHER]]</f>
        <v>0</v>
      </c>
      <c r="AQ467" s="273">
        <f>Table2[[#This Row],[OUTSD_SG_HEALTH_TOTAL]]-Table2[[#This Row],[OUTSD_SG_GRANDFATHER]]</f>
        <v>0</v>
      </c>
      <c r="AR467" s="273">
        <f>Table2[[#This Row],[EXCHG_IND_HEALTH_TOTAL]]+Table2[[#This Row],[OUTSD_IND_HEALTH_TOTAL]]</f>
        <v>0</v>
      </c>
      <c r="AS467" s="273">
        <f>Table2[[#This Row],[EXCHG_SG_HEALTH_TOTAL]]+Table2[[#This Row],[OUTSD_SG_HEALTH_TOTAL]]</f>
        <v>0</v>
      </c>
      <c r="AT467" s="273">
        <f>Table2[[#This Row],[OUTSD_ATM_HEALTH_TOTAL]]+Table2[[#This Row],[OUTSD_LG_HEALTH_TOTAL]]+Table2[[#This Row],[Individual Total]]+Table2[[#This Row],[Small Group Total]]+Table2[[#This Row],[OUTSD_STUDENT]]</f>
        <v>0</v>
      </c>
    </row>
    <row r="468" spans="1:46">
      <c r="A468" t="s">
        <v>564</v>
      </c>
      <c r="B468" t="s">
        <v>365</v>
      </c>
      <c r="AE468">
        <v>754</v>
      </c>
      <c r="AL468">
        <v>2023</v>
      </c>
      <c r="AM468">
        <v>4</v>
      </c>
      <c r="AN468" s="273">
        <f>(Table2[[#This Row],[OUTSD_IND_HEALTH_TOTAL]]+Table2[[#This Row],[EXCHG_IND_HEALTH_TOTAL]])-Table2[[#This Row],[OUTSD_IND_GRANDFATHER]]</f>
        <v>0</v>
      </c>
      <c r="AO468" s="273">
        <f>Table2[[#This Row],[OUTSD_IND_HEALTH_TOTAL]]-Table2[[#This Row],[OUTSD_IND_GRANDFATHER]]</f>
        <v>0</v>
      </c>
      <c r="AP468" s="273">
        <f>(Table2[[#This Row],[OUTSD_SG_HEALTH_TOTAL]]+Table2[[#This Row],[EXCHG_SG_HEALTH_TOTAL]])-Table2[[#This Row],[OUTSD_SG_GRANDFATHER]]</f>
        <v>0</v>
      </c>
      <c r="AQ468" s="273">
        <f>Table2[[#This Row],[OUTSD_SG_HEALTH_TOTAL]]-Table2[[#This Row],[OUTSD_SG_GRANDFATHER]]</f>
        <v>0</v>
      </c>
      <c r="AR468" s="273">
        <f>Table2[[#This Row],[EXCHG_IND_HEALTH_TOTAL]]+Table2[[#This Row],[OUTSD_IND_HEALTH_TOTAL]]</f>
        <v>0</v>
      </c>
      <c r="AS468" s="273">
        <f>Table2[[#This Row],[EXCHG_SG_HEALTH_TOTAL]]+Table2[[#This Row],[OUTSD_SG_HEALTH_TOTAL]]</f>
        <v>0</v>
      </c>
      <c r="AT468" s="273">
        <f>Table2[[#This Row],[OUTSD_ATM_HEALTH_TOTAL]]+Table2[[#This Row],[OUTSD_LG_HEALTH_TOTAL]]+Table2[[#This Row],[Individual Total]]+Table2[[#This Row],[Small Group Total]]+Table2[[#This Row],[OUTSD_STUDENT]]</f>
        <v>0</v>
      </c>
    </row>
    <row r="469" spans="1:46">
      <c r="A469" t="s">
        <v>564</v>
      </c>
      <c r="B469" t="s">
        <v>383</v>
      </c>
      <c r="AE469">
        <v>39</v>
      </c>
      <c r="AL469">
        <v>2023</v>
      </c>
      <c r="AM469">
        <v>4</v>
      </c>
      <c r="AN469" s="273">
        <f>(Table2[[#This Row],[OUTSD_IND_HEALTH_TOTAL]]+Table2[[#This Row],[EXCHG_IND_HEALTH_TOTAL]])-Table2[[#This Row],[OUTSD_IND_GRANDFATHER]]</f>
        <v>0</v>
      </c>
      <c r="AO469" s="273">
        <f>Table2[[#This Row],[OUTSD_IND_HEALTH_TOTAL]]-Table2[[#This Row],[OUTSD_IND_GRANDFATHER]]</f>
        <v>0</v>
      </c>
      <c r="AP469" s="273">
        <f>(Table2[[#This Row],[OUTSD_SG_HEALTH_TOTAL]]+Table2[[#This Row],[EXCHG_SG_HEALTH_TOTAL]])-Table2[[#This Row],[OUTSD_SG_GRANDFATHER]]</f>
        <v>0</v>
      </c>
      <c r="AQ469" s="273">
        <f>Table2[[#This Row],[OUTSD_SG_HEALTH_TOTAL]]-Table2[[#This Row],[OUTSD_SG_GRANDFATHER]]</f>
        <v>0</v>
      </c>
      <c r="AR469" s="273">
        <f>Table2[[#This Row],[EXCHG_IND_HEALTH_TOTAL]]+Table2[[#This Row],[OUTSD_IND_HEALTH_TOTAL]]</f>
        <v>0</v>
      </c>
      <c r="AS469" s="273">
        <f>Table2[[#This Row],[EXCHG_SG_HEALTH_TOTAL]]+Table2[[#This Row],[OUTSD_SG_HEALTH_TOTAL]]</f>
        <v>0</v>
      </c>
      <c r="AT469" s="273">
        <f>Table2[[#This Row],[OUTSD_ATM_HEALTH_TOTAL]]+Table2[[#This Row],[OUTSD_LG_HEALTH_TOTAL]]+Table2[[#This Row],[Individual Total]]+Table2[[#This Row],[Small Group Total]]+Table2[[#This Row],[OUTSD_STUDENT]]</f>
        <v>0</v>
      </c>
    </row>
    <row r="470" spans="1:46">
      <c r="A470" t="s">
        <v>564</v>
      </c>
      <c r="B470" t="s">
        <v>356</v>
      </c>
      <c r="AE470">
        <v>1470</v>
      </c>
      <c r="AL470">
        <v>2023</v>
      </c>
      <c r="AM470">
        <v>4</v>
      </c>
      <c r="AN470" s="273">
        <f>(Table2[[#This Row],[OUTSD_IND_HEALTH_TOTAL]]+Table2[[#This Row],[EXCHG_IND_HEALTH_TOTAL]])-Table2[[#This Row],[OUTSD_IND_GRANDFATHER]]</f>
        <v>0</v>
      </c>
      <c r="AO470" s="273">
        <f>Table2[[#This Row],[OUTSD_IND_HEALTH_TOTAL]]-Table2[[#This Row],[OUTSD_IND_GRANDFATHER]]</f>
        <v>0</v>
      </c>
      <c r="AP470" s="273">
        <f>(Table2[[#This Row],[OUTSD_SG_HEALTH_TOTAL]]+Table2[[#This Row],[EXCHG_SG_HEALTH_TOTAL]])-Table2[[#This Row],[OUTSD_SG_GRANDFATHER]]</f>
        <v>0</v>
      </c>
      <c r="AQ470" s="273">
        <f>Table2[[#This Row],[OUTSD_SG_HEALTH_TOTAL]]-Table2[[#This Row],[OUTSD_SG_GRANDFATHER]]</f>
        <v>0</v>
      </c>
      <c r="AR470" s="273">
        <f>Table2[[#This Row],[EXCHG_IND_HEALTH_TOTAL]]+Table2[[#This Row],[OUTSD_IND_HEALTH_TOTAL]]</f>
        <v>0</v>
      </c>
      <c r="AS470" s="273">
        <f>Table2[[#This Row],[EXCHG_SG_HEALTH_TOTAL]]+Table2[[#This Row],[OUTSD_SG_HEALTH_TOTAL]]</f>
        <v>0</v>
      </c>
      <c r="AT470" s="273">
        <f>Table2[[#This Row],[OUTSD_ATM_HEALTH_TOTAL]]+Table2[[#This Row],[OUTSD_LG_HEALTH_TOTAL]]+Table2[[#This Row],[Individual Total]]+Table2[[#This Row],[Small Group Total]]+Table2[[#This Row],[OUTSD_STUDENT]]</f>
        <v>0</v>
      </c>
    </row>
    <row r="471" spans="1:46">
      <c r="A471" t="s">
        <v>564</v>
      </c>
      <c r="B471" t="s">
        <v>382</v>
      </c>
      <c r="AE471">
        <v>54</v>
      </c>
      <c r="AL471">
        <v>2023</v>
      </c>
      <c r="AM471">
        <v>4</v>
      </c>
      <c r="AN471" s="273">
        <f>(Table2[[#This Row],[OUTSD_IND_HEALTH_TOTAL]]+Table2[[#This Row],[EXCHG_IND_HEALTH_TOTAL]])-Table2[[#This Row],[OUTSD_IND_GRANDFATHER]]</f>
        <v>0</v>
      </c>
      <c r="AO471" s="273">
        <f>Table2[[#This Row],[OUTSD_IND_HEALTH_TOTAL]]-Table2[[#This Row],[OUTSD_IND_GRANDFATHER]]</f>
        <v>0</v>
      </c>
      <c r="AP471" s="273">
        <f>(Table2[[#This Row],[OUTSD_SG_HEALTH_TOTAL]]+Table2[[#This Row],[EXCHG_SG_HEALTH_TOTAL]])-Table2[[#This Row],[OUTSD_SG_GRANDFATHER]]</f>
        <v>0</v>
      </c>
      <c r="AQ471" s="273">
        <f>Table2[[#This Row],[OUTSD_SG_HEALTH_TOTAL]]-Table2[[#This Row],[OUTSD_SG_GRANDFATHER]]</f>
        <v>0</v>
      </c>
      <c r="AR471" s="273">
        <f>Table2[[#This Row],[EXCHG_IND_HEALTH_TOTAL]]+Table2[[#This Row],[OUTSD_IND_HEALTH_TOTAL]]</f>
        <v>0</v>
      </c>
      <c r="AS471" s="273">
        <f>Table2[[#This Row],[EXCHG_SG_HEALTH_TOTAL]]+Table2[[#This Row],[OUTSD_SG_HEALTH_TOTAL]]</f>
        <v>0</v>
      </c>
      <c r="AT471" s="273">
        <f>Table2[[#This Row],[OUTSD_ATM_HEALTH_TOTAL]]+Table2[[#This Row],[OUTSD_LG_HEALTH_TOTAL]]+Table2[[#This Row],[Individual Total]]+Table2[[#This Row],[Small Group Total]]+Table2[[#This Row],[OUTSD_STUDENT]]</f>
        <v>0</v>
      </c>
    </row>
    <row r="472" spans="1:46">
      <c r="A472" t="s">
        <v>564</v>
      </c>
      <c r="B472" t="s">
        <v>359</v>
      </c>
      <c r="AE472">
        <v>2650</v>
      </c>
      <c r="AL472">
        <v>2023</v>
      </c>
      <c r="AM472">
        <v>4</v>
      </c>
      <c r="AN472" s="273">
        <f>(Table2[[#This Row],[OUTSD_IND_HEALTH_TOTAL]]+Table2[[#This Row],[EXCHG_IND_HEALTH_TOTAL]])-Table2[[#This Row],[OUTSD_IND_GRANDFATHER]]</f>
        <v>0</v>
      </c>
      <c r="AO472" s="273">
        <f>Table2[[#This Row],[OUTSD_IND_HEALTH_TOTAL]]-Table2[[#This Row],[OUTSD_IND_GRANDFATHER]]</f>
        <v>0</v>
      </c>
      <c r="AP472" s="273">
        <f>(Table2[[#This Row],[OUTSD_SG_HEALTH_TOTAL]]+Table2[[#This Row],[EXCHG_SG_HEALTH_TOTAL]])-Table2[[#This Row],[OUTSD_SG_GRANDFATHER]]</f>
        <v>0</v>
      </c>
      <c r="AQ472" s="273">
        <f>Table2[[#This Row],[OUTSD_SG_HEALTH_TOTAL]]-Table2[[#This Row],[OUTSD_SG_GRANDFATHER]]</f>
        <v>0</v>
      </c>
      <c r="AR472" s="273">
        <f>Table2[[#This Row],[EXCHG_IND_HEALTH_TOTAL]]+Table2[[#This Row],[OUTSD_IND_HEALTH_TOTAL]]</f>
        <v>0</v>
      </c>
      <c r="AS472" s="273">
        <f>Table2[[#This Row],[EXCHG_SG_HEALTH_TOTAL]]+Table2[[#This Row],[OUTSD_SG_HEALTH_TOTAL]]</f>
        <v>0</v>
      </c>
      <c r="AT472" s="273">
        <f>Table2[[#This Row],[OUTSD_ATM_HEALTH_TOTAL]]+Table2[[#This Row],[OUTSD_LG_HEALTH_TOTAL]]+Table2[[#This Row],[Individual Total]]+Table2[[#This Row],[Small Group Total]]+Table2[[#This Row],[OUTSD_STUDENT]]</f>
        <v>0</v>
      </c>
    </row>
    <row r="473" spans="1:46">
      <c r="A473" t="s">
        <v>564</v>
      </c>
      <c r="B473" t="s">
        <v>364</v>
      </c>
      <c r="AE473">
        <v>354</v>
      </c>
      <c r="AL473">
        <v>2023</v>
      </c>
      <c r="AM473">
        <v>4</v>
      </c>
      <c r="AN473" s="273">
        <f>(Table2[[#This Row],[OUTSD_IND_HEALTH_TOTAL]]+Table2[[#This Row],[EXCHG_IND_HEALTH_TOTAL]])-Table2[[#This Row],[OUTSD_IND_GRANDFATHER]]</f>
        <v>0</v>
      </c>
      <c r="AO473" s="273">
        <f>Table2[[#This Row],[OUTSD_IND_HEALTH_TOTAL]]-Table2[[#This Row],[OUTSD_IND_GRANDFATHER]]</f>
        <v>0</v>
      </c>
      <c r="AP473" s="273">
        <f>(Table2[[#This Row],[OUTSD_SG_HEALTH_TOTAL]]+Table2[[#This Row],[EXCHG_SG_HEALTH_TOTAL]])-Table2[[#This Row],[OUTSD_SG_GRANDFATHER]]</f>
        <v>0</v>
      </c>
      <c r="AQ473" s="273">
        <f>Table2[[#This Row],[OUTSD_SG_HEALTH_TOTAL]]-Table2[[#This Row],[OUTSD_SG_GRANDFATHER]]</f>
        <v>0</v>
      </c>
      <c r="AR473" s="273">
        <f>Table2[[#This Row],[EXCHG_IND_HEALTH_TOTAL]]+Table2[[#This Row],[OUTSD_IND_HEALTH_TOTAL]]</f>
        <v>0</v>
      </c>
      <c r="AS473" s="273">
        <f>Table2[[#This Row],[EXCHG_SG_HEALTH_TOTAL]]+Table2[[#This Row],[OUTSD_SG_HEALTH_TOTAL]]</f>
        <v>0</v>
      </c>
      <c r="AT473" s="273">
        <f>Table2[[#This Row],[OUTSD_ATM_HEALTH_TOTAL]]+Table2[[#This Row],[OUTSD_LG_HEALTH_TOTAL]]+Table2[[#This Row],[Individual Total]]+Table2[[#This Row],[Small Group Total]]+Table2[[#This Row],[OUTSD_STUDENT]]</f>
        <v>0</v>
      </c>
    </row>
    <row r="474" spans="1:46">
      <c r="A474" t="s">
        <v>564</v>
      </c>
      <c r="B474" t="s">
        <v>384</v>
      </c>
      <c r="AE474">
        <v>13</v>
      </c>
      <c r="AL474">
        <v>2023</v>
      </c>
      <c r="AM474">
        <v>4</v>
      </c>
      <c r="AN474" s="273">
        <f>(Table2[[#This Row],[OUTSD_IND_HEALTH_TOTAL]]+Table2[[#This Row],[EXCHG_IND_HEALTH_TOTAL]])-Table2[[#This Row],[OUTSD_IND_GRANDFATHER]]</f>
        <v>0</v>
      </c>
      <c r="AO474" s="273">
        <f>Table2[[#This Row],[OUTSD_IND_HEALTH_TOTAL]]-Table2[[#This Row],[OUTSD_IND_GRANDFATHER]]</f>
        <v>0</v>
      </c>
      <c r="AP474" s="273">
        <f>(Table2[[#This Row],[OUTSD_SG_HEALTH_TOTAL]]+Table2[[#This Row],[EXCHG_SG_HEALTH_TOTAL]])-Table2[[#This Row],[OUTSD_SG_GRANDFATHER]]</f>
        <v>0</v>
      </c>
      <c r="AQ474" s="273">
        <f>Table2[[#This Row],[OUTSD_SG_HEALTH_TOTAL]]-Table2[[#This Row],[OUTSD_SG_GRANDFATHER]]</f>
        <v>0</v>
      </c>
      <c r="AR474" s="273">
        <f>Table2[[#This Row],[EXCHG_IND_HEALTH_TOTAL]]+Table2[[#This Row],[OUTSD_IND_HEALTH_TOTAL]]</f>
        <v>0</v>
      </c>
      <c r="AS474" s="273">
        <f>Table2[[#This Row],[EXCHG_SG_HEALTH_TOTAL]]+Table2[[#This Row],[OUTSD_SG_HEALTH_TOTAL]]</f>
        <v>0</v>
      </c>
      <c r="AT474" s="273">
        <f>Table2[[#This Row],[OUTSD_ATM_HEALTH_TOTAL]]+Table2[[#This Row],[OUTSD_LG_HEALTH_TOTAL]]+Table2[[#This Row],[Individual Total]]+Table2[[#This Row],[Small Group Total]]+Table2[[#This Row],[OUTSD_STUDENT]]</f>
        <v>0</v>
      </c>
    </row>
    <row r="475" spans="1:46">
      <c r="A475" t="s">
        <v>564</v>
      </c>
      <c r="B475" t="s">
        <v>374</v>
      </c>
      <c r="AE475">
        <v>99</v>
      </c>
      <c r="AL475">
        <v>2023</v>
      </c>
      <c r="AM475">
        <v>4</v>
      </c>
      <c r="AN475" s="273">
        <f>(Table2[[#This Row],[OUTSD_IND_HEALTH_TOTAL]]+Table2[[#This Row],[EXCHG_IND_HEALTH_TOTAL]])-Table2[[#This Row],[OUTSD_IND_GRANDFATHER]]</f>
        <v>0</v>
      </c>
      <c r="AO475" s="273">
        <f>Table2[[#This Row],[OUTSD_IND_HEALTH_TOTAL]]-Table2[[#This Row],[OUTSD_IND_GRANDFATHER]]</f>
        <v>0</v>
      </c>
      <c r="AP475" s="273">
        <f>(Table2[[#This Row],[OUTSD_SG_HEALTH_TOTAL]]+Table2[[#This Row],[EXCHG_SG_HEALTH_TOTAL]])-Table2[[#This Row],[OUTSD_SG_GRANDFATHER]]</f>
        <v>0</v>
      </c>
      <c r="AQ475" s="273">
        <f>Table2[[#This Row],[OUTSD_SG_HEALTH_TOTAL]]-Table2[[#This Row],[OUTSD_SG_GRANDFATHER]]</f>
        <v>0</v>
      </c>
      <c r="AR475" s="273">
        <f>Table2[[#This Row],[EXCHG_IND_HEALTH_TOTAL]]+Table2[[#This Row],[OUTSD_IND_HEALTH_TOTAL]]</f>
        <v>0</v>
      </c>
      <c r="AS475" s="273">
        <f>Table2[[#This Row],[EXCHG_SG_HEALTH_TOTAL]]+Table2[[#This Row],[OUTSD_SG_HEALTH_TOTAL]]</f>
        <v>0</v>
      </c>
      <c r="AT475" s="273">
        <f>Table2[[#This Row],[OUTSD_ATM_HEALTH_TOTAL]]+Table2[[#This Row],[OUTSD_LG_HEALTH_TOTAL]]+Table2[[#This Row],[Individual Total]]+Table2[[#This Row],[Small Group Total]]+Table2[[#This Row],[OUTSD_STUDENT]]</f>
        <v>0</v>
      </c>
    </row>
    <row r="476" spans="1:46">
      <c r="A476" t="s">
        <v>564</v>
      </c>
      <c r="B476" t="s">
        <v>380</v>
      </c>
      <c r="AE476">
        <v>160</v>
      </c>
      <c r="AL476">
        <v>2023</v>
      </c>
      <c r="AM476">
        <v>4</v>
      </c>
      <c r="AN476" s="273">
        <f>(Table2[[#This Row],[OUTSD_IND_HEALTH_TOTAL]]+Table2[[#This Row],[EXCHG_IND_HEALTH_TOTAL]])-Table2[[#This Row],[OUTSD_IND_GRANDFATHER]]</f>
        <v>0</v>
      </c>
      <c r="AO476" s="273">
        <f>Table2[[#This Row],[OUTSD_IND_HEALTH_TOTAL]]-Table2[[#This Row],[OUTSD_IND_GRANDFATHER]]</f>
        <v>0</v>
      </c>
      <c r="AP476" s="273">
        <f>(Table2[[#This Row],[OUTSD_SG_HEALTH_TOTAL]]+Table2[[#This Row],[EXCHG_SG_HEALTH_TOTAL]])-Table2[[#This Row],[OUTSD_SG_GRANDFATHER]]</f>
        <v>0</v>
      </c>
      <c r="AQ476" s="273">
        <f>Table2[[#This Row],[OUTSD_SG_HEALTH_TOTAL]]-Table2[[#This Row],[OUTSD_SG_GRANDFATHER]]</f>
        <v>0</v>
      </c>
      <c r="AR476" s="273">
        <f>Table2[[#This Row],[EXCHG_IND_HEALTH_TOTAL]]+Table2[[#This Row],[OUTSD_IND_HEALTH_TOTAL]]</f>
        <v>0</v>
      </c>
      <c r="AS476" s="273">
        <f>Table2[[#This Row],[EXCHG_SG_HEALTH_TOTAL]]+Table2[[#This Row],[OUTSD_SG_HEALTH_TOTAL]]</f>
        <v>0</v>
      </c>
      <c r="AT476" s="273">
        <f>Table2[[#This Row],[OUTSD_ATM_HEALTH_TOTAL]]+Table2[[#This Row],[OUTSD_LG_HEALTH_TOTAL]]+Table2[[#This Row],[Individual Total]]+Table2[[#This Row],[Small Group Total]]+Table2[[#This Row],[OUTSD_STUDENT]]</f>
        <v>0</v>
      </c>
    </row>
    <row r="477" spans="1:46">
      <c r="A477" t="s">
        <v>564</v>
      </c>
      <c r="B477" t="s">
        <v>387</v>
      </c>
      <c r="AE477">
        <v>17</v>
      </c>
      <c r="AL477">
        <v>2023</v>
      </c>
      <c r="AM477">
        <v>4</v>
      </c>
      <c r="AN477" s="273">
        <f>(Table2[[#This Row],[OUTSD_IND_HEALTH_TOTAL]]+Table2[[#This Row],[EXCHG_IND_HEALTH_TOTAL]])-Table2[[#This Row],[OUTSD_IND_GRANDFATHER]]</f>
        <v>0</v>
      </c>
      <c r="AO477" s="273">
        <f>Table2[[#This Row],[OUTSD_IND_HEALTH_TOTAL]]-Table2[[#This Row],[OUTSD_IND_GRANDFATHER]]</f>
        <v>0</v>
      </c>
      <c r="AP477" s="273">
        <f>(Table2[[#This Row],[OUTSD_SG_HEALTH_TOTAL]]+Table2[[#This Row],[EXCHG_SG_HEALTH_TOTAL]])-Table2[[#This Row],[OUTSD_SG_GRANDFATHER]]</f>
        <v>0</v>
      </c>
      <c r="AQ477" s="273">
        <f>Table2[[#This Row],[OUTSD_SG_HEALTH_TOTAL]]-Table2[[#This Row],[OUTSD_SG_GRANDFATHER]]</f>
        <v>0</v>
      </c>
      <c r="AR477" s="273">
        <f>Table2[[#This Row],[EXCHG_IND_HEALTH_TOTAL]]+Table2[[#This Row],[OUTSD_IND_HEALTH_TOTAL]]</f>
        <v>0</v>
      </c>
      <c r="AS477" s="273">
        <f>Table2[[#This Row],[EXCHG_SG_HEALTH_TOTAL]]+Table2[[#This Row],[OUTSD_SG_HEALTH_TOTAL]]</f>
        <v>0</v>
      </c>
      <c r="AT477" s="273">
        <f>Table2[[#This Row],[OUTSD_ATM_HEALTH_TOTAL]]+Table2[[#This Row],[OUTSD_LG_HEALTH_TOTAL]]+Table2[[#This Row],[Individual Total]]+Table2[[#This Row],[Small Group Total]]+Table2[[#This Row],[OUTSD_STUDENT]]</f>
        <v>0</v>
      </c>
    </row>
    <row r="478" spans="1:46">
      <c r="A478" t="s">
        <v>564</v>
      </c>
      <c r="B478" t="s">
        <v>392</v>
      </c>
      <c r="AE478">
        <v>16</v>
      </c>
      <c r="AL478">
        <v>2023</v>
      </c>
      <c r="AM478">
        <v>4</v>
      </c>
      <c r="AN478" s="273">
        <f>(Table2[[#This Row],[OUTSD_IND_HEALTH_TOTAL]]+Table2[[#This Row],[EXCHG_IND_HEALTH_TOTAL]])-Table2[[#This Row],[OUTSD_IND_GRANDFATHER]]</f>
        <v>0</v>
      </c>
      <c r="AO478" s="273">
        <f>Table2[[#This Row],[OUTSD_IND_HEALTH_TOTAL]]-Table2[[#This Row],[OUTSD_IND_GRANDFATHER]]</f>
        <v>0</v>
      </c>
      <c r="AP478" s="273">
        <f>(Table2[[#This Row],[OUTSD_SG_HEALTH_TOTAL]]+Table2[[#This Row],[EXCHG_SG_HEALTH_TOTAL]])-Table2[[#This Row],[OUTSD_SG_GRANDFATHER]]</f>
        <v>0</v>
      </c>
      <c r="AQ478" s="273">
        <f>Table2[[#This Row],[OUTSD_SG_HEALTH_TOTAL]]-Table2[[#This Row],[OUTSD_SG_GRANDFATHER]]</f>
        <v>0</v>
      </c>
      <c r="AR478" s="273">
        <f>Table2[[#This Row],[EXCHG_IND_HEALTH_TOTAL]]+Table2[[#This Row],[OUTSD_IND_HEALTH_TOTAL]]</f>
        <v>0</v>
      </c>
      <c r="AS478" s="273">
        <f>Table2[[#This Row],[EXCHG_SG_HEALTH_TOTAL]]+Table2[[#This Row],[OUTSD_SG_HEALTH_TOTAL]]</f>
        <v>0</v>
      </c>
      <c r="AT478" s="273">
        <f>Table2[[#This Row],[OUTSD_ATM_HEALTH_TOTAL]]+Table2[[#This Row],[OUTSD_LG_HEALTH_TOTAL]]+Table2[[#This Row],[Individual Total]]+Table2[[#This Row],[Small Group Total]]+Table2[[#This Row],[OUTSD_STUDENT]]</f>
        <v>0</v>
      </c>
    </row>
    <row r="479" spans="1:46">
      <c r="A479" t="s">
        <v>564</v>
      </c>
      <c r="B479" t="s">
        <v>373</v>
      </c>
      <c r="AE479">
        <v>184</v>
      </c>
      <c r="AL479">
        <v>2023</v>
      </c>
      <c r="AM479">
        <v>4</v>
      </c>
      <c r="AN479" s="273">
        <f>(Table2[[#This Row],[OUTSD_IND_HEALTH_TOTAL]]+Table2[[#This Row],[EXCHG_IND_HEALTH_TOTAL]])-Table2[[#This Row],[OUTSD_IND_GRANDFATHER]]</f>
        <v>0</v>
      </c>
      <c r="AO479" s="273">
        <f>Table2[[#This Row],[OUTSD_IND_HEALTH_TOTAL]]-Table2[[#This Row],[OUTSD_IND_GRANDFATHER]]</f>
        <v>0</v>
      </c>
      <c r="AP479" s="273">
        <f>(Table2[[#This Row],[OUTSD_SG_HEALTH_TOTAL]]+Table2[[#This Row],[EXCHG_SG_HEALTH_TOTAL]])-Table2[[#This Row],[OUTSD_SG_GRANDFATHER]]</f>
        <v>0</v>
      </c>
      <c r="AQ479" s="273">
        <f>Table2[[#This Row],[OUTSD_SG_HEALTH_TOTAL]]-Table2[[#This Row],[OUTSD_SG_GRANDFATHER]]</f>
        <v>0</v>
      </c>
      <c r="AR479" s="273">
        <f>Table2[[#This Row],[EXCHG_IND_HEALTH_TOTAL]]+Table2[[#This Row],[OUTSD_IND_HEALTH_TOTAL]]</f>
        <v>0</v>
      </c>
      <c r="AS479" s="273">
        <f>Table2[[#This Row],[EXCHG_SG_HEALTH_TOTAL]]+Table2[[#This Row],[OUTSD_SG_HEALTH_TOTAL]]</f>
        <v>0</v>
      </c>
      <c r="AT479" s="273">
        <f>Table2[[#This Row],[OUTSD_ATM_HEALTH_TOTAL]]+Table2[[#This Row],[OUTSD_LG_HEALTH_TOTAL]]+Table2[[#This Row],[Individual Total]]+Table2[[#This Row],[Small Group Total]]+Table2[[#This Row],[OUTSD_STUDENT]]</f>
        <v>0</v>
      </c>
    </row>
    <row r="480" spans="1:46">
      <c r="A480" t="s">
        <v>564</v>
      </c>
      <c r="B480" t="s">
        <v>357</v>
      </c>
      <c r="AE480">
        <v>2311</v>
      </c>
      <c r="AL480">
        <v>2023</v>
      </c>
      <c r="AM480">
        <v>4</v>
      </c>
      <c r="AN480" s="273">
        <f>(Table2[[#This Row],[OUTSD_IND_HEALTH_TOTAL]]+Table2[[#This Row],[EXCHG_IND_HEALTH_TOTAL]])-Table2[[#This Row],[OUTSD_IND_GRANDFATHER]]</f>
        <v>0</v>
      </c>
      <c r="AO480" s="273">
        <f>Table2[[#This Row],[OUTSD_IND_HEALTH_TOTAL]]-Table2[[#This Row],[OUTSD_IND_GRANDFATHER]]</f>
        <v>0</v>
      </c>
      <c r="AP480" s="273">
        <f>(Table2[[#This Row],[OUTSD_SG_HEALTH_TOTAL]]+Table2[[#This Row],[EXCHG_SG_HEALTH_TOTAL]])-Table2[[#This Row],[OUTSD_SG_GRANDFATHER]]</f>
        <v>0</v>
      </c>
      <c r="AQ480" s="273">
        <f>Table2[[#This Row],[OUTSD_SG_HEALTH_TOTAL]]-Table2[[#This Row],[OUTSD_SG_GRANDFATHER]]</f>
        <v>0</v>
      </c>
      <c r="AR480" s="273">
        <f>Table2[[#This Row],[EXCHG_IND_HEALTH_TOTAL]]+Table2[[#This Row],[OUTSD_IND_HEALTH_TOTAL]]</f>
        <v>0</v>
      </c>
      <c r="AS480" s="273">
        <f>Table2[[#This Row],[EXCHG_SG_HEALTH_TOTAL]]+Table2[[#This Row],[OUTSD_SG_HEALTH_TOTAL]]</f>
        <v>0</v>
      </c>
      <c r="AT480" s="273">
        <f>Table2[[#This Row],[OUTSD_ATM_HEALTH_TOTAL]]+Table2[[#This Row],[OUTSD_LG_HEALTH_TOTAL]]+Table2[[#This Row],[Individual Total]]+Table2[[#This Row],[Small Group Total]]+Table2[[#This Row],[OUTSD_STUDENT]]</f>
        <v>0</v>
      </c>
    </row>
    <row r="481" spans="1:46">
      <c r="A481" t="s">
        <v>564</v>
      </c>
      <c r="B481" t="s">
        <v>390</v>
      </c>
      <c r="AE481">
        <v>1</v>
      </c>
      <c r="AL481">
        <v>2023</v>
      </c>
      <c r="AM481">
        <v>4</v>
      </c>
      <c r="AN481" s="273">
        <f>(Table2[[#This Row],[OUTSD_IND_HEALTH_TOTAL]]+Table2[[#This Row],[EXCHG_IND_HEALTH_TOTAL]])-Table2[[#This Row],[OUTSD_IND_GRANDFATHER]]</f>
        <v>0</v>
      </c>
      <c r="AO481" s="273">
        <f>Table2[[#This Row],[OUTSD_IND_HEALTH_TOTAL]]-Table2[[#This Row],[OUTSD_IND_GRANDFATHER]]</f>
        <v>0</v>
      </c>
      <c r="AP481" s="273">
        <f>(Table2[[#This Row],[OUTSD_SG_HEALTH_TOTAL]]+Table2[[#This Row],[EXCHG_SG_HEALTH_TOTAL]])-Table2[[#This Row],[OUTSD_SG_GRANDFATHER]]</f>
        <v>0</v>
      </c>
      <c r="AQ481" s="273">
        <f>Table2[[#This Row],[OUTSD_SG_HEALTH_TOTAL]]-Table2[[#This Row],[OUTSD_SG_GRANDFATHER]]</f>
        <v>0</v>
      </c>
      <c r="AR481" s="273">
        <f>Table2[[#This Row],[EXCHG_IND_HEALTH_TOTAL]]+Table2[[#This Row],[OUTSD_IND_HEALTH_TOTAL]]</f>
        <v>0</v>
      </c>
      <c r="AS481" s="273">
        <f>Table2[[#This Row],[EXCHG_SG_HEALTH_TOTAL]]+Table2[[#This Row],[OUTSD_SG_HEALTH_TOTAL]]</f>
        <v>0</v>
      </c>
      <c r="AT481" s="273">
        <f>Table2[[#This Row],[OUTSD_ATM_HEALTH_TOTAL]]+Table2[[#This Row],[OUTSD_LG_HEALTH_TOTAL]]+Table2[[#This Row],[Individual Total]]+Table2[[#This Row],[Small Group Total]]+Table2[[#This Row],[OUTSD_STUDENT]]</f>
        <v>0</v>
      </c>
    </row>
    <row r="482" spans="1:46">
      <c r="A482" t="s">
        <v>564</v>
      </c>
      <c r="B482" t="s">
        <v>362</v>
      </c>
      <c r="AE482">
        <v>625</v>
      </c>
      <c r="AL482">
        <v>2023</v>
      </c>
      <c r="AM482">
        <v>4</v>
      </c>
      <c r="AN482" s="273">
        <f>(Table2[[#This Row],[OUTSD_IND_HEALTH_TOTAL]]+Table2[[#This Row],[EXCHG_IND_HEALTH_TOTAL]])-Table2[[#This Row],[OUTSD_IND_GRANDFATHER]]</f>
        <v>0</v>
      </c>
      <c r="AO482" s="273">
        <f>Table2[[#This Row],[OUTSD_IND_HEALTH_TOTAL]]-Table2[[#This Row],[OUTSD_IND_GRANDFATHER]]</f>
        <v>0</v>
      </c>
      <c r="AP482" s="273">
        <f>(Table2[[#This Row],[OUTSD_SG_HEALTH_TOTAL]]+Table2[[#This Row],[EXCHG_SG_HEALTH_TOTAL]])-Table2[[#This Row],[OUTSD_SG_GRANDFATHER]]</f>
        <v>0</v>
      </c>
      <c r="AQ482" s="273">
        <f>Table2[[#This Row],[OUTSD_SG_HEALTH_TOTAL]]-Table2[[#This Row],[OUTSD_SG_GRANDFATHER]]</f>
        <v>0</v>
      </c>
      <c r="AR482" s="273">
        <f>Table2[[#This Row],[EXCHG_IND_HEALTH_TOTAL]]+Table2[[#This Row],[OUTSD_IND_HEALTH_TOTAL]]</f>
        <v>0</v>
      </c>
      <c r="AS482" s="273">
        <f>Table2[[#This Row],[EXCHG_SG_HEALTH_TOTAL]]+Table2[[#This Row],[OUTSD_SG_HEALTH_TOTAL]]</f>
        <v>0</v>
      </c>
      <c r="AT482" s="273">
        <f>Table2[[#This Row],[OUTSD_ATM_HEALTH_TOTAL]]+Table2[[#This Row],[OUTSD_LG_HEALTH_TOTAL]]+Table2[[#This Row],[Individual Total]]+Table2[[#This Row],[Small Group Total]]+Table2[[#This Row],[OUTSD_STUDENT]]</f>
        <v>0</v>
      </c>
    </row>
    <row r="483" spans="1:46">
      <c r="A483" t="s">
        <v>52</v>
      </c>
      <c r="B483" t="s">
        <v>370</v>
      </c>
      <c r="AF483">
        <v>362</v>
      </c>
      <c r="AL483">
        <v>2023</v>
      </c>
      <c r="AM483">
        <v>4</v>
      </c>
      <c r="AN483" s="273">
        <f>(Table2[[#This Row],[OUTSD_IND_HEALTH_TOTAL]]+Table2[[#This Row],[EXCHG_IND_HEALTH_TOTAL]])-Table2[[#This Row],[OUTSD_IND_GRANDFATHER]]</f>
        <v>0</v>
      </c>
      <c r="AO483" s="273">
        <f>Table2[[#This Row],[OUTSD_IND_HEALTH_TOTAL]]-Table2[[#This Row],[OUTSD_IND_GRANDFATHER]]</f>
        <v>0</v>
      </c>
      <c r="AP483" s="273">
        <f>(Table2[[#This Row],[OUTSD_SG_HEALTH_TOTAL]]+Table2[[#This Row],[EXCHG_SG_HEALTH_TOTAL]])-Table2[[#This Row],[OUTSD_SG_GRANDFATHER]]</f>
        <v>0</v>
      </c>
      <c r="AQ483" s="273">
        <f>Table2[[#This Row],[OUTSD_SG_HEALTH_TOTAL]]-Table2[[#This Row],[OUTSD_SG_GRANDFATHER]]</f>
        <v>0</v>
      </c>
      <c r="AR483" s="273">
        <f>Table2[[#This Row],[EXCHG_IND_HEALTH_TOTAL]]+Table2[[#This Row],[OUTSD_IND_HEALTH_TOTAL]]</f>
        <v>0</v>
      </c>
      <c r="AS483" s="273">
        <f>Table2[[#This Row],[EXCHG_SG_HEALTH_TOTAL]]+Table2[[#This Row],[OUTSD_SG_HEALTH_TOTAL]]</f>
        <v>0</v>
      </c>
      <c r="AT483" s="273">
        <f>Table2[[#This Row],[OUTSD_ATM_HEALTH_TOTAL]]+Table2[[#This Row],[OUTSD_LG_HEALTH_TOTAL]]+Table2[[#This Row],[Individual Total]]+Table2[[#This Row],[Small Group Total]]+Table2[[#This Row],[OUTSD_STUDENT]]</f>
        <v>0</v>
      </c>
    </row>
    <row r="484" spans="1:46">
      <c r="A484" t="s">
        <v>52</v>
      </c>
      <c r="B484" t="s">
        <v>368</v>
      </c>
      <c r="AF484">
        <v>40</v>
      </c>
      <c r="AL484">
        <v>2023</v>
      </c>
      <c r="AM484">
        <v>4</v>
      </c>
      <c r="AN484" s="273">
        <f>(Table2[[#This Row],[OUTSD_IND_HEALTH_TOTAL]]+Table2[[#This Row],[EXCHG_IND_HEALTH_TOTAL]])-Table2[[#This Row],[OUTSD_IND_GRANDFATHER]]</f>
        <v>0</v>
      </c>
      <c r="AO484" s="273">
        <f>Table2[[#This Row],[OUTSD_IND_HEALTH_TOTAL]]-Table2[[#This Row],[OUTSD_IND_GRANDFATHER]]</f>
        <v>0</v>
      </c>
      <c r="AP484" s="273">
        <f>(Table2[[#This Row],[OUTSD_SG_HEALTH_TOTAL]]+Table2[[#This Row],[EXCHG_SG_HEALTH_TOTAL]])-Table2[[#This Row],[OUTSD_SG_GRANDFATHER]]</f>
        <v>0</v>
      </c>
      <c r="AQ484" s="273">
        <f>Table2[[#This Row],[OUTSD_SG_HEALTH_TOTAL]]-Table2[[#This Row],[OUTSD_SG_GRANDFATHER]]</f>
        <v>0</v>
      </c>
      <c r="AR484" s="273">
        <f>Table2[[#This Row],[EXCHG_IND_HEALTH_TOTAL]]+Table2[[#This Row],[OUTSD_IND_HEALTH_TOTAL]]</f>
        <v>0</v>
      </c>
      <c r="AS484" s="273">
        <f>Table2[[#This Row],[EXCHG_SG_HEALTH_TOTAL]]+Table2[[#This Row],[OUTSD_SG_HEALTH_TOTAL]]</f>
        <v>0</v>
      </c>
      <c r="AT484" s="273">
        <f>Table2[[#This Row],[OUTSD_ATM_HEALTH_TOTAL]]+Table2[[#This Row],[OUTSD_LG_HEALTH_TOTAL]]+Table2[[#This Row],[Individual Total]]+Table2[[#This Row],[Small Group Total]]+Table2[[#This Row],[OUTSD_STUDENT]]</f>
        <v>0</v>
      </c>
    </row>
    <row r="485" spans="1:46">
      <c r="A485" t="s">
        <v>52</v>
      </c>
      <c r="B485" t="s">
        <v>366</v>
      </c>
      <c r="AF485">
        <v>521</v>
      </c>
      <c r="AL485">
        <v>2023</v>
      </c>
      <c r="AM485">
        <v>4</v>
      </c>
      <c r="AN485" s="273">
        <f>(Table2[[#This Row],[OUTSD_IND_HEALTH_TOTAL]]+Table2[[#This Row],[EXCHG_IND_HEALTH_TOTAL]])-Table2[[#This Row],[OUTSD_IND_GRANDFATHER]]</f>
        <v>0</v>
      </c>
      <c r="AO485" s="273">
        <f>Table2[[#This Row],[OUTSD_IND_HEALTH_TOTAL]]-Table2[[#This Row],[OUTSD_IND_GRANDFATHER]]</f>
        <v>0</v>
      </c>
      <c r="AP485" s="273">
        <f>(Table2[[#This Row],[OUTSD_SG_HEALTH_TOTAL]]+Table2[[#This Row],[EXCHG_SG_HEALTH_TOTAL]])-Table2[[#This Row],[OUTSD_SG_GRANDFATHER]]</f>
        <v>0</v>
      </c>
      <c r="AQ485" s="273">
        <f>Table2[[#This Row],[OUTSD_SG_HEALTH_TOTAL]]-Table2[[#This Row],[OUTSD_SG_GRANDFATHER]]</f>
        <v>0</v>
      </c>
      <c r="AR485" s="273">
        <f>Table2[[#This Row],[EXCHG_IND_HEALTH_TOTAL]]+Table2[[#This Row],[OUTSD_IND_HEALTH_TOTAL]]</f>
        <v>0</v>
      </c>
      <c r="AS485" s="273">
        <f>Table2[[#This Row],[EXCHG_SG_HEALTH_TOTAL]]+Table2[[#This Row],[OUTSD_SG_HEALTH_TOTAL]]</f>
        <v>0</v>
      </c>
      <c r="AT485" s="273">
        <f>Table2[[#This Row],[OUTSD_ATM_HEALTH_TOTAL]]+Table2[[#This Row],[OUTSD_LG_HEALTH_TOTAL]]+Table2[[#This Row],[Individual Total]]+Table2[[#This Row],[Small Group Total]]+Table2[[#This Row],[OUTSD_STUDENT]]</f>
        <v>0</v>
      </c>
    </row>
    <row r="486" spans="1:46">
      <c r="A486" t="s">
        <v>52</v>
      </c>
      <c r="B486" t="s">
        <v>365</v>
      </c>
      <c r="AF486">
        <v>241</v>
      </c>
      <c r="AL486">
        <v>2023</v>
      </c>
      <c r="AM486">
        <v>4</v>
      </c>
      <c r="AN486" s="273">
        <f>(Table2[[#This Row],[OUTSD_IND_HEALTH_TOTAL]]+Table2[[#This Row],[EXCHG_IND_HEALTH_TOTAL]])-Table2[[#This Row],[OUTSD_IND_GRANDFATHER]]</f>
        <v>0</v>
      </c>
      <c r="AO486" s="273">
        <f>Table2[[#This Row],[OUTSD_IND_HEALTH_TOTAL]]-Table2[[#This Row],[OUTSD_IND_GRANDFATHER]]</f>
        <v>0</v>
      </c>
      <c r="AP486" s="273">
        <f>(Table2[[#This Row],[OUTSD_SG_HEALTH_TOTAL]]+Table2[[#This Row],[EXCHG_SG_HEALTH_TOTAL]])-Table2[[#This Row],[OUTSD_SG_GRANDFATHER]]</f>
        <v>0</v>
      </c>
      <c r="AQ486" s="273">
        <f>Table2[[#This Row],[OUTSD_SG_HEALTH_TOTAL]]-Table2[[#This Row],[OUTSD_SG_GRANDFATHER]]</f>
        <v>0</v>
      </c>
      <c r="AR486" s="273">
        <f>Table2[[#This Row],[EXCHG_IND_HEALTH_TOTAL]]+Table2[[#This Row],[OUTSD_IND_HEALTH_TOTAL]]</f>
        <v>0</v>
      </c>
      <c r="AS486" s="273">
        <f>Table2[[#This Row],[EXCHG_SG_HEALTH_TOTAL]]+Table2[[#This Row],[OUTSD_SG_HEALTH_TOTAL]]</f>
        <v>0</v>
      </c>
      <c r="AT486" s="273">
        <f>Table2[[#This Row],[OUTSD_ATM_HEALTH_TOTAL]]+Table2[[#This Row],[OUTSD_LG_HEALTH_TOTAL]]+Table2[[#This Row],[Individual Total]]+Table2[[#This Row],[Small Group Total]]+Table2[[#This Row],[OUTSD_STUDENT]]</f>
        <v>0</v>
      </c>
    </row>
    <row r="487" spans="1:46">
      <c r="A487" t="s">
        <v>52</v>
      </c>
      <c r="B487" t="s">
        <v>359</v>
      </c>
      <c r="AF487">
        <v>722</v>
      </c>
      <c r="AL487">
        <v>2023</v>
      </c>
      <c r="AM487">
        <v>4</v>
      </c>
      <c r="AN487" s="273">
        <f>(Table2[[#This Row],[OUTSD_IND_HEALTH_TOTAL]]+Table2[[#This Row],[EXCHG_IND_HEALTH_TOTAL]])-Table2[[#This Row],[OUTSD_IND_GRANDFATHER]]</f>
        <v>0</v>
      </c>
      <c r="AO487" s="273">
        <f>Table2[[#This Row],[OUTSD_IND_HEALTH_TOTAL]]-Table2[[#This Row],[OUTSD_IND_GRANDFATHER]]</f>
        <v>0</v>
      </c>
      <c r="AP487" s="273">
        <f>(Table2[[#This Row],[OUTSD_SG_HEALTH_TOTAL]]+Table2[[#This Row],[EXCHG_SG_HEALTH_TOTAL]])-Table2[[#This Row],[OUTSD_SG_GRANDFATHER]]</f>
        <v>0</v>
      </c>
      <c r="AQ487" s="273">
        <f>Table2[[#This Row],[OUTSD_SG_HEALTH_TOTAL]]-Table2[[#This Row],[OUTSD_SG_GRANDFATHER]]</f>
        <v>0</v>
      </c>
      <c r="AR487" s="273">
        <f>Table2[[#This Row],[EXCHG_IND_HEALTH_TOTAL]]+Table2[[#This Row],[OUTSD_IND_HEALTH_TOTAL]]</f>
        <v>0</v>
      </c>
      <c r="AS487" s="273">
        <f>Table2[[#This Row],[EXCHG_SG_HEALTH_TOTAL]]+Table2[[#This Row],[OUTSD_SG_HEALTH_TOTAL]]</f>
        <v>0</v>
      </c>
      <c r="AT487" s="273">
        <f>Table2[[#This Row],[OUTSD_ATM_HEALTH_TOTAL]]+Table2[[#This Row],[OUTSD_LG_HEALTH_TOTAL]]+Table2[[#This Row],[Individual Total]]+Table2[[#This Row],[Small Group Total]]+Table2[[#This Row],[OUTSD_STUDENT]]</f>
        <v>0</v>
      </c>
    </row>
    <row r="488" spans="1:46">
      <c r="A488" t="s">
        <v>52</v>
      </c>
      <c r="B488" t="s">
        <v>357</v>
      </c>
      <c r="AF488">
        <v>524</v>
      </c>
      <c r="AL488">
        <v>2023</v>
      </c>
      <c r="AM488">
        <v>4</v>
      </c>
      <c r="AN488" s="273">
        <f>(Table2[[#This Row],[OUTSD_IND_HEALTH_TOTAL]]+Table2[[#This Row],[EXCHG_IND_HEALTH_TOTAL]])-Table2[[#This Row],[OUTSD_IND_GRANDFATHER]]</f>
        <v>0</v>
      </c>
      <c r="AO488" s="273">
        <f>Table2[[#This Row],[OUTSD_IND_HEALTH_TOTAL]]-Table2[[#This Row],[OUTSD_IND_GRANDFATHER]]</f>
        <v>0</v>
      </c>
      <c r="AP488" s="273">
        <f>(Table2[[#This Row],[OUTSD_SG_HEALTH_TOTAL]]+Table2[[#This Row],[EXCHG_SG_HEALTH_TOTAL]])-Table2[[#This Row],[OUTSD_SG_GRANDFATHER]]</f>
        <v>0</v>
      </c>
      <c r="AQ488" s="273">
        <f>Table2[[#This Row],[OUTSD_SG_HEALTH_TOTAL]]-Table2[[#This Row],[OUTSD_SG_GRANDFATHER]]</f>
        <v>0</v>
      </c>
      <c r="AR488" s="273">
        <f>Table2[[#This Row],[EXCHG_IND_HEALTH_TOTAL]]+Table2[[#This Row],[OUTSD_IND_HEALTH_TOTAL]]</f>
        <v>0</v>
      </c>
      <c r="AS488" s="273">
        <f>Table2[[#This Row],[EXCHG_SG_HEALTH_TOTAL]]+Table2[[#This Row],[OUTSD_SG_HEALTH_TOTAL]]</f>
        <v>0</v>
      </c>
      <c r="AT488" s="273">
        <f>Table2[[#This Row],[OUTSD_ATM_HEALTH_TOTAL]]+Table2[[#This Row],[OUTSD_LG_HEALTH_TOTAL]]+Table2[[#This Row],[Individual Total]]+Table2[[#This Row],[Small Group Total]]+Table2[[#This Row],[OUTSD_STUDENT]]</f>
        <v>0</v>
      </c>
    </row>
    <row r="489" spans="1:46">
      <c r="A489" t="s">
        <v>343</v>
      </c>
      <c r="B489" t="s">
        <v>370</v>
      </c>
      <c r="AF489">
        <v>847</v>
      </c>
      <c r="AL489">
        <v>2023</v>
      </c>
      <c r="AM489">
        <v>4</v>
      </c>
      <c r="AN489" s="273">
        <f>(Table2[[#This Row],[OUTSD_IND_HEALTH_TOTAL]]+Table2[[#This Row],[EXCHG_IND_HEALTH_TOTAL]])-Table2[[#This Row],[OUTSD_IND_GRANDFATHER]]</f>
        <v>0</v>
      </c>
      <c r="AO489" s="273">
        <f>Table2[[#This Row],[OUTSD_IND_HEALTH_TOTAL]]-Table2[[#This Row],[OUTSD_IND_GRANDFATHER]]</f>
        <v>0</v>
      </c>
      <c r="AP489" s="273">
        <f>(Table2[[#This Row],[OUTSD_SG_HEALTH_TOTAL]]+Table2[[#This Row],[EXCHG_SG_HEALTH_TOTAL]])-Table2[[#This Row],[OUTSD_SG_GRANDFATHER]]</f>
        <v>0</v>
      </c>
      <c r="AQ489" s="273">
        <f>Table2[[#This Row],[OUTSD_SG_HEALTH_TOTAL]]-Table2[[#This Row],[OUTSD_SG_GRANDFATHER]]</f>
        <v>0</v>
      </c>
      <c r="AR489" s="273">
        <f>Table2[[#This Row],[EXCHG_IND_HEALTH_TOTAL]]+Table2[[#This Row],[OUTSD_IND_HEALTH_TOTAL]]</f>
        <v>0</v>
      </c>
      <c r="AS489" s="273">
        <f>Table2[[#This Row],[EXCHG_SG_HEALTH_TOTAL]]+Table2[[#This Row],[OUTSD_SG_HEALTH_TOTAL]]</f>
        <v>0</v>
      </c>
      <c r="AT489" s="273">
        <f>Table2[[#This Row],[OUTSD_ATM_HEALTH_TOTAL]]+Table2[[#This Row],[OUTSD_LG_HEALTH_TOTAL]]+Table2[[#This Row],[Individual Total]]+Table2[[#This Row],[Small Group Total]]+Table2[[#This Row],[OUTSD_STUDENT]]</f>
        <v>0</v>
      </c>
    </row>
    <row r="490" spans="1:46">
      <c r="A490" t="s">
        <v>343</v>
      </c>
      <c r="B490" t="s">
        <v>367</v>
      </c>
      <c r="AF490">
        <v>4984</v>
      </c>
      <c r="AL490">
        <v>2023</v>
      </c>
      <c r="AM490">
        <v>4</v>
      </c>
      <c r="AN490" s="273">
        <f>(Table2[[#This Row],[OUTSD_IND_HEALTH_TOTAL]]+Table2[[#This Row],[EXCHG_IND_HEALTH_TOTAL]])-Table2[[#This Row],[OUTSD_IND_GRANDFATHER]]</f>
        <v>0</v>
      </c>
      <c r="AO490" s="273">
        <f>Table2[[#This Row],[OUTSD_IND_HEALTH_TOTAL]]-Table2[[#This Row],[OUTSD_IND_GRANDFATHER]]</f>
        <v>0</v>
      </c>
      <c r="AP490" s="273">
        <f>(Table2[[#This Row],[OUTSD_SG_HEALTH_TOTAL]]+Table2[[#This Row],[EXCHG_SG_HEALTH_TOTAL]])-Table2[[#This Row],[OUTSD_SG_GRANDFATHER]]</f>
        <v>0</v>
      </c>
      <c r="AQ490" s="273">
        <f>Table2[[#This Row],[OUTSD_SG_HEALTH_TOTAL]]-Table2[[#This Row],[OUTSD_SG_GRANDFATHER]]</f>
        <v>0</v>
      </c>
      <c r="AR490" s="273">
        <f>Table2[[#This Row],[EXCHG_IND_HEALTH_TOTAL]]+Table2[[#This Row],[OUTSD_IND_HEALTH_TOTAL]]</f>
        <v>0</v>
      </c>
      <c r="AS490" s="273">
        <f>Table2[[#This Row],[EXCHG_SG_HEALTH_TOTAL]]+Table2[[#This Row],[OUTSD_SG_HEALTH_TOTAL]]</f>
        <v>0</v>
      </c>
      <c r="AT490" s="273">
        <f>Table2[[#This Row],[OUTSD_ATM_HEALTH_TOTAL]]+Table2[[#This Row],[OUTSD_LG_HEALTH_TOTAL]]+Table2[[#This Row],[Individual Total]]+Table2[[#This Row],[Small Group Total]]+Table2[[#This Row],[OUTSD_STUDENT]]</f>
        <v>0</v>
      </c>
    </row>
    <row r="491" spans="1:46">
      <c r="A491" t="s">
        <v>343</v>
      </c>
      <c r="B491" t="s">
        <v>371</v>
      </c>
      <c r="AF491">
        <v>339</v>
      </c>
      <c r="AL491">
        <v>2023</v>
      </c>
      <c r="AM491">
        <v>4</v>
      </c>
      <c r="AN491" s="273">
        <f>(Table2[[#This Row],[OUTSD_IND_HEALTH_TOTAL]]+Table2[[#This Row],[EXCHG_IND_HEALTH_TOTAL]])-Table2[[#This Row],[OUTSD_IND_GRANDFATHER]]</f>
        <v>0</v>
      </c>
      <c r="AO491" s="273">
        <f>Table2[[#This Row],[OUTSD_IND_HEALTH_TOTAL]]-Table2[[#This Row],[OUTSD_IND_GRANDFATHER]]</f>
        <v>0</v>
      </c>
      <c r="AP491" s="273">
        <f>(Table2[[#This Row],[OUTSD_SG_HEALTH_TOTAL]]+Table2[[#This Row],[EXCHG_SG_HEALTH_TOTAL]])-Table2[[#This Row],[OUTSD_SG_GRANDFATHER]]</f>
        <v>0</v>
      </c>
      <c r="AQ491" s="273">
        <f>Table2[[#This Row],[OUTSD_SG_HEALTH_TOTAL]]-Table2[[#This Row],[OUTSD_SG_GRANDFATHER]]</f>
        <v>0</v>
      </c>
      <c r="AR491" s="273">
        <f>Table2[[#This Row],[EXCHG_IND_HEALTH_TOTAL]]+Table2[[#This Row],[OUTSD_IND_HEALTH_TOTAL]]</f>
        <v>0</v>
      </c>
      <c r="AS491" s="273">
        <f>Table2[[#This Row],[EXCHG_SG_HEALTH_TOTAL]]+Table2[[#This Row],[OUTSD_SG_HEALTH_TOTAL]]</f>
        <v>0</v>
      </c>
      <c r="AT491" s="273">
        <f>Table2[[#This Row],[OUTSD_ATM_HEALTH_TOTAL]]+Table2[[#This Row],[OUTSD_LG_HEALTH_TOTAL]]+Table2[[#This Row],[Individual Total]]+Table2[[#This Row],[Small Group Total]]+Table2[[#This Row],[OUTSD_STUDENT]]</f>
        <v>0</v>
      </c>
    </row>
    <row r="492" spans="1:46">
      <c r="A492" t="s">
        <v>343</v>
      </c>
      <c r="B492" t="s">
        <v>366</v>
      </c>
      <c r="AF492">
        <v>409</v>
      </c>
      <c r="AL492">
        <v>2023</v>
      </c>
      <c r="AM492">
        <v>4</v>
      </c>
      <c r="AN492" s="273">
        <f>(Table2[[#This Row],[OUTSD_IND_HEALTH_TOTAL]]+Table2[[#This Row],[EXCHG_IND_HEALTH_TOTAL]])-Table2[[#This Row],[OUTSD_IND_GRANDFATHER]]</f>
        <v>0</v>
      </c>
      <c r="AO492" s="273">
        <f>Table2[[#This Row],[OUTSD_IND_HEALTH_TOTAL]]-Table2[[#This Row],[OUTSD_IND_GRANDFATHER]]</f>
        <v>0</v>
      </c>
      <c r="AP492" s="273">
        <f>(Table2[[#This Row],[OUTSD_SG_HEALTH_TOTAL]]+Table2[[#This Row],[EXCHG_SG_HEALTH_TOTAL]])-Table2[[#This Row],[OUTSD_SG_GRANDFATHER]]</f>
        <v>0</v>
      </c>
      <c r="AQ492" s="273">
        <f>Table2[[#This Row],[OUTSD_SG_HEALTH_TOTAL]]-Table2[[#This Row],[OUTSD_SG_GRANDFATHER]]</f>
        <v>0</v>
      </c>
      <c r="AR492" s="273">
        <f>Table2[[#This Row],[EXCHG_IND_HEALTH_TOTAL]]+Table2[[#This Row],[OUTSD_IND_HEALTH_TOTAL]]</f>
        <v>0</v>
      </c>
      <c r="AS492" s="273">
        <f>Table2[[#This Row],[EXCHG_SG_HEALTH_TOTAL]]+Table2[[#This Row],[OUTSD_SG_HEALTH_TOTAL]]</f>
        <v>0</v>
      </c>
      <c r="AT492" s="273">
        <f>Table2[[#This Row],[OUTSD_ATM_HEALTH_TOTAL]]+Table2[[#This Row],[OUTSD_LG_HEALTH_TOTAL]]+Table2[[#This Row],[Individual Total]]+Table2[[#This Row],[Small Group Total]]+Table2[[#This Row],[OUTSD_STUDENT]]</f>
        <v>0</v>
      </c>
    </row>
    <row r="493" spans="1:46">
      <c r="A493" t="s">
        <v>343</v>
      </c>
      <c r="B493" t="s">
        <v>359</v>
      </c>
      <c r="AF493">
        <v>4168</v>
      </c>
      <c r="AL493">
        <v>2023</v>
      </c>
      <c r="AM493">
        <v>4</v>
      </c>
      <c r="AN493" s="273">
        <f>(Table2[[#This Row],[OUTSD_IND_HEALTH_TOTAL]]+Table2[[#This Row],[EXCHG_IND_HEALTH_TOTAL]])-Table2[[#This Row],[OUTSD_IND_GRANDFATHER]]</f>
        <v>0</v>
      </c>
      <c r="AO493" s="273">
        <f>Table2[[#This Row],[OUTSD_IND_HEALTH_TOTAL]]-Table2[[#This Row],[OUTSD_IND_GRANDFATHER]]</f>
        <v>0</v>
      </c>
      <c r="AP493" s="273">
        <f>(Table2[[#This Row],[OUTSD_SG_HEALTH_TOTAL]]+Table2[[#This Row],[EXCHG_SG_HEALTH_TOTAL]])-Table2[[#This Row],[OUTSD_SG_GRANDFATHER]]</f>
        <v>0</v>
      </c>
      <c r="AQ493" s="273">
        <f>Table2[[#This Row],[OUTSD_SG_HEALTH_TOTAL]]-Table2[[#This Row],[OUTSD_SG_GRANDFATHER]]</f>
        <v>0</v>
      </c>
      <c r="AR493" s="273">
        <f>Table2[[#This Row],[EXCHG_IND_HEALTH_TOTAL]]+Table2[[#This Row],[OUTSD_IND_HEALTH_TOTAL]]</f>
        <v>0</v>
      </c>
      <c r="AS493" s="273">
        <f>Table2[[#This Row],[EXCHG_SG_HEALTH_TOTAL]]+Table2[[#This Row],[OUTSD_SG_HEALTH_TOTAL]]</f>
        <v>0</v>
      </c>
      <c r="AT493" s="273">
        <f>Table2[[#This Row],[OUTSD_ATM_HEALTH_TOTAL]]+Table2[[#This Row],[OUTSD_LG_HEALTH_TOTAL]]+Table2[[#This Row],[Individual Total]]+Table2[[#This Row],[Small Group Total]]+Table2[[#This Row],[OUTSD_STUDENT]]</f>
        <v>0</v>
      </c>
    </row>
    <row r="494" spans="1:46">
      <c r="A494" t="s">
        <v>343</v>
      </c>
      <c r="B494" t="s">
        <v>357</v>
      </c>
      <c r="AF494">
        <v>825</v>
      </c>
      <c r="AL494">
        <v>2023</v>
      </c>
      <c r="AM494">
        <v>4</v>
      </c>
      <c r="AN494" s="273">
        <f>(Table2[[#This Row],[OUTSD_IND_HEALTH_TOTAL]]+Table2[[#This Row],[EXCHG_IND_HEALTH_TOTAL]])-Table2[[#This Row],[OUTSD_IND_GRANDFATHER]]</f>
        <v>0</v>
      </c>
      <c r="AO494" s="273">
        <f>Table2[[#This Row],[OUTSD_IND_HEALTH_TOTAL]]-Table2[[#This Row],[OUTSD_IND_GRANDFATHER]]</f>
        <v>0</v>
      </c>
      <c r="AP494" s="273">
        <f>(Table2[[#This Row],[OUTSD_SG_HEALTH_TOTAL]]+Table2[[#This Row],[EXCHG_SG_HEALTH_TOTAL]])-Table2[[#This Row],[OUTSD_SG_GRANDFATHER]]</f>
        <v>0</v>
      </c>
      <c r="AQ494" s="273">
        <f>Table2[[#This Row],[OUTSD_SG_HEALTH_TOTAL]]-Table2[[#This Row],[OUTSD_SG_GRANDFATHER]]</f>
        <v>0</v>
      </c>
      <c r="AR494" s="273">
        <f>Table2[[#This Row],[EXCHG_IND_HEALTH_TOTAL]]+Table2[[#This Row],[OUTSD_IND_HEALTH_TOTAL]]</f>
        <v>0</v>
      </c>
      <c r="AS494" s="273">
        <f>Table2[[#This Row],[EXCHG_SG_HEALTH_TOTAL]]+Table2[[#This Row],[OUTSD_SG_HEALTH_TOTAL]]</f>
        <v>0</v>
      </c>
      <c r="AT494" s="273">
        <f>Table2[[#This Row],[OUTSD_ATM_HEALTH_TOTAL]]+Table2[[#This Row],[OUTSD_LG_HEALTH_TOTAL]]+Table2[[#This Row],[Individual Total]]+Table2[[#This Row],[Small Group Total]]+Table2[[#This Row],[OUTSD_STUDENT]]</f>
        <v>0</v>
      </c>
    </row>
    <row r="495" spans="1:46">
      <c r="A495" t="s">
        <v>555</v>
      </c>
      <c r="B495" t="s">
        <v>381</v>
      </c>
      <c r="AE495">
        <v>2</v>
      </c>
      <c r="AL495">
        <v>2023</v>
      </c>
      <c r="AM495">
        <v>4</v>
      </c>
      <c r="AN495" s="273">
        <f>(Table2[[#This Row],[OUTSD_IND_HEALTH_TOTAL]]+Table2[[#This Row],[EXCHG_IND_HEALTH_TOTAL]])-Table2[[#This Row],[OUTSD_IND_GRANDFATHER]]</f>
        <v>0</v>
      </c>
      <c r="AO495" s="273">
        <f>Table2[[#This Row],[OUTSD_IND_HEALTH_TOTAL]]-Table2[[#This Row],[OUTSD_IND_GRANDFATHER]]</f>
        <v>0</v>
      </c>
      <c r="AP495" s="273">
        <f>(Table2[[#This Row],[OUTSD_SG_HEALTH_TOTAL]]+Table2[[#This Row],[EXCHG_SG_HEALTH_TOTAL]])-Table2[[#This Row],[OUTSD_SG_GRANDFATHER]]</f>
        <v>0</v>
      </c>
      <c r="AQ495" s="273">
        <f>Table2[[#This Row],[OUTSD_SG_HEALTH_TOTAL]]-Table2[[#This Row],[OUTSD_SG_GRANDFATHER]]</f>
        <v>0</v>
      </c>
      <c r="AR495" s="273">
        <f>Table2[[#This Row],[EXCHG_IND_HEALTH_TOTAL]]+Table2[[#This Row],[OUTSD_IND_HEALTH_TOTAL]]</f>
        <v>0</v>
      </c>
      <c r="AS495" s="273">
        <f>Table2[[#This Row],[EXCHG_SG_HEALTH_TOTAL]]+Table2[[#This Row],[OUTSD_SG_HEALTH_TOTAL]]</f>
        <v>0</v>
      </c>
      <c r="AT495" s="273">
        <f>Table2[[#This Row],[OUTSD_ATM_HEALTH_TOTAL]]+Table2[[#This Row],[OUTSD_LG_HEALTH_TOTAL]]+Table2[[#This Row],[Individual Total]]+Table2[[#This Row],[Small Group Total]]+Table2[[#This Row],[OUTSD_STUDENT]]</f>
        <v>0</v>
      </c>
    </row>
    <row r="496" spans="1:46">
      <c r="A496" t="s">
        <v>555</v>
      </c>
      <c r="B496" t="s">
        <v>363</v>
      </c>
      <c r="AE496">
        <v>32</v>
      </c>
      <c r="AL496">
        <v>2023</v>
      </c>
      <c r="AM496">
        <v>4</v>
      </c>
      <c r="AN496" s="273">
        <f>(Table2[[#This Row],[OUTSD_IND_HEALTH_TOTAL]]+Table2[[#This Row],[EXCHG_IND_HEALTH_TOTAL]])-Table2[[#This Row],[OUTSD_IND_GRANDFATHER]]</f>
        <v>0</v>
      </c>
      <c r="AO496" s="273">
        <f>Table2[[#This Row],[OUTSD_IND_HEALTH_TOTAL]]-Table2[[#This Row],[OUTSD_IND_GRANDFATHER]]</f>
        <v>0</v>
      </c>
      <c r="AP496" s="273">
        <f>(Table2[[#This Row],[OUTSD_SG_HEALTH_TOTAL]]+Table2[[#This Row],[EXCHG_SG_HEALTH_TOTAL]])-Table2[[#This Row],[OUTSD_SG_GRANDFATHER]]</f>
        <v>0</v>
      </c>
      <c r="AQ496" s="273">
        <f>Table2[[#This Row],[OUTSD_SG_HEALTH_TOTAL]]-Table2[[#This Row],[OUTSD_SG_GRANDFATHER]]</f>
        <v>0</v>
      </c>
      <c r="AR496" s="273">
        <f>Table2[[#This Row],[EXCHG_IND_HEALTH_TOTAL]]+Table2[[#This Row],[OUTSD_IND_HEALTH_TOTAL]]</f>
        <v>0</v>
      </c>
      <c r="AS496" s="273">
        <f>Table2[[#This Row],[EXCHG_SG_HEALTH_TOTAL]]+Table2[[#This Row],[OUTSD_SG_HEALTH_TOTAL]]</f>
        <v>0</v>
      </c>
      <c r="AT496" s="273">
        <f>Table2[[#This Row],[OUTSD_ATM_HEALTH_TOTAL]]+Table2[[#This Row],[OUTSD_LG_HEALTH_TOTAL]]+Table2[[#This Row],[Individual Total]]+Table2[[#This Row],[Small Group Total]]+Table2[[#This Row],[OUTSD_STUDENT]]</f>
        <v>0</v>
      </c>
    </row>
    <row r="497" spans="1:46">
      <c r="A497" t="s">
        <v>555</v>
      </c>
      <c r="B497" t="s">
        <v>358</v>
      </c>
      <c r="AE497">
        <v>325</v>
      </c>
      <c r="AL497">
        <v>2023</v>
      </c>
      <c r="AM497">
        <v>4</v>
      </c>
      <c r="AN497" s="273">
        <f>(Table2[[#This Row],[OUTSD_IND_HEALTH_TOTAL]]+Table2[[#This Row],[EXCHG_IND_HEALTH_TOTAL]])-Table2[[#This Row],[OUTSD_IND_GRANDFATHER]]</f>
        <v>0</v>
      </c>
      <c r="AO497" s="273">
        <f>Table2[[#This Row],[OUTSD_IND_HEALTH_TOTAL]]-Table2[[#This Row],[OUTSD_IND_GRANDFATHER]]</f>
        <v>0</v>
      </c>
      <c r="AP497" s="273">
        <f>(Table2[[#This Row],[OUTSD_SG_HEALTH_TOTAL]]+Table2[[#This Row],[EXCHG_SG_HEALTH_TOTAL]])-Table2[[#This Row],[OUTSD_SG_GRANDFATHER]]</f>
        <v>0</v>
      </c>
      <c r="AQ497" s="273">
        <f>Table2[[#This Row],[OUTSD_SG_HEALTH_TOTAL]]-Table2[[#This Row],[OUTSD_SG_GRANDFATHER]]</f>
        <v>0</v>
      </c>
      <c r="AR497" s="273">
        <f>Table2[[#This Row],[EXCHG_IND_HEALTH_TOTAL]]+Table2[[#This Row],[OUTSD_IND_HEALTH_TOTAL]]</f>
        <v>0</v>
      </c>
      <c r="AS497" s="273">
        <f>Table2[[#This Row],[EXCHG_SG_HEALTH_TOTAL]]+Table2[[#This Row],[OUTSD_SG_HEALTH_TOTAL]]</f>
        <v>0</v>
      </c>
      <c r="AT497" s="273">
        <f>Table2[[#This Row],[OUTSD_ATM_HEALTH_TOTAL]]+Table2[[#This Row],[OUTSD_LG_HEALTH_TOTAL]]+Table2[[#This Row],[Individual Total]]+Table2[[#This Row],[Small Group Total]]+Table2[[#This Row],[OUTSD_STUDENT]]</f>
        <v>0</v>
      </c>
    </row>
    <row r="498" spans="1:46">
      <c r="A498" t="s">
        <v>555</v>
      </c>
      <c r="B498" t="s">
        <v>361</v>
      </c>
      <c r="AE498">
        <v>2</v>
      </c>
      <c r="AL498">
        <v>2023</v>
      </c>
      <c r="AM498">
        <v>4</v>
      </c>
      <c r="AN498" s="273">
        <f>(Table2[[#This Row],[OUTSD_IND_HEALTH_TOTAL]]+Table2[[#This Row],[EXCHG_IND_HEALTH_TOTAL]])-Table2[[#This Row],[OUTSD_IND_GRANDFATHER]]</f>
        <v>0</v>
      </c>
      <c r="AO498" s="273">
        <f>Table2[[#This Row],[OUTSD_IND_HEALTH_TOTAL]]-Table2[[#This Row],[OUTSD_IND_GRANDFATHER]]</f>
        <v>0</v>
      </c>
      <c r="AP498" s="273">
        <f>(Table2[[#This Row],[OUTSD_SG_HEALTH_TOTAL]]+Table2[[#This Row],[EXCHG_SG_HEALTH_TOTAL]])-Table2[[#This Row],[OUTSD_SG_GRANDFATHER]]</f>
        <v>0</v>
      </c>
      <c r="AQ498" s="273">
        <f>Table2[[#This Row],[OUTSD_SG_HEALTH_TOTAL]]-Table2[[#This Row],[OUTSD_SG_GRANDFATHER]]</f>
        <v>0</v>
      </c>
      <c r="AR498" s="273">
        <f>Table2[[#This Row],[EXCHG_IND_HEALTH_TOTAL]]+Table2[[#This Row],[OUTSD_IND_HEALTH_TOTAL]]</f>
        <v>0</v>
      </c>
      <c r="AS498" s="273">
        <f>Table2[[#This Row],[EXCHG_SG_HEALTH_TOTAL]]+Table2[[#This Row],[OUTSD_SG_HEALTH_TOTAL]]</f>
        <v>0</v>
      </c>
      <c r="AT498" s="273">
        <f>Table2[[#This Row],[OUTSD_ATM_HEALTH_TOTAL]]+Table2[[#This Row],[OUTSD_LG_HEALTH_TOTAL]]+Table2[[#This Row],[Individual Total]]+Table2[[#This Row],[Small Group Total]]+Table2[[#This Row],[OUTSD_STUDENT]]</f>
        <v>0</v>
      </c>
    </row>
    <row r="499" spans="1:46">
      <c r="A499" t="s">
        <v>555</v>
      </c>
      <c r="B499" t="s">
        <v>372</v>
      </c>
      <c r="AE499">
        <v>40</v>
      </c>
      <c r="AL499">
        <v>2023</v>
      </c>
      <c r="AM499">
        <v>4</v>
      </c>
      <c r="AN499" s="273">
        <f>(Table2[[#This Row],[OUTSD_IND_HEALTH_TOTAL]]+Table2[[#This Row],[EXCHG_IND_HEALTH_TOTAL]])-Table2[[#This Row],[OUTSD_IND_GRANDFATHER]]</f>
        <v>0</v>
      </c>
      <c r="AO499" s="273">
        <f>Table2[[#This Row],[OUTSD_IND_HEALTH_TOTAL]]-Table2[[#This Row],[OUTSD_IND_GRANDFATHER]]</f>
        <v>0</v>
      </c>
      <c r="AP499" s="273">
        <f>(Table2[[#This Row],[OUTSD_SG_HEALTH_TOTAL]]+Table2[[#This Row],[EXCHG_SG_HEALTH_TOTAL]])-Table2[[#This Row],[OUTSD_SG_GRANDFATHER]]</f>
        <v>0</v>
      </c>
      <c r="AQ499" s="273">
        <f>Table2[[#This Row],[OUTSD_SG_HEALTH_TOTAL]]-Table2[[#This Row],[OUTSD_SG_GRANDFATHER]]</f>
        <v>0</v>
      </c>
      <c r="AR499" s="273">
        <f>Table2[[#This Row],[EXCHG_IND_HEALTH_TOTAL]]+Table2[[#This Row],[OUTSD_IND_HEALTH_TOTAL]]</f>
        <v>0</v>
      </c>
      <c r="AS499" s="273">
        <f>Table2[[#This Row],[EXCHG_SG_HEALTH_TOTAL]]+Table2[[#This Row],[OUTSD_SG_HEALTH_TOTAL]]</f>
        <v>0</v>
      </c>
      <c r="AT499" s="273">
        <f>Table2[[#This Row],[OUTSD_ATM_HEALTH_TOTAL]]+Table2[[#This Row],[OUTSD_LG_HEALTH_TOTAL]]+Table2[[#This Row],[Individual Total]]+Table2[[#This Row],[Small Group Total]]+Table2[[#This Row],[OUTSD_STUDENT]]</f>
        <v>0</v>
      </c>
    </row>
    <row r="500" spans="1:46">
      <c r="A500" t="s">
        <v>555</v>
      </c>
      <c r="B500" t="s">
        <v>376</v>
      </c>
      <c r="AE500">
        <v>12</v>
      </c>
      <c r="AL500">
        <v>2023</v>
      </c>
      <c r="AM500">
        <v>4</v>
      </c>
      <c r="AN500" s="273">
        <f>(Table2[[#This Row],[OUTSD_IND_HEALTH_TOTAL]]+Table2[[#This Row],[EXCHG_IND_HEALTH_TOTAL]])-Table2[[#This Row],[OUTSD_IND_GRANDFATHER]]</f>
        <v>0</v>
      </c>
      <c r="AO500" s="273">
        <f>Table2[[#This Row],[OUTSD_IND_HEALTH_TOTAL]]-Table2[[#This Row],[OUTSD_IND_GRANDFATHER]]</f>
        <v>0</v>
      </c>
      <c r="AP500" s="273">
        <f>(Table2[[#This Row],[OUTSD_SG_HEALTH_TOTAL]]+Table2[[#This Row],[EXCHG_SG_HEALTH_TOTAL]])-Table2[[#This Row],[OUTSD_SG_GRANDFATHER]]</f>
        <v>0</v>
      </c>
      <c r="AQ500" s="273">
        <f>Table2[[#This Row],[OUTSD_SG_HEALTH_TOTAL]]-Table2[[#This Row],[OUTSD_SG_GRANDFATHER]]</f>
        <v>0</v>
      </c>
      <c r="AR500" s="273">
        <f>Table2[[#This Row],[EXCHG_IND_HEALTH_TOTAL]]+Table2[[#This Row],[OUTSD_IND_HEALTH_TOTAL]]</f>
        <v>0</v>
      </c>
      <c r="AS500" s="273">
        <f>Table2[[#This Row],[EXCHG_SG_HEALTH_TOTAL]]+Table2[[#This Row],[OUTSD_SG_HEALTH_TOTAL]]</f>
        <v>0</v>
      </c>
      <c r="AT500" s="273">
        <f>Table2[[#This Row],[OUTSD_ATM_HEALTH_TOTAL]]+Table2[[#This Row],[OUTSD_LG_HEALTH_TOTAL]]+Table2[[#This Row],[Individual Total]]+Table2[[#This Row],[Small Group Total]]+Table2[[#This Row],[OUTSD_STUDENT]]</f>
        <v>0</v>
      </c>
    </row>
    <row r="501" spans="1:46">
      <c r="A501" t="s">
        <v>555</v>
      </c>
      <c r="B501" t="s">
        <v>379</v>
      </c>
      <c r="AE501">
        <v>2</v>
      </c>
      <c r="AL501">
        <v>2023</v>
      </c>
      <c r="AM501">
        <v>4</v>
      </c>
      <c r="AN501" s="273">
        <f>(Table2[[#This Row],[OUTSD_IND_HEALTH_TOTAL]]+Table2[[#This Row],[EXCHG_IND_HEALTH_TOTAL]])-Table2[[#This Row],[OUTSD_IND_GRANDFATHER]]</f>
        <v>0</v>
      </c>
      <c r="AO501" s="273">
        <f>Table2[[#This Row],[OUTSD_IND_HEALTH_TOTAL]]-Table2[[#This Row],[OUTSD_IND_GRANDFATHER]]</f>
        <v>0</v>
      </c>
      <c r="AP501" s="273">
        <f>(Table2[[#This Row],[OUTSD_SG_HEALTH_TOTAL]]+Table2[[#This Row],[EXCHG_SG_HEALTH_TOTAL]])-Table2[[#This Row],[OUTSD_SG_GRANDFATHER]]</f>
        <v>0</v>
      </c>
      <c r="AQ501" s="273">
        <f>Table2[[#This Row],[OUTSD_SG_HEALTH_TOTAL]]-Table2[[#This Row],[OUTSD_SG_GRANDFATHER]]</f>
        <v>0</v>
      </c>
      <c r="AR501" s="273">
        <f>Table2[[#This Row],[EXCHG_IND_HEALTH_TOTAL]]+Table2[[#This Row],[OUTSD_IND_HEALTH_TOTAL]]</f>
        <v>0</v>
      </c>
      <c r="AS501" s="273">
        <f>Table2[[#This Row],[EXCHG_SG_HEALTH_TOTAL]]+Table2[[#This Row],[OUTSD_SG_HEALTH_TOTAL]]</f>
        <v>0</v>
      </c>
      <c r="AT501" s="273">
        <f>Table2[[#This Row],[OUTSD_ATM_HEALTH_TOTAL]]+Table2[[#This Row],[OUTSD_LG_HEALTH_TOTAL]]+Table2[[#This Row],[Individual Total]]+Table2[[#This Row],[Small Group Total]]+Table2[[#This Row],[OUTSD_STUDENT]]</f>
        <v>0</v>
      </c>
    </row>
    <row r="502" spans="1:46">
      <c r="A502" t="s">
        <v>555</v>
      </c>
      <c r="B502" t="s">
        <v>377</v>
      </c>
      <c r="AE502">
        <v>5</v>
      </c>
      <c r="AL502">
        <v>2023</v>
      </c>
      <c r="AM502">
        <v>4</v>
      </c>
      <c r="AN502" s="273">
        <f>(Table2[[#This Row],[OUTSD_IND_HEALTH_TOTAL]]+Table2[[#This Row],[EXCHG_IND_HEALTH_TOTAL]])-Table2[[#This Row],[OUTSD_IND_GRANDFATHER]]</f>
        <v>0</v>
      </c>
      <c r="AO502" s="273">
        <f>Table2[[#This Row],[OUTSD_IND_HEALTH_TOTAL]]-Table2[[#This Row],[OUTSD_IND_GRANDFATHER]]</f>
        <v>0</v>
      </c>
      <c r="AP502" s="273">
        <f>(Table2[[#This Row],[OUTSD_SG_HEALTH_TOTAL]]+Table2[[#This Row],[EXCHG_SG_HEALTH_TOTAL]])-Table2[[#This Row],[OUTSD_SG_GRANDFATHER]]</f>
        <v>0</v>
      </c>
      <c r="AQ502" s="273">
        <f>Table2[[#This Row],[OUTSD_SG_HEALTH_TOTAL]]-Table2[[#This Row],[OUTSD_SG_GRANDFATHER]]</f>
        <v>0</v>
      </c>
      <c r="AR502" s="273">
        <f>Table2[[#This Row],[EXCHG_IND_HEALTH_TOTAL]]+Table2[[#This Row],[OUTSD_IND_HEALTH_TOTAL]]</f>
        <v>0</v>
      </c>
      <c r="AS502" s="273">
        <f>Table2[[#This Row],[EXCHG_SG_HEALTH_TOTAL]]+Table2[[#This Row],[OUTSD_SG_HEALTH_TOTAL]]</f>
        <v>0</v>
      </c>
      <c r="AT502" s="273">
        <f>Table2[[#This Row],[OUTSD_ATM_HEALTH_TOTAL]]+Table2[[#This Row],[OUTSD_LG_HEALTH_TOTAL]]+Table2[[#This Row],[Individual Total]]+Table2[[#This Row],[Small Group Total]]+Table2[[#This Row],[OUTSD_STUDENT]]</f>
        <v>0</v>
      </c>
    </row>
    <row r="503" spans="1:46">
      <c r="A503" t="s">
        <v>555</v>
      </c>
      <c r="B503" t="s">
        <v>370</v>
      </c>
      <c r="AE503">
        <v>164</v>
      </c>
      <c r="AL503">
        <v>2023</v>
      </c>
      <c r="AM503">
        <v>4</v>
      </c>
      <c r="AN503" s="273">
        <f>(Table2[[#This Row],[OUTSD_IND_HEALTH_TOTAL]]+Table2[[#This Row],[EXCHG_IND_HEALTH_TOTAL]])-Table2[[#This Row],[OUTSD_IND_GRANDFATHER]]</f>
        <v>0</v>
      </c>
      <c r="AO503" s="273">
        <f>Table2[[#This Row],[OUTSD_IND_HEALTH_TOTAL]]-Table2[[#This Row],[OUTSD_IND_GRANDFATHER]]</f>
        <v>0</v>
      </c>
      <c r="AP503" s="273">
        <f>(Table2[[#This Row],[OUTSD_SG_HEALTH_TOTAL]]+Table2[[#This Row],[EXCHG_SG_HEALTH_TOTAL]])-Table2[[#This Row],[OUTSD_SG_GRANDFATHER]]</f>
        <v>0</v>
      </c>
      <c r="AQ503" s="273">
        <f>Table2[[#This Row],[OUTSD_SG_HEALTH_TOTAL]]-Table2[[#This Row],[OUTSD_SG_GRANDFATHER]]</f>
        <v>0</v>
      </c>
      <c r="AR503" s="273">
        <f>Table2[[#This Row],[EXCHG_IND_HEALTH_TOTAL]]+Table2[[#This Row],[OUTSD_IND_HEALTH_TOTAL]]</f>
        <v>0</v>
      </c>
      <c r="AS503" s="273">
        <f>Table2[[#This Row],[EXCHG_SG_HEALTH_TOTAL]]+Table2[[#This Row],[OUTSD_SG_HEALTH_TOTAL]]</f>
        <v>0</v>
      </c>
      <c r="AT503" s="273">
        <f>Table2[[#This Row],[OUTSD_ATM_HEALTH_TOTAL]]+Table2[[#This Row],[OUTSD_LG_HEALTH_TOTAL]]+Table2[[#This Row],[Individual Total]]+Table2[[#This Row],[Small Group Total]]+Table2[[#This Row],[OUTSD_STUDENT]]</f>
        <v>0</v>
      </c>
    </row>
    <row r="504" spans="1:46">
      <c r="A504" t="s">
        <v>555</v>
      </c>
      <c r="B504" t="s">
        <v>367</v>
      </c>
      <c r="AE504">
        <v>50</v>
      </c>
      <c r="AL504">
        <v>2023</v>
      </c>
      <c r="AM504">
        <v>4</v>
      </c>
      <c r="AN504" s="273">
        <f>(Table2[[#This Row],[OUTSD_IND_HEALTH_TOTAL]]+Table2[[#This Row],[EXCHG_IND_HEALTH_TOTAL]])-Table2[[#This Row],[OUTSD_IND_GRANDFATHER]]</f>
        <v>0</v>
      </c>
      <c r="AO504" s="273">
        <f>Table2[[#This Row],[OUTSD_IND_HEALTH_TOTAL]]-Table2[[#This Row],[OUTSD_IND_GRANDFATHER]]</f>
        <v>0</v>
      </c>
      <c r="AP504" s="273">
        <f>(Table2[[#This Row],[OUTSD_SG_HEALTH_TOTAL]]+Table2[[#This Row],[EXCHG_SG_HEALTH_TOTAL]])-Table2[[#This Row],[OUTSD_SG_GRANDFATHER]]</f>
        <v>0</v>
      </c>
      <c r="AQ504" s="273">
        <f>Table2[[#This Row],[OUTSD_SG_HEALTH_TOTAL]]-Table2[[#This Row],[OUTSD_SG_GRANDFATHER]]</f>
        <v>0</v>
      </c>
      <c r="AR504" s="273">
        <f>Table2[[#This Row],[EXCHG_IND_HEALTH_TOTAL]]+Table2[[#This Row],[OUTSD_IND_HEALTH_TOTAL]]</f>
        <v>0</v>
      </c>
      <c r="AS504" s="273">
        <f>Table2[[#This Row],[EXCHG_SG_HEALTH_TOTAL]]+Table2[[#This Row],[OUTSD_SG_HEALTH_TOTAL]]</f>
        <v>0</v>
      </c>
      <c r="AT504" s="273">
        <f>Table2[[#This Row],[OUTSD_ATM_HEALTH_TOTAL]]+Table2[[#This Row],[OUTSD_LG_HEALTH_TOTAL]]+Table2[[#This Row],[Individual Total]]+Table2[[#This Row],[Small Group Total]]+Table2[[#This Row],[OUTSD_STUDENT]]</f>
        <v>0</v>
      </c>
    </row>
    <row r="505" spans="1:46">
      <c r="A505" t="s">
        <v>555</v>
      </c>
      <c r="B505" t="s">
        <v>386</v>
      </c>
      <c r="AE505">
        <v>3</v>
      </c>
      <c r="AL505">
        <v>2023</v>
      </c>
      <c r="AM505">
        <v>4</v>
      </c>
      <c r="AN505" s="273">
        <f>(Table2[[#This Row],[OUTSD_IND_HEALTH_TOTAL]]+Table2[[#This Row],[EXCHG_IND_HEALTH_TOTAL]])-Table2[[#This Row],[OUTSD_IND_GRANDFATHER]]</f>
        <v>0</v>
      </c>
      <c r="AO505" s="273">
        <f>Table2[[#This Row],[OUTSD_IND_HEALTH_TOTAL]]-Table2[[#This Row],[OUTSD_IND_GRANDFATHER]]</f>
        <v>0</v>
      </c>
      <c r="AP505" s="273">
        <f>(Table2[[#This Row],[OUTSD_SG_HEALTH_TOTAL]]+Table2[[#This Row],[EXCHG_SG_HEALTH_TOTAL]])-Table2[[#This Row],[OUTSD_SG_GRANDFATHER]]</f>
        <v>0</v>
      </c>
      <c r="AQ505" s="273">
        <f>Table2[[#This Row],[OUTSD_SG_HEALTH_TOTAL]]-Table2[[#This Row],[OUTSD_SG_GRANDFATHER]]</f>
        <v>0</v>
      </c>
      <c r="AR505" s="273">
        <f>Table2[[#This Row],[EXCHG_IND_HEALTH_TOTAL]]+Table2[[#This Row],[OUTSD_IND_HEALTH_TOTAL]]</f>
        <v>0</v>
      </c>
      <c r="AS505" s="273">
        <f>Table2[[#This Row],[EXCHG_SG_HEALTH_TOTAL]]+Table2[[#This Row],[OUTSD_SG_HEALTH_TOTAL]]</f>
        <v>0</v>
      </c>
      <c r="AT505" s="273">
        <f>Table2[[#This Row],[OUTSD_ATM_HEALTH_TOTAL]]+Table2[[#This Row],[OUTSD_LG_HEALTH_TOTAL]]+Table2[[#This Row],[Individual Total]]+Table2[[#This Row],[Small Group Total]]+Table2[[#This Row],[OUTSD_STUDENT]]</f>
        <v>0</v>
      </c>
    </row>
    <row r="506" spans="1:46">
      <c r="A506" t="s">
        <v>555</v>
      </c>
      <c r="B506" t="s">
        <v>360</v>
      </c>
      <c r="AE506">
        <v>8</v>
      </c>
      <c r="AL506">
        <v>2023</v>
      </c>
      <c r="AM506">
        <v>4</v>
      </c>
      <c r="AN506" s="273">
        <f>(Table2[[#This Row],[OUTSD_IND_HEALTH_TOTAL]]+Table2[[#This Row],[EXCHG_IND_HEALTH_TOTAL]])-Table2[[#This Row],[OUTSD_IND_GRANDFATHER]]</f>
        <v>0</v>
      </c>
      <c r="AO506" s="273">
        <f>Table2[[#This Row],[OUTSD_IND_HEALTH_TOTAL]]-Table2[[#This Row],[OUTSD_IND_GRANDFATHER]]</f>
        <v>0</v>
      </c>
      <c r="AP506" s="273">
        <f>(Table2[[#This Row],[OUTSD_SG_HEALTH_TOTAL]]+Table2[[#This Row],[EXCHG_SG_HEALTH_TOTAL]])-Table2[[#This Row],[OUTSD_SG_GRANDFATHER]]</f>
        <v>0</v>
      </c>
      <c r="AQ506" s="273">
        <f>Table2[[#This Row],[OUTSD_SG_HEALTH_TOTAL]]-Table2[[#This Row],[OUTSD_SG_GRANDFATHER]]</f>
        <v>0</v>
      </c>
      <c r="AR506" s="273">
        <f>Table2[[#This Row],[EXCHG_IND_HEALTH_TOTAL]]+Table2[[#This Row],[OUTSD_IND_HEALTH_TOTAL]]</f>
        <v>0</v>
      </c>
      <c r="AS506" s="273">
        <f>Table2[[#This Row],[EXCHG_SG_HEALTH_TOTAL]]+Table2[[#This Row],[OUTSD_SG_HEALTH_TOTAL]]</f>
        <v>0</v>
      </c>
      <c r="AT506" s="273">
        <f>Table2[[#This Row],[OUTSD_ATM_HEALTH_TOTAL]]+Table2[[#This Row],[OUTSD_LG_HEALTH_TOTAL]]+Table2[[#This Row],[Individual Total]]+Table2[[#This Row],[Small Group Total]]+Table2[[#This Row],[OUTSD_STUDENT]]</f>
        <v>0</v>
      </c>
    </row>
    <row r="507" spans="1:46">
      <c r="A507" t="s">
        <v>555</v>
      </c>
      <c r="B507" t="s">
        <v>368</v>
      </c>
      <c r="AE507">
        <v>72</v>
      </c>
      <c r="AL507">
        <v>2023</v>
      </c>
      <c r="AM507">
        <v>4</v>
      </c>
      <c r="AN507" s="273">
        <f>(Table2[[#This Row],[OUTSD_IND_HEALTH_TOTAL]]+Table2[[#This Row],[EXCHG_IND_HEALTH_TOTAL]])-Table2[[#This Row],[OUTSD_IND_GRANDFATHER]]</f>
        <v>0</v>
      </c>
      <c r="AO507" s="273">
        <f>Table2[[#This Row],[OUTSD_IND_HEALTH_TOTAL]]-Table2[[#This Row],[OUTSD_IND_GRANDFATHER]]</f>
        <v>0</v>
      </c>
      <c r="AP507" s="273">
        <f>(Table2[[#This Row],[OUTSD_SG_HEALTH_TOTAL]]+Table2[[#This Row],[EXCHG_SG_HEALTH_TOTAL]])-Table2[[#This Row],[OUTSD_SG_GRANDFATHER]]</f>
        <v>0</v>
      </c>
      <c r="AQ507" s="273">
        <f>Table2[[#This Row],[OUTSD_SG_HEALTH_TOTAL]]-Table2[[#This Row],[OUTSD_SG_GRANDFATHER]]</f>
        <v>0</v>
      </c>
      <c r="AR507" s="273">
        <f>Table2[[#This Row],[EXCHG_IND_HEALTH_TOTAL]]+Table2[[#This Row],[OUTSD_IND_HEALTH_TOTAL]]</f>
        <v>0</v>
      </c>
      <c r="AS507" s="273">
        <f>Table2[[#This Row],[EXCHG_SG_HEALTH_TOTAL]]+Table2[[#This Row],[OUTSD_SG_HEALTH_TOTAL]]</f>
        <v>0</v>
      </c>
      <c r="AT507" s="273">
        <f>Table2[[#This Row],[OUTSD_ATM_HEALTH_TOTAL]]+Table2[[#This Row],[OUTSD_LG_HEALTH_TOTAL]]+Table2[[#This Row],[Individual Total]]+Table2[[#This Row],[Small Group Total]]+Table2[[#This Row],[OUTSD_STUDENT]]</f>
        <v>0</v>
      </c>
    </row>
    <row r="508" spans="1:46">
      <c r="A508" t="s">
        <v>555</v>
      </c>
      <c r="B508" t="s">
        <v>371</v>
      </c>
      <c r="AE508">
        <v>8</v>
      </c>
      <c r="AL508">
        <v>2023</v>
      </c>
      <c r="AM508">
        <v>4</v>
      </c>
      <c r="AN508" s="273">
        <f>(Table2[[#This Row],[OUTSD_IND_HEALTH_TOTAL]]+Table2[[#This Row],[EXCHG_IND_HEALTH_TOTAL]])-Table2[[#This Row],[OUTSD_IND_GRANDFATHER]]</f>
        <v>0</v>
      </c>
      <c r="AO508" s="273">
        <f>Table2[[#This Row],[OUTSD_IND_HEALTH_TOTAL]]-Table2[[#This Row],[OUTSD_IND_GRANDFATHER]]</f>
        <v>0</v>
      </c>
      <c r="AP508" s="273">
        <f>(Table2[[#This Row],[OUTSD_SG_HEALTH_TOTAL]]+Table2[[#This Row],[EXCHG_SG_HEALTH_TOTAL]])-Table2[[#This Row],[OUTSD_SG_GRANDFATHER]]</f>
        <v>0</v>
      </c>
      <c r="AQ508" s="273">
        <f>Table2[[#This Row],[OUTSD_SG_HEALTH_TOTAL]]-Table2[[#This Row],[OUTSD_SG_GRANDFATHER]]</f>
        <v>0</v>
      </c>
      <c r="AR508" s="273">
        <f>Table2[[#This Row],[EXCHG_IND_HEALTH_TOTAL]]+Table2[[#This Row],[OUTSD_IND_HEALTH_TOTAL]]</f>
        <v>0</v>
      </c>
      <c r="AS508" s="273">
        <f>Table2[[#This Row],[EXCHG_SG_HEALTH_TOTAL]]+Table2[[#This Row],[OUTSD_SG_HEALTH_TOTAL]]</f>
        <v>0</v>
      </c>
      <c r="AT508" s="273">
        <f>Table2[[#This Row],[OUTSD_ATM_HEALTH_TOTAL]]+Table2[[#This Row],[OUTSD_LG_HEALTH_TOTAL]]+Table2[[#This Row],[Individual Total]]+Table2[[#This Row],[Small Group Total]]+Table2[[#This Row],[OUTSD_STUDENT]]</f>
        <v>0</v>
      </c>
    </row>
    <row r="509" spans="1:46">
      <c r="A509" t="s">
        <v>555</v>
      </c>
      <c r="B509" t="s">
        <v>378</v>
      </c>
      <c r="AE509">
        <v>21</v>
      </c>
      <c r="AL509">
        <v>2023</v>
      </c>
      <c r="AM509">
        <v>4</v>
      </c>
      <c r="AN509" s="273">
        <f>(Table2[[#This Row],[OUTSD_IND_HEALTH_TOTAL]]+Table2[[#This Row],[EXCHG_IND_HEALTH_TOTAL]])-Table2[[#This Row],[OUTSD_IND_GRANDFATHER]]</f>
        <v>0</v>
      </c>
      <c r="AO509" s="273">
        <f>Table2[[#This Row],[OUTSD_IND_HEALTH_TOTAL]]-Table2[[#This Row],[OUTSD_IND_GRANDFATHER]]</f>
        <v>0</v>
      </c>
      <c r="AP509" s="273">
        <f>(Table2[[#This Row],[OUTSD_SG_HEALTH_TOTAL]]+Table2[[#This Row],[EXCHG_SG_HEALTH_TOTAL]])-Table2[[#This Row],[OUTSD_SG_GRANDFATHER]]</f>
        <v>0</v>
      </c>
      <c r="AQ509" s="273">
        <f>Table2[[#This Row],[OUTSD_SG_HEALTH_TOTAL]]-Table2[[#This Row],[OUTSD_SG_GRANDFATHER]]</f>
        <v>0</v>
      </c>
      <c r="AR509" s="273">
        <f>Table2[[#This Row],[EXCHG_IND_HEALTH_TOTAL]]+Table2[[#This Row],[OUTSD_IND_HEALTH_TOTAL]]</f>
        <v>0</v>
      </c>
      <c r="AS509" s="273">
        <f>Table2[[#This Row],[EXCHG_SG_HEALTH_TOTAL]]+Table2[[#This Row],[OUTSD_SG_HEALTH_TOTAL]]</f>
        <v>0</v>
      </c>
      <c r="AT509" s="273">
        <f>Table2[[#This Row],[OUTSD_ATM_HEALTH_TOTAL]]+Table2[[#This Row],[OUTSD_LG_HEALTH_TOTAL]]+Table2[[#This Row],[Individual Total]]+Table2[[#This Row],[Small Group Total]]+Table2[[#This Row],[OUTSD_STUDENT]]</f>
        <v>0</v>
      </c>
    </row>
    <row r="510" spans="1:46">
      <c r="A510" t="s">
        <v>555</v>
      </c>
      <c r="B510" t="s">
        <v>369</v>
      </c>
      <c r="AE510">
        <v>13</v>
      </c>
      <c r="AL510">
        <v>2023</v>
      </c>
      <c r="AM510">
        <v>4</v>
      </c>
      <c r="AN510" s="273">
        <f>(Table2[[#This Row],[OUTSD_IND_HEALTH_TOTAL]]+Table2[[#This Row],[EXCHG_IND_HEALTH_TOTAL]])-Table2[[#This Row],[OUTSD_IND_GRANDFATHER]]</f>
        <v>0</v>
      </c>
      <c r="AO510" s="273">
        <f>Table2[[#This Row],[OUTSD_IND_HEALTH_TOTAL]]-Table2[[#This Row],[OUTSD_IND_GRANDFATHER]]</f>
        <v>0</v>
      </c>
      <c r="AP510" s="273">
        <f>(Table2[[#This Row],[OUTSD_SG_HEALTH_TOTAL]]+Table2[[#This Row],[EXCHG_SG_HEALTH_TOTAL]])-Table2[[#This Row],[OUTSD_SG_GRANDFATHER]]</f>
        <v>0</v>
      </c>
      <c r="AQ510" s="273">
        <f>Table2[[#This Row],[OUTSD_SG_HEALTH_TOTAL]]-Table2[[#This Row],[OUTSD_SG_GRANDFATHER]]</f>
        <v>0</v>
      </c>
      <c r="AR510" s="273">
        <f>Table2[[#This Row],[EXCHG_IND_HEALTH_TOTAL]]+Table2[[#This Row],[OUTSD_IND_HEALTH_TOTAL]]</f>
        <v>0</v>
      </c>
      <c r="AS510" s="273">
        <f>Table2[[#This Row],[EXCHG_SG_HEALTH_TOTAL]]+Table2[[#This Row],[OUTSD_SG_HEALTH_TOTAL]]</f>
        <v>0</v>
      </c>
      <c r="AT510" s="273">
        <f>Table2[[#This Row],[OUTSD_ATM_HEALTH_TOTAL]]+Table2[[#This Row],[OUTSD_LG_HEALTH_TOTAL]]+Table2[[#This Row],[Individual Total]]+Table2[[#This Row],[Small Group Total]]+Table2[[#This Row],[OUTSD_STUDENT]]</f>
        <v>0</v>
      </c>
    </row>
    <row r="511" spans="1:46">
      <c r="A511" t="s">
        <v>555</v>
      </c>
      <c r="B511" t="s">
        <v>366</v>
      </c>
      <c r="AE511">
        <v>389</v>
      </c>
      <c r="AL511">
        <v>2023</v>
      </c>
      <c r="AM511">
        <v>4</v>
      </c>
      <c r="AN511" s="273">
        <f>(Table2[[#This Row],[OUTSD_IND_HEALTH_TOTAL]]+Table2[[#This Row],[EXCHG_IND_HEALTH_TOTAL]])-Table2[[#This Row],[OUTSD_IND_GRANDFATHER]]</f>
        <v>0</v>
      </c>
      <c r="AO511" s="273">
        <f>Table2[[#This Row],[OUTSD_IND_HEALTH_TOTAL]]-Table2[[#This Row],[OUTSD_IND_GRANDFATHER]]</f>
        <v>0</v>
      </c>
      <c r="AP511" s="273">
        <f>(Table2[[#This Row],[OUTSD_SG_HEALTH_TOTAL]]+Table2[[#This Row],[EXCHG_SG_HEALTH_TOTAL]])-Table2[[#This Row],[OUTSD_SG_GRANDFATHER]]</f>
        <v>0</v>
      </c>
      <c r="AQ511" s="273">
        <f>Table2[[#This Row],[OUTSD_SG_HEALTH_TOTAL]]-Table2[[#This Row],[OUTSD_SG_GRANDFATHER]]</f>
        <v>0</v>
      </c>
      <c r="AR511" s="273">
        <f>Table2[[#This Row],[EXCHG_IND_HEALTH_TOTAL]]+Table2[[#This Row],[OUTSD_IND_HEALTH_TOTAL]]</f>
        <v>0</v>
      </c>
      <c r="AS511" s="273">
        <f>Table2[[#This Row],[EXCHG_SG_HEALTH_TOTAL]]+Table2[[#This Row],[OUTSD_SG_HEALTH_TOTAL]]</f>
        <v>0</v>
      </c>
      <c r="AT511" s="273">
        <f>Table2[[#This Row],[OUTSD_ATM_HEALTH_TOTAL]]+Table2[[#This Row],[OUTSD_LG_HEALTH_TOTAL]]+Table2[[#This Row],[Individual Total]]+Table2[[#This Row],[Small Group Total]]+Table2[[#This Row],[OUTSD_STUDENT]]</f>
        <v>0</v>
      </c>
    </row>
    <row r="512" spans="1:46">
      <c r="A512" t="s">
        <v>555</v>
      </c>
      <c r="B512" t="s">
        <v>375</v>
      </c>
      <c r="AE512">
        <v>13</v>
      </c>
      <c r="AL512">
        <v>2023</v>
      </c>
      <c r="AM512">
        <v>4</v>
      </c>
      <c r="AN512" s="273">
        <f>(Table2[[#This Row],[OUTSD_IND_HEALTH_TOTAL]]+Table2[[#This Row],[EXCHG_IND_HEALTH_TOTAL]])-Table2[[#This Row],[OUTSD_IND_GRANDFATHER]]</f>
        <v>0</v>
      </c>
      <c r="AO512" s="273">
        <f>Table2[[#This Row],[OUTSD_IND_HEALTH_TOTAL]]-Table2[[#This Row],[OUTSD_IND_GRANDFATHER]]</f>
        <v>0</v>
      </c>
      <c r="AP512" s="273">
        <f>(Table2[[#This Row],[OUTSD_SG_HEALTH_TOTAL]]+Table2[[#This Row],[EXCHG_SG_HEALTH_TOTAL]])-Table2[[#This Row],[OUTSD_SG_GRANDFATHER]]</f>
        <v>0</v>
      </c>
      <c r="AQ512" s="273">
        <f>Table2[[#This Row],[OUTSD_SG_HEALTH_TOTAL]]-Table2[[#This Row],[OUTSD_SG_GRANDFATHER]]</f>
        <v>0</v>
      </c>
      <c r="AR512" s="273">
        <f>Table2[[#This Row],[EXCHG_IND_HEALTH_TOTAL]]+Table2[[#This Row],[OUTSD_IND_HEALTH_TOTAL]]</f>
        <v>0</v>
      </c>
      <c r="AS512" s="273">
        <f>Table2[[#This Row],[EXCHG_SG_HEALTH_TOTAL]]+Table2[[#This Row],[OUTSD_SG_HEALTH_TOTAL]]</f>
        <v>0</v>
      </c>
      <c r="AT512" s="273">
        <f>Table2[[#This Row],[OUTSD_ATM_HEALTH_TOTAL]]+Table2[[#This Row],[OUTSD_LG_HEALTH_TOTAL]]+Table2[[#This Row],[Individual Total]]+Table2[[#This Row],[Small Group Total]]+Table2[[#This Row],[OUTSD_STUDENT]]</f>
        <v>0</v>
      </c>
    </row>
    <row r="513" spans="1:46">
      <c r="A513" t="s">
        <v>555</v>
      </c>
      <c r="B513" t="s">
        <v>365</v>
      </c>
      <c r="AE513">
        <v>56</v>
      </c>
      <c r="AL513">
        <v>2023</v>
      </c>
      <c r="AM513">
        <v>4</v>
      </c>
      <c r="AN513" s="273">
        <f>(Table2[[#This Row],[OUTSD_IND_HEALTH_TOTAL]]+Table2[[#This Row],[EXCHG_IND_HEALTH_TOTAL]])-Table2[[#This Row],[OUTSD_IND_GRANDFATHER]]</f>
        <v>0</v>
      </c>
      <c r="AO513" s="273">
        <f>Table2[[#This Row],[OUTSD_IND_HEALTH_TOTAL]]-Table2[[#This Row],[OUTSD_IND_GRANDFATHER]]</f>
        <v>0</v>
      </c>
      <c r="AP513" s="273">
        <f>(Table2[[#This Row],[OUTSD_SG_HEALTH_TOTAL]]+Table2[[#This Row],[EXCHG_SG_HEALTH_TOTAL]])-Table2[[#This Row],[OUTSD_SG_GRANDFATHER]]</f>
        <v>0</v>
      </c>
      <c r="AQ513" s="273">
        <f>Table2[[#This Row],[OUTSD_SG_HEALTH_TOTAL]]-Table2[[#This Row],[OUTSD_SG_GRANDFATHER]]</f>
        <v>0</v>
      </c>
      <c r="AR513" s="273">
        <f>Table2[[#This Row],[EXCHG_IND_HEALTH_TOTAL]]+Table2[[#This Row],[OUTSD_IND_HEALTH_TOTAL]]</f>
        <v>0</v>
      </c>
      <c r="AS513" s="273">
        <f>Table2[[#This Row],[EXCHG_SG_HEALTH_TOTAL]]+Table2[[#This Row],[OUTSD_SG_HEALTH_TOTAL]]</f>
        <v>0</v>
      </c>
      <c r="AT513" s="273">
        <f>Table2[[#This Row],[OUTSD_ATM_HEALTH_TOTAL]]+Table2[[#This Row],[OUTSD_LG_HEALTH_TOTAL]]+Table2[[#This Row],[Individual Total]]+Table2[[#This Row],[Small Group Total]]+Table2[[#This Row],[OUTSD_STUDENT]]</f>
        <v>0</v>
      </c>
    </row>
    <row r="514" spans="1:46">
      <c r="A514" t="s">
        <v>555</v>
      </c>
      <c r="B514" t="s">
        <v>383</v>
      </c>
      <c r="AE514">
        <v>3</v>
      </c>
      <c r="AL514">
        <v>2023</v>
      </c>
      <c r="AM514">
        <v>4</v>
      </c>
      <c r="AN514" s="273">
        <f>(Table2[[#This Row],[OUTSD_IND_HEALTH_TOTAL]]+Table2[[#This Row],[EXCHG_IND_HEALTH_TOTAL]])-Table2[[#This Row],[OUTSD_IND_GRANDFATHER]]</f>
        <v>0</v>
      </c>
      <c r="AO514" s="273">
        <f>Table2[[#This Row],[OUTSD_IND_HEALTH_TOTAL]]-Table2[[#This Row],[OUTSD_IND_GRANDFATHER]]</f>
        <v>0</v>
      </c>
      <c r="AP514" s="273">
        <f>(Table2[[#This Row],[OUTSD_SG_HEALTH_TOTAL]]+Table2[[#This Row],[EXCHG_SG_HEALTH_TOTAL]])-Table2[[#This Row],[OUTSD_SG_GRANDFATHER]]</f>
        <v>0</v>
      </c>
      <c r="AQ514" s="273">
        <f>Table2[[#This Row],[OUTSD_SG_HEALTH_TOTAL]]-Table2[[#This Row],[OUTSD_SG_GRANDFATHER]]</f>
        <v>0</v>
      </c>
      <c r="AR514" s="273">
        <f>Table2[[#This Row],[EXCHG_IND_HEALTH_TOTAL]]+Table2[[#This Row],[OUTSD_IND_HEALTH_TOTAL]]</f>
        <v>0</v>
      </c>
      <c r="AS514" s="273">
        <f>Table2[[#This Row],[EXCHG_SG_HEALTH_TOTAL]]+Table2[[#This Row],[OUTSD_SG_HEALTH_TOTAL]]</f>
        <v>0</v>
      </c>
      <c r="AT514" s="273">
        <f>Table2[[#This Row],[OUTSD_ATM_HEALTH_TOTAL]]+Table2[[#This Row],[OUTSD_LG_HEALTH_TOTAL]]+Table2[[#This Row],[Individual Total]]+Table2[[#This Row],[Small Group Total]]+Table2[[#This Row],[OUTSD_STUDENT]]</f>
        <v>0</v>
      </c>
    </row>
    <row r="515" spans="1:46">
      <c r="A515" t="s">
        <v>555</v>
      </c>
      <c r="B515" t="s">
        <v>356</v>
      </c>
      <c r="AE515">
        <v>175</v>
      </c>
      <c r="AL515">
        <v>2023</v>
      </c>
      <c r="AM515">
        <v>4</v>
      </c>
      <c r="AN515" s="273">
        <f>(Table2[[#This Row],[OUTSD_IND_HEALTH_TOTAL]]+Table2[[#This Row],[EXCHG_IND_HEALTH_TOTAL]])-Table2[[#This Row],[OUTSD_IND_GRANDFATHER]]</f>
        <v>0</v>
      </c>
      <c r="AO515" s="273">
        <f>Table2[[#This Row],[OUTSD_IND_HEALTH_TOTAL]]-Table2[[#This Row],[OUTSD_IND_GRANDFATHER]]</f>
        <v>0</v>
      </c>
      <c r="AP515" s="273">
        <f>(Table2[[#This Row],[OUTSD_SG_HEALTH_TOTAL]]+Table2[[#This Row],[EXCHG_SG_HEALTH_TOTAL]])-Table2[[#This Row],[OUTSD_SG_GRANDFATHER]]</f>
        <v>0</v>
      </c>
      <c r="AQ515" s="273">
        <f>Table2[[#This Row],[OUTSD_SG_HEALTH_TOTAL]]-Table2[[#This Row],[OUTSD_SG_GRANDFATHER]]</f>
        <v>0</v>
      </c>
      <c r="AR515" s="273">
        <f>Table2[[#This Row],[EXCHG_IND_HEALTH_TOTAL]]+Table2[[#This Row],[OUTSD_IND_HEALTH_TOTAL]]</f>
        <v>0</v>
      </c>
      <c r="AS515" s="273">
        <f>Table2[[#This Row],[EXCHG_SG_HEALTH_TOTAL]]+Table2[[#This Row],[OUTSD_SG_HEALTH_TOTAL]]</f>
        <v>0</v>
      </c>
      <c r="AT515" s="273">
        <f>Table2[[#This Row],[OUTSD_ATM_HEALTH_TOTAL]]+Table2[[#This Row],[OUTSD_LG_HEALTH_TOTAL]]+Table2[[#This Row],[Individual Total]]+Table2[[#This Row],[Small Group Total]]+Table2[[#This Row],[OUTSD_STUDENT]]</f>
        <v>0</v>
      </c>
    </row>
    <row r="516" spans="1:46">
      <c r="A516" t="s">
        <v>555</v>
      </c>
      <c r="B516" t="s">
        <v>382</v>
      </c>
      <c r="AE516">
        <v>32</v>
      </c>
      <c r="AL516">
        <v>2023</v>
      </c>
      <c r="AM516">
        <v>4</v>
      </c>
      <c r="AN516" s="273">
        <f>(Table2[[#This Row],[OUTSD_IND_HEALTH_TOTAL]]+Table2[[#This Row],[EXCHG_IND_HEALTH_TOTAL]])-Table2[[#This Row],[OUTSD_IND_GRANDFATHER]]</f>
        <v>0</v>
      </c>
      <c r="AO516" s="273">
        <f>Table2[[#This Row],[OUTSD_IND_HEALTH_TOTAL]]-Table2[[#This Row],[OUTSD_IND_GRANDFATHER]]</f>
        <v>0</v>
      </c>
      <c r="AP516" s="273">
        <f>(Table2[[#This Row],[OUTSD_SG_HEALTH_TOTAL]]+Table2[[#This Row],[EXCHG_SG_HEALTH_TOTAL]])-Table2[[#This Row],[OUTSD_SG_GRANDFATHER]]</f>
        <v>0</v>
      </c>
      <c r="AQ516" s="273">
        <f>Table2[[#This Row],[OUTSD_SG_HEALTH_TOTAL]]-Table2[[#This Row],[OUTSD_SG_GRANDFATHER]]</f>
        <v>0</v>
      </c>
      <c r="AR516" s="273">
        <f>Table2[[#This Row],[EXCHG_IND_HEALTH_TOTAL]]+Table2[[#This Row],[OUTSD_IND_HEALTH_TOTAL]]</f>
        <v>0</v>
      </c>
      <c r="AS516" s="273">
        <f>Table2[[#This Row],[EXCHG_SG_HEALTH_TOTAL]]+Table2[[#This Row],[OUTSD_SG_HEALTH_TOTAL]]</f>
        <v>0</v>
      </c>
      <c r="AT516" s="273">
        <f>Table2[[#This Row],[OUTSD_ATM_HEALTH_TOTAL]]+Table2[[#This Row],[OUTSD_LG_HEALTH_TOTAL]]+Table2[[#This Row],[Individual Total]]+Table2[[#This Row],[Small Group Total]]+Table2[[#This Row],[OUTSD_STUDENT]]</f>
        <v>0</v>
      </c>
    </row>
    <row r="517" spans="1:46">
      <c r="A517" t="s">
        <v>555</v>
      </c>
      <c r="B517" t="s">
        <v>359</v>
      </c>
      <c r="AE517">
        <v>435</v>
      </c>
      <c r="AL517">
        <v>2023</v>
      </c>
      <c r="AM517">
        <v>4</v>
      </c>
      <c r="AN517" s="273">
        <f>(Table2[[#This Row],[OUTSD_IND_HEALTH_TOTAL]]+Table2[[#This Row],[EXCHG_IND_HEALTH_TOTAL]])-Table2[[#This Row],[OUTSD_IND_GRANDFATHER]]</f>
        <v>0</v>
      </c>
      <c r="AO517" s="273">
        <f>Table2[[#This Row],[OUTSD_IND_HEALTH_TOTAL]]-Table2[[#This Row],[OUTSD_IND_GRANDFATHER]]</f>
        <v>0</v>
      </c>
      <c r="AP517" s="273">
        <f>(Table2[[#This Row],[OUTSD_SG_HEALTH_TOTAL]]+Table2[[#This Row],[EXCHG_SG_HEALTH_TOTAL]])-Table2[[#This Row],[OUTSD_SG_GRANDFATHER]]</f>
        <v>0</v>
      </c>
      <c r="AQ517" s="273">
        <f>Table2[[#This Row],[OUTSD_SG_HEALTH_TOTAL]]-Table2[[#This Row],[OUTSD_SG_GRANDFATHER]]</f>
        <v>0</v>
      </c>
      <c r="AR517" s="273">
        <f>Table2[[#This Row],[EXCHG_IND_HEALTH_TOTAL]]+Table2[[#This Row],[OUTSD_IND_HEALTH_TOTAL]]</f>
        <v>0</v>
      </c>
      <c r="AS517" s="273">
        <f>Table2[[#This Row],[EXCHG_SG_HEALTH_TOTAL]]+Table2[[#This Row],[OUTSD_SG_HEALTH_TOTAL]]</f>
        <v>0</v>
      </c>
      <c r="AT517" s="273">
        <f>Table2[[#This Row],[OUTSD_ATM_HEALTH_TOTAL]]+Table2[[#This Row],[OUTSD_LG_HEALTH_TOTAL]]+Table2[[#This Row],[Individual Total]]+Table2[[#This Row],[Small Group Total]]+Table2[[#This Row],[OUTSD_STUDENT]]</f>
        <v>0</v>
      </c>
    </row>
    <row r="518" spans="1:46">
      <c r="A518" t="s">
        <v>555</v>
      </c>
      <c r="B518" t="s">
        <v>364</v>
      </c>
      <c r="AE518">
        <v>32</v>
      </c>
      <c r="AL518">
        <v>2023</v>
      </c>
      <c r="AM518">
        <v>4</v>
      </c>
      <c r="AN518" s="273">
        <f>(Table2[[#This Row],[OUTSD_IND_HEALTH_TOTAL]]+Table2[[#This Row],[EXCHG_IND_HEALTH_TOTAL]])-Table2[[#This Row],[OUTSD_IND_GRANDFATHER]]</f>
        <v>0</v>
      </c>
      <c r="AO518" s="273">
        <f>Table2[[#This Row],[OUTSD_IND_HEALTH_TOTAL]]-Table2[[#This Row],[OUTSD_IND_GRANDFATHER]]</f>
        <v>0</v>
      </c>
      <c r="AP518" s="273">
        <f>(Table2[[#This Row],[OUTSD_SG_HEALTH_TOTAL]]+Table2[[#This Row],[EXCHG_SG_HEALTH_TOTAL]])-Table2[[#This Row],[OUTSD_SG_GRANDFATHER]]</f>
        <v>0</v>
      </c>
      <c r="AQ518" s="273">
        <f>Table2[[#This Row],[OUTSD_SG_HEALTH_TOTAL]]-Table2[[#This Row],[OUTSD_SG_GRANDFATHER]]</f>
        <v>0</v>
      </c>
      <c r="AR518" s="273">
        <f>Table2[[#This Row],[EXCHG_IND_HEALTH_TOTAL]]+Table2[[#This Row],[OUTSD_IND_HEALTH_TOTAL]]</f>
        <v>0</v>
      </c>
      <c r="AS518" s="273">
        <f>Table2[[#This Row],[EXCHG_SG_HEALTH_TOTAL]]+Table2[[#This Row],[OUTSD_SG_HEALTH_TOTAL]]</f>
        <v>0</v>
      </c>
      <c r="AT518" s="273">
        <f>Table2[[#This Row],[OUTSD_ATM_HEALTH_TOTAL]]+Table2[[#This Row],[OUTSD_LG_HEALTH_TOTAL]]+Table2[[#This Row],[Individual Total]]+Table2[[#This Row],[Small Group Total]]+Table2[[#This Row],[OUTSD_STUDENT]]</f>
        <v>0</v>
      </c>
    </row>
    <row r="519" spans="1:46">
      <c r="A519" t="s">
        <v>555</v>
      </c>
      <c r="B519" t="s">
        <v>374</v>
      </c>
      <c r="AE519">
        <v>1</v>
      </c>
      <c r="AL519">
        <v>2023</v>
      </c>
      <c r="AM519">
        <v>4</v>
      </c>
      <c r="AN519" s="273">
        <f>(Table2[[#This Row],[OUTSD_IND_HEALTH_TOTAL]]+Table2[[#This Row],[EXCHG_IND_HEALTH_TOTAL]])-Table2[[#This Row],[OUTSD_IND_GRANDFATHER]]</f>
        <v>0</v>
      </c>
      <c r="AO519" s="273">
        <f>Table2[[#This Row],[OUTSD_IND_HEALTH_TOTAL]]-Table2[[#This Row],[OUTSD_IND_GRANDFATHER]]</f>
        <v>0</v>
      </c>
      <c r="AP519" s="273">
        <f>(Table2[[#This Row],[OUTSD_SG_HEALTH_TOTAL]]+Table2[[#This Row],[EXCHG_SG_HEALTH_TOTAL]])-Table2[[#This Row],[OUTSD_SG_GRANDFATHER]]</f>
        <v>0</v>
      </c>
      <c r="AQ519" s="273">
        <f>Table2[[#This Row],[OUTSD_SG_HEALTH_TOTAL]]-Table2[[#This Row],[OUTSD_SG_GRANDFATHER]]</f>
        <v>0</v>
      </c>
      <c r="AR519" s="273">
        <f>Table2[[#This Row],[EXCHG_IND_HEALTH_TOTAL]]+Table2[[#This Row],[OUTSD_IND_HEALTH_TOTAL]]</f>
        <v>0</v>
      </c>
      <c r="AS519" s="273">
        <f>Table2[[#This Row],[EXCHG_SG_HEALTH_TOTAL]]+Table2[[#This Row],[OUTSD_SG_HEALTH_TOTAL]]</f>
        <v>0</v>
      </c>
      <c r="AT519" s="273">
        <f>Table2[[#This Row],[OUTSD_ATM_HEALTH_TOTAL]]+Table2[[#This Row],[OUTSD_LG_HEALTH_TOTAL]]+Table2[[#This Row],[Individual Total]]+Table2[[#This Row],[Small Group Total]]+Table2[[#This Row],[OUTSD_STUDENT]]</f>
        <v>0</v>
      </c>
    </row>
    <row r="520" spans="1:46">
      <c r="A520" t="s">
        <v>555</v>
      </c>
      <c r="B520" t="s">
        <v>380</v>
      </c>
      <c r="AE520">
        <v>74</v>
      </c>
      <c r="AL520">
        <v>2023</v>
      </c>
      <c r="AM520">
        <v>4</v>
      </c>
      <c r="AN520" s="273">
        <f>(Table2[[#This Row],[OUTSD_IND_HEALTH_TOTAL]]+Table2[[#This Row],[EXCHG_IND_HEALTH_TOTAL]])-Table2[[#This Row],[OUTSD_IND_GRANDFATHER]]</f>
        <v>0</v>
      </c>
      <c r="AO520" s="273">
        <f>Table2[[#This Row],[OUTSD_IND_HEALTH_TOTAL]]-Table2[[#This Row],[OUTSD_IND_GRANDFATHER]]</f>
        <v>0</v>
      </c>
      <c r="AP520" s="273">
        <f>(Table2[[#This Row],[OUTSD_SG_HEALTH_TOTAL]]+Table2[[#This Row],[EXCHG_SG_HEALTH_TOTAL]])-Table2[[#This Row],[OUTSD_SG_GRANDFATHER]]</f>
        <v>0</v>
      </c>
      <c r="AQ520" s="273">
        <f>Table2[[#This Row],[OUTSD_SG_HEALTH_TOTAL]]-Table2[[#This Row],[OUTSD_SG_GRANDFATHER]]</f>
        <v>0</v>
      </c>
      <c r="AR520" s="273">
        <f>Table2[[#This Row],[EXCHG_IND_HEALTH_TOTAL]]+Table2[[#This Row],[OUTSD_IND_HEALTH_TOTAL]]</f>
        <v>0</v>
      </c>
      <c r="AS520" s="273">
        <f>Table2[[#This Row],[EXCHG_SG_HEALTH_TOTAL]]+Table2[[#This Row],[OUTSD_SG_HEALTH_TOTAL]]</f>
        <v>0</v>
      </c>
      <c r="AT520" s="273">
        <f>Table2[[#This Row],[OUTSD_ATM_HEALTH_TOTAL]]+Table2[[#This Row],[OUTSD_LG_HEALTH_TOTAL]]+Table2[[#This Row],[Individual Total]]+Table2[[#This Row],[Small Group Total]]+Table2[[#This Row],[OUTSD_STUDENT]]</f>
        <v>0</v>
      </c>
    </row>
    <row r="521" spans="1:46">
      <c r="A521" t="s">
        <v>555</v>
      </c>
      <c r="B521" t="s">
        <v>387</v>
      </c>
      <c r="AE521">
        <v>20</v>
      </c>
      <c r="AL521">
        <v>2023</v>
      </c>
      <c r="AM521">
        <v>4</v>
      </c>
      <c r="AN521" s="273">
        <f>(Table2[[#This Row],[OUTSD_IND_HEALTH_TOTAL]]+Table2[[#This Row],[EXCHG_IND_HEALTH_TOTAL]])-Table2[[#This Row],[OUTSD_IND_GRANDFATHER]]</f>
        <v>0</v>
      </c>
      <c r="AO521" s="273">
        <f>Table2[[#This Row],[OUTSD_IND_HEALTH_TOTAL]]-Table2[[#This Row],[OUTSD_IND_GRANDFATHER]]</f>
        <v>0</v>
      </c>
      <c r="AP521" s="273">
        <f>(Table2[[#This Row],[OUTSD_SG_HEALTH_TOTAL]]+Table2[[#This Row],[EXCHG_SG_HEALTH_TOTAL]])-Table2[[#This Row],[OUTSD_SG_GRANDFATHER]]</f>
        <v>0</v>
      </c>
      <c r="AQ521" s="273">
        <f>Table2[[#This Row],[OUTSD_SG_HEALTH_TOTAL]]-Table2[[#This Row],[OUTSD_SG_GRANDFATHER]]</f>
        <v>0</v>
      </c>
      <c r="AR521" s="273">
        <f>Table2[[#This Row],[EXCHG_IND_HEALTH_TOTAL]]+Table2[[#This Row],[OUTSD_IND_HEALTH_TOTAL]]</f>
        <v>0</v>
      </c>
      <c r="AS521" s="273">
        <f>Table2[[#This Row],[EXCHG_SG_HEALTH_TOTAL]]+Table2[[#This Row],[OUTSD_SG_HEALTH_TOTAL]]</f>
        <v>0</v>
      </c>
      <c r="AT521" s="273">
        <f>Table2[[#This Row],[OUTSD_ATM_HEALTH_TOTAL]]+Table2[[#This Row],[OUTSD_LG_HEALTH_TOTAL]]+Table2[[#This Row],[Individual Total]]+Table2[[#This Row],[Small Group Total]]+Table2[[#This Row],[OUTSD_STUDENT]]</f>
        <v>0</v>
      </c>
    </row>
    <row r="522" spans="1:46">
      <c r="A522" t="s">
        <v>555</v>
      </c>
      <c r="B522" t="s">
        <v>392</v>
      </c>
      <c r="AE522">
        <v>1</v>
      </c>
      <c r="AL522">
        <v>2023</v>
      </c>
      <c r="AM522">
        <v>4</v>
      </c>
      <c r="AN522" s="273">
        <f>(Table2[[#This Row],[OUTSD_IND_HEALTH_TOTAL]]+Table2[[#This Row],[EXCHG_IND_HEALTH_TOTAL]])-Table2[[#This Row],[OUTSD_IND_GRANDFATHER]]</f>
        <v>0</v>
      </c>
      <c r="AO522" s="273">
        <f>Table2[[#This Row],[OUTSD_IND_HEALTH_TOTAL]]-Table2[[#This Row],[OUTSD_IND_GRANDFATHER]]</f>
        <v>0</v>
      </c>
      <c r="AP522" s="273">
        <f>(Table2[[#This Row],[OUTSD_SG_HEALTH_TOTAL]]+Table2[[#This Row],[EXCHG_SG_HEALTH_TOTAL]])-Table2[[#This Row],[OUTSD_SG_GRANDFATHER]]</f>
        <v>0</v>
      </c>
      <c r="AQ522" s="273">
        <f>Table2[[#This Row],[OUTSD_SG_HEALTH_TOTAL]]-Table2[[#This Row],[OUTSD_SG_GRANDFATHER]]</f>
        <v>0</v>
      </c>
      <c r="AR522" s="273">
        <f>Table2[[#This Row],[EXCHG_IND_HEALTH_TOTAL]]+Table2[[#This Row],[OUTSD_IND_HEALTH_TOTAL]]</f>
        <v>0</v>
      </c>
      <c r="AS522" s="273">
        <f>Table2[[#This Row],[EXCHG_SG_HEALTH_TOTAL]]+Table2[[#This Row],[OUTSD_SG_HEALTH_TOTAL]]</f>
        <v>0</v>
      </c>
      <c r="AT522" s="273">
        <f>Table2[[#This Row],[OUTSD_ATM_HEALTH_TOTAL]]+Table2[[#This Row],[OUTSD_LG_HEALTH_TOTAL]]+Table2[[#This Row],[Individual Total]]+Table2[[#This Row],[Small Group Total]]+Table2[[#This Row],[OUTSD_STUDENT]]</f>
        <v>0</v>
      </c>
    </row>
    <row r="523" spans="1:46">
      <c r="A523" t="s">
        <v>555</v>
      </c>
      <c r="B523" t="s">
        <v>373</v>
      </c>
      <c r="AE523">
        <v>6</v>
      </c>
      <c r="AL523">
        <v>2023</v>
      </c>
      <c r="AM523">
        <v>4</v>
      </c>
      <c r="AN523" s="273">
        <f>(Table2[[#This Row],[OUTSD_IND_HEALTH_TOTAL]]+Table2[[#This Row],[EXCHG_IND_HEALTH_TOTAL]])-Table2[[#This Row],[OUTSD_IND_GRANDFATHER]]</f>
        <v>0</v>
      </c>
      <c r="AO523" s="273">
        <f>Table2[[#This Row],[OUTSD_IND_HEALTH_TOTAL]]-Table2[[#This Row],[OUTSD_IND_GRANDFATHER]]</f>
        <v>0</v>
      </c>
      <c r="AP523" s="273">
        <f>(Table2[[#This Row],[OUTSD_SG_HEALTH_TOTAL]]+Table2[[#This Row],[EXCHG_SG_HEALTH_TOTAL]])-Table2[[#This Row],[OUTSD_SG_GRANDFATHER]]</f>
        <v>0</v>
      </c>
      <c r="AQ523" s="273">
        <f>Table2[[#This Row],[OUTSD_SG_HEALTH_TOTAL]]-Table2[[#This Row],[OUTSD_SG_GRANDFATHER]]</f>
        <v>0</v>
      </c>
      <c r="AR523" s="273">
        <f>Table2[[#This Row],[EXCHG_IND_HEALTH_TOTAL]]+Table2[[#This Row],[OUTSD_IND_HEALTH_TOTAL]]</f>
        <v>0</v>
      </c>
      <c r="AS523" s="273">
        <f>Table2[[#This Row],[EXCHG_SG_HEALTH_TOTAL]]+Table2[[#This Row],[OUTSD_SG_HEALTH_TOTAL]]</f>
        <v>0</v>
      </c>
      <c r="AT523" s="273">
        <f>Table2[[#This Row],[OUTSD_ATM_HEALTH_TOTAL]]+Table2[[#This Row],[OUTSD_LG_HEALTH_TOTAL]]+Table2[[#This Row],[Individual Total]]+Table2[[#This Row],[Small Group Total]]+Table2[[#This Row],[OUTSD_STUDENT]]</f>
        <v>0</v>
      </c>
    </row>
    <row r="524" spans="1:46">
      <c r="A524" t="s">
        <v>555</v>
      </c>
      <c r="B524" t="s">
        <v>357</v>
      </c>
      <c r="AE524">
        <v>503</v>
      </c>
      <c r="AL524">
        <v>2023</v>
      </c>
      <c r="AM524">
        <v>4</v>
      </c>
      <c r="AN524" s="273">
        <f>(Table2[[#This Row],[OUTSD_IND_HEALTH_TOTAL]]+Table2[[#This Row],[EXCHG_IND_HEALTH_TOTAL]])-Table2[[#This Row],[OUTSD_IND_GRANDFATHER]]</f>
        <v>0</v>
      </c>
      <c r="AO524" s="273">
        <f>Table2[[#This Row],[OUTSD_IND_HEALTH_TOTAL]]-Table2[[#This Row],[OUTSD_IND_GRANDFATHER]]</f>
        <v>0</v>
      </c>
      <c r="AP524" s="273">
        <f>(Table2[[#This Row],[OUTSD_SG_HEALTH_TOTAL]]+Table2[[#This Row],[EXCHG_SG_HEALTH_TOTAL]])-Table2[[#This Row],[OUTSD_SG_GRANDFATHER]]</f>
        <v>0</v>
      </c>
      <c r="AQ524" s="273">
        <f>Table2[[#This Row],[OUTSD_SG_HEALTH_TOTAL]]-Table2[[#This Row],[OUTSD_SG_GRANDFATHER]]</f>
        <v>0</v>
      </c>
      <c r="AR524" s="273">
        <f>Table2[[#This Row],[EXCHG_IND_HEALTH_TOTAL]]+Table2[[#This Row],[OUTSD_IND_HEALTH_TOTAL]]</f>
        <v>0</v>
      </c>
      <c r="AS524" s="273">
        <f>Table2[[#This Row],[EXCHG_SG_HEALTH_TOTAL]]+Table2[[#This Row],[OUTSD_SG_HEALTH_TOTAL]]</f>
        <v>0</v>
      </c>
      <c r="AT524" s="273">
        <f>Table2[[#This Row],[OUTSD_ATM_HEALTH_TOTAL]]+Table2[[#This Row],[OUTSD_LG_HEALTH_TOTAL]]+Table2[[#This Row],[Individual Total]]+Table2[[#This Row],[Small Group Total]]+Table2[[#This Row],[OUTSD_STUDENT]]</f>
        <v>0</v>
      </c>
    </row>
    <row r="525" spans="1:46">
      <c r="A525" t="s">
        <v>555</v>
      </c>
      <c r="B525" t="s">
        <v>362</v>
      </c>
      <c r="AE525">
        <v>60</v>
      </c>
      <c r="AL525">
        <v>2023</v>
      </c>
      <c r="AM525">
        <v>4</v>
      </c>
      <c r="AN525" s="273">
        <f>(Table2[[#This Row],[OUTSD_IND_HEALTH_TOTAL]]+Table2[[#This Row],[EXCHG_IND_HEALTH_TOTAL]])-Table2[[#This Row],[OUTSD_IND_GRANDFATHER]]</f>
        <v>0</v>
      </c>
      <c r="AO525" s="273">
        <f>Table2[[#This Row],[OUTSD_IND_HEALTH_TOTAL]]-Table2[[#This Row],[OUTSD_IND_GRANDFATHER]]</f>
        <v>0</v>
      </c>
      <c r="AP525" s="273">
        <f>(Table2[[#This Row],[OUTSD_SG_HEALTH_TOTAL]]+Table2[[#This Row],[EXCHG_SG_HEALTH_TOTAL]])-Table2[[#This Row],[OUTSD_SG_GRANDFATHER]]</f>
        <v>0</v>
      </c>
      <c r="AQ525" s="273">
        <f>Table2[[#This Row],[OUTSD_SG_HEALTH_TOTAL]]-Table2[[#This Row],[OUTSD_SG_GRANDFATHER]]</f>
        <v>0</v>
      </c>
      <c r="AR525" s="273">
        <f>Table2[[#This Row],[EXCHG_IND_HEALTH_TOTAL]]+Table2[[#This Row],[OUTSD_IND_HEALTH_TOTAL]]</f>
        <v>0</v>
      </c>
      <c r="AS525" s="273">
        <f>Table2[[#This Row],[EXCHG_SG_HEALTH_TOTAL]]+Table2[[#This Row],[OUTSD_SG_HEALTH_TOTAL]]</f>
        <v>0</v>
      </c>
      <c r="AT525" s="273">
        <f>Table2[[#This Row],[OUTSD_ATM_HEALTH_TOTAL]]+Table2[[#This Row],[OUTSD_LG_HEALTH_TOTAL]]+Table2[[#This Row],[Individual Total]]+Table2[[#This Row],[Small Group Total]]+Table2[[#This Row],[OUTSD_STUDENT]]</f>
        <v>0</v>
      </c>
    </row>
    <row r="526" spans="1:46">
      <c r="A526" t="s">
        <v>494</v>
      </c>
      <c r="B526" t="s">
        <v>358</v>
      </c>
      <c r="AE526">
        <v>3</v>
      </c>
      <c r="AL526">
        <v>2023</v>
      </c>
      <c r="AM526">
        <v>4</v>
      </c>
      <c r="AN526" s="273">
        <f>(Table2[[#This Row],[OUTSD_IND_HEALTH_TOTAL]]+Table2[[#This Row],[EXCHG_IND_HEALTH_TOTAL]])-Table2[[#This Row],[OUTSD_IND_GRANDFATHER]]</f>
        <v>0</v>
      </c>
      <c r="AO526" s="273">
        <f>Table2[[#This Row],[OUTSD_IND_HEALTH_TOTAL]]-Table2[[#This Row],[OUTSD_IND_GRANDFATHER]]</f>
        <v>0</v>
      </c>
      <c r="AP526" s="273">
        <f>(Table2[[#This Row],[OUTSD_SG_HEALTH_TOTAL]]+Table2[[#This Row],[EXCHG_SG_HEALTH_TOTAL]])-Table2[[#This Row],[OUTSD_SG_GRANDFATHER]]</f>
        <v>0</v>
      </c>
      <c r="AQ526" s="273">
        <f>Table2[[#This Row],[OUTSD_SG_HEALTH_TOTAL]]-Table2[[#This Row],[OUTSD_SG_GRANDFATHER]]</f>
        <v>0</v>
      </c>
      <c r="AR526" s="273">
        <f>Table2[[#This Row],[EXCHG_IND_HEALTH_TOTAL]]+Table2[[#This Row],[OUTSD_IND_HEALTH_TOTAL]]</f>
        <v>0</v>
      </c>
      <c r="AS526" s="273">
        <f>Table2[[#This Row],[EXCHG_SG_HEALTH_TOTAL]]+Table2[[#This Row],[OUTSD_SG_HEALTH_TOTAL]]</f>
        <v>0</v>
      </c>
      <c r="AT526" s="273">
        <f>Table2[[#This Row],[OUTSD_ATM_HEALTH_TOTAL]]+Table2[[#This Row],[OUTSD_LG_HEALTH_TOTAL]]+Table2[[#This Row],[Individual Total]]+Table2[[#This Row],[Small Group Total]]+Table2[[#This Row],[OUTSD_STUDENT]]</f>
        <v>0</v>
      </c>
    </row>
    <row r="527" spans="1:46">
      <c r="A527" t="s">
        <v>494</v>
      </c>
      <c r="B527" t="s">
        <v>370</v>
      </c>
      <c r="AE527">
        <v>1</v>
      </c>
      <c r="AL527">
        <v>2023</v>
      </c>
      <c r="AM527">
        <v>4</v>
      </c>
      <c r="AN527" s="273">
        <f>(Table2[[#This Row],[OUTSD_IND_HEALTH_TOTAL]]+Table2[[#This Row],[EXCHG_IND_HEALTH_TOTAL]])-Table2[[#This Row],[OUTSD_IND_GRANDFATHER]]</f>
        <v>0</v>
      </c>
      <c r="AO527" s="273">
        <f>Table2[[#This Row],[OUTSD_IND_HEALTH_TOTAL]]-Table2[[#This Row],[OUTSD_IND_GRANDFATHER]]</f>
        <v>0</v>
      </c>
      <c r="AP527" s="273">
        <f>(Table2[[#This Row],[OUTSD_SG_HEALTH_TOTAL]]+Table2[[#This Row],[EXCHG_SG_HEALTH_TOTAL]])-Table2[[#This Row],[OUTSD_SG_GRANDFATHER]]</f>
        <v>0</v>
      </c>
      <c r="AQ527" s="273">
        <f>Table2[[#This Row],[OUTSD_SG_HEALTH_TOTAL]]-Table2[[#This Row],[OUTSD_SG_GRANDFATHER]]</f>
        <v>0</v>
      </c>
      <c r="AR527" s="273">
        <f>Table2[[#This Row],[EXCHG_IND_HEALTH_TOTAL]]+Table2[[#This Row],[OUTSD_IND_HEALTH_TOTAL]]</f>
        <v>0</v>
      </c>
      <c r="AS527" s="273">
        <f>Table2[[#This Row],[EXCHG_SG_HEALTH_TOTAL]]+Table2[[#This Row],[OUTSD_SG_HEALTH_TOTAL]]</f>
        <v>0</v>
      </c>
      <c r="AT527" s="273">
        <f>Table2[[#This Row],[OUTSD_ATM_HEALTH_TOTAL]]+Table2[[#This Row],[OUTSD_LG_HEALTH_TOTAL]]+Table2[[#This Row],[Individual Total]]+Table2[[#This Row],[Small Group Total]]+Table2[[#This Row],[OUTSD_STUDENT]]</f>
        <v>0</v>
      </c>
    </row>
    <row r="528" spans="1:46">
      <c r="A528" t="s">
        <v>494</v>
      </c>
      <c r="B528" t="s">
        <v>369</v>
      </c>
      <c r="AE528">
        <v>2</v>
      </c>
      <c r="AL528">
        <v>2023</v>
      </c>
      <c r="AM528">
        <v>4</v>
      </c>
      <c r="AN528" s="273">
        <f>(Table2[[#This Row],[OUTSD_IND_HEALTH_TOTAL]]+Table2[[#This Row],[EXCHG_IND_HEALTH_TOTAL]])-Table2[[#This Row],[OUTSD_IND_GRANDFATHER]]</f>
        <v>0</v>
      </c>
      <c r="AO528" s="273">
        <f>Table2[[#This Row],[OUTSD_IND_HEALTH_TOTAL]]-Table2[[#This Row],[OUTSD_IND_GRANDFATHER]]</f>
        <v>0</v>
      </c>
      <c r="AP528" s="273">
        <f>(Table2[[#This Row],[OUTSD_SG_HEALTH_TOTAL]]+Table2[[#This Row],[EXCHG_SG_HEALTH_TOTAL]])-Table2[[#This Row],[OUTSD_SG_GRANDFATHER]]</f>
        <v>0</v>
      </c>
      <c r="AQ528" s="273">
        <f>Table2[[#This Row],[OUTSD_SG_HEALTH_TOTAL]]-Table2[[#This Row],[OUTSD_SG_GRANDFATHER]]</f>
        <v>0</v>
      </c>
      <c r="AR528" s="273">
        <f>Table2[[#This Row],[EXCHG_IND_HEALTH_TOTAL]]+Table2[[#This Row],[OUTSD_IND_HEALTH_TOTAL]]</f>
        <v>0</v>
      </c>
      <c r="AS528" s="273">
        <f>Table2[[#This Row],[EXCHG_SG_HEALTH_TOTAL]]+Table2[[#This Row],[OUTSD_SG_HEALTH_TOTAL]]</f>
        <v>0</v>
      </c>
      <c r="AT528" s="273">
        <f>Table2[[#This Row],[OUTSD_ATM_HEALTH_TOTAL]]+Table2[[#This Row],[OUTSD_LG_HEALTH_TOTAL]]+Table2[[#This Row],[Individual Total]]+Table2[[#This Row],[Small Group Total]]+Table2[[#This Row],[OUTSD_STUDENT]]</f>
        <v>0</v>
      </c>
    </row>
    <row r="529" spans="1:46">
      <c r="A529" t="s">
        <v>494</v>
      </c>
      <c r="B529" t="s">
        <v>366</v>
      </c>
      <c r="AE529">
        <v>12</v>
      </c>
      <c r="AL529">
        <v>2023</v>
      </c>
      <c r="AM529">
        <v>4</v>
      </c>
      <c r="AN529" s="273">
        <f>(Table2[[#This Row],[OUTSD_IND_HEALTH_TOTAL]]+Table2[[#This Row],[EXCHG_IND_HEALTH_TOTAL]])-Table2[[#This Row],[OUTSD_IND_GRANDFATHER]]</f>
        <v>0</v>
      </c>
      <c r="AO529" s="273">
        <f>Table2[[#This Row],[OUTSD_IND_HEALTH_TOTAL]]-Table2[[#This Row],[OUTSD_IND_GRANDFATHER]]</f>
        <v>0</v>
      </c>
      <c r="AP529" s="273">
        <f>(Table2[[#This Row],[OUTSD_SG_HEALTH_TOTAL]]+Table2[[#This Row],[EXCHG_SG_HEALTH_TOTAL]])-Table2[[#This Row],[OUTSD_SG_GRANDFATHER]]</f>
        <v>0</v>
      </c>
      <c r="AQ529" s="273">
        <f>Table2[[#This Row],[OUTSD_SG_HEALTH_TOTAL]]-Table2[[#This Row],[OUTSD_SG_GRANDFATHER]]</f>
        <v>0</v>
      </c>
      <c r="AR529" s="273">
        <f>Table2[[#This Row],[EXCHG_IND_HEALTH_TOTAL]]+Table2[[#This Row],[OUTSD_IND_HEALTH_TOTAL]]</f>
        <v>0</v>
      </c>
      <c r="AS529" s="273">
        <f>Table2[[#This Row],[EXCHG_SG_HEALTH_TOTAL]]+Table2[[#This Row],[OUTSD_SG_HEALTH_TOTAL]]</f>
        <v>0</v>
      </c>
      <c r="AT529" s="273">
        <f>Table2[[#This Row],[OUTSD_ATM_HEALTH_TOTAL]]+Table2[[#This Row],[OUTSD_LG_HEALTH_TOTAL]]+Table2[[#This Row],[Individual Total]]+Table2[[#This Row],[Small Group Total]]+Table2[[#This Row],[OUTSD_STUDENT]]</f>
        <v>0</v>
      </c>
    </row>
    <row r="530" spans="1:46">
      <c r="A530" t="s">
        <v>494</v>
      </c>
      <c r="B530" t="s">
        <v>375</v>
      </c>
      <c r="AE530">
        <v>6</v>
      </c>
      <c r="AL530">
        <v>2023</v>
      </c>
      <c r="AM530">
        <v>4</v>
      </c>
      <c r="AN530" s="273">
        <f>(Table2[[#This Row],[OUTSD_IND_HEALTH_TOTAL]]+Table2[[#This Row],[EXCHG_IND_HEALTH_TOTAL]])-Table2[[#This Row],[OUTSD_IND_GRANDFATHER]]</f>
        <v>0</v>
      </c>
      <c r="AO530" s="273">
        <f>Table2[[#This Row],[OUTSD_IND_HEALTH_TOTAL]]-Table2[[#This Row],[OUTSD_IND_GRANDFATHER]]</f>
        <v>0</v>
      </c>
      <c r="AP530" s="273">
        <f>(Table2[[#This Row],[OUTSD_SG_HEALTH_TOTAL]]+Table2[[#This Row],[EXCHG_SG_HEALTH_TOTAL]])-Table2[[#This Row],[OUTSD_SG_GRANDFATHER]]</f>
        <v>0</v>
      </c>
      <c r="AQ530" s="273">
        <f>Table2[[#This Row],[OUTSD_SG_HEALTH_TOTAL]]-Table2[[#This Row],[OUTSD_SG_GRANDFATHER]]</f>
        <v>0</v>
      </c>
      <c r="AR530" s="273">
        <f>Table2[[#This Row],[EXCHG_IND_HEALTH_TOTAL]]+Table2[[#This Row],[OUTSD_IND_HEALTH_TOTAL]]</f>
        <v>0</v>
      </c>
      <c r="AS530" s="273">
        <f>Table2[[#This Row],[EXCHG_SG_HEALTH_TOTAL]]+Table2[[#This Row],[OUTSD_SG_HEALTH_TOTAL]]</f>
        <v>0</v>
      </c>
      <c r="AT530" s="273">
        <f>Table2[[#This Row],[OUTSD_ATM_HEALTH_TOTAL]]+Table2[[#This Row],[OUTSD_LG_HEALTH_TOTAL]]+Table2[[#This Row],[Individual Total]]+Table2[[#This Row],[Small Group Total]]+Table2[[#This Row],[OUTSD_STUDENT]]</f>
        <v>0</v>
      </c>
    </row>
    <row r="531" spans="1:46">
      <c r="A531" t="s">
        <v>494</v>
      </c>
      <c r="B531" t="s">
        <v>365</v>
      </c>
      <c r="AE531">
        <v>1</v>
      </c>
      <c r="AL531">
        <v>2023</v>
      </c>
      <c r="AM531">
        <v>4</v>
      </c>
      <c r="AN531" s="273">
        <f>(Table2[[#This Row],[OUTSD_IND_HEALTH_TOTAL]]+Table2[[#This Row],[EXCHG_IND_HEALTH_TOTAL]])-Table2[[#This Row],[OUTSD_IND_GRANDFATHER]]</f>
        <v>0</v>
      </c>
      <c r="AO531" s="273">
        <f>Table2[[#This Row],[OUTSD_IND_HEALTH_TOTAL]]-Table2[[#This Row],[OUTSD_IND_GRANDFATHER]]</f>
        <v>0</v>
      </c>
      <c r="AP531" s="273">
        <f>(Table2[[#This Row],[OUTSD_SG_HEALTH_TOTAL]]+Table2[[#This Row],[EXCHG_SG_HEALTH_TOTAL]])-Table2[[#This Row],[OUTSD_SG_GRANDFATHER]]</f>
        <v>0</v>
      </c>
      <c r="AQ531" s="273">
        <f>Table2[[#This Row],[OUTSD_SG_HEALTH_TOTAL]]-Table2[[#This Row],[OUTSD_SG_GRANDFATHER]]</f>
        <v>0</v>
      </c>
      <c r="AR531" s="273">
        <f>Table2[[#This Row],[EXCHG_IND_HEALTH_TOTAL]]+Table2[[#This Row],[OUTSD_IND_HEALTH_TOTAL]]</f>
        <v>0</v>
      </c>
      <c r="AS531" s="273">
        <f>Table2[[#This Row],[EXCHG_SG_HEALTH_TOTAL]]+Table2[[#This Row],[OUTSD_SG_HEALTH_TOTAL]]</f>
        <v>0</v>
      </c>
      <c r="AT531" s="273">
        <f>Table2[[#This Row],[OUTSD_ATM_HEALTH_TOTAL]]+Table2[[#This Row],[OUTSD_LG_HEALTH_TOTAL]]+Table2[[#This Row],[Individual Total]]+Table2[[#This Row],[Small Group Total]]+Table2[[#This Row],[OUTSD_STUDENT]]</f>
        <v>0</v>
      </c>
    </row>
    <row r="532" spans="1:46">
      <c r="A532" t="s">
        <v>494</v>
      </c>
      <c r="B532" t="s">
        <v>356</v>
      </c>
      <c r="AE532">
        <v>1</v>
      </c>
      <c r="AL532">
        <v>2023</v>
      </c>
      <c r="AM532">
        <v>4</v>
      </c>
      <c r="AN532" s="273">
        <f>(Table2[[#This Row],[OUTSD_IND_HEALTH_TOTAL]]+Table2[[#This Row],[EXCHG_IND_HEALTH_TOTAL]])-Table2[[#This Row],[OUTSD_IND_GRANDFATHER]]</f>
        <v>0</v>
      </c>
      <c r="AO532" s="273">
        <f>Table2[[#This Row],[OUTSD_IND_HEALTH_TOTAL]]-Table2[[#This Row],[OUTSD_IND_GRANDFATHER]]</f>
        <v>0</v>
      </c>
      <c r="AP532" s="273">
        <f>(Table2[[#This Row],[OUTSD_SG_HEALTH_TOTAL]]+Table2[[#This Row],[EXCHG_SG_HEALTH_TOTAL]])-Table2[[#This Row],[OUTSD_SG_GRANDFATHER]]</f>
        <v>0</v>
      </c>
      <c r="AQ532" s="273">
        <f>Table2[[#This Row],[OUTSD_SG_HEALTH_TOTAL]]-Table2[[#This Row],[OUTSD_SG_GRANDFATHER]]</f>
        <v>0</v>
      </c>
      <c r="AR532" s="273">
        <f>Table2[[#This Row],[EXCHG_IND_HEALTH_TOTAL]]+Table2[[#This Row],[OUTSD_IND_HEALTH_TOTAL]]</f>
        <v>0</v>
      </c>
      <c r="AS532" s="273">
        <f>Table2[[#This Row],[EXCHG_SG_HEALTH_TOTAL]]+Table2[[#This Row],[OUTSD_SG_HEALTH_TOTAL]]</f>
        <v>0</v>
      </c>
      <c r="AT532" s="273">
        <f>Table2[[#This Row],[OUTSD_ATM_HEALTH_TOTAL]]+Table2[[#This Row],[OUTSD_LG_HEALTH_TOTAL]]+Table2[[#This Row],[Individual Total]]+Table2[[#This Row],[Small Group Total]]+Table2[[#This Row],[OUTSD_STUDENT]]</f>
        <v>0</v>
      </c>
    </row>
    <row r="533" spans="1:46">
      <c r="A533" t="s">
        <v>494</v>
      </c>
      <c r="B533" t="s">
        <v>359</v>
      </c>
      <c r="AE533">
        <v>3</v>
      </c>
      <c r="AL533">
        <v>2023</v>
      </c>
      <c r="AM533">
        <v>4</v>
      </c>
      <c r="AN533" s="273">
        <f>(Table2[[#This Row],[OUTSD_IND_HEALTH_TOTAL]]+Table2[[#This Row],[EXCHG_IND_HEALTH_TOTAL]])-Table2[[#This Row],[OUTSD_IND_GRANDFATHER]]</f>
        <v>0</v>
      </c>
      <c r="AO533" s="273">
        <f>Table2[[#This Row],[OUTSD_IND_HEALTH_TOTAL]]-Table2[[#This Row],[OUTSD_IND_GRANDFATHER]]</f>
        <v>0</v>
      </c>
      <c r="AP533" s="273">
        <f>(Table2[[#This Row],[OUTSD_SG_HEALTH_TOTAL]]+Table2[[#This Row],[EXCHG_SG_HEALTH_TOTAL]])-Table2[[#This Row],[OUTSD_SG_GRANDFATHER]]</f>
        <v>0</v>
      </c>
      <c r="AQ533" s="273">
        <f>Table2[[#This Row],[OUTSD_SG_HEALTH_TOTAL]]-Table2[[#This Row],[OUTSD_SG_GRANDFATHER]]</f>
        <v>0</v>
      </c>
      <c r="AR533" s="273">
        <f>Table2[[#This Row],[EXCHG_IND_HEALTH_TOTAL]]+Table2[[#This Row],[OUTSD_IND_HEALTH_TOTAL]]</f>
        <v>0</v>
      </c>
      <c r="AS533" s="273">
        <f>Table2[[#This Row],[EXCHG_SG_HEALTH_TOTAL]]+Table2[[#This Row],[OUTSD_SG_HEALTH_TOTAL]]</f>
        <v>0</v>
      </c>
      <c r="AT533" s="273">
        <f>Table2[[#This Row],[OUTSD_ATM_HEALTH_TOTAL]]+Table2[[#This Row],[OUTSD_LG_HEALTH_TOTAL]]+Table2[[#This Row],[Individual Total]]+Table2[[#This Row],[Small Group Total]]+Table2[[#This Row],[OUTSD_STUDENT]]</f>
        <v>0</v>
      </c>
    </row>
    <row r="534" spans="1:46">
      <c r="A534" t="s">
        <v>494</v>
      </c>
      <c r="B534" t="s">
        <v>357</v>
      </c>
      <c r="AE534">
        <v>5</v>
      </c>
      <c r="AL534">
        <v>2023</v>
      </c>
      <c r="AM534">
        <v>4</v>
      </c>
      <c r="AN534" s="273">
        <f>(Table2[[#This Row],[OUTSD_IND_HEALTH_TOTAL]]+Table2[[#This Row],[EXCHG_IND_HEALTH_TOTAL]])-Table2[[#This Row],[OUTSD_IND_GRANDFATHER]]</f>
        <v>0</v>
      </c>
      <c r="AO534" s="273">
        <f>Table2[[#This Row],[OUTSD_IND_HEALTH_TOTAL]]-Table2[[#This Row],[OUTSD_IND_GRANDFATHER]]</f>
        <v>0</v>
      </c>
      <c r="AP534" s="273">
        <f>(Table2[[#This Row],[OUTSD_SG_HEALTH_TOTAL]]+Table2[[#This Row],[EXCHG_SG_HEALTH_TOTAL]])-Table2[[#This Row],[OUTSD_SG_GRANDFATHER]]</f>
        <v>0</v>
      </c>
      <c r="AQ534" s="273">
        <f>Table2[[#This Row],[OUTSD_SG_HEALTH_TOTAL]]-Table2[[#This Row],[OUTSD_SG_GRANDFATHER]]</f>
        <v>0</v>
      </c>
      <c r="AR534" s="273">
        <f>Table2[[#This Row],[EXCHG_IND_HEALTH_TOTAL]]+Table2[[#This Row],[OUTSD_IND_HEALTH_TOTAL]]</f>
        <v>0</v>
      </c>
      <c r="AS534" s="273">
        <f>Table2[[#This Row],[EXCHG_SG_HEALTH_TOTAL]]+Table2[[#This Row],[OUTSD_SG_HEALTH_TOTAL]]</f>
        <v>0</v>
      </c>
      <c r="AT534" s="273">
        <f>Table2[[#This Row],[OUTSD_ATM_HEALTH_TOTAL]]+Table2[[#This Row],[OUTSD_LG_HEALTH_TOTAL]]+Table2[[#This Row],[Individual Total]]+Table2[[#This Row],[Small Group Total]]+Table2[[#This Row],[OUTSD_STUDENT]]</f>
        <v>0</v>
      </c>
    </row>
    <row r="535" spans="1:46">
      <c r="A535" t="s">
        <v>494</v>
      </c>
      <c r="B535" t="s">
        <v>362</v>
      </c>
      <c r="AE535">
        <v>4</v>
      </c>
      <c r="AL535">
        <v>2023</v>
      </c>
      <c r="AM535">
        <v>4</v>
      </c>
      <c r="AN535" s="273">
        <f>(Table2[[#This Row],[OUTSD_IND_HEALTH_TOTAL]]+Table2[[#This Row],[EXCHG_IND_HEALTH_TOTAL]])-Table2[[#This Row],[OUTSD_IND_GRANDFATHER]]</f>
        <v>0</v>
      </c>
      <c r="AO535" s="273">
        <f>Table2[[#This Row],[OUTSD_IND_HEALTH_TOTAL]]-Table2[[#This Row],[OUTSD_IND_GRANDFATHER]]</f>
        <v>0</v>
      </c>
      <c r="AP535" s="273">
        <f>(Table2[[#This Row],[OUTSD_SG_HEALTH_TOTAL]]+Table2[[#This Row],[EXCHG_SG_HEALTH_TOTAL]])-Table2[[#This Row],[OUTSD_SG_GRANDFATHER]]</f>
        <v>0</v>
      </c>
      <c r="AQ535" s="273">
        <f>Table2[[#This Row],[OUTSD_SG_HEALTH_TOTAL]]-Table2[[#This Row],[OUTSD_SG_GRANDFATHER]]</f>
        <v>0</v>
      </c>
      <c r="AR535" s="273">
        <f>Table2[[#This Row],[EXCHG_IND_HEALTH_TOTAL]]+Table2[[#This Row],[OUTSD_IND_HEALTH_TOTAL]]</f>
        <v>0</v>
      </c>
      <c r="AS535" s="273">
        <f>Table2[[#This Row],[EXCHG_SG_HEALTH_TOTAL]]+Table2[[#This Row],[OUTSD_SG_HEALTH_TOTAL]]</f>
        <v>0</v>
      </c>
      <c r="AT535" s="273">
        <f>Table2[[#This Row],[OUTSD_ATM_HEALTH_TOTAL]]+Table2[[#This Row],[OUTSD_LG_HEALTH_TOTAL]]+Table2[[#This Row],[Individual Total]]+Table2[[#This Row],[Small Group Total]]+Table2[[#This Row],[OUTSD_STUDENT]]</f>
        <v>0</v>
      </c>
    </row>
    <row r="536" spans="1:46">
      <c r="A536" t="s">
        <v>315</v>
      </c>
      <c r="B536" t="s">
        <v>358</v>
      </c>
      <c r="AE536">
        <v>11</v>
      </c>
      <c r="AL536">
        <v>2023</v>
      </c>
      <c r="AM536">
        <v>4</v>
      </c>
      <c r="AN536" s="273">
        <f>(Table2[[#This Row],[OUTSD_IND_HEALTH_TOTAL]]+Table2[[#This Row],[EXCHG_IND_HEALTH_TOTAL]])-Table2[[#This Row],[OUTSD_IND_GRANDFATHER]]</f>
        <v>0</v>
      </c>
      <c r="AO536" s="273">
        <f>Table2[[#This Row],[OUTSD_IND_HEALTH_TOTAL]]-Table2[[#This Row],[OUTSD_IND_GRANDFATHER]]</f>
        <v>0</v>
      </c>
      <c r="AP536" s="273">
        <f>(Table2[[#This Row],[OUTSD_SG_HEALTH_TOTAL]]+Table2[[#This Row],[EXCHG_SG_HEALTH_TOTAL]])-Table2[[#This Row],[OUTSD_SG_GRANDFATHER]]</f>
        <v>0</v>
      </c>
      <c r="AQ536" s="273">
        <f>Table2[[#This Row],[OUTSD_SG_HEALTH_TOTAL]]-Table2[[#This Row],[OUTSD_SG_GRANDFATHER]]</f>
        <v>0</v>
      </c>
      <c r="AR536" s="273">
        <f>Table2[[#This Row],[EXCHG_IND_HEALTH_TOTAL]]+Table2[[#This Row],[OUTSD_IND_HEALTH_TOTAL]]</f>
        <v>0</v>
      </c>
      <c r="AS536" s="273">
        <f>Table2[[#This Row],[EXCHG_SG_HEALTH_TOTAL]]+Table2[[#This Row],[OUTSD_SG_HEALTH_TOTAL]]</f>
        <v>0</v>
      </c>
      <c r="AT536" s="273">
        <f>Table2[[#This Row],[OUTSD_ATM_HEALTH_TOTAL]]+Table2[[#This Row],[OUTSD_LG_HEALTH_TOTAL]]+Table2[[#This Row],[Individual Total]]+Table2[[#This Row],[Small Group Total]]+Table2[[#This Row],[OUTSD_STUDENT]]</f>
        <v>0</v>
      </c>
    </row>
    <row r="537" spans="1:46">
      <c r="A537" t="s">
        <v>315</v>
      </c>
      <c r="B537" t="s">
        <v>372</v>
      </c>
      <c r="AE537">
        <v>7</v>
      </c>
      <c r="AL537">
        <v>2023</v>
      </c>
      <c r="AM537">
        <v>4</v>
      </c>
      <c r="AN537" s="273">
        <f>(Table2[[#This Row],[OUTSD_IND_HEALTH_TOTAL]]+Table2[[#This Row],[EXCHG_IND_HEALTH_TOTAL]])-Table2[[#This Row],[OUTSD_IND_GRANDFATHER]]</f>
        <v>0</v>
      </c>
      <c r="AO537" s="273">
        <f>Table2[[#This Row],[OUTSD_IND_HEALTH_TOTAL]]-Table2[[#This Row],[OUTSD_IND_GRANDFATHER]]</f>
        <v>0</v>
      </c>
      <c r="AP537" s="273">
        <f>(Table2[[#This Row],[OUTSD_SG_HEALTH_TOTAL]]+Table2[[#This Row],[EXCHG_SG_HEALTH_TOTAL]])-Table2[[#This Row],[OUTSD_SG_GRANDFATHER]]</f>
        <v>0</v>
      </c>
      <c r="AQ537" s="273">
        <f>Table2[[#This Row],[OUTSD_SG_HEALTH_TOTAL]]-Table2[[#This Row],[OUTSD_SG_GRANDFATHER]]</f>
        <v>0</v>
      </c>
      <c r="AR537" s="273">
        <f>Table2[[#This Row],[EXCHG_IND_HEALTH_TOTAL]]+Table2[[#This Row],[OUTSD_IND_HEALTH_TOTAL]]</f>
        <v>0</v>
      </c>
      <c r="AS537" s="273">
        <f>Table2[[#This Row],[EXCHG_SG_HEALTH_TOTAL]]+Table2[[#This Row],[OUTSD_SG_HEALTH_TOTAL]]</f>
        <v>0</v>
      </c>
      <c r="AT537" s="273">
        <f>Table2[[#This Row],[OUTSD_ATM_HEALTH_TOTAL]]+Table2[[#This Row],[OUTSD_LG_HEALTH_TOTAL]]+Table2[[#This Row],[Individual Total]]+Table2[[#This Row],[Small Group Total]]+Table2[[#This Row],[OUTSD_STUDENT]]</f>
        <v>0</v>
      </c>
    </row>
    <row r="538" spans="1:46">
      <c r="A538" t="s">
        <v>315</v>
      </c>
      <c r="B538" t="s">
        <v>370</v>
      </c>
      <c r="AE538">
        <v>7</v>
      </c>
      <c r="AL538">
        <v>2023</v>
      </c>
      <c r="AM538">
        <v>4</v>
      </c>
      <c r="AN538" s="273">
        <f>(Table2[[#This Row],[OUTSD_IND_HEALTH_TOTAL]]+Table2[[#This Row],[EXCHG_IND_HEALTH_TOTAL]])-Table2[[#This Row],[OUTSD_IND_GRANDFATHER]]</f>
        <v>0</v>
      </c>
      <c r="AO538" s="273">
        <f>Table2[[#This Row],[OUTSD_IND_HEALTH_TOTAL]]-Table2[[#This Row],[OUTSD_IND_GRANDFATHER]]</f>
        <v>0</v>
      </c>
      <c r="AP538" s="273">
        <f>(Table2[[#This Row],[OUTSD_SG_HEALTH_TOTAL]]+Table2[[#This Row],[EXCHG_SG_HEALTH_TOTAL]])-Table2[[#This Row],[OUTSD_SG_GRANDFATHER]]</f>
        <v>0</v>
      </c>
      <c r="AQ538" s="273">
        <f>Table2[[#This Row],[OUTSD_SG_HEALTH_TOTAL]]-Table2[[#This Row],[OUTSD_SG_GRANDFATHER]]</f>
        <v>0</v>
      </c>
      <c r="AR538" s="273">
        <f>Table2[[#This Row],[EXCHG_IND_HEALTH_TOTAL]]+Table2[[#This Row],[OUTSD_IND_HEALTH_TOTAL]]</f>
        <v>0</v>
      </c>
      <c r="AS538" s="273">
        <f>Table2[[#This Row],[EXCHG_SG_HEALTH_TOTAL]]+Table2[[#This Row],[OUTSD_SG_HEALTH_TOTAL]]</f>
        <v>0</v>
      </c>
      <c r="AT538" s="273">
        <f>Table2[[#This Row],[OUTSD_ATM_HEALTH_TOTAL]]+Table2[[#This Row],[OUTSD_LG_HEALTH_TOTAL]]+Table2[[#This Row],[Individual Total]]+Table2[[#This Row],[Small Group Total]]+Table2[[#This Row],[OUTSD_STUDENT]]</f>
        <v>0</v>
      </c>
    </row>
    <row r="539" spans="1:46">
      <c r="A539" t="s">
        <v>315</v>
      </c>
      <c r="B539" t="s">
        <v>389</v>
      </c>
      <c r="AE539">
        <v>7</v>
      </c>
      <c r="AL539">
        <v>2023</v>
      </c>
      <c r="AM539">
        <v>4</v>
      </c>
      <c r="AN539" s="273">
        <f>(Table2[[#This Row],[OUTSD_IND_HEALTH_TOTAL]]+Table2[[#This Row],[EXCHG_IND_HEALTH_TOTAL]])-Table2[[#This Row],[OUTSD_IND_GRANDFATHER]]</f>
        <v>0</v>
      </c>
      <c r="AO539" s="273">
        <f>Table2[[#This Row],[OUTSD_IND_HEALTH_TOTAL]]-Table2[[#This Row],[OUTSD_IND_GRANDFATHER]]</f>
        <v>0</v>
      </c>
      <c r="AP539" s="273">
        <f>(Table2[[#This Row],[OUTSD_SG_HEALTH_TOTAL]]+Table2[[#This Row],[EXCHG_SG_HEALTH_TOTAL]])-Table2[[#This Row],[OUTSD_SG_GRANDFATHER]]</f>
        <v>0</v>
      </c>
      <c r="AQ539" s="273">
        <f>Table2[[#This Row],[OUTSD_SG_HEALTH_TOTAL]]-Table2[[#This Row],[OUTSD_SG_GRANDFATHER]]</f>
        <v>0</v>
      </c>
      <c r="AR539" s="273">
        <f>Table2[[#This Row],[EXCHG_IND_HEALTH_TOTAL]]+Table2[[#This Row],[OUTSD_IND_HEALTH_TOTAL]]</f>
        <v>0</v>
      </c>
      <c r="AS539" s="273">
        <f>Table2[[#This Row],[EXCHG_SG_HEALTH_TOTAL]]+Table2[[#This Row],[OUTSD_SG_HEALTH_TOTAL]]</f>
        <v>0</v>
      </c>
      <c r="AT539" s="273">
        <f>Table2[[#This Row],[OUTSD_ATM_HEALTH_TOTAL]]+Table2[[#This Row],[OUTSD_LG_HEALTH_TOTAL]]+Table2[[#This Row],[Individual Total]]+Table2[[#This Row],[Small Group Total]]+Table2[[#This Row],[OUTSD_STUDENT]]</f>
        <v>0</v>
      </c>
    </row>
    <row r="540" spans="1:46">
      <c r="A540" t="s">
        <v>315</v>
      </c>
      <c r="B540" t="s">
        <v>368</v>
      </c>
      <c r="AE540">
        <v>4</v>
      </c>
      <c r="AL540">
        <v>2023</v>
      </c>
      <c r="AM540">
        <v>4</v>
      </c>
      <c r="AN540" s="273">
        <f>(Table2[[#This Row],[OUTSD_IND_HEALTH_TOTAL]]+Table2[[#This Row],[EXCHG_IND_HEALTH_TOTAL]])-Table2[[#This Row],[OUTSD_IND_GRANDFATHER]]</f>
        <v>0</v>
      </c>
      <c r="AO540" s="273">
        <f>Table2[[#This Row],[OUTSD_IND_HEALTH_TOTAL]]-Table2[[#This Row],[OUTSD_IND_GRANDFATHER]]</f>
        <v>0</v>
      </c>
      <c r="AP540" s="273">
        <f>(Table2[[#This Row],[OUTSD_SG_HEALTH_TOTAL]]+Table2[[#This Row],[EXCHG_SG_HEALTH_TOTAL]])-Table2[[#This Row],[OUTSD_SG_GRANDFATHER]]</f>
        <v>0</v>
      </c>
      <c r="AQ540" s="273">
        <f>Table2[[#This Row],[OUTSD_SG_HEALTH_TOTAL]]-Table2[[#This Row],[OUTSD_SG_GRANDFATHER]]</f>
        <v>0</v>
      </c>
      <c r="AR540" s="273">
        <f>Table2[[#This Row],[EXCHG_IND_HEALTH_TOTAL]]+Table2[[#This Row],[OUTSD_IND_HEALTH_TOTAL]]</f>
        <v>0</v>
      </c>
      <c r="AS540" s="273">
        <f>Table2[[#This Row],[EXCHG_SG_HEALTH_TOTAL]]+Table2[[#This Row],[OUTSD_SG_HEALTH_TOTAL]]</f>
        <v>0</v>
      </c>
      <c r="AT540" s="273">
        <f>Table2[[#This Row],[OUTSD_ATM_HEALTH_TOTAL]]+Table2[[#This Row],[OUTSD_LG_HEALTH_TOTAL]]+Table2[[#This Row],[Individual Total]]+Table2[[#This Row],[Small Group Total]]+Table2[[#This Row],[OUTSD_STUDENT]]</f>
        <v>0</v>
      </c>
    </row>
    <row r="541" spans="1:46">
      <c r="A541" t="s">
        <v>315</v>
      </c>
      <c r="B541" t="s">
        <v>378</v>
      </c>
      <c r="AE541">
        <v>2</v>
      </c>
      <c r="AL541">
        <v>2023</v>
      </c>
      <c r="AM541">
        <v>4</v>
      </c>
      <c r="AN541" s="273">
        <f>(Table2[[#This Row],[OUTSD_IND_HEALTH_TOTAL]]+Table2[[#This Row],[EXCHG_IND_HEALTH_TOTAL]])-Table2[[#This Row],[OUTSD_IND_GRANDFATHER]]</f>
        <v>0</v>
      </c>
      <c r="AO541" s="273">
        <f>Table2[[#This Row],[OUTSD_IND_HEALTH_TOTAL]]-Table2[[#This Row],[OUTSD_IND_GRANDFATHER]]</f>
        <v>0</v>
      </c>
      <c r="AP541" s="273">
        <f>(Table2[[#This Row],[OUTSD_SG_HEALTH_TOTAL]]+Table2[[#This Row],[EXCHG_SG_HEALTH_TOTAL]])-Table2[[#This Row],[OUTSD_SG_GRANDFATHER]]</f>
        <v>0</v>
      </c>
      <c r="AQ541" s="273">
        <f>Table2[[#This Row],[OUTSD_SG_HEALTH_TOTAL]]-Table2[[#This Row],[OUTSD_SG_GRANDFATHER]]</f>
        <v>0</v>
      </c>
      <c r="AR541" s="273">
        <f>Table2[[#This Row],[EXCHG_IND_HEALTH_TOTAL]]+Table2[[#This Row],[OUTSD_IND_HEALTH_TOTAL]]</f>
        <v>0</v>
      </c>
      <c r="AS541" s="273">
        <f>Table2[[#This Row],[EXCHG_SG_HEALTH_TOTAL]]+Table2[[#This Row],[OUTSD_SG_HEALTH_TOTAL]]</f>
        <v>0</v>
      </c>
      <c r="AT541" s="273">
        <f>Table2[[#This Row],[OUTSD_ATM_HEALTH_TOTAL]]+Table2[[#This Row],[OUTSD_LG_HEALTH_TOTAL]]+Table2[[#This Row],[Individual Total]]+Table2[[#This Row],[Small Group Total]]+Table2[[#This Row],[OUTSD_STUDENT]]</f>
        <v>0</v>
      </c>
    </row>
    <row r="542" spans="1:46">
      <c r="A542" t="s">
        <v>315</v>
      </c>
      <c r="B542" t="s">
        <v>366</v>
      </c>
      <c r="AE542">
        <v>11</v>
      </c>
      <c r="AL542">
        <v>2023</v>
      </c>
      <c r="AM542">
        <v>4</v>
      </c>
      <c r="AN542" s="273">
        <f>(Table2[[#This Row],[OUTSD_IND_HEALTH_TOTAL]]+Table2[[#This Row],[EXCHG_IND_HEALTH_TOTAL]])-Table2[[#This Row],[OUTSD_IND_GRANDFATHER]]</f>
        <v>0</v>
      </c>
      <c r="AO542" s="273">
        <f>Table2[[#This Row],[OUTSD_IND_HEALTH_TOTAL]]-Table2[[#This Row],[OUTSD_IND_GRANDFATHER]]</f>
        <v>0</v>
      </c>
      <c r="AP542" s="273">
        <f>(Table2[[#This Row],[OUTSD_SG_HEALTH_TOTAL]]+Table2[[#This Row],[EXCHG_SG_HEALTH_TOTAL]])-Table2[[#This Row],[OUTSD_SG_GRANDFATHER]]</f>
        <v>0</v>
      </c>
      <c r="AQ542" s="273">
        <f>Table2[[#This Row],[OUTSD_SG_HEALTH_TOTAL]]-Table2[[#This Row],[OUTSD_SG_GRANDFATHER]]</f>
        <v>0</v>
      </c>
      <c r="AR542" s="273">
        <f>Table2[[#This Row],[EXCHG_IND_HEALTH_TOTAL]]+Table2[[#This Row],[OUTSD_IND_HEALTH_TOTAL]]</f>
        <v>0</v>
      </c>
      <c r="AS542" s="273">
        <f>Table2[[#This Row],[EXCHG_SG_HEALTH_TOTAL]]+Table2[[#This Row],[OUTSD_SG_HEALTH_TOTAL]]</f>
        <v>0</v>
      </c>
      <c r="AT542" s="273">
        <f>Table2[[#This Row],[OUTSD_ATM_HEALTH_TOTAL]]+Table2[[#This Row],[OUTSD_LG_HEALTH_TOTAL]]+Table2[[#This Row],[Individual Total]]+Table2[[#This Row],[Small Group Total]]+Table2[[#This Row],[OUTSD_STUDENT]]</f>
        <v>0</v>
      </c>
    </row>
    <row r="543" spans="1:46">
      <c r="A543" t="s">
        <v>315</v>
      </c>
      <c r="B543" t="s">
        <v>383</v>
      </c>
      <c r="AE543">
        <v>3</v>
      </c>
      <c r="AL543">
        <v>2023</v>
      </c>
      <c r="AM543">
        <v>4</v>
      </c>
      <c r="AN543" s="273">
        <f>(Table2[[#This Row],[OUTSD_IND_HEALTH_TOTAL]]+Table2[[#This Row],[EXCHG_IND_HEALTH_TOTAL]])-Table2[[#This Row],[OUTSD_IND_GRANDFATHER]]</f>
        <v>0</v>
      </c>
      <c r="AO543" s="273">
        <f>Table2[[#This Row],[OUTSD_IND_HEALTH_TOTAL]]-Table2[[#This Row],[OUTSD_IND_GRANDFATHER]]</f>
        <v>0</v>
      </c>
      <c r="AP543" s="273">
        <f>(Table2[[#This Row],[OUTSD_SG_HEALTH_TOTAL]]+Table2[[#This Row],[EXCHG_SG_HEALTH_TOTAL]])-Table2[[#This Row],[OUTSD_SG_GRANDFATHER]]</f>
        <v>0</v>
      </c>
      <c r="AQ543" s="273">
        <f>Table2[[#This Row],[OUTSD_SG_HEALTH_TOTAL]]-Table2[[#This Row],[OUTSD_SG_GRANDFATHER]]</f>
        <v>0</v>
      </c>
      <c r="AR543" s="273">
        <f>Table2[[#This Row],[EXCHG_IND_HEALTH_TOTAL]]+Table2[[#This Row],[OUTSD_IND_HEALTH_TOTAL]]</f>
        <v>0</v>
      </c>
      <c r="AS543" s="273">
        <f>Table2[[#This Row],[EXCHG_SG_HEALTH_TOTAL]]+Table2[[#This Row],[OUTSD_SG_HEALTH_TOTAL]]</f>
        <v>0</v>
      </c>
      <c r="AT543" s="273">
        <f>Table2[[#This Row],[OUTSD_ATM_HEALTH_TOTAL]]+Table2[[#This Row],[OUTSD_LG_HEALTH_TOTAL]]+Table2[[#This Row],[Individual Total]]+Table2[[#This Row],[Small Group Total]]+Table2[[#This Row],[OUTSD_STUDENT]]</f>
        <v>0</v>
      </c>
    </row>
    <row r="544" spans="1:46">
      <c r="A544" t="s">
        <v>315</v>
      </c>
      <c r="B544" t="s">
        <v>356</v>
      </c>
      <c r="AE544">
        <v>5</v>
      </c>
      <c r="AL544">
        <v>2023</v>
      </c>
      <c r="AM544">
        <v>4</v>
      </c>
      <c r="AN544" s="273">
        <f>(Table2[[#This Row],[OUTSD_IND_HEALTH_TOTAL]]+Table2[[#This Row],[EXCHG_IND_HEALTH_TOTAL]])-Table2[[#This Row],[OUTSD_IND_GRANDFATHER]]</f>
        <v>0</v>
      </c>
      <c r="AO544" s="273">
        <f>Table2[[#This Row],[OUTSD_IND_HEALTH_TOTAL]]-Table2[[#This Row],[OUTSD_IND_GRANDFATHER]]</f>
        <v>0</v>
      </c>
      <c r="AP544" s="273">
        <f>(Table2[[#This Row],[OUTSD_SG_HEALTH_TOTAL]]+Table2[[#This Row],[EXCHG_SG_HEALTH_TOTAL]])-Table2[[#This Row],[OUTSD_SG_GRANDFATHER]]</f>
        <v>0</v>
      </c>
      <c r="AQ544" s="273">
        <f>Table2[[#This Row],[OUTSD_SG_HEALTH_TOTAL]]-Table2[[#This Row],[OUTSD_SG_GRANDFATHER]]</f>
        <v>0</v>
      </c>
      <c r="AR544" s="273">
        <f>Table2[[#This Row],[EXCHG_IND_HEALTH_TOTAL]]+Table2[[#This Row],[OUTSD_IND_HEALTH_TOTAL]]</f>
        <v>0</v>
      </c>
      <c r="AS544" s="273">
        <f>Table2[[#This Row],[EXCHG_SG_HEALTH_TOTAL]]+Table2[[#This Row],[OUTSD_SG_HEALTH_TOTAL]]</f>
        <v>0</v>
      </c>
      <c r="AT544" s="273">
        <f>Table2[[#This Row],[OUTSD_ATM_HEALTH_TOTAL]]+Table2[[#This Row],[OUTSD_LG_HEALTH_TOTAL]]+Table2[[#This Row],[Individual Total]]+Table2[[#This Row],[Small Group Total]]+Table2[[#This Row],[OUTSD_STUDENT]]</f>
        <v>0</v>
      </c>
    </row>
    <row r="545" spans="1:46">
      <c r="A545" t="s">
        <v>315</v>
      </c>
      <c r="B545" t="s">
        <v>359</v>
      </c>
      <c r="AE545">
        <v>16</v>
      </c>
      <c r="AL545">
        <v>2023</v>
      </c>
      <c r="AM545">
        <v>4</v>
      </c>
      <c r="AN545" s="273">
        <f>(Table2[[#This Row],[OUTSD_IND_HEALTH_TOTAL]]+Table2[[#This Row],[EXCHG_IND_HEALTH_TOTAL]])-Table2[[#This Row],[OUTSD_IND_GRANDFATHER]]</f>
        <v>0</v>
      </c>
      <c r="AO545" s="273">
        <f>Table2[[#This Row],[OUTSD_IND_HEALTH_TOTAL]]-Table2[[#This Row],[OUTSD_IND_GRANDFATHER]]</f>
        <v>0</v>
      </c>
      <c r="AP545" s="273">
        <f>(Table2[[#This Row],[OUTSD_SG_HEALTH_TOTAL]]+Table2[[#This Row],[EXCHG_SG_HEALTH_TOTAL]])-Table2[[#This Row],[OUTSD_SG_GRANDFATHER]]</f>
        <v>0</v>
      </c>
      <c r="AQ545" s="273">
        <f>Table2[[#This Row],[OUTSD_SG_HEALTH_TOTAL]]-Table2[[#This Row],[OUTSD_SG_GRANDFATHER]]</f>
        <v>0</v>
      </c>
      <c r="AR545" s="273">
        <f>Table2[[#This Row],[EXCHG_IND_HEALTH_TOTAL]]+Table2[[#This Row],[OUTSD_IND_HEALTH_TOTAL]]</f>
        <v>0</v>
      </c>
      <c r="AS545" s="273">
        <f>Table2[[#This Row],[EXCHG_SG_HEALTH_TOTAL]]+Table2[[#This Row],[OUTSD_SG_HEALTH_TOTAL]]</f>
        <v>0</v>
      </c>
      <c r="AT545" s="273">
        <f>Table2[[#This Row],[OUTSD_ATM_HEALTH_TOTAL]]+Table2[[#This Row],[OUTSD_LG_HEALTH_TOTAL]]+Table2[[#This Row],[Individual Total]]+Table2[[#This Row],[Small Group Total]]+Table2[[#This Row],[OUTSD_STUDENT]]</f>
        <v>0</v>
      </c>
    </row>
    <row r="546" spans="1:46">
      <c r="A546" t="s">
        <v>315</v>
      </c>
      <c r="B546" t="s">
        <v>364</v>
      </c>
      <c r="AE546">
        <v>1</v>
      </c>
      <c r="AL546">
        <v>2023</v>
      </c>
      <c r="AM546">
        <v>4</v>
      </c>
      <c r="AN546" s="273">
        <f>(Table2[[#This Row],[OUTSD_IND_HEALTH_TOTAL]]+Table2[[#This Row],[EXCHG_IND_HEALTH_TOTAL]])-Table2[[#This Row],[OUTSD_IND_GRANDFATHER]]</f>
        <v>0</v>
      </c>
      <c r="AO546" s="273">
        <f>Table2[[#This Row],[OUTSD_IND_HEALTH_TOTAL]]-Table2[[#This Row],[OUTSD_IND_GRANDFATHER]]</f>
        <v>0</v>
      </c>
      <c r="AP546" s="273">
        <f>(Table2[[#This Row],[OUTSD_SG_HEALTH_TOTAL]]+Table2[[#This Row],[EXCHG_SG_HEALTH_TOTAL]])-Table2[[#This Row],[OUTSD_SG_GRANDFATHER]]</f>
        <v>0</v>
      </c>
      <c r="AQ546" s="273">
        <f>Table2[[#This Row],[OUTSD_SG_HEALTH_TOTAL]]-Table2[[#This Row],[OUTSD_SG_GRANDFATHER]]</f>
        <v>0</v>
      </c>
      <c r="AR546" s="273">
        <f>Table2[[#This Row],[EXCHG_IND_HEALTH_TOTAL]]+Table2[[#This Row],[OUTSD_IND_HEALTH_TOTAL]]</f>
        <v>0</v>
      </c>
      <c r="AS546" s="273">
        <f>Table2[[#This Row],[EXCHG_SG_HEALTH_TOTAL]]+Table2[[#This Row],[OUTSD_SG_HEALTH_TOTAL]]</f>
        <v>0</v>
      </c>
      <c r="AT546" s="273">
        <f>Table2[[#This Row],[OUTSD_ATM_HEALTH_TOTAL]]+Table2[[#This Row],[OUTSD_LG_HEALTH_TOTAL]]+Table2[[#This Row],[Individual Total]]+Table2[[#This Row],[Small Group Total]]+Table2[[#This Row],[OUTSD_STUDENT]]</f>
        <v>0</v>
      </c>
    </row>
    <row r="547" spans="1:46">
      <c r="A547" t="s">
        <v>315</v>
      </c>
      <c r="B547" t="s">
        <v>357</v>
      </c>
      <c r="AE547">
        <v>15</v>
      </c>
      <c r="AL547">
        <v>2023</v>
      </c>
      <c r="AM547">
        <v>4</v>
      </c>
      <c r="AN547" s="273">
        <f>(Table2[[#This Row],[OUTSD_IND_HEALTH_TOTAL]]+Table2[[#This Row],[EXCHG_IND_HEALTH_TOTAL]])-Table2[[#This Row],[OUTSD_IND_GRANDFATHER]]</f>
        <v>0</v>
      </c>
      <c r="AO547" s="273">
        <f>Table2[[#This Row],[OUTSD_IND_HEALTH_TOTAL]]-Table2[[#This Row],[OUTSD_IND_GRANDFATHER]]</f>
        <v>0</v>
      </c>
      <c r="AP547" s="273">
        <f>(Table2[[#This Row],[OUTSD_SG_HEALTH_TOTAL]]+Table2[[#This Row],[EXCHG_SG_HEALTH_TOTAL]])-Table2[[#This Row],[OUTSD_SG_GRANDFATHER]]</f>
        <v>0</v>
      </c>
      <c r="AQ547" s="273">
        <f>Table2[[#This Row],[OUTSD_SG_HEALTH_TOTAL]]-Table2[[#This Row],[OUTSD_SG_GRANDFATHER]]</f>
        <v>0</v>
      </c>
      <c r="AR547" s="273">
        <f>Table2[[#This Row],[EXCHG_IND_HEALTH_TOTAL]]+Table2[[#This Row],[OUTSD_IND_HEALTH_TOTAL]]</f>
        <v>0</v>
      </c>
      <c r="AS547" s="273">
        <f>Table2[[#This Row],[EXCHG_SG_HEALTH_TOTAL]]+Table2[[#This Row],[OUTSD_SG_HEALTH_TOTAL]]</f>
        <v>0</v>
      </c>
      <c r="AT547" s="273">
        <f>Table2[[#This Row],[OUTSD_ATM_HEALTH_TOTAL]]+Table2[[#This Row],[OUTSD_LG_HEALTH_TOTAL]]+Table2[[#This Row],[Individual Total]]+Table2[[#This Row],[Small Group Total]]+Table2[[#This Row],[OUTSD_STUDENT]]</f>
        <v>0</v>
      </c>
    </row>
    <row r="548" spans="1:46">
      <c r="A548" t="s">
        <v>517</v>
      </c>
      <c r="B548" t="s">
        <v>358</v>
      </c>
      <c r="AE548">
        <v>8</v>
      </c>
      <c r="AL548">
        <v>2023</v>
      </c>
      <c r="AM548">
        <v>4</v>
      </c>
      <c r="AN548" s="273">
        <f>(Table2[[#This Row],[OUTSD_IND_HEALTH_TOTAL]]+Table2[[#This Row],[EXCHG_IND_HEALTH_TOTAL]])-Table2[[#This Row],[OUTSD_IND_GRANDFATHER]]</f>
        <v>0</v>
      </c>
      <c r="AO548" s="274">
        <f>Table2[[#This Row],[OUTSD_IND_HEALTH_TOTAL]]-Table2[[#This Row],[OUTSD_IND_GRANDFATHER]]</f>
        <v>0</v>
      </c>
      <c r="AP548" s="273">
        <f>(Table2[[#This Row],[OUTSD_SG_HEALTH_TOTAL]]+Table2[[#This Row],[EXCHG_SG_HEALTH_TOTAL]])-Table2[[#This Row],[OUTSD_SG_GRANDFATHER]]</f>
        <v>0</v>
      </c>
      <c r="AQ548" s="274">
        <f>Table2[[#This Row],[OUTSD_SG_HEALTH_TOTAL]]-Table2[[#This Row],[OUTSD_SG_GRANDFATHER]]</f>
        <v>0</v>
      </c>
      <c r="AR548" s="273">
        <f>Table2[[#This Row],[EXCHG_IND_HEALTH_TOTAL]]+Table2[[#This Row],[OUTSD_IND_HEALTH_TOTAL]]</f>
        <v>0</v>
      </c>
      <c r="AS548" s="273">
        <f>Table2[[#This Row],[EXCHG_SG_HEALTH_TOTAL]]+Table2[[#This Row],[OUTSD_SG_HEALTH_TOTAL]]</f>
        <v>0</v>
      </c>
      <c r="AT548" s="273">
        <f>Table2[[#This Row],[OUTSD_ATM_HEALTH_TOTAL]]+Table2[[#This Row],[OUTSD_LG_HEALTH_TOTAL]]+Table2[[#This Row],[Individual Total]]+Table2[[#This Row],[Small Group Total]]+Table2[[#This Row],[OUTSD_STUDENT]]</f>
        <v>0</v>
      </c>
    </row>
    <row r="549" spans="1:46">
      <c r="A549" t="s">
        <v>517</v>
      </c>
      <c r="B549" t="s">
        <v>361</v>
      </c>
      <c r="AE549">
        <v>25</v>
      </c>
      <c r="AL549">
        <v>2023</v>
      </c>
      <c r="AM549">
        <v>4</v>
      </c>
      <c r="AN549" s="273">
        <f>(Table2[[#This Row],[OUTSD_IND_HEALTH_TOTAL]]+Table2[[#This Row],[EXCHG_IND_HEALTH_TOTAL]])-Table2[[#This Row],[OUTSD_IND_GRANDFATHER]]</f>
        <v>0</v>
      </c>
      <c r="AO549" s="273">
        <f>Table2[[#This Row],[OUTSD_IND_HEALTH_TOTAL]]-Table2[[#This Row],[OUTSD_IND_GRANDFATHER]]</f>
        <v>0</v>
      </c>
      <c r="AP549" s="273">
        <f>(Table2[[#This Row],[OUTSD_SG_HEALTH_TOTAL]]+Table2[[#This Row],[EXCHG_SG_HEALTH_TOTAL]])-Table2[[#This Row],[OUTSD_SG_GRANDFATHER]]</f>
        <v>0</v>
      </c>
      <c r="AQ549" s="273">
        <f>Table2[[#This Row],[OUTSD_SG_HEALTH_TOTAL]]-Table2[[#This Row],[OUTSD_SG_GRANDFATHER]]</f>
        <v>0</v>
      </c>
      <c r="AR549" s="273">
        <f>Table2[[#This Row],[EXCHG_IND_HEALTH_TOTAL]]+Table2[[#This Row],[OUTSD_IND_HEALTH_TOTAL]]</f>
        <v>0</v>
      </c>
      <c r="AS549" s="273">
        <f>Table2[[#This Row],[EXCHG_SG_HEALTH_TOTAL]]+Table2[[#This Row],[OUTSD_SG_HEALTH_TOTAL]]</f>
        <v>0</v>
      </c>
      <c r="AT549" s="273">
        <f>Table2[[#This Row],[OUTSD_ATM_HEALTH_TOTAL]]+Table2[[#This Row],[OUTSD_LG_HEALTH_TOTAL]]+Table2[[#This Row],[Individual Total]]+Table2[[#This Row],[Small Group Total]]+Table2[[#This Row],[OUTSD_STUDENT]]</f>
        <v>0</v>
      </c>
    </row>
    <row r="550" spans="1:46">
      <c r="A550" t="s">
        <v>517</v>
      </c>
      <c r="B550" t="s">
        <v>372</v>
      </c>
      <c r="AE550">
        <v>5</v>
      </c>
      <c r="AL550">
        <v>2023</v>
      </c>
      <c r="AM550">
        <v>4</v>
      </c>
      <c r="AN550" s="273">
        <f>(Table2[[#This Row],[OUTSD_IND_HEALTH_TOTAL]]+Table2[[#This Row],[EXCHG_IND_HEALTH_TOTAL]])-Table2[[#This Row],[OUTSD_IND_GRANDFATHER]]</f>
        <v>0</v>
      </c>
      <c r="AO550" s="273">
        <f>Table2[[#This Row],[OUTSD_IND_HEALTH_TOTAL]]-Table2[[#This Row],[OUTSD_IND_GRANDFATHER]]</f>
        <v>0</v>
      </c>
      <c r="AP550" s="273">
        <f>(Table2[[#This Row],[OUTSD_SG_HEALTH_TOTAL]]+Table2[[#This Row],[EXCHG_SG_HEALTH_TOTAL]])-Table2[[#This Row],[OUTSD_SG_GRANDFATHER]]</f>
        <v>0</v>
      </c>
      <c r="AQ550" s="273">
        <f>Table2[[#This Row],[OUTSD_SG_HEALTH_TOTAL]]-Table2[[#This Row],[OUTSD_SG_GRANDFATHER]]</f>
        <v>0</v>
      </c>
      <c r="AR550" s="273">
        <f>Table2[[#This Row],[EXCHG_IND_HEALTH_TOTAL]]+Table2[[#This Row],[OUTSD_IND_HEALTH_TOTAL]]</f>
        <v>0</v>
      </c>
      <c r="AS550" s="273">
        <f>Table2[[#This Row],[EXCHG_SG_HEALTH_TOTAL]]+Table2[[#This Row],[OUTSD_SG_HEALTH_TOTAL]]</f>
        <v>0</v>
      </c>
      <c r="AT550" s="273">
        <f>Table2[[#This Row],[OUTSD_ATM_HEALTH_TOTAL]]+Table2[[#This Row],[OUTSD_LG_HEALTH_TOTAL]]+Table2[[#This Row],[Individual Total]]+Table2[[#This Row],[Small Group Total]]+Table2[[#This Row],[OUTSD_STUDENT]]</f>
        <v>0</v>
      </c>
    </row>
    <row r="551" spans="1:46">
      <c r="A551" t="s">
        <v>517</v>
      </c>
      <c r="B551" t="s">
        <v>376</v>
      </c>
      <c r="AE551">
        <v>3</v>
      </c>
      <c r="AL551">
        <v>2023</v>
      </c>
      <c r="AM551">
        <v>4</v>
      </c>
      <c r="AN551" s="273">
        <f>(Table2[[#This Row],[OUTSD_IND_HEALTH_TOTAL]]+Table2[[#This Row],[EXCHG_IND_HEALTH_TOTAL]])-Table2[[#This Row],[OUTSD_IND_GRANDFATHER]]</f>
        <v>0</v>
      </c>
      <c r="AO551" s="273">
        <f>Table2[[#This Row],[OUTSD_IND_HEALTH_TOTAL]]-Table2[[#This Row],[OUTSD_IND_GRANDFATHER]]</f>
        <v>0</v>
      </c>
      <c r="AP551" s="273">
        <f>(Table2[[#This Row],[OUTSD_SG_HEALTH_TOTAL]]+Table2[[#This Row],[EXCHG_SG_HEALTH_TOTAL]])-Table2[[#This Row],[OUTSD_SG_GRANDFATHER]]</f>
        <v>0</v>
      </c>
      <c r="AQ551" s="273">
        <f>Table2[[#This Row],[OUTSD_SG_HEALTH_TOTAL]]-Table2[[#This Row],[OUTSD_SG_GRANDFATHER]]</f>
        <v>0</v>
      </c>
      <c r="AR551" s="273">
        <f>Table2[[#This Row],[EXCHG_IND_HEALTH_TOTAL]]+Table2[[#This Row],[OUTSD_IND_HEALTH_TOTAL]]</f>
        <v>0</v>
      </c>
      <c r="AS551" s="273">
        <f>Table2[[#This Row],[EXCHG_SG_HEALTH_TOTAL]]+Table2[[#This Row],[OUTSD_SG_HEALTH_TOTAL]]</f>
        <v>0</v>
      </c>
      <c r="AT551" s="273">
        <f>Table2[[#This Row],[OUTSD_ATM_HEALTH_TOTAL]]+Table2[[#This Row],[OUTSD_LG_HEALTH_TOTAL]]+Table2[[#This Row],[Individual Total]]+Table2[[#This Row],[Small Group Total]]+Table2[[#This Row],[OUTSD_STUDENT]]</f>
        <v>0</v>
      </c>
    </row>
    <row r="552" spans="1:46">
      <c r="A552" t="s">
        <v>517</v>
      </c>
      <c r="B552" t="s">
        <v>370</v>
      </c>
      <c r="AE552">
        <v>8</v>
      </c>
      <c r="AL552">
        <v>2023</v>
      </c>
      <c r="AM552">
        <v>4</v>
      </c>
      <c r="AN552" s="273">
        <f>(Table2[[#This Row],[OUTSD_IND_HEALTH_TOTAL]]+Table2[[#This Row],[EXCHG_IND_HEALTH_TOTAL]])-Table2[[#This Row],[OUTSD_IND_GRANDFATHER]]</f>
        <v>0</v>
      </c>
      <c r="AO552" s="273">
        <f>Table2[[#This Row],[OUTSD_IND_HEALTH_TOTAL]]-Table2[[#This Row],[OUTSD_IND_GRANDFATHER]]</f>
        <v>0</v>
      </c>
      <c r="AP552" s="273">
        <f>(Table2[[#This Row],[OUTSD_SG_HEALTH_TOTAL]]+Table2[[#This Row],[EXCHG_SG_HEALTH_TOTAL]])-Table2[[#This Row],[OUTSD_SG_GRANDFATHER]]</f>
        <v>0</v>
      </c>
      <c r="AQ552" s="273">
        <f>Table2[[#This Row],[OUTSD_SG_HEALTH_TOTAL]]-Table2[[#This Row],[OUTSD_SG_GRANDFATHER]]</f>
        <v>0</v>
      </c>
      <c r="AR552" s="273">
        <f>Table2[[#This Row],[EXCHG_IND_HEALTH_TOTAL]]+Table2[[#This Row],[OUTSD_IND_HEALTH_TOTAL]]</f>
        <v>0</v>
      </c>
      <c r="AS552" s="273">
        <f>Table2[[#This Row],[EXCHG_SG_HEALTH_TOTAL]]+Table2[[#This Row],[OUTSD_SG_HEALTH_TOTAL]]</f>
        <v>0</v>
      </c>
      <c r="AT552" s="273">
        <f>Table2[[#This Row],[OUTSD_ATM_HEALTH_TOTAL]]+Table2[[#This Row],[OUTSD_LG_HEALTH_TOTAL]]+Table2[[#This Row],[Individual Total]]+Table2[[#This Row],[Small Group Total]]+Table2[[#This Row],[OUTSD_STUDENT]]</f>
        <v>0</v>
      </c>
    </row>
    <row r="553" spans="1:46">
      <c r="A553" t="s">
        <v>517</v>
      </c>
      <c r="B553" t="s">
        <v>367</v>
      </c>
      <c r="AE553">
        <v>2</v>
      </c>
      <c r="AL553">
        <v>2023</v>
      </c>
      <c r="AM553">
        <v>4</v>
      </c>
      <c r="AN553" s="273">
        <f>(Table2[[#This Row],[OUTSD_IND_HEALTH_TOTAL]]+Table2[[#This Row],[EXCHG_IND_HEALTH_TOTAL]])-Table2[[#This Row],[OUTSD_IND_GRANDFATHER]]</f>
        <v>0</v>
      </c>
      <c r="AO553" s="274">
        <f>Table2[[#This Row],[OUTSD_IND_HEALTH_TOTAL]]-Table2[[#This Row],[OUTSD_IND_GRANDFATHER]]</f>
        <v>0</v>
      </c>
      <c r="AP553" s="273">
        <f>(Table2[[#This Row],[OUTSD_SG_HEALTH_TOTAL]]+Table2[[#This Row],[EXCHG_SG_HEALTH_TOTAL]])-Table2[[#This Row],[OUTSD_SG_GRANDFATHER]]</f>
        <v>0</v>
      </c>
      <c r="AQ553" s="274">
        <f>Table2[[#This Row],[OUTSD_SG_HEALTH_TOTAL]]-Table2[[#This Row],[OUTSD_SG_GRANDFATHER]]</f>
        <v>0</v>
      </c>
      <c r="AR553" s="273">
        <f>Table2[[#This Row],[EXCHG_IND_HEALTH_TOTAL]]+Table2[[#This Row],[OUTSD_IND_HEALTH_TOTAL]]</f>
        <v>0</v>
      </c>
      <c r="AS553" s="273">
        <f>Table2[[#This Row],[EXCHG_SG_HEALTH_TOTAL]]+Table2[[#This Row],[OUTSD_SG_HEALTH_TOTAL]]</f>
        <v>0</v>
      </c>
      <c r="AT553" s="273">
        <f>Table2[[#This Row],[OUTSD_ATM_HEALTH_TOTAL]]+Table2[[#This Row],[OUTSD_LG_HEALTH_TOTAL]]+Table2[[#This Row],[Individual Total]]+Table2[[#This Row],[Small Group Total]]+Table2[[#This Row],[OUTSD_STUDENT]]</f>
        <v>0</v>
      </c>
    </row>
    <row r="554" spans="1:46">
      <c r="A554" t="s">
        <v>517</v>
      </c>
      <c r="B554" t="s">
        <v>368</v>
      </c>
      <c r="AE554">
        <v>6</v>
      </c>
      <c r="AL554">
        <v>2023</v>
      </c>
      <c r="AM554">
        <v>4</v>
      </c>
      <c r="AN554" s="273">
        <f>(Table2[[#This Row],[OUTSD_IND_HEALTH_TOTAL]]+Table2[[#This Row],[EXCHG_IND_HEALTH_TOTAL]])-Table2[[#This Row],[OUTSD_IND_GRANDFATHER]]</f>
        <v>0</v>
      </c>
      <c r="AO554" s="273">
        <f>Table2[[#This Row],[OUTSD_IND_HEALTH_TOTAL]]-Table2[[#This Row],[OUTSD_IND_GRANDFATHER]]</f>
        <v>0</v>
      </c>
      <c r="AP554" s="273">
        <f>(Table2[[#This Row],[OUTSD_SG_HEALTH_TOTAL]]+Table2[[#This Row],[EXCHG_SG_HEALTH_TOTAL]])-Table2[[#This Row],[OUTSD_SG_GRANDFATHER]]</f>
        <v>0</v>
      </c>
      <c r="AQ554" s="273">
        <f>Table2[[#This Row],[OUTSD_SG_HEALTH_TOTAL]]-Table2[[#This Row],[OUTSD_SG_GRANDFATHER]]</f>
        <v>0</v>
      </c>
      <c r="AR554" s="273">
        <f>Table2[[#This Row],[EXCHG_IND_HEALTH_TOTAL]]+Table2[[#This Row],[OUTSD_IND_HEALTH_TOTAL]]</f>
        <v>0</v>
      </c>
      <c r="AS554" s="273">
        <f>Table2[[#This Row],[EXCHG_SG_HEALTH_TOTAL]]+Table2[[#This Row],[OUTSD_SG_HEALTH_TOTAL]]</f>
        <v>0</v>
      </c>
      <c r="AT554" s="273">
        <f>Table2[[#This Row],[OUTSD_ATM_HEALTH_TOTAL]]+Table2[[#This Row],[OUTSD_LG_HEALTH_TOTAL]]+Table2[[#This Row],[Individual Total]]+Table2[[#This Row],[Small Group Total]]+Table2[[#This Row],[OUTSD_STUDENT]]</f>
        <v>0</v>
      </c>
    </row>
    <row r="555" spans="1:46">
      <c r="A555" t="s">
        <v>517</v>
      </c>
      <c r="B555" t="s">
        <v>378</v>
      </c>
      <c r="AE555">
        <v>2</v>
      </c>
      <c r="AL555">
        <v>2023</v>
      </c>
      <c r="AM555">
        <v>4</v>
      </c>
      <c r="AN555" s="273">
        <f>(Table2[[#This Row],[OUTSD_IND_HEALTH_TOTAL]]+Table2[[#This Row],[EXCHG_IND_HEALTH_TOTAL]])-Table2[[#This Row],[OUTSD_IND_GRANDFATHER]]</f>
        <v>0</v>
      </c>
      <c r="AO555" s="273">
        <f>Table2[[#This Row],[OUTSD_IND_HEALTH_TOTAL]]-Table2[[#This Row],[OUTSD_IND_GRANDFATHER]]</f>
        <v>0</v>
      </c>
      <c r="AP555" s="273">
        <f>(Table2[[#This Row],[OUTSD_SG_HEALTH_TOTAL]]+Table2[[#This Row],[EXCHG_SG_HEALTH_TOTAL]])-Table2[[#This Row],[OUTSD_SG_GRANDFATHER]]</f>
        <v>0</v>
      </c>
      <c r="AQ555" s="273">
        <f>Table2[[#This Row],[OUTSD_SG_HEALTH_TOTAL]]-Table2[[#This Row],[OUTSD_SG_GRANDFATHER]]</f>
        <v>0</v>
      </c>
      <c r="AR555" s="273">
        <f>Table2[[#This Row],[EXCHG_IND_HEALTH_TOTAL]]+Table2[[#This Row],[OUTSD_IND_HEALTH_TOTAL]]</f>
        <v>0</v>
      </c>
      <c r="AS555" s="273">
        <f>Table2[[#This Row],[EXCHG_SG_HEALTH_TOTAL]]+Table2[[#This Row],[OUTSD_SG_HEALTH_TOTAL]]</f>
        <v>0</v>
      </c>
      <c r="AT555" s="273">
        <f>Table2[[#This Row],[OUTSD_ATM_HEALTH_TOTAL]]+Table2[[#This Row],[OUTSD_LG_HEALTH_TOTAL]]+Table2[[#This Row],[Individual Total]]+Table2[[#This Row],[Small Group Total]]+Table2[[#This Row],[OUTSD_STUDENT]]</f>
        <v>0</v>
      </c>
    </row>
    <row r="556" spans="1:46">
      <c r="A556" t="s">
        <v>517</v>
      </c>
      <c r="B556" t="s">
        <v>369</v>
      </c>
      <c r="AE556">
        <v>2</v>
      </c>
      <c r="AL556">
        <v>2023</v>
      </c>
      <c r="AM556">
        <v>4</v>
      </c>
      <c r="AN556" s="273">
        <f>(Table2[[#This Row],[OUTSD_IND_HEALTH_TOTAL]]+Table2[[#This Row],[EXCHG_IND_HEALTH_TOTAL]])-Table2[[#This Row],[OUTSD_IND_GRANDFATHER]]</f>
        <v>0</v>
      </c>
      <c r="AO556" s="274">
        <f>Table2[[#This Row],[OUTSD_IND_HEALTH_TOTAL]]-Table2[[#This Row],[OUTSD_IND_GRANDFATHER]]</f>
        <v>0</v>
      </c>
      <c r="AP556" s="273">
        <f>(Table2[[#This Row],[OUTSD_SG_HEALTH_TOTAL]]+Table2[[#This Row],[EXCHG_SG_HEALTH_TOTAL]])-Table2[[#This Row],[OUTSD_SG_GRANDFATHER]]</f>
        <v>0</v>
      </c>
      <c r="AQ556" s="274">
        <f>Table2[[#This Row],[OUTSD_SG_HEALTH_TOTAL]]-Table2[[#This Row],[OUTSD_SG_GRANDFATHER]]</f>
        <v>0</v>
      </c>
      <c r="AR556" s="273">
        <f>Table2[[#This Row],[EXCHG_IND_HEALTH_TOTAL]]+Table2[[#This Row],[OUTSD_IND_HEALTH_TOTAL]]</f>
        <v>0</v>
      </c>
      <c r="AS556" s="273">
        <f>Table2[[#This Row],[EXCHG_SG_HEALTH_TOTAL]]+Table2[[#This Row],[OUTSD_SG_HEALTH_TOTAL]]</f>
        <v>0</v>
      </c>
      <c r="AT556" s="273">
        <f>Table2[[#This Row],[OUTSD_ATM_HEALTH_TOTAL]]+Table2[[#This Row],[OUTSD_LG_HEALTH_TOTAL]]+Table2[[#This Row],[Individual Total]]+Table2[[#This Row],[Small Group Total]]+Table2[[#This Row],[OUTSD_STUDENT]]</f>
        <v>0</v>
      </c>
    </row>
    <row r="557" spans="1:46">
      <c r="A557" t="s">
        <v>517</v>
      </c>
      <c r="B557" t="s">
        <v>366</v>
      </c>
      <c r="AE557">
        <v>8</v>
      </c>
      <c r="AL557">
        <v>2023</v>
      </c>
      <c r="AM557">
        <v>4</v>
      </c>
      <c r="AN557" s="273">
        <f>(Table2[[#This Row],[OUTSD_IND_HEALTH_TOTAL]]+Table2[[#This Row],[EXCHG_IND_HEALTH_TOTAL]])-Table2[[#This Row],[OUTSD_IND_GRANDFATHER]]</f>
        <v>0</v>
      </c>
      <c r="AO557" s="273">
        <f>Table2[[#This Row],[OUTSD_IND_HEALTH_TOTAL]]-Table2[[#This Row],[OUTSD_IND_GRANDFATHER]]</f>
        <v>0</v>
      </c>
      <c r="AP557" s="273">
        <f>(Table2[[#This Row],[OUTSD_SG_HEALTH_TOTAL]]+Table2[[#This Row],[EXCHG_SG_HEALTH_TOTAL]])-Table2[[#This Row],[OUTSD_SG_GRANDFATHER]]</f>
        <v>0</v>
      </c>
      <c r="AQ557" s="273">
        <f>Table2[[#This Row],[OUTSD_SG_HEALTH_TOTAL]]-Table2[[#This Row],[OUTSD_SG_GRANDFATHER]]</f>
        <v>0</v>
      </c>
      <c r="AR557" s="273">
        <f>Table2[[#This Row],[EXCHG_IND_HEALTH_TOTAL]]+Table2[[#This Row],[OUTSD_IND_HEALTH_TOTAL]]</f>
        <v>0</v>
      </c>
      <c r="AS557" s="273">
        <f>Table2[[#This Row],[EXCHG_SG_HEALTH_TOTAL]]+Table2[[#This Row],[OUTSD_SG_HEALTH_TOTAL]]</f>
        <v>0</v>
      </c>
      <c r="AT557" s="273">
        <f>Table2[[#This Row],[OUTSD_ATM_HEALTH_TOTAL]]+Table2[[#This Row],[OUTSD_LG_HEALTH_TOTAL]]+Table2[[#This Row],[Individual Total]]+Table2[[#This Row],[Small Group Total]]+Table2[[#This Row],[OUTSD_STUDENT]]</f>
        <v>0</v>
      </c>
    </row>
    <row r="558" spans="1:46">
      <c r="A558" t="s">
        <v>517</v>
      </c>
      <c r="B558" t="s">
        <v>375</v>
      </c>
      <c r="AE558">
        <v>7</v>
      </c>
      <c r="AL558">
        <v>2023</v>
      </c>
      <c r="AM558">
        <v>4</v>
      </c>
      <c r="AN558" s="273">
        <f>(Table2[[#This Row],[OUTSD_IND_HEALTH_TOTAL]]+Table2[[#This Row],[EXCHG_IND_HEALTH_TOTAL]])-Table2[[#This Row],[OUTSD_IND_GRANDFATHER]]</f>
        <v>0</v>
      </c>
      <c r="AO558" s="273">
        <f>Table2[[#This Row],[OUTSD_IND_HEALTH_TOTAL]]-Table2[[#This Row],[OUTSD_IND_GRANDFATHER]]</f>
        <v>0</v>
      </c>
      <c r="AP558" s="273">
        <f>(Table2[[#This Row],[OUTSD_SG_HEALTH_TOTAL]]+Table2[[#This Row],[EXCHG_SG_HEALTH_TOTAL]])-Table2[[#This Row],[OUTSD_SG_GRANDFATHER]]</f>
        <v>0</v>
      </c>
      <c r="AQ558" s="273">
        <f>Table2[[#This Row],[OUTSD_SG_HEALTH_TOTAL]]-Table2[[#This Row],[OUTSD_SG_GRANDFATHER]]</f>
        <v>0</v>
      </c>
      <c r="AR558" s="273">
        <f>Table2[[#This Row],[EXCHG_IND_HEALTH_TOTAL]]+Table2[[#This Row],[OUTSD_IND_HEALTH_TOTAL]]</f>
        <v>0</v>
      </c>
      <c r="AS558" s="273">
        <f>Table2[[#This Row],[EXCHG_SG_HEALTH_TOTAL]]+Table2[[#This Row],[OUTSD_SG_HEALTH_TOTAL]]</f>
        <v>0</v>
      </c>
      <c r="AT558" s="273">
        <f>Table2[[#This Row],[OUTSD_ATM_HEALTH_TOTAL]]+Table2[[#This Row],[OUTSD_LG_HEALTH_TOTAL]]+Table2[[#This Row],[Individual Total]]+Table2[[#This Row],[Small Group Total]]+Table2[[#This Row],[OUTSD_STUDENT]]</f>
        <v>0</v>
      </c>
    </row>
    <row r="559" spans="1:46">
      <c r="A559" t="s">
        <v>517</v>
      </c>
      <c r="B559" t="s">
        <v>365</v>
      </c>
      <c r="AE559">
        <v>3</v>
      </c>
      <c r="AL559">
        <v>2023</v>
      </c>
      <c r="AM559">
        <v>4</v>
      </c>
      <c r="AN559" s="273">
        <f>(Table2[[#This Row],[OUTSD_IND_HEALTH_TOTAL]]+Table2[[#This Row],[EXCHG_IND_HEALTH_TOTAL]])-Table2[[#This Row],[OUTSD_IND_GRANDFATHER]]</f>
        <v>0</v>
      </c>
      <c r="AO559" s="273">
        <f>Table2[[#This Row],[OUTSD_IND_HEALTH_TOTAL]]-Table2[[#This Row],[OUTSD_IND_GRANDFATHER]]</f>
        <v>0</v>
      </c>
      <c r="AP559" s="273">
        <f>(Table2[[#This Row],[OUTSD_SG_HEALTH_TOTAL]]+Table2[[#This Row],[EXCHG_SG_HEALTH_TOTAL]])-Table2[[#This Row],[OUTSD_SG_GRANDFATHER]]</f>
        <v>0</v>
      </c>
      <c r="AQ559" s="273">
        <f>Table2[[#This Row],[OUTSD_SG_HEALTH_TOTAL]]-Table2[[#This Row],[OUTSD_SG_GRANDFATHER]]</f>
        <v>0</v>
      </c>
      <c r="AR559" s="273">
        <f>Table2[[#This Row],[EXCHG_IND_HEALTH_TOTAL]]+Table2[[#This Row],[OUTSD_IND_HEALTH_TOTAL]]</f>
        <v>0</v>
      </c>
      <c r="AS559" s="273">
        <f>Table2[[#This Row],[EXCHG_SG_HEALTH_TOTAL]]+Table2[[#This Row],[OUTSD_SG_HEALTH_TOTAL]]</f>
        <v>0</v>
      </c>
      <c r="AT559" s="273">
        <f>Table2[[#This Row],[OUTSD_ATM_HEALTH_TOTAL]]+Table2[[#This Row],[OUTSD_LG_HEALTH_TOTAL]]+Table2[[#This Row],[Individual Total]]+Table2[[#This Row],[Small Group Total]]+Table2[[#This Row],[OUTSD_STUDENT]]</f>
        <v>0</v>
      </c>
    </row>
    <row r="560" spans="1:46">
      <c r="A560" t="s">
        <v>517</v>
      </c>
      <c r="B560" t="s">
        <v>356</v>
      </c>
      <c r="AE560">
        <v>22</v>
      </c>
      <c r="AL560">
        <v>2023</v>
      </c>
      <c r="AM560">
        <v>4</v>
      </c>
      <c r="AN560" s="273">
        <f>(Table2[[#This Row],[OUTSD_IND_HEALTH_TOTAL]]+Table2[[#This Row],[EXCHG_IND_HEALTH_TOTAL]])-Table2[[#This Row],[OUTSD_IND_GRANDFATHER]]</f>
        <v>0</v>
      </c>
      <c r="AO560" s="273">
        <f>Table2[[#This Row],[OUTSD_IND_HEALTH_TOTAL]]-Table2[[#This Row],[OUTSD_IND_GRANDFATHER]]</f>
        <v>0</v>
      </c>
      <c r="AP560" s="273">
        <f>(Table2[[#This Row],[OUTSD_SG_HEALTH_TOTAL]]+Table2[[#This Row],[EXCHG_SG_HEALTH_TOTAL]])-Table2[[#This Row],[OUTSD_SG_GRANDFATHER]]</f>
        <v>0</v>
      </c>
      <c r="AQ560" s="273">
        <f>Table2[[#This Row],[OUTSD_SG_HEALTH_TOTAL]]-Table2[[#This Row],[OUTSD_SG_GRANDFATHER]]</f>
        <v>0</v>
      </c>
      <c r="AR560" s="273">
        <f>Table2[[#This Row],[EXCHG_IND_HEALTH_TOTAL]]+Table2[[#This Row],[OUTSD_IND_HEALTH_TOTAL]]</f>
        <v>0</v>
      </c>
      <c r="AS560" s="273">
        <f>Table2[[#This Row],[EXCHG_SG_HEALTH_TOTAL]]+Table2[[#This Row],[OUTSD_SG_HEALTH_TOTAL]]</f>
        <v>0</v>
      </c>
      <c r="AT560" s="273">
        <f>Table2[[#This Row],[OUTSD_ATM_HEALTH_TOTAL]]+Table2[[#This Row],[OUTSD_LG_HEALTH_TOTAL]]+Table2[[#This Row],[Individual Total]]+Table2[[#This Row],[Small Group Total]]+Table2[[#This Row],[OUTSD_STUDENT]]</f>
        <v>0</v>
      </c>
    </row>
    <row r="561" spans="1:46">
      <c r="A561" t="s">
        <v>517</v>
      </c>
      <c r="B561" t="s">
        <v>382</v>
      </c>
      <c r="AE561">
        <v>62</v>
      </c>
      <c r="AL561">
        <v>2023</v>
      </c>
      <c r="AM561">
        <v>4</v>
      </c>
      <c r="AN561" s="273">
        <f>(Table2[[#This Row],[OUTSD_IND_HEALTH_TOTAL]]+Table2[[#This Row],[EXCHG_IND_HEALTH_TOTAL]])-Table2[[#This Row],[OUTSD_IND_GRANDFATHER]]</f>
        <v>0</v>
      </c>
      <c r="AO561" s="273">
        <f>Table2[[#This Row],[OUTSD_IND_HEALTH_TOTAL]]-Table2[[#This Row],[OUTSD_IND_GRANDFATHER]]</f>
        <v>0</v>
      </c>
      <c r="AP561" s="273">
        <f>(Table2[[#This Row],[OUTSD_SG_HEALTH_TOTAL]]+Table2[[#This Row],[EXCHG_SG_HEALTH_TOTAL]])-Table2[[#This Row],[OUTSD_SG_GRANDFATHER]]</f>
        <v>0</v>
      </c>
      <c r="AQ561" s="273">
        <f>Table2[[#This Row],[OUTSD_SG_HEALTH_TOTAL]]-Table2[[#This Row],[OUTSD_SG_GRANDFATHER]]</f>
        <v>0</v>
      </c>
      <c r="AR561" s="273">
        <f>Table2[[#This Row],[EXCHG_IND_HEALTH_TOTAL]]+Table2[[#This Row],[OUTSD_IND_HEALTH_TOTAL]]</f>
        <v>0</v>
      </c>
      <c r="AS561" s="273">
        <f>Table2[[#This Row],[EXCHG_SG_HEALTH_TOTAL]]+Table2[[#This Row],[OUTSD_SG_HEALTH_TOTAL]]</f>
        <v>0</v>
      </c>
      <c r="AT561" s="273">
        <f>Table2[[#This Row],[OUTSD_ATM_HEALTH_TOTAL]]+Table2[[#This Row],[OUTSD_LG_HEALTH_TOTAL]]+Table2[[#This Row],[Individual Total]]+Table2[[#This Row],[Small Group Total]]+Table2[[#This Row],[OUTSD_STUDENT]]</f>
        <v>0</v>
      </c>
    </row>
    <row r="562" spans="1:46">
      <c r="A562" t="s">
        <v>517</v>
      </c>
      <c r="B562" t="s">
        <v>359</v>
      </c>
      <c r="AE562">
        <v>18</v>
      </c>
      <c r="AL562">
        <v>2023</v>
      </c>
      <c r="AM562">
        <v>4</v>
      </c>
      <c r="AN562" s="273">
        <f>(Table2[[#This Row],[OUTSD_IND_HEALTH_TOTAL]]+Table2[[#This Row],[EXCHG_IND_HEALTH_TOTAL]])-Table2[[#This Row],[OUTSD_IND_GRANDFATHER]]</f>
        <v>0</v>
      </c>
      <c r="AO562" s="273">
        <f>Table2[[#This Row],[OUTSD_IND_HEALTH_TOTAL]]-Table2[[#This Row],[OUTSD_IND_GRANDFATHER]]</f>
        <v>0</v>
      </c>
      <c r="AP562" s="273">
        <f>(Table2[[#This Row],[OUTSD_SG_HEALTH_TOTAL]]+Table2[[#This Row],[EXCHG_SG_HEALTH_TOTAL]])-Table2[[#This Row],[OUTSD_SG_GRANDFATHER]]</f>
        <v>0</v>
      </c>
      <c r="AQ562" s="273">
        <f>Table2[[#This Row],[OUTSD_SG_HEALTH_TOTAL]]-Table2[[#This Row],[OUTSD_SG_GRANDFATHER]]</f>
        <v>0</v>
      </c>
      <c r="AR562" s="273">
        <f>Table2[[#This Row],[EXCHG_IND_HEALTH_TOTAL]]+Table2[[#This Row],[OUTSD_IND_HEALTH_TOTAL]]</f>
        <v>0</v>
      </c>
      <c r="AS562" s="273">
        <f>Table2[[#This Row],[EXCHG_SG_HEALTH_TOTAL]]+Table2[[#This Row],[OUTSD_SG_HEALTH_TOTAL]]</f>
        <v>0</v>
      </c>
      <c r="AT562" s="273">
        <f>Table2[[#This Row],[OUTSD_ATM_HEALTH_TOTAL]]+Table2[[#This Row],[OUTSD_LG_HEALTH_TOTAL]]+Table2[[#This Row],[Individual Total]]+Table2[[#This Row],[Small Group Total]]+Table2[[#This Row],[OUTSD_STUDENT]]</f>
        <v>0</v>
      </c>
    </row>
    <row r="563" spans="1:46">
      <c r="A563" t="s">
        <v>517</v>
      </c>
      <c r="B563" t="s">
        <v>364</v>
      </c>
      <c r="AE563">
        <v>1</v>
      </c>
      <c r="AL563">
        <v>2023</v>
      </c>
      <c r="AM563">
        <v>4</v>
      </c>
      <c r="AN563" s="273">
        <f>(Table2[[#This Row],[OUTSD_IND_HEALTH_TOTAL]]+Table2[[#This Row],[EXCHG_IND_HEALTH_TOTAL]])-Table2[[#This Row],[OUTSD_IND_GRANDFATHER]]</f>
        <v>0</v>
      </c>
      <c r="AO563" s="273">
        <f>Table2[[#This Row],[OUTSD_IND_HEALTH_TOTAL]]-Table2[[#This Row],[OUTSD_IND_GRANDFATHER]]</f>
        <v>0</v>
      </c>
      <c r="AP563" s="273">
        <f>(Table2[[#This Row],[OUTSD_SG_HEALTH_TOTAL]]+Table2[[#This Row],[EXCHG_SG_HEALTH_TOTAL]])-Table2[[#This Row],[OUTSD_SG_GRANDFATHER]]</f>
        <v>0</v>
      </c>
      <c r="AQ563" s="273">
        <f>Table2[[#This Row],[OUTSD_SG_HEALTH_TOTAL]]-Table2[[#This Row],[OUTSD_SG_GRANDFATHER]]</f>
        <v>0</v>
      </c>
      <c r="AR563" s="273">
        <f>Table2[[#This Row],[EXCHG_IND_HEALTH_TOTAL]]+Table2[[#This Row],[OUTSD_IND_HEALTH_TOTAL]]</f>
        <v>0</v>
      </c>
      <c r="AS563" s="273">
        <f>Table2[[#This Row],[EXCHG_SG_HEALTH_TOTAL]]+Table2[[#This Row],[OUTSD_SG_HEALTH_TOTAL]]</f>
        <v>0</v>
      </c>
      <c r="AT563" s="273">
        <f>Table2[[#This Row],[OUTSD_ATM_HEALTH_TOTAL]]+Table2[[#This Row],[OUTSD_LG_HEALTH_TOTAL]]+Table2[[#This Row],[Individual Total]]+Table2[[#This Row],[Small Group Total]]+Table2[[#This Row],[OUTSD_STUDENT]]</f>
        <v>0</v>
      </c>
    </row>
    <row r="564" spans="1:46">
      <c r="A564" t="s">
        <v>517</v>
      </c>
      <c r="B564" t="s">
        <v>380</v>
      </c>
      <c r="AE564">
        <v>55</v>
      </c>
      <c r="AL564">
        <v>2023</v>
      </c>
      <c r="AM564">
        <v>4</v>
      </c>
      <c r="AN564" s="273">
        <f>(Table2[[#This Row],[OUTSD_IND_HEALTH_TOTAL]]+Table2[[#This Row],[EXCHG_IND_HEALTH_TOTAL]])-Table2[[#This Row],[OUTSD_IND_GRANDFATHER]]</f>
        <v>0</v>
      </c>
      <c r="AO564" s="273">
        <f>Table2[[#This Row],[OUTSD_IND_HEALTH_TOTAL]]-Table2[[#This Row],[OUTSD_IND_GRANDFATHER]]</f>
        <v>0</v>
      </c>
      <c r="AP564" s="273">
        <f>(Table2[[#This Row],[OUTSD_SG_HEALTH_TOTAL]]+Table2[[#This Row],[EXCHG_SG_HEALTH_TOTAL]])-Table2[[#This Row],[OUTSD_SG_GRANDFATHER]]</f>
        <v>0</v>
      </c>
      <c r="AQ564" s="273">
        <f>Table2[[#This Row],[OUTSD_SG_HEALTH_TOTAL]]-Table2[[#This Row],[OUTSD_SG_GRANDFATHER]]</f>
        <v>0</v>
      </c>
      <c r="AR564" s="273">
        <f>Table2[[#This Row],[EXCHG_IND_HEALTH_TOTAL]]+Table2[[#This Row],[OUTSD_IND_HEALTH_TOTAL]]</f>
        <v>0</v>
      </c>
      <c r="AS564" s="273">
        <f>Table2[[#This Row],[EXCHG_SG_HEALTH_TOTAL]]+Table2[[#This Row],[OUTSD_SG_HEALTH_TOTAL]]</f>
        <v>0</v>
      </c>
      <c r="AT564" s="273">
        <f>Table2[[#This Row],[OUTSD_ATM_HEALTH_TOTAL]]+Table2[[#This Row],[OUTSD_LG_HEALTH_TOTAL]]+Table2[[#This Row],[Individual Total]]+Table2[[#This Row],[Small Group Total]]+Table2[[#This Row],[OUTSD_STUDENT]]</f>
        <v>0</v>
      </c>
    </row>
    <row r="565" spans="1:46">
      <c r="A565" t="s">
        <v>517</v>
      </c>
      <c r="B565" t="s">
        <v>357</v>
      </c>
      <c r="AE565">
        <v>19</v>
      </c>
      <c r="AL565">
        <v>2023</v>
      </c>
      <c r="AM565">
        <v>4</v>
      </c>
      <c r="AN565" s="273">
        <f>(Table2[[#This Row],[OUTSD_IND_HEALTH_TOTAL]]+Table2[[#This Row],[EXCHG_IND_HEALTH_TOTAL]])-Table2[[#This Row],[OUTSD_IND_GRANDFATHER]]</f>
        <v>0</v>
      </c>
      <c r="AO565" s="273">
        <f>Table2[[#This Row],[OUTSD_IND_HEALTH_TOTAL]]-Table2[[#This Row],[OUTSD_IND_GRANDFATHER]]</f>
        <v>0</v>
      </c>
      <c r="AP565" s="273">
        <f>(Table2[[#This Row],[OUTSD_SG_HEALTH_TOTAL]]+Table2[[#This Row],[EXCHG_SG_HEALTH_TOTAL]])-Table2[[#This Row],[OUTSD_SG_GRANDFATHER]]</f>
        <v>0</v>
      </c>
      <c r="AQ565" s="273">
        <f>Table2[[#This Row],[OUTSD_SG_HEALTH_TOTAL]]-Table2[[#This Row],[OUTSD_SG_GRANDFATHER]]</f>
        <v>0</v>
      </c>
      <c r="AR565" s="273">
        <f>Table2[[#This Row],[EXCHG_IND_HEALTH_TOTAL]]+Table2[[#This Row],[OUTSD_IND_HEALTH_TOTAL]]</f>
        <v>0</v>
      </c>
      <c r="AS565" s="273">
        <f>Table2[[#This Row],[EXCHG_SG_HEALTH_TOTAL]]+Table2[[#This Row],[OUTSD_SG_HEALTH_TOTAL]]</f>
        <v>0</v>
      </c>
      <c r="AT565" s="273">
        <f>Table2[[#This Row],[OUTSD_ATM_HEALTH_TOTAL]]+Table2[[#This Row],[OUTSD_LG_HEALTH_TOTAL]]+Table2[[#This Row],[Individual Total]]+Table2[[#This Row],[Small Group Total]]+Table2[[#This Row],[OUTSD_STUDENT]]</f>
        <v>0</v>
      </c>
    </row>
    <row r="566" spans="1:46">
      <c r="A566" t="s">
        <v>517</v>
      </c>
      <c r="B566" t="s">
        <v>362</v>
      </c>
      <c r="AE566">
        <v>41</v>
      </c>
      <c r="AL566">
        <v>2023</v>
      </c>
      <c r="AM566">
        <v>4</v>
      </c>
      <c r="AN566" s="273">
        <f>(Table2[[#This Row],[OUTSD_IND_HEALTH_TOTAL]]+Table2[[#This Row],[EXCHG_IND_HEALTH_TOTAL]])-Table2[[#This Row],[OUTSD_IND_GRANDFATHER]]</f>
        <v>0</v>
      </c>
      <c r="AO566" s="273">
        <f>Table2[[#This Row],[OUTSD_IND_HEALTH_TOTAL]]-Table2[[#This Row],[OUTSD_IND_GRANDFATHER]]</f>
        <v>0</v>
      </c>
      <c r="AP566" s="273">
        <f>(Table2[[#This Row],[OUTSD_SG_HEALTH_TOTAL]]+Table2[[#This Row],[EXCHG_SG_HEALTH_TOTAL]])-Table2[[#This Row],[OUTSD_SG_GRANDFATHER]]</f>
        <v>0</v>
      </c>
      <c r="AQ566" s="273">
        <f>Table2[[#This Row],[OUTSD_SG_HEALTH_TOTAL]]-Table2[[#This Row],[OUTSD_SG_GRANDFATHER]]</f>
        <v>0</v>
      </c>
      <c r="AR566" s="273">
        <f>Table2[[#This Row],[EXCHG_IND_HEALTH_TOTAL]]+Table2[[#This Row],[OUTSD_IND_HEALTH_TOTAL]]</f>
        <v>0</v>
      </c>
      <c r="AS566" s="273">
        <f>Table2[[#This Row],[EXCHG_SG_HEALTH_TOTAL]]+Table2[[#This Row],[OUTSD_SG_HEALTH_TOTAL]]</f>
        <v>0</v>
      </c>
      <c r="AT566" s="273">
        <f>Table2[[#This Row],[OUTSD_ATM_HEALTH_TOTAL]]+Table2[[#This Row],[OUTSD_LG_HEALTH_TOTAL]]+Table2[[#This Row],[Individual Total]]+Table2[[#This Row],[Small Group Total]]+Table2[[#This Row],[OUTSD_STUDENT]]</f>
        <v>0</v>
      </c>
    </row>
    <row r="567" spans="1:46">
      <c r="A567" t="s">
        <v>53</v>
      </c>
      <c r="B567" t="s">
        <v>381</v>
      </c>
      <c r="C567">
        <v>1</v>
      </c>
      <c r="D567">
        <v>1</v>
      </c>
      <c r="AL567">
        <v>2023</v>
      </c>
      <c r="AM567">
        <v>4</v>
      </c>
      <c r="AN567" s="273">
        <f>(Table2[[#This Row],[OUTSD_IND_HEALTH_TOTAL]]+Table2[[#This Row],[EXCHG_IND_HEALTH_TOTAL]])-Table2[[#This Row],[OUTSD_IND_GRANDFATHER]]</f>
        <v>1</v>
      </c>
      <c r="AO567" s="273">
        <f>Table2[[#This Row],[OUTSD_IND_HEALTH_TOTAL]]-Table2[[#This Row],[OUTSD_IND_GRANDFATHER]]</f>
        <v>0</v>
      </c>
      <c r="AP567" s="273">
        <f>(Table2[[#This Row],[OUTSD_SG_HEALTH_TOTAL]]+Table2[[#This Row],[EXCHG_SG_HEALTH_TOTAL]])-Table2[[#This Row],[OUTSD_SG_GRANDFATHER]]</f>
        <v>0</v>
      </c>
      <c r="AQ567" s="273">
        <f>Table2[[#This Row],[OUTSD_SG_HEALTH_TOTAL]]-Table2[[#This Row],[OUTSD_SG_GRANDFATHER]]</f>
        <v>0</v>
      </c>
      <c r="AR567" s="273">
        <f>Table2[[#This Row],[EXCHG_IND_HEALTH_TOTAL]]+Table2[[#This Row],[OUTSD_IND_HEALTH_TOTAL]]</f>
        <v>1</v>
      </c>
      <c r="AS567" s="273">
        <f>Table2[[#This Row],[EXCHG_SG_HEALTH_TOTAL]]+Table2[[#This Row],[OUTSD_SG_HEALTH_TOTAL]]</f>
        <v>0</v>
      </c>
      <c r="AT567" s="273">
        <f>Table2[[#This Row],[OUTSD_ATM_HEALTH_TOTAL]]+Table2[[#This Row],[OUTSD_LG_HEALTH_TOTAL]]+Table2[[#This Row],[Individual Total]]+Table2[[#This Row],[Small Group Total]]+Table2[[#This Row],[OUTSD_STUDENT]]</f>
        <v>1</v>
      </c>
    </row>
    <row r="568" spans="1:46">
      <c r="A568" t="s">
        <v>53</v>
      </c>
      <c r="B568" t="s">
        <v>363</v>
      </c>
      <c r="C568">
        <v>19</v>
      </c>
      <c r="D568">
        <v>13</v>
      </c>
      <c r="E568">
        <v>5</v>
      </c>
      <c r="F568">
        <v>1</v>
      </c>
      <c r="AL568">
        <v>2023</v>
      </c>
      <c r="AM568">
        <v>4</v>
      </c>
      <c r="AN568" s="273">
        <f>(Table2[[#This Row],[OUTSD_IND_HEALTH_TOTAL]]+Table2[[#This Row],[EXCHG_IND_HEALTH_TOTAL]])-Table2[[#This Row],[OUTSD_IND_GRANDFATHER]]</f>
        <v>19</v>
      </c>
      <c r="AO568" s="273">
        <f>Table2[[#This Row],[OUTSD_IND_HEALTH_TOTAL]]-Table2[[#This Row],[OUTSD_IND_GRANDFATHER]]</f>
        <v>0</v>
      </c>
      <c r="AP568" s="273">
        <f>(Table2[[#This Row],[OUTSD_SG_HEALTH_TOTAL]]+Table2[[#This Row],[EXCHG_SG_HEALTH_TOTAL]])-Table2[[#This Row],[OUTSD_SG_GRANDFATHER]]</f>
        <v>0</v>
      </c>
      <c r="AQ568" s="273">
        <f>Table2[[#This Row],[OUTSD_SG_HEALTH_TOTAL]]-Table2[[#This Row],[OUTSD_SG_GRANDFATHER]]</f>
        <v>0</v>
      </c>
      <c r="AR568" s="273">
        <f>Table2[[#This Row],[EXCHG_IND_HEALTH_TOTAL]]+Table2[[#This Row],[OUTSD_IND_HEALTH_TOTAL]]</f>
        <v>19</v>
      </c>
      <c r="AS568" s="273">
        <f>Table2[[#This Row],[EXCHG_SG_HEALTH_TOTAL]]+Table2[[#This Row],[OUTSD_SG_HEALTH_TOTAL]]</f>
        <v>0</v>
      </c>
      <c r="AT568" s="273">
        <f>Table2[[#This Row],[OUTSD_ATM_HEALTH_TOTAL]]+Table2[[#This Row],[OUTSD_LG_HEALTH_TOTAL]]+Table2[[#This Row],[Individual Total]]+Table2[[#This Row],[Small Group Total]]+Table2[[#This Row],[OUTSD_STUDENT]]</f>
        <v>19</v>
      </c>
    </row>
    <row r="569" spans="1:46">
      <c r="A569" t="s">
        <v>53</v>
      </c>
      <c r="B569" t="s">
        <v>358</v>
      </c>
      <c r="C569">
        <v>21</v>
      </c>
      <c r="D569">
        <v>11</v>
      </c>
      <c r="E569">
        <v>4</v>
      </c>
      <c r="F569">
        <v>6</v>
      </c>
      <c r="AL569">
        <v>2023</v>
      </c>
      <c r="AM569">
        <v>4</v>
      </c>
      <c r="AN569" s="273">
        <f>(Table2[[#This Row],[OUTSD_IND_HEALTH_TOTAL]]+Table2[[#This Row],[EXCHG_IND_HEALTH_TOTAL]])-Table2[[#This Row],[OUTSD_IND_GRANDFATHER]]</f>
        <v>21</v>
      </c>
      <c r="AO569" s="273">
        <f>Table2[[#This Row],[OUTSD_IND_HEALTH_TOTAL]]-Table2[[#This Row],[OUTSD_IND_GRANDFATHER]]</f>
        <v>0</v>
      </c>
      <c r="AP569" s="273">
        <f>(Table2[[#This Row],[OUTSD_SG_HEALTH_TOTAL]]+Table2[[#This Row],[EXCHG_SG_HEALTH_TOTAL]])-Table2[[#This Row],[OUTSD_SG_GRANDFATHER]]</f>
        <v>0</v>
      </c>
      <c r="AQ569" s="273">
        <f>Table2[[#This Row],[OUTSD_SG_HEALTH_TOTAL]]-Table2[[#This Row],[OUTSD_SG_GRANDFATHER]]</f>
        <v>0</v>
      </c>
      <c r="AR569" s="273">
        <f>Table2[[#This Row],[EXCHG_IND_HEALTH_TOTAL]]+Table2[[#This Row],[OUTSD_IND_HEALTH_TOTAL]]</f>
        <v>21</v>
      </c>
      <c r="AS569" s="273">
        <f>Table2[[#This Row],[EXCHG_SG_HEALTH_TOTAL]]+Table2[[#This Row],[OUTSD_SG_HEALTH_TOTAL]]</f>
        <v>0</v>
      </c>
      <c r="AT569" s="273">
        <f>Table2[[#This Row],[OUTSD_ATM_HEALTH_TOTAL]]+Table2[[#This Row],[OUTSD_LG_HEALTH_TOTAL]]+Table2[[#This Row],[Individual Total]]+Table2[[#This Row],[Small Group Total]]+Table2[[#This Row],[OUTSD_STUDENT]]</f>
        <v>21</v>
      </c>
    </row>
    <row r="570" spans="1:46">
      <c r="A570" t="s">
        <v>53</v>
      </c>
      <c r="B570" t="s">
        <v>361</v>
      </c>
      <c r="C570">
        <v>7</v>
      </c>
      <c r="D570">
        <v>4</v>
      </c>
      <c r="E570">
        <v>2</v>
      </c>
      <c r="F570">
        <v>1</v>
      </c>
      <c r="AL570">
        <v>2023</v>
      </c>
      <c r="AM570">
        <v>4</v>
      </c>
      <c r="AN570" s="273">
        <f>(Table2[[#This Row],[OUTSD_IND_HEALTH_TOTAL]]+Table2[[#This Row],[EXCHG_IND_HEALTH_TOTAL]])-Table2[[#This Row],[OUTSD_IND_GRANDFATHER]]</f>
        <v>7</v>
      </c>
      <c r="AO570" s="273">
        <f>Table2[[#This Row],[OUTSD_IND_HEALTH_TOTAL]]-Table2[[#This Row],[OUTSD_IND_GRANDFATHER]]</f>
        <v>0</v>
      </c>
      <c r="AP570" s="273">
        <f>(Table2[[#This Row],[OUTSD_SG_HEALTH_TOTAL]]+Table2[[#This Row],[EXCHG_SG_HEALTH_TOTAL]])-Table2[[#This Row],[OUTSD_SG_GRANDFATHER]]</f>
        <v>0</v>
      </c>
      <c r="AQ570" s="273">
        <f>Table2[[#This Row],[OUTSD_SG_HEALTH_TOTAL]]-Table2[[#This Row],[OUTSD_SG_GRANDFATHER]]</f>
        <v>0</v>
      </c>
      <c r="AR570" s="273">
        <f>Table2[[#This Row],[EXCHG_IND_HEALTH_TOTAL]]+Table2[[#This Row],[OUTSD_IND_HEALTH_TOTAL]]</f>
        <v>7</v>
      </c>
      <c r="AS570" s="273">
        <f>Table2[[#This Row],[EXCHG_SG_HEALTH_TOTAL]]+Table2[[#This Row],[OUTSD_SG_HEALTH_TOTAL]]</f>
        <v>0</v>
      </c>
      <c r="AT570" s="273">
        <f>Table2[[#This Row],[OUTSD_ATM_HEALTH_TOTAL]]+Table2[[#This Row],[OUTSD_LG_HEALTH_TOTAL]]+Table2[[#This Row],[Individual Total]]+Table2[[#This Row],[Small Group Total]]+Table2[[#This Row],[OUTSD_STUDENT]]</f>
        <v>7</v>
      </c>
    </row>
    <row r="571" spans="1:46">
      <c r="A571" t="s">
        <v>53</v>
      </c>
      <c r="B571" t="s">
        <v>372</v>
      </c>
      <c r="C571">
        <v>1</v>
      </c>
      <c r="D571">
        <v>1</v>
      </c>
      <c r="AL571">
        <v>2023</v>
      </c>
      <c r="AM571">
        <v>4</v>
      </c>
      <c r="AN571" s="273">
        <f>(Table2[[#This Row],[OUTSD_IND_HEALTH_TOTAL]]+Table2[[#This Row],[EXCHG_IND_HEALTH_TOTAL]])-Table2[[#This Row],[OUTSD_IND_GRANDFATHER]]</f>
        <v>1</v>
      </c>
      <c r="AO571" s="273">
        <f>Table2[[#This Row],[OUTSD_IND_HEALTH_TOTAL]]-Table2[[#This Row],[OUTSD_IND_GRANDFATHER]]</f>
        <v>0</v>
      </c>
      <c r="AP571" s="273">
        <f>(Table2[[#This Row],[OUTSD_SG_HEALTH_TOTAL]]+Table2[[#This Row],[EXCHG_SG_HEALTH_TOTAL]])-Table2[[#This Row],[OUTSD_SG_GRANDFATHER]]</f>
        <v>0</v>
      </c>
      <c r="AQ571" s="273">
        <f>Table2[[#This Row],[OUTSD_SG_HEALTH_TOTAL]]-Table2[[#This Row],[OUTSD_SG_GRANDFATHER]]</f>
        <v>0</v>
      </c>
      <c r="AR571" s="273">
        <f>Table2[[#This Row],[EXCHG_IND_HEALTH_TOTAL]]+Table2[[#This Row],[OUTSD_IND_HEALTH_TOTAL]]</f>
        <v>1</v>
      </c>
      <c r="AS571" s="273">
        <f>Table2[[#This Row],[EXCHG_SG_HEALTH_TOTAL]]+Table2[[#This Row],[OUTSD_SG_HEALTH_TOTAL]]</f>
        <v>0</v>
      </c>
      <c r="AT571" s="273">
        <f>Table2[[#This Row],[OUTSD_ATM_HEALTH_TOTAL]]+Table2[[#This Row],[OUTSD_LG_HEALTH_TOTAL]]+Table2[[#This Row],[Individual Total]]+Table2[[#This Row],[Small Group Total]]+Table2[[#This Row],[OUTSD_STUDENT]]</f>
        <v>1</v>
      </c>
    </row>
    <row r="572" spans="1:46">
      <c r="A572" t="s">
        <v>53</v>
      </c>
      <c r="B572" t="s">
        <v>376</v>
      </c>
      <c r="C572">
        <v>3</v>
      </c>
      <c r="D572">
        <v>2</v>
      </c>
      <c r="E572">
        <v>1</v>
      </c>
      <c r="AL572">
        <v>2023</v>
      </c>
      <c r="AM572">
        <v>4</v>
      </c>
      <c r="AN572" s="273">
        <f>(Table2[[#This Row],[OUTSD_IND_HEALTH_TOTAL]]+Table2[[#This Row],[EXCHG_IND_HEALTH_TOTAL]])-Table2[[#This Row],[OUTSD_IND_GRANDFATHER]]</f>
        <v>3</v>
      </c>
      <c r="AO572" s="273">
        <f>Table2[[#This Row],[OUTSD_IND_HEALTH_TOTAL]]-Table2[[#This Row],[OUTSD_IND_GRANDFATHER]]</f>
        <v>0</v>
      </c>
      <c r="AP572" s="273">
        <f>(Table2[[#This Row],[OUTSD_SG_HEALTH_TOTAL]]+Table2[[#This Row],[EXCHG_SG_HEALTH_TOTAL]])-Table2[[#This Row],[OUTSD_SG_GRANDFATHER]]</f>
        <v>0</v>
      </c>
      <c r="AQ572" s="273">
        <f>Table2[[#This Row],[OUTSD_SG_HEALTH_TOTAL]]-Table2[[#This Row],[OUTSD_SG_GRANDFATHER]]</f>
        <v>0</v>
      </c>
      <c r="AR572" s="273">
        <f>Table2[[#This Row],[EXCHG_IND_HEALTH_TOTAL]]+Table2[[#This Row],[OUTSD_IND_HEALTH_TOTAL]]</f>
        <v>3</v>
      </c>
      <c r="AS572" s="273">
        <f>Table2[[#This Row],[EXCHG_SG_HEALTH_TOTAL]]+Table2[[#This Row],[OUTSD_SG_HEALTH_TOTAL]]</f>
        <v>0</v>
      </c>
      <c r="AT572" s="273">
        <f>Table2[[#This Row],[OUTSD_ATM_HEALTH_TOTAL]]+Table2[[#This Row],[OUTSD_LG_HEALTH_TOTAL]]+Table2[[#This Row],[Individual Total]]+Table2[[#This Row],[Small Group Total]]+Table2[[#This Row],[OUTSD_STUDENT]]</f>
        <v>3</v>
      </c>
    </row>
    <row r="573" spans="1:46">
      <c r="A573" t="s">
        <v>53</v>
      </c>
      <c r="B573" t="s">
        <v>370</v>
      </c>
      <c r="C573">
        <v>79</v>
      </c>
      <c r="D573">
        <v>54</v>
      </c>
      <c r="E573">
        <v>21</v>
      </c>
      <c r="F573">
        <v>4</v>
      </c>
      <c r="AL573">
        <v>2023</v>
      </c>
      <c r="AM573">
        <v>4</v>
      </c>
      <c r="AN573" s="273">
        <f>(Table2[[#This Row],[OUTSD_IND_HEALTH_TOTAL]]+Table2[[#This Row],[EXCHG_IND_HEALTH_TOTAL]])-Table2[[#This Row],[OUTSD_IND_GRANDFATHER]]</f>
        <v>79</v>
      </c>
      <c r="AO573" s="273">
        <f>Table2[[#This Row],[OUTSD_IND_HEALTH_TOTAL]]-Table2[[#This Row],[OUTSD_IND_GRANDFATHER]]</f>
        <v>0</v>
      </c>
      <c r="AP573" s="273">
        <f>(Table2[[#This Row],[OUTSD_SG_HEALTH_TOTAL]]+Table2[[#This Row],[EXCHG_SG_HEALTH_TOTAL]])-Table2[[#This Row],[OUTSD_SG_GRANDFATHER]]</f>
        <v>0</v>
      </c>
      <c r="AQ573" s="273">
        <f>Table2[[#This Row],[OUTSD_SG_HEALTH_TOTAL]]-Table2[[#This Row],[OUTSD_SG_GRANDFATHER]]</f>
        <v>0</v>
      </c>
      <c r="AR573" s="273">
        <f>Table2[[#This Row],[EXCHG_IND_HEALTH_TOTAL]]+Table2[[#This Row],[OUTSD_IND_HEALTH_TOTAL]]</f>
        <v>79</v>
      </c>
      <c r="AS573" s="273">
        <f>Table2[[#This Row],[EXCHG_SG_HEALTH_TOTAL]]+Table2[[#This Row],[OUTSD_SG_HEALTH_TOTAL]]</f>
        <v>0</v>
      </c>
      <c r="AT573" s="273">
        <f>Table2[[#This Row],[OUTSD_ATM_HEALTH_TOTAL]]+Table2[[#This Row],[OUTSD_LG_HEALTH_TOTAL]]+Table2[[#This Row],[Individual Total]]+Table2[[#This Row],[Small Group Total]]+Table2[[#This Row],[OUTSD_STUDENT]]</f>
        <v>79</v>
      </c>
    </row>
    <row r="574" spans="1:46">
      <c r="A574" t="s">
        <v>53</v>
      </c>
      <c r="B574" t="s">
        <v>367</v>
      </c>
      <c r="C574">
        <v>11</v>
      </c>
      <c r="D574">
        <v>8</v>
      </c>
      <c r="E574">
        <v>3</v>
      </c>
      <c r="AL574">
        <v>2023</v>
      </c>
      <c r="AM574">
        <v>4</v>
      </c>
      <c r="AN574" s="273">
        <f>(Table2[[#This Row],[OUTSD_IND_HEALTH_TOTAL]]+Table2[[#This Row],[EXCHG_IND_HEALTH_TOTAL]])-Table2[[#This Row],[OUTSD_IND_GRANDFATHER]]</f>
        <v>11</v>
      </c>
      <c r="AO574" s="273">
        <f>Table2[[#This Row],[OUTSD_IND_HEALTH_TOTAL]]-Table2[[#This Row],[OUTSD_IND_GRANDFATHER]]</f>
        <v>0</v>
      </c>
      <c r="AP574" s="273">
        <f>(Table2[[#This Row],[OUTSD_SG_HEALTH_TOTAL]]+Table2[[#This Row],[EXCHG_SG_HEALTH_TOTAL]])-Table2[[#This Row],[OUTSD_SG_GRANDFATHER]]</f>
        <v>0</v>
      </c>
      <c r="AQ574" s="273">
        <f>Table2[[#This Row],[OUTSD_SG_HEALTH_TOTAL]]-Table2[[#This Row],[OUTSD_SG_GRANDFATHER]]</f>
        <v>0</v>
      </c>
      <c r="AR574" s="273">
        <f>Table2[[#This Row],[EXCHG_IND_HEALTH_TOTAL]]+Table2[[#This Row],[OUTSD_IND_HEALTH_TOTAL]]</f>
        <v>11</v>
      </c>
      <c r="AS574" s="273">
        <f>Table2[[#This Row],[EXCHG_SG_HEALTH_TOTAL]]+Table2[[#This Row],[OUTSD_SG_HEALTH_TOTAL]]</f>
        <v>0</v>
      </c>
      <c r="AT574" s="273">
        <f>Table2[[#This Row],[OUTSD_ATM_HEALTH_TOTAL]]+Table2[[#This Row],[OUTSD_LG_HEALTH_TOTAL]]+Table2[[#This Row],[Individual Total]]+Table2[[#This Row],[Small Group Total]]+Table2[[#This Row],[OUTSD_STUDENT]]</f>
        <v>11</v>
      </c>
    </row>
    <row r="575" spans="1:46">
      <c r="A575" t="s">
        <v>53</v>
      </c>
      <c r="B575" t="s">
        <v>360</v>
      </c>
      <c r="C575">
        <v>2</v>
      </c>
      <c r="D575">
        <v>2</v>
      </c>
      <c r="AL575">
        <v>2023</v>
      </c>
      <c r="AM575">
        <v>4</v>
      </c>
      <c r="AN575" s="273">
        <f>(Table2[[#This Row],[OUTSD_IND_HEALTH_TOTAL]]+Table2[[#This Row],[EXCHG_IND_HEALTH_TOTAL]])-Table2[[#This Row],[OUTSD_IND_GRANDFATHER]]</f>
        <v>2</v>
      </c>
      <c r="AO575" s="273">
        <f>Table2[[#This Row],[OUTSD_IND_HEALTH_TOTAL]]-Table2[[#This Row],[OUTSD_IND_GRANDFATHER]]</f>
        <v>0</v>
      </c>
      <c r="AP575" s="273">
        <f>(Table2[[#This Row],[OUTSD_SG_HEALTH_TOTAL]]+Table2[[#This Row],[EXCHG_SG_HEALTH_TOTAL]])-Table2[[#This Row],[OUTSD_SG_GRANDFATHER]]</f>
        <v>0</v>
      </c>
      <c r="AQ575" s="273">
        <f>Table2[[#This Row],[OUTSD_SG_HEALTH_TOTAL]]-Table2[[#This Row],[OUTSD_SG_GRANDFATHER]]</f>
        <v>0</v>
      </c>
      <c r="AR575" s="273">
        <f>Table2[[#This Row],[EXCHG_IND_HEALTH_TOTAL]]+Table2[[#This Row],[OUTSD_IND_HEALTH_TOTAL]]</f>
        <v>2</v>
      </c>
      <c r="AS575" s="273">
        <f>Table2[[#This Row],[EXCHG_SG_HEALTH_TOTAL]]+Table2[[#This Row],[OUTSD_SG_HEALTH_TOTAL]]</f>
        <v>0</v>
      </c>
      <c r="AT575" s="273">
        <f>Table2[[#This Row],[OUTSD_ATM_HEALTH_TOTAL]]+Table2[[#This Row],[OUTSD_LG_HEALTH_TOTAL]]+Table2[[#This Row],[Individual Total]]+Table2[[#This Row],[Small Group Total]]+Table2[[#This Row],[OUTSD_STUDENT]]</f>
        <v>2</v>
      </c>
    </row>
    <row r="576" spans="1:46">
      <c r="A576" t="s">
        <v>53</v>
      </c>
      <c r="B576" t="s">
        <v>368</v>
      </c>
      <c r="C576">
        <v>9</v>
      </c>
      <c r="D576">
        <v>9</v>
      </c>
      <c r="AL576">
        <v>2023</v>
      </c>
      <c r="AM576">
        <v>4</v>
      </c>
      <c r="AN576" s="273">
        <f>(Table2[[#This Row],[OUTSD_IND_HEALTH_TOTAL]]+Table2[[#This Row],[EXCHG_IND_HEALTH_TOTAL]])-Table2[[#This Row],[OUTSD_IND_GRANDFATHER]]</f>
        <v>9</v>
      </c>
      <c r="AO576" s="273">
        <f>Table2[[#This Row],[OUTSD_IND_HEALTH_TOTAL]]-Table2[[#This Row],[OUTSD_IND_GRANDFATHER]]</f>
        <v>0</v>
      </c>
      <c r="AP576" s="273">
        <f>(Table2[[#This Row],[OUTSD_SG_HEALTH_TOTAL]]+Table2[[#This Row],[EXCHG_SG_HEALTH_TOTAL]])-Table2[[#This Row],[OUTSD_SG_GRANDFATHER]]</f>
        <v>0</v>
      </c>
      <c r="AQ576" s="273">
        <f>Table2[[#This Row],[OUTSD_SG_HEALTH_TOTAL]]-Table2[[#This Row],[OUTSD_SG_GRANDFATHER]]</f>
        <v>0</v>
      </c>
      <c r="AR576" s="273">
        <f>Table2[[#This Row],[EXCHG_IND_HEALTH_TOTAL]]+Table2[[#This Row],[OUTSD_IND_HEALTH_TOTAL]]</f>
        <v>9</v>
      </c>
      <c r="AS576" s="273">
        <f>Table2[[#This Row],[EXCHG_SG_HEALTH_TOTAL]]+Table2[[#This Row],[OUTSD_SG_HEALTH_TOTAL]]</f>
        <v>0</v>
      </c>
      <c r="AT576" s="273">
        <f>Table2[[#This Row],[OUTSD_ATM_HEALTH_TOTAL]]+Table2[[#This Row],[OUTSD_LG_HEALTH_TOTAL]]+Table2[[#This Row],[Individual Total]]+Table2[[#This Row],[Small Group Total]]+Table2[[#This Row],[OUTSD_STUDENT]]</f>
        <v>9</v>
      </c>
    </row>
    <row r="577" spans="1:46">
      <c r="A577" t="s">
        <v>53</v>
      </c>
      <c r="B577" t="s">
        <v>371</v>
      </c>
      <c r="C577">
        <v>2</v>
      </c>
      <c r="D577">
        <v>2</v>
      </c>
      <c r="AL577">
        <v>2023</v>
      </c>
      <c r="AM577">
        <v>4</v>
      </c>
      <c r="AN577" s="273">
        <f>(Table2[[#This Row],[OUTSD_IND_HEALTH_TOTAL]]+Table2[[#This Row],[EXCHG_IND_HEALTH_TOTAL]])-Table2[[#This Row],[OUTSD_IND_GRANDFATHER]]</f>
        <v>2</v>
      </c>
      <c r="AO577" s="273">
        <f>Table2[[#This Row],[OUTSD_IND_HEALTH_TOTAL]]-Table2[[#This Row],[OUTSD_IND_GRANDFATHER]]</f>
        <v>0</v>
      </c>
      <c r="AP577" s="273">
        <f>(Table2[[#This Row],[OUTSD_SG_HEALTH_TOTAL]]+Table2[[#This Row],[EXCHG_SG_HEALTH_TOTAL]])-Table2[[#This Row],[OUTSD_SG_GRANDFATHER]]</f>
        <v>0</v>
      </c>
      <c r="AQ577" s="273">
        <f>Table2[[#This Row],[OUTSD_SG_HEALTH_TOTAL]]-Table2[[#This Row],[OUTSD_SG_GRANDFATHER]]</f>
        <v>0</v>
      </c>
      <c r="AR577" s="273">
        <f>Table2[[#This Row],[EXCHG_IND_HEALTH_TOTAL]]+Table2[[#This Row],[OUTSD_IND_HEALTH_TOTAL]]</f>
        <v>2</v>
      </c>
      <c r="AS577" s="273">
        <f>Table2[[#This Row],[EXCHG_SG_HEALTH_TOTAL]]+Table2[[#This Row],[OUTSD_SG_HEALTH_TOTAL]]</f>
        <v>0</v>
      </c>
      <c r="AT577" s="273">
        <f>Table2[[#This Row],[OUTSD_ATM_HEALTH_TOTAL]]+Table2[[#This Row],[OUTSD_LG_HEALTH_TOTAL]]+Table2[[#This Row],[Individual Total]]+Table2[[#This Row],[Small Group Total]]+Table2[[#This Row],[OUTSD_STUDENT]]</f>
        <v>2</v>
      </c>
    </row>
    <row r="578" spans="1:46">
      <c r="A578" t="s">
        <v>53</v>
      </c>
      <c r="B578" t="s">
        <v>378</v>
      </c>
      <c r="C578">
        <v>4</v>
      </c>
      <c r="D578">
        <v>2</v>
      </c>
      <c r="E578">
        <v>2</v>
      </c>
      <c r="AL578">
        <v>2023</v>
      </c>
      <c r="AM578">
        <v>4</v>
      </c>
      <c r="AN578" s="273">
        <f>(Table2[[#This Row],[OUTSD_IND_HEALTH_TOTAL]]+Table2[[#This Row],[EXCHG_IND_HEALTH_TOTAL]])-Table2[[#This Row],[OUTSD_IND_GRANDFATHER]]</f>
        <v>4</v>
      </c>
      <c r="AO578" s="273">
        <f>Table2[[#This Row],[OUTSD_IND_HEALTH_TOTAL]]-Table2[[#This Row],[OUTSD_IND_GRANDFATHER]]</f>
        <v>0</v>
      </c>
      <c r="AP578" s="273">
        <f>(Table2[[#This Row],[OUTSD_SG_HEALTH_TOTAL]]+Table2[[#This Row],[EXCHG_SG_HEALTH_TOTAL]])-Table2[[#This Row],[OUTSD_SG_GRANDFATHER]]</f>
        <v>0</v>
      </c>
      <c r="AQ578" s="273">
        <f>Table2[[#This Row],[OUTSD_SG_HEALTH_TOTAL]]-Table2[[#This Row],[OUTSD_SG_GRANDFATHER]]</f>
        <v>0</v>
      </c>
      <c r="AR578" s="273">
        <f>Table2[[#This Row],[EXCHG_IND_HEALTH_TOTAL]]+Table2[[#This Row],[OUTSD_IND_HEALTH_TOTAL]]</f>
        <v>4</v>
      </c>
      <c r="AS578" s="273">
        <f>Table2[[#This Row],[EXCHG_SG_HEALTH_TOTAL]]+Table2[[#This Row],[OUTSD_SG_HEALTH_TOTAL]]</f>
        <v>0</v>
      </c>
      <c r="AT578" s="273">
        <f>Table2[[#This Row],[OUTSD_ATM_HEALTH_TOTAL]]+Table2[[#This Row],[OUTSD_LG_HEALTH_TOTAL]]+Table2[[#This Row],[Individual Total]]+Table2[[#This Row],[Small Group Total]]+Table2[[#This Row],[OUTSD_STUDENT]]</f>
        <v>4</v>
      </c>
    </row>
    <row r="579" spans="1:46">
      <c r="A579" t="s">
        <v>53</v>
      </c>
      <c r="B579" t="s">
        <v>369</v>
      </c>
      <c r="C579">
        <v>5</v>
      </c>
      <c r="D579">
        <v>5</v>
      </c>
      <c r="AL579">
        <v>2023</v>
      </c>
      <c r="AM579">
        <v>4</v>
      </c>
      <c r="AN579" s="273">
        <f>(Table2[[#This Row],[OUTSD_IND_HEALTH_TOTAL]]+Table2[[#This Row],[EXCHG_IND_HEALTH_TOTAL]])-Table2[[#This Row],[OUTSD_IND_GRANDFATHER]]</f>
        <v>5</v>
      </c>
      <c r="AO579" s="273">
        <f>Table2[[#This Row],[OUTSD_IND_HEALTH_TOTAL]]-Table2[[#This Row],[OUTSD_IND_GRANDFATHER]]</f>
        <v>0</v>
      </c>
      <c r="AP579" s="273">
        <f>(Table2[[#This Row],[OUTSD_SG_HEALTH_TOTAL]]+Table2[[#This Row],[EXCHG_SG_HEALTH_TOTAL]])-Table2[[#This Row],[OUTSD_SG_GRANDFATHER]]</f>
        <v>0</v>
      </c>
      <c r="AQ579" s="273">
        <f>Table2[[#This Row],[OUTSD_SG_HEALTH_TOTAL]]-Table2[[#This Row],[OUTSD_SG_GRANDFATHER]]</f>
        <v>0</v>
      </c>
      <c r="AR579" s="273">
        <f>Table2[[#This Row],[EXCHG_IND_HEALTH_TOTAL]]+Table2[[#This Row],[OUTSD_IND_HEALTH_TOTAL]]</f>
        <v>5</v>
      </c>
      <c r="AS579" s="273">
        <f>Table2[[#This Row],[EXCHG_SG_HEALTH_TOTAL]]+Table2[[#This Row],[OUTSD_SG_HEALTH_TOTAL]]</f>
        <v>0</v>
      </c>
      <c r="AT579" s="273">
        <f>Table2[[#This Row],[OUTSD_ATM_HEALTH_TOTAL]]+Table2[[#This Row],[OUTSD_LG_HEALTH_TOTAL]]+Table2[[#This Row],[Individual Total]]+Table2[[#This Row],[Small Group Total]]+Table2[[#This Row],[OUTSD_STUDENT]]</f>
        <v>5</v>
      </c>
    </row>
    <row r="580" spans="1:46">
      <c r="A580" t="s">
        <v>53</v>
      </c>
      <c r="B580" t="s">
        <v>385</v>
      </c>
      <c r="C580">
        <v>3</v>
      </c>
      <c r="D580">
        <v>1</v>
      </c>
      <c r="E580">
        <v>2</v>
      </c>
      <c r="AL580">
        <v>2023</v>
      </c>
      <c r="AM580">
        <v>4</v>
      </c>
      <c r="AN580" s="273">
        <f>(Table2[[#This Row],[OUTSD_IND_HEALTH_TOTAL]]+Table2[[#This Row],[EXCHG_IND_HEALTH_TOTAL]])-Table2[[#This Row],[OUTSD_IND_GRANDFATHER]]</f>
        <v>3</v>
      </c>
      <c r="AO580" s="273">
        <f>Table2[[#This Row],[OUTSD_IND_HEALTH_TOTAL]]-Table2[[#This Row],[OUTSD_IND_GRANDFATHER]]</f>
        <v>0</v>
      </c>
      <c r="AP580" s="273">
        <f>(Table2[[#This Row],[OUTSD_SG_HEALTH_TOTAL]]+Table2[[#This Row],[EXCHG_SG_HEALTH_TOTAL]])-Table2[[#This Row],[OUTSD_SG_GRANDFATHER]]</f>
        <v>0</v>
      </c>
      <c r="AQ580" s="273">
        <f>Table2[[#This Row],[OUTSD_SG_HEALTH_TOTAL]]-Table2[[#This Row],[OUTSD_SG_GRANDFATHER]]</f>
        <v>0</v>
      </c>
      <c r="AR580" s="273">
        <f>Table2[[#This Row],[EXCHG_IND_HEALTH_TOTAL]]+Table2[[#This Row],[OUTSD_IND_HEALTH_TOTAL]]</f>
        <v>3</v>
      </c>
      <c r="AS580" s="273">
        <f>Table2[[#This Row],[EXCHG_SG_HEALTH_TOTAL]]+Table2[[#This Row],[OUTSD_SG_HEALTH_TOTAL]]</f>
        <v>0</v>
      </c>
      <c r="AT580" s="273">
        <f>Table2[[#This Row],[OUTSD_ATM_HEALTH_TOTAL]]+Table2[[#This Row],[OUTSD_LG_HEALTH_TOTAL]]+Table2[[#This Row],[Individual Total]]+Table2[[#This Row],[Small Group Total]]+Table2[[#This Row],[OUTSD_STUDENT]]</f>
        <v>3</v>
      </c>
    </row>
    <row r="581" spans="1:46">
      <c r="A581" t="s">
        <v>53</v>
      </c>
      <c r="B581" t="s">
        <v>366</v>
      </c>
      <c r="C581">
        <v>41</v>
      </c>
      <c r="D581">
        <v>23</v>
      </c>
      <c r="E581">
        <v>12</v>
      </c>
      <c r="F581">
        <v>6</v>
      </c>
      <c r="AL581">
        <v>2023</v>
      </c>
      <c r="AM581">
        <v>4</v>
      </c>
      <c r="AN581" s="273">
        <f>(Table2[[#This Row],[OUTSD_IND_HEALTH_TOTAL]]+Table2[[#This Row],[EXCHG_IND_HEALTH_TOTAL]])-Table2[[#This Row],[OUTSD_IND_GRANDFATHER]]</f>
        <v>41</v>
      </c>
      <c r="AO581" s="273">
        <f>Table2[[#This Row],[OUTSD_IND_HEALTH_TOTAL]]-Table2[[#This Row],[OUTSD_IND_GRANDFATHER]]</f>
        <v>0</v>
      </c>
      <c r="AP581" s="273">
        <f>(Table2[[#This Row],[OUTSD_SG_HEALTH_TOTAL]]+Table2[[#This Row],[EXCHG_SG_HEALTH_TOTAL]])-Table2[[#This Row],[OUTSD_SG_GRANDFATHER]]</f>
        <v>0</v>
      </c>
      <c r="AQ581" s="273">
        <f>Table2[[#This Row],[OUTSD_SG_HEALTH_TOTAL]]-Table2[[#This Row],[OUTSD_SG_GRANDFATHER]]</f>
        <v>0</v>
      </c>
      <c r="AR581" s="273">
        <f>Table2[[#This Row],[EXCHG_IND_HEALTH_TOTAL]]+Table2[[#This Row],[OUTSD_IND_HEALTH_TOTAL]]</f>
        <v>41</v>
      </c>
      <c r="AS581" s="273">
        <f>Table2[[#This Row],[EXCHG_SG_HEALTH_TOTAL]]+Table2[[#This Row],[OUTSD_SG_HEALTH_TOTAL]]</f>
        <v>0</v>
      </c>
      <c r="AT581" s="273">
        <f>Table2[[#This Row],[OUTSD_ATM_HEALTH_TOTAL]]+Table2[[#This Row],[OUTSD_LG_HEALTH_TOTAL]]+Table2[[#This Row],[Individual Total]]+Table2[[#This Row],[Small Group Total]]+Table2[[#This Row],[OUTSD_STUDENT]]</f>
        <v>41</v>
      </c>
    </row>
    <row r="582" spans="1:46">
      <c r="A582" t="s">
        <v>53</v>
      </c>
      <c r="B582" t="s">
        <v>375</v>
      </c>
      <c r="C582">
        <v>31</v>
      </c>
      <c r="D582">
        <v>22</v>
      </c>
      <c r="E582">
        <v>7</v>
      </c>
      <c r="F582">
        <v>2</v>
      </c>
      <c r="AL582">
        <v>2023</v>
      </c>
      <c r="AM582">
        <v>4</v>
      </c>
      <c r="AN582" s="273">
        <f>(Table2[[#This Row],[OUTSD_IND_HEALTH_TOTAL]]+Table2[[#This Row],[EXCHG_IND_HEALTH_TOTAL]])-Table2[[#This Row],[OUTSD_IND_GRANDFATHER]]</f>
        <v>31</v>
      </c>
      <c r="AO582" s="273">
        <f>Table2[[#This Row],[OUTSD_IND_HEALTH_TOTAL]]-Table2[[#This Row],[OUTSD_IND_GRANDFATHER]]</f>
        <v>0</v>
      </c>
      <c r="AP582" s="273">
        <f>(Table2[[#This Row],[OUTSD_SG_HEALTH_TOTAL]]+Table2[[#This Row],[EXCHG_SG_HEALTH_TOTAL]])-Table2[[#This Row],[OUTSD_SG_GRANDFATHER]]</f>
        <v>0</v>
      </c>
      <c r="AQ582" s="273">
        <f>Table2[[#This Row],[OUTSD_SG_HEALTH_TOTAL]]-Table2[[#This Row],[OUTSD_SG_GRANDFATHER]]</f>
        <v>0</v>
      </c>
      <c r="AR582" s="273">
        <f>Table2[[#This Row],[EXCHG_IND_HEALTH_TOTAL]]+Table2[[#This Row],[OUTSD_IND_HEALTH_TOTAL]]</f>
        <v>31</v>
      </c>
      <c r="AS582" s="273">
        <f>Table2[[#This Row],[EXCHG_SG_HEALTH_TOTAL]]+Table2[[#This Row],[OUTSD_SG_HEALTH_TOTAL]]</f>
        <v>0</v>
      </c>
      <c r="AT582" s="273">
        <f>Table2[[#This Row],[OUTSD_ATM_HEALTH_TOTAL]]+Table2[[#This Row],[OUTSD_LG_HEALTH_TOTAL]]+Table2[[#This Row],[Individual Total]]+Table2[[#This Row],[Small Group Total]]+Table2[[#This Row],[OUTSD_STUDENT]]</f>
        <v>31</v>
      </c>
    </row>
    <row r="583" spans="1:46">
      <c r="A583" t="s">
        <v>53</v>
      </c>
      <c r="B583" t="s">
        <v>365</v>
      </c>
      <c r="C583">
        <v>28</v>
      </c>
      <c r="D583">
        <v>11</v>
      </c>
      <c r="E583">
        <v>13</v>
      </c>
      <c r="F583">
        <v>4</v>
      </c>
      <c r="AL583">
        <v>2023</v>
      </c>
      <c r="AM583">
        <v>4</v>
      </c>
      <c r="AN583" s="273">
        <f>(Table2[[#This Row],[OUTSD_IND_HEALTH_TOTAL]]+Table2[[#This Row],[EXCHG_IND_HEALTH_TOTAL]])-Table2[[#This Row],[OUTSD_IND_GRANDFATHER]]</f>
        <v>28</v>
      </c>
      <c r="AO583" s="273">
        <f>Table2[[#This Row],[OUTSD_IND_HEALTH_TOTAL]]-Table2[[#This Row],[OUTSD_IND_GRANDFATHER]]</f>
        <v>0</v>
      </c>
      <c r="AP583" s="273">
        <f>(Table2[[#This Row],[OUTSD_SG_HEALTH_TOTAL]]+Table2[[#This Row],[EXCHG_SG_HEALTH_TOTAL]])-Table2[[#This Row],[OUTSD_SG_GRANDFATHER]]</f>
        <v>0</v>
      </c>
      <c r="AQ583" s="273">
        <f>Table2[[#This Row],[OUTSD_SG_HEALTH_TOTAL]]-Table2[[#This Row],[OUTSD_SG_GRANDFATHER]]</f>
        <v>0</v>
      </c>
      <c r="AR583" s="273">
        <f>Table2[[#This Row],[EXCHG_IND_HEALTH_TOTAL]]+Table2[[#This Row],[OUTSD_IND_HEALTH_TOTAL]]</f>
        <v>28</v>
      </c>
      <c r="AS583" s="273">
        <f>Table2[[#This Row],[EXCHG_SG_HEALTH_TOTAL]]+Table2[[#This Row],[OUTSD_SG_HEALTH_TOTAL]]</f>
        <v>0</v>
      </c>
      <c r="AT583" s="273">
        <f>Table2[[#This Row],[OUTSD_ATM_HEALTH_TOTAL]]+Table2[[#This Row],[OUTSD_LG_HEALTH_TOTAL]]+Table2[[#This Row],[Individual Total]]+Table2[[#This Row],[Small Group Total]]+Table2[[#This Row],[OUTSD_STUDENT]]</f>
        <v>28</v>
      </c>
    </row>
    <row r="584" spans="1:46">
      <c r="A584" t="s">
        <v>53</v>
      </c>
      <c r="B584" t="s">
        <v>356</v>
      </c>
      <c r="C584">
        <v>20</v>
      </c>
      <c r="D584">
        <v>16</v>
      </c>
      <c r="E584">
        <v>2</v>
      </c>
      <c r="F584">
        <v>2</v>
      </c>
      <c r="AL584">
        <v>2023</v>
      </c>
      <c r="AM584">
        <v>4</v>
      </c>
      <c r="AN584" s="273">
        <f>(Table2[[#This Row],[OUTSD_IND_HEALTH_TOTAL]]+Table2[[#This Row],[EXCHG_IND_HEALTH_TOTAL]])-Table2[[#This Row],[OUTSD_IND_GRANDFATHER]]</f>
        <v>20</v>
      </c>
      <c r="AO584" s="273">
        <f>Table2[[#This Row],[OUTSD_IND_HEALTH_TOTAL]]-Table2[[#This Row],[OUTSD_IND_GRANDFATHER]]</f>
        <v>0</v>
      </c>
      <c r="AP584" s="273">
        <f>(Table2[[#This Row],[OUTSD_SG_HEALTH_TOTAL]]+Table2[[#This Row],[EXCHG_SG_HEALTH_TOTAL]])-Table2[[#This Row],[OUTSD_SG_GRANDFATHER]]</f>
        <v>0</v>
      </c>
      <c r="AQ584" s="273">
        <f>Table2[[#This Row],[OUTSD_SG_HEALTH_TOTAL]]-Table2[[#This Row],[OUTSD_SG_GRANDFATHER]]</f>
        <v>0</v>
      </c>
      <c r="AR584" s="273">
        <f>Table2[[#This Row],[EXCHG_IND_HEALTH_TOTAL]]+Table2[[#This Row],[OUTSD_IND_HEALTH_TOTAL]]</f>
        <v>20</v>
      </c>
      <c r="AS584" s="273">
        <f>Table2[[#This Row],[EXCHG_SG_HEALTH_TOTAL]]+Table2[[#This Row],[OUTSD_SG_HEALTH_TOTAL]]</f>
        <v>0</v>
      </c>
      <c r="AT584" s="273">
        <f>Table2[[#This Row],[OUTSD_ATM_HEALTH_TOTAL]]+Table2[[#This Row],[OUTSD_LG_HEALTH_TOTAL]]+Table2[[#This Row],[Individual Total]]+Table2[[#This Row],[Small Group Total]]+Table2[[#This Row],[OUTSD_STUDENT]]</f>
        <v>20</v>
      </c>
    </row>
    <row r="585" spans="1:46">
      <c r="A585" t="s">
        <v>53</v>
      </c>
      <c r="B585" t="s">
        <v>382</v>
      </c>
      <c r="C585">
        <v>1</v>
      </c>
      <c r="D585">
        <v>1</v>
      </c>
      <c r="AL585">
        <v>2023</v>
      </c>
      <c r="AM585">
        <v>4</v>
      </c>
      <c r="AN585" s="273">
        <f>(Table2[[#This Row],[OUTSD_IND_HEALTH_TOTAL]]+Table2[[#This Row],[EXCHG_IND_HEALTH_TOTAL]])-Table2[[#This Row],[OUTSD_IND_GRANDFATHER]]</f>
        <v>1</v>
      </c>
      <c r="AO585" s="273">
        <f>Table2[[#This Row],[OUTSD_IND_HEALTH_TOTAL]]-Table2[[#This Row],[OUTSD_IND_GRANDFATHER]]</f>
        <v>0</v>
      </c>
      <c r="AP585" s="273">
        <f>(Table2[[#This Row],[OUTSD_SG_HEALTH_TOTAL]]+Table2[[#This Row],[EXCHG_SG_HEALTH_TOTAL]])-Table2[[#This Row],[OUTSD_SG_GRANDFATHER]]</f>
        <v>0</v>
      </c>
      <c r="AQ585" s="273">
        <f>Table2[[#This Row],[OUTSD_SG_HEALTH_TOTAL]]-Table2[[#This Row],[OUTSD_SG_GRANDFATHER]]</f>
        <v>0</v>
      </c>
      <c r="AR585" s="273">
        <f>Table2[[#This Row],[EXCHG_IND_HEALTH_TOTAL]]+Table2[[#This Row],[OUTSD_IND_HEALTH_TOTAL]]</f>
        <v>1</v>
      </c>
      <c r="AS585" s="273">
        <f>Table2[[#This Row],[EXCHG_SG_HEALTH_TOTAL]]+Table2[[#This Row],[OUTSD_SG_HEALTH_TOTAL]]</f>
        <v>0</v>
      </c>
      <c r="AT585" s="273">
        <f>Table2[[#This Row],[OUTSD_ATM_HEALTH_TOTAL]]+Table2[[#This Row],[OUTSD_LG_HEALTH_TOTAL]]+Table2[[#This Row],[Individual Total]]+Table2[[#This Row],[Small Group Total]]+Table2[[#This Row],[OUTSD_STUDENT]]</f>
        <v>1</v>
      </c>
    </row>
    <row r="586" spans="1:46">
      <c r="A586" t="s">
        <v>53</v>
      </c>
      <c r="B586" t="s">
        <v>359</v>
      </c>
      <c r="C586">
        <v>49</v>
      </c>
      <c r="D586">
        <v>16</v>
      </c>
      <c r="E586">
        <v>20</v>
      </c>
      <c r="F586">
        <v>13</v>
      </c>
      <c r="AL586">
        <v>2023</v>
      </c>
      <c r="AM586">
        <v>4</v>
      </c>
      <c r="AN586" s="273">
        <f>(Table2[[#This Row],[OUTSD_IND_HEALTH_TOTAL]]+Table2[[#This Row],[EXCHG_IND_HEALTH_TOTAL]])-Table2[[#This Row],[OUTSD_IND_GRANDFATHER]]</f>
        <v>49</v>
      </c>
      <c r="AO586" s="273">
        <f>Table2[[#This Row],[OUTSD_IND_HEALTH_TOTAL]]-Table2[[#This Row],[OUTSD_IND_GRANDFATHER]]</f>
        <v>0</v>
      </c>
      <c r="AP586" s="273">
        <f>(Table2[[#This Row],[OUTSD_SG_HEALTH_TOTAL]]+Table2[[#This Row],[EXCHG_SG_HEALTH_TOTAL]])-Table2[[#This Row],[OUTSD_SG_GRANDFATHER]]</f>
        <v>0</v>
      </c>
      <c r="AQ586" s="273">
        <f>Table2[[#This Row],[OUTSD_SG_HEALTH_TOTAL]]-Table2[[#This Row],[OUTSD_SG_GRANDFATHER]]</f>
        <v>0</v>
      </c>
      <c r="AR586" s="273">
        <f>Table2[[#This Row],[EXCHG_IND_HEALTH_TOTAL]]+Table2[[#This Row],[OUTSD_IND_HEALTH_TOTAL]]</f>
        <v>49</v>
      </c>
      <c r="AS586" s="273">
        <f>Table2[[#This Row],[EXCHG_SG_HEALTH_TOTAL]]+Table2[[#This Row],[OUTSD_SG_HEALTH_TOTAL]]</f>
        <v>0</v>
      </c>
      <c r="AT586" s="273">
        <f>Table2[[#This Row],[OUTSD_ATM_HEALTH_TOTAL]]+Table2[[#This Row],[OUTSD_LG_HEALTH_TOTAL]]+Table2[[#This Row],[Individual Total]]+Table2[[#This Row],[Small Group Total]]+Table2[[#This Row],[OUTSD_STUDENT]]</f>
        <v>49</v>
      </c>
    </row>
    <row r="587" spans="1:46">
      <c r="A587" t="s">
        <v>53</v>
      </c>
      <c r="B587" t="s">
        <v>364</v>
      </c>
      <c r="C587">
        <v>7</v>
      </c>
      <c r="D587">
        <v>5</v>
      </c>
      <c r="E587">
        <v>2</v>
      </c>
      <c r="AL587">
        <v>2023</v>
      </c>
      <c r="AM587">
        <v>4</v>
      </c>
      <c r="AN587" s="273">
        <f>(Table2[[#This Row],[OUTSD_IND_HEALTH_TOTAL]]+Table2[[#This Row],[EXCHG_IND_HEALTH_TOTAL]])-Table2[[#This Row],[OUTSD_IND_GRANDFATHER]]</f>
        <v>7</v>
      </c>
      <c r="AO587" s="273">
        <f>Table2[[#This Row],[OUTSD_IND_HEALTH_TOTAL]]-Table2[[#This Row],[OUTSD_IND_GRANDFATHER]]</f>
        <v>0</v>
      </c>
      <c r="AP587" s="273">
        <f>(Table2[[#This Row],[OUTSD_SG_HEALTH_TOTAL]]+Table2[[#This Row],[EXCHG_SG_HEALTH_TOTAL]])-Table2[[#This Row],[OUTSD_SG_GRANDFATHER]]</f>
        <v>0</v>
      </c>
      <c r="AQ587" s="273">
        <f>Table2[[#This Row],[OUTSD_SG_HEALTH_TOTAL]]-Table2[[#This Row],[OUTSD_SG_GRANDFATHER]]</f>
        <v>0</v>
      </c>
      <c r="AR587" s="273">
        <f>Table2[[#This Row],[EXCHG_IND_HEALTH_TOTAL]]+Table2[[#This Row],[OUTSD_IND_HEALTH_TOTAL]]</f>
        <v>7</v>
      </c>
      <c r="AS587" s="273">
        <f>Table2[[#This Row],[EXCHG_SG_HEALTH_TOTAL]]+Table2[[#This Row],[OUTSD_SG_HEALTH_TOTAL]]</f>
        <v>0</v>
      </c>
      <c r="AT587" s="273">
        <f>Table2[[#This Row],[OUTSD_ATM_HEALTH_TOTAL]]+Table2[[#This Row],[OUTSD_LG_HEALTH_TOTAL]]+Table2[[#This Row],[Individual Total]]+Table2[[#This Row],[Small Group Total]]+Table2[[#This Row],[OUTSD_STUDENT]]</f>
        <v>7</v>
      </c>
    </row>
    <row r="588" spans="1:46">
      <c r="A588" t="s">
        <v>53</v>
      </c>
      <c r="B588" t="s">
        <v>384</v>
      </c>
      <c r="C588">
        <v>1</v>
      </c>
      <c r="D588">
        <v>1</v>
      </c>
      <c r="AL588">
        <v>2023</v>
      </c>
      <c r="AM588">
        <v>4</v>
      </c>
      <c r="AN588" s="273">
        <f>(Table2[[#This Row],[OUTSD_IND_HEALTH_TOTAL]]+Table2[[#This Row],[EXCHG_IND_HEALTH_TOTAL]])-Table2[[#This Row],[OUTSD_IND_GRANDFATHER]]</f>
        <v>1</v>
      </c>
      <c r="AO588" s="273">
        <f>Table2[[#This Row],[OUTSD_IND_HEALTH_TOTAL]]-Table2[[#This Row],[OUTSD_IND_GRANDFATHER]]</f>
        <v>0</v>
      </c>
      <c r="AP588" s="273">
        <f>(Table2[[#This Row],[OUTSD_SG_HEALTH_TOTAL]]+Table2[[#This Row],[EXCHG_SG_HEALTH_TOTAL]])-Table2[[#This Row],[OUTSD_SG_GRANDFATHER]]</f>
        <v>0</v>
      </c>
      <c r="AQ588" s="273">
        <f>Table2[[#This Row],[OUTSD_SG_HEALTH_TOTAL]]-Table2[[#This Row],[OUTSD_SG_GRANDFATHER]]</f>
        <v>0</v>
      </c>
      <c r="AR588" s="273">
        <f>Table2[[#This Row],[EXCHG_IND_HEALTH_TOTAL]]+Table2[[#This Row],[OUTSD_IND_HEALTH_TOTAL]]</f>
        <v>1</v>
      </c>
      <c r="AS588" s="273">
        <f>Table2[[#This Row],[EXCHG_SG_HEALTH_TOTAL]]+Table2[[#This Row],[OUTSD_SG_HEALTH_TOTAL]]</f>
        <v>0</v>
      </c>
      <c r="AT588" s="273">
        <f>Table2[[#This Row],[OUTSD_ATM_HEALTH_TOTAL]]+Table2[[#This Row],[OUTSD_LG_HEALTH_TOTAL]]+Table2[[#This Row],[Individual Total]]+Table2[[#This Row],[Small Group Total]]+Table2[[#This Row],[OUTSD_STUDENT]]</f>
        <v>1</v>
      </c>
    </row>
    <row r="589" spans="1:46">
      <c r="A589" t="s">
        <v>53</v>
      </c>
      <c r="B589" t="s">
        <v>380</v>
      </c>
      <c r="C589">
        <v>1</v>
      </c>
      <c r="D589">
        <v>1</v>
      </c>
      <c r="AL589">
        <v>2023</v>
      </c>
      <c r="AM589">
        <v>4</v>
      </c>
      <c r="AN589" s="273">
        <f>(Table2[[#This Row],[OUTSD_IND_HEALTH_TOTAL]]+Table2[[#This Row],[EXCHG_IND_HEALTH_TOTAL]])-Table2[[#This Row],[OUTSD_IND_GRANDFATHER]]</f>
        <v>1</v>
      </c>
      <c r="AO589" s="273">
        <f>Table2[[#This Row],[OUTSD_IND_HEALTH_TOTAL]]-Table2[[#This Row],[OUTSD_IND_GRANDFATHER]]</f>
        <v>0</v>
      </c>
      <c r="AP589" s="273">
        <f>(Table2[[#This Row],[OUTSD_SG_HEALTH_TOTAL]]+Table2[[#This Row],[EXCHG_SG_HEALTH_TOTAL]])-Table2[[#This Row],[OUTSD_SG_GRANDFATHER]]</f>
        <v>0</v>
      </c>
      <c r="AQ589" s="273">
        <f>Table2[[#This Row],[OUTSD_SG_HEALTH_TOTAL]]-Table2[[#This Row],[OUTSD_SG_GRANDFATHER]]</f>
        <v>0</v>
      </c>
      <c r="AR589" s="273">
        <f>Table2[[#This Row],[EXCHG_IND_HEALTH_TOTAL]]+Table2[[#This Row],[OUTSD_IND_HEALTH_TOTAL]]</f>
        <v>1</v>
      </c>
      <c r="AS589" s="273">
        <f>Table2[[#This Row],[EXCHG_SG_HEALTH_TOTAL]]+Table2[[#This Row],[OUTSD_SG_HEALTH_TOTAL]]</f>
        <v>0</v>
      </c>
      <c r="AT589" s="273">
        <f>Table2[[#This Row],[OUTSD_ATM_HEALTH_TOTAL]]+Table2[[#This Row],[OUTSD_LG_HEALTH_TOTAL]]+Table2[[#This Row],[Individual Total]]+Table2[[#This Row],[Small Group Total]]+Table2[[#This Row],[OUTSD_STUDENT]]</f>
        <v>1</v>
      </c>
    </row>
    <row r="590" spans="1:46">
      <c r="A590" t="s">
        <v>53</v>
      </c>
      <c r="B590" t="s">
        <v>392</v>
      </c>
      <c r="C590">
        <v>5</v>
      </c>
      <c r="D590">
        <v>5</v>
      </c>
      <c r="AL590">
        <v>2023</v>
      </c>
      <c r="AM590">
        <v>4</v>
      </c>
      <c r="AN590" s="273">
        <f>(Table2[[#This Row],[OUTSD_IND_HEALTH_TOTAL]]+Table2[[#This Row],[EXCHG_IND_HEALTH_TOTAL]])-Table2[[#This Row],[OUTSD_IND_GRANDFATHER]]</f>
        <v>5</v>
      </c>
      <c r="AO590" s="273">
        <f>Table2[[#This Row],[OUTSD_IND_HEALTH_TOTAL]]-Table2[[#This Row],[OUTSD_IND_GRANDFATHER]]</f>
        <v>0</v>
      </c>
      <c r="AP590" s="273">
        <f>(Table2[[#This Row],[OUTSD_SG_HEALTH_TOTAL]]+Table2[[#This Row],[EXCHG_SG_HEALTH_TOTAL]])-Table2[[#This Row],[OUTSD_SG_GRANDFATHER]]</f>
        <v>0</v>
      </c>
      <c r="AQ590" s="273">
        <f>Table2[[#This Row],[OUTSD_SG_HEALTH_TOTAL]]-Table2[[#This Row],[OUTSD_SG_GRANDFATHER]]</f>
        <v>0</v>
      </c>
      <c r="AR590" s="273">
        <f>Table2[[#This Row],[EXCHG_IND_HEALTH_TOTAL]]+Table2[[#This Row],[OUTSD_IND_HEALTH_TOTAL]]</f>
        <v>5</v>
      </c>
      <c r="AS590" s="273">
        <f>Table2[[#This Row],[EXCHG_SG_HEALTH_TOTAL]]+Table2[[#This Row],[OUTSD_SG_HEALTH_TOTAL]]</f>
        <v>0</v>
      </c>
      <c r="AT590" s="273">
        <f>Table2[[#This Row],[OUTSD_ATM_HEALTH_TOTAL]]+Table2[[#This Row],[OUTSD_LG_HEALTH_TOTAL]]+Table2[[#This Row],[Individual Total]]+Table2[[#This Row],[Small Group Total]]+Table2[[#This Row],[OUTSD_STUDENT]]</f>
        <v>5</v>
      </c>
    </row>
    <row r="591" spans="1:46">
      <c r="A591" t="s">
        <v>53</v>
      </c>
      <c r="B591" t="s">
        <v>373</v>
      </c>
      <c r="C591">
        <v>2</v>
      </c>
      <c r="D591">
        <v>2</v>
      </c>
      <c r="AL591">
        <v>2023</v>
      </c>
      <c r="AM591">
        <v>4</v>
      </c>
      <c r="AN591" s="273">
        <f>(Table2[[#This Row],[OUTSD_IND_HEALTH_TOTAL]]+Table2[[#This Row],[EXCHG_IND_HEALTH_TOTAL]])-Table2[[#This Row],[OUTSD_IND_GRANDFATHER]]</f>
        <v>2</v>
      </c>
      <c r="AO591" s="273">
        <f>Table2[[#This Row],[OUTSD_IND_HEALTH_TOTAL]]-Table2[[#This Row],[OUTSD_IND_GRANDFATHER]]</f>
        <v>0</v>
      </c>
      <c r="AP591" s="273">
        <f>(Table2[[#This Row],[OUTSD_SG_HEALTH_TOTAL]]+Table2[[#This Row],[EXCHG_SG_HEALTH_TOTAL]])-Table2[[#This Row],[OUTSD_SG_GRANDFATHER]]</f>
        <v>0</v>
      </c>
      <c r="AQ591" s="273">
        <f>Table2[[#This Row],[OUTSD_SG_HEALTH_TOTAL]]-Table2[[#This Row],[OUTSD_SG_GRANDFATHER]]</f>
        <v>0</v>
      </c>
      <c r="AR591" s="273">
        <f>Table2[[#This Row],[EXCHG_IND_HEALTH_TOTAL]]+Table2[[#This Row],[OUTSD_IND_HEALTH_TOTAL]]</f>
        <v>2</v>
      </c>
      <c r="AS591" s="273">
        <f>Table2[[#This Row],[EXCHG_SG_HEALTH_TOTAL]]+Table2[[#This Row],[OUTSD_SG_HEALTH_TOTAL]]</f>
        <v>0</v>
      </c>
      <c r="AT591" s="273">
        <f>Table2[[#This Row],[OUTSD_ATM_HEALTH_TOTAL]]+Table2[[#This Row],[OUTSD_LG_HEALTH_TOTAL]]+Table2[[#This Row],[Individual Total]]+Table2[[#This Row],[Small Group Total]]+Table2[[#This Row],[OUTSD_STUDENT]]</f>
        <v>2</v>
      </c>
    </row>
    <row r="592" spans="1:46">
      <c r="A592" t="s">
        <v>53</v>
      </c>
      <c r="B592" t="s">
        <v>357</v>
      </c>
      <c r="C592">
        <v>21</v>
      </c>
      <c r="D592">
        <v>12</v>
      </c>
      <c r="E592">
        <v>6</v>
      </c>
      <c r="F592">
        <v>3</v>
      </c>
      <c r="AL592">
        <v>2023</v>
      </c>
      <c r="AM592">
        <v>4</v>
      </c>
      <c r="AN592" s="273">
        <f>(Table2[[#This Row],[OUTSD_IND_HEALTH_TOTAL]]+Table2[[#This Row],[EXCHG_IND_HEALTH_TOTAL]])-Table2[[#This Row],[OUTSD_IND_GRANDFATHER]]</f>
        <v>21</v>
      </c>
      <c r="AO592" s="273">
        <f>Table2[[#This Row],[OUTSD_IND_HEALTH_TOTAL]]-Table2[[#This Row],[OUTSD_IND_GRANDFATHER]]</f>
        <v>0</v>
      </c>
      <c r="AP592" s="273">
        <f>(Table2[[#This Row],[OUTSD_SG_HEALTH_TOTAL]]+Table2[[#This Row],[EXCHG_SG_HEALTH_TOTAL]])-Table2[[#This Row],[OUTSD_SG_GRANDFATHER]]</f>
        <v>0</v>
      </c>
      <c r="AQ592" s="273">
        <f>Table2[[#This Row],[OUTSD_SG_HEALTH_TOTAL]]-Table2[[#This Row],[OUTSD_SG_GRANDFATHER]]</f>
        <v>0</v>
      </c>
      <c r="AR592" s="273">
        <f>Table2[[#This Row],[EXCHG_IND_HEALTH_TOTAL]]+Table2[[#This Row],[OUTSD_IND_HEALTH_TOTAL]]</f>
        <v>21</v>
      </c>
      <c r="AS592" s="273">
        <f>Table2[[#This Row],[EXCHG_SG_HEALTH_TOTAL]]+Table2[[#This Row],[OUTSD_SG_HEALTH_TOTAL]]</f>
        <v>0</v>
      </c>
      <c r="AT592" s="273">
        <f>Table2[[#This Row],[OUTSD_ATM_HEALTH_TOTAL]]+Table2[[#This Row],[OUTSD_LG_HEALTH_TOTAL]]+Table2[[#This Row],[Individual Total]]+Table2[[#This Row],[Small Group Total]]+Table2[[#This Row],[OUTSD_STUDENT]]</f>
        <v>21</v>
      </c>
    </row>
    <row r="593" spans="1:46">
      <c r="A593" t="s">
        <v>53</v>
      </c>
      <c r="B593" t="s">
        <v>362</v>
      </c>
      <c r="C593">
        <v>5</v>
      </c>
      <c r="D593">
        <v>4</v>
      </c>
      <c r="F593">
        <v>1</v>
      </c>
      <c r="AL593">
        <v>2023</v>
      </c>
      <c r="AM593">
        <v>4</v>
      </c>
      <c r="AN593" s="273">
        <f>(Table2[[#This Row],[OUTSD_IND_HEALTH_TOTAL]]+Table2[[#This Row],[EXCHG_IND_HEALTH_TOTAL]])-Table2[[#This Row],[OUTSD_IND_GRANDFATHER]]</f>
        <v>5</v>
      </c>
      <c r="AO593" s="273">
        <f>Table2[[#This Row],[OUTSD_IND_HEALTH_TOTAL]]-Table2[[#This Row],[OUTSD_IND_GRANDFATHER]]</f>
        <v>0</v>
      </c>
      <c r="AP593" s="273">
        <f>(Table2[[#This Row],[OUTSD_SG_HEALTH_TOTAL]]+Table2[[#This Row],[EXCHG_SG_HEALTH_TOTAL]])-Table2[[#This Row],[OUTSD_SG_GRANDFATHER]]</f>
        <v>0</v>
      </c>
      <c r="AQ593" s="273">
        <f>Table2[[#This Row],[OUTSD_SG_HEALTH_TOTAL]]-Table2[[#This Row],[OUTSD_SG_GRANDFATHER]]</f>
        <v>0</v>
      </c>
      <c r="AR593" s="273">
        <f>Table2[[#This Row],[EXCHG_IND_HEALTH_TOTAL]]+Table2[[#This Row],[OUTSD_IND_HEALTH_TOTAL]]</f>
        <v>5</v>
      </c>
      <c r="AS593" s="273">
        <f>Table2[[#This Row],[EXCHG_SG_HEALTH_TOTAL]]+Table2[[#This Row],[OUTSD_SG_HEALTH_TOTAL]]</f>
        <v>0</v>
      </c>
      <c r="AT593" s="273">
        <f>Table2[[#This Row],[OUTSD_ATM_HEALTH_TOTAL]]+Table2[[#This Row],[OUTSD_LG_HEALTH_TOTAL]]+Table2[[#This Row],[Individual Total]]+Table2[[#This Row],[Small Group Total]]+Table2[[#This Row],[OUTSD_STUDENT]]</f>
        <v>5</v>
      </c>
    </row>
    <row r="594" spans="1:46">
      <c r="A594" t="s">
        <v>487</v>
      </c>
      <c r="B594" t="s">
        <v>381</v>
      </c>
      <c r="AE594">
        <v>3</v>
      </c>
      <c r="AL594">
        <v>2023</v>
      </c>
      <c r="AM594">
        <v>4</v>
      </c>
      <c r="AN594" s="273">
        <f>(Table2[[#This Row],[OUTSD_IND_HEALTH_TOTAL]]+Table2[[#This Row],[EXCHG_IND_HEALTH_TOTAL]])-Table2[[#This Row],[OUTSD_IND_GRANDFATHER]]</f>
        <v>0</v>
      </c>
      <c r="AO594" s="273">
        <f>Table2[[#This Row],[OUTSD_IND_HEALTH_TOTAL]]-Table2[[#This Row],[OUTSD_IND_GRANDFATHER]]</f>
        <v>0</v>
      </c>
      <c r="AP594" s="273">
        <f>(Table2[[#This Row],[OUTSD_SG_HEALTH_TOTAL]]+Table2[[#This Row],[EXCHG_SG_HEALTH_TOTAL]])-Table2[[#This Row],[OUTSD_SG_GRANDFATHER]]</f>
        <v>0</v>
      </c>
      <c r="AQ594" s="273">
        <f>Table2[[#This Row],[OUTSD_SG_HEALTH_TOTAL]]-Table2[[#This Row],[OUTSD_SG_GRANDFATHER]]</f>
        <v>0</v>
      </c>
      <c r="AR594" s="273">
        <f>Table2[[#This Row],[EXCHG_IND_HEALTH_TOTAL]]+Table2[[#This Row],[OUTSD_IND_HEALTH_TOTAL]]</f>
        <v>0</v>
      </c>
      <c r="AS594" s="273">
        <f>Table2[[#This Row],[EXCHG_SG_HEALTH_TOTAL]]+Table2[[#This Row],[OUTSD_SG_HEALTH_TOTAL]]</f>
        <v>0</v>
      </c>
      <c r="AT594" s="273">
        <f>Table2[[#This Row],[OUTSD_ATM_HEALTH_TOTAL]]+Table2[[#This Row],[OUTSD_LG_HEALTH_TOTAL]]+Table2[[#This Row],[Individual Total]]+Table2[[#This Row],[Small Group Total]]+Table2[[#This Row],[OUTSD_STUDENT]]</f>
        <v>0</v>
      </c>
    </row>
    <row r="595" spans="1:46">
      <c r="A595" t="s">
        <v>487</v>
      </c>
      <c r="B595" t="s">
        <v>363</v>
      </c>
      <c r="AE595">
        <v>18</v>
      </c>
      <c r="AL595">
        <v>2023</v>
      </c>
      <c r="AM595">
        <v>4</v>
      </c>
      <c r="AN595" s="273">
        <f>(Table2[[#This Row],[OUTSD_IND_HEALTH_TOTAL]]+Table2[[#This Row],[EXCHG_IND_HEALTH_TOTAL]])-Table2[[#This Row],[OUTSD_IND_GRANDFATHER]]</f>
        <v>0</v>
      </c>
      <c r="AO595" s="273">
        <f>Table2[[#This Row],[OUTSD_IND_HEALTH_TOTAL]]-Table2[[#This Row],[OUTSD_IND_GRANDFATHER]]</f>
        <v>0</v>
      </c>
      <c r="AP595" s="273">
        <f>(Table2[[#This Row],[OUTSD_SG_HEALTH_TOTAL]]+Table2[[#This Row],[EXCHG_SG_HEALTH_TOTAL]])-Table2[[#This Row],[OUTSD_SG_GRANDFATHER]]</f>
        <v>0</v>
      </c>
      <c r="AQ595" s="273">
        <f>Table2[[#This Row],[OUTSD_SG_HEALTH_TOTAL]]-Table2[[#This Row],[OUTSD_SG_GRANDFATHER]]</f>
        <v>0</v>
      </c>
      <c r="AR595" s="273">
        <f>Table2[[#This Row],[EXCHG_IND_HEALTH_TOTAL]]+Table2[[#This Row],[OUTSD_IND_HEALTH_TOTAL]]</f>
        <v>0</v>
      </c>
      <c r="AS595" s="273">
        <f>Table2[[#This Row],[EXCHG_SG_HEALTH_TOTAL]]+Table2[[#This Row],[OUTSD_SG_HEALTH_TOTAL]]</f>
        <v>0</v>
      </c>
      <c r="AT595" s="273">
        <f>Table2[[#This Row],[OUTSD_ATM_HEALTH_TOTAL]]+Table2[[#This Row],[OUTSD_LG_HEALTH_TOTAL]]+Table2[[#This Row],[Individual Total]]+Table2[[#This Row],[Small Group Total]]+Table2[[#This Row],[OUTSD_STUDENT]]</f>
        <v>0</v>
      </c>
    </row>
    <row r="596" spans="1:46">
      <c r="A596" t="s">
        <v>487</v>
      </c>
      <c r="B596" t="s">
        <v>358</v>
      </c>
      <c r="AE596">
        <v>59</v>
      </c>
      <c r="AL596">
        <v>2023</v>
      </c>
      <c r="AM596">
        <v>4</v>
      </c>
      <c r="AN596" s="273">
        <f>(Table2[[#This Row],[OUTSD_IND_HEALTH_TOTAL]]+Table2[[#This Row],[EXCHG_IND_HEALTH_TOTAL]])-Table2[[#This Row],[OUTSD_IND_GRANDFATHER]]</f>
        <v>0</v>
      </c>
      <c r="AO596" s="273">
        <f>Table2[[#This Row],[OUTSD_IND_HEALTH_TOTAL]]-Table2[[#This Row],[OUTSD_IND_GRANDFATHER]]</f>
        <v>0</v>
      </c>
      <c r="AP596" s="273">
        <f>(Table2[[#This Row],[OUTSD_SG_HEALTH_TOTAL]]+Table2[[#This Row],[EXCHG_SG_HEALTH_TOTAL]])-Table2[[#This Row],[OUTSD_SG_GRANDFATHER]]</f>
        <v>0</v>
      </c>
      <c r="AQ596" s="273">
        <f>Table2[[#This Row],[OUTSD_SG_HEALTH_TOTAL]]-Table2[[#This Row],[OUTSD_SG_GRANDFATHER]]</f>
        <v>0</v>
      </c>
      <c r="AR596" s="273">
        <f>Table2[[#This Row],[EXCHG_IND_HEALTH_TOTAL]]+Table2[[#This Row],[OUTSD_IND_HEALTH_TOTAL]]</f>
        <v>0</v>
      </c>
      <c r="AS596" s="273">
        <f>Table2[[#This Row],[EXCHG_SG_HEALTH_TOTAL]]+Table2[[#This Row],[OUTSD_SG_HEALTH_TOTAL]]</f>
        <v>0</v>
      </c>
      <c r="AT596" s="273">
        <f>Table2[[#This Row],[OUTSD_ATM_HEALTH_TOTAL]]+Table2[[#This Row],[OUTSD_LG_HEALTH_TOTAL]]+Table2[[#This Row],[Individual Total]]+Table2[[#This Row],[Small Group Total]]+Table2[[#This Row],[OUTSD_STUDENT]]</f>
        <v>0</v>
      </c>
    </row>
    <row r="597" spans="1:46">
      <c r="A597" t="s">
        <v>487</v>
      </c>
      <c r="B597" t="s">
        <v>376</v>
      </c>
      <c r="AE597">
        <v>2</v>
      </c>
      <c r="AL597">
        <v>2023</v>
      </c>
      <c r="AM597">
        <v>4</v>
      </c>
      <c r="AN597" s="273">
        <f>(Table2[[#This Row],[OUTSD_IND_HEALTH_TOTAL]]+Table2[[#This Row],[EXCHG_IND_HEALTH_TOTAL]])-Table2[[#This Row],[OUTSD_IND_GRANDFATHER]]</f>
        <v>0</v>
      </c>
      <c r="AO597" s="273">
        <f>Table2[[#This Row],[OUTSD_IND_HEALTH_TOTAL]]-Table2[[#This Row],[OUTSD_IND_GRANDFATHER]]</f>
        <v>0</v>
      </c>
      <c r="AP597" s="273">
        <f>(Table2[[#This Row],[OUTSD_SG_HEALTH_TOTAL]]+Table2[[#This Row],[EXCHG_SG_HEALTH_TOTAL]])-Table2[[#This Row],[OUTSD_SG_GRANDFATHER]]</f>
        <v>0</v>
      </c>
      <c r="AQ597" s="273">
        <f>Table2[[#This Row],[OUTSD_SG_HEALTH_TOTAL]]-Table2[[#This Row],[OUTSD_SG_GRANDFATHER]]</f>
        <v>0</v>
      </c>
      <c r="AR597" s="273">
        <f>Table2[[#This Row],[EXCHG_IND_HEALTH_TOTAL]]+Table2[[#This Row],[OUTSD_IND_HEALTH_TOTAL]]</f>
        <v>0</v>
      </c>
      <c r="AS597" s="273">
        <f>Table2[[#This Row],[EXCHG_SG_HEALTH_TOTAL]]+Table2[[#This Row],[OUTSD_SG_HEALTH_TOTAL]]</f>
        <v>0</v>
      </c>
      <c r="AT597" s="273">
        <f>Table2[[#This Row],[OUTSD_ATM_HEALTH_TOTAL]]+Table2[[#This Row],[OUTSD_LG_HEALTH_TOTAL]]+Table2[[#This Row],[Individual Total]]+Table2[[#This Row],[Small Group Total]]+Table2[[#This Row],[OUTSD_STUDENT]]</f>
        <v>0</v>
      </c>
    </row>
    <row r="598" spans="1:46">
      <c r="A598" t="s">
        <v>487</v>
      </c>
      <c r="B598" t="s">
        <v>379</v>
      </c>
      <c r="AE598">
        <v>2</v>
      </c>
      <c r="AL598">
        <v>2023</v>
      </c>
      <c r="AM598">
        <v>4</v>
      </c>
      <c r="AN598" s="273">
        <f>(Table2[[#This Row],[OUTSD_IND_HEALTH_TOTAL]]+Table2[[#This Row],[EXCHG_IND_HEALTH_TOTAL]])-Table2[[#This Row],[OUTSD_IND_GRANDFATHER]]</f>
        <v>0</v>
      </c>
      <c r="AO598" s="273">
        <f>Table2[[#This Row],[OUTSD_IND_HEALTH_TOTAL]]-Table2[[#This Row],[OUTSD_IND_GRANDFATHER]]</f>
        <v>0</v>
      </c>
      <c r="AP598" s="273">
        <f>(Table2[[#This Row],[OUTSD_SG_HEALTH_TOTAL]]+Table2[[#This Row],[EXCHG_SG_HEALTH_TOTAL]])-Table2[[#This Row],[OUTSD_SG_GRANDFATHER]]</f>
        <v>0</v>
      </c>
      <c r="AQ598" s="273">
        <f>Table2[[#This Row],[OUTSD_SG_HEALTH_TOTAL]]-Table2[[#This Row],[OUTSD_SG_GRANDFATHER]]</f>
        <v>0</v>
      </c>
      <c r="AR598" s="273">
        <f>Table2[[#This Row],[EXCHG_IND_HEALTH_TOTAL]]+Table2[[#This Row],[OUTSD_IND_HEALTH_TOTAL]]</f>
        <v>0</v>
      </c>
      <c r="AS598" s="273">
        <f>Table2[[#This Row],[EXCHG_SG_HEALTH_TOTAL]]+Table2[[#This Row],[OUTSD_SG_HEALTH_TOTAL]]</f>
        <v>0</v>
      </c>
      <c r="AT598" s="273">
        <f>Table2[[#This Row],[OUTSD_ATM_HEALTH_TOTAL]]+Table2[[#This Row],[OUTSD_LG_HEALTH_TOTAL]]+Table2[[#This Row],[Individual Total]]+Table2[[#This Row],[Small Group Total]]+Table2[[#This Row],[OUTSD_STUDENT]]</f>
        <v>0</v>
      </c>
    </row>
    <row r="599" spans="1:46">
      <c r="A599" t="s">
        <v>487</v>
      </c>
      <c r="B599" t="s">
        <v>370</v>
      </c>
      <c r="AE599">
        <v>8</v>
      </c>
      <c r="AL599">
        <v>2023</v>
      </c>
      <c r="AM599">
        <v>4</v>
      </c>
      <c r="AN599" s="273">
        <f>(Table2[[#This Row],[OUTSD_IND_HEALTH_TOTAL]]+Table2[[#This Row],[EXCHG_IND_HEALTH_TOTAL]])-Table2[[#This Row],[OUTSD_IND_GRANDFATHER]]</f>
        <v>0</v>
      </c>
      <c r="AO599" s="273">
        <f>Table2[[#This Row],[OUTSD_IND_HEALTH_TOTAL]]-Table2[[#This Row],[OUTSD_IND_GRANDFATHER]]</f>
        <v>0</v>
      </c>
      <c r="AP599" s="273">
        <f>(Table2[[#This Row],[OUTSD_SG_HEALTH_TOTAL]]+Table2[[#This Row],[EXCHG_SG_HEALTH_TOTAL]])-Table2[[#This Row],[OUTSD_SG_GRANDFATHER]]</f>
        <v>0</v>
      </c>
      <c r="AQ599" s="273">
        <f>Table2[[#This Row],[OUTSD_SG_HEALTH_TOTAL]]-Table2[[#This Row],[OUTSD_SG_GRANDFATHER]]</f>
        <v>0</v>
      </c>
      <c r="AR599" s="273">
        <f>Table2[[#This Row],[EXCHG_IND_HEALTH_TOTAL]]+Table2[[#This Row],[OUTSD_IND_HEALTH_TOTAL]]</f>
        <v>0</v>
      </c>
      <c r="AS599" s="273">
        <f>Table2[[#This Row],[EXCHG_SG_HEALTH_TOTAL]]+Table2[[#This Row],[OUTSD_SG_HEALTH_TOTAL]]</f>
        <v>0</v>
      </c>
      <c r="AT599" s="273">
        <f>Table2[[#This Row],[OUTSD_ATM_HEALTH_TOTAL]]+Table2[[#This Row],[OUTSD_LG_HEALTH_TOTAL]]+Table2[[#This Row],[Individual Total]]+Table2[[#This Row],[Small Group Total]]+Table2[[#This Row],[OUTSD_STUDENT]]</f>
        <v>0</v>
      </c>
    </row>
    <row r="600" spans="1:46">
      <c r="A600" t="s">
        <v>487</v>
      </c>
      <c r="B600" t="s">
        <v>367</v>
      </c>
      <c r="AE600">
        <v>5</v>
      </c>
      <c r="AL600">
        <v>2023</v>
      </c>
      <c r="AM600">
        <v>4</v>
      </c>
      <c r="AN600" s="273">
        <f>(Table2[[#This Row],[OUTSD_IND_HEALTH_TOTAL]]+Table2[[#This Row],[EXCHG_IND_HEALTH_TOTAL]])-Table2[[#This Row],[OUTSD_IND_GRANDFATHER]]</f>
        <v>0</v>
      </c>
      <c r="AO600" s="273">
        <f>Table2[[#This Row],[OUTSD_IND_HEALTH_TOTAL]]-Table2[[#This Row],[OUTSD_IND_GRANDFATHER]]</f>
        <v>0</v>
      </c>
      <c r="AP600" s="273">
        <f>(Table2[[#This Row],[OUTSD_SG_HEALTH_TOTAL]]+Table2[[#This Row],[EXCHG_SG_HEALTH_TOTAL]])-Table2[[#This Row],[OUTSD_SG_GRANDFATHER]]</f>
        <v>0</v>
      </c>
      <c r="AQ600" s="273">
        <f>Table2[[#This Row],[OUTSD_SG_HEALTH_TOTAL]]-Table2[[#This Row],[OUTSD_SG_GRANDFATHER]]</f>
        <v>0</v>
      </c>
      <c r="AR600" s="273">
        <f>Table2[[#This Row],[EXCHG_IND_HEALTH_TOTAL]]+Table2[[#This Row],[OUTSD_IND_HEALTH_TOTAL]]</f>
        <v>0</v>
      </c>
      <c r="AS600" s="273">
        <f>Table2[[#This Row],[EXCHG_SG_HEALTH_TOTAL]]+Table2[[#This Row],[OUTSD_SG_HEALTH_TOTAL]]</f>
        <v>0</v>
      </c>
      <c r="AT600" s="273">
        <f>Table2[[#This Row],[OUTSD_ATM_HEALTH_TOTAL]]+Table2[[#This Row],[OUTSD_LG_HEALTH_TOTAL]]+Table2[[#This Row],[Individual Total]]+Table2[[#This Row],[Small Group Total]]+Table2[[#This Row],[OUTSD_STUDENT]]</f>
        <v>0</v>
      </c>
    </row>
    <row r="601" spans="1:46">
      <c r="A601" t="s">
        <v>487</v>
      </c>
      <c r="B601" t="s">
        <v>360</v>
      </c>
      <c r="AE601">
        <v>2</v>
      </c>
      <c r="AL601">
        <v>2023</v>
      </c>
      <c r="AM601">
        <v>4</v>
      </c>
      <c r="AN601" s="273">
        <f>(Table2[[#This Row],[OUTSD_IND_HEALTH_TOTAL]]+Table2[[#This Row],[EXCHG_IND_HEALTH_TOTAL]])-Table2[[#This Row],[OUTSD_IND_GRANDFATHER]]</f>
        <v>0</v>
      </c>
      <c r="AO601" s="274">
        <f>Table2[[#This Row],[OUTSD_IND_HEALTH_TOTAL]]-Table2[[#This Row],[OUTSD_IND_GRANDFATHER]]</f>
        <v>0</v>
      </c>
      <c r="AP601" s="273">
        <f>(Table2[[#This Row],[OUTSD_SG_HEALTH_TOTAL]]+Table2[[#This Row],[EXCHG_SG_HEALTH_TOTAL]])-Table2[[#This Row],[OUTSD_SG_GRANDFATHER]]</f>
        <v>0</v>
      </c>
      <c r="AQ601" s="274">
        <f>Table2[[#This Row],[OUTSD_SG_HEALTH_TOTAL]]-Table2[[#This Row],[OUTSD_SG_GRANDFATHER]]</f>
        <v>0</v>
      </c>
      <c r="AR601" s="273">
        <f>Table2[[#This Row],[EXCHG_IND_HEALTH_TOTAL]]+Table2[[#This Row],[OUTSD_IND_HEALTH_TOTAL]]</f>
        <v>0</v>
      </c>
      <c r="AS601" s="273">
        <f>Table2[[#This Row],[EXCHG_SG_HEALTH_TOTAL]]+Table2[[#This Row],[OUTSD_SG_HEALTH_TOTAL]]</f>
        <v>0</v>
      </c>
      <c r="AT601" s="273">
        <f>Table2[[#This Row],[OUTSD_ATM_HEALTH_TOTAL]]+Table2[[#This Row],[OUTSD_LG_HEALTH_TOTAL]]+Table2[[#This Row],[Individual Total]]+Table2[[#This Row],[Small Group Total]]+Table2[[#This Row],[OUTSD_STUDENT]]</f>
        <v>0</v>
      </c>
    </row>
    <row r="602" spans="1:46">
      <c r="A602" t="s">
        <v>487</v>
      </c>
      <c r="B602" t="s">
        <v>368</v>
      </c>
      <c r="AE602">
        <v>20</v>
      </c>
      <c r="AL602">
        <v>2023</v>
      </c>
      <c r="AM602">
        <v>4</v>
      </c>
      <c r="AN602" s="273">
        <f>(Table2[[#This Row],[OUTSD_IND_HEALTH_TOTAL]]+Table2[[#This Row],[EXCHG_IND_HEALTH_TOTAL]])-Table2[[#This Row],[OUTSD_IND_GRANDFATHER]]</f>
        <v>0</v>
      </c>
      <c r="AO602" s="273">
        <f>Table2[[#This Row],[OUTSD_IND_HEALTH_TOTAL]]-Table2[[#This Row],[OUTSD_IND_GRANDFATHER]]</f>
        <v>0</v>
      </c>
      <c r="AP602" s="273">
        <f>(Table2[[#This Row],[OUTSD_SG_HEALTH_TOTAL]]+Table2[[#This Row],[EXCHG_SG_HEALTH_TOTAL]])-Table2[[#This Row],[OUTSD_SG_GRANDFATHER]]</f>
        <v>0</v>
      </c>
      <c r="AQ602" s="273">
        <f>Table2[[#This Row],[OUTSD_SG_HEALTH_TOTAL]]-Table2[[#This Row],[OUTSD_SG_GRANDFATHER]]</f>
        <v>0</v>
      </c>
      <c r="AR602" s="273">
        <f>Table2[[#This Row],[EXCHG_IND_HEALTH_TOTAL]]+Table2[[#This Row],[OUTSD_IND_HEALTH_TOTAL]]</f>
        <v>0</v>
      </c>
      <c r="AS602" s="273">
        <f>Table2[[#This Row],[EXCHG_SG_HEALTH_TOTAL]]+Table2[[#This Row],[OUTSD_SG_HEALTH_TOTAL]]</f>
        <v>0</v>
      </c>
      <c r="AT602" s="273">
        <f>Table2[[#This Row],[OUTSD_ATM_HEALTH_TOTAL]]+Table2[[#This Row],[OUTSD_LG_HEALTH_TOTAL]]+Table2[[#This Row],[Individual Total]]+Table2[[#This Row],[Small Group Total]]+Table2[[#This Row],[OUTSD_STUDENT]]</f>
        <v>0</v>
      </c>
    </row>
    <row r="603" spans="1:46">
      <c r="A603" t="s">
        <v>487</v>
      </c>
      <c r="B603" t="s">
        <v>378</v>
      </c>
      <c r="AE603">
        <v>4</v>
      </c>
      <c r="AL603">
        <v>2023</v>
      </c>
      <c r="AM603">
        <v>4</v>
      </c>
      <c r="AN603" s="273">
        <f>(Table2[[#This Row],[OUTSD_IND_HEALTH_TOTAL]]+Table2[[#This Row],[EXCHG_IND_HEALTH_TOTAL]])-Table2[[#This Row],[OUTSD_IND_GRANDFATHER]]</f>
        <v>0</v>
      </c>
      <c r="AO603" s="273">
        <f>Table2[[#This Row],[OUTSD_IND_HEALTH_TOTAL]]-Table2[[#This Row],[OUTSD_IND_GRANDFATHER]]</f>
        <v>0</v>
      </c>
      <c r="AP603" s="273">
        <f>(Table2[[#This Row],[OUTSD_SG_HEALTH_TOTAL]]+Table2[[#This Row],[EXCHG_SG_HEALTH_TOTAL]])-Table2[[#This Row],[OUTSD_SG_GRANDFATHER]]</f>
        <v>0</v>
      </c>
      <c r="AQ603" s="273">
        <f>Table2[[#This Row],[OUTSD_SG_HEALTH_TOTAL]]-Table2[[#This Row],[OUTSD_SG_GRANDFATHER]]</f>
        <v>0</v>
      </c>
      <c r="AR603" s="273">
        <f>Table2[[#This Row],[EXCHG_IND_HEALTH_TOTAL]]+Table2[[#This Row],[OUTSD_IND_HEALTH_TOTAL]]</f>
        <v>0</v>
      </c>
      <c r="AS603" s="273">
        <f>Table2[[#This Row],[EXCHG_SG_HEALTH_TOTAL]]+Table2[[#This Row],[OUTSD_SG_HEALTH_TOTAL]]</f>
        <v>0</v>
      </c>
      <c r="AT603" s="273">
        <f>Table2[[#This Row],[OUTSD_ATM_HEALTH_TOTAL]]+Table2[[#This Row],[OUTSD_LG_HEALTH_TOTAL]]+Table2[[#This Row],[Individual Total]]+Table2[[#This Row],[Small Group Total]]+Table2[[#This Row],[OUTSD_STUDENT]]</f>
        <v>0</v>
      </c>
    </row>
    <row r="604" spans="1:46">
      <c r="A604" t="s">
        <v>487</v>
      </c>
      <c r="B604" t="s">
        <v>369</v>
      </c>
      <c r="AE604">
        <v>1</v>
      </c>
      <c r="AL604">
        <v>2023</v>
      </c>
      <c r="AM604">
        <v>4</v>
      </c>
      <c r="AN604" s="273">
        <f>(Table2[[#This Row],[OUTSD_IND_HEALTH_TOTAL]]+Table2[[#This Row],[EXCHG_IND_HEALTH_TOTAL]])-Table2[[#This Row],[OUTSD_IND_GRANDFATHER]]</f>
        <v>0</v>
      </c>
      <c r="AO604" s="273">
        <f>Table2[[#This Row],[OUTSD_IND_HEALTH_TOTAL]]-Table2[[#This Row],[OUTSD_IND_GRANDFATHER]]</f>
        <v>0</v>
      </c>
      <c r="AP604" s="273">
        <f>(Table2[[#This Row],[OUTSD_SG_HEALTH_TOTAL]]+Table2[[#This Row],[EXCHG_SG_HEALTH_TOTAL]])-Table2[[#This Row],[OUTSD_SG_GRANDFATHER]]</f>
        <v>0</v>
      </c>
      <c r="AQ604" s="273">
        <f>Table2[[#This Row],[OUTSD_SG_HEALTH_TOTAL]]-Table2[[#This Row],[OUTSD_SG_GRANDFATHER]]</f>
        <v>0</v>
      </c>
      <c r="AR604" s="273">
        <f>Table2[[#This Row],[EXCHG_IND_HEALTH_TOTAL]]+Table2[[#This Row],[OUTSD_IND_HEALTH_TOTAL]]</f>
        <v>0</v>
      </c>
      <c r="AS604" s="273">
        <f>Table2[[#This Row],[EXCHG_SG_HEALTH_TOTAL]]+Table2[[#This Row],[OUTSD_SG_HEALTH_TOTAL]]</f>
        <v>0</v>
      </c>
      <c r="AT604" s="273">
        <f>Table2[[#This Row],[OUTSD_ATM_HEALTH_TOTAL]]+Table2[[#This Row],[OUTSD_LG_HEALTH_TOTAL]]+Table2[[#This Row],[Individual Total]]+Table2[[#This Row],[Small Group Total]]+Table2[[#This Row],[OUTSD_STUDENT]]</f>
        <v>0</v>
      </c>
    </row>
    <row r="605" spans="1:46">
      <c r="A605" t="s">
        <v>487</v>
      </c>
      <c r="B605" t="s">
        <v>366</v>
      </c>
      <c r="AE605">
        <v>33</v>
      </c>
      <c r="AL605">
        <v>2023</v>
      </c>
      <c r="AM605">
        <v>4</v>
      </c>
      <c r="AN605" s="273">
        <f>(Table2[[#This Row],[OUTSD_IND_HEALTH_TOTAL]]+Table2[[#This Row],[EXCHG_IND_HEALTH_TOTAL]])-Table2[[#This Row],[OUTSD_IND_GRANDFATHER]]</f>
        <v>0</v>
      </c>
      <c r="AO605" s="273">
        <f>Table2[[#This Row],[OUTSD_IND_HEALTH_TOTAL]]-Table2[[#This Row],[OUTSD_IND_GRANDFATHER]]</f>
        <v>0</v>
      </c>
      <c r="AP605" s="273">
        <f>(Table2[[#This Row],[OUTSD_SG_HEALTH_TOTAL]]+Table2[[#This Row],[EXCHG_SG_HEALTH_TOTAL]])-Table2[[#This Row],[OUTSD_SG_GRANDFATHER]]</f>
        <v>0</v>
      </c>
      <c r="AQ605" s="273">
        <f>Table2[[#This Row],[OUTSD_SG_HEALTH_TOTAL]]-Table2[[#This Row],[OUTSD_SG_GRANDFATHER]]</f>
        <v>0</v>
      </c>
      <c r="AR605" s="273">
        <f>Table2[[#This Row],[EXCHG_IND_HEALTH_TOTAL]]+Table2[[#This Row],[OUTSD_IND_HEALTH_TOTAL]]</f>
        <v>0</v>
      </c>
      <c r="AS605" s="273">
        <f>Table2[[#This Row],[EXCHG_SG_HEALTH_TOTAL]]+Table2[[#This Row],[OUTSD_SG_HEALTH_TOTAL]]</f>
        <v>0</v>
      </c>
      <c r="AT605" s="273">
        <f>Table2[[#This Row],[OUTSD_ATM_HEALTH_TOTAL]]+Table2[[#This Row],[OUTSD_LG_HEALTH_TOTAL]]+Table2[[#This Row],[Individual Total]]+Table2[[#This Row],[Small Group Total]]+Table2[[#This Row],[OUTSD_STUDENT]]</f>
        <v>0</v>
      </c>
    </row>
    <row r="606" spans="1:46">
      <c r="A606" t="s">
        <v>487</v>
      </c>
      <c r="B606" t="s">
        <v>375</v>
      </c>
      <c r="AE606">
        <v>6</v>
      </c>
      <c r="AL606">
        <v>2023</v>
      </c>
      <c r="AM606">
        <v>4</v>
      </c>
      <c r="AN606" s="273">
        <f>(Table2[[#This Row],[OUTSD_IND_HEALTH_TOTAL]]+Table2[[#This Row],[EXCHG_IND_HEALTH_TOTAL]])-Table2[[#This Row],[OUTSD_IND_GRANDFATHER]]</f>
        <v>0</v>
      </c>
      <c r="AO606" s="273">
        <f>Table2[[#This Row],[OUTSD_IND_HEALTH_TOTAL]]-Table2[[#This Row],[OUTSD_IND_GRANDFATHER]]</f>
        <v>0</v>
      </c>
      <c r="AP606" s="273">
        <f>(Table2[[#This Row],[OUTSD_SG_HEALTH_TOTAL]]+Table2[[#This Row],[EXCHG_SG_HEALTH_TOTAL]])-Table2[[#This Row],[OUTSD_SG_GRANDFATHER]]</f>
        <v>0</v>
      </c>
      <c r="AQ606" s="273">
        <f>Table2[[#This Row],[OUTSD_SG_HEALTH_TOTAL]]-Table2[[#This Row],[OUTSD_SG_GRANDFATHER]]</f>
        <v>0</v>
      </c>
      <c r="AR606" s="273">
        <f>Table2[[#This Row],[EXCHG_IND_HEALTH_TOTAL]]+Table2[[#This Row],[OUTSD_IND_HEALTH_TOTAL]]</f>
        <v>0</v>
      </c>
      <c r="AS606" s="273">
        <f>Table2[[#This Row],[EXCHG_SG_HEALTH_TOTAL]]+Table2[[#This Row],[OUTSD_SG_HEALTH_TOTAL]]</f>
        <v>0</v>
      </c>
      <c r="AT606" s="273">
        <f>Table2[[#This Row],[OUTSD_ATM_HEALTH_TOTAL]]+Table2[[#This Row],[OUTSD_LG_HEALTH_TOTAL]]+Table2[[#This Row],[Individual Total]]+Table2[[#This Row],[Small Group Total]]+Table2[[#This Row],[OUTSD_STUDENT]]</f>
        <v>0</v>
      </c>
    </row>
    <row r="607" spans="1:46">
      <c r="A607" t="s">
        <v>487</v>
      </c>
      <c r="B607" t="s">
        <v>365</v>
      </c>
      <c r="AE607">
        <v>128</v>
      </c>
      <c r="AL607">
        <v>2023</v>
      </c>
      <c r="AM607">
        <v>4</v>
      </c>
      <c r="AN607" s="273">
        <f>(Table2[[#This Row],[OUTSD_IND_HEALTH_TOTAL]]+Table2[[#This Row],[EXCHG_IND_HEALTH_TOTAL]])-Table2[[#This Row],[OUTSD_IND_GRANDFATHER]]</f>
        <v>0</v>
      </c>
      <c r="AO607" s="273">
        <f>Table2[[#This Row],[OUTSD_IND_HEALTH_TOTAL]]-Table2[[#This Row],[OUTSD_IND_GRANDFATHER]]</f>
        <v>0</v>
      </c>
      <c r="AP607" s="273">
        <f>(Table2[[#This Row],[OUTSD_SG_HEALTH_TOTAL]]+Table2[[#This Row],[EXCHG_SG_HEALTH_TOTAL]])-Table2[[#This Row],[OUTSD_SG_GRANDFATHER]]</f>
        <v>0</v>
      </c>
      <c r="AQ607" s="273">
        <f>Table2[[#This Row],[OUTSD_SG_HEALTH_TOTAL]]-Table2[[#This Row],[OUTSD_SG_GRANDFATHER]]</f>
        <v>0</v>
      </c>
      <c r="AR607" s="273">
        <f>Table2[[#This Row],[EXCHG_IND_HEALTH_TOTAL]]+Table2[[#This Row],[OUTSD_IND_HEALTH_TOTAL]]</f>
        <v>0</v>
      </c>
      <c r="AS607" s="273">
        <f>Table2[[#This Row],[EXCHG_SG_HEALTH_TOTAL]]+Table2[[#This Row],[OUTSD_SG_HEALTH_TOTAL]]</f>
        <v>0</v>
      </c>
      <c r="AT607" s="273">
        <f>Table2[[#This Row],[OUTSD_ATM_HEALTH_TOTAL]]+Table2[[#This Row],[OUTSD_LG_HEALTH_TOTAL]]+Table2[[#This Row],[Individual Total]]+Table2[[#This Row],[Small Group Total]]+Table2[[#This Row],[OUTSD_STUDENT]]</f>
        <v>0</v>
      </c>
    </row>
    <row r="608" spans="1:46">
      <c r="A608" t="s">
        <v>487</v>
      </c>
      <c r="B608" t="s">
        <v>383</v>
      </c>
      <c r="AE608">
        <v>8</v>
      </c>
      <c r="AL608">
        <v>2023</v>
      </c>
      <c r="AM608">
        <v>4</v>
      </c>
      <c r="AN608" s="273">
        <f>(Table2[[#This Row],[OUTSD_IND_HEALTH_TOTAL]]+Table2[[#This Row],[EXCHG_IND_HEALTH_TOTAL]])-Table2[[#This Row],[OUTSD_IND_GRANDFATHER]]</f>
        <v>0</v>
      </c>
      <c r="AO608" s="273">
        <f>Table2[[#This Row],[OUTSD_IND_HEALTH_TOTAL]]-Table2[[#This Row],[OUTSD_IND_GRANDFATHER]]</f>
        <v>0</v>
      </c>
      <c r="AP608" s="273">
        <f>(Table2[[#This Row],[OUTSD_SG_HEALTH_TOTAL]]+Table2[[#This Row],[EXCHG_SG_HEALTH_TOTAL]])-Table2[[#This Row],[OUTSD_SG_GRANDFATHER]]</f>
        <v>0</v>
      </c>
      <c r="AQ608" s="273">
        <f>Table2[[#This Row],[OUTSD_SG_HEALTH_TOTAL]]-Table2[[#This Row],[OUTSD_SG_GRANDFATHER]]</f>
        <v>0</v>
      </c>
      <c r="AR608" s="273">
        <f>Table2[[#This Row],[EXCHG_IND_HEALTH_TOTAL]]+Table2[[#This Row],[OUTSD_IND_HEALTH_TOTAL]]</f>
        <v>0</v>
      </c>
      <c r="AS608" s="273">
        <f>Table2[[#This Row],[EXCHG_SG_HEALTH_TOTAL]]+Table2[[#This Row],[OUTSD_SG_HEALTH_TOTAL]]</f>
        <v>0</v>
      </c>
      <c r="AT608" s="273">
        <f>Table2[[#This Row],[OUTSD_ATM_HEALTH_TOTAL]]+Table2[[#This Row],[OUTSD_LG_HEALTH_TOTAL]]+Table2[[#This Row],[Individual Total]]+Table2[[#This Row],[Small Group Total]]+Table2[[#This Row],[OUTSD_STUDENT]]</f>
        <v>0</v>
      </c>
    </row>
    <row r="609" spans="1:46">
      <c r="A609" t="s">
        <v>487</v>
      </c>
      <c r="B609" t="s">
        <v>356</v>
      </c>
      <c r="AE609">
        <v>14</v>
      </c>
      <c r="AL609">
        <v>2023</v>
      </c>
      <c r="AM609">
        <v>4</v>
      </c>
      <c r="AN609" s="273">
        <f>(Table2[[#This Row],[OUTSD_IND_HEALTH_TOTAL]]+Table2[[#This Row],[EXCHG_IND_HEALTH_TOTAL]])-Table2[[#This Row],[OUTSD_IND_GRANDFATHER]]</f>
        <v>0</v>
      </c>
      <c r="AO609" s="273">
        <f>Table2[[#This Row],[OUTSD_IND_HEALTH_TOTAL]]-Table2[[#This Row],[OUTSD_IND_GRANDFATHER]]</f>
        <v>0</v>
      </c>
      <c r="AP609" s="273">
        <f>(Table2[[#This Row],[OUTSD_SG_HEALTH_TOTAL]]+Table2[[#This Row],[EXCHG_SG_HEALTH_TOTAL]])-Table2[[#This Row],[OUTSD_SG_GRANDFATHER]]</f>
        <v>0</v>
      </c>
      <c r="AQ609" s="273">
        <f>Table2[[#This Row],[OUTSD_SG_HEALTH_TOTAL]]-Table2[[#This Row],[OUTSD_SG_GRANDFATHER]]</f>
        <v>0</v>
      </c>
      <c r="AR609" s="273">
        <f>Table2[[#This Row],[EXCHG_IND_HEALTH_TOTAL]]+Table2[[#This Row],[OUTSD_IND_HEALTH_TOTAL]]</f>
        <v>0</v>
      </c>
      <c r="AS609" s="273">
        <f>Table2[[#This Row],[EXCHG_SG_HEALTH_TOTAL]]+Table2[[#This Row],[OUTSD_SG_HEALTH_TOTAL]]</f>
        <v>0</v>
      </c>
      <c r="AT609" s="273">
        <f>Table2[[#This Row],[OUTSD_ATM_HEALTH_TOTAL]]+Table2[[#This Row],[OUTSD_LG_HEALTH_TOTAL]]+Table2[[#This Row],[Individual Total]]+Table2[[#This Row],[Small Group Total]]+Table2[[#This Row],[OUTSD_STUDENT]]</f>
        <v>0</v>
      </c>
    </row>
    <row r="610" spans="1:46">
      <c r="A610" t="s">
        <v>487</v>
      </c>
      <c r="B610" t="s">
        <v>359</v>
      </c>
      <c r="AE610">
        <v>60</v>
      </c>
      <c r="AL610">
        <v>2023</v>
      </c>
      <c r="AM610">
        <v>4</v>
      </c>
      <c r="AN610" s="273">
        <f>(Table2[[#This Row],[OUTSD_IND_HEALTH_TOTAL]]+Table2[[#This Row],[EXCHG_IND_HEALTH_TOTAL]])-Table2[[#This Row],[OUTSD_IND_GRANDFATHER]]</f>
        <v>0</v>
      </c>
      <c r="AO610" s="273">
        <f>Table2[[#This Row],[OUTSD_IND_HEALTH_TOTAL]]-Table2[[#This Row],[OUTSD_IND_GRANDFATHER]]</f>
        <v>0</v>
      </c>
      <c r="AP610" s="273">
        <f>(Table2[[#This Row],[OUTSD_SG_HEALTH_TOTAL]]+Table2[[#This Row],[EXCHG_SG_HEALTH_TOTAL]])-Table2[[#This Row],[OUTSD_SG_GRANDFATHER]]</f>
        <v>0</v>
      </c>
      <c r="AQ610" s="273">
        <f>Table2[[#This Row],[OUTSD_SG_HEALTH_TOTAL]]-Table2[[#This Row],[OUTSD_SG_GRANDFATHER]]</f>
        <v>0</v>
      </c>
      <c r="AR610" s="273">
        <f>Table2[[#This Row],[EXCHG_IND_HEALTH_TOTAL]]+Table2[[#This Row],[OUTSD_IND_HEALTH_TOTAL]]</f>
        <v>0</v>
      </c>
      <c r="AS610" s="273">
        <f>Table2[[#This Row],[EXCHG_SG_HEALTH_TOTAL]]+Table2[[#This Row],[OUTSD_SG_HEALTH_TOTAL]]</f>
        <v>0</v>
      </c>
      <c r="AT610" s="273">
        <f>Table2[[#This Row],[OUTSD_ATM_HEALTH_TOTAL]]+Table2[[#This Row],[OUTSD_LG_HEALTH_TOTAL]]+Table2[[#This Row],[Individual Total]]+Table2[[#This Row],[Small Group Total]]+Table2[[#This Row],[OUTSD_STUDENT]]</f>
        <v>0</v>
      </c>
    </row>
    <row r="611" spans="1:46">
      <c r="A611" t="s">
        <v>487</v>
      </c>
      <c r="B611" t="s">
        <v>364</v>
      </c>
      <c r="AE611">
        <v>8</v>
      </c>
      <c r="AL611">
        <v>2023</v>
      </c>
      <c r="AM611">
        <v>4</v>
      </c>
      <c r="AN611" s="273">
        <f>(Table2[[#This Row],[OUTSD_IND_HEALTH_TOTAL]]+Table2[[#This Row],[EXCHG_IND_HEALTH_TOTAL]])-Table2[[#This Row],[OUTSD_IND_GRANDFATHER]]</f>
        <v>0</v>
      </c>
      <c r="AO611" s="273">
        <f>Table2[[#This Row],[OUTSD_IND_HEALTH_TOTAL]]-Table2[[#This Row],[OUTSD_IND_GRANDFATHER]]</f>
        <v>0</v>
      </c>
      <c r="AP611" s="273">
        <f>(Table2[[#This Row],[OUTSD_SG_HEALTH_TOTAL]]+Table2[[#This Row],[EXCHG_SG_HEALTH_TOTAL]])-Table2[[#This Row],[OUTSD_SG_GRANDFATHER]]</f>
        <v>0</v>
      </c>
      <c r="AQ611" s="273">
        <f>Table2[[#This Row],[OUTSD_SG_HEALTH_TOTAL]]-Table2[[#This Row],[OUTSD_SG_GRANDFATHER]]</f>
        <v>0</v>
      </c>
      <c r="AR611" s="273">
        <f>Table2[[#This Row],[EXCHG_IND_HEALTH_TOTAL]]+Table2[[#This Row],[OUTSD_IND_HEALTH_TOTAL]]</f>
        <v>0</v>
      </c>
      <c r="AS611" s="273">
        <f>Table2[[#This Row],[EXCHG_SG_HEALTH_TOTAL]]+Table2[[#This Row],[OUTSD_SG_HEALTH_TOTAL]]</f>
        <v>0</v>
      </c>
      <c r="AT611" s="273">
        <f>Table2[[#This Row],[OUTSD_ATM_HEALTH_TOTAL]]+Table2[[#This Row],[OUTSD_LG_HEALTH_TOTAL]]+Table2[[#This Row],[Individual Total]]+Table2[[#This Row],[Small Group Total]]+Table2[[#This Row],[OUTSD_STUDENT]]</f>
        <v>0</v>
      </c>
    </row>
    <row r="612" spans="1:46">
      <c r="A612" t="s">
        <v>487</v>
      </c>
      <c r="B612" t="s">
        <v>374</v>
      </c>
      <c r="AE612">
        <v>5</v>
      </c>
      <c r="AL612">
        <v>2023</v>
      </c>
      <c r="AM612">
        <v>4</v>
      </c>
      <c r="AN612" s="273">
        <f>(Table2[[#This Row],[OUTSD_IND_HEALTH_TOTAL]]+Table2[[#This Row],[EXCHG_IND_HEALTH_TOTAL]])-Table2[[#This Row],[OUTSD_IND_GRANDFATHER]]</f>
        <v>0</v>
      </c>
      <c r="AO612" s="273">
        <f>Table2[[#This Row],[OUTSD_IND_HEALTH_TOTAL]]-Table2[[#This Row],[OUTSD_IND_GRANDFATHER]]</f>
        <v>0</v>
      </c>
      <c r="AP612" s="273">
        <f>(Table2[[#This Row],[OUTSD_SG_HEALTH_TOTAL]]+Table2[[#This Row],[EXCHG_SG_HEALTH_TOTAL]])-Table2[[#This Row],[OUTSD_SG_GRANDFATHER]]</f>
        <v>0</v>
      </c>
      <c r="AQ612" s="273">
        <f>Table2[[#This Row],[OUTSD_SG_HEALTH_TOTAL]]-Table2[[#This Row],[OUTSD_SG_GRANDFATHER]]</f>
        <v>0</v>
      </c>
      <c r="AR612" s="273">
        <f>Table2[[#This Row],[EXCHG_IND_HEALTH_TOTAL]]+Table2[[#This Row],[OUTSD_IND_HEALTH_TOTAL]]</f>
        <v>0</v>
      </c>
      <c r="AS612" s="273">
        <f>Table2[[#This Row],[EXCHG_SG_HEALTH_TOTAL]]+Table2[[#This Row],[OUTSD_SG_HEALTH_TOTAL]]</f>
        <v>0</v>
      </c>
      <c r="AT612" s="273">
        <f>Table2[[#This Row],[OUTSD_ATM_HEALTH_TOTAL]]+Table2[[#This Row],[OUTSD_LG_HEALTH_TOTAL]]+Table2[[#This Row],[Individual Total]]+Table2[[#This Row],[Small Group Total]]+Table2[[#This Row],[OUTSD_STUDENT]]</f>
        <v>0</v>
      </c>
    </row>
    <row r="613" spans="1:46">
      <c r="A613" t="s">
        <v>487</v>
      </c>
      <c r="B613" t="s">
        <v>380</v>
      </c>
      <c r="AE613">
        <v>3</v>
      </c>
      <c r="AL613">
        <v>2023</v>
      </c>
      <c r="AM613">
        <v>4</v>
      </c>
      <c r="AN613" s="273">
        <f>(Table2[[#This Row],[OUTSD_IND_HEALTH_TOTAL]]+Table2[[#This Row],[EXCHG_IND_HEALTH_TOTAL]])-Table2[[#This Row],[OUTSD_IND_GRANDFATHER]]</f>
        <v>0</v>
      </c>
      <c r="AO613" s="273">
        <f>Table2[[#This Row],[OUTSD_IND_HEALTH_TOTAL]]-Table2[[#This Row],[OUTSD_IND_GRANDFATHER]]</f>
        <v>0</v>
      </c>
      <c r="AP613" s="273">
        <f>(Table2[[#This Row],[OUTSD_SG_HEALTH_TOTAL]]+Table2[[#This Row],[EXCHG_SG_HEALTH_TOTAL]])-Table2[[#This Row],[OUTSD_SG_GRANDFATHER]]</f>
        <v>0</v>
      </c>
      <c r="AQ613" s="273">
        <f>Table2[[#This Row],[OUTSD_SG_HEALTH_TOTAL]]-Table2[[#This Row],[OUTSD_SG_GRANDFATHER]]</f>
        <v>0</v>
      </c>
      <c r="AR613" s="273">
        <f>Table2[[#This Row],[EXCHG_IND_HEALTH_TOTAL]]+Table2[[#This Row],[OUTSD_IND_HEALTH_TOTAL]]</f>
        <v>0</v>
      </c>
      <c r="AS613" s="273">
        <f>Table2[[#This Row],[EXCHG_SG_HEALTH_TOTAL]]+Table2[[#This Row],[OUTSD_SG_HEALTH_TOTAL]]</f>
        <v>0</v>
      </c>
      <c r="AT613" s="273">
        <f>Table2[[#This Row],[OUTSD_ATM_HEALTH_TOTAL]]+Table2[[#This Row],[OUTSD_LG_HEALTH_TOTAL]]+Table2[[#This Row],[Individual Total]]+Table2[[#This Row],[Small Group Total]]+Table2[[#This Row],[OUTSD_STUDENT]]</f>
        <v>0</v>
      </c>
    </row>
    <row r="614" spans="1:46">
      <c r="A614" t="s">
        <v>487</v>
      </c>
      <c r="B614" t="s">
        <v>387</v>
      </c>
      <c r="AE614">
        <v>2</v>
      </c>
      <c r="AL614">
        <v>2023</v>
      </c>
      <c r="AM614">
        <v>4</v>
      </c>
      <c r="AN614" s="273">
        <f>(Table2[[#This Row],[OUTSD_IND_HEALTH_TOTAL]]+Table2[[#This Row],[EXCHG_IND_HEALTH_TOTAL]])-Table2[[#This Row],[OUTSD_IND_GRANDFATHER]]</f>
        <v>0</v>
      </c>
      <c r="AO614" s="273">
        <f>Table2[[#This Row],[OUTSD_IND_HEALTH_TOTAL]]-Table2[[#This Row],[OUTSD_IND_GRANDFATHER]]</f>
        <v>0</v>
      </c>
      <c r="AP614" s="273">
        <f>(Table2[[#This Row],[OUTSD_SG_HEALTH_TOTAL]]+Table2[[#This Row],[EXCHG_SG_HEALTH_TOTAL]])-Table2[[#This Row],[OUTSD_SG_GRANDFATHER]]</f>
        <v>0</v>
      </c>
      <c r="AQ614" s="273">
        <f>Table2[[#This Row],[OUTSD_SG_HEALTH_TOTAL]]-Table2[[#This Row],[OUTSD_SG_GRANDFATHER]]</f>
        <v>0</v>
      </c>
      <c r="AR614" s="273">
        <f>Table2[[#This Row],[EXCHG_IND_HEALTH_TOTAL]]+Table2[[#This Row],[OUTSD_IND_HEALTH_TOTAL]]</f>
        <v>0</v>
      </c>
      <c r="AS614" s="273">
        <f>Table2[[#This Row],[EXCHG_SG_HEALTH_TOTAL]]+Table2[[#This Row],[OUTSD_SG_HEALTH_TOTAL]]</f>
        <v>0</v>
      </c>
      <c r="AT614" s="273">
        <f>Table2[[#This Row],[OUTSD_ATM_HEALTH_TOTAL]]+Table2[[#This Row],[OUTSD_LG_HEALTH_TOTAL]]+Table2[[#This Row],[Individual Total]]+Table2[[#This Row],[Small Group Total]]+Table2[[#This Row],[OUTSD_STUDENT]]</f>
        <v>0</v>
      </c>
    </row>
    <row r="615" spans="1:46">
      <c r="A615" t="s">
        <v>487</v>
      </c>
      <c r="B615" t="s">
        <v>357</v>
      </c>
      <c r="AE615">
        <v>50</v>
      </c>
      <c r="AL615">
        <v>2023</v>
      </c>
      <c r="AM615">
        <v>4</v>
      </c>
      <c r="AN615" s="273">
        <f>(Table2[[#This Row],[OUTSD_IND_HEALTH_TOTAL]]+Table2[[#This Row],[EXCHG_IND_HEALTH_TOTAL]])-Table2[[#This Row],[OUTSD_IND_GRANDFATHER]]</f>
        <v>0</v>
      </c>
      <c r="AO615" s="273">
        <f>Table2[[#This Row],[OUTSD_IND_HEALTH_TOTAL]]-Table2[[#This Row],[OUTSD_IND_GRANDFATHER]]</f>
        <v>0</v>
      </c>
      <c r="AP615" s="273">
        <f>(Table2[[#This Row],[OUTSD_SG_HEALTH_TOTAL]]+Table2[[#This Row],[EXCHG_SG_HEALTH_TOTAL]])-Table2[[#This Row],[OUTSD_SG_GRANDFATHER]]</f>
        <v>0</v>
      </c>
      <c r="AQ615" s="273">
        <f>Table2[[#This Row],[OUTSD_SG_HEALTH_TOTAL]]-Table2[[#This Row],[OUTSD_SG_GRANDFATHER]]</f>
        <v>0</v>
      </c>
      <c r="AR615" s="273">
        <f>Table2[[#This Row],[EXCHG_IND_HEALTH_TOTAL]]+Table2[[#This Row],[OUTSD_IND_HEALTH_TOTAL]]</f>
        <v>0</v>
      </c>
      <c r="AS615" s="273">
        <f>Table2[[#This Row],[EXCHG_SG_HEALTH_TOTAL]]+Table2[[#This Row],[OUTSD_SG_HEALTH_TOTAL]]</f>
        <v>0</v>
      </c>
      <c r="AT615" s="273">
        <f>Table2[[#This Row],[OUTSD_ATM_HEALTH_TOTAL]]+Table2[[#This Row],[OUTSD_LG_HEALTH_TOTAL]]+Table2[[#This Row],[Individual Total]]+Table2[[#This Row],[Small Group Total]]+Table2[[#This Row],[OUTSD_STUDENT]]</f>
        <v>0</v>
      </c>
    </row>
    <row r="616" spans="1:46">
      <c r="A616" t="s">
        <v>487</v>
      </c>
      <c r="B616" t="s">
        <v>362</v>
      </c>
      <c r="AE616">
        <v>9</v>
      </c>
      <c r="AL616">
        <v>2023</v>
      </c>
      <c r="AM616">
        <v>4</v>
      </c>
      <c r="AN616" s="273">
        <f>(Table2[[#This Row],[OUTSD_IND_HEALTH_TOTAL]]+Table2[[#This Row],[EXCHG_IND_HEALTH_TOTAL]])-Table2[[#This Row],[OUTSD_IND_GRANDFATHER]]</f>
        <v>0</v>
      </c>
      <c r="AO616" s="273">
        <f>Table2[[#This Row],[OUTSD_IND_HEALTH_TOTAL]]-Table2[[#This Row],[OUTSD_IND_GRANDFATHER]]</f>
        <v>0</v>
      </c>
      <c r="AP616" s="273">
        <f>(Table2[[#This Row],[OUTSD_SG_HEALTH_TOTAL]]+Table2[[#This Row],[EXCHG_SG_HEALTH_TOTAL]])-Table2[[#This Row],[OUTSD_SG_GRANDFATHER]]</f>
        <v>0</v>
      </c>
      <c r="AQ616" s="273">
        <f>Table2[[#This Row],[OUTSD_SG_HEALTH_TOTAL]]-Table2[[#This Row],[OUTSD_SG_GRANDFATHER]]</f>
        <v>0</v>
      </c>
      <c r="AR616" s="273">
        <f>Table2[[#This Row],[EXCHG_IND_HEALTH_TOTAL]]+Table2[[#This Row],[OUTSD_IND_HEALTH_TOTAL]]</f>
        <v>0</v>
      </c>
      <c r="AS616" s="273">
        <f>Table2[[#This Row],[EXCHG_SG_HEALTH_TOTAL]]+Table2[[#This Row],[OUTSD_SG_HEALTH_TOTAL]]</f>
        <v>0</v>
      </c>
      <c r="AT616" s="273">
        <f>Table2[[#This Row],[OUTSD_ATM_HEALTH_TOTAL]]+Table2[[#This Row],[OUTSD_LG_HEALTH_TOTAL]]+Table2[[#This Row],[Individual Total]]+Table2[[#This Row],[Small Group Total]]+Table2[[#This Row],[OUTSD_STUDENT]]</f>
        <v>0</v>
      </c>
    </row>
    <row r="617" spans="1:46">
      <c r="A617" t="s">
        <v>442</v>
      </c>
      <c r="B617" t="s">
        <v>363</v>
      </c>
      <c r="AE617">
        <v>21</v>
      </c>
      <c r="AL617">
        <v>2023</v>
      </c>
      <c r="AM617">
        <v>4</v>
      </c>
      <c r="AN617" s="273">
        <f>(Table2[[#This Row],[OUTSD_IND_HEALTH_TOTAL]]+Table2[[#This Row],[EXCHG_IND_HEALTH_TOTAL]])-Table2[[#This Row],[OUTSD_IND_GRANDFATHER]]</f>
        <v>0</v>
      </c>
      <c r="AO617" s="273">
        <f>Table2[[#This Row],[OUTSD_IND_HEALTH_TOTAL]]-Table2[[#This Row],[OUTSD_IND_GRANDFATHER]]</f>
        <v>0</v>
      </c>
      <c r="AP617" s="273">
        <f>(Table2[[#This Row],[OUTSD_SG_HEALTH_TOTAL]]+Table2[[#This Row],[EXCHG_SG_HEALTH_TOTAL]])-Table2[[#This Row],[OUTSD_SG_GRANDFATHER]]</f>
        <v>0</v>
      </c>
      <c r="AQ617" s="273">
        <f>Table2[[#This Row],[OUTSD_SG_HEALTH_TOTAL]]-Table2[[#This Row],[OUTSD_SG_GRANDFATHER]]</f>
        <v>0</v>
      </c>
      <c r="AR617" s="273">
        <f>Table2[[#This Row],[EXCHG_IND_HEALTH_TOTAL]]+Table2[[#This Row],[OUTSD_IND_HEALTH_TOTAL]]</f>
        <v>0</v>
      </c>
      <c r="AS617" s="273">
        <f>Table2[[#This Row],[EXCHG_SG_HEALTH_TOTAL]]+Table2[[#This Row],[OUTSD_SG_HEALTH_TOTAL]]</f>
        <v>0</v>
      </c>
      <c r="AT617" s="273">
        <f>Table2[[#This Row],[OUTSD_ATM_HEALTH_TOTAL]]+Table2[[#This Row],[OUTSD_LG_HEALTH_TOTAL]]+Table2[[#This Row],[Individual Total]]+Table2[[#This Row],[Small Group Total]]+Table2[[#This Row],[OUTSD_STUDENT]]</f>
        <v>0</v>
      </c>
    </row>
    <row r="618" spans="1:46">
      <c r="A618" t="s">
        <v>442</v>
      </c>
      <c r="B618" t="s">
        <v>358</v>
      </c>
      <c r="AE618">
        <v>75</v>
      </c>
      <c r="AL618">
        <v>2023</v>
      </c>
      <c r="AM618">
        <v>4</v>
      </c>
      <c r="AN618" s="273">
        <f>(Table2[[#This Row],[OUTSD_IND_HEALTH_TOTAL]]+Table2[[#This Row],[EXCHG_IND_HEALTH_TOTAL]])-Table2[[#This Row],[OUTSD_IND_GRANDFATHER]]</f>
        <v>0</v>
      </c>
      <c r="AO618" s="273">
        <f>Table2[[#This Row],[OUTSD_IND_HEALTH_TOTAL]]-Table2[[#This Row],[OUTSD_IND_GRANDFATHER]]</f>
        <v>0</v>
      </c>
      <c r="AP618" s="273">
        <f>(Table2[[#This Row],[OUTSD_SG_HEALTH_TOTAL]]+Table2[[#This Row],[EXCHG_SG_HEALTH_TOTAL]])-Table2[[#This Row],[OUTSD_SG_GRANDFATHER]]</f>
        <v>0</v>
      </c>
      <c r="AQ618" s="273">
        <f>Table2[[#This Row],[OUTSD_SG_HEALTH_TOTAL]]-Table2[[#This Row],[OUTSD_SG_GRANDFATHER]]</f>
        <v>0</v>
      </c>
      <c r="AR618" s="273">
        <f>Table2[[#This Row],[EXCHG_IND_HEALTH_TOTAL]]+Table2[[#This Row],[OUTSD_IND_HEALTH_TOTAL]]</f>
        <v>0</v>
      </c>
      <c r="AS618" s="273">
        <f>Table2[[#This Row],[EXCHG_SG_HEALTH_TOTAL]]+Table2[[#This Row],[OUTSD_SG_HEALTH_TOTAL]]</f>
        <v>0</v>
      </c>
      <c r="AT618" s="273">
        <f>Table2[[#This Row],[OUTSD_ATM_HEALTH_TOTAL]]+Table2[[#This Row],[OUTSD_LG_HEALTH_TOTAL]]+Table2[[#This Row],[Individual Total]]+Table2[[#This Row],[Small Group Total]]+Table2[[#This Row],[OUTSD_STUDENT]]</f>
        <v>0</v>
      </c>
    </row>
    <row r="619" spans="1:46">
      <c r="A619" t="s">
        <v>442</v>
      </c>
      <c r="B619" t="s">
        <v>361</v>
      </c>
      <c r="AE619">
        <v>8</v>
      </c>
      <c r="AL619">
        <v>2023</v>
      </c>
      <c r="AM619">
        <v>4</v>
      </c>
      <c r="AN619" s="273">
        <f>(Table2[[#This Row],[OUTSD_IND_HEALTH_TOTAL]]+Table2[[#This Row],[EXCHG_IND_HEALTH_TOTAL]])-Table2[[#This Row],[OUTSD_IND_GRANDFATHER]]</f>
        <v>0</v>
      </c>
      <c r="AO619" s="273">
        <f>Table2[[#This Row],[OUTSD_IND_HEALTH_TOTAL]]-Table2[[#This Row],[OUTSD_IND_GRANDFATHER]]</f>
        <v>0</v>
      </c>
      <c r="AP619" s="273">
        <f>(Table2[[#This Row],[OUTSD_SG_HEALTH_TOTAL]]+Table2[[#This Row],[EXCHG_SG_HEALTH_TOTAL]])-Table2[[#This Row],[OUTSD_SG_GRANDFATHER]]</f>
        <v>0</v>
      </c>
      <c r="AQ619" s="273">
        <f>Table2[[#This Row],[OUTSD_SG_HEALTH_TOTAL]]-Table2[[#This Row],[OUTSD_SG_GRANDFATHER]]</f>
        <v>0</v>
      </c>
      <c r="AR619" s="273">
        <f>Table2[[#This Row],[EXCHG_IND_HEALTH_TOTAL]]+Table2[[#This Row],[OUTSD_IND_HEALTH_TOTAL]]</f>
        <v>0</v>
      </c>
      <c r="AS619" s="273">
        <f>Table2[[#This Row],[EXCHG_SG_HEALTH_TOTAL]]+Table2[[#This Row],[OUTSD_SG_HEALTH_TOTAL]]</f>
        <v>0</v>
      </c>
      <c r="AT619" s="273">
        <f>Table2[[#This Row],[OUTSD_ATM_HEALTH_TOTAL]]+Table2[[#This Row],[OUTSD_LG_HEALTH_TOTAL]]+Table2[[#This Row],[Individual Total]]+Table2[[#This Row],[Small Group Total]]+Table2[[#This Row],[OUTSD_STUDENT]]</f>
        <v>0</v>
      </c>
    </row>
    <row r="620" spans="1:46">
      <c r="A620" t="s">
        <v>442</v>
      </c>
      <c r="B620" t="s">
        <v>372</v>
      </c>
      <c r="AE620">
        <v>4</v>
      </c>
      <c r="AL620">
        <v>2023</v>
      </c>
      <c r="AM620">
        <v>4</v>
      </c>
      <c r="AN620" s="273">
        <f>(Table2[[#This Row],[OUTSD_IND_HEALTH_TOTAL]]+Table2[[#This Row],[EXCHG_IND_HEALTH_TOTAL]])-Table2[[#This Row],[OUTSD_IND_GRANDFATHER]]</f>
        <v>0</v>
      </c>
      <c r="AO620" s="273">
        <f>Table2[[#This Row],[OUTSD_IND_HEALTH_TOTAL]]-Table2[[#This Row],[OUTSD_IND_GRANDFATHER]]</f>
        <v>0</v>
      </c>
      <c r="AP620" s="273">
        <f>(Table2[[#This Row],[OUTSD_SG_HEALTH_TOTAL]]+Table2[[#This Row],[EXCHG_SG_HEALTH_TOTAL]])-Table2[[#This Row],[OUTSD_SG_GRANDFATHER]]</f>
        <v>0</v>
      </c>
      <c r="AQ620" s="273">
        <f>Table2[[#This Row],[OUTSD_SG_HEALTH_TOTAL]]-Table2[[#This Row],[OUTSD_SG_GRANDFATHER]]</f>
        <v>0</v>
      </c>
      <c r="AR620" s="273">
        <f>Table2[[#This Row],[EXCHG_IND_HEALTH_TOTAL]]+Table2[[#This Row],[OUTSD_IND_HEALTH_TOTAL]]</f>
        <v>0</v>
      </c>
      <c r="AS620" s="273">
        <f>Table2[[#This Row],[EXCHG_SG_HEALTH_TOTAL]]+Table2[[#This Row],[OUTSD_SG_HEALTH_TOTAL]]</f>
        <v>0</v>
      </c>
      <c r="AT620" s="273">
        <f>Table2[[#This Row],[OUTSD_ATM_HEALTH_TOTAL]]+Table2[[#This Row],[OUTSD_LG_HEALTH_TOTAL]]+Table2[[#This Row],[Individual Total]]+Table2[[#This Row],[Small Group Total]]+Table2[[#This Row],[OUTSD_STUDENT]]</f>
        <v>0</v>
      </c>
    </row>
    <row r="621" spans="1:46">
      <c r="A621" t="s">
        <v>442</v>
      </c>
      <c r="B621" t="s">
        <v>376</v>
      </c>
      <c r="AE621">
        <v>5</v>
      </c>
      <c r="AL621">
        <v>2023</v>
      </c>
      <c r="AM621">
        <v>4</v>
      </c>
      <c r="AN621" s="273">
        <f>(Table2[[#This Row],[OUTSD_IND_HEALTH_TOTAL]]+Table2[[#This Row],[EXCHG_IND_HEALTH_TOTAL]])-Table2[[#This Row],[OUTSD_IND_GRANDFATHER]]</f>
        <v>0</v>
      </c>
      <c r="AO621" s="273">
        <f>Table2[[#This Row],[OUTSD_IND_HEALTH_TOTAL]]-Table2[[#This Row],[OUTSD_IND_GRANDFATHER]]</f>
        <v>0</v>
      </c>
      <c r="AP621" s="273">
        <f>(Table2[[#This Row],[OUTSD_SG_HEALTH_TOTAL]]+Table2[[#This Row],[EXCHG_SG_HEALTH_TOTAL]])-Table2[[#This Row],[OUTSD_SG_GRANDFATHER]]</f>
        <v>0</v>
      </c>
      <c r="AQ621" s="273">
        <f>Table2[[#This Row],[OUTSD_SG_HEALTH_TOTAL]]-Table2[[#This Row],[OUTSD_SG_GRANDFATHER]]</f>
        <v>0</v>
      </c>
      <c r="AR621" s="273">
        <f>Table2[[#This Row],[EXCHG_IND_HEALTH_TOTAL]]+Table2[[#This Row],[OUTSD_IND_HEALTH_TOTAL]]</f>
        <v>0</v>
      </c>
      <c r="AS621" s="273">
        <f>Table2[[#This Row],[EXCHG_SG_HEALTH_TOTAL]]+Table2[[#This Row],[OUTSD_SG_HEALTH_TOTAL]]</f>
        <v>0</v>
      </c>
      <c r="AT621" s="273">
        <f>Table2[[#This Row],[OUTSD_ATM_HEALTH_TOTAL]]+Table2[[#This Row],[OUTSD_LG_HEALTH_TOTAL]]+Table2[[#This Row],[Individual Total]]+Table2[[#This Row],[Small Group Total]]+Table2[[#This Row],[OUTSD_STUDENT]]</f>
        <v>0</v>
      </c>
    </row>
    <row r="622" spans="1:46">
      <c r="A622" t="s">
        <v>442</v>
      </c>
      <c r="B622" t="s">
        <v>379</v>
      </c>
      <c r="AE622">
        <v>8</v>
      </c>
      <c r="AL622">
        <v>2023</v>
      </c>
      <c r="AM622">
        <v>4</v>
      </c>
      <c r="AN622" s="273">
        <f>(Table2[[#This Row],[OUTSD_IND_HEALTH_TOTAL]]+Table2[[#This Row],[EXCHG_IND_HEALTH_TOTAL]])-Table2[[#This Row],[OUTSD_IND_GRANDFATHER]]</f>
        <v>0</v>
      </c>
      <c r="AO622" s="273">
        <f>Table2[[#This Row],[OUTSD_IND_HEALTH_TOTAL]]-Table2[[#This Row],[OUTSD_IND_GRANDFATHER]]</f>
        <v>0</v>
      </c>
      <c r="AP622" s="273">
        <f>(Table2[[#This Row],[OUTSD_SG_HEALTH_TOTAL]]+Table2[[#This Row],[EXCHG_SG_HEALTH_TOTAL]])-Table2[[#This Row],[OUTSD_SG_GRANDFATHER]]</f>
        <v>0</v>
      </c>
      <c r="AQ622" s="273">
        <f>Table2[[#This Row],[OUTSD_SG_HEALTH_TOTAL]]-Table2[[#This Row],[OUTSD_SG_GRANDFATHER]]</f>
        <v>0</v>
      </c>
      <c r="AR622" s="273">
        <f>Table2[[#This Row],[EXCHG_IND_HEALTH_TOTAL]]+Table2[[#This Row],[OUTSD_IND_HEALTH_TOTAL]]</f>
        <v>0</v>
      </c>
      <c r="AS622" s="273">
        <f>Table2[[#This Row],[EXCHG_SG_HEALTH_TOTAL]]+Table2[[#This Row],[OUTSD_SG_HEALTH_TOTAL]]</f>
        <v>0</v>
      </c>
      <c r="AT622" s="273">
        <f>Table2[[#This Row],[OUTSD_ATM_HEALTH_TOTAL]]+Table2[[#This Row],[OUTSD_LG_HEALTH_TOTAL]]+Table2[[#This Row],[Individual Total]]+Table2[[#This Row],[Small Group Total]]+Table2[[#This Row],[OUTSD_STUDENT]]</f>
        <v>0</v>
      </c>
    </row>
    <row r="623" spans="1:46">
      <c r="A623" t="s">
        <v>442</v>
      </c>
      <c r="B623" t="s">
        <v>377</v>
      </c>
      <c r="AE623">
        <v>12</v>
      </c>
      <c r="AL623">
        <v>2023</v>
      </c>
      <c r="AM623">
        <v>4</v>
      </c>
      <c r="AN623" s="273">
        <f>(Table2[[#This Row],[OUTSD_IND_HEALTH_TOTAL]]+Table2[[#This Row],[EXCHG_IND_HEALTH_TOTAL]])-Table2[[#This Row],[OUTSD_IND_GRANDFATHER]]</f>
        <v>0</v>
      </c>
      <c r="AO623" s="273">
        <f>Table2[[#This Row],[OUTSD_IND_HEALTH_TOTAL]]-Table2[[#This Row],[OUTSD_IND_GRANDFATHER]]</f>
        <v>0</v>
      </c>
      <c r="AP623" s="273">
        <f>(Table2[[#This Row],[OUTSD_SG_HEALTH_TOTAL]]+Table2[[#This Row],[EXCHG_SG_HEALTH_TOTAL]])-Table2[[#This Row],[OUTSD_SG_GRANDFATHER]]</f>
        <v>0</v>
      </c>
      <c r="AQ623" s="273">
        <f>Table2[[#This Row],[OUTSD_SG_HEALTH_TOTAL]]-Table2[[#This Row],[OUTSD_SG_GRANDFATHER]]</f>
        <v>0</v>
      </c>
      <c r="AR623" s="273">
        <f>Table2[[#This Row],[EXCHG_IND_HEALTH_TOTAL]]+Table2[[#This Row],[OUTSD_IND_HEALTH_TOTAL]]</f>
        <v>0</v>
      </c>
      <c r="AS623" s="273">
        <f>Table2[[#This Row],[EXCHG_SG_HEALTH_TOTAL]]+Table2[[#This Row],[OUTSD_SG_HEALTH_TOTAL]]</f>
        <v>0</v>
      </c>
      <c r="AT623" s="273">
        <f>Table2[[#This Row],[OUTSD_ATM_HEALTH_TOTAL]]+Table2[[#This Row],[OUTSD_LG_HEALTH_TOTAL]]+Table2[[#This Row],[Individual Total]]+Table2[[#This Row],[Small Group Total]]+Table2[[#This Row],[OUTSD_STUDENT]]</f>
        <v>0</v>
      </c>
    </row>
    <row r="624" spans="1:46">
      <c r="A624" t="s">
        <v>442</v>
      </c>
      <c r="B624" t="s">
        <v>370</v>
      </c>
      <c r="AE624">
        <v>28</v>
      </c>
      <c r="AL624">
        <v>2023</v>
      </c>
      <c r="AM624">
        <v>4</v>
      </c>
      <c r="AN624" s="273">
        <f>(Table2[[#This Row],[OUTSD_IND_HEALTH_TOTAL]]+Table2[[#This Row],[EXCHG_IND_HEALTH_TOTAL]])-Table2[[#This Row],[OUTSD_IND_GRANDFATHER]]</f>
        <v>0</v>
      </c>
      <c r="AO624" s="273">
        <f>Table2[[#This Row],[OUTSD_IND_HEALTH_TOTAL]]-Table2[[#This Row],[OUTSD_IND_GRANDFATHER]]</f>
        <v>0</v>
      </c>
      <c r="AP624" s="273">
        <f>(Table2[[#This Row],[OUTSD_SG_HEALTH_TOTAL]]+Table2[[#This Row],[EXCHG_SG_HEALTH_TOTAL]])-Table2[[#This Row],[OUTSD_SG_GRANDFATHER]]</f>
        <v>0</v>
      </c>
      <c r="AQ624" s="273">
        <f>Table2[[#This Row],[OUTSD_SG_HEALTH_TOTAL]]-Table2[[#This Row],[OUTSD_SG_GRANDFATHER]]</f>
        <v>0</v>
      </c>
      <c r="AR624" s="273">
        <f>Table2[[#This Row],[EXCHG_IND_HEALTH_TOTAL]]+Table2[[#This Row],[OUTSD_IND_HEALTH_TOTAL]]</f>
        <v>0</v>
      </c>
      <c r="AS624" s="273">
        <f>Table2[[#This Row],[EXCHG_SG_HEALTH_TOTAL]]+Table2[[#This Row],[OUTSD_SG_HEALTH_TOTAL]]</f>
        <v>0</v>
      </c>
      <c r="AT624" s="273">
        <f>Table2[[#This Row],[OUTSD_ATM_HEALTH_TOTAL]]+Table2[[#This Row],[OUTSD_LG_HEALTH_TOTAL]]+Table2[[#This Row],[Individual Total]]+Table2[[#This Row],[Small Group Total]]+Table2[[#This Row],[OUTSD_STUDENT]]</f>
        <v>0</v>
      </c>
    </row>
    <row r="625" spans="1:46">
      <c r="A625" t="s">
        <v>442</v>
      </c>
      <c r="B625" t="s">
        <v>367</v>
      </c>
      <c r="AE625">
        <v>14</v>
      </c>
      <c r="AL625">
        <v>2023</v>
      </c>
      <c r="AM625">
        <v>4</v>
      </c>
      <c r="AN625" s="273">
        <f>(Table2[[#This Row],[OUTSD_IND_HEALTH_TOTAL]]+Table2[[#This Row],[EXCHG_IND_HEALTH_TOTAL]])-Table2[[#This Row],[OUTSD_IND_GRANDFATHER]]</f>
        <v>0</v>
      </c>
      <c r="AO625" s="273">
        <f>Table2[[#This Row],[OUTSD_IND_HEALTH_TOTAL]]-Table2[[#This Row],[OUTSD_IND_GRANDFATHER]]</f>
        <v>0</v>
      </c>
      <c r="AP625" s="273">
        <f>(Table2[[#This Row],[OUTSD_SG_HEALTH_TOTAL]]+Table2[[#This Row],[EXCHG_SG_HEALTH_TOTAL]])-Table2[[#This Row],[OUTSD_SG_GRANDFATHER]]</f>
        <v>0</v>
      </c>
      <c r="AQ625" s="273">
        <f>Table2[[#This Row],[OUTSD_SG_HEALTH_TOTAL]]-Table2[[#This Row],[OUTSD_SG_GRANDFATHER]]</f>
        <v>0</v>
      </c>
      <c r="AR625" s="273">
        <f>Table2[[#This Row],[EXCHG_IND_HEALTH_TOTAL]]+Table2[[#This Row],[OUTSD_IND_HEALTH_TOTAL]]</f>
        <v>0</v>
      </c>
      <c r="AS625" s="273">
        <f>Table2[[#This Row],[EXCHG_SG_HEALTH_TOTAL]]+Table2[[#This Row],[OUTSD_SG_HEALTH_TOTAL]]</f>
        <v>0</v>
      </c>
      <c r="AT625" s="273">
        <f>Table2[[#This Row],[OUTSD_ATM_HEALTH_TOTAL]]+Table2[[#This Row],[OUTSD_LG_HEALTH_TOTAL]]+Table2[[#This Row],[Individual Total]]+Table2[[#This Row],[Small Group Total]]+Table2[[#This Row],[OUTSD_STUDENT]]</f>
        <v>0</v>
      </c>
    </row>
    <row r="626" spans="1:46">
      <c r="A626" t="s">
        <v>442</v>
      </c>
      <c r="B626" t="s">
        <v>386</v>
      </c>
      <c r="AE626">
        <v>2</v>
      </c>
      <c r="AL626">
        <v>2023</v>
      </c>
      <c r="AM626">
        <v>4</v>
      </c>
      <c r="AN626" s="273">
        <f>(Table2[[#This Row],[OUTSD_IND_HEALTH_TOTAL]]+Table2[[#This Row],[EXCHG_IND_HEALTH_TOTAL]])-Table2[[#This Row],[OUTSD_IND_GRANDFATHER]]</f>
        <v>0</v>
      </c>
      <c r="AO626" s="273">
        <f>Table2[[#This Row],[OUTSD_IND_HEALTH_TOTAL]]-Table2[[#This Row],[OUTSD_IND_GRANDFATHER]]</f>
        <v>0</v>
      </c>
      <c r="AP626" s="273">
        <f>(Table2[[#This Row],[OUTSD_SG_HEALTH_TOTAL]]+Table2[[#This Row],[EXCHG_SG_HEALTH_TOTAL]])-Table2[[#This Row],[OUTSD_SG_GRANDFATHER]]</f>
        <v>0</v>
      </c>
      <c r="AQ626" s="273">
        <f>Table2[[#This Row],[OUTSD_SG_HEALTH_TOTAL]]-Table2[[#This Row],[OUTSD_SG_GRANDFATHER]]</f>
        <v>0</v>
      </c>
      <c r="AR626" s="273">
        <f>Table2[[#This Row],[EXCHG_IND_HEALTH_TOTAL]]+Table2[[#This Row],[OUTSD_IND_HEALTH_TOTAL]]</f>
        <v>0</v>
      </c>
      <c r="AS626" s="273">
        <f>Table2[[#This Row],[EXCHG_SG_HEALTH_TOTAL]]+Table2[[#This Row],[OUTSD_SG_HEALTH_TOTAL]]</f>
        <v>0</v>
      </c>
      <c r="AT626" s="273">
        <f>Table2[[#This Row],[OUTSD_ATM_HEALTH_TOTAL]]+Table2[[#This Row],[OUTSD_LG_HEALTH_TOTAL]]+Table2[[#This Row],[Individual Total]]+Table2[[#This Row],[Small Group Total]]+Table2[[#This Row],[OUTSD_STUDENT]]</f>
        <v>0</v>
      </c>
    </row>
    <row r="627" spans="1:46">
      <c r="A627" t="s">
        <v>442</v>
      </c>
      <c r="B627" t="s">
        <v>389</v>
      </c>
      <c r="AE627">
        <v>2</v>
      </c>
      <c r="AL627">
        <v>2023</v>
      </c>
      <c r="AM627">
        <v>4</v>
      </c>
      <c r="AN627" s="273">
        <f>(Table2[[#This Row],[OUTSD_IND_HEALTH_TOTAL]]+Table2[[#This Row],[EXCHG_IND_HEALTH_TOTAL]])-Table2[[#This Row],[OUTSD_IND_GRANDFATHER]]</f>
        <v>0</v>
      </c>
      <c r="AO627" s="273">
        <f>Table2[[#This Row],[OUTSD_IND_HEALTH_TOTAL]]-Table2[[#This Row],[OUTSD_IND_GRANDFATHER]]</f>
        <v>0</v>
      </c>
      <c r="AP627" s="273">
        <f>(Table2[[#This Row],[OUTSD_SG_HEALTH_TOTAL]]+Table2[[#This Row],[EXCHG_SG_HEALTH_TOTAL]])-Table2[[#This Row],[OUTSD_SG_GRANDFATHER]]</f>
        <v>0</v>
      </c>
      <c r="AQ627" s="273">
        <f>Table2[[#This Row],[OUTSD_SG_HEALTH_TOTAL]]-Table2[[#This Row],[OUTSD_SG_GRANDFATHER]]</f>
        <v>0</v>
      </c>
      <c r="AR627" s="273">
        <f>Table2[[#This Row],[EXCHG_IND_HEALTH_TOTAL]]+Table2[[#This Row],[OUTSD_IND_HEALTH_TOTAL]]</f>
        <v>0</v>
      </c>
      <c r="AS627" s="273">
        <f>Table2[[#This Row],[EXCHG_SG_HEALTH_TOTAL]]+Table2[[#This Row],[OUTSD_SG_HEALTH_TOTAL]]</f>
        <v>0</v>
      </c>
      <c r="AT627" s="273">
        <f>Table2[[#This Row],[OUTSD_ATM_HEALTH_TOTAL]]+Table2[[#This Row],[OUTSD_LG_HEALTH_TOTAL]]+Table2[[#This Row],[Individual Total]]+Table2[[#This Row],[Small Group Total]]+Table2[[#This Row],[OUTSD_STUDENT]]</f>
        <v>0</v>
      </c>
    </row>
    <row r="628" spans="1:46">
      <c r="A628" t="s">
        <v>442</v>
      </c>
      <c r="B628" t="s">
        <v>360</v>
      </c>
      <c r="AE628">
        <v>5</v>
      </c>
      <c r="AL628">
        <v>2023</v>
      </c>
      <c r="AM628">
        <v>4</v>
      </c>
      <c r="AN628" s="273">
        <f>(Table2[[#This Row],[OUTSD_IND_HEALTH_TOTAL]]+Table2[[#This Row],[EXCHG_IND_HEALTH_TOTAL]])-Table2[[#This Row],[OUTSD_IND_GRANDFATHER]]</f>
        <v>0</v>
      </c>
      <c r="AO628" s="273">
        <f>Table2[[#This Row],[OUTSD_IND_HEALTH_TOTAL]]-Table2[[#This Row],[OUTSD_IND_GRANDFATHER]]</f>
        <v>0</v>
      </c>
      <c r="AP628" s="273">
        <f>(Table2[[#This Row],[OUTSD_SG_HEALTH_TOTAL]]+Table2[[#This Row],[EXCHG_SG_HEALTH_TOTAL]])-Table2[[#This Row],[OUTSD_SG_GRANDFATHER]]</f>
        <v>0</v>
      </c>
      <c r="AQ628" s="273">
        <f>Table2[[#This Row],[OUTSD_SG_HEALTH_TOTAL]]-Table2[[#This Row],[OUTSD_SG_GRANDFATHER]]</f>
        <v>0</v>
      </c>
      <c r="AR628" s="273">
        <f>Table2[[#This Row],[EXCHG_IND_HEALTH_TOTAL]]+Table2[[#This Row],[OUTSD_IND_HEALTH_TOTAL]]</f>
        <v>0</v>
      </c>
      <c r="AS628" s="273">
        <f>Table2[[#This Row],[EXCHG_SG_HEALTH_TOTAL]]+Table2[[#This Row],[OUTSD_SG_HEALTH_TOTAL]]</f>
        <v>0</v>
      </c>
      <c r="AT628" s="273">
        <f>Table2[[#This Row],[OUTSD_ATM_HEALTH_TOTAL]]+Table2[[#This Row],[OUTSD_LG_HEALTH_TOTAL]]+Table2[[#This Row],[Individual Total]]+Table2[[#This Row],[Small Group Total]]+Table2[[#This Row],[OUTSD_STUDENT]]</f>
        <v>0</v>
      </c>
    </row>
    <row r="629" spans="1:46">
      <c r="A629" t="s">
        <v>442</v>
      </c>
      <c r="B629" t="s">
        <v>368</v>
      </c>
      <c r="AE629">
        <v>33</v>
      </c>
      <c r="AL629">
        <v>2023</v>
      </c>
      <c r="AM629">
        <v>4</v>
      </c>
      <c r="AN629" s="273">
        <f>(Table2[[#This Row],[OUTSD_IND_HEALTH_TOTAL]]+Table2[[#This Row],[EXCHG_IND_HEALTH_TOTAL]])-Table2[[#This Row],[OUTSD_IND_GRANDFATHER]]</f>
        <v>0</v>
      </c>
      <c r="AO629" s="273">
        <f>Table2[[#This Row],[OUTSD_IND_HEALTH_TOTAL]]-Table2[[#This Row],[OUTSD_IND_GRANDFATHER]]</f>
        <v>0</v>
      </c>
      <c r="AP629" s="273">
        <f>(Table2[[#This Row],[OUTSD_SG_HEALTH_TOTAL]]+Table2[[#This Row],[EXCHG_SG_HEALTH_TOTAL]])-Table2[[#This Row],[OUTSD_SG_GRANDFATHER]]</f>
        <v>0</v>
      </c>
      <c r="AQ629" s="273">
        <f>Table2[[#This Row],[OUTSD_SG_HEALTH_TOTAL]]-Table2[[#This Row],[OUTSD_SG_GRANDFATHER]]</f>
        <v>0</v>
      </c>
      <c r="AR629" s="273">
        <f>Table2[[#This Row],[EXCHG_IND_HEALTH_TOTAL]]+Table2[[#This Row],[OUTSD_IND_HEALTH_TOTAL]]</f>
        <v>0</v>
      </c>
      <c r="AS629" s="273">
        <f>Table2[[#This Row],[EXCHG_SG_HEALTH_TOTAL]]+Table2[[#This Row],[OUTSD_SG_HEALTH_TOTAL]]</f>
        <v>0</v>
      </c>
      <c r="AT629" s="273">
        <f>Table2[[#This Row],[OUTSD_ATM_HEALTH_TOTAL]]+Table2[[#This Row],[OUTSD_LG_HEALTH_TOTAL]]+Table2[[#This Row],[Individual Total]]+Table2[[#This Row],[Small Group Total]]+Table2[[#This Row],[OUTSD_STUDENT]]</f>
        <v>0</v>
      </c>
    </row>
    <row r="630" spans="1:46">
      <c r="A630" t="s">
        <v>442</v>
      </c>
      <c r="B630" t="s">
        <v>371</v>
      </c>
      <c r="AE630">
        <v>9</v>
      </c>
      <c r="AL630">
        <v>2023</v>
      </c>
      <c r="AM630">
        <v>4</v>
      </c>
      <c r="AN630" s="273">
        <f>(Table2[[#This Row],[OUTSD_IND_HEALTH_TOTAL]]+Table2[[#This Row],[EXCHG_IND_HEALTH_TOTAL]])-Table2[[#This Row],[OUTSD_IND_GRANDFATHER]]</f>
        <v>0</v>
      </c>
      <c r="AO630" s="273">
        <f>Table2[[#This Row],[OUTSD_IND_HEALTH_TOTAL]]-Table2[[#This Row],[OUTSD_IND_GRANDFATHER]]</f>
        <v>0</v>
      </c>
      <c r="AP630" s="273">
        <f>(Table2[[#This Row],[OUTSD_SG_HEALTH_TOTAL]]+Table2[[#This Row],[EXCHG_SG_HEALTH_TOTAL]])-Table2[[#This Row],[OUTSD_SG_GRANDFATHER]]</f>
        <v>0</v>
      </c>
      <c r="AQ630" s="273">
        <f>Table2[[#This Row],[OUTSD_SG_HEALTH_TOTAL]]-Table2[[#This Row],[OUTSD_SG_GRANDFATHER]]</f>
        <v>0</v>
      </c>
      <c r="AR630" s="273">
        <f>Table2[[#This Row],[EXCHG_IND_HEALTH_TOTAL]]+Table2[[#This Row],[OUTSD_IND_HEALTH_TOTAL]]</f>
        <v>0</v>
      </c>
      <c r="AS630" s="273">
        <f>Table2[[#This Row],[EXCHG_SG_HEALTH_TOTAL]]+Table2[[#This Row],[OUTSD_SG_HEALTH_TOTAL]]</f>
        <v>0</v>
      </c>
      <c r="AT630" s="273">
        <f>Table2[[#This Row],[OUTSD_ATM_HEALTH_TOTAL]]+Table2[[#This Row],[OUTSD_LG_HEALTH_TOTAL]]+Table2[[#This Row],[Individual Total]]+Table2[[#This Row],[Small Group Total]]+Table2[[#This Row],[OUTSD_STUDENT]]</f>
        <v>0</v>
      </c>
    </row>
    <row r="631" spans="1:46">
      <c r="A631" t="s">
        <v>442</v>
      </c>
      <c r="B631" t="s">
        <v>378</v>
      </c>
      <c r="AE631">
        <v>18</v>
      </c>
      <c r="AL631">
        <v>2023</v>
      </c>
      <c r="AM631">
        <v>4</v>
      </c>
      <c r="AN631" s="273">
        <f>(Table2[[#This Row],[OUTSD_IND_HEALTH_TOTAL]]+Table2[[#This Row],[EXCHG_IND_HEALTH_TOTAL]])-Table2[[#This Row],[OUTSD_IND_GRANDFATHER]]</f>
        <v>0</v>
      </c>
      <c r="AO631" s="273">
        <f>Table2[[#This Row],[OUTSD_IND_HEALTH_TOTAL]]-Table2[[#This Row],[OUTSD_IND_GRANDFATHER]]</f>
        <v>0</v>
      </c>
      <c r="AP631" s="273">
        <f>(Table2[[#This Row],[OUTSD_SG_HEALTH_TOTAL]]+Table2[[#This Row],[EXCHG_SG_HEALTH_TOTAL]])-Table2[[#This Row],[OUTSD_SG_GRANDFATHER]]</f>
        <v>0</v>
      </c>
      <c r="AQ631" s="273">
        <f>Table2[[#This Row],[OUTSD_SG_HEALTH_TOTAL]]-Table2[[#This Row],[OUTSD_SG_GRANDFATHER]]</f>
        <v>0</v>
      </c>
      <c r="AR631" s="273">
        <f>Table2[[#This Row],[EXCHG_IND_HEALTH_TOTAL]]+Table2[[#This Row],[OUTSD_IND_HEALTH_TOTAL]]</f>
        <v>0</v>
      </c>
      <c r="AS631" s="273">
        <f>Table2[[#This Row],[EXCHG_SG_HEALTH_TOTAL]]+Table2[[#This Row],[OUTSD_SG_HEALTH_TOTAL]]</f>
        <v>0</v>
      </c>
      <c r="AT631" s="273">
        <f>Table2[[#This Row],[OUTSD_ATM_HEALTH_TOTAL]]+Table2[[#This Row],[OUTSD_LG_HEALTH_TOTAL]]+Table2[[#This Row],[Individual Total]]+Table2[[#This Row],[Small Group Total]]+Table2[[#This Row],[OUTSD_STUDENT]]</f>
        <v>0</v>
      </c>
    </row>
    <row r="632" spans="1:46">
      <c r="A632" t="s">
        <v>442</v>
      </c>
      <c r="B632" t="s">
        <v>369</v>
      </c>
      <c r="AE632">
        <v>26</v>
      </c>
      <c r="AL632">
        <v>2023</v>
      </c>
      <c r="AM632">
        <v>4</v>
      </c>
      <c r="AN632" s="273">
        <f>(Table2[[#This Row],[OUTSD_IND_HEALTH_TOTAL]]+Table2[[#This Row],[EXCHG_IND_HEALTH_TOTAL]])-Table2[[#This Row],[OUTSD_IND_GRANDFATHER]]</f>
        <v>0</v>
      </c>
      <c r="AO632" s="273">
        <f>Table2[[#This Row],[OUTSD_IND_HEALTH_TOTAL]]-Table2[[#This Row],[OUTSD_IND_GRANDFATHER]]</f>
        <v>0</v>
      </c>
      <c r="AP632" s="273">
        <f>(Table2[[#This Row],[OUTSD_SG_HEALTH_TOTAL]]+Table2[[#This Row],[EXCHG_SG_HEALTH_TOTAL]])-Table2[[#This Row],[OUTSD_SG_GRANDFATHER]]</f>
        <v>0</v>
      </c>
      <c r="AQ632" s="273">
        <f>Table2[[#This Row],[OUTSD_SG_HEALTH_TOTAL]]-Table2[[#This Row],[OUTSD_SG_GRANDFATHER]]</f>
        <v>0</v>
      </c>
      <c r="AR632" s="273">
        <f>Table2[[#This Row],[EXCHG_IND_HEALTH_TOTAL]]+Table2[[#This Row],[OUTSD_IND_HEALTH_TOTAL]]</f>
        <v>0</v>
      </c>
      <c r="AS632" s="273">
        <f>Table2[[#This Row],[EXCHG_SG_HEALTH_TOTAL]]+Table2[[#This Row],[OUTSD_SG_HEALTH_TOTAL]]</f>
        <v>0</v>
      </c>
      <c r="AT632" s="273">
        <f>Table2[[#This Row],[OUTSD_ATM_HEALTH_TOTAL]]+Table2[[#This Row],[OUTSD_LG_HEALTH_TOTAL]]+Table2[[#This Row],[Individual Total]]+Table2[[#This Row],[Small Group Total]]+Table2[[#This Row],[OUTSD_STUDENT]]</f>
        <v>0</v>
      </c>
    </row>
    <row r="633" spans="1:46">
      <c r="A633" t="s">
        <v>442</v>
      </c>
      <c r="B633" t="s">
        <v>385</v>
      </c>
      <c r="AE633">
        <v>7</v>
      </c>
      <c r="AL633">
        <v>2023</v>
      </c>
      <c r="AM633">
        <v>4</v>
      </c>
      <c r="AN633" s="273">
        <f>(Table2[[#This Row],[OUTSD_IND_HEALTH_TOTAL]]+Table2[[#This Row],[EXCHG_IND_HEALTH_TOTAL]])-Table2[[#This Row],[OUTSD_IND_GRANDFATHER]]</f>
        <v>0</v>
      </c>
      <c r="AO633" s="273">
        <f>Table2[[#This Row],[OUTSD_IND_HEALTH_TOTAL]]-Table2[[#This Row],[OUTSD_IND_GRANDFATHER]]</f>
        <v>0</v>
      </c>
      <c r="AP633" s="273">
        <f>(Table2[[#This Row],[OUTSD_SG_HEALTH_TOTAL]]+Table2[[#This Row],[EXCHG_SG_HEALTH_TOTAL]])-Table2[[#This Row],[OUTSD_SG_GRANDFATHER]]</f>
        <v>0</v>
      </c>
      <c r="AQ633" s="273">
        <f>Table2[[#This Row],[OUTSD_SG_HEALTH_TOTAL]]-Table2[[#This Row],[OUTSD_SG_GRANDFATHER]]</f>
        <v>0</v>
      </c>
      <c r="AR633" s="273">
        <f>Table2[[#This Row],[EXCHG_IND_HEALTH_TOTAL]]+Table2[[#This Row],[OUTSD_IND_HEALTH_TOTAL]]</f>
        <v>0</v>
      </c>
      <c r="AS633" s="273">
        <f>Table2[[#This Row],[EXCHG_SG_HEALTH_TOTAL]]+Table2[[#This Row],[OUTSD_SG_HEALTH_TOTAL]]</f>
        <v>0</v>
      </c>
      <c r="AT633" s="273">
        <f>Table2[[#This Row],[OUTSD_ATM_HEALTH_TOTAL]]+Table2[[#This Row],[OUTSD_LG_HEALTH_TOTAL]]+Table2[[#This Row],[Individual Total]]+Table2[[#This Row],[Small Group Total]]+Table2[[#This Row],[OUTSD_STUDENT]]</f>
        <v>0</v>
      </c>
    </row>
    <row r="634" spans="1:46">
      <c r="A634" t="s">
        <v>442</v>
      </c>
      <c r="B634" t="s">
        <v>366</v>
      </c>
      <c r="AE634">
        <v>39</v>
      </c>
      <c r="AL634">
        <v>2023</v>
      </c>
      <c r="AM634">
        <v>4</v>
      </c>
      <c r="AN634" s="273">
        <f>(Table2[[#This Row],[OUTSD_IND_HEALTH_TOTAL]]+Table2[[#This Row],[EXCHG_IND_HEALTH_TOTAL]])-Table2[[#This Row],[OUTSD_IND_GRANDFATHER]]</f>
        <v>0</v>
      </c>
      <c r="AO634" s="273">
        <f>Table2[[#This Row],[OUTSD_IND_HEALTH_TOTAL]]-Table2[[#This Row],[OUTSD_IND_GRANDFATHER]]</f>
        <v>0</v>
      </c>
      <c r="AP634" s="273">
        <f>(Table2[[#This Row],[OUTSD_SG_HEALTH_TOTAL]]+Table2[[#This Row],[EXCHG_SG_HEALTH_TOTAL]])-Table2[[#This Row],[OUTSD_SG_GRANDFATHER]]</f>
        <v>0</v>
      </c>
      <c r="AQ634" s="273">
        <f>Table2[[#This Row],[OUTSD_SG_HEALTH_TOTAL]]-Table2[[#This Row],[OUTSD_SG_GRANDFATHER]]</f>
        <v>0</v>
      </c>
      <c r="AR634" s="273">
        <f>Table2[[#This Row],[EXCHG_IND_HEALTH_TOTAL]]+Table2[[#This Row],[OUTSD_IND_HEALTH_TOTAL]]</f>
        <v>0</v>
      </c>
      <c r="AS634" s="273">
        <f>Table2[[#This Row],[EXCHG_SG_HEALTH_TOTAL]]+Table2[[#This Row],[OUTSD_SG_HEALTH_TOTAL]]</f>
        <v>0</v>
      </c>
      <c r="AT634" s="273">
        <f>Table2[[#This Row],[OUTSD_ATM_HEALTH_TOTAL]]+Table2[[#This Row],[OUTSD_LG_HEALTH_TOTAL]]+Table2[[#This Row],[Individual Total]]+Table2[[#This Row],[Small Group Total]]+Table2[[#This Row],[OUTSD_STUDENT]]</f>
        <v>0</v>
      </c>
    </row>
    <row r="635" spans="1:46">
      <c r="A635" t="s">
        <v>442</v>
      </c>
      <c r="B635" t="s">
        <v>375</v>
      </c>
      <c r="AE635">
        <v>1</v>
      </c>
      <c r="AL635">
        <v>2023</v>
      </c>
      <c r="AM635">
        <v>4</v>
      </c>
      <c r="AN635" s="273">
        <f>(Table2[[#This Row],[OUTSD_IND_HEALTH_TOTAL]]+Table2[[#This Row],[EXCHG_IND_HEALTH_TOTAL]])-Table2[[#This Row],[OUTSD_IND_GRANDFATHER]]</f>
        <v>0</v>
      </c>
      <c r="AO635" s="273">
        <f>Table2[[#This Row],[OUTSD_IND_HEALTH_TOTAL]]-Table2[[#This Row],[OUTSD_IND_GRANDFATHER]]</f>
        <v>0</v>
      </c>
      <c r="AP635" s="273">
        <f>(Table2[[#This Row],[OUTSD_SG_HEALTH_TOTAL]]+Table2[[#This Row],[EXCHG_SG_HEALTH_TOTAL]])-Table2[[#This Row],[OUTSD_SG_GRANDFATHER]]</f>
        <v>0</v>
      </c>
      <c r="AQ635" s="273">
        <f>Table2[[#This Row],[OUTSD_SG_HEALTH_TOTAL]]-Table2[[#This Row],[OUTSD_SG_GRANDFATHER]]</f>
        <v>0</v>
      </c>
      <c r="AR635" s="273">
        <f>Table2[[#This Row],[EXCHG_IND_HEALTH_TOTAL]]+Table2[[#This Row],[OUTSD_IND_HEALTH_TOTAL]]</f>
        <v>0</v>
      </c>
      <c r="AS635" s="273">
        <f>Table2[[#This Row],[EXCHG_SG_HEALTH_TOTAL]]+Table2[[#This Row],[OUTSD_SG_HEALTH_TOTAL]]</f>
        <v>0</v>
      </c>
      <c r="AT635" s="273">
        <f>Table2[[#This Row],[OUTSD_ATM_HEALTH_TOTAL]]+Table2[[#This Row],[OUTSD_LG_HEALTH_TOTAL]]+Table2[[#This Row],[Individual Total]]+Table2[[#This Row],[Small Group Total]]+Table2[[#This Row],[OUTSD_STUDENT]]</f>
        <v>0</v>
      </c>
    </row>
    <row r="636" spans="1:46">
      <c r="A636" t="s">
        <v>442</v>
      </c>
      <c r="B636" t="s">
        <v>365</v>
      </c>
      <c r="AE636">
        <v>32</v>
      </c>
      <c r="AL636">
        <v>2023</v>
      </c>
      <c r="AM636">
        <v>4</v>
      </c>
      <c r="AN636" s="273">
        <f>(Table2[[#This Row],[OUTSD_IND_HEALTH_TOTAL]]+Table2[[#This Row],[EXCHG_IND_HEALTH_TOTAL]])-Table2[[#This Row],[OUTSD_IND_GRANDFATHER]]</f>
        <v>0</v>
      </c>
      <c r="AO636" s="273">
        <f>Table2[[#This Row],[OUTSD_IND_HEALTH_TOTAL]]-Table2[[#This Row],[OUTSD_IND_GRANDFATHER]]</f>
        <v>0</v>
      </c>
      <c r="AP636" s="273">
        <f>(Table2[[#This Row],[OUTSD_SG_HEALTH_TOTAL]]+Table2[[#This Row],[EXCHG_SG_HEALTH_TOTAL]])-Table2[[#This Row],[OUTSD_SG_GRANDFATHER]]</f>
        <v>0</v>
      </c>
      <c r="AQ636" s="273">
        <f>Table2[[#This Row],[OUTSD_SG_HEALTH_TOTAL]]-Table2[[#This Row],[OUTSD_SG_GRANDFATHER]]</f>
        <v>0</v>
      </c>
      <c r="AR636" s="273">
        <f>Table2[[#This Row],[EXCHG_IND_HEALTH_TOTAL]]+Table2[[#This Row],[OUTSD_IND_HEALTH_TOTAL]]</f>
        <v>0</v>
      </c>
      <c r="AS636" s="273">
        <f>Table2[[#This Row],[EXCHG_SG_HEALTH_TOTAL]]+Table2[[#This Row],[OUTSD_SG_HEALTH_TOTAL]]</f>
        <v>0</v>
      </c>
      <c r="AT636" s="273">
        <f>Table2[[#This Row],[OUTSD_ATM_HEALTH_TOTAL]]+Table2[[#This Row],[OUTSD_LG_HEALTH_TOTAL]]+Table2[[#This Row],[Individual Total]]+Table2[[#This Row],[Small Group Total]]+Table2[[#This Row],[OUTSD_STUDENT]]</f>
        <v>0</v>
      </c>
    </row>
    <row r="637" spans="1:46">
      <c r="A637" t="s">
        <v>442</v>
      </c>
      <c r="B637" t="s">
        <v>383</v>
      </c>
      <c r="AE637">
        <v>6</v>
      </c>
      <c r="AL637">
        <v>2023</v>
      </c>
      <c r="AM637">
        <v>4</v>
      </c>
      <c r="AN637" s="273">
        <f>(Table2[[#This Row],[OUTSD_IND_HEALTH_TOTAL]]+Table2[[#This Row],[EXCHG_IND_HEALTH_TOTAL]])-Table2[[#This Row],[OUTSD_IND_GRANDFATHER]]</f>
        <v>0</v>
      </c>
      <c r="AO637" s="273">
        <f>Table2[[#This Row],[OUTSD_IND_HEALTH_TOTAL]]-Table2[[#This Row],[OUTSD_IND_GRANDFATHER]]</f>
        <v>0</v>
      </c>
      <c r="AP637" s="273">
        <f>(Table2[[#This Row],[OUTSD_SG_HEALTH_TOTAL]]+Table2[[#This Row],[EXCHG_SG_HEALTH_TOTAL]])-Table2[[#This Row],[OUTSD_SG_GRANDFATHER]]</f>
        <v>0</v>
      </c>
      <c r="AQ637" s="273">
        <f>Table2[[#This Row],[OUTSD_SG_HEALTH_TOTAL]]-Table2[[#This Row],[OUTSD_SG_GRANDFATHER]]</f>
        <v>0</v>
      </c>
      <c r="AR637" s="273">
        <f>Table2[[#This Row],[EXCHG_IND_HEALTH_TOTAL]]+Table2[[#This Row],[OUTSD_IND_HEALTH_TOTAL]]</f>
        <v>0</v>
      </c>
      <c r="AS637" s="273">
        <f>Table2[[#This Row],[EXCHG_SG_HEALTH_TOTAL]]+Table2[[#This Row],[OUTSD_SG_HEALTH_TOTAL]]</f>
        <v>0</v>
      </c>
      <c r="AT637" s="273">
        <f>Table2[[#This Row],[OUTSD_ATM_HEALTH_TOTAL]]+Table2[[#This Row],[OUTSD_LG_HEALTH_TOTAL]]+Table2[[#This Row],[Individual Total]]+Table2[[#This Row],[Small Group Total]]+Table2[[#This Row],[OUTSD_STUDENT]]</f>
        <v>0</v>
      </c>
    </row>
    <row r="638" spans="1:46">
      <c r="A638" t="s">
        <v>442</v>
      </c>
      <c r="B638" t="s">
        <v>356</v>
      </c>
      <c r="AE638">
        <v>31</v>
      </c>
      <c r="AL638">
        <v>2023</v>
      </c>
      <c r="AM638">
        <v>4</v>
      </c>
      <c r="AN638" s="273">
        <f>(Table2[[#This Row],[OUTSD_IND_HEALTH_TOTAL]]+Table2[[#This Row],[EXCHG_IND_HEALTH_TOTAL]])-Table2[[#This Row],[OUTSD_IND_GRANDFATHER]]</f>
        <v>0</v>
      </c>
      <c r="AO638" s="273">
        <f>Table2[[#This Row],[OUTSD_IND_HEALTH_TOTAL]]-Table2[[#This Row],[OUTSD_IND_GRANDFATHER]]</f>
        <v>0</v>
      </c>
      <c r="AP638" s="273">
        <f>(Table2[[#This Row],[OUTSD_SG_HEALTH_TOTAL]]+Table2[[#This Row],[EXCHG_SG_HEALTH_TOTAL]])-Table2[[#This Row],[OUTSD_SG_GRANDFATHER]]</f>
        <v>0</v>
      </c>
      <c r="AQ638" s="273">
        <f>Table2[[#This Row],[OUTSD_SG_HEALTH_TOTAL]]-Table2[[#This Row],[OUTSD_SG_GRANDFATHER]]</f>
        <v>0</v>
      </c>
      <c r="AR638" s="273">
        <f>Table2[[#This Row],[EXCHG_IND_HEALTH_TOTAL]]+Table2[[#This Row],[OUTSD_IND_HEALTH_TOTAL]]</f>
        <v>0</v>
      </c>
      <c r="AS638" s="273">
        <f>Table2[[#This Row],[EXCHG_SG_HEALTH_TOTAL]]+Table2[[#This Row],[OUTSD_SG_HEALTH_TOTAL]]</f>
        <v>0</v>
      </c>
      <c r="AT638" s="273">
        <f>Table2[[#This Row],[OUTSD_ATM_HEALTH_TOTAL]]+Table2[[#This Row],[OUTSD_LG_HEALTH_TOTAL]]+Table2[[#This Row],[Individual Total]]+Table2[[#This Row],[Small Group Total]]+Table2[[#This Row],[OUTSD_STUDENT]]</f>
        <v>0</v>
      </c>
    </row>
    <row r="639" spans="1:46">
      <c r="A639" t="s">
        <v>442</v>
      </c>
      <c r="B639" t="s">
        <v>382</v>
      </c>
      <c r="AE639">
        <v>1</v>
      </c>
      <c r="AL639">
        <v>2023</v>
      </c>
      <c r="AM639">
        <v>4</v>
      </c>
      <c r="AN639" s="273">
        <f>(Table2[[#This Row],[OUTSD_IND_HEALTH_TOTAL]]+Table2[[#This Row],[EXCHG_IND_HEALTH_TOTAL]])-Table2[[#This Row],[OUTSD_IND_GRANDFATHER]]</f>
        <v>0</v>
      </c>
      <c r="AO639" s="273">
        <f>Table2[[#This Row],[OUTSD_IND_HEALTH_TOTAL]]-Table2[[#This Row],[OUTSD_IND_GRANDFATHER]]</f>
        <v>0</v>
      </c>
      <c r="AP639" s="273">
        <f>(Table2[[#This Row],[OUTSD_SG_HEALTH_TOTAL]]+Table2[[#This Row],[EXCHG_SG_HEALTH_TOTAL]])-Table2[[#This Row],[OUTSD_SG_GRANDFATHER]]</f>
        <v>0</v>
      </c>
      <c r="AQ639" s="273">
        <f>Table2[[#This Row],[OUTSD_SG_HEALTH_TOTAL]]-Table2[[#This Row],[OUTSD_SG_GRANDFATHER]]</f>
        <v>0</v>
      </c>
      <c r="AR639" s="273">
        <f>Table2[[#This Row],[EXCHG_IND_HEALTH_TOTAL]]+Table2[[#This Row],[OUTSD_IND_HEALTH_TOTAL]]</f>
        <v>0</v>
      </c>
      <c r="AS639" s="273">
        <f>Table2[[#This Row],[EXCHG_SG_HEALTH_TOTAL]]+Table2[[#This Row],[OUTSD_SG_HEALTH_TOTAL]]</f>
        <v>0</v>
      </c>
      <c r="AT639" s="273">
        <f>Table2[[#This Row],[OUTSD_ATM_HEALTH_TOTAL]]+Table2[[#This Row],[OUTSD_LG_HEALTH_TOTAL]]+Table2[[#This Row],[Individual Total]]+Table2[[#This Row],[Small Group Total]]+Table2[[#This Row],[OUTSD_STUDENT]]</f>
        <v>0</v>
      </c>
    </row>
    <row r="640" spans="1:46">
      <c r="A640" t="s">
        <v>442</v>
      </c>
      <c r="B640" t="s">
        <v>359</v>
      </c>
      <c r="AE640">
        <v>99</v>
      </c>
      <c r="AL640">
        <v>2023</v>
      </c>
      <c r="AM640">
        <v>4</v>
      </c>
      <c r="AN640" s="273">
        <f>(Table2[[#This Row],[OUTSD_IND_HEALTH_TOTAL]]+Table2[[#This Row],[EXCHG_IND_HEALTH_TOTAL]])-Table2[[#This Row],[OUTSD_IND_GRANDFATHER]]</f>
        <v>0</v>
      </c>
      <c r="AO640" s="273">
        <f>Table2[[#This Row],[OUTSD_IND_HEALTH_TOTAL]]-Table2[[#This Row],[OUTSD_IND_GRANDFATHER]]</f>
        <v>0</v>
      </c>
      <c r="AP640" s="273">
        <f>(Table2[[#This Row],[OUTSD_SG_HEALTH_TOTAL]]+Table2[[#This Row],[EXCHG_SG_HEALTH_TOTAL]])-Table2[[#This Row],[OUTSD_SG_GRANDFATHER]]</f>
        <v>0</v>
      </c>
      <c r="AQ640" s="273">
        <f>Table2[[#This Row],[OUTSD_SG_HEALTH_TOTAL]]-Table2[[#This Row],[OUTSD_SG_GRANDFATHER]]</f>
        <v>0</v>
      </c>
      <c r="AR640" s="273">
        <f>Table2[[#This Row],[EXCHG_IND_HEALTH_TOTAL]]+Table2[[#This Row],[OUTSD_IND_HEALTH_TOTAL]]</f>
        <v>0</v>
      </c>
      <c r="AS640" s="273">
        <f>Table2[[#This Row],[EXCHG_SG_HEALTH_TOTAL]]+Table2[[#This Row],[OUTSD_SG_HEALTH_TOTAL]]</f>
        <v>0</v>
      </c>
      <c r="AT640" s="273">
        <f>Table2[[#This Row],[OUTSD_ATM_HEALTH_TOTAL]]+Table2[[#This Row],[OUTSD_LG_HEALTH_TOTAL]]+Table2[[#This Row],[Individual Total]]+Table2[[#This Row],[Small Group Total]]+Table2[[#This Row],[OUTSD_STUDENT]]</f>
        <v>0</v>
      </c>
    </row>
    <row r="641" spans="1:46">
      <c r="A641" t="s">
        <v>442</v>
      </c>
      <c r="B641" t="s">
        <v>364</v>
      </c>
      <c r="AE641">
        <v>7</v>
      </c>
      <c r="AL641">
        <v>2023</v>
      </c>
      <c r="AM641">
        <v>4</v>
      </c>
      <c r="AN641" s="273">
        <f>(Table2[[#This Row],[OUTSD_IND_HEALTH_TOTAL]]+Table2[[#This Row],[EXCHG_IND_HEALTH_TOTAL]])-Table2[[#This Row],[OUTSD_IND_GRANDFATHER]]</f>
        <v>0</v>
      </c>
      <c r="AO641" s="273">
        <f>Table2[[#This Row],[OUTSD_IND_HEALTH_TOTAL]]-Table2[[#This Row],[OUTSD_IND_GRANDFATHER]]</f>
        <v>0</v>
      </c>
      <c r="AP641" s="273">
        <f>(Table2[[#This Row],[OUTSD_SG_HEALTH_TOTAL]]+Table2[[#This Row],[EXCHG_SG_HEALTH_TOTAL]])-Table2[[#This Row],[OUTSD_SG_GRANDFATHER]]</f>
        <v>0</v>
      </c>
      <c r="AQ641" s="273">
        <f>Table2[[#This Row],[OUTSD_SG_HEALTH_TOTAL]]-Table2[[#This Row],[OUTSD_SG_GRANDFATHER]]</f>
        <v>0</v>
      </c>
      <c r="AR641" s="273">
        <f>Table2[[#This Row],[EXCHG_IND_HEALTH_TOTAL]]+Table2[[#This Row],[OUTSD_IND_HEALTH_TOTAL]]</f>
        <v>0</v>
      </c>
      <c r="AS641" s="273">
        <f>Table2[[#This Row],[EXCHG_SG_HEALTH_TOTAL]]+Table2[[#This Row],[OUTSD_SG_HEALTH_TOTAL]]</f>
        <v>0</v>
      </c>
      <c r="AT641" s="273">
        <f>Table2[[#This Row],[OUTSD_ATM_HEALTH_TOTAL]]+Table2[[#This Row],[OUTSD_LG_HEALTH_TOTAL]]+Table2[[#This Row],[Individual Total]]+Table2[[#This Row],[Small Group Total]]+Table2[[#This Row],[OUTSD_STUDENT]]</f>
        <v>0</v>
      </c>
    </row>
    <row r="642" spans="1:46">
      <c r="A642" t="s">
        <v>442</v>
      </c>
      <c r="B642" t="s">
        <v>380</v>
      </c>
      <c r="AE642">
        <v>2</v>
      </c>
      <c r="AL642">
        <v>2023</v>
      </c>
      <c r="AM642">
        <v>4</v>
      </c>
      <c r="AN642" s="273">
        <f>(Table2[[#This Row],[OUTSD_IND_HEALTH_TOTAL]]+Table2[[#This Row],[EXCHG_IND_HEALTH_TOTAL]])-Table2[[#This Row],[OUTSD_IND_GRANDFATHER]]</f>
        <v>0</v>
      </c>
      <c r="AO642" s="273">
        <f>Table2[[#This Row],[OUTSD_IND_HEALTH_TOTAL]]-Table2[[#This Row],[OUTSD_IND_GRANDFATHER]]</f>
        <v>0</v>
      </c>
      <c r="AP642" s="273">
        <f>(Table2[[#This Row],[OUTSD_SG_HEALTH_TOTAL]]+Table2[[#This Row],[EXCHG_SG_HEALTH_TOTAL]])-Table2[[#This Row],[OUTSD_SG_GRANDFATHER]]</f>
        <v>0</v>
      </c>
      <c r="AQ642" s="273">
        <f>Table2[[#This Row],[OUTSD_SG_HEALTH_TOTAL]]-Table2[[#This Row],[OUTSD_SG_GRANDFATHER]]</f>
        <v>0</v>
      </c>
      <c r="AR642" s="273">
        <f>Table2[[#This Row],[EXCHG_IND_HEALTH_TOTAL]]+Table2[[#This Row],[OUTSD_IND_HEALTH_TOTAL]]</f>
        <v>0</v>
      </c>
      <c r="AS642" s="273">
        <f>Table2[[#This Row],[EXCHG_SG_HEALTH_TOTAL]]+Table2[[#This Row],[OUTSD_SG_HEALTH_TOTAL]]</f>
        <v>0</v>
      </c>
      <c r="AT642" s="273">
        <f>Table2[[#This Row],[OUTSD_ATM_HEALTH_TOTAL]]+Table2[[#This Row],[OUTSD_LG_HEALTH_TOTAL]]+Table2[[#This Row],[Individual Total]]+Table2[[#This Row],[Small Group Total]]+Table2[[#This Row],[OUTSD_STUDENT]]</f>
        <v>0</v>
      </c>
    </row>
    <row r="643" spans="1:46">
      <c r="A643" t="s">
        <v>442</v>
      </c>
      <c r="B643" t="s">
        <v>387</v>
      </c>
      <c r="AE643">
        <v>3</v>
      </c>
      <c r="AL643">
        <v>2023</v>
      </c>
      <c r="AM643">
        <v>4</v>
      </c>
      <c r="AN643" s="273">
        <f>(Table2[[#This Row],[OUTSD_IND_HEALTH_TOTAL]]+Table2[[#This Row],[EXCHG_IND_HEALTH_TOTAL]])-Table2[[#This Row],[OUTSD_IND_GRANDFATHER]]</f>
        <v>0</v>
      </c>
      <c r="AO643" s="273">
        <f>Table2[[#This Row],[OUTSD_IND_HEALTH_TOTAL]]-Table2[[#This Row],[OUTSD_IND_GRANDFATHER]]</f>
        <v>0</v>
      </c>
      <c r="AP643" s="273">
        <f>(Table2[[#This Row],[OUTSD_SG_HEALTH_TOTAL]]+Table2[[#This Row],[EXCHG_SG_HEALTH_TOTAL]])-Table2[[#This Row],[OUTSD_SG_GRANDFATHER]]</f>
        <v>0</v>
      </c>
      <c r="AQ643" s="273">
        <f>Table2[[#This Row],[OUTSD_SG_HEALTH_TOTAL]]-Table2[[#This Row],[OUTSD_SG_GRANDFATHER]]</f>
        <v>0</v>
      </c>
      <c r="AR643" s="273">
        <f>Table2[[#This Row],[EXCHG_IND_HEALTH_TOTAL]]+Table2[[#This Row],[OUTSD_IND_HEALTH_TOTAL]]</f>
        <v>0</v>
      </c>
      <c r="AS643" s="273">
        <f>Table2[[#This Row],[EXCHG_SG_HEALTH_TOTAL]]+Table2[[#This Row],[OUTSD_SG_HEALTH_TOTAL]]</f>
        <v>0</v>
      </c>
      <c r="AT643" s="273">
        <f>Table2[[#This Row],[OUTSD_ATM_HEALTH_TOTAL]]+Table2[[#This Row],[OUTSD_LG_HEALTH_TOTAL]]+Table2[[#This Row],[Individual Total]]+Table2[[#This Row],[Small Group Total]]+Table2[[#This Row],[OUTSD_STUDENT]]</f>
        <v>0</v>
      </c>
    </row>
    <row r="644" spans="1:46">
      <c r="A644" t="s">
        <v>442</v>
      </c>
      <c r="B644" t="s">
        <v>373</v>
      </c>
      <c r="AE644">
        <v>2</v>
      </c>
      <c r="AL644">
        <v>2023</v>
      </c>
      <c r="AM644">
        <v>4</v>
      </c>
      <c r="AN644" s="273">
        <f>(Table2[[#This Row],[OUTSD_IND_HEALTH_TOTAL]]+Table2[[#This Row],[EXCHG_IND_HEALTH_TOTAL]])-Table2[[#This Row],[OUTSD_IND_GRANDFATHER]]</f>
        <v>0</v>
      </c>
      <c r="AO644" s="273">
        <f>Table2[[#This Row],[OUTSD_IND_HEALTH_TOTAL]]-Table2[[#This Row],[OUTSD_IND_GRANDFATHER]]</f>
        <v>0</v>
      </c>
      <c r="AP644" s="273">
        <f>(Table2[[#This Row],[OUTSD_SG_HEALTH_TOTAL]]+Table2[[#This Row],[EXCHG_SG_HEALTH_TOTAL]])-Table2[[#This Row],[OUTSD_SG_GRANDFATHER]]</f>
        <v>0</v>
      </c>
      <c r="AQ644" s="273">
        <f>Table2[[#This Row],[OUTSD_SG_HEALTH_TOTAL]]-Table2[[#This Row],[OUTSD_SG_GRANDFATHER]]</f>
        <v>0</v>
      </c>
      <c r="AR644" s="273">
        <f>Table2[[#This Row],[EXCHG_IND_HEALTH_TOTAL]]+Table2[[#This Row],[OUTSD_IND_HEALTH_TOTAL]]</f>
        <v>0</v>
      </c>
      <c r="AS644" s="273">
        <f>Table2[[#This Row],[EXCHG_SG_HEALTH_TOTAL]]+Table2[[#This Row],[OUTSD_SG_HEALTH_TOTAL]]</f>
        <v>0</v>
      </c>
      <c r="AT644" s="273">
        <f>Table2[[#This Row],[OUTSD_ATM_HEALTH_TOTAL]]+Table2[[#This Row],[OUTSD_LG_HEALTH_TOTAL]]+Table2[[#This Row],[Individual Total]]+Table2[[#This Row],[Small Group Total]]+Table2[[#This Row],[OUTSD_STUDENT]]</f>
        <v>0</v>
      </c>
    </row>
    <row r="645" spans="1:46">
      <c r="A645" t="s">
        <v>442</v>
      </c>
      <c r="B645" t="s">
        <v>357</v>
      </c>
      <c r="AE645">
        <v>81</v>
      </c>
      <c r="AL645">
        <v>2023</v>
      </c>
      <c r="AM645">
        <v>4</v>
      </c>
      <c r="AN645" s="273">
        <f>(Table2[[#This Row],[OUTSD_IND_HEALTH_TOTAL]]+Table2[[#This Row],[EXCHG_IND_HEALTH_TOTAL]])-Table2[[#This Row],[OUTSD_IND_GRANDFATHER]]</f>
        <v>0</v>
      </c>
      <c r="AO645" s="273">
        <f>Table2[[#This Row],[OUTSD_IND_HEALTH_TOTAL]]-Table2[[#This Row],[OUTSD_IND_GRANDFATHER]]</f>
        <v>0</v>
      </c>
      <c r="AP645" s="273">
        <f>(Table2[[#This Row],[OUTSD_SG_HEALTH_TOTAL]]+Table2[[#This Row],[EXCHG_SG_HEALTH_TOTAL]])-Table2[[#This Row],[OUTSD_SG_GRANDFATHER]]</f>
        <v>0</v>
      </c>
      <c r="AQ645" s="273">
        <f>Table2[[#This Row],[OUTSD_SG_HEALTH_TOTAL]]-Table2[[#This Row],[OUTSD_SG_GRANDFATHER]]</f>
        <v>0</v>
      </c>
      <c r="AR645" s="273">
        <f>Table2[[#This Row],[EXCHG_IND_HEALTH_TOTAL]]+Table2[[#This Row],[OUTSD_IND_HEALTH_TOTAL]]</f>
        <v>0</v>
      </c>
      <c r="AS645" s="273">
        <f>Table2[[#This Row],[EXCHG_SG_HEALTH_TOTAL]]+Table2[[#This Row],[OUTSD_SG_HEALTH_TOTAL]]</f>
        <v>0</v>
      </c>
      <c r="AT645" s="273">
        <f>Table2[[#This Row],[OUTSD_ATM_HEALTH_TOTAL]]+Table2[[#This Row],[OUTSD_LG_HEALTH_TOTAL]]+Table2[[#This Row],[Individual Total]]+Table2[[#This Row],[Small Group Total]]+Table2[[#This Row],[OUTSD_STUDENT]]</f>
        <v>0</v>
      </c>
    </row>
    <row r="646" spans="1:46">
      <c r="A646" t="s">
        <v>442</v>
      </c>
      <c r="B646" t="s">
        <v>390</v>
      </c>
      <c r="AE646">
        <v>1</v>
      </c>
      <c r="AL646">
        <v>2023</v>
      </c>
      <c r="AM646">
        <v>4</v>
      </c>
      <c r="AN646" s="273">
        <f>(Table2[[#This Row],[OUTSD_IND_HEALTH_TOTAL]]+Table2[[#This Row],[EXCHG_IND_HEALTH_TOTAL]])-Table2[[#This Row],[OUTSD_IND_GRANDFATHER]]</f>
        <v>0</v>
      </c>
      <c r="AO646" s="273">
        <f>Table2[[#This Row],[OUTSD_IND_HEALTH_TOTAL]]-Table2[[#This Row],[OUTSD_IND_GRANDFATHER]]</f>
        <v>0</v>
      </c>
      <c r="AP646" s="273">
        <f>(Table2[[#This Row],[OUTSD_SG_HEALTH_TOTAL]]+Table2[[#This Row],[EXCHG_SG_HEALTH_TOTAL]])-Table2[[#This Row],[OUTSD_SG_GRANDFATHER]]</f>
        <v>0</v>
      </c>
      <c r="AQ646" s="273">
        <f>Table2[[#This Row],[OUTSD_SG_HEALTH_TOTAL]]-Table2[[#This Row],[OUTSD_SG_GRANDFATHER]]</f>
        <v>0</v>
      </c>
      <c r="AR646" s="273">
        <f>Table2[[#This Row],[EXCHG_IND_HEALTH_TOTAL]]+Table2[[#This Row],[OUTSD_IND_HEALTH_TOTAL]]</f>
        <v>0</v>
      </c>
      <c r="AS646" s="273">
        <f>Table2[[#This Row],[EXCHG_SG_HEALTH_TOTAL]]+Table2[[#This Row],[OUTSD_SG_HEALTH_TOTAL]]</f>
        <v>0</v>
      </c>
      <c r="AT646" s="273">
        <f>Table2[[#This Row],[OUTSD_ATM_HEALTH_TOTAL]]+Table2[[#This Row],[OUTSD_LG_HEALTH_TOTAL]]+Table2[[#This Row],[Individual Total]]+Table2[[#This Row],[Small Group Total]]+Table2[[#This Row],[OUTSD_STUDENT]]</f>
        <v>0</v>
      </c>
    </row>
    <row r="647" spans="1:46">
      <c r="A647" t="s">
        <v>442</v>
      </c>
      <c r="B647" t="s">
        <v>362</v>
      </c>
      <c r="AE647">
        <v>11</v>
      </c>
      <c r="AL647">
        <v>2023</v>
      </c>
      <c r="AM647">
        <v>4</v>
      </c>
      <c r="AN647" s="273">
        <f>(Table2[[#This Row],[OUTSD_IND_HEALTH_TOTAL]]+Table2[[#This Row],[EXCHG_IND_HEALTH_TOTAL]])-Table2[[#This Row],[OUTSD_IND_GRANDFATHER]]</f>
        <v>0</v>
      </c>
      <c r="AO647" s="273">
        <f>Table2[[#This Row],[OUTSD_IND_HEALTH_TOTAL]]-Table2[[#This Row],[OUTSD_IND_GRANDFATHER]]</f>
        <v>0</v>
      </c>
      <c r="AP647" s="273">
        <f>(Table2[[#This Row],[OUTSD_SG_HEALTH_TOTAL]]+Table2[[#This Row],[EXCHG_SG_HEALTH_TOTAL]])-Table2[[#This Row],[OUTSD_SG_GRANDFATHER]]</f>
        <v>0</v>
      </c>
      <c r="AQ647" s="273">
        <f>Table2[[#This Row],[OUTSD_SG_HEALTH_TOTAL]]-Table2[[#This Row],[OUTSD_SG_GRANDFATHER]]</f>
        <v>0</v>
      </c>
      <c r="AR647" s="273">
        <f>Table2[[#This Row],[EXCHG_IND_HEALTH_TOTAL]]+Table2[[#This Row],[OUTSD_IND_HEALTH_TOTAL]]</f>
        <v>0</v>
      </c>
      <c r="AS647" s="273">
        <f>Table2[[#This Row],[EXCHG_SG_HEALTH_TOTAL]]+Table2[[#This Row],[OUTSD_SG_HEALTH_TOTAL]]</f>
        <v>0</v>
      </c>
      <c r="AT647" s="273">
        <f>Table2[[#This Row],[OUTSD_ATM_HEALTH_TOTAL]]+Table2[[#This Row],[OUTSD_LG_HEALTH_TOTAL]]+Table2[[#This Row],[Individual Total]]+Table2[[#This Row],[Small Group Total]]+Table2[[#This Row],[OUTSD_STUDENT]]</f>
        <v>0</v>
      </c>
    </row>
    <row r="648" spans="1:46">
      <c r="A648" t="s">
        <v>532</v>
      </c>
      <c r="B648" t="s">
        <v>363</v>
      </c>
      <c r="AI648">
        <v>1103</v>
      </c>
      <c r="AL648">
        <v>2023</v>
      </c>
      <c r="AM648">
        <v>4</v>
      </c>
      <c r="AN648" s="273">
        <f>(Table2[[#This Row],[OUTSD_IND_HEALTH_TOTAL]]+Table2[[#This Row],[EXCHG_IND_HEALTH_TOTAL]])-Table2[[#This Row],[OUTSD_IND_GRANDFATHER]]</f>
        <v>0</v>
      </c>
      <c r="AO648" s="273">
        <f>Table2[[#This Row],[OUTSD_IND_HEALTH_TOTAL]]-Table2[[#This Row],[OUTSD_IND_GRANDFATHER]]</f>
        <v>0</v>
      </c>
      <c r="AP648" s="273">
        <f>(Table2[[#This Row],[OUTSD_SG_HEALTH_TOTAL]]+Table2[[#This Row],[EXCHG_SG_HEALTH_TOTAL]])-Table2[[#This Row],[OUTSD_SG_GRANDFATHER]]</f>
        <v>0</v>
      </c>
      <c r="AQ648" s="273">
        <f>Table2[[#This Row],[OUTSD_SG_HEALTH_TOTAL]]-Table2[[#This Row],[OUTSD_SG_GRANDFATHER]]</f>
        <v>0</v>
      </c>
      <c r="AR648" s="273">
        <f>Table2[[#This Row],[EXCHG_IND_HEALTH_TOTAL]]+Table2[[#This Row],[OUTSD_IND_HEALTH_TOTAL]]</f>
        <v>0</v>
      </c>
      <c r="AS648" s="273">
        <f>Table2[[#This Row],[EXCHG_SG_HEALTH_TOTAL]]+Table2[[#This Row],[OUTSD_SG_HEALTH_TOTAL]]</f>
        <v>0</v>
      </c>
      <c r="AT648" s="273">
        <f>Table2[[#This Row],[OUTSD_ATM_HEALTH_TOTAL]]+Table2[[#This Row],[OUTSD_LG_HEALTH_TOTAL]]+Table2[[#This Row],[Individual Total]]+Table2[[#This Row],[Small Group Total]]+Table2[[#This Row],[OUTSD_STUDENT]]</f>
        <v>0</v>
      </c>
    </row>
    <row r="649" spans="1:46">
      <c r="A649" t="s">
        <v>532</v>
      </c>
      <c r="B649" t="s">
        <v>358</v>
      </c>
      <c r="AI649">
        <v>5640</v>
      </c>
      <c r="AL649">
        <v>2023</v>
      </c>
      <c r="AM649">
        <v>4</v>
      </c>
      <c r="AN649" s="273">
        <f>(Table2[[#This Row],[OUTSD_IND_HEALTH_TOTAL]]+Table2[[#This Row],[EXCHG_IND_HEALTH_TOTAL]])-Table2[[#This Row],[OUTSD_IND_GRANDFATHER]]</f>
        <v>0</v>
      </c>
      <c r="AO649" s="273">
        <f>Table2[[#This Row],[OUTSD_IND_HEALTH_TOTAL]]-Table2[[#This Row],[OUTSD_IND_GRANDFATHER]]</f>
        <v>0</v>
      </c>
      <c r="AP649" s="273">
        <f>(Table2[[#This Row],[OUTSD_SG_HEALTH_TOTAL]]+Table2[[#This Row],[EXCHG_SG_HEALTH_TOTAL]])-Table2[[#This Row],[OUTSD_SG_GRANDFATHER]]</f>
        <v>0</v>
      </c>
      <c r="AQ649" s="273">
        <f>Table2[[#This Row],[OUTSD_SG_HEALTH_TOTAL]]-Table2[[#This Row],[OUTSD_SG_GRANDFATHER]]</f>
        <v>0</v>
      </c>
      <c r="AR649" s="273">
        <f>Table2[[#This Row],[EXCHG_IND_HEALTH_TOTAL]]+Table2[[#This Row],[OUTSD_IND_HEALTH_TOTAL]]</f>
        <v>0</v>
      </c>
      <c r="AS649" s="273">
        <f>Table2[[#This Row],[EXCHG_SG_HEALTH_TOTAL]]+Table2[[#This Row],[OUTSD_SG_HEALTH_TOTAL]]</f>
        <v>0</v>
      </c>
      <c r="AT649" s="273">
        <f>Table2[[#This Row],[OUTSD_ATM_HEALTH_TOTAL]]+Table2[[#This Row],[OUTSD_LG_HEALTH_TOTAL]]+Table2[[#This Row],[Individual Total]]+Table2[[#This Row],[Small Group Total]]+Table2[[#This Row],[OUTSD_STUDENT]]</f>
        <v>0</v>
      </c>
    </row>
    <row r="650" spans="1:46">
      <c r="A650" t="s">
        <v>532</v>
      </c>
      <c r="B650" t="s">
        <v>361</v>
      </c>
      <c r="AI650">
        <v>1</v>
      </c>
      <c r="AL650">
        <v>2023</v>
      </c>
      <c r="AM650">
        <v>4</v>
      </c>
      <c r="AN650" s="273">
        <f>(Table2[[#This Row],[OUTSD_IND_HEALTH_TOTAL]]+Table2[[#This Row],[EXCHG_IND_HEALTH_TOTAL]])-Table2[[#This Row],[OUTSD_IND_GRANDFATHER]]</f>
        <v>0</v>
      </c>
      <c r="AO650" s="273">
        <f>Table2[[#This Row],[OUTSD_IND_HEALTH_TOTAL]]-Table2[[#This Row],[OUTSD_IND_GRANDFATHER]]</f>
        <v>0</v>
      </c>
      <c r="AP650" s="273">
        <f>(Table2[[#This Row],[OUTSD_SG_HEALTH_TOTAL]]+Table2[[#This Row],[EXCHG_SG_HEALTH_TOTAL]])-Table2[[#This Row],[OUTSD_SG_GRANDFATHER]]</f>
        <v>0</v>
      </c>
      <c r="AQ650" s="273">
        <f>Table2[[#This Row],[OUTSD_SG_HEALTH_TOTAL]]-Table2[[#This Row],[OUTSD_SG_GRANDFATHER]]</f>
        <v>0</v>
      </c>
      <c r="AR650" s="273">
        <f>Table2[[#This Row],[EXCHG_IND_HEALTH_TOTAL]]+Table2[[#This Row],[OUTSD_IND_HEALTH_TOTAL]]</f>
        <v>0</v>
      </c>
      <c r="AS650" s="273">
        <f>Table2[[#This Row],[EXCHG_SG_HEALTH_TOTAL]]+Table2[[#This Row],[OUTSD_SG_HEALTH_TOTAL]]</f>
        <v>0</v>
      </c>
      <c r="AT650" s="273">
        <f>Table2[[#This Row],[OUTSD_ATM_HEALTH_TOTAL]]+Table2[[#This Row],[OUTSD_LG_HEALTH_TOTAL]]+Table2[[#This Row],[Individual Total]]+Table2[[#This Row],[Small Group Total]]+Table2[[#This Row],[OUTSD_STUDENT]]</f>
        <v>0</v>
      </c>
    </row>
    <row r="651" spans="1:46">
      <c r="A651" t="s">
        <v>532</v>
      </c>
      <c r="B651" t="s">
        <v>372</v>
      </c>
      <c r="AI651">
        <v>632</v>
      </c>
      <c r="AL651">
        <v>2023</v>
      </c>
      <c r="AM651">
        <v>4</v>
      </c>
      <c r="AN651" s="273">
        <f>(Table2[[#This Row],[OUTSD_IND_HEALTH_TOTAL]]+Table2[[#This Row],[EXCHG_IND_HEALTH_TOTAL]])-Table2[[#This Row],[OUTSD_IND_GRANDFATHER]]</f>
        <v>0</v>
      </c>
      <c r="AO651" s="273">
        <f>Table2[[#This Row],[OUTSD_IND_HEALTH_TOTAL]]-Table2[[#This Row],[OUTSD_IND_GRANDFATHER]]</f>
        <v>0</v>
      </c>
      <c r="AP651" s="273">
        <f>(Table2[[#This Row],[OUTSD_SG_HEALTH_TOTAL]]+Table2[[#This Row],[EXCHG_SG_HEALTH_TOTAL]])-Table2[[#This Row],[OUTSD_SG_GRANDFATHER]]</f>
        <v>0</v>
      </c>
      <c r="AQ651" s="273">
        <f>Table2[[#This Row],[OUTSD_SG_HEALTH_TOTAL]]-Table2[[#This Row],[OUTSD_SG_GRANDFATHER]]</f>
        <v>0</v>
      </c>
      <c r="AR651" s="273">
        <f>Table2[[#This Row],[EXCHG_IND_HEALTH_TOTAL]]+Table2[[#This Row],[OUTSD_IND_HEALTH_TOTAL]]</f>
        <v>0</v>
      </c>
      <c r="AS651" s="273">
        <f>Table2[[#This Row],[EXCHG_SG_HEALTH_TOTAL]]+Table2[[#This Row],[OUTSD_SG_HEALTH_TOTAL]]</f>
        <v>0</v>
      </c>
      <c r="AT651" s="273">
        <f>Table2[[#This Row],[OUTSD_ATM_HEALTH_TOTAL]]+Table2[[#This Row],[OUTSD_LG_HEALTH_TOTAL]]+Table2[[#This Row],[Individual Total]]+Table2[[#This Row],[Small Group Total]]+Table2[[#This Row],[OUTSD_STUDENT]]</f>
        <v>0</v>
      </c>
    </row>
    <row r="652" spans="1:46">
      <c r="A652" t="s">
        <v>532</v>
      </c>
      <c r="B652" t="s">
        <v>376</v>
      </c>
      <c r="AI652">
        <v>1</v>
      </c>
      <c r="AL652">
        <v>2023</v>
      </c>
      <c r="AM652">
        <v>4</v>
      </c>
      <c r="AN652" s="273">
        <f>(Table2[[#This Row],[OUTSD_IND_HEALTH_TOTAL]]+Table2[[#This Row],[EXCHG_IND_HEALTH_TOTAL]])-Table2[[#This Row],[OUTSD_IND_GRANDFATHER]]</f>
        <v>0</v>
      </c>
      <c r="AO652" s="273">
        <f>Table2[[#This Row],[OUTSD_IND_HEALTH_TOTAL]]-Table2[[#This Row],[OUTSD_IND_GRANDFATHER]]</f>
        <v>0</v>
      </c>
      <c r="AP652" s="273">
        <f>(Table2[[#This Row],[OUTSD_SG_HEALTH_TOTAL]]+Table2[[#This Row],[EXCHG_SG_HEALTH_TOTAL]])-Table2[[#This Row],[OUTSD_SG_GRANDFATHER]]</f>
        <v>0</v>
      </c>
      <c r="AQ652" s="273">
        <f>Table2[[#This Row],[OUTSD_SG_HEALTH_TOTAL]]-Table2[[#This Row],[OUTSD_SG_GRANDFATHER]]</f>
        <v>0</v>
      </c>
      <c r="AR652" s="273">
        <f>Table2[[#This Row],[EXCHG_IND_HEALTH_TOTAL]]+Table2[[#This Row],[OUTSD_IND_HEALTH_TOTAL]]</f>
        <v>0</v>
      </c>
      <c r="AS652" s="273">
        <f>Table2[[#This Row],[EXCHG_SG_HEALTH_TOTAL]]+Table2[[#This Row],[OUTSD_SG_HEALTH_TOTAL]]</f>
        <v>0</v>
      </c>
      <c r="AT652" s="273">
        <f>Table2[[#This Row],[OUTSD_ATM_HEALTH_TOTAL]]+Table2[[#This Row],[OUTSD_LG_HEALTH_TOTAL]]+Table2[[#This Row],[Individual Total]]+Table2[[#This Row],[Small Group Total]]+Table2[[#This Row],[OUTSD_STUDENT]]</f>
        <v>0</v>
      </c>
    </row>
    <row r="653" spans="1:46">
      <c r="A653" t="s">
        <v>532</v>
      </c>
      <c r="B653" t="s">
        <v>377</v>
      </c>
      <c r="AI653">
        <v>1</v>
      </c>
      <c r="AL653">
        <v>2023</v>
      </c>
      <c r="AM653">
        <v>4</v>
      </c>
      <c r="AN653" s="273">
        <f>(Table2[[#This Row],[OUTSD_IND_HEALTH_TOTAL]]+Table2[[#This Row],[EXCHG_IND_HEALTH_TOTAL]])-Table2[[#This Row],[OUTSD_IND_GRANDFATHER]]</f>
        <v>0</v>
      </c>
      <c r="AO653" s="273">
        <f>Table2[[#This Row],[OUTSD_IND_HEALTH_TOTAL]]-Table2[[#This Row],[OUTSD_IND_GRANDFATHER]]</f>
        <v>0</v>
      </c>
      <c r="AP653" s="273">
        <f>(Table2[[#This Row],[OUTSD_SG_HEALTH_TOTAL]]+Table2[[#This Row],[EXCHG_SG_HEALTH_TOTAL]])-Table2[[#This Row],[OUTSD_SG_GRANDFATHER]]</f>
        <v>0</v>
      </c>
      <c r="AQ653" s="273">
        <f>Table2[[#This Row],[OUTSD_SG_HEALTH_TOTAL]]-Table2[[#This Row],[OUTSD_SG_GRANDFATHER]]</f>
        <v>0</v>
      </c>
      <c r="AR653" s="273">
        <f>Table2[[#This Row],[EXCHG_IND_HEALTH_TOTAL]]+Table2[[#This Row],[OUTSD_IND_HEALTH_TOTAL]]</f>
        <v>0</v>
      </c>
      <c r="AS653" s="273">
        <f>Table2[[#This Row],[EXCHG_SG_HEALTH_TOTAL]]+Table2[[#This Row],[OUTSD_SG_HEALTH_TOTAL]]</f>
        <v>0</v>
      </c>
      <c r="AT653" s="273">
        <f>Table2[[#This Row],[OUTSD_ATM_HEALTH_TOTAL]]+Table2[[#This Row],[OUTSD_LG_HEALTH_TOTAL]]+Table2[[#This Row],[Individual Total]]+Table2[[#This Row],[Small Group Total]]+Table2[[#This Row],[OUTSD_STUDENT]]</f>
        <v>0</v>
      </c>
    </row>
    <row r="654" spans="1:46">
      <c r="A654" t="s">
        <v>532</v>
      </c>
      <c r="B654" t="s">
        <v>370</v>
      </c>
      <c r="AI654">
        <v>2</v>
      </c>
      <c r="AL654">
        <v>2023</v>
      </c>
      <c r="AM654">
        <v>4</v>
      </c>
      <c r="AN654" s="273">
        <f>(Table2[[#This Row],[OUTSD_IND_HEALTH_TOTAL]]+Table2[[#This Row],[EXCHG_IND_HEALTH_TOTAL]])-Table2[[#This Row],[OUTSD_IND_GRANDFATHER]]</f>
        <v>0</v>
      </c>
      <c r="AO654" s="273">
        <f>Table2[[#This Row],[OUTSD_IND_HEALTH_TOTAL]]-Table2[[#This Row],[OUTSD_IND_GRANDFATHER]]</f>
        <v>0</v>
      </c>
      <c r="AP654" s="273">
        <f>(Table2[[#This Row],[OUTSD_SG_HEALTH_TOTAL]]+Table2[[#This Row],[EXCHG_SG_HEALTH_TOTAL]])-Table2[[#This Row],[OUTSD_SG_GRANDFATHER]]</f>
        <v>0</v>
      </c>
      <c r="AQ654" s="273">
        <f>Table2[[#This Row],[OUTSD_SG_HEALTH_TOTAL]]-Table2[[#This Row],[OUTSD_SG_GRANDFATHER]]</f>
        <v>0</v>
      </c>
      <c r="AR654" s="273">
        <f>Table2[[#This Row],[EXCHG_IND_HEALTH_TOTAL]]+Table2[[#This Row],[OUTSD_IND_HEALTH_TOTAL]]</f>
        <v>0</v>
      </c>
      <c r="AS654" s="273">
        <f>Table2[[#This Row],[EXCHG_SG_HEALTH_TOTAL]]+Table2[[#This Row],[OUTSD_SG_HEALTH_TOTAL]]</f>
        <v>0</v>
      </c>
      <c r="AT654" s="273">
        <f>Table2[[#This Row],[OUTSD_ATM_HEALTH_TOTAL]]+Table2[[#This Row],[OUTSD_LG_HEALTH_TOTAL]]+Table2[[#This Row],[Individual Total]]+Table2[[#This Row],[Small Group Total]]+Table2[[#This Row],[OUTSD_STUDENT]]</f>
        <v>0</v>
      </c>
    </row>
    <row r="655" spans="1:46">
      <c r="A655" t="s">
        <v>532</v>
      </c>
      <c r="B655" t="s">
        <v>367</v>
      </c>
      <c r="AI655">
        <v>3</v>
      </c>
      <c r="AL655">
        <v>2023</v>
      </c>
      <c r="AM655">
        <v>4</v>
      </c>
      <c r="AN655" s="273">
        <f>(Table2[[#This Row],[OUTSD_IND_HEALTH_TOTAL]]+Table2[[#This Row],[EXCHG_IND_HEALTH_TOTAL]])-Table2[[#This Row],[OUTSD_IND_GRANDFATHER]]</f>
        <v>0</v>
      </c>
      <c r="AO655" s="273">
        <f>Table2[[#This Row],[OUTSD_IND_HEALTH_TOTAL]]-Table2[[#This Row],[OUTSD_IND_GRANDFATHER]]</f>
        <v>0</v>
      </c>
      <c r="AP655" s="273">
        <f>(Table2[[#This Row],[OUTSD_SG_HEALTH_TOTAL]]+Table2[[#This Row],[EXCHG_SG_HEALTH_TOTAL]])-Table2[[#This Row],[OUTSD_SG_GRANDFATHER]]</f>
        <v>0</v>
      </c>
      <c r="AQ655" s="273">
        <f>Table2[[#This Row],[OUTSD_SG_HEALTH_TOTAL]]-Table2[[#This Row],[OUTSD_SG_GRANDFATHER]]</f>
        <v>0</v>
      </c>
      <c r="AR655" s="273">
        <f>Table2[[#This Row],[EXCHG_IND_HEALTH_TOTAL]]+Table2[[#This Row],[OUTSD_IND_HEALTH_TOTAL]]</f>
        <v>0</v>
      </c>
      <c r="AS655" s="273">
        <f>Table2[[#This Row],[EXCHG_SG_HEALTH_TOTAL]]+Table2[[#This Row],[OUTSD_SG_HEALTH_TOTAL]]</f>
        <v>0</v>
      </c>
      <c r="AT655" s="273">
        <f>Table2[[#This Row],[OUTSD_ATM_HEALTH_TOTAL]]+Table2[[#This Row],[OUTSD_LG_HEALTH_TOTAL]]+Table2[[#This Row],[Individual Total]]+Table2[[#This Row],[Small Group Total]]+Table2[[#This Row],[OUTSD_STUDENT]]</f>
        <v>0</v>
      </c>
    </row>
    <row r="656" spans="1:46">
      <c r="A656" t="s">
        <v>532</v>
      </c>
      <c r="B656" t="s">
        <v>368</v>
      </c>
      <c r="AI656">
        <v>991</v>
      </c>
      <c r="AL656">
        <v>2023</v>
      </c>
      <c r="AM656">
        <v>4</v>
      </c>
      <c r="AN656" s="273">
        <f>(Table2[[#This Row],[OUTSD_IND_HEALTH_TOTAL]]+Table2[[#This Row],[EXCHG_IND_HEALTH_TOTAL]])-Table2[[#This Row],[OUTSD_IND_GRANDFATHER]]</f>
        <v>0</v>
      </c>
      <c r="AO656" s="273">
        <f>Table2[[#This Row],[OUTSD_IND_HEALTH_TOTAL]]-Table2[[#This Row],[OUTSD_IND_GRANDFATHER]]</f>
        <v>0</v>
      </c>
      <c r="AP656" s="273">
        <f>(Table2[[#This Row],[OUTSD_SG_HEALTH_TOTAL]]+Table2[[#This Row],[EXCHG_SG_HEALTH_TOTAL]])-Table2[[#This Row],[OUTSD_SG_GRANDFATHER]]</f>
        <v>0</v>
      </c>
      <c r="AQ656" s="273">
        <f>Table2[[#This Row],[OUTSD_SG_HEALTH_TOTAL]]-Table2[[#This Row],[OUTSD_SG_GRANDFATHER]]</f>
        <v>0</v>
      </c>
      <c r="AR656" s="273">
        <f>Table2[[#This Row],[EXCHG_IND_HEALTH_TOTAL]]+Table2[[#This Row],[OUTSD_IND_HEALTH_TOTAL]]</f>
        <v>0</v>
      </c>
      <c r="AS656" s="273">
        <f>Table2[[#This Row],[EXCHG_SG_HEALTH_TOTAL]]+Table2[[#This Row],[OUTSD_SG_HEALTH_TOTAL]]</f>
        <v>0</v>
      </c>
      <c r="AT656" s="273">
        <f>Table2[[#This Row],[OUTSD_ATM_HEALTH_TOTAL]]+Table2[[#This Row],[OUTSD_LG_HEALTH_TOTAL]]+Table2[[#This Row],[Individual Total]]+Table2[[#This Row],[Small Group Total]]+Table2[[#This Row],[OUTSD_STUDENT]]</f>
        <v>0</v>
      </c>
    </row>
    <row r="657" spans="1:46">
      <c r="A657" t="s">
        <v>532</v>
      </c>
      <c r="B657" t="s">
        <v>378</v>
      </c>
      <c r="AI657">
        <v>531</v>
      </c>
      <c r="AL657">
        <v>2023</v>
      </c>
      <c r="AM657">
        <v>4</v>
      </c>
      <c r="AN657" s="273">
        <f>(Table2[[#This Row],[OUTSD_IND_HEALTH_TOTAL]]+Table2[[#This Row],[EXCHG_IND_HEALTH_TOTAL]])-Table2[[#This Row],[OUTSD_IND_GRANDFATHER]]</f>
        <v>0</v>
      </c>
      <c r="AO657" s="273">
        <f>Table2[[#This Row],[OUTSD_IND_HEALTH_TOTAL]]-Table2[[#This Row],[OUTSD_IND_GRANDFATHER]]</f>
        <v>0</v>
      </c>
      <c r="AP657" s="273">
        <f>(Table2[[#This Row],[OUTSD_SG_HEALTH_TOTAL]]+Table2[[#This Row],[EXCHG_SG_HEALTH_TOTAL]])-Table2[[#This Row],[OUTSD_SG_GRANDFATHER]]</f>
        <v>0</v>
      </c>
      <c r="AQ657" s="273">
        <f>Table2[[#This Row],[OUTSD_SG_HEALTH_TOTAL]]-Table2[[#This Row],[OUTSD_SG_GRANDFATHER]]</f>
        <v>0</v>
      </c>
      <c r="AR657" s="273">
        <f>Table2[[#This Row],[EXCHG_IND_HEALTH_TOTAL]]+Table2[[#This Row],[OUTSD_IND_HEALTH_TOTAL]]</f>
        <v>0</v>
      </c>
      <c r="AS657" s="273">
        <f>Table2[[#This Row],[EXCHG_SG_HEALTH_TOTAL]]+Table2[[#This Row],[OUTSD_SG_HEALTH_TOTAL]]</f>
        <v>0</v>
      </c>
      <c r="AT657" s="273">
        <f>Table2[[#This Row],[OUTSD_ATM_HEALTH_TOTAL]]+Table2[[#This Row],[OUTSD_LG_HEALTH_TOTAL]]+Table2[[#This Row],[Individual Total]]+Table2[[#This Row],[Small Group Total]]+Table2[[#This Row],[OUTSD_STUDENT]]</f>
        <v>0</v>
      </c>
    </row>
    <row r="658" spans="1:46">
      <c r="A658" t="s">
        <v>532</v>
      </c>
      <c r="B658" t="s">
        <v>366</v>
      </c>
      <c r="AI658">
        <v>14400</v>
      </c>
      <c r="AL658">
        <v>2023</v>
      </c>
      <c r="AM658">
        <v>4</v>
      </c>
      <c r="AN658" s="273">
        <f>(Table2[[#This Row],[OUTSD_IND_HEALTH_TOTAL]]+Table2[[#This Row],[EXCHG_IND_HEALTH_TOTAL]])-Table2[[#This Row],[OUTSD_IND_GRANDFATHER]]</f>
        <v>0</v>
      </c>
      <c r="AO658" s="273">
        <f>Table2[[#This Row],[OUTSD_IND_HEALTH_TOTAL]]-Table2[[#This Row],[OUTSD_IND_GRANDFATHER]]</f>
        <v>0</v>
      </c>
      <c r="AP658" s="273">
        <f>(Table2[[#This Row],[OUTSD_SG_HEALTH_TOTAL]]+Table2[[#This Row],[EXCHG_SG_HEALTH_TOTAL]])-Table2[[#This Row],[OUTSD_SG_GRANDFATHER]]</f>
        <v>0</v>
      </c>
      <c r="AQ658" s="273">
        <f>Table2[[#This Row],[OUTSD_SG_HEALTH_TOTAL]]-Table2[[#This Row],[OUTSD_SG_GRANDFATHER]]</f>
        <v>0</v>
      </c>
      <c r="AR658" s="273">
        <f>Table2[[#This Row],[EXCHG_IND_HEALTH_TOTAL]]+Table2[[#This Row],[OUTSD_IND_HEALTH_TOTAL]]</f>
        <v>0</v>
      </c>
      <c r="AS658" s="273">
        <f>Table2[[#This Row],[EXCHG_SG_HEALTH_TOTAL]]+Table2[[#This Row],[OUTSD_SG_HEALTH_TOTAL]]</f>
        <v>0</v>
      </c>
      <c r="AT658" s="273">
        <f>Table2[[#This Row],[OUTSD_ATM_HEALTH_TOTAL]]+Table2[[#This Row],[OUTSD_LG_HEALTH_TOTAL]]+Table2[[#This Row],[Individual Total]]+Table2[[#This Row],[Small Group Total]]+Table2[[#This Row],[OUTSD_STUDENT]]</f>
        <v>0</v>
      </c>
    </row>
    <row r="659" spans="1:46">
      <c r="A659" t="s">
        <v>532</v>
      </c>
      <c r="B659" t="s">
        <v>375</v>
      </c>
      <c r="AI659">
        <v>29</v>
      </c>
      <c r="AL659">
        <v>2023</v>
      </c>
      <c r="AM659">
        <v>4</v>
      </c>
      <c r="AN659" s="273">
        <f>(Table2[[#This Row],[OUTSD_IND_HEALTH_TOTAL]]+Table2[[#This Row],[EXCHG_IND_HEALTH_TOTAL]])-Table2[[#This Row],[OUTSD_IND_GRANDFATHER]]</f>
        <v>0</v>
      </c>
      <c r="AO659" s="273">
        <f>Table2[[#This Row],[OUTSD_IND_HEALTH_TOTAL]]-Table2[[#This Row],[OUTSD_IND_GRANDFATHER]]</f>
        <v>0</v>
      </c>
      <c r="AP659" s="273">
        <f>(Table2[[#This Row],[OUTSD_SG_HEALTH_TOTAL]]+Table2[[#This Row],[EXCHG_SG_HEALTH_TOTAL]])-Table2[[#This Row],[OUTSD_SG_GRANDFATHER]]</f>
        <v>0</v>
      </c>
      <c r="AQ659" s="273">
        <f>Table2[[#This Row],[OUTSD_SG_HEALTH_TOTAL]]-Table2[[#This Row],[OUTSD_SG_GRANDFATHER]]</f>
        <v>0</v>
      </c>
      <c r="AR659" s="273">
        <f>Table2[[#This Row],[EXCHG_IND_HEALTH_TOTAL]]+Table2[[#This Row],[OUTSD_IND_HEALTH_TOTAL]]</f>
        <v>0</v>
      </c>
      <c r="AS659" s="273">
        <f>Table2[[#This Row],[EXCHG_SG_HEALTH_TOTAL]]+Table2[[#This Row],[OUTSD_SG_HEALTH_TOTAL]]</f>
        <v>0</v>
      </c>
      <c r="AT659" s="273">
        <f>Table2[[#This Row],[OUTSD_ATM_HEALTH_TOTAL]]+Table2[[#This Row],[OUTSD_LG_HEALTH_TOTAL]]+Table2[[#This Row],[Individual Total]]+Table2[[#This Row],[Small Group Total]]+Table2[[#This Row],[OUTSD_STUDENT]]</f>
        <v>0</v>
      </c>
    </row>
    <row r="660" spans="1:46">
      <c r="A660" t="s">
        <v>532</v>
      </c>
      <c r="B660" t="s">
        <v>365</v>
      </c>
      <c r="AI660">
        <v>3152</v>
      </c>
      <c r="AL660">
        <v>2023</v>
      </c>
      <c r="AM660">
        <v>4</v>
      </c>
      <c r="AN660" s="273">
        <f>(Table2[[#This Row],[OUTSD_IND_HEALTH_TOTAL]]+Table2[[#This Row],[EXCHG_IND_HEALTH_TOTAL]])-Table2[[#This Row],[OUTSD_IND_GRANDFATHER]]</f>
        <v>0</v>
      </c>
      <c r="AO660" s="273">
        <f>Table2[[#This Row],[OUTSD_IND_HEALTH_TOTAL]]-Table2[[#This Row],[OUTSD_IND_GRANDFATHER]]</f>
        <v>0</v>
      </c>
      <c r="AP660" s="273">
        <f>(Table2[[#This Row],[OUTSD_SG_HEALTH_TOTAL]]+Table2[[#This Row],[EXCHG_SG_HEALTH_TOTAL]])-Table2[[#This Row],[OUTSD_SG_GRANDFATHER]]</f>
        <v>0</v>
      </c>
      <c r="AQ660" s="273">
        <f>Table2[[#This Row],[OUTSD_SG_HEALTH_TOTAL]]-Table2[[#This Row],[OUTSD_SG_GRANDFATHER]]</f>
        <v>0</v>
      </c>
      <c r="AR660" s="273">
        <f>Table2[[#This Row],[EXCHG_IND_HEALTH_TOTAL]]+Table2[[#This Row],[OUTSD_IND_HEALTH_TOTAL]]</f>
        <v>0</v>
      </c>
      <c r="AS660" s="273">
        <f>Table2[[#This Row],[EXCHG_SG_HEALTH_TOTAL]]+Table2[[#This Row],[OUTSD_SG_HEALTH_TOTAL]]</f>
        <v>0</v>
      </c>
      <c r="AT660" s="273">
        <f>Table2[[#This Row],[OUTSD_ATM_HEALTH_TOTAL]]+Table2[[#This Row],[OUTSD_LG_HEALTH_TOTAL]]+Table2[[#This Row],[Individual Total]]+Table2[[#This Row],[Small Group Total]]+Table2[[#This Row],[OUTSD_STUDENT]]</f>
        <v>0</v>
      </c>
    </row>
    <row r="661" spans="1:46">
      <c r="A661" t="s">
        <v>532</v>
      </c>
      <c r="B661" t="s">
        <v>356</v>
      </c>
      <c r="AI661">
        <v>6583</v>
      </c>
      <c r="AL661">
        <v>2023</v>
      </c>
      <c r="AM661">
        <v>4</v>
      </c>
      <c r="AN661" s="273">
        <f>(Table2[[#This Row],[OUTSD_IND_HEALTH_TOTAL]]+Table2[[#This Row],[EXCHG_IND_HEALTH_TOTAL]])-Table2[[#This Row],[OUTSD_IND_GRANDFATHER]]</f>
        <v>0</v>
      </c>
      <c r="AO661" s="273">
        <f>Table2[[#This Row],[OUTSD_IND_HEALTH_TOTAL]]-Table2[[#This Row],[OUTSD_IND_GRANDFATHER]]</f>
        <v>0</v>
      </c>
      <c r="AP661" s="273">
        <f>(Table2[[#This Row],[OUTSD_SG_HEALTH_TOTAL]]+Table2[[#This Row],[EXCHG_SG_HEALTH_TOTAL]])-Table2[[#This Row],[OUTSD_SG_GRANDFATHER]]</f>
        <v>0</v>
      </c>
      <c r="AQ661" s="273">
        <f>Table2[[#This Row],[OUTSD_SG_HEALTH_TOTAL]]-Table2[[#This Row],[OUTSD_SG_GRANDFATHER]]</f>
        <v>0</v>
      </c>
      <c r="AR661" s="273">
        <f>Table2[[#This Row],[EXCHG_IND_HEALTH_TOTAL]]+Table2[[#This Row],[OUTSD_IND_HEALTH_TOTAL]]</f>
        <v>0</v>
      </c>
      <c r="AS661" s="273">
        <f>Table2[[#This Row],[EXCHG_SG_HEALTH_TOTAL]]+Table2[[#This Row],[OUTSD_SG_HEALTH_TOTAL]]</f>
        <v>0</v>
      </c>
      <c r="AT661" s="273">
        <f>Table2[[#This Row],[OUTSD_ATM_HEALTH_TOTAL]]+Table2[[#This Row],[OUTSD_LG_HEALTH_TOTAL]]+Table2[[#This Row],[Individual Total]]+Table2[[#This Row],[Small Group Total]]+Table2[[#This Row],[OUTSD_STUDENT]]</f>
        <v>0</v>
      </c>
    </row>
    <row r="662" spans="1:46">
      <c r="A662" t="s">
        <v>532</v>
      </c>
      <c r="B662" t="s">
        <v>359</v>
      </c>
      <c r="AI662">
        <v>7714</v>
      </c>
      <c r="AL662">
        <v>2023</v>
      </c>
      <c r="AM662">
        <v>4</v>
      </c>
      <c r="AN662" s="273">
        <f>(Table2[[#This Row],[OUTSD_IND_HEALTH_TOTAL]]+Table2[[#This Row],[EXCHG_IND_HEALTH_TOTAL]])-Table2[[#This Row],[OUTSD_IND_GRANDFATHER]]</f>
        <v>0</v>
      </c>
      <c r="AO662" s="273">
        <f>Table2[[#This Row],[OUTSD_IND_HEALTH_TOTAL]]-Table2[[#This Row],[OUTSD_IND_GRANDFATHER]]</f>
        <v>0</v>
      </c>
      <c r="AP662" s="273">
        <f>(Table2[[#This Row],[OUTSD_SG_HEALTH_TOTAL]]+Table2[[#This Row],[EXCHG_SG_HEALTH_TOTAL]])-Table2[[#This Row],[OUTSD_SG_GRANDFATHER]]</f>
        <v>0</v>
      </c>
      <c r="AQ662" s="273">
        <f>Table2[[#This Row],[OUTSD_SG_HEALTH_TOTAL]]-Table2[[#This Row],[OUTSD_SG_GRANDFATHER]]</f>
        <v>0</v>
      </c>
      <c r="AR662" s="273">
        <f>Table2[[#This Row],[EXCHG_IND_HEALTH_TOTAL]]+Table2[[#This Row],[OUTSD_IND_HEALTH_TOTAL]]</f>
        <v>0</v>
      </c>
      <c r="AS662" s="273">
        <f>Table2[[#This Row],[EXCHG_SG_HEALTH_TOTAL]]+Table2[[#This Row],[OUTSD_SG_HEALTH_TOTAL]]</f>
        <v>0</v>
      </c>
      <c r="AT662" s="273">
        <f>Table2[[#This Row],[OUTSD_ATM_HEALTH_TOTAL]]+Table2[[#This Row],[OUTSD_LG_HEALTH_TOTAL]]+Table2[[#This Row],[Individual Total]]+Table2[[#This Row],[Small Group Total]]+Table2[[#This Row],[OUTSD_STUDENT]]</f>
        <v>0</v>
      </c>
    </row>
    <row r="663" spans="1:46">
      <c r="A663" t="s">
        <v>532</v>
      </c>
      <c r="B663" t="s">
        <v>364</v>
      </c>
      <c r="AI663">
        <v>1226</v>
      </c>
      <c r="AL663">
        <v>2023</v>
      </c>
      <c r="AM663">
        <v>4</v>
      </c>
      <c r="AN663" s="273">
        <f>(Table2[[#This Row],[OUTSD_IND_HEALTH_TOTAL]]+Table2[[#This Row],[EXCHG_IND_HEALTH_TOTAL]])-Table2[[#This Row],[OUTSD_IND_GRANDFATHER]]</f>
        <v>0</v>
      </c>
      <c r="AO663" s="273">
        <f>Table2[[#This Row],[OUTSD_IND_HEALTH_TOTAL]]-Table2[[#This Row],[OUTSD_IND_GRANDFATHER]]</f>
        <v>0</v>
      </c>
      <c r="AP663" s="273">
        <f>(Table2[[#This Row],[OUTSD_SG_HEALTH_TOTAL]]+Table2[[#This Row],[EXCHG_SG_HEALTH_TOTAL]])-Table2[[#This Row],[OUTSD_SG_GRANDFATHER]]</f>
        <v>0</v>
      </c>
      <c r="AQ663" s="273">
        <f>Table2[[#This Row],[OUTSD_SG_HEALTH_TOTAL]]-Table2[[#This Row],[OUTSD_SG_GRANDFATHER]]</f>
        <v>0</v>
      </c>
      <c r="AR663" s="273">
        <f>Table2[[#This Row],[EXCHG_IND_HEALTH_TOTAL]]+Table2[[#This Row],[OUTSD_IND_HEALTH_TOTAL]]</f>
        <v>0</v>
      </c>
      <c r="AS663" s="273">
        <f>Table2[[#This Row],[EXCHG_SG_HEALTH_TOTAL]]+Table2[[#This Row],[OUTSD_SG_HEALTH_TOTAL]]</f>
        <v>0</v>
      </c>
      <c r="AT663" s="273">
        <f>Table2[[#This Row],[OUTSD_ATM_HEALTH_TOTAL]]+Table2[[#This Row],[OUTSD_LG_HEALTH_TOTAL]]+Table2[[#This Row],[Individual Total]]+Table2[[#This Row],[Small Group Total]]+Table2[[#This Row],[OUTSD_STUDENT]]</f>
        <v>0</v>
      </c>
    </row>
    <row r="664" spans="1:46">
      <c r="A664" t="s">
        <v>532</v>
      </c>
      <c r="B664" t="s">
        <v>373</v>
      </c>
      <c r="AI664">
        <v>1</v>
      </c>
      <c r="AL664">
        <v>2023</v>
      </c>
      <c r="AM664">
        <v>4</v>
      </c>
      <c r="AN664" s="273">
        <f>(Table2[[#This Row],[OUTSD_IND_HEALTH_TOTAL]]+Table2[[#This Row],[EXCHG_IND_HEALTH_TOTAL]])-Table2[[#This Row],[OUTSD_IND_GRANDFATHER]]</f>
        <v>0</v>
      </c>
      <c r="AO664" s="273">
        <f>Table2[[#This Row],[OUTSD_IND_HEALTH_TOTAL]]-Table2[[#This Row],[OUTSD_IND_GRANDFATHER]]</f>
        <v>0</v>
      </c>
      <c r="AP664" s="273">
        <f>(Table2[[#This Row],[OUTSD_SG_HEALTH_TOTAL]]+Table2[[#This Row],[EXCHG_SG_HEALTH_TOTAL]])-Table2[[#This Row],[OUTSD_SG_GRANDFATHER]]</f>
        <v>0</v>
      </c>
      <c r="AQ664" s="273">
        <f>Table2[[#This Row],[OUTSD_SG_HEALTH_TOTAL]]-Table2[[#This Row],[OUTSD_SG_GRANDFATHER]]</f>
        <v>0</v>
      </c>
      <c r="AR664" s="273">
        <f>Table2[[#This Row],[EXCHG_IND_HEALTH_TOTAL]]+Table2[[#This Row],[OUTSD_IND_HEALTH_TOTAL]]</f>
        <v>0</v>
      </c>
      <c r="AS664" s="273">
        <f>Table2[[#This Row],[EXCHG_SG_HEALTH_TOTAL]]+Table2[[#This Row],[OUTSD_SG_HEALTH_TOTAL]]</f>
        <v>0</v>
      </c>
      <c r="AT664" s="273">
        <f>Table2[[#This Row],[OUTSD_ATM_HEALTH_TOTAL]]+Table2[[#This Row],[OUTSD_LG_HEALTH_TOTAL]]+Table2[[#This Row],[Individual Total]]+Table2[[#This Row],[Small Group Total]]+Table2[[#This Row],[OUTSD_STUDENT]]</f>
        <v>0</v>
      </c>
    </row>
    <row r="665" spans="1:46">
      <c r="A665" t="s">
        <v>532</v>
      </c>
      <c r="B665" t="s">
        <v>357</v>
      </c>
      <c r="AI665">
        <v>5673</v>
      </c>
      <c r="AL665">
        <v>2023</v>
      </c>
      <c r="AM665">
        <v>4</v>
      </c>
      <c r="AN665" s="273">
        <f>(Table2[[#This Row],[OUTSD_IND_HEALTH_TOTAL]]+Table2[[#This Row],[EXCHG_IND_HEALTH_TOTAL]])-Table2[[#This Row],[OUTSD_IND_GRANDFATHER]]</f>
        <v>0</v>
      </c>
      <c r="AO665" s="273">
        <f>Table2[[#This Row],[OUTSD_IND_HEALTH_TOTAL]]-Table2[[#This Row],[OUTSD_IND_GRANDFATHER]]</f>
        <v>0</v>
      </c>
      <c r="AP665" s="273">
        <f>(Table2[[#This Row],[OUTSD_SG_HEALTH_TOTAL]]+Table2[[#This Row],[EXCHG_SG_HEALTH_TOTAL]])-Table2[[#This Row],[OUTSD_SG_GRANDFATHER]]</f>
        <v>0</v>
      </c>
      <c r="AQ665" s="273">
        <f>Table2[[#This Row],[OUTSD_SG_HEALTH_TOTAL]]-Table2[[#This Row],[OUTSD_SG_GRANDFATHER]]</f>
        <v>0</v>
      </c>
      <c r="AR665" s="273">
        <f>Table2[[#This Row],[EXCHG_IND_HEALTH_TOTAL]]+Table2[[#This Row],[OUTSD_IND_HEALTH_TOTAL]]</f>
        <v>0</v>
      </c>
      <c r="AS665" s="273">
        <f>Table2[[#This Row],[EXCHG_SG_HEALTH_TOTAL]]+Table2[[#This Row],[OUTSD_SG_HEALTH_TOTAL]]</f>
        <v>0</v>
      </c>
      <c r="AT665" s="273">
        <f>Table2[[#This Row],[OUTSD_ATM_HEALTH_TOTAL]]+Table2[[#This Row],[OUTSD_LG_HEALTH_TOTAL]]+Table2[[#This Row],[Individual Total]]+Table2[[#This Row],[Small Group Total]]+Table2[[#This Row],[OUTSD_STUDENT]]</f>
        <v>0</v>
      </c>
    </row>
    <row r="666" spans="1:46">
      <c r="A666" t="s">
        <v>532</v>
      </c>
      <c r="B666" t="s">
        <v>362</v>
      </c>
      <c r="AI666">
        <v>1996</v>
      </c>
      <c r="AL666">
        <v>2023</v>
      </c>
      <c r="AM666">
        <v>4</v>
      </c>
      <c r="AN666" s="273">
        <f>(Table2[[#This Row],[OUTSD_IND_HEALTH_TOTAL]]+Table2[[#This Row],[EXCHG_IND_HEALTH_TOTAL]])-Table2[[#This Row],[OUTSD_IND_GRANDFATHER]]</f>
        <v>0</v>
      </c>
      <c r="AO666" s="273">
        <f>Table2[[#This Row],[OUTSD_IND_HEALTH_TOTAL]]-Table2[[#This Row],[OUTSD_IND_GRANDFATHER]]</f>
        <v>0</v>
      </c>
      <c r="AP666" s="273">
        <f>(Table2[[#This Row],[OUTSD_SG_HEALTH_TOTAL]]+Table2[[#This Row],[EXCHG_SG_HEALTH_TOTAL]])-Table2[[#This Row],[OUTSD_SG_GRANDFATHER]]</f>
        <v>0</v>
      </c>
      <c r="AQ666" s="273">
        <f>Table2[[#This Row],[OUTSD_SG_HEALTH_TOTAL]]-Table2[[#This Row],[OUTSD_SG_GRANDFATHER]]</f>
        <v>0</v>
      </c>
      <c r="AR666" s="273">
        <f>Table2[[#This Row],[EXCHG_IND_HEALTH_TOTAL]]+Table2[[#This Row],[OUTSD_IND_HEALTH_TOTAL]]</f>
        <v>0</v>
      </c>
      <c r="AS666" s="273">
        <f>Table2[[#This Row],[EXCHG_SG_HEALTH_TOTAL]]+Table2[[#This Row],[OUTSD_SG_HEALTH_TOTAL]]</f>
        <v>0</v>
      </c>
      <c r="AT666" s="273">
        <f>Table2[[#This Row],[OUTSD_ATM_HEALTH_TOTAL]]+Table2[[#This Row],[OUTSD_LG_HEALTH_TOTAL]]+Table2[[#This Row],[Individual Total]]+Table2[[#This Row],[Small Group Total]]+Table2[[#This Row],[OUTSD_STUDENT]]</f>
        <v>0</v>
      </c>
    </row>
    <row r="667" spans="1:46">
      <c r="A667" t="s">
        <v>518</v>
      </c>
      <c r="B667" t="s">
        <v>358</v>
      </c>
      <c r="AE667">
        <v>9</v>
      </c>
      <c r="AL667">
        <v>2023</v>
      </c>
      <c r="AM667">
        <v>4</v>
      </c>
      <c r="AN667" s="273">
        <f>(Table2[[#This Row],[OUTSD_IND_HEALTH_TOTAL]]+Table2[[#This Row],[EXCHG_IND_HEALTH_TOTAL]])-Table2[[#This Row],[OUTSD_IND_GRANDFATHER]]</f>
        <v>0</v>
      </c>
      <c r="AO667" s="273">
        <f>Table2[[#This Row],[OUTSD_IND_HEALTH_TOTAL]]-Table2[[#This Row],[OUTSD_IND_GRANDFATHER]]</f>
        <v>0</v>
      </c>
      <c r="AP667" s="273">
        <f>(Table2[[#This Row],[OUTSD_SG_HEALTH_TOTAL]]+Table2[[#This Row],[EXCHG_SG_HEALTH_TOTAL]])-Table2[[#This Row],[OUTSD_SG_GRANDFATHER]]</f>
        <v>0</v>
      </c>
      <c r="AQ667" s="273">
        <f>Table2[[#This Row],[OUTSD_SG_HEALTH_TOTAL]]-Table2[[#This Row],[OUTSD_SG_GRANDFATHER]]</f>
        <v>0</v>
      </c>
      <c r="AR667" s="273">
        <f>Table2[[#This Row],[EXCHG_IND_HEALTH_TOTAL]]+Table2[[#This Row],[OUTSD_IND_HEALTH_TOTAL]]</f>
        <v>0</v>
      </c>
      <c r="AS667" s="273">
        <f>Table2[[#This Row],[EXCHG_SG_HEALTH_TOTAL]]+Table2[[#This Row],[OUTSD_SG_HEALTH_TOTAL]]</f>
        <v>0</v>
      </c>
      <c r="AT667" s="273">
        <f>Table2[[#This Row],[OUTSD_ATM_HEALTH_TOTAL]]+Table2[[#This Row],[OUTSD_LG_HEALTH_TOTAL]]+Table2[[#This Row],[Individual Total]]+Table2[[#This Row],[Small Group Total]]+Table2[[#This Row],[OUTSD_STUDENT]]</f>
        <v>0</v>
      </c>
    </row>
    <row r="668" spans="1:46">
      <c r="A668" t="s">
        <v>518</v>
      </c>
      <c r="B668" t="s">
        <v>372</v>
      </c>
      <c r="AE668">
        <v>1</v>
      </c>
      <c r="AL668">
        <v>2023</v>
      </c>
      <c r="AM668">
        <v>4</v>
      </c>
      <c r="AN668" s="273">
        <f>(Table2[[#This Row],[OUTSD_IND_HEALTH_TOTAL]]+Table2[[#This Row],[EXCHG_IND_HEALTH_TOTAL]])-Table2[[#This Row],[OUTSD_IND_GRANDFATHER]]</f>
        <v>0</v>
      </c>
      <c r="AO668" s="273">
        <f>Table2[[#This Row],[OUTSD_IND_HEALTH_TOTAL]]-Table2[[#This Row],[OUTSD_IND_GRANDFATHER]]</f>
        <v>0</v>
      </c>
      <c r="AP668" s="273">
        <f>(Table2[[#This Row],[OUTSD_SG_HEALTH_TOTAL]]+Table2[[#This Row],[EXCHG_SG_HEALTH_TOTAL]])-Table2[[#This Row],[OUTSD_SG_GRANDFATHER]]</f>
        <v>0</v>
      </c>
      <c r="AQ668" s="273">
        <f>Table2[[#This Row],[OUTSD_SG_HEALTH_TOTAL]]-Table2[[#This Row],[OUTSD_SG_GRANDFATHER]]</f>
        <v>0</v>
      </c>
      <c r="AR668" s="273">
        <f>Table2[[#This Row],[EXCHG_IND_HEALTH_TOTAL]]+Table2[[#This Row],[OUTSD_IND_HEALTH_TOTAL]]</f>
        <v>0</v>
      </c>
      <c r="AS668" s="273">
        <f>Table2[[#This Row],[EXCHG_SG_HEALTH_TOTAL]]+Table2[[#This Row],[OUTSD_SG_HEALTH_TOTAL]]</f>
        <v>0</v>
      </c>
      <c r="AT668" s="273">
        <f>Table2[[#This Row],[OUTSD_ATM_HEALTH_TOTAL]]+Table2[[#This Row],[OUTSD_LG_HEALTH_TOTAL]]+Table2[[#This Row],[Individual Total]]+Table2[[#This Row],[Small Group Total]]+Table2[[#This Row],[OUTSD_STUDENT]]</f>
        <v>0</v>
      </c>
    </row>
    <row r="669" spans="1:46">
      <c r="A669" t="s">
        <v>518</v>
      </c>
      <c r="B669" t="s">
        <v>376</v>
      </c>
      <c r="AE669">
        <v>2</v>
      </c>
      <c r="AL669">
        <v>2023</v>
      </c>
      <c r="AM669">
        <v>4</v>
      </c>
      <c r="AN669" s="273">
        <f>(Table2[[#This Row],[OUTSD_IND_HEALTH_TOTAL]]+Table2[[#This Row],[EXCHG_IND_HEALTH_TOTAL]])-Table2[[#This Row],[OUTSD_IND_GRANDFATHER]]</f>
        <v>0</v>
      </c>
      <c r="AO669" s="273">
        <f>Table2[[#This Row],[OUTSD_IND_HEALTH_TOTAL]]-Table2[[#This Row],[OUTSD_IND_GRANDFATHER]]</f>
        <v>0</v>
      </c>
      <c r="AP669" s="273">
        <f>(Table2[[#This Row],[OUTSD_SG_HEALTH_TOTAL]]+Table2[[#This Row],[EXCHG_SG_HEALTH_TOTAL]])-Table2[[#This Row],[OUTSD_SG_GRANDFATHER]]</f>
        <v>0</v>
      </c>
      <c r="AQ669" s="273">
        <f>Table2[[#This Row],[OUTSD_SG_HEALTH_TOTAL]]-Table2[[#This Row],[OUTSD_SG_GRANDFATHER]]</f>
        <v>0</v>
      </c>
      <c r="AR669" s="273">
        <f>Table2[[#This Row],[EXCHG_IND_HEALTH_TOTAL]]+Table2[[#This Row],[OUTSD_IND_HEALTH_TOTAL]]</f>
        <v>0</v>
      </c>
      <c r="AS669" s="273">
        <f>Table2[[#This Row],[EXCHG_SG_HEALTH_TOTAL]]+Table2[[#This Row],[OUTSD_SG_HEALTH_TOTAL]]</f>
        <v>0</v>
      </c>
      <c r="AT669" s="273">
        <f>Table2[[#This Row],[OUTSD_ATM_HEALTH_TOTAL]]+Table2[[#This Row],[OUTSD_LG_HEALTH_TOTAL]]+Table2[[#This Row],[Individual Total]]+Table2[[#This Row],[Small Group Total]]+Table2[[#This Row],[OUTSD_STUDENT]]</f>
        <v>0</v>
      </c>
    </row>
    <row r="670" spans="1:46">
      <c r="A670" t="s">
        <v>518</v>
      </c>
      <c r="B670" t="s">
        <v>379</v>
      </c>
      <c r="AE670">
        <v>5</v>
      </c>
      <c r="AL670">
        <v>2023</v>
      </c>
      <c r="AM670">
        <v>4</v>
      </c>
      <c r="AN670" s="273">
        <f>(Table2[[#This Row],[OUTSD_IND_HEALTH_TOTAL]]+Table2[[#This Row],[EXCHG_IND_HEALTH_TOTAL]])-Table2[[#This Row],[OUTSD_IND_GRANDFATHER]]</f>
        <v>0</v>
      </c>
      <c r="AO670" s="273">
        <f>Table2[[#This Row],[OUTSD_IND_HEALTH_TOTAL]]-Table2[[#This Row],[OUTSD_IND_GRANDFATHER]]</f>
        <v>0</v>
      </c>
      <c r="AP670" s="273">
        <f>(Table2[[#This Row],[OUTSD_SG_HEALTH_TOTAL]]+Table2[[#This Row],[EXCHG_SG_HEALTH_TOTAL]])-Table2[[#This Row],[OUTSD_SG_GRANDFATHER]]</f>
        <v>0</v>
      </c>
      <c r="AQ670" s="273">
        <f>Table2[[#This Row],[OUTSD_SG_HEALTH_TOTAL]]-Table2[[#This Row],[OUTSD_SG_GRANDFATHER]]</f>
        <v>0</v>
      </c>
      <c r="AR670" s="273">
        <f>Table2[[#This Row],[EXCHG_IND_HEALTH_TOTAL]]+Table2[[#This Row],[OUTSD_IND_HEALTH_TOTAL]]</f>
        <v>0</v>
      </c>
      <c r="AS670" s="273">
        <f>Table2[[#This Row],[EXCHG_SG_HEALTH_TOTAL]]+Table2[[#This Row],[OUTSD_SG_HEALTH_TOTAL]]</f>
        <v>0</v>
      </c>
      <c r="AT670" s="273">
        <f>Table2[[#This Row],[OUTSD_ATM_HEALTH_TOTAL]]+Table2[[#This Row],[OUTSD_LG_HEALTH_TOTAL]]+Table2[[#This Row],[Individual Total]]+Table2[[#This Row],[Small Group Total]]+Table2[[#This Row],[OUTSD_STUDENT]]</f>
        <v>0</v>
      </c>
    </row>
    <row r="671" spans="1:46">
      <c r="A671" t="s">
        <v>518</v>
      </c>
      <c r="B671" t="s">
        <v>370</v>
      </c>
      <c r="AE671">
        <v>16</v>
      </c>
      <c r="AL671">
        <v>2023</v>
      </c>
      <c r="AM671">
        <v>4</v>
      </c>
      <c r="AN671" s="273">
        <f>(Table2[[#This Row],[OUTSD_IND_HEALTH_TOTAL]]+Table2[[#This Row],[EXCHG_IND_HEALTH_TOTAL]])-Table2[[#This Row],[OUTSD_IND_GRANDFATHER]]</f>
        <v>0</v>
      </c>
      <c r="AO671" s="273">
        <f>Table2[[#This Row],[OUTSD_IND_HEALTH_TOTAL]]-Table2[[#This Row],[OUTSD_IND_GRANDFATHER]]</f>
        <v>0</v>
      </c>
      <c r="AP671" s="273">
        <f>(Table2[[#This Row],[OUTSD_SG_HEALTH_TOTAL]]+Table2[[#This Row],[EXCHG_SG_HEALTH_TOTAL]])-Table2[[#This Row],[OUTSD_SG_GRANDFATHER]]</f>
        <v>0</v>
      </c>
      <c r="AQ671" s="273">
        <f>Table2[[#This Row],[OUTSD_SG_HEALTH_TOTAL]]-Table2[[#This Row],[OUTSD_SG_GRANDFATHER]]</f>
        <v>0</v>
      </c>
      <c r="AR671" s="273">
        <f>Table2[[#This Row],[EXCHG_IND_HEALTH_TOTAL]]+Table2[[#This Row],[OUTSD_IND_HEALTH_TOTAL]]</f>
        <v>0</v>
      </c>
      <c r="AS671" s="273">
        <f>Table2[[#This Row],[EXCHG_SG_HEALTH_TOTAL]]+Table2[[#This Row],[OUTSD_SG_HEALTH_TOTAL]]</f>
        <v>0</v>
      </c>
      <c r="AT671" s="273">
        <f>Table2[[#This Row],[OUTSD_ATM_HEALTH_TOTAL]]+Table2[[#This Row],[OUTSD_LG_HEALTH_TOTAL]]+Table2[[#This Row],[Individual Total]]+Table2[[#This Row],[Small Group Total]]+Table2[[#This Row],[OUTSD_STUDENT]]</f>
        <v>0</v>
      </c>
    </row>
    <row r="672" spans="1:46">
      <c r="A672" t="s">
        <v>518</v>
      </c>
      <c r="B672" t="s">
        <v>368</v>
      </c>
      <c r="AE672">
        <v>3</v>
      </c>
      <c r="AL672">
        <v>2023</v>
      </c>
      <c r="AM672">
        <v>4</v>
      </c>
      <c r="AN672" s="273">
        <f>(Table2[[#This Row],[OUTSD_IND_HEALTH_TOTAL]]+Table2[[#This Row],[EXCHG_IND_HEALTH_TOTAL]])-Table2[[#This Row],[OUTSD_IND_GRANDFATHER]]</f>
        <v>0</v>
      </c>
      <c r="AO672" s="273">
        <f>Table2[[#This Row],[OUTSD_IND_HEALTH_TOTAL]]-Table2[[#This Row],[OUTSD_IND_GRANDFATHER]]</f>
        <v>0</v>
      </c>
      <c r="AP672" s="273">
        <f>(Table2[[#This Row],[OUTSD_SG_HEALTH_TOTAL]]+Table2[[#This Row],[EXCHG_SG_HEALTH_TOTAL]])-Table2[[#This Row],[OUTSD_SG_GRANDFATHER]]</f>
        <v>0</v>
      </c>
      <c r="AQ672" s="273">
        <f>Table2[[#This Row],[OUTSD_SG_HEALTH_TOTAL]]-Table2[[#This Row],[OUTSD_SG_GRANDFATHER]]</f>
        <v>0</v>
      </c>
      <c r="AR672" s="273">
        <f>Table2[[#This Row],[EXCHG_IND_HEALTH_TOTAL]]+Table2[[#This Row],[OUTSD_IND_HEALTH_TOTAL]]</f>
        <v>0</v>
      </c>
      <c r="AS672" s="273">
        <f>Table2[[#This Row],[EXCHG_SG_HEALTH_TOTAL]]+Table2[[#This Row],[OUTSD_SG_HEALTH_TOTAL]]</f>
        <v>0</v>
      </c>
      <c r="AT672" s="273">
        <f>Table2[[#This Row],[OUTSD_ATM_HEALTH_TOTAL]]+Table2[[#This Row],[OUTSD_LG_HEALTH_TOTAL]]+Table2[[#This Row],[Individual Total]]+Table2[[#This Row],[Small Group Total]]+Table2[[#This Row],[OUTSD_STUDENT]]</f>
        <v>0</v>
      </c>
    </row>
    <row r="673" spans="1:46">
      <c r="A673" t="s">
        <v>518</v>
      </c>
      <c r="B673" t="s">
        <v>371</v>
      </c>
      <c r="AE673">
        <v>1</v>
      </c>
      <c r="AL673">
        <v>2023</v>
      </c>
      <c r="AM673">
        <v>4</v>
      </c>
      <c r="AN673" s="273">
        <f>(Table2[[#This Row],[OUTSD_IND_HEALTH_TOTAL]]+Table2[[#This Row],[EXCHG_IND_HEALTH_TOTAL]])-Table2[[#This Row],[OUTSD_IND_GRANDFATHER]]</f>
        <v>0</v>
      </c>
      <c r="AO673" s="273">
        <f>Table2[[#This Row],[OUTSD_IND_HEALTH_TOTAL]]-Table2[[#This Row],[OUTSD_IND_GRANDFATHER]]</f>
        <v>0</v>
      </c>
      <c r="AP673" s="273">
        <f>(Table2[[#This Row],[OUTSD_SG_HEALTH_TOTAL]]+Table2[[#This Row],[EXCHG_SG_HEALTH_TOTAL]])-Table2[[#This Row],[OUTSD_SG_GRANDFATHER]]</f>
        <v>0</v>
      </c>
      <c r="AQ673" s="273">
        <f>Table2[[#This Row],[OUTSD_SG_HEALTH_TOTAL]]-Table2[[#This Row],[OUTSD_SG_GRANDFATHER]]</f>
        <v>0</v>
      </c>
      <c r="AR673" s="273">
        <f>Table2[[#This Row],[EXCHG_IND_HEALTH_TOTAL]]+Table2[[#This Row],[OUTSD_IND_HEALTH_TOTAL]]</f>
        <v>0</v>
      </c>
      <c r="AS673" s="273">
        <f>Table2[[#This Row],[EXCHG_SG_HEALTH_TOTAL]]+Table2[[#This Row],[OUTSD_SG_HEALTH_TOTAL]]</f>
        <v>0</v>
      </c>
      <c r="AT673" s="273">
        <f>Table2[[#This Row],[OUTSD_ATM_HEALTH_TOTAL]]+Table2[[#This Row],[OUTSD_LG_HEALTH_TOTAL]]+Table2[[#This Row],[Individual Total]]+Table2[[#This Row],[Small Group Total]]+Table2[[#This Row],[OUTSD_STUDENT]]</f>
        <v>0</v>
      </c>
    </row>
    <row r="674" spans="1:46">
      <c r="A674" t="s">
        <v>518</v>
      </c>
      <c r="B674" t="s">
        <v>369</v>
      </c>
      <c r="AE674">
        <v>1</v>
      </c>
      <c r="AL674">
        <v>2023</v>
      </c>
      <c r="AM674">
        <v>4</v>
      </c>
      <c r="AN674" s="273">
        <f>(Table2[[#This Row],[OUTSD_IND_HEALTH_TOTAL]]+Table2[[#This Row],[EXCHG_IND_HEALTH_TOTAL]])-Table2[[#This Row],[OUTSD_IND_GRANDFATHER]]</f>
        <v>0</v>
      </c>
      <c r="AO674" s="273">
        <f>Table2[[#This Row],[OUTSD_IND_HEALTH_TOTAL]]-Table2[[#This Row],[OUTSD_IND_GRANDFATHER]]</f>
        <v>0</v>
      </c>
      <c r="AP674" s="273">
        <f>(Table2[[#This Row],[OUTSD_SG_HEALTH_TOTAL]]+Table2[[#This Row],[EXCHG_SG_HEALTH_TOTAL]])-Table2[[#This Row],[OUTSD_SG_GRANDFATHER]]</f>
        <v>0</v>
      </c>
      <c r="AQ674" s="273">
        <f>Table2[[#This Row],[OUTSD_SG_HEALTH_TOTAL]]-Table2[[#This Row],[OUTSD_SG_GRANDFATHER]]</f>
        <v>0</v>
      </c>
      <c r="AR674" s="273">
        <f>Table2[[#This Row],[EXCHG_IND_HEALTH_TOTAL]]+Table2[[#This Row],[OUTSD_IND_HEALTH_TOTAL]]</f>
        <v>0</v>
      </c>
      <c r="AS674" s="273">
        <f>Table2[[#This Row],[EXCHG_SG_HEALTH_TOTAL]]+Table2[[#This Row],[OUTSD_SG_HEALTH_TOTAL]]</f>
        <v>0</v>
      </c>
      <c r="AT674" s="273">
        <f>Table2[[#This Row],[OUTSD_ATM_HEALTH_TOTAL]]+Table2[[#This Row],[OUTSD_LG_HEALTH_TOTAL]]+Table2[[#This Row],[Individual Total]]+Table2[[#This Row],[Small Group Total]]+Table2[[#This Row],[OUTSD_STUDENT]]</f>
        <v>0</v>
      </c>
    </row>
    <row r="675" spans="1:46">
      <c r="A675" t="s">
        <v>518</v>
      </c>
      <c r="B675" t="s">
        <v>356</v>
      </c>
      <c r="AE675">
        <v>4</v>
      </c>
      <c r="AL675">
        <v>2023</v>
      </c>
      <c r="AM675">
        <v>4</v>
      </c>
      <c r="AN675" s="273">
        <f>(Table2[[#This Row],[OUTSD_IND_HEALTH_TOTAL]]+Table2[[#This Row],[EXCHG_IND_HEALTH_TOTAL]])-Table2[[#This Row],[OUTSD_IND_GRANDFATHER]]</f>
        <v>0</v>
      </c>
      <c r="AO675" s="273">
        <f>Table2[[#This Row],[OUTSD_IND_HEALTH_TOTAL]]-Table2[[#This Row],[OUTSD_IND_GRANDFATHER]]</f>
        <v>0</v>
      </c>
      <c r="AP675" s="273">
        <f>(Table2[[#This Row],[OUTSD_SG_HEALTH_TOTAL]]+Table2[[#This Row],[EXCHG_SG_HEALTH_TOTAL]])-Table2[[#This Row],[OUTSD_SG_GRANDFATHER]]</f>
        <v>0</v>
      </c>
      <c r="AQ675" s="273">
        <f>Table2[[#This Row],[OUTSD_SG_HEALTH_TOTAL]]-Table2[[#This Row],[OUTSD_SG_GRANDFATHER]]</f>
        <v>0</v>
      </c>
      <c r="AR675" s="273">
        <f>Table2[[#This Row],[EXCHG_IND_HEALTH_TOTAL]]+Table2[[#This Row],[OUTSD_IND_HEALTH_TOTAL]]</f>
        <v>0</v>
      </c>
      <c r="AS675" s="273">
        <f>Table2[[#This Row],[EXCHG_SG_HEALTH_TOTAL]]+Table2[[#This Row],[OUTSD_SG_HEALTH_TOTAL]]</f>
        <v>0</v>
      </c>
      <c r="AT675" s="273">
        <f>Table2[[#This Row],[OUTSD_ATM_HEALTH_TOTAL]]+Table2[[#This Row],[OUTSD_LG_HEALTH_TOTAL]]+Table2[[#This Row],[Individual Total]]+Table2[[#This Row],[Small Group Total]]+Table2[[#This Row],[OUTSD_STUDENT]]</f>
        <v>0</v>
      </c>
    </row>
    <row r="676" spans="1:46">
      <c r="A676" t="s">
        <v>518</v>
      </c>
      <c r="B676" t="s">
        <v>359</v>
      </c>
      <c r="AE676">
        <v>15</v>
      </c>
      <c r="AL676">
        <v>2023</v>
      </c>
      <c r="AM676">
        <v>4</v>
      </c>
      <c r="AN676" s="273">
        <f>(Table2[[#This Row],[OUTSD_IND_HEALTH_TOTAL]]+Table2[[#This Row],[EXCHG_IND_HEALTH_TOTAL]])-Table2[[#This Row],[OUTSD_IND_GRANDFATHER]]</f>
        <v>0</v>
      </c>
      <c r="AO676" s="273">
        <f>Table2[[#This Row],[OUTSD_IND_HEALTH_TOTAL]]-Table2[[#This Row],[OUTSD_IND_GRANDFATHER]]</f>
        <v>0</v>
      </c>
      <c r="AP676" s="273">
        <f>(Table2[[#This Row],[OUTSD_SG_HEALTH_TOTAL]]+Table2[[#This Row],[EXCHG_SG_HEALTH_TOTAL]])-Table2[[#This Row],[OUTSD_SG_GRANDFATHER]]</f>
        <v>0</v>
      </c>
      <c r="AQ676" s="273">
        <f>Table2[[#This Row],[OUTSD_SG_HEALTH_TOTAL]]-Table2[[#This Row],[OUTSD_SG_GRANDFATHER]]</f>
        <v>0</v>
      </c>
      <c r="AR676" s="273">
        <f>Table2[[#This Row],[EXCHG_IND_HEALTH_TOTAL]]+Table2[[#This Row],[OUTSD_IND_HEALTH_TOTAL]]</f>
        <v>0</v>
      </c>
      <c r="AS676" s="273">
        <f>Table2[[#This Row],[EXCHG_SG_HEALTH_TOTAL]]+Table2[[#This Row],[OUTSD_SG_HEALTH_TOTAL]]</f>
        <v>0</v>
      </c>
      <c r="AT676" s="273">
        <f>Table2[[#This Row],[OUTSD_ATM_HEALTH_TOTAL]]+Table2[[#This Row],[OUTSD_LG_HEALTH_TOTAL]]+Table2[[#This Row],[Individual Total]]+Table2[[#This Row],[Small Group Total]]+Table2[[#This Row],[OUTSD_STUDENT]]</f>
        <v>0</v>
      </c>
    </row>
    <row r="677" spans="1:46">
      <c r="A677" t="s">
        <v>518</v>
      </c>
      <c r="B677" t="s">
        <v>357</v>
      </c>
      <c r="AE677">
        <v>5</v>
      </c>
      <c r="AL677">
        <v>2023</v>
      </c>
      <c r="AM677">
        <v>4</v>
      </c>
      <c r="AN677" s="273">
        <f>(Table2[[#This Row],[OUTSD_IND_HEALTH_TOTAL]]+Table2[[#This Row],[EXCHG_IND_HEALTH_TOTAL]])-Table2[[#This Row],[OUTSD_IND_GRANDFATHER]]</f>
        <v>0</v>
      </c>
      <c r="AO677" s="273">
        <f>Table2[[#This Row],[OUTSD_IND_HEALTH_TOTAL]]-Table2[[#This Row],[OUTSD_IND_GRANDFATHER]]</f>
        <v>0</v>
      </c>
      <c r="AP677" s="273">
        <f>(Table2[[#This Row],[OUTSD_SG_HEALTH_TOTAL]]+Table2[[#This Row],[EXCHG_SG_HEALTH_TOTAL]])-Table2[[#This Row],[OUTSD_SG_GRANDFATHER]]</f>
        <v>0</v>
      </c>
      <c r="AQ677" s="273">
        <f>Table2[[#This Row],[OUTSD_SG_HEALTH_TOTAL]]-Table2[[#This Row],[OUTSD_SG_GRANDFATHER]]</f>
        <v>0</v>
      </c>
      <c r="AR677" s="273">
        <f>Table2[[#This Row],[EXCHG_IND_HEALTH_TOTAL]]+Table2[[#This Row],[OUTSD_IND_HEALTH_TOTAL]]</f>
        <v>0</v>
      </c>
      <c r="AS677" s="273">
        <f>Table2[[#This Row],[EXCHG_SG_HEALTH_TOTAL]]+Table2[[#This Row],[OUTSD_SG_HEALTH_TOTAL]]</f>
        <v>0</v>
      </c>
      <c r="AT677" s="273">
        <f>Table2[[#This Row],[OUTSD_ATM_HEALTH_TOTAL]]+Table2[[#This Row],[OUTSD_LG_HEALTH_TOTAL]]+Table2[[#This Row],[Individual Total]]+Table2[[#This Row],[Small Group Total]]+Table2[[#This Row],[OUTSD_STUDENT]]</f>
        <v>0</v>
      </c>
    </row>
    <row r="678" spans="1:46">
      <c r="A678" t="s">
        <v>544</v>
      </c>
      <c r="B678" t="s">
        <v>367</v>
      </c>
      <c r="AK678">
        <v>1</v>
      </c>
      <c r="AL678">
        <v>2023</v>
      </c>
      <c r="AM678">
        <v>4</v>
      </c>
      <c r="AN678" s="273">
        <f>(Table2[[#This Row],[OUTSD_IND_HEALTH_TOTAL]]+Table2[[#This Row],[EXCHG_IND_HEALTH_TOTAL]])-Table2[[#This Row],[OUTSD_IND_GRANDFATHER]]</f>
        <v>0</v>
      </c>
      <c r="AO678" s="273">
        <f>Table2[[#This Row],[OUTSD_IND_HEALTH_TOTAL]]-Table2[[#This Row],[OUTSD_IND_GRANDFATHER]]</f>
        <v>0</v>
      </c>
      <c r="AP678" s="273">
        <f>(Table2[[#This Row],[OUTSD_SG_HEALTH_TOTAL]]+Table2[[#This Row],[EXCHG_SG_HEALTH_TOTAL]])-Table2[[#This Row],[OUTSD_SG_GRANDFATHER]]</f>
        <v>0</v>
      </c>
      <c r="AQ678" s="273">
        <f>Table2[[#This Row],[OUTSD_SG_HEALTH_TOTAL]]-Table2[[#This Row],[OUTSD_SG_GRANDFATHER]]</f>
        <v>0</v>
      </c>
      <c r="AR678" s="273">
        <f>Table2[[#This Row],[EXCHG_IND_HEALTH_TOTAL]]+Table2[[#This Row],[OUTSD_IND_HEALTH_TOTAL]]</f>
        <v>0</v>
      </c>
      <c r="AS678" s="273">
        <f>Table2[[#This Row],[EXCHG_SG_HEALTH_TOTAL]]+Table2[[#This Row],[OUTSD_SG_HEALTH_TOTAL]]</f>
        <v>0</v>
      </c>
      <c r="AT678" s="273">
        <f>Table2[[#This Row],[OUTSD_ATM_HEALTH_TOTAL]]+Table2[[#This Row],[OUTSD_LG_HEALTH_TOTAL]]+Table2[[#This Row],[Individual Total]]+Table2[[#This Row],[Small Group Total]]+Table2[[#This Row],[OUTSD_STUDENT]]</f>
        <v>0</v>
      </c>
    </row>
    <row r="679" spans="1:46">
      <c r="A679" t="s">
        <v>544</v>
      </c>
      <c r="B679" t="s">
        <v>378</v>
      </c>
      <c r="AK679">
        <v>2</v>
      </c>
      <c r="AL679">
        <v>2023</v>
      </c>
      <c r="AM679">
        <v>4</v>
      </c>
      <c r="AN679" s="273">
        <f>(Table2[[#This Row],[OUTSD_IND_HEALTH_TOTAL]]+Table2[[#This Row],[EXCHG_IND_HEALTH_TOTAL]])-Table2[[#This Row],[OUTSD_IND_GRANDFATHER]]</f>
        <v>0</v>
      </c>
      <c r="AO679" s="273">
        <f>Table2[[#This Row],[OUTSD_IND_HEALTH_TOTAL]]-Table2[[#This Row],[OUTSD_IND_GRANDFATHER]]</f>
        <v>0</v>
      </c>
      <c r="AP679" s="273">
        <f>(Table2[[#This Row],[OUTSD_SG_HEALTH_TOTAL]]+Table2[[#This Row],[EXCHG_SG_HEALTH_TOTAL]])-Table2[[#This Row],[OUTSD_SG_GRANDFATHER]]</f>
        <v>0</v>
      </c>
      <c r="AQ679" s="273">
        <f>Table2[[#This Row],[OUTSD_SG_HEALTH_TOTAL]]-Table2[[#This Row],[OUTSD_SG_GRANDFATHER]]</f>
        <v>0</v>
      </c>
      <c r="AR679" s="273">
        <f>Table2[[#This Row],[EXCHG_IND_HEALTH_TOTAL]]+Table2[[#This Row],[OUTSD_IND_HEALTH_TOTAL]]</f>
        <v>0</v>
      </c>
      <c r="AS679" s="273">
        <f>Table2[[#This Row],[EXCHG_SG_HEALTH_TOTAL]]+Table2[[#This Row],[OUTSD_SG_HEALTH_TOTAL]]</f>
        <v>0</v>
      </c>
      <c r="AT679" s="273">
        <f>Table2[[#This Row],[OUTSD_ATM_HEALTH_TOTAL]]+Table2[[#This Row],[OUTSD_LG_HEALTH_TOTAL]]+Table2[[#This Row],[Individual Total]]+Table2[[#This Row],[Small Group Total]]+Table2[[#This Row],[OUTSD_STUDENT]]</f>
        <v>0</v>
      </c>
    </row>
    <row r="680" spans="1:46">
      <c r="A680" t="s">
        <v>544</v>
      </c>
      <c r="B680" t="s">
        <v>383</v>
      </c>
      <c r="AK680">
        <v>1</v>
      </c>
      <c r="AL680">
        <v>2023</v>
      </c>
      <c r="AM680">
        <v>4</v>
      </c>
      <c r="AN680" s="273">
        <f>(Table2[[#This Row],[OUTSD_IND_HEALTH_TOTAL]]+Table2[[#This Row],[EXCHG_IND_HEALTH_TOTAL]])-Table2[[#This Row],[OUTSD_IND_GRANDFATHER]]</f>
        <v>0</v>
      </c>
      <c r="AO680" s="273">
        <f>Table2[[#This Row],[OUTSD_IND_HEALTH_TOTAL]]-Table2[[#This Row],[OUTSD_IND_GRANDFATHER]]</f>
        <v>0</v>
      </c>
      <c r="AP680" s="273">
        <f>(Table2[[#This Row],[OUTSD_SG_HEALTH_TOTAL]]+Table2[[#This Row],[EXCHG_SG_HEALTH_TOTAL]])-Table2[[#This Row],[OUTSD_SG_GRANDFATHER]]</f>
        <v>0</v>
      </c>
      <c r="AQ680" s="273">
        <f>Table2[[#This Row],[OUTSD_SG_HEALTH_TOTAL]]-Table2[[#This Row],[OUTSD_SG_GRANDFATHER]]</f>
        <v>0</v>
      </c>
      <c r="AR680" s="273">
        <f>Table2[[#This Row],[EXCHG_IND_HEALTH_TOTAL]]+Table2[[#This Row],[OUTSD_IND_HEALTH_TOTAL]]</f>
        <v>0</v>
      </c>
      <c r="AS680" s="273">
        <f>Table2[[#This Row],[EXCHG_SG_HEALTH_TOTAL]]+Table2[[#This Row],[OUTSD_SG_HEALTH_TOTAL]]</f>
        <v>0</v>
      </c>
      <c r="AT680" s="273">
        <f>Table2[[#This Row],[OUTSD_ATM_HEALTH_TOTAL]]+Table2[[#This Row],[OUTSD_LG_HEALTH_TOTAL]]+Table2[[#This Row],[Individual Total]]+Table2[[#This Row],[Small Group Total]]+Table2[[#This Row],[OUTSD_STUDENT]]</f>
        <v>0</v>
      </c>
    </row>
    <row r="681" spans="1:46">
      <c r="A681" t="s">
        <v>54</v>
      </c>
      <c r="B681" t="s">
        <v>381</v>
      </c>
      <c r="AK681">
        <v>3</v>
      </c>
      <c r="AL681">
        <v>2023</v>
      </c>
      <c r="AM681">
        <v>4</v>
      </c>
      <c r="AN681" s="273">
        <f>(Table2[[#This Row],[OUTSD_IND_HEALTH_TOTAL]]+Table2[[#This Row],[EXCHG_IND_HEALTH_TOTAL]])-Table2[[#This Row],[OUTSD_IND_GRANDFATHER]]</f>
        <v>0</v>
      </c>
      <c r="AO681" s="273">
        <f>Table2[[#This Row],[OUTSD_IND_HEALTH_TOTAL]]-Table2[[#This Row],[OUTSD_IND_GRANDFATHER]]</f>
        <v>0</v>
      </c>
      <c r="AP681" s="273">
        <f>(Table2[[#This Row],[OUTSD_SG_HEALTH_TOTAL]]+Table2[[#This Row],[EXCHG_SG_HEALTH_TOTAL]])-Table2[[#This Row],[OUTSD_SG_GRANDFATHER]]</f>
        <v>0</v>
      </c>
      <c r="AQ681" s="273">
        <f>Table2[[#This Row],[OUTSD_SG_HEALTH_TOTAL]]-Table2[[#This Row],[OUTSD_SG_GRANDFATHER]]</f>
        <v>0</v>
      </c>
      <c r="AR681" s="273">
        <f>Table2[[#This Row],[EXCHG_IND_HEALTH_TOTAL]]+Table2[[#This Row],[OUTSD_IND_HEALTH_TOTAL]]</f>
        <v>0</v>
      </c>
      <c r="AS681" s="273">
        <f>Table2[[#This Row],[EXCHG_SG_HEALTH_TOTAL]]+Table2[[#This Row],[OUTSD_SG_HEALTH_TOTAL]]</f>
        <v>0</v>
      </c>
      <c r="AT681" s="273">
        <f>Table2[[#This Row],[OUTSD_ATM_HEALTH_TOTAL]]+Table2[[#This Row],[OUTSD_LG_HEALTH_TOTAL]]+Table2[[#This Row],[Individual Total]]+Table2[[#This Row],[Small Group Total]]+Table2[[#This Row],[OUTSD_STUDENT]]</f>
        <v>0</v>
      </c>
    </row>
    <row r="682" spans="1:46">
      <c r="A682" t="s">
        <v>54</v>
      </c>
      <c r="B682" t="s">
        <v>358</v>
      </c>
      <c r="AK682">
        <v>3</v>
      </c>
      <c r="AL682">
        <v>2023</v>
      </c>
      <c r="AM682">
        <v>4</v>
      </c>
      <c r="AN682" s="273">
        <f>(Table2[[#This Row],[OUTSD_IND_HEALTH_TOTAL]]+Table2[[#This Row],[EXCHG_IND_HEALTH_TOTAL]])-Table2[[#This Row],[OUTSD_IND_GRANDFATHER]]</f>
        <v>0</v>
      </c>
      <c r="AO682" s="273">
        <f>Table2[[#This Row],[OUTSD_IND_HEALTH_TOTAL]]-Table2[[#This Row],[OUTSD_IND_GRANDFATHER]]</f>
        <v>0</v>
      </c>
      <c r="AP682" s="273">
        <f>(Table2[[#This Row],[OUTSD_SG_HEALTH_TOTAL]]+Table2[[#This Row],[EXCHG_SG_HEALTH_TOTAL]])-Table2[[#This Row],[OUTSD_SG_GRANDFATHER]]</f>
        <v>0</v>
      </c>
      <c r="AQ682" s="273">
        <f>Table2[[#This Row],[OUTSD_SG_HEALTH_TOTAL]]-Table2[[#This Row],[OUTSD_SG_GRANDFATHER]]</f>
        <v>0</v>
      </c>
      <c r="AR682" s="273">
        <f>Table2[[#This Row],[EXCHG_IND_HEALTH_TOTAL]]+Table2[[#This Row],[OUTSD_IND_HEALTH_TOTAL]]</f>
        <v>0</v>
      </c>
      <c r="AS682" s="273">
        <f>Table2[[#This Row],[EXCHG_SG_HEALTH_TOTAL]]+Table2[[#This Row],[OUTSD_SG_HEALTH_TOTAL]]</f>
        <v>0</v>
      </c>
      <c r="AT682" s="273">
        <f>Table2[[#This Row],[OUTSD_ATM_HEALTH_TOTAL]]+Table2[[#This Row],[OUTSD_LG_HEALTH_TOTAL]]+Table2[[#This Row],[Individual Total]]+Table2[[#This Row],[Small Group Total]]+Table2[[#This Row],[OUTSD_STUDENT]]</f>
        <v>0</v>
      </c>
    </row>
    <row r="683" spans="1:46">
      <c r="A683" t="s">
        <v>54</v>
      </c>
      <c r="B683" t="s">
        <v>372</v>
      </c>
      <c r="AK683">
        <v>3</v>
      </c>
      <c r="AL683">
        <v>2023</v>
      </c>
      <c r="AM683">
        <v>4</v>
      </c>
      <c r="AN683" s="273">
        <f>(Table2[[#This Row],[OUTSD_IND_HEALTH_TOTAL]]+Table2[[#This Row],[EXCHG_IND_HEALTH_TOTAL]])-Table2[[#This Row],[OUTSD_IND_GRANDFATHER]]</f>
        <v>0</v>
      </c>
      <c r="AO683" s="273">
        <f>Table2[[#This Row],[OUTSD_IND_HEALTH_TOTAL]]-Table2[[#This Row],[OUTSD_IND_GRANDFATHER]]</f>
        <v>0</v>
      </c>
      <c r="AP683" s="273">
        <f>(Table2[[#This Row],[OUTSD_SG_HEALTH_TOTAL]]+Table2[[#This Row],[EXCHG_SG_HEALTH_TOTAL]])-Table2[[#This Row],[OUTSD_SG_GRANDFATHER]]</f>
        <v>0</v>
      </c>
      <c r="AQ683" s="273">
        <f>Table2[[#This Row],[OUTSD_SG_HEALTH_TOTAL]]-Table2[[#This Row],[OUTSD_SG_GRANDFATHER]]</f>
        <v>0</v>
      </c>
      <c r="AR683" s="273">
        <f>Table2[[#This Row],[EXCHG_IND_HEALTH_TOTAL]]+Table2[[#This Row],[OUTSD_IND_HEALTH_TOTAL]]</f>
        <v>0</v>
      </c>
      <c r="AS683" s="273">
        <f>Table2[[#This Row],[EXCHG_SG_HEALTH_TOTAL]]+Table2[[#This Row],[OUTSD_SG_HEALTH_TOTAL]]</f>
        <v>0</v>
      </c>
      <c r="AT683" s="273">
        <f>Table2[[#This Row],[OUTSD_ATM_HEALTH_TOTAL]]+Table2[[#This Row],[OUTSD_LG_HEALTH_TOTAL]]+Table2[[#This Row],[Individual Total]]+Table2[[#This Row],[Small Group Total]]+Table2[[#This Row],[OUTSD_STUDENT]]</f>
        <v>0</v>
      </c>
    </row>
    <row r="684" spans="1:46">
      <c r="A684" t="s">
        <v>54</v>
      </c>
      <c r="B684" t="s">
        <v>376</v>
      </c>
      <c r="AK684">
        <v>7</v>
      </c>
      <c r="AL684">
        <v>2023</v>
      </c>
      <c r="AM684">
        <v>4</v>
      </c>
      <c r="AN684" s="273">
        <f>(Table2[[#This Row],[OUTSD_IND_HEALTH_TOTAL]]+Table2[[#This Row],[EXCHG_IND_HEALTH_TOTAL]])-Table2[[#This Row],[OUTSD_IND_GRANDFATHER]]</f>
        <v>0</v>
      </c>
      <c r="AO684" s="273">
        <f>Table2[[#This Row],[OUTSD_IND_HEALTH_TOTAL]]-Table2[[#This Row],[OUTSD_IND_GRANDFATHER]]</f>
        <v>0</v>
      </c>
      <c r="AP684" s="273">
        <f>(Table2[[#This Row],[OUTSD_SG_HEALTH_TOTAL]]+Table2[[#This Row],[EXCHG_SG_HEALTH_TOTAL]])-Table2[[#This Row],[OUTSD_SG_GRANDFATHER]]</f>
        <v>0</v>
      </c>
      <c r="AQ684" s="273">
        <f>Table2[[#This Row],[OUTSD_SG_HEALTH_TOTAL]]-Table2[[#This Row],[OUTSD_SG_GRANDFATHER]]</f>
        <v>0</v>
      </c>
      <c r="AR684" s="273">
        <f>Table2[[#This Row],[EXCHG_IND_HEALTH_TOTAL]]+Table2[[#This Row],[OUTSD_IND_HEALTH_TOTAL]]</f>
        <v>0</v>
      </c>
      <c r="AS684" s="273">
        <f>Table2[[#This Row],[EXCHG_SG_HEALTH_TOTAL]]+Table2[[#This Row],[OUTSD_SG_HEALTH_TOTAL]]</f>
        <v>0</v>
      </c>
      <c r="AT684" s="273">
        <f>Table2[[#This Row],[OUTSD_ATM_HEALTH_TOTAL]]+Table2[[#This Row],[OUTSD_LG_HEALTH_TOTAL]]+Table2[[#This Row],[Individual Total]]+Table2[[#This Row],[Small Group Total]]+Table2[[#This Row],[OUTSD_STUDENT]]</f>
        <v>0</v>
      </c>
    </row>
    <row r="685" spans="1:46">
      <c r="A685" t="s">
        <v>54</v>
      </c>
      <c r="B685" t="s">
        <v>379</v>
      </c>
      <c r="AK685">
        <v>4</v>
      </c>
      <c r="AL685">
        <v>2023</v>
      </c>
      <c r="AM685">
        <v>4</v>
      </c>
      <c r="AN685" s="273">
        <f>(Table2[[#This Row],[OUTSD_IND_HEALTH_TOTAL]]+Table2[[#This Row],[EXCHG_IND_HEALTH_TOTAL]])-Table2[[#This Row],[OUTSD_IND_GRANDFATHER]]</f>
        <v>0</v>
      </c>
      <c r="AO685" s="273">
        <f>Table2[[#This Row],[OUTSD_IND_HEALTH_TOTAL]]-Table2[[#This Row],[OUTSD_IND_GRANDFATHER]]</f>
        <v>0</v>
      </c>
      <c r="AP685" s="273">
        <f>(Table2[[#This Row],[OUTSD_SG_HEALTH_TOTAL]]+Table2[[#This Row],[EXCHG_SG_HEALTH_TOTAL]])-Table2[[#This Row],[OUTSD_SG_GRANDFATHER]]</f>
        <v>0</v>
      </c>
      <c r="AQ685" s="273">
        <f>Table2[[#This Row],[OUTSD_SG_HEALTH_TOTAL]]-Table2[[#This Row],[OUTSD_SG_GRANDFATHER]]</f>
        <v>0</v>
      </c>
      <c r="AR685" s="273">
        <f>Table2[[#This Row],[EXCHG_IND_HEALTH_TOTAL]]+Table2[[#This Row],[OUTSD_IND_HEALTH_TOTAL]]</f>
        <v>0</v>
      </c>
      <c r="AS685" s="273">
        <f>Table2[[#This Row],[EXCHG_SG_HEALTH_TOTAL]]+Table2[[#This Row],[OUTSD_SG_HEALTH_TOTAL]]</f>
        <v>0</v>
      </c>
      <c r="AT685" s="273">
        <f>Table2[[#This Row],[OUTSD_ATM_HEALTH_TOTAL]]+Table2[[#This Row],[OUTSD_LG_HEALTH_TOTAL]]+Table2[[#This Row],[Individual Total]]+Table2[[#This Row],[Small Group Total]]+Table2[[#This Row],[OUTSD_STUDENT]]</f>
        <v>0</v>
      </c>
    </row>
    <row r="686" spans="1:46">
      <c r="A686" t="s">
        <v>54</v>
      </c>
      <c r="B686" t="s">
        <v>377</v>
      </c>
      <c r="AK686">
        <v>5</v>
      </c>
      <c r="AL686">
        <v>2023</v>
      </c>
      <c r="AM686">
        <v>4</v>
      </c>
      <c r="AN686" s="273">
        <f>(Table2[[#This Row],[OUTSD_IND_HEALTH_TOTAL]]+Table2[[#This Row],[EXCHG_IND_HEALTH_TOTAL]])-Table2[[#This Row],[OUTSD_IND_GRANDFATHER]]</f>
        <v>0</v>
      </c>
      <c r="AO686" s="273">
        <f>Table2[[#This Row],[OUTSD_IND_HEALTH_TOTAL]]-Table2[[#This Row],[OUTSD_IND_GRANDFATHER]]</f>
        <v>0</v>
      </c>
      <c r="AP686" s="273">
        <f>(Table2[[#This Row],[OUTSD_SG_HEALTH_TOTAL]]+Table2[[#This Row],[EXCHG_SG_HEALTH_TOTAL]])-Table2[[#This Row],[OUTSD_SG_GRANDFATHER]]</f>
        <v>0</v>
      </c>
      <c r="AQ686" s="273">
        <f>Table2[[#This Row],[OUTSD_SG_HEALTH_TOTAL]]-Table2[[#This Row],[OUTSD_SG_GRANDFATHER]]</f>
        <v>0</v>
      </c>
      <c r="AR686" s="273">
        <f>Table2[[#This Row],[EXCHG_IND_HEALTH_TOTAL]]+Table2[[#This Row],[OUTSD_IND_HEALTH_TOTAL]]</f>
        <v>0</v>
      </c>
      <c r="AS686" s="273">
        <f>Table2[[#This Row],[EXCHG_SG_HEALTH_TOTAL]]+Table2[[#This Row],[OUTSD_SG_HEALTH_TOTAL]]</f>
        <v>0</v>
      </c>
      <c r="AT686" s="273">
        <f>Table2[[#This Row],[OUTSD_ATM_HEALTH_TOTAL]]+Table2[[#This Row],[OUTSD_LG_HEALTH_TOTAL]]+Table2[[#This Row],[Individual Total]]+Table2[[#This Row],[Small Group Total]]+Table2[[#This Row],[OUTSD_STUDENT]]</f>
        <v>0</v>
      </c>
    </row>
    <row r="687" spans="1:46">
      <c r="A687" t="s">
        <v>54</v>
      </c>
      <c r="B687" t="s">
        <v>370</v>
      </c>
      <c r="AK687">
        <v>17</v>
      </c>
      <c r="AL687">
        <v>2023</v>
      </c>
      <c r="AM687">
        <v>4</v>
      </c>
      <c r="AN687" s="273">
        <f>(Table2[[#This Row],[OUTSD_IND_HEALTH_TOTAL]]+Table2[[#This Row],[EXCHG_IND_HEALTH_TOTAL]])-Table2[[#This Row],[OUTSD_IND_GRANDFATHER]]</f>
        <v>0</v>
      </c>
      <c r="AO687" s="273">
        <f>Table2[[#This Row],[OUTSD_IND_HEALTH_TOTAL]]-Table2[[#This Row],[OUTSD_IND_GRANDFATHER]]</f>
        <v>0</v>
      </c>
      <c r="AP687" s="273">
        <f>(Table2[[#This Row],[OUTSD_SG_HEALTH_TOTAL]]+Table2[[#This Row],[EXCHG_SG_HEALTH_TOTAL]])-Table2[[#This Row],[OUTSD_SG_GRANDFATHER]]</f>
        <v>0</v>
      </c>
      <c r="AQ687" s="273">
        <f>Table2[[#This Row],[OUTSD_SG_HEALTH_TOTAL]]-Table2[[#This Row],[OUTSD_SG_GRANDFATHER]]</f>
        <v>0</v>
      </c>
      <c r="AR687" s="273">
        <f>Table2[[#This Row],[EXCHG_IND_HEALTH_TOTAL]]+Table2[[#This Row],[OUTSD_IND_HEALTH_TOTAL]]</f>
        <v>0</v>
      </c>
      <c r="AS687" s="273">
        <f>Table2[[#This Row],[EXCHG_SG_HEALTH_TOTAL]]+Table2[[#This Row],[OUTSD_SG_HEALTH_TOTAL]]</f>
        <v>0</v>
      </c>
      <c r="AT687" s="273">
        <f>Table2[[#This Row],[OUTSD_ATM_HEALTH_TOTAL]]+Table2[[#This Row],[OUTSD_LG_HEALTH_TOTAL]]+Table2[[#This Row],[Individual Total]]+Table2[[#This Row],[Small Group Total]]+Table2[[#This Row],[OUTSD_STUDENT]]</f>
        <v>0</v>
      </c>
    </row>
    <row r="688" spans="1:46">
      <c r="A688" t="s">
        <v>54</v>
      </c>
      <c r="B688" t="s">
        <v>367</v>
      </c>
      <c r="AK688">
        <v>6</v>
      </c>
      <c r="AL688">
        <v>2023</v>
      </c>
      <c r="AM688">
        <v>4</v>
      </c>
      <c r="AN688" s="273">
        <f>(Table2[[#This Row],[OUTSD_IND_HEALTH_TOTAL]]+Table2[[#This Row],[EXCHG_IND_HEALTH_TOTAL]])-Table2[[#This Row],[OUTSD_IND_GRANDFATHER]]</f>
        <v>0</v>
      </c>
      <c r="AO688" s="273">
        <f>Table2[[#This Row],[OUTSD_IND_HEALTH_TOTAL]]-Table2[[#This Row],[OUTSD_IND_GRANDFATHER]]</f>
        <v>0</v>
      </c>
      <c r="AP688" s="273">
        <f>(Table2[[#This Row],[OUTSD_SG_HEALTH_TOTAL]]+Table2[[#This Row],[EXCHG_SG_HEALTH_TOTAL]])-Table2[[#This Row],[OUTSD_SG_GRANDFATHER]]</f>
        <v>0</v>
      </c>
      <c r="AQ688" s="273">
        <f>Table2[[#This Row],[OUTSD_SG_HEALTH_TOTAL]]-Table2[[#This Row],[OUTSD_SG_GRANDFATHER]]</f>
        <v>0</v>
      </c>
      <c r="AR688" s="273">
        <f>Table2[[#This Row],[EXCHG_IND_HEALTH_TOTAL]]+Table2[[#This Row],[OUTSD_IND_HEALTH_TOTAL]]</f>
        <v>0</v>
      </c>
      <c r="AS688" s="273">
        <f>Table2[[#This Row],[EXCHG_SG_HEALTH_TOTAL]]+Table2[[#This Row],[OUTSD_SG_HEALTH_TOTAL]]</f>
        <v>0</v>
      </c>
      <c r="AT688" s="273">
        <f>Table2[[#This Row],[OUTSD_ATM_HEALTH_TOTAL]]+Table2[[#This Row],[OUTSD_LG_HEALTH_TOTAL]]+Table2[[#This Row],[Individual Total]]+Table2[[#This Row],[Small Group Total]]+Table2[[#This Row],[OUTSD_STUDENT]]</f>
        <v>0</v>
      </c>
    </row>
    <row r="689" spans="1:46">
      <c r="A689" t="s">
        <v>54</v>
      </c>
      <c r="B689" t="s">
        <v>386</v>
      </c>
      <c r="AK689">
        <v>2</v>
      </c>
      <c r="AL689">
        <v>2023</v>
      </c>
      <c r="AM689">
        <v>4</v>
      </c>
      <c r="AN689" s="273">
        <f>(Table2[[#This Row],[OUTSD_IND_HEALTH_TOTAL]]+Table2[[#This Row],[EXCHG_IND_HEALTH_TOTAL]])-Table2[[#This Row],[OUTSD_IND_GRANDFATHER]]</f>
        <v>0</v>
      </c>
      <c r="AO689" s="273">
        <f>Table2[[#This Row],[OUTSD_IND_HEALTH_TOTAL]]-Table2[[#This Row],[OUTSD_IND_GRANDFATHER]]</f>
        <v>0</v>
      </c>
      <c r="AP689" s="273">
        <f>(Table2[[#This Row],[OUTSD_SG_HEALTH_TOTAL]]+Table2[[#This Row],[EXCHG_SG_HEALTH_TOTAL]])-Table2[[#This Row],[OUTSD_SG_GRANDFATHER]]</f>
        <v>0</v>
      </c>
      <c r="AQ689" s="273">
        <f>Table2[[#This Row],[OUTSD_SG_HEALTH_TOTAL]]-Table2[[#This Row],[OUTSD_SG_GRANDFATHER]]</f>
        <v>0</v>
      </c>
      <c r="AR689" s="273">
        <f>Table2[[#This Row],[EXCHG_IND_HEALTH_TOTAL]]+Table2[[#This Row],[OUTSD_IND_HEALTH_TOTAL]]</f>
        <v>0</v>
      </c>
      <c r="AS689" s="273">
        <f>Table2[[#This Row],[EXCHG_SG_HEALTH_TOTAL]]+Table2[[#This Row],[OUTSD_SG_HEALTH_TOTAL]]</f>
        <v>0</v>
      </c>
      <c r="AT689" s="273">
        <f>Table2[[#This Row],[OUTSD_ATM_HEALTH_TOTAL]]+Table2[[#This Row],[OUTSD_LG_HEALTH_TOTAL]]+Table2[[#This Row],[Individual Total]]+Table2[[#This Row],[Small Group Total]]+Table2[[#This Row],[OUTSD_STUDENT]]</f>
        <v>0</v>
      </c>
    </row>
    <row r="690" spans="1:46">
      <c r="A690" t="s">
        <v>54</v>
      </c>
      <c r="B690" t="s">
        <v>389</v>
      </c>
      <c r="AK690">
        <v>1</v>
      </c>
      <c r="AL690">
        <v>2023</v>
      </c>
      <c r="AM690">
        <v>4</v>
      </c>
      <c r="AN690" s="273">
        <f>(Table2[[#This Row],[OUTSD_IND_HEALTH_TOTAL]]+Table2[[#This Row],[EXCHG_IND_HEALTH_TOTAL]])-Table2[[#This Row],[OUTSD_IND_GRANDFATHER]]</f>
        <v>0</v>
      </c>
      <c r="AO690" s="273">
        <f>Table2[[#This Row],[OUTSD_IND_HEALTH_TOTAL]]-Table2[[#This Row],[OUTSD_IND_GRANDFATHER]]</f>
        <v>0</v>
      </c>
      <c r="AP690" s="273">
        <f>(Table2[[#This Row],[OUTSD_SG_HEALTH_TOTAL]]+Table2[[#This Row],[EXCHG_SG_HEALTH_TOTAL]])-Table2[[#This Row],[OUTSD_SG_GRANDFATHER]]</f>
        <v>0</v>
      </c>
      <c r="AQ690" s="273">
        <f>Table2[[#This Row],[OUTSD_SG_HEALTH_TOTAL]]-Table2[[#This Row],[OUTSD_SG_GRANDFATHER]]</f>
        <v>0</v>
      </c>
      <c r="AR690" s="273">
        <f>Table2[[#This Row],[EXCHG_IND_HEALTH_TOTAL]]+Table2[[#This Row],[OUTSD_IND_HEALTH_TOTAL]]</f>
        <v>0</v>
      </c>
      <c r="AS690" s="273">
        <f>Table2[[#This Row],[EXCHG_SG_HEALTH_TOTAL]]+Table2[[#This Row],[OUTSD_SG_HEALTH_TOTAL]]</f>
        <v>0</v>
      </c>
      <c r="AT690" s="273">
        <f>Table2[[#This Row],[OUTSD_ATM_HEALTH_TOTAL]]+Table2[[#This Row],[OUTSD_LG_HEALTH_TOTAL]]+Table2[[#This Row],[Individual Total]]+Table2[[#This Row],[Small Group Total]]+Table2[[#This Row],[OUTSD_STUDENT]]</f>
        <v>0</v>
      </c>
    </row>
    <row r="691" spans="1:46">
      <c r="A691" t="s">
        <v>54</v>
      </c>
      <c r="B691" t="s">
        <v>368</v>
      </c>
      <c r="AK691">
        <v>21</v>
      </c>
      <c r="AL691">
        <v>2023</v>
      </c>
      <c r="AM691">
        <v>4</v>
      </c>
      <c r="AN691" s="273">
        <f>(Table2[[#This Row],[OUTSD_IND_HEALTH_TOTAL]]+Table2[[#This Row],[EXCHG_IND_HEALTH_TOTAL]])-Table2[[#This Row],[OUTSD_IND_GRANDFATHER]]</f>
        <v>0</v>
      </c>
      <c r="AO691" s="273">
        <f>Table2[[#This Row],[OUTSD_IND_HEALTH_TOTAL]]-Table2[[#This Row],[OUTSD_IND_GRANDFATHER]]</f>
        <v>0</v>
      </c>
      <c r="AP691" s="273">
        <f>(Table2[[#This Row],[OUTSD_SG_HEALTH_TOTAL]]+Table2[[#This Row],[EXCHG_SG_HEALTH_TOTAL]])-Table2[[#This Row],[OUTSD_SG_GRANDFATHER]]</f>
        <v>0</v>
      </c>
      <c r="AQ691" s="273">
        <f>Table2[[#This Row],[OUTSD_SG_HEALTH_TOTAL]]-Table2[[#This Row],[OUTSD_SG_GRANDFATHER]]</f>
        <v>0</v>
      </c>
      <c r="AR691" s="273">
        <f>Table2[[#This Row],[EXCHG_IND_HEALTH_TOTAL]]+Table2[[#This Row],[OUTSD_IND_HEALTH_TOTAL]]</f>
        <v>0</v>
      </c>
      <c r="AS691" s="273">
        <f>Table2[[#This Row],[EXCHG_SG_HEALTH_TOTAL]]+Table2[[#This Row],[OUTSD_SG_HEALTH_TOTAL]]</f>
        <v>0</v>
      </c>
      <c r="AT691" s="273">
        <f>Table2[[#This Row],[OUTSD_ATM_HEALTH_TOTAL]]+Table2[[#This Row],[OUTSD_LG_HEALTH_TOTAL]]+Table2[[#This Row],[Individual Total]]+Table2[[#This Row],[Small Group Total]]+Table2[[#This Row],[OUTSD_STUDENT]]</f>
        <v>0</v>
      </c>
    </row>
    <row r="692" spans="1:46">
      <c r="A692" t="s">
        <v>54</v>
      </c>
      <c r="B692" t="s">
        <v>371</v>
      </c>
      <c r="AK692">
        <v>2</v>
      </c>
      <c r="AL692">
        <v>2023</v>
      </c>
      <c r="AM692">
        <v>4</v>
      </c>
      <c r="AN692" s="273">
        <f>(Table2[[#This Row],[OUTSD_IND_HEALTH_TOTAL]]+Table2[[#This Row],[EXCHG_IND_HEALTH_TOTAL]])-Table2[[#This Row],[OUTSD_IND_GRANDFATHER]]</f>
        <v>0</v>
      </c>
      <c r="AO692" s="273">
        <f>Table2[[#This Row],[OUTSD_IND_HEALTH_TOTAL]]-Table2[[#This Row],[OUTSD_IND_GRANDFATHER]]</f>
        <v>0</v>
      </c>
      <c r="AP692" s="273">
        <f>(Table2[[#This Row],[OUTSD_SG_HEALTH_TOTAL]]+Table2[[#This Row],[EXCHG_SG_HEALTH_TOTAL]])-Table2[[#This Row],[OUTSD_SG_GRANDFATHER]]</f>
        <v>0</v>
      </c>
      <c r="AQ692" s="273">
        <f>Table2[[#This Row],[OUTSD_SG_HEALTH_TOTAL]]-Table2[[#This Row],[OUTSD_SG_GRANDFATHER]]</f>
        <v>0</v>
      </c>
      <c r="AR692" s="273">
        <f>Table2[[#This Row],[EXCHG_IND_HEALTH_TOTAL]]+Table2[[#This Row],[OUTSD_IND_HEALTH_TOTAL]]</f>
        <v>0</v>
      </c>
      <c r="AS692" s="273">
        <f>Table2[[#This Row],[EXCHG_SG_HEALTH_TOTAL]]+Table2[[#This Row],[OUTSD_SG_HEALTH_TOTAL]]</f>
        <v>0</v>
      </c>
      <c r="AT692" s="273">
        <f>Table2[[#This Row],[OUTSD_ATM_HEALTH_TOTAL]]+Table2[[#This Row],[OUTSD_LG_HEALTH_TOTAL]]+Table2[[#This Row],[Individual Total]]+Table2[[#This Row],[Small Group Total]]+Table2[[#This Row],[OUTSD_STUDENT]]</f>
        <v>0</v>
      </c>
    </row>
    <row r="693" spans="1:46">
      <c r="A693" t="s">
        <v>54</v>
      </c>
      <c r="B693" t="s">
        <v>378</v>
      </c>
      <c r="AK693">
        <v>3</v>
      </c>
      <c r="AL693">
        <v>2023</v>
      </c>
      <c r="AM693">
        <v>4</v>
      </c>
      <c r="AN693" s="273">
        <f>(Table2[[#This Row],[OUTSD_IND_HEALTH_TOTAL]]+Table2[[#This Row],[EXCHG_IND_HEALTH_TOTAL]])-Table2[[#This Row],[OUTSD_IND_GRANDFATHER]]</f>
        <v>0</v>
      </c>
      <c r="AO693" s="273">
        <f>Table2[[#This Row],[OUTSD_IND_HEALTH_TOTAL]]-Table2[[#This Row],[OUTSD_IND_GRANDFATHER]]</f>
        <v>0</v>
      </c>
      <c r="AP693" s="273">
        <f>(Table2[[#This Row],[OUTSD_SG_HEALTH_TOTAL]]+Table2[[#This Row],[EXCHG_SG_HEALTH_TOTAL]])-Table2[[#This Row],[OUTSD_SG_GRANDFATHER]]</f>
        <v>0</v>
      </c>
      <c r="AQ693" s="273">
        <f>Table2[[#This Row],[OUTSD_SG_HEALTH_TOTAL]]-Table2[[#This Row],[OUTSD_SG_GRANDFATHER]]</f>
        <v>0</v>
      </c>
      <c r="AR693" s="273">
        <f>Table2[[#This Row],[EXCHG_IND_HEALTH_TOTAL]]+Table2[[#This Row],[OUTSD_IND_HEALTH_TOTAL]]</f>
        <v>0</v>
      </c>
      <c r="AS693" s="273">
        <f>Table2[[#This Row],[EXCHG_SG_HEALTH_TOTAL]]+Table2[[#This Row],[OUTSD_SG_HEALTH_TOTAL]]</f>
        <v>0</v>
      </c>
      <c r="AT693" s="273">
        <f>Table2[[#This Row],[OUTSD_ATM_HEALTH_TOTAL]]+Table2[[#This Row],[OUTSD_LG_HEALTH_TOTAL]]+Table2[[#This Row],[Individual Total]]+Table2[[#This Row],[Small Group Total]]+Table2[[#This Row],[OUTSD_STUDENT]]</f>
        <v>0</v>
      </c>
    </row>
    <row r="694" spans="1:46">
      <c r="A694" t="s">
        <v>54</v>
      </c>
      <c r="B694" t="s">
        <v>369</v>
      </c>
      <c r="AK694">
        <v>7</v>
      </c>
      <c r="AL694">
        <v>2023</v>
      </c>
      <c r="AM694">
        <v>4</v>
      </c>
      <c r="AN694" s="273">
        <f>(Table2[[#This Row],[OUTSD_IND_HEALTH_TOTAL]]+Table2[[#This Row],[EXCHG_IND_HEALTH_TOTAL]])-Table2[[#This Row],[OUTSD_IND_GRANDFATHER]]</f>
        <v>0</v>
      </c>
      <c r="AO694" s="273">
        <f>Table2[[#This Row],[OUTSD_IND_HEALTH_TOTAL]]-Table2[[#This Row],[OUTSD_IND_GRANDFATHER]]</f>
        <v>0</v>
      </c>
      <c r="AP694" s="273">
        <f>(Table2[[#This Row],[OUTSD_SG_HEALTH_TOTAL]]+Table2[[#This Row],[EXCHG_SG_HEALTH_TOTAL]])-Table2[[#This Row],[OUTSD_SG_GRANDFATHER]]</f>
        <v>0</v>
      </c>
      <c r="AQ694" s="273">
        <f>Table2[[#This Row],[OUTSD_SG_HEALTH_TOTAL]]-Table2[[#This Row],[OUTSD_SG_GRANDFATHER]]</f>
        <v>0</v>
      </c>
      <c r="AR694" s="273">
        <f>Table2[[#This Row],[EXCHG_IND_HEALTH_TOTAL]]+Table2[[#This Row],[OUTSD_IND_HEALTH_TOTAL]]</f>
        <v>0</v>
      </c>
      <c r="AS694" s="273">
        <f>Table2[[#This Row],[EXCHG_SG_HEALTH_TOTAL]]+Table2[[#This Row],[OUTSD_SG_HEALTH_TOTAL]]</f>
        <v>0</v>
      </c>
      <c r="AT694" s="273">
        <f>Table2[[#This Row],[OUTSD_ATM_HEALTH_TOTAL]]+Table2[[#This Row],[OUTSD_LG_HEALTH_TOTAL]]+Table2[[#This Row],[Individual Total]]+Table2[[#This Row],[Small Group Total]]+Table2[[#This Row],[OUTSD_STUDENT]]</f>
        <v>0</v>
      </c>
    </row>
    <row r="695" spans="1:46">
      <c r="A695" t="s">
        <v>54</v>
      </c>
      <c r="B695" t="s">
        <v>366</v>
      </c>
      <c r="AK695">
        <v>13</v>
      </c>
      <c r="AL695">
        <v>2023</v>
      </c>
      <c r="AM695">
        <v>4</v>
      </c>
      <c r="AN695" s="273">
        <f>(Table2[[#This Row],[OUTSD_IND_HEALTH_TOTAL]]+Table2[[#This Row],[EXCHG_IND_HEALTH_TOTAL]])-Table2[[#This Row],[OUTSD_IND_GRANDFATHER]]</f>
        <v>0</v>
      </c>
      <c r="AO695" s="273">
        <f>Table2[[#This Row],[OUTSD_IND_HEALTH_TOTAL]]-Table2[[#This Row],[OUTSD_IND_GRANDFATHER]]</f>
        <v>0</v>
      </c>
      <c r="AP695" s="273">
        <f>(Table2[[#This Row],[OUTSD_SG_HEALTH_TOTAL]]+Table2[[#This Row],[EXCHG_SG_HEALTH_TOTAL]])-Table2[[#This Row],[OUTSD_SG_GRANDFATHER]]</f>
        <v>0</v>
      </c>
      <c r="AQ695" s="273">
        <f>Table2[[#This Row],[OUTSD_SG_HEALTH_TOTAL]]-Table2[[#This Row],[OUTSD_SG_GRANDFATHER]]</f>
        <v>0</v>
      </c>
      <c r="AR695" s="273">
        <f>Table2[[#This Row],[EXCHG_IND_HEALTH_TOTAL]]+Table2[[#This Row],[OUTSD_IND_HEALTH_TOTAL]]</f>
        <v>0</v>
      </c>
      <c r="AS695" s="273">
        <f>Table2[[#This Row],[EXCHG_SG_HEALTH_TOTAL]]+Table2[[#This Row],[OUTSD_SG_HEALTH_TOTAL]]</f>
        <v>0</v>
      </c>
      <c r="AT695" s="273">
        <f>Table2[[#This Row],[OUTSD_ATM_HEALTH_TOTAL]]+Table2[[#This Row],[OUTSD_LG_HEALTH_TOTAL]]+Table2[[#This Row],[Individual Total]]+Table2[[#This Row],[Small Group Total]]+Table2[[#This Row],[OUTSD_STUDENT]]</f>
        <v>0</v>
      </c>
    </row>
    <row r="696" spans="1:46">
      <c r="A696" t="s">
        <v>54</v>
      </c>
      <c r="B696" t="s">
        <v>375</v>
      </c>
      <c r="AK696">
        <v>3</v>
      </c>
      <c r="AL696">
        <v>2023</v>
      </c>
      <c r="AM696">
        <v>4</v>
      </c>
      <c r="AN696" s="273">
        <f>(Table2[[#This Row],[OUTSD_IND_HEALTH_TOTAL]]+Table2[[#This Row],[EXCHG_IND_HEALTH_TOTAL]])-Table2[[#This Row],[OUTSD_IND_GRANDFATHER]]</f>
        <v>0</v>
      </c>
      <c r="AO696" s="273">
        <f>Table2[[#This Row],[OUTSD_IND_HEALTH_TOTAL]]-Table2[[#This Row],[OUTSD_IND_GRANDFATHER]]</f>
        <v>0</v>
      </c>
      <c r="AP696" s="273">
        <f>(Table2[[#This Row],[OUTSD_SG_HEALTH_TOTAL]]+Table2[[#This Row],[EXCHG_SG_HEALTH_TOTAL]])-Table2[[#This Row],[OUTSD_SG_GRANDFATHER]]</f>
        <v>0</v>
      </c>
      <c r="AQ696" s="273">
        <f>Table2[[#This Row],[OUTSD_SG_HEALTH_TOTAL]]-Table2[[#This Row],[OUTSD_SG_GRANDFATHER]]</f>
        <v>0</v>
      </c>
      <c r="AR696" s="273">
        <f>Table2[[#This Row],[EXCHG_IND_HEALTH_TOTAL]]+Table2[[#This Row],[OUTSD_IND_HEALTH_TOTAL]]</f>
        <v>0</v>
      </c>
      <c r="AS696" s="273">
        <f>Table2[[#This Row],[EXCHG_SG_HEALTH_TOTAL]]+Table2[[#This Row],[OUTSD_SG_HEALTH_TOTAL]]</f>
        <v>0</v>
      </c>
      <c r="AT696" s="273">
        <f>Table2[[#This Row],[OUTSD_ATM_HEALTH_TOTAL]]+Table2[[#This Row],[OUTSD_LG_HEALTH_TOTAL]]+Table2[[#This Row],[Individual Total]]+Table2[[#This Row],[Small Group Total]]+Table2[[#This Row],[OUTSD_STUDENT]]</f>
        <v>0</v>
      </c>
    </row>
    <row r="697" spans="1:46">
      <c r="A697" t="s">
        <v>54</v>
      </c>
      <c r="B697" t="s">
        <v>365</v>
      </c>
      <c r="AK697">
        <v>1</v>
      </c>
      <c r="AL697">
        <v>2023</v>
      </c>
      <c r="AM697">
        <v>4</v>
      </c>
      <c r="AN697" s="273">
        <f>(Table2[[#This Row],[OUTSD_IND_HEALTH_TOTAL]]+Table2[[#This Row],[EXCHG_IND_HEALTH_TOTAL]])-Table2[[#This Row],[OUTSD_IND_GRANDFATHER]]</f>
        <v>0</v>
      </c>
      <c r="AO697" s="273">
        <f>Table2[[#This Row],[OUTSD_IND_HEALTH_TOTAL]]-Table2[[#This Row],[OUTSD_IND_GRANDFATHER]]</f>
        <v>0</v>
      </c>
      <c r="AP697" s="273">
        <f>(Table2[[#This Row],[OUTSD_SG_HEALTH_TOTAL]]+Table2[[#This Row],[EXCHG_SG_HEALTH_TOTAL]])-Table2[[#This Row],[OUTSD_SG_GRANDFATHER]]</f>
        <v>0</v>
      </c>
      <c r="AQ697" s="273">
        <f>Table2[[#This Row],[OUTSD_SG_HEALTH_TOTAL]]-Table2[[#This Row],[OUTSD_SG_GRANDFATHER]]</f>
        <v>0</v>
      </c>
      <c r="AR697" s="273">
        <f>Table2[[#This Row],[EXCHG_IND_HEALTH_TOTAL]]+Table2[[#This Row],[OUTSD_IND_HEALTH_TOTAL]]</f>
        <v>0</v>
      </c>
      <c r="AS697" s="273">
        <f>Table2[[#This Row],[EXCHG_SG_HEALTH_TOTAL]]+Table2[[#This Row],[OUTSD_SG_HEALTH_TOTAL]]</f>
        <v>0</v>
      </c>
      <c r="AT697" s="273">
        <f>Table2[[#This Row],[OUTSD_ATM_HEALTH_TOTAL]]+Table2[[#This Row],[OUTSD_LG_HEALTH_TOTAL]]+Table2[[#This Row],[Individual Total]]+Table2[[#This Row],[Small Group Total]]+Table2[[#This Row],[OUTSD_STUDENT]]</f>
        <v>0</v>
      </c>
    </row>
    <row r="698" spans="1:46">
      <c r="A698" t="s">
        <v>54</v>
      </c>
      <c r="B698" t="s">
        <v>383</v>
      </c>
      <c r="AK698">
        <v>5</v>
      </c>
      <c r="AL698">
        <v>2023</v>
      </c>
      <c r="AM698">
        <v>4</v>
      </c>
      <c r="AN698" s="273">
        <f>(Table2[[#This Row],[OUTSD_IND_HEALTH_TOTAL]]+Table2[[#This Row],[EXCHG_IND_HEALTH_TOTAL]])-Table2[[#This Row],[OUTSD_IND_GRANDFATHER]]</f>
        <v>0</v>
      </c>
      <c r="AO698" s="273">
        <f>Table2[[#This Row],[OUTSD_IND_HEALTH_TOTAL]]-Table2[[#This Row],[OUTSD_IND_GRANDFATHER]]</f>
        <v>0</v>
      </c>
      <c r="AP698" s="273">
        <f>(Table2[[#This Row],[OUTSD_SG_HEALTH_TOTAL]]+Table2[[#This Row],[EXCHG_SG_HEALTH_TOTAL]])-Table2[[#This Row],[OUTSD_SG_GRANDFATHER]]</f>
        <v>0</v>
      </c>
      <c r="AQ698" s="273">
        <f>Table2[[#This Row],[OUTSD_SG_HEALTH_TOTAL]]-Table2[[#This Row],[OUTSD_SG_GRANDFATHER]]</f>
        <v>0</v>
      </c>
      <c r="AR698" s="273">
        <f>Table2[[#This Row],[EXCHG_IND_HEALTH_TOTAL]]+Table2[[#This Row],[OUTSD_IND_HEALTH_TOTAL]]</f>
        <v>0</v>
      </c>
      <c r="AS698" s="273">
        <f>Table2[[#This Row],[EXCHG_SG_HEALTH_TOTAL]]+Table2[[#This Row],[OUTSD_SG_HEALTH_TOTAL]]</f>
        <v>0</v>
      </c>
      <c r="AT698" s="273">
        <f>Table2[[#This Row],[OUTSD_ATM_HEALTH_TOTAL]]+Table2[[#This Row],[OUTSD_LG_HEALTH_TOTAL]]+Table2[[#This Row],[Individual Total]]+Table2[[#This Row],[Small Group Total]]+Table2[[#This Row],[OUTSD_STUDENT]]</f>
        <v>0</v>
      </c>
    </row>
    <row r="699" spans="1:46">
      <c r="A699" t="s">
        <v>54</v>
      </c>
      <c r="B699" t="s">
        <v>356</v>
      </c>
      <c r="AK699">
        <v>3</v>
      </c>
      <c r="AL699">
        <v>2023</v>
      </c>
      <c r="AM699">
        <v>4</v>
      </c>
      <c r="AN699" s="273">
        <f>(Table2[[#This Row],[OUTSD_IND_HEALTH_TOTAL]]+Table2[[#This Row],[EXCHG_IND_HEALTH_TOTAL]])-Table2[[#This Row],[OUTSD_IND_GRANDFATHER]]</f>
        <v>0</v>
      </c>
      <c r="AO699" s="273">
        <f>Table2[[#This Row],[OUTSD_IND_HEALTH_TOTAL]]-Table2[[#This Row],[OUTSD_IND_GRANDFATHER]]</f>
        <v>0</v>
      </c>
      <c r="AP699" s="273">
        <f>(Table2[[#This Row],[OUTSD_SG_HEALTH_TOTAL]]+Table2[[#This Row],[EXCHG_SG_HEALTH_TOTAL]])-Table2[[#This Row],[OUTSD_SG_GRANDFATHER]]</f>
        <v>0</v>
      </c>
      <c r="AQ699" s="273">
        <f>Table2[[#This Row],[OUTSD_SG_HEALTH_TOTAL]]-Table2[[#This Row],[OUTSD_SG_GRANDFATHER]]</f>
        <v>0</v>
      </c>
      <c r="AR699" s="273">
        <f>Table2[[#This Row],[EXCHG_IND_HEALTH_TOTAL]]+Table2[[#This Row],[OUTSD_IND_HEALTH_TOTAL]]</f>
        <v>0</v>
      </c>
      <c r="AS699" s="273">
        <f>Table2[[#This Row],[EXCHG_SG_HEALTH_TOTAL]]+Table2[[#This Row],[OUTSD_SG_HEALTH_TOTAL]]</f>
        <v>0</v>
      </c>
      <c r="AT699" s="273">
        <f>Table2[[#This Row],[OUTSD_ATM_HEALTH_TOTAL]]+Table2[[#This Row],[OUTSD_LG_HEALTH_TOTAL]]+Table2[[#This Row],[Individual Total]]+Table2[[#This Row],[Small Group Total]]+Table2[[#This Row],[OUTSD_STUDENT]]</f>
        <v>0</v>
      </c>
    </row>
    <row r="700" spans="1:46">
      <c r="A700" t="s">
        <v>54</v>
      </c>
      <c r="B700" t="s">
        <v>359</v>
      </c>
      <c r="AK700">
        <v>4</v>
      </c>
      <c r="AL700">
        <v>2023</v>
      </c>
      <c r="AM700">
        <v>4</v>
      </c>
      <c r="AN700" s="273">
        <f>(Table2[[#This Row],[OUTSD_IND_HEALTH_TOTAL]]+Table2[[#This Row],[EXCHG_IND_HEALTH_TOTAL]])-Table2[[#This Row],[OUTSD_IND_GRANDFATHER]]</f>
        <v>0</v>
      </c>
      <c r="AO700" s="273">
        <f>Table2[[#This Row],[OUTSD_IND_HEALTH_TOTAL]]-Table2[[#This Row],[OUTSD_IND_GRANDFATHER]]</f>
        <v>0</v>
      </c>
      <c r="AP700" s="273">
        <f>(Table2[[#This Row],[OUTSD_SG_HEALTH_TOTAL]]+Table2[[#This Row],[EXCHG_SG_HEALTH_TOTAL]])-Table2[[#This Row],[OUTSD_SG_GRANDFATHER]]</f>
        <v>0</v>
      </c>
      <c r="AQ700" s="273">
        <f>Table2[[#This Row],[OUTSD_SG_HEALTH_TOTAL]]-Table2[[#This Row],[OUTSD_SG_GRANDFATHER]]</f>
        <v>0</v>
      </c>
      <c r="AR700" s="273">
        <f>Table2[[#This Row],[EXCHG_IND_HEALTH_TOTAL]]+Table2[[#This Row],[OUTSD_IND_HEALTH_TOTAL]]</f>
        <v>0</v>
      </c>
      <c r="AS700" s="273">
        <f>Table2[[#This Row],[EXCHG_SG_HEALTH_TOTAL]]+Table2[[#This Row],[OUTSD_SG_HEALTH_TOTAL]]</f>
        <v>0</v>
      </c>
      <c r="AT700" s="273">
        <f>Table2[[#This Row],[OUTSD_ATM_HEALTH_TOTAL]]+Table2[[#This Row],[OUTSD_LG_HEALTH_TOTAL]]+Table2[[#This Row],[Individual Total]]+Table2[[#This Row],[Small Group Total]]+Table2[[#This Row],[OUTSD_STUDENT]]</f>
        <v>0</v>
      </c>
    </row>
    <row r="701" spans="1:46">
      <c r="A701" t="s">
        <v>54</v>
      </c>
      <c r="B701" t="s">
        <v>380</v>
      </c>
      <c r="AK701">
        <v>2</v>
      </c>
      <c r="AL701">
        <v>2023</v>
      </c>
      <c r="AM701">
        <v>4</v>
      </c>
      <c r="AN701" s="273">
        <f>(Table2[[#This Row],[OUTSD_IND_HEALTH_TOTAL]]+Table2[[#This Row],[EXCHG_IND_HEALTH_TOTAL]])-Table2[[#This Row],[OUTSD_IND_GRANDFATHER]]</f>
        <v>0</v>
      </c>
      <c r="AO701" s="273">
        <f>Table2[[#This Row],[OUTSD_IND_HEALTH_TOTAL]]-Table2[[#This Row],[OUTSD_IND_GRANDFATHER]]</f>
        <v>0</v>
      </c>
      <c r="AP701" s="273">
        <f>(Table2[[#This Row],[OUTSD_SG_HEALTH_TOTAL]]+Table2[[#This Row],[EXCHG_SG_HEALTH_TOTAL]])-Table2[[#This Row],[OUTSD_SG_GRANDFATHER]]</f>
        <v>0</v>
      </c>
      <c r="AQ701" s="273">
        <f>Table2[[#This Row],[OUTSD_SG_HEALTH_TOTAL]]-Table2[[#This Row],[OUTSD_SG_GRANDFATHER]]</f>
        <v>0</v>
      </c>
      <c r="AR701" s="273">
        <f>Table2[[#This Row],[EXCHG_IND_HEALTH_TOTAL]]+Table2[[#This Row],[OUTSD_IND_HEALTH_TOTAL]]</f>
        <v>0</v>
      </c>
      <c r="AS701" s="273">
        <f>Table2[[#This Row],[EXCHG_SG_HEALTH_TOTAL]]+Table2[[#This Row],[OUTSD_SG_HEALTH_TOTAL]]</f>
        <v>0</v>
      </c>
      <c r="AT701" s="273">
        <f>Table2[[#This Row],[OUTSD_ATM_HEALTH_TOTAL]]+Table2[[#This Row],[OUTSD_LG_HEALTH_TOTAL]]+Table2[[#This Row],[Individual Total]]+Table2[[#This Row],[Small Group Total]]+Table2[[#This Row],[OUTSD_STUDENT]]</f>
        <v>0</v>
      </c>
    </row>
    <row r="702" spans="1:46">
      <c r="A702" t="s">
        <v>54</v>
      </c>
      <c r="B702" t="s">
        <v>392</v>
      </c>
      <c r="AK702">
        <v>1</v>
      </c>
      <c r="AL702">
        <v>2023</v>
      </c>
      <c r="AM702">
        <v>4</v>
      </c>
      <c r="AN702" s="273">
        <f>(Table2[[#This Row],[OUTSD_IND_HEALTH_TOTAL]]+Table2[[#This Row],[EXCHG_IND_HEALTH_TOTAL]])-Table2[[#This Row],[OUTSD_IND_GRANDFATHER]]</f>
        <v>0</v>
      </c>
      <c r="AO702" s="273">
        <f>Table2[[#This Row],[OUTSD_IND_HEALTH_TOTAL]]-Table2[[#This Row],[OUTSD_IND_GRANDFATHER]]</f>
        <v>0</v>
      </c>
      <c r="AP702" s="273">
        <f>(Table2[[#This Row],[OUTSD_SG_HEALTH_TOTAL]]+Table2[[#This Row],[EXCHG_SG_HEALTH_TOTAL]])-Table2[[#This Row],[OUTSD_SG_GRANDFATHER]]</f>
        <v>0</v>
      </c>
      <c r="AQ702" s="273">
        <f>Table2[[#This Row],[OUTSD_SG_HEALTH_TOTAL]]-Table2[[#This Row],[OUTSD_SG_GRANDFATHER]]</f>
        <v>0</v>
      </c>
      <c r="AR702" s="273">
        <f>Table2[[#This Row],[EXCHG_IND_HEALTH_TOTAL]]+Table2[[#This Row],[OUTSD_IND_HEALTH_TOTAL]]</f>
        <v>0</v>
      </c>
      <c r="AS702" s="273">
        <f>Table2[[#This Row],[EXCHG_SG_HEALTH_TOTAL]]+Table2[[#This Row],[OUTSD_SG_HEALTH_TOTAL]]</f>
        <v>0</v>
      </c>
      <c r="AT702" s="273">
        <f>Table2[[#This Row],[OUTSD_ATM_HEALTH_TOTAL]]+Table2[[#This Row],[OUTSD_LG_HEALTH_TOTAL]]+Table2[[#This Row],[Individual Total]]+Table2[[#This Row],[Small Group Total]]+Table2[[#This Row],[OUTSD_STUDENT]]</f>
        <v>0</v>
      </c>
    </row>
    <row r="703" spans="1:46">
      <c r="A703" t="s">
        <v>54</v>
      </c>
      <c r="B703" t="s">
        <v>357</v>
      </c>
      <c r="AK703">
        <v>8</v>
      </c>
      <c r="AL703">
        <v>2023</v>
      </c>
      <c r="AM703">
        <v>4</v>
      </c>
      <c r="AN703" s="273">
        <f>(Table2[[#This Row],[OUTSD_IND_HEALTH_TOTAL]]+Table2[[#This Row],[EXCHG_IND_HEALTH_TOTAL]])-Table2[[#This Row],[OUTSD_IND_GRANDFATHER]]</f>
        <v>0</v>
      </c>
      <c r="AO703" s="273">
        <f>Table2[[#This Row],[OUTSD_IND_HEALTH_TOTAL]]-Table2[[#This Row],[OUTSD_IND_GRANDFATHER]]</f>
        <v>0</v>
      </c>
      <c r="AP703" s="273">
        <f>(Table2[[#This Row],[OUTSD_SG_HEALTH_TOTAL]]+Table2[[#This Row],[EXCHG_SG_HEALTH_TOTAL]])-Table2[[#This Row],[OUTSD_SG_GRANDFATHER]]</f>
        <v>0</v>
      </c>
      <c r="AQ703" s="273">
        <f>Table2[[#This Row],[OUTSD_SG_HEALTH_TOTAL]]-Table2[[#This Row],[OUTSD_SG_GRANDFATHER]]</f>
        <v>0</v>
      </c>
      <c r="AR703" s="273">
        <f>Table2[[#This Row],[EXCHG_IND_HEALTH_TOTAL]]+Table2[[#This Row],[OUTSD_IND_HEALTH_TOTAL]]</f>
        <v>0</v>
      </c>
      <c r="AS703" s="273">
        <f>Table2[[#This Row],[EXCHG_SG_HEALTH_TOTAL]]+Table2[[#This Row],[OUTSD_SG_HEALTH_TOTAL]]</f>
        <v>0</v>
      </c>
      <c r="AT703" s="273">
        <f>Table2[[#This Row],[OUTSD_ATM_HEALTH_TOTAL]]+Table2[[#This Row],[OUTSD_LG_HEALTH_TOTAL]]+Table2[[#This Row],[Individual Total]]+Table2[[#This Row],[Small Group Total]]+Table2[[#This Row],[OUTSD_STUDENT]]</f>
        <v>0</v>
      </c>
    </row>
    <row r="704" spans="1:46">
      <c r="A704" t="s">
        <v>54</v>
      </c>
      <c r="B704" t="s">
        <v>362</v>
      </c>
      <c r="AK704">
        <v>3</v>
      </c>
      <c r="AL704">
        <v>2023</v>
      </c>
      <c r="AM704">
        <v>4</v>
      </c>
      <c r="AN704" s="273">
        <f>(Table2[[#This Row],[OUTSD_IND_HEALTH_TOTAL]]+Table2[[#This Row],[EXCHG_IND_HEALTH_TOTAL]])-Table2[[#This Row],[OUTSD_IND_GRANDFATHER]]</f>
        <v>0</v>
      </c>
      <c r="AO704" s="273">
        <f>Table2[[#This Row],[OUTSD_IND_HEALTH_TOTAL]]-Table2[[#This Row],[OUTSD_IND_GRANDFATHER]]</f>
        <v>0</v>
      </c>
      <c r="AP704" s="273">
        <f>(Table2[[#This Row],[OUTSD_SG_HEALTH_TOTAL]]+Table2[[#This Row],[EXCHG_SG_HEALTH_TOTAL]])-Table2[[#This Row],[OUTSD_SG_GRANDFATHER]]</f>
        <v>0</v>
      </c>
      <c r="AQ704" s="273">
        <f>Table2[[#This Row],[OUTSD_SG_HEALTH_TOTAL]]-Table2[[#This Row],[OUTSD_SG_GRANDFATHER]]</f>
        <v>0</v>
      </c>
      <c r="AR704" s="273">
        <f>Table2[[#This Row],[EXCHG_IND_HEALTH_TOTAL]]+Table2[[#This Row],[OUTSD_IND_HEALTH_TOTAL]]</f>
        <v>0</v>
      </c>
      <c r="AS704" s="273">
        <f>Table2[[#This Row],[EXCHG_SG_HEALTH_TOTAL]]+Table2[[#This Row],[OUTSD_SG_HEALTH_TOTAL]]</f>
        <v>0</v>
      </c>
      <c r="AT704" s="273">
        <f>Table2[[#This Row],[OUTSD_ATM_HEALTH_TOTAL]]+Table2[[#This Row],[OUTSD_LG_HEALTH_TOTAL]]+Table2[[#This Row],[Individual Total]]+Table2[[#This Row],[Small Group Total]]+Table2[[#This Row],[OUTSD_STUDENT]]</f>
        <v>0</v>
      </c>
    </row>
    <row r="705" spans="1:46">
      <c r="A705" t="s">
        <v>55</v>
      </c>
      <c r="B705" t="s">
        <v>358</v>
      </c>
      <c r="AK705">
        <v>1</v>
      </c>
      <c r="AL705">
        <v>2023</v>
      </c>
      <c r="AM705">
        <v>4</v>
      </c>
      <c r="AN705" s="273">
        <f>(Table2[[#This Row],[OUTSD_IND_HEALTH_TOTAL]]+Table2[[#This Row],[EXCHG_IND_HEALTH_TOTAL]])-Table2[[#This Row],[OUTSD_IND_GRANDFATHER]]</f>
        <v>0</v>
      </c>
      <c r="AO705" s="273">
        <f>Table2[[#This Row],[OUTSD_IND_HEALTH_TOTAL]]-Table2[[#This Row],[OUTSD_IND_GRANDFATHER]]</f>
        <v>0</v>
      </c>
      <c r="AP705" s="273">
        <f>(Table2[[#This Row],[OUTSD_SG_HEALTH_TOTAL]]+Table2[[#This Row],[EXCHG_SG_HEALTH_TOTAL]])-Table2[[#This Row],[OUTSD_SG_GRANDFATHER]]</f>
        <v>0</v>
      </c>
      <c r="AQ705" s="273">
        <f>Table2[[#This Row],[OUTSD_SG_HEALTH_TOTAL]]-Table2[[#This Row],[OUTSD_SG_GRANDFATHER]]</f>
        <v>0</v>
      </c>
      <c r="AR705" s="273">
        <f>Table2[[#This Row],[EXCHG_IND_HEALTH_TOTAL]]+Table2[[#This Row],[OUTSD_IND_HEALTH_TOTAL]]</f>
        <v>0</v>
      </c>
      <c r="AS705" s="273">
        <f>Table2[[#This Row],[EXCHG_SG_HEALTH_TOTAL]]+Table2[[#This Row],[OUTSD_SG_HEALTH_TOTAL]]</f>
        <v>0</v>
      </c>
      <c r="AT705" s="273">
        <f>Table2[[#This Row],[OUTSD_ATM_HEALTH_TOTAL]]+Table2[[#This Row],[OUTSD_LG_HEALTH_TOTAL]]+Table2[[#This Row],[Individual Total]]+Table2[[#This Row],[Small Group Total]]+Table2[[#This Row],[OUTSD_STUDENT]]</f>
        <v>0</v>
      </c>
    </row>
    <row r="706" spans="1:46">
      <c r="A706" t="s">
        <v>55</v>
      </c>
      <c r="B706" t="s">
        <v>362</v>
      </c>
      <c r="AK706">
        <v>1</v>
      </c>
      <c r="AL706">
        <v>2023</v>
      </c>
      <c r="AM706">
        <v>4</v>
      </c>
      <c r="AN706" s="273">
        <f>(Table2[[#This Row],[OUTSD_IND_HEALTH_TOTAL]]+Table2[[#This Row],[EXCHG_IND_HEALTH_TOTAL]])-Table2[[#This Row],[OUTSD_IND_GRANDFATHER]]</f>
        <v>0</v>
      </c>
      <c r="AO706" s="273">
        <f>Table2[[#This Row],[OUTSD_IND_HEALTH_TOTAL]]-Table2[[#This Row],[OUTSD_IND_GRANDFATHER]]</f>
        <v>0</v>
      </c>
      <c r="AP706" s="273">
        <f>(Table2[[#This Row],[OUTSD_SG_HEALTH_TOTAL]]+Table2[[#This Row],[EXCHG_SG_HEALTH_TOTAL]])-Table2[[#This Row],[OUTSD_SG_GRANDFATHER]]</f>
        <v>0</v>
      </c>
      <c r="AQ706" s="273">
        <f>Table2[[#This Row],[OUTSD_SG_HEALTH_TOTAL]]-Table2[[#This Row],[OUTSD_SG_GRANDFATHER]]</f>
        <v>0</v>
      </c>
      <c r="AR706" s="273">
        <f>Table2[[#This Row],[EXCHG_IND_HEALTH_TOTAL]]+Table2[[#This Row],[OUTSD_IND_HEALTH_TOTAL]]</f>
        <v>0</v>
      </c>
      <c r="AS706" s="273">
        <f>Table2[[#This Row],[EXCHG_SG_HEALTH_TOTAL]]+Table2[[#This Row],[OUTSD_SG_HEALTH_TOTAL]]</f>
        <v>0</v>
      </c>
      <c r="AT706" s="273">
        <f>Table2[[#This Row],[OUTSD_ATM_HEALTH_TOTAL]]+Table2[[#This Row],[OUTSD_LG_HEALTH_TOTAL]]+Table2[[#This Row],[Individual Total]]+Table2[[#This Row],[Small Group Total]]+Table2[[#This Row],[OUTSD_STUDENT]]</f>
        <v>0</v>
      </c>
    </row>
    <row r="707" spans="1:46">
      <c r="A707" t="s">
        <v>533</v>
      </c>
      <c r="B707" t="s">
        <v>381</v>
      </c>
      <c r="AC707">
        <v>11</v>
      </c>
      <c r="AE707">
        <v>61</v>
      </c>
      <c r="AK707">
        <v>763</v>
      </c>
      <c r="AL707">
        <v>2023</v>
      </c>
      <c r="AM707">
        <v>4</v>
      </c>
      <c r="AN707" s="273">
        <f>(Table2[[#This Row],[OUTSD_IND_HEALTH_TOTAL]]+Table2[[#This Row],[EXCHG_IND_HEALTH_TOTAL]])-Table2[[#This Row],[OUTSD_IND_GRANDFATHER]]</f>
        <v>0</v>
      </c>
      <c r="AO707" s="273">
        <f>Table2[[#This Row],[OUTSD_IND_HEALTH_TOTAL]]-Table2[[#This Row],[OUTSD_IND_GRANDFATHER]]</f>
        <v>0</v>
      </c>
      <c r="AP707" s="273">
        <f>(Table2[[#This Row],[OUTSD_SG_HEALTH_TOTAL]]+Table2[[#This Row],[EXCHG_SG_HEALTH_TOTAL]])-Table2[[#This Row],[OUTSD_SG_GRANDFATHER]]</f>
        <v>0</v>
      </c>
      <c r="AQ707" s="273">
        <f>Table2[[#This Row],[OUTSD_SG_HEALTH_TOTAL]]-Table2[[#This Row],[OUTSD_SG_GRANDFATHER]]</f>
        <v>0</v>
      </c>
      <c r="AR707" s="273">
        <f>Table2[[#This Row],[EXCHG_IND_HEALTH_TOTAL]]+Table2[[#This Row],[OUTSD_IND_HEALTH_TOTAL]]</f>
        <v>0</v>
      </c>
      <c r="AS707" s="273">
        <f>Table2[[#This Row],[EXCHG_SG_HEALTH_TOTAL]]+Table2[[#This Row],[OUTSD_SG_HEALTH_TOTAL]]</f>
        <v>0</v>
      </c>
      <c r="AT707" s="273">
        <f>Table2[[#This Row],[OUTSD_ATM_HEALTH_TOTAL]]+Table2[[#This Row],[OUTSD_LG_HEALTH_TOTAL]]+Table2[[#This Row],[Individual Total]]+Table2[[#This Row],[Small Group Total]]+Table2[[#This Row],[OUTSD_STUDENT]]</f>
        <v>11</v>
      </c>
    </row>
    <row r="708" spans="1:46">
      <c r="A708" t="s">
        <v>533</v>
      </c>
      <c r="B708" t="s">
        <v>363</v>
      </c>
      <c r="V708">
        <v>2</v>
      </c>
      <c r="W708">
        <v>2</v>
      </c>
      <c r="AC708">
        <v>162</v>
      </c>
      <c r="AE708">
        <v>1895</v>
      </c>
      <c r="AK708">
        <v>556</v>
      </c>
      <c r="AL708">
        <v>2023</v>
      </c>
      <c r="AM708">
        <v>4</v>
      </c>
      <c r="AN708" s="273">
        <f>(Table2[[#This Row],[OUTSD_IND_HEALTH_TOTAL]]+Table2[[#This Row],[EXCHG_IND_HEALTH_TOTAL]])-Table2[[#This Row],[OUTSD_IND_GRANDFATHER]]</f>
        <v>0</v>
      </c>
      <c r="AO708" s="273">
        <f>Table2[[#This Row],[OUTSD_IND_HEALTH_TOTAL]]-Table2[[#This Row],[OUTSD_IND_GRANDFATHER]]</f>
        <v>0</v>
      </c>
      <c r="AP708" s="273">
        <f>(Table2[[#This Row],[OUTSD_SG_HEALTH_TOTAL]]+Table2[[#This Row],[EXCHG_SG_HEALTH_TOTAL]])-Table2[[#This Row],[OUTSD_SG_GRANDFATHER]]</f>
        <v>2</v>
      </c>
      <c r="AQ708" s="273">
        <f>Table2[[#This Row],[OUTSD_SG_HEALTH_TOTAL]]-Table2[[#This Row],[OUTSD_SG_GRANDFATHER]]</f>
        <v>2</v>
      </c>
      <c r="AR708" s="273">
        <f>Table2[[#This Row],[EXCHG_IND_HEALTH_TOTAL]]+Table2[[#This Row],[OUTSD_IND_HEALTH_TOTAL]]</f>
        <v>0</v>
      </c>
      <c r="AS708" s="273">
        <f>Table2[[#This Row],[EXCHG_SG_HEALTH_TOTAL]]+Table2[[#This Row],[OUTSD_SG_HEALTH_TOTAL]]</f>
        <v>2</v>
      </c>
      <c r="AT708" s="273">
        <f>Table2[[#This Row],[OUTSD_ATM_HEALTH_TOTAL]]+Table2[[#This Row],[OUTSD_LG_HEALTH_TOTAL]]+Table2[[#This Row],[Individual Total]]+Table2[[#This Row],[Small Group Total]]+Table2[[#This Row],[OUTSD_STUDENT]]</f>
        <v>164</v>
      </c>
    </row>
    <row r="709" spans="1:46">
      <c r="A709" t="s">
        <v>533</v>
      </c>
      <c r="B709" t="s">
        <v>358</v>
      </c>
      <c r="V709">
        <v>16</v>
      </c>
      <c r="W709">
        <v>16</v>
      </c>
      <c r="AC709">
        <v>2190</v>
      </c>
      <c r="AE709">
        <v>9861</v>
      </c>
      <c r="AK709">
        <v>1405</v>
      </c>
      <c r="AL709">
        <v>2023</v>
      </c>
      <c r="AM709">
        <v>4</v>
      </c>
      <c r="AN709" s="273">
        <f>(Table2[[#This Row],[OUTSD_IND_HEALTH_TOTAL]]+Table2[[#This Row],[EXCHG_IND_HEALTH_TOTAL]])-Table2[[#This Row],[OUTSD_IND_GRANDFATHER]]</f>
        <v>0</v>
      </c>
      <c r="AO709" s="273">
        <f>Table2[[#This Row],[OUTSD_IND_HEALTH_TOTAL]]-Table2[[#This Row],[OUTSD_IND_GRANDFATHER]]</f>
        <v>0</v>
      </c>
      <c r="AP709" s="273">
        <f>(Table2[[#This Row],[OUTSD_SG_HEALTH_TOTAL]]+Table2[[#This Row],[EXCHG_SG_HEALTH_TOTAL]])-Table2[[#This Row],[OUTSD_SG_GRANDFATHER]]</f>
        <v>16</v>
      </c>
      <c r="AQ709" s="273">
        <f>Table2[[#This Row],[OUTSD_SG_HEALTH_TOTAL]]-Table2[[#This Row],[OUTSD_SG_GRANDFATHER]]</f>
        <v>16</v>
      </c>
      <c r="AR709" s="273">
        <f>Table2[[#This Row],[EXCHG_IND_HEALTH_TOTAL]]+Table2[[#This Row],[OUTSD_IND_HEALTH_TOTAL]]</f>
        <v>0</v>
      </c>
      <c r="AS709" s="273">
        <f>Table2[[#This Row],[EXCHG_SG_HEALTH_TOTAL]]+Table2[[#This Row],[OUTSD_SG_HEALTH_TOTAL]]</f>
        <v>16</v>
      </c>
      <c r="AT709" s="273">
        <f>Table2[[#This Row],[OUTSD_ATM_HEALTH_TOTAL]]+Table2[[#This Row],[OUTSD_LG_HEALTH_TOTAL]]+Table2[[#This Row],[Individual Total]]+Table2[[#This Row],[Small Group Total]]+Table2[[#This Row],[OUTSD_STUDENT]]</f>
        <v>2206</v>
      </c>
    </row>
    <row r="710" spans="1:46">
      <c r="A710" t="s">
        <v>533</v>
      </c>
      <c r="B710" t="s">
        <v>361</v>
      </c>
      <c r="V710">
        <v>1</v>
      </c>
      <c r="W710">
        <v>1</v>
      </c>
      <c r="AC710">
        <v>170</v>
      </c>
      <c r="AE710">
        <v>683</v>
      </c>
      <c r="AK710">
        <v>1018</v>
      </c>
      <c r="AL710">
        <v>2023</v>
      </c>
      <c r="AM710">
        <v>4</v>
      </c>
      <c r="AN710" s="273">
        <f>(Table2[[#This Row],[OUTSD_IND_HEALTH_TOTAL]]+Table2[[#This Row],[EXCHG_IND_HEALTH_TOTAL]])-Table2[[#This Row],[OUTSD_IND_GRANDFATHER]]</f>
        <v>0</v>
      </c>
      <c r="AO710" s="273">
        <f>Table2[[#This Row],[OUTSD_IND_HEALTH_TOTAL]]-Table2[[#This Row],[OUTSD_IND_GRANDFATHER]]</f>
        <v>0</v>
      </c>
      <c r="AP710" s="273">
        <f>(Table2[[#This Row],[OUTSD_SG_HEALTH_TOTAL]]+Table2[[#This Row],[EXCHG_SG_HEALTH_TOTAL]])-Table2[[#This Row],[OUTSD_SG_GRANDFATHER]]</f>
        <v>1</v>
      </c>
      <c r="AQ710" s="273">
        <f>Table2[[#This Row],[OUTSD_SG_HEALTH_TOTAL]]-Table2[[#This Row],[OUTSD_SG_GRANDFATHER]]</f>
        <v>1</v>
      </c>
      <c r="AR710" s="273">
        <f>Table2[[#This Row],[EXCHG_IND_HEALTH_TOTAL]]+Table2[[#This Row],[OUTSD_IND_HEALTH_TOTAL]]</f>
        <v>0</v>
      </c>
      <c r="AS710" s="273">
        <f>Table2[[#This Row],[EXCHG_SG_HEALTH_TOTAL]]+Table2[[#This Row],[OUTSD_SG_HEALTH_TOTAL]]</f>
        <v>1</v>
      </c>
      <c r="AT710" s="273">
        <f>Table2[[#This Row],[OUTSD_ATM_HEALTH_TOTAL]]+Table2[[#This Row],[OUTSD_LG_HEALTH_TOTAL]]+Table2[[#This Row],[Individual Total]]+Table2[[#This Row],[Small Group Total]]+Table2[[#This Row],[OUTSD_STUDENT]]</f>
        <v>171</v>
      </c>
    </row>
    <row r="711" spans="1:46">
      <c r="A711" t="s">
        <v>533</v>
      </c>
      <c r="B711" t="s">
        <v>372</v>
      </c>
      <c r="AC711">
        <v>364</v>
      </c>
      <c r="AE711">
        <v>1198</v>
      </c>
      <c r="AK711">
        <v>412</v>
      </c>
      <c r="AL711">
        <v>2023</v>
      </c>
      <c r="AM711">
        <v>4</v>
      </c>
      <c r="AN711" s="273">
        <f>(Table2[[#This Row],[OUTSD_IND_HEALTH_TOTAL]]+Table2[[#This Row],[EXCHG_IND_HEALTH_TOTAL]])-Table2[[#This Row],[OUTSD_IND_GRANDFATHER]]</f>
        <v>0</v>
      </c>
      <c r="AO711" s="273">
        <f>Table2[[#This Row],[OUTSD_IND_HEALTH_TOTAL]]-Table2[[#This Row],[OUTSD_IND_GRANDFATHER]]</f>
        <v>0</v>
      </c>
      <c r="AP711" s="273">
        <f>(Table2[[#This Row],[OUTSD_SG_HEALTH_TOTAL]]+Table2[[#This Row],[EXCHG_SG_HEALTH_TOTAL]])-Table2[[#This Row],[OUTSD_SG_GRANDFATHER]]</f>
        <v>0</v>
      </c>
      <c r="AQ711" s="273">
        <f>Table2[[#This Row],[OUTSD_SG_HEALTH_TOTAL]]-Table2[[#This Row],[OUTSD_SG_GRANDFATHER]]</f>
        <v>0</v>
      </c>
      <c r="AR711" s="273">
        <f>Table2[[#This Row],[EXCHG_IND_HEALTH_TOTAL]]+Table2[[#This Row],[OUTSD_IND_HEALTH_TOTAL]]</f>
        <v>0</v>
      </c>
      <c r="AS711" s="273">
        <f>Table2[[#This Row],[EXCHG_SG_HEALTH_TOTAL]]+Table2[[#This Row],[OUTSD_SG_HEALTH_TOTAL]]</f>
        <v>0</v>
      </c>
      <c r="AT711" s="273">
        <f>Table2[[#This Row],[OUTSD_ATM_HEALTH_TOTAL]]+Table2[[#This Row],[OUTSD_LG_HEALTH_TOTAL]]+Table2[[#This Row],[Individual Total]]+Table2[[#This Row],[Small Group Total]]+Table2[[#This Row],[OUTSD_STUDENT]]</f>
        <v>364</v>
      </c>
    </row>
    <row r="712" spans="1:46">
      <c r="A712" t="s">
        <v>533</v>
      </c>
      <c r="B712" t="s">
        <v>376</v>
      </c>
      <c r="AC712">
        <v>72</v>
      </c>
      <c r="AE712">
        <v>446</v>
      </c>
      <c r="AK712">
        <v>1504</v>
      </c>
      <c r="AL712">
        <v>2023</v>
      </c>
      <c r="AM712">
        <v>4</v>
      </c>
      <c r="AN712" s="273">
        <f>(Table2[[#This Row],[OUTSD_IND_HEALTH_TOTAL]]+Table2[[#This Row],[EXCHG_IND_HEALTH_TOTAL]])-Table2[[#This Row],[OUTSD_IND_GRANDFATHER]]</f>
        <v>0</v>
      </c>
      <c r="AO712" s="273">
        <f>Table2[[#This Row],[OUTSD_IND_HEALTH_TOTAL]]-Table2[[#This Row],[OUTSD_IND_GRANDFATHER]]</f>
        <v>0</v>
      </c>
      <c r="AP712" s="273">
        <f>(Table2[[#This Row],[OUTSD_SG_HEALTH_TOTAL]]+Table2[[#This Row],[EXCHG_SG_HEALTH_TOTAL]])-Table2[[#This Row],[OUTSD_SG_GRANDFATHER]]</f>
        <v>0</v>
      </c>
      <c r="AQ712" s="273">
        <f>Table2[[#This Row],[OUTSD_SG_HEALTH_TOTAL]]-Table2[[#This Row],[OUTSD_SG_GRANDFATHER]]</f>
        <v>0</v>
      </c>
      <c r="AR712" s="273">
        <f>Table2[[#This Row],[EXCHG_IND_HEALTH_TOTAL]]+Table2[[#This Row],[OUTSD_IND_HEALTH_TOTAL]]</f>
        <v>0</v>
      </c>
      <c r="AS712" s="273">
        <f>Table2[[#This Row],[EXCHG_SG_HEALTH_TOTAL]]+Table2[[#This Row],[OUTSD_SG_HEALTH_TOTAL]]</f>
        <v>0</v>
      </c>
      <c r="AT712" s="273">
        <f>Table2[[#This Row],[OUTSD_ATM_HEALTH_TOTAL]]+Table2[[#This Row],[OUTSD_LG_HEALTH_TOTAL]]+Table2[[#This Row],[Individual Total]]+Table2[[#This Row],[Small Group Total]]+Table2[[#This Row],[OUTSD_STUDENT]]</f>
        <v>72</v>
      </c>
    </row>
    <row r="713" spans="1:46">
      <c r="A713" t="s">
        <v>533</v>
      </c>
      <c r="B713" t="s">
        <v>379</v>
      </c>
      <c r="AC713">
        <v>136</v>
      </c>
      <c r="AE713">
        <v>379</v>
      </c>
      <c r="AK713">
        <v>856</v>
      </c>
      <c r="AL713">
        <v>2023</v>
      </c>
      <c r="AM713">
        <v>4</v>
      </c>
      <c r="AN713" s="273">
        <f>(Table2[[#This Row],[OUTSD_IND_HEALTH_TOTAL]]+Table2[[#This Row],[EXCHG_IND_HEALTH_TOTAL]])-Table2[[#This Row],[OUTSD_IND_GRANDFATHER]]</f>
        <v>0</v>
      </c>
      <c r="AO713" s="273">
        <f>Table2[[#This Row],[OUTSD_IND_HEALTH_TOTAL]]-Table2[[#This Row],[OUTSD_IND_GRANDFATHER]]</f>
        <v>0</v>
      </c>
      <c r="AP713" s="273">
        <f>(Table2[[#This Row],[OUTSD_SG_HEALTH_TOTAL]]+Table2[[#This Row],[EXCHG_SG_HEALTH_TOTAL]])-Table2[[#This Row],[OUTSD_SG_GRANDFATHER]]</f>
        <v>0</v>
      </c>
      <c r="AQ713" s="273">
        <f>Table2[[#This Row],[OUTSD_SG_HEALTH_TOTAL]]-Table2[[#This Row],[OUTSD_SG_GRANDFATHER]]</f>
        <v>0</v>
      </c>
      <c r="AR713" s="273">
        <f>Table2[[#This Row],[EXCHG_IND_HEALTH_TOTAL]]+Table2[[#This Row],[OUTSD_IND_HEALTH_TOTAL]]</f>
        <v>0</v>
      </c>
      <c r="AS713" s="273">
        <f>Table2[[#This Row],[EXCHG_SG_HEALTH_TOTAL]]+Table2[[#This Row],[OUTSD_SG_HEALTH_TOTAL]]</f>
        <v>0</v>
      </c>
      <c r="AT713" s="273">
        <f>Table2[[#This Row],[OUTSD_ATM_HEALTH_TOTAL]]+Table2[[#This Row],[OUTSD_LG_HEALTH_TOTAL]]+Table2[[#This Row],[Individual Total]]+Table2[[#This Row],[Small Group Total]]+Table2[[#This Row],[OUTSD_STUDENT]]</f>
        <v>136</v>
      </c>
    </row>
    <row r="714" spans="1:46">
      <c r="A714" t="s">
        <v>533</v>
      </c>
      <c r="B714" t="s">
        <v>377</v>
      </c>
      <c r="AC714">
        <v>19</v>
      </c>
      <c r="AE714">
        <v>100</v>
      </c>
      <c r="AK714">
        <v>725</v>
      </c>
      <c r="AL714">
        <v>2023</v>
      </c>
      <c r="AM714">
        <v>4</v>
      </c>
      <c r="AN714" s="273">
        <f>(Table2[[#This Row],[OUTSD_IND_HEALTH_TOTAL]]+Table2[[#This Row],[EXCHG_IND_HEALTH_TOTAL]])-Table2[[#This Row],[OUTSD_IND_GRANDFATHER]]</f>
        <v>0</v>
      </c>
      <c r="AO714" s="273">
        <f>Table2[[#This Row],[OUTSD_IND_HEALTH_TOTAL]]-Table2[[#This Row],[OUTSD_IND_GRANDFATHER]]</f>
        <v>0</v>
      </c>
      <c r="AP714" s="273">
        <f>(Table2[[#This Row],[OUTSD_SG_HEALTH_TOTAL]]+Table2[[#This Row],[EXCHG_SG_HEALTH_TOTAL]])-Table2[[#This Row],[OUTSD_SG_GRANDFATHER]]</f>
        <v>0</v>
      </c>
      <c r="AQ714" s="273">
        <f>Table2[[#This Row],[OUTSD_SG_HEALTH_TOTAL]]-Table2[[#This Row],[OUTSD_SG_GRANDFATHER]]</f>
        <v>0</v>
      </c>
      <c r="AR714" s="273">
        <f>Table2[[#This Row],[EXCHG_IND_HEALTH_TOTAL]]+Table2[[#This Row],[OUTSD_IND_HEALTH_TOTAL]]</f>
        <v>0</v>
      </c>
      <c r="AS714" s="273">
        <f>Table2[[#This Row],[EXCHG_SG_HEALTH_TOTAL]]+Table2[[#This Row],[OUTSD_SG_HEALTH_TOTAL]]</f>
        <v>0</v>
      </c>
      <c r="AT714" s="273">
        <f>Table2[[#This Row],[OUTSD_ATM_HEALTH_TOTAL]]+Table2[[#This Row],[OUTSD_LG_HEALTH_TOTAL]]+Table2[[#This Row],[Individual Total]]+Table2[[#This Row],[Small Group Total]]+Table2[[#This Row],[OUTSD_STUDENT]]</f>
        <v>19</v>
      </c>
    </row>
    <row r="715" spans="1:46">
      <c r="A715" t="s">
        <v>533</v>
      </c>
      <c r="B715" t="s">
        <v>370</v>
      </c>
      <c r="V715">
        <v>4</v>
      </c>
      <c r="W715">
        <v>4</v>
      </c>
      <c r="AC715">
        <v>1222</v>
      </c>
      <c r="AE715">
        <v>3992</v>
      </c>
      <c r="AK715">
        <v>4420</v>
      </c>
      <c r="AL715">
        <v>2023</v>
      </c>
      <c r="AM715">
        <v>4</v>
      </c>
      <c r="AN715" s="273">
        <f>(Table2[[#This Row],[OUTSD_IND_HEALTH_TOTAL]]+Table2[[#This Row],[EXCHG_IND_HEALTH_TOTAL]])-Table2[[#This Row],[OUTSD_IND_GRANDFATHER]]</f>
        <v>0</v>
      </c>
      <c r="AO715" s="273">
        <f>Table2[[#This Row],[OUTSD_IND_HEALTH_TOTAL]]-Table2[[#This Row],[OUTSD_IND_GRANDFATHER]]</f>
        <v>0</v>
      </c>
      <c r="AP715" s="273">
        <f>(Table2[[#This Row],[OUTSD_SG_HEALTH_TOTAL]]+Table2[[#This Row],[EXCHG_SG_HEALTH_TOTAL]])-Table2[[#This Row],[OUTSD_SG_GRANDFATHER]]</f>
        <v>4</v>
      </c>
      <c r="AQ715" s="273">
        <f>Table2[[#This Row],[OUTSD_SG_HEALTH_TOTAL]]-Table2[[#This Row],[OUTSD_SG_GRANDFATHER]]</f>
        <v>4</v>
      </c>
      <c r="AR715" s="273">
        <f>Table2[[#This Row],[EXCHG_IND_HEALTH_TOTAL]]+Table2[[#This Row],[OUTSD_IND_HEALTH_TOTAL]]</f>
        <v>0</v>
      </c>
      <c r="AS715" s="273">
        <f>Table2[[#This Row],[EXCHG_SG_HEALTH_TOTAL]]+Table2[[#This Row],[OUTSD_SG_HEALTH_TOTAL]]</f>
        <v>4</v>
      </c>
      <c r="AT715" s="273">
        <f>Table2[[#This Row],[OUTSD_ATM_HEALTH_TOTAL]]+Table2[[#This Row],[OUTSD_LG_HEALTH_TOTAL]]+Table2[[#This Row],[Individual Total]]+Table2[[#This Row],[Small Group Total]]+Table2[[#This Row],[OUTSD_STUDENT]]</f>
        <v>1226</v>
      </c>
    </row>
    <row r="716" spans="1:46">
      <c r="A716" t="s">
        <v>533</v>
      </c>
      <c r="B716" t="s">
        <v>367</v>
      </c>
      <c r="V716">
        <v>3</v>
      </c>
      <c r="W716">
        <v>3</v>
      </c>
      <c r="AC716">
        <v>63</v>
      </c>
      <c r="AE716">
        <v>663</v>
      </c>
      <c r="AK716">
        <v>1229</v>
      </c>
      <c r="AL716">
        <v>2023</v>
      </c>
      <c r="AM716">
        <v>4</v>
      </c>
      <c r="AN716" s="273">
        <f>(Table2[[#This Row],[OUTSD_IND_HEALTH_TOTAL]]+Table2[[#This Row],[EXCHG_IND_HEALTH_TOTAL]])-Table2[[#This Row],[OUTSD_IND_GRANDFATHER]]</f>
        <v>0</v>
      </c>
      <c r="AO716" s="273">
        <f>Table2[[#This Row],[OUTSD_IND_HEALTH_TOTAL]]-Table2[[#This Row],[OUTSD_IND_GRANDFATHER]]</f>
        <v>0</v>
      </c>
      <c r="AP716" s="273">
        <f>(Table2[[#This Row],[OUTSD_SG_HEALTH_TOTAL]]+Table2[[#This Row],[EXCHG_SG_HEALTH_TOTAL]])-Table2[[#This Row],[OUTSD_SG_GRANDFATHER]]</f>
        <v>3</v>
      </c>
      <c r="AQ716" s="273">
        <f>Table2[[#This Row],[OUTSD_SG_HEALTH_TOTAL]]-Table2[[#This Row],[OUTSD_SG_GRANDFATHER]]</f>
        <v>3</v>
      </c>
      <c r="AR716" s="273">
        <f>Table2[[#This Row],[EXCHG_IND_HEALTH_TOTAL]]+Table2[[#This Row],[OUTSD_IND_HEALTH_TOTAL]]</f>
        <v>0</v>
      </c>
      <c r="AS716" s="273">
        <f>Table2[[#This Row],[EXCHG_SG_HEALTH_TOTAL]]+Table2[[#This Row],[OUTSD_SG_HEALTH_TOTAL]]</f>
        <v>3</v>
      </c>
      <c r="AT716" s="273">
        <f>Table2[[#This Row],[OUTSD_ATM_HEALTH_TOTAL]]+Table2[[#This Row],[OUTSD_LG_HEALTH_TOTAL]]+Table2[[#This Row],[Individual Total]]+Table2[[#This Row],[Small Group Total]]+Table2[[#This Row],[OUTSD_STUDENT]]</f>
        <v>66</v>
      </c>
    </row>
    <row r="717" spans="1:46">
      <c r="A717" t="s">
        <v>533</v>
      </c>
      <c r="B717" t="s">
        <v>391</v>
      </c>
      <c r="AC717">
        <v>18</v>
      </c>
      <c r="AE717">
        <v>147</v>
      </c>
      <c r="AK717">
        <v>71</v>
      </c>
      <c r="AL717">
        <v>2023</v>
      </c>
      <c r="AM717">
        <v>4</v>
      </c>
      <c r="AN717" s="273">
        <f>(Table2[[#This Row],[OUTSD_IND_HEALTH_TOTAL]]+Table2[[#This Row],[EXCHG_IND_HEALTH_TOTAL]])-Table2[[#This Row],[OUTSD_IND_GRANDFATHER]]</f>
        <v>0</v>
      </c>
      <c r="AO717" s="273">
        <f>Table2[[#This Row],[OUTSD_IND_HEALTH_TOTAL]]-Table2[[#This Row],[OUTSD_IND_GRANDFATHER]]</f>
        <v>0</v>
      </c>
      <c r="AP717" s="273">
        <f>(Table2[[#This Row],[OUTSD_SG_HEALTH_TOTAL]]+Table2[[#This Row],[EXCHG_SG_HEALTH_TOTAL]])-Table2[[#This Row],[OUTSD_SG_GRANDFATHER]]</f>
        <v>0</v>
      </c>
      <c r="AQ717" s="273">
        <f>Table2[[#This Row],[OUTSD_SG_HEALTH_TOTAL]]-Table2[[#This Row],[OUTSD_SG_GRANDFATHER]]</f>
        <v>0</v>
      </c>
      <c r="AR717" s="273">
        <f>Table2[[#This Row],[EXCHG_IND_HEALTH_TOTAL]]+Table2[[#This Row],[OUTSD_IND_HEALTH_TOTAL]]</f>
        <v>0</v>
      </c>
      <c r="AS717" s="273">
        <f>Table2[[#This Row],[EXCHG_SG_HEALTH_TOTAL]]+Table2[[#This Row],[OUTSD_SG_HEALTH_TOTAL]]</f>
        <v>0</v>
      </c>
      <c r="AT717" s="273">
        <f>Table2[[#This Row],[OUTSD_ATM_HEALTH_TOTAL]]+Table2[[#This Row],[OUTSD_LG_HEALTH_TOTAL]]+Table2[[#This Row],[Individual Total]]+Table2[[#This Row],[Small Group Total]]+Table2[[#This Row],[OUTSD_STUDENT]]</f>
        <v>18</v>
      </c>
    </row>
    <row r="718" spans="1:46">
      <c r="A718" t="s">
        <v>533</v>
      </c>
      <c r="B718" t="s">
        <v>386</v>
      </c>
      <c r="AC718">
        <v>4</v>
      </c>
      <c r="AE718">
        <v>17</v>
      </c>
      <c r="AK718">
        <v>242</v>
      </c>
      <c r="AL718">
        <v>2023</v>
      </c>
      <c r="AM718">
        <v>4</v>
      </c>
      <c r="AN718" s="273">
        <f>(Table2[[#This Row],[OUTSD_IND_HEALTH_TOTAL]]+Table2[[#This Row],[EXCHG_IND_HEALTH_TOTAL]])-Table2[[#This Row],[OUTSD_IND_GRANDFATHER]]</f>
        <v>0</v>
      </c>
      <c r="AO718" s="273">
        <f>Table2[[#This Row],[OUTSD_IND_HEALTH_TOTAL]]-Table2[[#This Row],[OUTSD_IND_GRANDFATHER]]</f>
        <v>0</v>
      </c>
      <c r="AP718" s="273">
        <f>(Table2[[#This Row],[OUTSD_SG_HEALTH_TOTAL]]+Table2[[#This Row],[EXCHG_SG_HEALTH_TOTAL]])-Table2[[#This Row],[OUTSD_SG_GRANDFATHER]]</f>
        <v>0</v>
      </c>
      <c r="AQ718" s="273">
        <f>Table2[[#This Row],[OUTSD_SG_HEALTH_TOTAL]]-Table2[[#This Row],[OUTSD_SG_GRANDFATHER]]</f>
        <v>0</v>
      </c>
      <c r="AR718" s="273">
        <f>Table2[[#This Row],[EXCHG_IND_HEALTH_TOTAL]]+Table2[[#This Row],[OUTSD_IND_HEALTH_TOTAL]]</f>
        <v>0</v>
      </c>
      <c r="AS718" s="273">
        <f>Table2[[#This Row],[EXCHG_SG_HEALTH_TOTAL]]+Table2[[#This Row],[OUTSD_SG_HEALTH_TOTAL]]</f>
        <v>0</v>
      </c>
      <c r="AT718" s="273">
        <f>Table2[[#This Row],[OUTSD_ATM_HEALTH_TOTAL]]+Table2[[#This Row],[OUTSD_LG_HEALTH_TOTAL]]+Table2[[#This Row],[Individual Total]]+Table2[[#This Row],[Small Group Total]]+Table2[[#This Row],[OUTSD_STUDENT]]</f>
        <v>4</v>
      </c>
    </row>
    <row r="719" spans="1:46">
      <c r="A719" t="s">
        <v>533</v>
      </c>
      <c r="B719" t="s">
        <v>389</v>
      </c>
      <c r="AC719">
        <v>7</v>
      </c>
      <c r="AE719">
        <v>49</v>
      </c>
      <c r="AK719">
        <v>482</v>
      </c>
      <c r="AL719">
        <v>2023</v>
      </c>
      <c r="AM719">
        <v>4</v>
      </c>
      <c r="AN719" s="273">
        <f>(Table2[[#This Row],[OUTSD_IND_HEALTH_TOTAL]]+Table2[[#This Row],[EXCHG_IND_HEALTH_TOTAL]])-Table2[[#This Row],[OUTSD_IND_GRANDFATHER]]</f>
        <v>0</v>
      </c>
      <c r="AO719" s="273">
        <f>Table2[[#This Row],[OUTSD_IND_HEALTH_TOTAL]]-Table2[[#This Row],[OUTSD_IND_GRANDFATHER]]</f>
        <v>0</v>
      </c>
      <c r="AP719" s="273">
        <f>(Table2[[#This Row],[OUTSD_SG_HEALTH_TOTAL]]+Table2[[#This Row],[EXCHG_SG_HEALTH_TOTAL]])-Table2[[#This Row],[OUTSD_SG_GRANDFATHER]]</f>
        <v>0</v>
      </c>
      <c r="AQ719" s="273">
        <f>Table2[[#This Row],[OUTSD_SG_HEALTH_TOTAL]]-Table2[[#This Row],[OUTSD_SG_GRANDFATHER]]</f>
        <v>0</v>
      </c>
      <c r="AR719" s="273">
        <f>Table2[[#This Row],[EXCHG_IND_HEALTH_TOTAL]]+Table2[[#This Row],[OUTSD_IND_HEALTH_TOTAL]]</f>
        <v>0</v>
      </c>
      <c r="AS719" s="273">
        <f>Table2[[#This Row],[EXCHG_SG_HEALTH_TOTAL]]+Table2[[#This Row],[OUTSD_SG_HEALTH_TOTAL]]</f>
        <v>0</v>
      </c>
      <c r="AT719" s="273">
        <f>Table2[[#This Row],[OUTSD_ATM_HEALTH_TOTAL]]+Table2[[#This Row],[OUTSD_LG_HEALTH_TOTAL]]+Table2[[#This Row],[Individual Total]]+Table2[[#This Row],[Small Group Total]]+Table2[[#This Row],[OUTSD_STUDENT]]</f>
        <v>7</v>
      </c>
    </row>
    <row r="720" spans="1:46">
      <c r="A720" t="s">
        <v>533</v>
      </c>
      <c r="B720" t="s">
        <v>360</v>
      </c>
      <c r="V720">
        <v>8</v>
      </c>
      <c r="W720">
        <v>8</v>
      </c>
      <c r="AC720">
        <v>300</v>
      </c>
      <c r="AE720">
        <v>317</v>
      </c>
      <c r="AK720">
        <v>196</v>
      </c>
      <c r="AL720">
        <v>2023</v>
      </c>
      <c r="AM720">
        <v>4</v>
      </c>
      <c r="AN720" s="273">
        <f>(Table2[[#This Row],[OUTSD_IND_HEALTH_TOTAL]]+Table2[[#This Row],[EXCHG_IND_HEALTH_TOTAL]])-Table2[[#This Row],[OUTSD_IND_GRANDFATHER]]</f>
        <v>0</v>
      </c>
      <c r="AO720" s="273">
        <f>Table2[[#This Row],[OUTSD_IND_HEALTH_TOTAL]]-Table2[[#This Row],[OUTSD_IND_GRANDFATHER]]</f>
        <v>0</v>
      </c>
      <c r="AP720" s="273">
        <f>(Table2[[#This Row],[OUTSD_SG_HEALTH_TOTAL]]+Table2[[#This Row],[EXCHG_SG_HEALTH_TOTAL]])-Table2[[#This Row],[OUTSD_SG_GRANDFATHER]]</f>
        <v>8</v>
      </c>
      <c r="AQ720" s="273">
        <f>Table2[[#This Row],[OUTSD_SG_HEALTH_TOTAL]]-Table2[[#This Row],[OUTSD_SG_GRANDFATHER]]</f>
        <v>8</v>
      </c>
      <c r="AR720" s="273">
        <f>Table2[[#This Row],[EXCHG_IND_HEALTH_TOTAL]]+Table2[[#This Row],[OUTSD_IND_HEALTH_TOTAL]]</f>
        <v>0</v>
      </c>
      <c r="AS720" s="273">
        <f>Table2[[#This Row],[EXCHG_SG_HEALTH_TOTAL]]+Table2[[#This Row],[OUTSD_SG_HEALTH_TOTAL]]</f>
        <v>8</v>
      </c>
      <c r="AT720" s="273">
        <f>Table2[[#This Row],[OUTSD_ATM_HEALTH_TOTAL]]+Table2[[#This Row],[OUTSD_LG_HEALTH_TOTAL]]+Table2[[#This Row],[Individual Total]]+Table2[[#This Row],[Small Group Total]]+Table2[[#This Row],[OUTSD_STUDENT]]</f>
        <v>308</v>
      </c>
    </row>
    <row r="721" spans="1:46">
      <c r="A721" t="s">
        <v>533</v>
      </c>
      <c r="B721" t="s">
        <v>368</v>
      </c>
      <c r="V721">
        <v>3</v>
      </c>
      <c r="W721">
        <v>3</v>
      </c>
      <c r="AC721">
        <v>264</v>
      </c>
      <c r="AE721">
        <v>2189</v>
      </c>
      <c r="AK721">
        <v>4363</v>
      </c>
      <c r="AL721">
        <v>2023</v>
      </c>
      <c r="AM721">
        <v>4</v>
      </c>
      <c r="AN721" s="273">
        <f>(Table2[[#This Row],[OUTSD_IND_HEALTH_TOTAL]]+Table2[[#This Row],[EXCHG_IND_HEALTH_TOTAL]])-Table2[[#This Row],[OUTSD_IND_GRANDFATHER]]</f>
        <v>0</v>
      </c>
      <c r="AO721" s="273">
        <f>Table2[[#This Row],[OUTSD_IND_HEALTH_TOTAL]]-Table2[[#This Row],[OUTSD_IND_GRANDFATHER]]</f>
        <v>0</v>
      </c>
      <c r="AP721" s="273">
        <f>(Table2[[#This Row],[OUTSD_SG_HEALTH_TOTAL]]+Table2[[#This Row],[EXCHG_SG_HEALTH_TOTAL]])-Table2[[#This Row],[OUTSD_SG_GRANDFATHER]]</f>
        <v>3</v>
      </c>
      <c r="AQ721" s="273">
        <f>Table2[[#This Row],[OUTSD_SG_HEALTH_TOTAL]]-Table2[[#This Row],[OUTSD_SG_GRANDFATHER]]</f>
        <v>3</v>
      </c>
      <c r="AR721" s="273">
        <f>Table2[[#This Row],[EXCHG_IND_HEALTH_TOTAL]]+Table2[[#This Row],[OUTSD_IND_HEALTH_TOTAL]]</f>
        <v>0</v>
      </c>
      <c r="AS721" s="273">
        <f>Table2[[#This Row],[EXCHG_SG_HEALTH_TOTAL]]+Table2[[#This Row],[OUTSD_SG_HEALTH_TOTAL]]</f>
        <v>3</v>
      </c>
      <c r="AT721" s="273">
        <f>Table2[[#This Row],[OUTSD_ATM_HEALTH_TOTAL]]+Table2[[#This Row],[OUTSD_LG_HEALTH_TOTAL]]+Table2[[#This Row],[Individual Total]]+Table2[[#This Row],[Small Group Total]]+Table2[[#This Row],[OUTSD_STUDENT]]</f>
        <v>267</v>
      </c>
    </row>
    <row r="722" spans="1:46">
      <c r="A722" t="s">
        <v>533</v>
      </c>
      <c r="B722" t="s">
        <v>371</v>
      </c>
      <c r="AC722">
        <v>14</v>
      </c>
      <c r="AE722">
        <v>340</v>
      </c>
      <c r="AK722">
        <v>632</v>
      </c>
      <c r="AL722">
        <v>2023</v>
      </c>
      <c r="AM722">
        <v>4</v>
      </c>
      <c r="AN722" s="273">
        <f>(Table2[[#This Row],[OUTSD_IND_HEALTH_TOTAL]]+Table2[[#This Row],[EXCHG_IND_HEALTH_TOTAL]])-Table2[[#This Row],[OUTSD_IND_GRANDFATHER]]</f>
        <v>0</v>
      </c>
      <c r="AO722" s="273">
        <f>Table2[[#This Row],[OUTSD_IND_HEALTH_TOTAL]]-Table2[[#This Row],[OUTSD_IND_GRANDFATHER]]</f>
        <v>0</v>
      </c>
      <c r="AP722" s="273">
        <f>(Table2[[#This Row],[OUTSD_SG_HEALTH_TOTAL]]+Table2[[#This Row],[EXCHG_SG_HEALTH_TOTAL]])-Table2[[#This Row],[OUTSD_SG_GRANDFATHER]]</f>
        <v>0</v>
      </c>
      <c r="AQ722" s="273">
        <f>Table2[[#This Row],[OUTSD_SG_HEALTH_TOTAL]]-Table2[[#This Row],[OUTSD_SG_GRANDFATHER]]</f>
        <v>0</v>
      </c>
      <c r="AR722" s="273">
        <f>Table2[[#This Row],[EXCHG_IND_HEALTH_TOTAL]]+Table2[[#This Row],[OUTSD_IND_HEALTH_TOTAL]]</f>
        <v>0</v>
      </c>
      <c r="AS722" s="273">
        <f>Table2[[#This Row],[EXCHG_SG_HEALTH_TOTAL]]+Table2[[#This Row],[OUTSD_SG_HEALTH_TOTAL]]</f>
        <v>0</v>
      </c>
      <c r="AT722" s="273">
        <f>Table2[[#This Row],[OUTSD_ATM_HEALTH_TOTAL]]+Table2[[#This Row],[OUTSD_LG_HEALTH_TOTAL]]+Table2[[#This Row],[Individual Total]]+Table2[[#This Row],[Small Group Total]]+Table2[[#This Row],[OUTSD_STUDENT]]</f>
        <v>14</v>
      </c>
    </row>
    <row r="723" spans="1:46">
      <c r="A723" t="s">
        <v>533</v>
      </c>
      <c r="B723" t="s">
        <v>378</v>
      </c>
      <c r="V723">
        <v>8</v>
      </c>
      <c r="W723">
        <v>8</v>
      </c>
      <c r="AC723">
        <v>123</v>
      </c>
      <c r="AE723">
        <v>478</v>
      </c>
      <c r="AK723">
        <v>1462</v>
      </c>
      <c r="AL723">
        <v>2023</v>
      </c>
      <c r="AM723">
        <v>4</v>
      </c>
      <c r="AN723" s="273">
        <f>(Table2[[#This Row],[OUTSD_IND_HEALTH_TOTAL]]+Table2[[#This Row],[EXCHG_IND_HEALTH_TOTAL]])-Table2[[#This Row],[OUTSD_IND_GRANDFATHER]]</f>
        <v>0</v>
      </c>
      <c r="AO723" s="273">
        <f>Table2[[#This Row],[OUTSD_IND_HEALTH_TOTAL]]-Table2[[#This Row],[OUTSD_IND_GRANDFATHER]]</f>
        <v>0</v>
      </c>
      <c r="AP723" s="273">
        <f>(Table2[[#This Row],[OUTSD_SG_HEALTH_TOTAL]]+Table2[[#This Row],[EXCHG_SG_HEALTH_TOTAL]])-Table2[[#This Row],[OUTSD_SG_GRANDFATHER]]</f>
        <v>8</v>
      </c>
      <c r="AQ723" s="273">
        <f>Table2[[#This Row],[OUTSD_SG_HEALTH_TOTAL]]-Table2[[#This Row],[OUTSD_SG_GRANDFATHER]]</f>
        <v>8</v>
      </c>
      <c r="AR723" s="273">
        <f>Table2[[#This Row],[EXCHG_IND_HEALTH_TOTAL]]+Table2[[#This Row],[OUTSD_IND_HEALTH_TOTAL]]</f>
        <v>0</v>
      </c>
      <c r="AS723" s="273">
        <f>Table2[[#This Row],[EXCHG_SG_HEALTH_TOTAL]]+Table2[[#This Row],[OUTSD_SG_HEALTH_TOTAL]]</f>
        <v>8</v>
      </c>
      <c r="AT723" s="273">
        <f>Table2[[#This Row],[OUTSD_ATM_HEALTH_TOTAL]]+Table2[[#This Row],[OUTSD_LG_HEALTH_TOTAL]]+Table2[[#This Row],[Individual Total]]+Table2[[#This Row],[Small Group Total]]+Table2[[#This Row],[OUTSD_STUDENT]]</f>
        <v>131</v>
      </c>
    </row>
    <row r="724" spans="1:46">
      <c r="A724" t="s">
        <v>533</v>
      </c>
      <c r="B724" t="s">
        <v>369</v>
      </c>
      <c r="V724">
        <v>4</v>
      </c>
      <c r="W724">
        <v>4</v>
      </c>
      <c r="AC724">
        <v>59</v>
      </c>
      <c r="AE724">
        <v>782</v>
      </c>
      <c r="AK724">
        <v>718</v>
      </c>
      <c r="AL724">
        <v>2023</v>
      </c>
      <c r="AM724">
        <v>4</v>
      </c>
      <c r="AN724" s="273">
        <f>(Table2[[#This Row],[OUTSD_IND_HEALTH_TOTAL]]+Table2[[#This Row],[EXCHG_IND_HEALTH_TOTAL]])-Table2[[#This Row],[OUTSD_IND_GRANDFATHER]]</f>
        <v>0</v>
      </c>
      <c r="AO724" s="273">
        <f>Table2[[#This Row],[OUTSD_IND_HEALTH_TOTAL]]-Table2[[#This Row],[OUTSD_IND_GRANDFATHER]]</f>
        <v>0</v>
      </c>
      <c r="AP724" s="273">
        <f>(Table2[[#This Row],[OUTSD_SG_HEALTH_TOTAL]]+Table2[[#This Row],[EXCHG_SG_HEALTH_TOTAL]])-Table2[[#This Row],[OUTSD_SG_GRANDFATHER]]</f>
        <v>4</v>
      </c>
      <c r="AQ724" s="273">
        <f>Table2[[#This Row],[OUTSD_SG_HEALTH_TOTAL]]-Table2[[#This Row],[OUTSD_SG_GRANDFATHER]]</f>
        <v>4</v>
      </c>
      <c r="AR724" s="273">
        <f>Table2[[#This Row],[EXCHG_IND_HEALTH_TOTAL]]+Table2[[#This Row],[OUTSD_IND_HEALTH_TOTAL]]</f>
        <v>0</v>
      </c>
      <c r="AS724" s="273">
        <f>Table2[[#This Row],[EXCHG_SG_HEALTH_TOTAL]]+Table2[[#This Row],[OUTSD_SG_HEALTH_TOTAL]]</f>
        <v>4</v>
      </c>
      <c r="AT724" s="273">
        <f>Table2[[#This Row],[OUTSD_ATM_HEALTH_TOTAL]]+Table2[[#This Row],[OUTSD_LG_HEALTH_TOTAL]]+Table2[[#This Row],[Individual Total]]+Table2[[#This Row],[Small Group Total]]+Table2[[#This Row],[OUTSD_STUDENT]]</f>
        <v>63</v>
      </c>
    </row>
    <row r="725" spans="1:46">
      <c r="A725" t="s">
        <v>533</v>
      </c>
      <c r="B725" t="s">
        <v>385</v>
      </c>
      <c r="AC725">
        <v>6</v>
      </c>
      <c r="AE725">
        <v>7</v>
      </c>
      <c r="AK725">
        <v>303</v>
      </c>
      <c r="AL725">
        <v>2023</v>
      </c>
      <c r="AM725">
        <v>4</v>
      </c>
      <c r="AN725" s="273">
        <f>(Table2[[#This Row],[OUTSD_IND_HEALTH_TOTAL]]+Table2[[#This Row],[EXCHG_IND_HEALTH_TOTAL]])-Table2[[#This Row],[OUTSD_IND_GRANDFATHER]]</f>
        <v>0</v>
      </c>
      <c r="AO725" s="273">
        <f>Table2[[#This Row],[OUTSD_IND_HEALTH_TOTAL]]-Table2[[#This Row],[OUTSD_IND_GRANDFATHER]]</f>
        <v>0</v>
      </c>
      <c r="AP725" s="273">
        <f>(Table2[[#This Row],[OUTSD_SG_HEALTH_TOTAL]]+Table2[[#This Row],[EXCHG_SG_HEALTH_TOTAL]])-Table2[[#This Row],[OUTSD_SG_GRANDFATHER]]</f>
        <v>0</v>
      </c>
      <c r="AQ725" s="273">
        <f>Table2[[#This Row],[OUTSD_SG_HEALTH_TOTAL]]-Table2[[#This Row],[OUTSD_SG_GRANDFATHER]]</f>
        <v>0</v>
      </c>
      <c r="AR725" s="273">
        <f>Table2[[#This Row],[EXCHG_IND_HEALTH_TOTAL]]+Table2[[#This Row],[OUTSD_IND_HEALTH_TOTAL]]</f>
        <v>0</v>
      </c>
      <c r="AS725" s="273">
        <f>Table2[[#This Row],[EXCHG_SG_HEALTH_TOTAL]]+Table2[[#This Row],[OUTSD_SG_HEALTH_TOTAL]]</f>
        <v>0</v>
      </c>
      <c r="AT725" s="273">
        <f>Table2[[#This Row],[OUTSD_ATM_HEALTH_TOTAL]]+Table2[[#This Row],[OUTSD_LG_HEALTH_TOTAL]]+Table2[[#This Row],[Individual Total]]+Table2[[#This Row],[Small Group Total]]+Table2[[#This Row],[OUTSD_STUDENT]]</f>
        <v>6</v>
      </c>
    </row>
    <row r="726" spans="1:46">
      <c r="A726" t="s">
        <v>533</v>
      </c>
      <c r="B726" t="s">
        <v>366</v>
      </c>
      <c r="V726">
        <v>13</v>
      </c>
      <c r="W726">
        <v>13</v>
      </c>
      <c r="AC726">
        <v>1125</v>
      </c>
      <c r="AE726">
        <v>4631</v>
      </c>
      <c r="AK726">
        <v>2436</v>
      </c>
      <c r="AL726">
        <v>2023</v>
      </c>
      <c r="AM726">
        <v>4</v>
      </c>
      <c r="AN726" s="273">
        <f>(Table2[[#This Row],[OUTSD_IND_HEALTH_TOTAL]]+Table2[[#This Row],[EXCHG_IND_HEALTH_TOTAL]])-Table2[[#This Row],[OUTSD_IND_GRANDFATHER]]</f>
        <v>0</v>
      </c>
      <c r="AO726" s="273">
        <f>Table2[[#This Row],[OUTSD_IND_HEALTH_TOTAL]]-Table2[[#This Row],[OUTSD_IND_GRANDFATHER]]</f>
        <v>0</v>
      </c>
      <c r="AP726" s="273">
        <f>(Table2[[#This Row],[OUTSD_SG_HEALTH_TOTAL]]+Table2[[#This Row],[EXCHG_SG_HEALTH_TOTAL]])-Table2[[#This Row],[OUTSD_SG_GRANDFATHER]]</f>
        <v>13</v>
      </c>
      <c r="AQ726" s="273">
        <f>Table2[[#This Row],[OUTSD_SG_HEALTH_TOTAL]]-Table2[[#This Row],[OUTSD_SG_GRANDFATHER]]</f>
        <v>13</v>
      </c>
      <c r="AR726" s="273">
        <f>Table2[[#This Row],[EXCHG_IND_HEALTH_TOTAL]]+Table2[[#This Row],[OUTSD_IND_HEALTH_TOTAL]]</f>
        <v>0</v>
      </c>
      <c r="AS726" s="273">
        <f>Table2[[#This Row],[EXCHG_SG_HEALTH_TOTAL]]+Table2[[#This Row],[OUTSD_SG_HEALTH_TOTAL]]</f>
        <v>13</v>
      </c>
      <c r="AT726" s="273">
        <f>Table2[[#This Row],[OUTSD_ATM_HEALTH_TOTAL]]+Table2[[#This Row],[OUTSD_LG_HEALTH_TOTAL]]+Table2[[#This Row],[Individual Total]]+Table2[[#This Row],[Small Group Total]]+Table2[[#This Row],[OUTSD_STUDENT]]</f>
        <v>1138</v>
      </c>
    </row>
    <row r="727" spans="1:46">
      <c r="A727" t="s">
        <v>533</v>
      </c>
      <c r="B727" t="s">
        <v>375</v>
      </c>
      <c r="AC727">
        <v>58</v>
      </c>
      <c r="AE727">
        <v>343</v>
      </c>
      <c r="AK727">
        <v>956</v>
      </c>
      <c r="AL727">
        <v>2023</v>
      </c>
      <c r="AM727">
        <v>4</v>
      </c>
      <c r="AN727" s="273">
        <f>(Table2[[#This Row],[OUTSD_IND_HEALTH_TOTAL]]+Table2[[#This Row],[EXCHG_IND_HEALTH_TOTAL]])-Table2[[#This Row],[OUTSD_IND_GRANDFATHER]]</f>
        <v>0</v>
      </c>
      <c r="AO727" s="273">
        <f>Table2[[#This Row],[OUTSD_IND_HEALTH_TOTAL]]-Table2[[#This Row],[OUTSD_IND_GRANDFATHER]]</f>
        <v>0</v>
      </c>
      <c r="AP727" s="273">
        <f>(Table2[[#This Row],[OUTSD_SG_HEALTH_TOTAL]]+Table2[[#This Row],[EXCHG_SG_HEALTH_TOTAL]])-Table2[[#This Row],[OUTSD_SG_GRANDFATHER]]</f>
        <v>0</v>
      </c>
      <c r="AQ727" s="273">
        <f>Table2[[#This Row],[OUTSD_SG_HEALTH_TOTAL]]-Table2[[#This Row],[OUTSD_SG_GRANDFATHER]]</f>
        <v>0</v>
      </c>
      <c r="AR727" s="273">
        <f>Table2[[#This Row],[EXCHG_IND_HEALTH_TOTAL]]+Table2[[#This Row],[OUTSD_IND_HEALTH_TOTAL]]</f>
        <v>0</v>
      </c>
      <c r="AS727" s="273">
        <f>Table2[[#This Row],[EXCHG_SG_HEALTH_TOTAL]]+Table2[[#This Row],[OUTSD_SG_HEALTH_TOTAL]]</f>
        <v>0</v>
      </c>
      <c r="AT727" s="273">
        <f>Table2[[#This Row],[OUTSD_ATM_HEALTH_TOTAL]]+Table2[[#This Row],[OUTSD_LG_HEALTH_TOTAL]]+Table2[[#This Row],[Individual Total]]+Table2[[#This Row],[Small Group Total]]+Table2[[#This Row],[OUTSD_STUDENT]]</f>
        <v>58</v>
      </c>
    </row>
    <row r="728" spans="1:46">
      <c r="A728" t="s">
        <v>533</v>
      </c>
      <c r="B728" t="s">
        <v>365</v>
      </c>
      <c r="V728">
        <v>2</v>
      </c>
      <c r="W728">
        <v>2</v>
      </c>
      <c r="AC728">
        <v>249</v>
      </c>
      <c r="AE728">
        <v>2844</v>
      </c>
      <c r="AK728">
        <v>935</v>
      </c>
      <c r="AL728">
        <v>2023</v>
      </c>
      <c r="AM728">
        <v>4</v>
      </c>
      <c r="AN728" s="273">
        <f>(Table2[[#This Row],[OUTSD_IND_HEALTH_TOTAL]]+Table2[[#This Row],[EXCHG_IND_HEALTH_TOTAL]])-Table2[[#This Row],[OUTSD_IND_GRANDFATHER]]</f>
        <v>0</v>
      </c>
      <c r="AO728" s="273">
        <f>Table2[[#This Row],[OUTSD_IND_HEALTH_TOTAL]]-Table2[[#This Row],[OUTSD_IND_GRANDFATHER]]</f>
        <v>0</v>
      </c>
      <c r="AP728" s="273">
        <f>(Table2[[#This Row],[OUTSD_SG_HEALTH_TOTAL]]+Table2[[#This Row],[EXCHG_SG_HEALTH_TOTAL]])-Table2[[#This Row],[OUTSD_SG_GRANDFATHER]]</f>
        <v>2</v>
      </c>
      <c r="AQ728" s="273">
        <f>Table2[[#This Row],[OUTSD_SG_HEALTH_TOTAL]]-Table2[[#This Row],[OUTSD_SG_GRANDFATHER]]</f>
        <v>2</v>
      </c>
      <c r="AR728" s="273">
        <f>Table2[[#This Row],[EXCHG_IND_HEALTH_TOTAL]]+Table2[[#This Row],[OUTSD_IND_HEALTH_TOTAL]]</f>
        <v>0</v>
      </c>
      <c r="AS728" s="273">
        <f>Table2[[#This Row],[EXCHG_SG_HEALTH_TOTAL]]+Table2[[#This Row],[OUTSD_SG_HEALTH_TOTAL]]</f>
        <v>2</v>
      </c>
      <c r="AT728" s="273">
        <f>Table2[[#This Row],[OUTSD_ATM_HEALTH_TOTAL]]+Table2[[#This Row],[OUTSD_LG_HEALTH_TOTAL]]+Table2[[#This Row],[Individual Total]]+Table2[[#This Row],[Small Group Total]]+Table2[[#This Row],[OUTSD_STUDENT]]</f>
        <v>251</v>
      </c>
    </row>
    <row r="729" spans="1:46">
      <c r="A729" t="s">
        <v>533</v>
      </c>
      <c r="B729" t="s">
        <v>383</v>
      </c>
      <c r="V729">
        <v>1</v>
      </c>
      <c r="W729">
        <v>1</v>
      </c>
      <c r="AC729">
        <v>27</v>
      </c>
      <c r="AE729">
        <v>121</v>
      </c>
      <c r="AK729">
        <v>1076</v>
      </c>
      <c r="AL729">
        <v>2023</v>
      </c>
      <c r="AM729">
        <v>4</v>
      </c>
      <c r="AN729" s="273">
        <f>(Table2[[#This Row],[OUTSD_IND_HEALTH_TOTAL]]+Table2[[#This Row],[EXCHG_IND_HEALTH_TOTAL]])-Table2[[#This Row],[OUTSD_IND_GRANDFATHER]]</f>
        <v>0</v>
      </c>
      <c r="AO729" s="273">
        <f>Table2[[#This Row],[OUTSD_IND_HEALTH_TOTAL]]-Table2[[#This Row],[OUTSD_IND_GRANDFATHER]]</f>
        <v>0</v>
      </c>
      <c r="AP729" s="273">
        <f>(Table2[[#This Row],[OUTSD_SG_HEALTH_TOTAL]]+Table2[[#This Row],[EXCHG_SG_HEALTH_TOTAL]])-Table2[[#This Row],[OUTSD_SG_GRANDFATHER]]</f>
        <v>1</v>
      </c>
      <c r="AQ729" s="273">
        <f>Table2[[#This Row],[OUTSD_SG_HEALTH_TOTAL]]-Table2[[#This Row],[OUTSD_SG_GRANDFATHER]]</f>
        <v>1</v>
      </c>
      <c r="AR729" s="273">
        <f>Table2[[#This Row],[EXCHG_IND_HEALTH_TOTAL]]+Table2[[#This Row],[OUTSD_IND_HEALTH_TOTAL]]</f>
        <v>0</v>
      </c>
      <c r="AS729" s="273">
        <f>Table2[[#This Row],[EXCHG_SG_HEALTH_TOTAL]]+Table2[[#This Row],[OUTSD_SG_HEALTH_TOTAL]]</f>
        <v>1</v>
      </c>
      <c r="AT729" s="273">
        <f>Table2[[#This Row],[OUTSD_ATM_HEALTH_TOTAL]]+Table2[[#This Row],[OUTSD_LG_HEALTH_TOTAL]]+Table2[[#This Row],[Individual Total]]+Table2[[#This Row],[Small Group Total]]+Table2[[#This Row],[OUTSD_STUDENT]]</f>
        <v>28</v>
      </c>
    </row>
    <row r="730" spans="1:46">
      <c r="A730" t="s">
        <v>533</v>
      </c>
      <c r="B730" t="s">
        <v>356</v>
      </c>
      <c r="V730">
        <v>4</v>
      </c>
      <c r="W730">
        <v>4</v>
      </c>
      <c r="AC730">
        <v>579</v>
      </c>
      <c r="AE730">
        <v>5405</v>
      </c>
      <c r="AK730">
        <v>1086</v>
      </c>
      <c r="AL730">
        <v>2023</v>
      </c>
      <c r="AM730">
        <v>4</v>
      </c>
      <c r="AN730" s="273">
        <f>(Table2[[#This Row],[OUTSD_IND_HEALTH_TOTAL]]+Table2[[#This Row],[EXCHG_IND_HEALTH_TOTAL]])-Table2[[#This Row],[OUTSD_IND_GRANDFATHER]]</f>
        <v>0</v>
      </c>
      <c r="AO730" s="273">
        <f>Table2[[#This Row],[OUTSD_IND_HEALTH_TOTAL]]-Table2[[#This Row],[OUTSD_IND_GRANDFATHER]]</f>
        <v>0</v>
      </c>
      <c r="AP730" s="273">
        <f>(Table2[[#This Row],[OUTSD_SG_HEALTH_TOTAL]]+Table2[[#This Row],[EXCHG_SG_HEALTH_TOTAL]])-Table2[[#This Row],[OUTSD_SG_GRANDFATHER]]</f>
        <v>4</v>
      </c>
      <c r="AQ730" s="273">
        <f>Table2[[#This Row],[OUTSD_SG_HEALTH_TOTAL]]-Table2[[#This Row],[OUTSD_SG_GRANDFATHER]]</f>
        <v>4</v>
      </c>
      <c r="AR730" s="273">
        <f>Table2[[#This Row],[EXCHG_IND_HEALTH_TOTAL]]+Table2[[#This Row],[OUTSD_IND_HEALTH_TOTAL]]</f>
        <v>0</v>
      </c>
      <c r="AS730" s="273">
        <f>Table2[[#This Row],[EXCHG_SG_HEALTH_TOTAL]]+Table2[[#This Row],[OUTSD_SG_HEALTH_TOTAL]]</f>
        <v>4</v>
      </c>
      <c r="AT730" s="273">
        <f>Table2[[#This Row],[OUTSD_ATM_HEALTH_TOTAL]]+Table2[[#This Row],[OUTSD_LG_HEALTH_TOTAL]]+Table2[[#This Row],[Individual Total]]+Table2[[#This Row],[Small Group Total]]+Table2[[#This Row],[OUTSD_STUDENT]]</f>
        <v>583</v>
      </c>
    </row>
    <row r="731" spans="1:46">
      <c r="A731" t="s">
        <v>533</v>
      </c>
      <c r="B731" t="s">
        <v>382</v>
      </c>
      <c r="AC731">
        <v>25</v>
      </c>
      <c r="AE731">
        <v>190</v>
      </c>
      <c r="AK731">
        <v>212</v>
      </c>
      <c r="AL731">
        <v>2023</v>
      </c>
      <c r="AM731">
        <v>4</v>
      </c>
      <c r="AN731" s="273">
        <f>(Table2[[#This Row],[OUTSD_IND_HEALTH_TOTAL]]+Table2[[#This Row],[EXCHG_IND_HEALTH_TOTAL]])-Table2[[#This Row],[OUTSD_IND_GRANDFATHER]]</f>
        <v>0</v>
      </c>
      <c r="AO731" s="273">
        <f>Table2[[#This Row],[OUTSD_IND_HEALTH_TOTAL]]-Table2[[#This Row],[OUTSD_IND_GRANDFATHER]]</f>
        <v>0</v>
      </c>
      <c r="AP731" s="273">
        <f>(Table2[[#This Row],[OUTSD_SG_HEALTH_TOTAL]]+Table2[[#This Row],[EXCHG_SG_HEALTH_TOTAL]])-Table2[[#This Row],[OUTSD_SG_GRANDFATHER]]</f>
        <v>0</v>
      </c>
      <c r="AQ731" s="273">
        <f>Table2[[#This Row],[OUTSD_SG_HEALTH_TOTAL]]-Table2[[#This Row],[OUTSD_SG_GRANDFATHER]]</f>
        <v>0</v>
      </c>
      <c r="AR731" s="273">
        <f>Table2[[#This Row],[EXCHG_IND_HEALTH_TOTAL]]+Table2[[#This Row],[OUTSD_IND_HEALTH_TOTAL]]</f>
        <v>0</v>
      </c>
      <c r="AS731" s="273">
        <f>Table2[[#This Row],[EXCHG_SG_HEALTH_TOTAL]]+Table2[[#This Row],[OUTSD_SG_HEALTH_TOTAL]]</f>
        <v>0</v>
      </c>
      <c r="AT731" s="273">
        <f>Table2[[#This Row],[OUTSD_ATM_HEALTH_TOTAL]]+Table2[[#This Row],[OUTSD_LG_HEALTH_TOTAL]]+Table2[[#This Row],[Individual Total]]+Table2[[#This Row],[Small Group Total]]+Table2[[#This Row],[OUTSD_STUDENT]]</f>
        <v>25</v>
      </c>
    </row>
    <row r="732" spans="1:46">
      <c r="A732" t="s">
        <v>533</v>
      </c>
      <c r="B732" t="s">
        <v>359</v>
      </c>
      <c r="V732">
        <v>42</v>
      </c>
      <c r="W732">
        <v>42</v>
      </c>
      <c r="AC732">
        <v>4332</v>
      </c>
      <c r="AE732">
        <v>15539</v>
      </c>
      <c r="AK732">
        <v>1382</v>
      </c>
      <c r="AL732">
        <v>2023</v>
      </c>
      <c r="AM732">
        <v>4</v>
      </c>
      <c r="AN732" s="273">
        <f>(Table2[[#This Row],[OUTSD_IND_HEALTH_TOTAL]]+Table2[[#This Row],[EXCHG_IND_HEALTH_TOTAL]])-Table2[[#This Row],[OUTSD_IND_GRANDFATHER]]</f>
        <v>0</v>
      </c>
      <c r="AO732" s="273">
        <f>Table2[[#This Row],[OUTSD_IND_HEALTH_TOTAL]]-Table2[[#This Row],[OUTSD_IND_GRANDFATHER]]</f>
        <v>0</v>
      </c>
      <c r="AP732" s="273">
        <f>(Table2[[#This Row],[OUTSD_SG_HEALTH_TOTAL]]+Table2[[#This Row],[EXCHG_SG_HEALTH_TOTAL]])-Table2[[#This Row],[OUTSD_SG_GRANDFATHER]]</f>
        <v>42</v>
      </c>
      <c r="AQ732" s="273">
        <f>Table2[[#This Row],[OUTSD_SG_HEALTH_TOTAL]]-Table2[[#This Row],[OUTSD_SG_GRANDFATHER]]</f>
        <v>42</v>
      </c>
      <c r="AR732" s="273">
        <f>Table2[[#This Row],[EXCHG_IND_HEALTH_TOTAL]]+Table2[[#This Row],[OUTSD_IND_HEALTH_TOTAL]]</f>
        <v>0</v>
      </c>
      <c r="AS732" s="273">
        <f>Table2[[#This Row],[EXCHG_SG_HEALTH_TOTAL]]+Table2[[#This Row],[OUTSD_SG_HEALTH_TOTAL]]</f>
        <v>42</v>
      </c>
      <c r="AT732" s="273">
        <f>Table2[[#This Row],[OUTSD_ATM_HEALTH_TOTAL]]+Table2[[#This Row],[OUTSD_LG_HEALTH_TOTAL]]+Table2[[#This Row],[Individual Total]]+Table2[[#This Row],[Small Group Total]]+Table2[[#This Row],[OUTSD_STUDENT]]</f>
        <v>4374</v>
      </c>
    </row>
    <row r="733" spans="1:46">
      <c r="A733" t="s">
        <v>533</v>
      </c>
      <c r="B733" t="s">
        <v>364</v>
      </c>
      <c r="AC733">
        <v>113</v>
      </c>
      <c r="AE733">
        <v>1525</v>
      </c>
      <c r="AK733">
        <v>284</v>
      </c>
      <c r="AL733">
        <v>2023</v>
      </c>
      <c r="AM733">
        <v>4</v>
      </c>
      <c r="AN733" s="273">
        <f>(Table2[[#This Row],[OUTSD_IND_HEALTH_TOTAL]]+Table2[[#This Row],[EXCHG_IND_HEALTH_TOTAL]])-Table2[[#This Row],[OUTSD_IND_GRANDFATHER]]</f>
        <v>0</v>
      </c>
      <c r="AO733" s="273">
        <f>Table2[[#This Row],[OUTSD_IND_HEALTH_TOTAL]]-Table2[[#This Row],[OUTSD_IND_GRANDFATHER]]</f>
        <v>0</v>
      </c>
      <c r="AP733" s="273">
        <f>(Table2[[#This Row],[OUTSD_SG_HEALTH_TOTAL]]+Table2[[#This Row],[EXCHG_SG_HEALTH_TOTAL]])-Table2[[#This Row],[OUTSD_SG_GRANDFATHER]]</f>
        <v>0</v>
      </c>
      <c r="AQ733" s="273">
        <f>Table2[[#This Row],[OUTSD_SG_HEALTH_TOTAL]]-Table2[[#This Row],[OUTSD_SG_GRANDFATHER]]</f>
        <v>0</v>
      </c>
      <c r="AR733" s="273">
        <f>Table2[[#This Row],[EXCHG_IND_HEALTH_TOTAL]]+Table2[[#This Row],[OUTSD_IND_HEALTH_TOTAL]]</f>
        <v>0</v>
      </c>
      <c r="AS733" s="273">
        <f>Table2[[#This Row],[EXCHG_SG_HEALTH_TOTAL]]+Table2[[#This Row],[OUTSD_SG_HEALTH_TOTAL]]</f>
        <v>0</v>
      </c>
      <c r="AT733" s="273">
        <f>Table2[[#This Row],[OUTSD_ATM_HEALTH_TOTAL]]+Table2[[#This Row],[OUTSD_LG_HEALTH_TOTAL]]+Table2[[#This Row],[Individual Total]]+Table2[[#This Row],[Small Group Total]]+Table2[[#This Row],[OUTSD_STUDENT]]</f>
        <v>113</v>
      </c>
    </row>
    <row r="734" spans="1:46">
      <c r="A734" t="s">
        <v>533</v>
      </c>
      <c r="B734" t="s">
        <v>384</v>
      </c>
      <c r="AC734">
        <v>3</v>
      </c>
      <c r="AE734">
        <v>26</v>
      </c>
      <c r="AK734">
        <v>31</v>
      </c>
      <c r="AL734">
        <v>2023</v>
      </c>
      <c r="AM734">
        <v>4</v>
      </c>
      <c r="AN734" s="273">
        <f>(Table2[[#This Row],[OUTSD_IND_HEALTH_TOTAL]]+Table2[[#This Row],[EXCHG_IND_HEALTH_TOTAL]])-Table2[[#This Row],[OUTSD_IND_GRANDFATHER]]</f>
        <v>0</v>
      </c>
      <c r="AO734" s="273">
        <f>Table2[[#This Row],[OUTSD_IND_HEALTH_TOTAL]]-Table2[[#This Row],[OUTSD_IND_GRANDFATHER]]</f>
        <v>0</v>
      </c>
      <c r="AP734" s="273">
        <f>(Table2[[#This Row],[OUTSD_SG_HEALTH_TOTAL]]+Table2[[#This Row],[EXCHG_SG_HEALTH_TOTAL]])-Table2[[#This Row],[OUTSD_SG_GRANDFATHER]]</f>
        <v>0</v>
      </c>
      <c r="AQ734" s="273">
        <f>Table2[[#This Row],[OUTSD_SG_HEALTH_TOTAL]]-Table2[[#This Row],[OUTSD_SG_GRANDFATHER]]</f>
        <v>0</v>
      </c>
      <c r="AR734" s="273">
        <f>Table2[[#This Row],[EXCHG_IND_HEALTH_TOTAL]]+Table2[[#This Row],[OUTSD_IND_HEALTH_TOTAL]]</f>
        <v>0</v>
      </c>
      <c r="AS734" s="273">
        <f>Table2[[#This Row],[EXCHG_SG_HEALTH_TOTAL]]+Table2[[#This Row],[OUTSD_SG_HEALTH_TOTAL]]</f>
        <v>0</v>
      </c>
      <c r="AT734" s="273">
        <f>Table2[[#This Row],[OUTSD_ATM_HEALTH_TOTAL]]+Table2[[#This Row],[OUTSD_LG_HEALTH_TOTAL]]+Table2[[#This Row],[Individual Total]]+Table2[[#This Row],[Small Group Total]]+Table2[[#This Row],[OUTSD_STUDENT]]</f>
        <v>3</v>
      </c>
    </row>
    <row r="735" spans="1:46">
      <c r="A735" t="s">
        <v>533</v>
      </c>
      <c r="B735" t="s">
        <v>374</v>
      </c>
      <c r="AC735">
        <v>65</v>
      </c>
      <c r="AE735">
        <v>494</v>
      </c>
      <c r="AK735">
        <v>586</v>
      </c>
      <c r="AL735">
        <v>2023</v>
      </c>
      <c r="AM735">
        <v>4</v>
      </c>
      <c r="AN735" s="273">
        <f>(Table2[[#This Row],[OUTSD_IND_HEALTH_TOTAL]]+Table2[[#This Row],[EXCHG_IND_HEALTH_TOTAL]])-Table2[[#This Row],[OUTSD_IND_GRANDFATHER]]</f>
        <v>0</v>
      </c>
      <c r="AO735" s="273">
        <f>Table2[[#This Row],[OUTSD_IND_HEALTH_TOTAL]]-Table2[[#This Row],[OUTSD_IND_GRANDFATHER]]</f>
        <v>0</v>
      </c>
      <c r="AP735" s="273">
        <f>(Table2[[#This Row],[OUTSD_SG_HEALTH_TOTAL]]+Table2[[#This Row],[EXCHG_SG_HEALTH_TOTAL]])-Table2[[#This Row],[OUTSD_SG_GRANDFATHER]]</f>
        <v>0</v>
      </c>
      <c r="AQ735" s="273">
        <f>Table2[[#This Row],[OUTSD_SG_HEALTH_TOTAL]]-Table2[[#This Row],[OUTSD_SG_GRANDFATHER]]</f>
        <v>0</v>
      </c>
      <c r="AR735" s="273">
        <f>Table2[[#This Row],[EXCHG_IND_HEALTH_TOTAL]]+Table2[[#This Row],[OUTSD_IND_HEALTH_TOTAL]]</f>
        <v>0</v>
      </c>
      <c r="AS735" s="273">
        <f>Table2[[#This Row],[EXCHG_SG_HEALTH_TOTAL]]+Table2[[#This Row],[OUTSD_SG_HEALTH_TOTAL]]</f>
        <v>0</v>
      </c>
      <c r="AT735" s="273">
        <f>Table2[[#This Row],[OUTSD_ATM_HEALTH_TOTAL]]+Table2[[#This Row],[OUTSD_LG_HEALTH_TOTAL]]+Table2[[#This Row],[Individual Total]]+Table2[[#This Row],[Small Group Total]]+Table2[[#This Row],[OUTSD_STUDENT]]</f>
        <v>65</v>
      </c>
    </row>
    <row r="736" spans="1:46">
      <c r="A736" t="s">
        <v>533</v>
      </c>
      <c r="B736" t="s">
        <v>380</v>
      </c>
      <c r="AC736">
        <v>85</v>
      </c>
      <c r="AE736">
        <v>983</v>
      </c>
      <c r="AK736">
        <v>1322</v>
      </c>
      <c r="AL736">
        <v>2023</v>
      </c>
      <c r="AM736">
        <v>4</v>
      </c>
      <c r="AN736" s="273">
        <f>(Table2[[#This Row],[OUTSD_IND_HEALTH_TOTAL]]+Table2[[#This Row],[EXCHG_IND_HEALTH_TOTAL]])-Table2[[#This Row],[OUTSD_IND_GRANDFATHER]]</f>
        <v>0</v>
      </c>
      <c r="AO736" s="273">
        <f>Table2[[#This Row],[OUTSD_IND_HEALTH_TOTAL]]-Table2[[#This Row],[OUTSD_IND_GRANDFATHER]]</f>
        <v>0</v>
      </c>
      <c r="AP736" s="273">
        <f>(Table2[[#This Row],[OUTSD_SG_HEALTH_TOTAL]]+Table2[[#This Row],[EXCHG_SG_HEALTH_TOTAL]])-Table2[[#This Row],[OUTSD_SG_GRANDFATHER]]</f>
        <v>0</v>
      </c>
      <c r="AQ736" s="273">
        <f>Table2[[#This Row],[OUTSD_SG_HEALTH_TOTAL]]-Table2[[#This Row],[OUTSD_SG_GRANDFATHER]]</f>
        <v>0</v>
      </c>
      <c r="AR736" s="273">
        <f>Table2[[#This Row],[EXCHG_IND_HEALTH_TOTAL]]+Table2[[#This Row],[OUTSD_IND_HEALTH_TOTAL]]</f>
        <v>0</v>
      </c>
      <c r="AS736" s="273">
        <f>Table2[[#This Row],[EXCHG_SG_HEALTH_TOTAL]]+Table2[[#This Row],[OUTSD_SG_HEALTH_TOTAL]]</f>
        <v>0</v>
      </c>
      <c r="AT736" s="273">
        <f>Table2[[#This Row],[OUTSD_ATM_HEALTH_TOTAL]]+Table2[[#This Row],[OUTSD_LG_HEALTH_TOTAL]]+Table2[[#This Row],[Individual Total]]+Table2[[#This Row],[Small Group Total]]+Table2[[#This Row],[OUTSD_STUDENT]]</f>
        <v>85</v>
      </c>
    </row>
    <row r="737" spans="1:46">
      <c r="A737" t="s">
        <v>533</v>
      </c>
      <c r="B737" t="s">
        <v>387</v>
      </c>
      <c r="AC737">
        <v>46</v>
      </c>
      <c r="AE737">
        <v>132</v>
      </c>
      <c r="AK737">
        <v>2391</v>
      </c>
      <c r="AL737">
        <v>2023</v>
      </c>
      <c r="AM737">
        <v>4</v>
      </c>
      <c r="AN737" s="273">
        <f>(Table2[[#This Row],[OUTSD_IND_HEALTH_TOTAL]]+Table2[[#This Row],[EXCHG_IND_HEALTH_TOTAL]])-Table2[[#This Row],[OUTSD_IND_GRANDFATHER]]</f>
        <v>0</v>
      </c>
      <c r="AO737" s="273">
        <f>Table2[[#This Row],[OUTSD_IND_HEALTH_TOTAL]]-Table2[[#This Row],[OUTSD_IND_GRANDFATHER]]</f>
        <v>0</v>
      </c>
      <c r="AP737" s="273">
        <f>(Table2[[#This Row],[OUTSD_SG_HEALTH_TOTAL]]+Table2[[#This Row],[EXCHG_SG_HEALTH_TOTAL]])-Table2[[#This Row],[OUTSD_SG_GRANDFATHER]]</f>
        <v>0</v>
      </c>
      <c r="AQ737" s="273">
        <f>Table2[[#This Row],[OUTSD_SG_HEALTH_TOTAL]]-Table2[[#This Row],[OUTSD_SG_GRANDFATHER]]</f>
        <v>0</v>
      </c>
      <c r="AR737" s="273">
        <f>Table2[[#This Row],[EXCHG_IND_HEALTH_TOTAL]]+Table2[[#This Row],[OUTSD_IND_HEALTH_TOTAL]]</f>
        <v>0</v>
      </c>
      <c r="AS737" s="273">
        <f>Table2[[#This Row],[EXCHG_SG_HEALTH_TOTAL]]+Table2[[#This Row],[OUTSD_SG_HEALTH_TOTAL]]</f>
        <v>0</v>
      </c>
      <c r="AT737" s="273">
        <f>Table2[[#This Row],[OUTSD_ATM_HEALTH_TOTAL]]+Table2[[#This Row],[OUTSD_LG_HEALTH_TOTAL]]+Table2[[#This Row],[Individual Total]]+Table2[[#This Row],[Small Group Total]]+Table2[[#This Row],[OUTSD_STUDENT]]</f>
        <v>46</v>
      </c>
    </row>
    <row r="738" spans="1:46">
      <c r="A738" t="s">
        <v>533</v>
      </c>
      <c r="B738" t="s">
        <v>392</v>
      </c>
      <c r="AC738">
        <v>1</v>
      </c>
      <c r="AE738">
        <v>25</v>
      </c>
      <c r="AK738">
        <v>590</v>
      </c>
      <c r="AL738">
        <v>2023</v>
      </c>
      <c r="AM738">
        <v>4</v>
      </c>
      <c r="AN738" s="273">
        <f>(Table2[[#This Row],[OUTSD_IND_HEALTH_TOTAL]]+Table2[[#This Row],[EXCHG_IND_HEALTH_TOTAL]])-Table2[[#This Row],[OUTSD_IND_GRANDFATHER]]</f>
        <v>0</v>
      </c>
      <c r="AO738" s="273">
        <f>Table2[[#This Row],[OUTSD_IND_HEALTH_TOTAL]]-Table2[[#This Row],[OUTSD_IND_GRANDFATHER]]</f>
        <v>0</v>
      </c>
      <c r="AP738" s="273">
        <f>(Table2[[#This Row],[OUTSD_SG_HEALTH_TOTAL]]+Table2[[#This Row],[EXCHG_SG_HEALTH_TOTAL]])-Table2[[#This Row],[OUTSD_SG_GRANDFATHER]]</f>
        <v>0</v>
      </c>
      <c r="AQ738" s="273">
        <f>Table2[[#This Row],[OUTSD_SG_HEALTH_TOTAL]]-Table2[[#This Row],[OUTSD_SG_GRANDFATHER]]</f>
        <v>0</v>
      </c>
      <c r="AR738" s="273">
        <f>Table2[[#This Row],[EXCHG_IND_HEALTH_TOTAL]]+Table2[[#This Row],[OUTSD_IND_HEALTH_TOTAL]]</f>
        <v>0</v>
      </c>
      <c r="AS738" s="273">
        <f>Table2[[#This Row],[EXCHG_SG_HEALTH_TOTAL]]+Table2[[#This Row],[OUTSD_SG_HEALTH_TOTAL]]</f>
        <v>0</v>
      </c>
      <c r="AT738" s="273">
        <f>Table2[[#This Row],[OUTSD_ATM_HEALTH_TOTAL]]+Table2[[#This Row],[OUTSD_LG_HEALTH_TOTAL]]+Table2[[#This Row],[Individual Total]]+Table2[[#This Row],[Small Group Total]]+Table2[[#This Row],[OUTSD_STUDENT]]</f>
        <v>1</v>
      </c>
    </row>
    <row r="739" spans="1:46">
      <c r="A739" t="s">
        <v>533</v>
      </c>
      <c r="B739" t="s">
        <v>373</v>
      </c>
      <c r="V739">
        <v>4</v>
      </c>
      <c r="W739">
        <v>4</v>
      </c>
      <c r="AC739">
        <v>428</v>
      </c>
      <c r="AE739">
        <v>502</v>
      </c>
      <c r="AK739">
        <v>376</v>
      </c>
      <c r="AL739">
        <v>2023</v>
      </c>
      <c r="AM739">
        <v>4</v>
      </c>
      <c r="AN739" s="273">
        <f>(Table2[[#This Row],[OUTSD_IND_HEALTH_TOTAL]]+Table2[[#This Row],[EXCHG_IND_HEALTH_TOTAL]])-Table2[[#This Row],[OUTSD_IND_GRANDFATHER]]</f>
        <v>0</v>
      </c>
      <c r="AO739" s="273">
        <f>Table2[[#This Row],[OUTSD_IND_HEALTH_TOTAL]]-Table2[[#This Row],[OUTSD_IND_GRANDFATHER]]</f>
        <v>0</v>
      </c>
      <c r="AP739" s="273">
        <f>(Table2[[#This Row],[OUTSD_SG_HEALTH_TOTAL]]+Table2[[#This Row],[EXCHG_SG_HEALTH_TOTAL]])-Table2[[#This Row],[OUTSD_SG_GRANDFATHER]]</f>
        <v>4</v>
      </c>
      <c r="AQ739" s="273">
        <f>Table2[[#This Row],[OUTSD_SG_HEALTH_TOTAL]]-Table2[[#This Row],[OUTSD_SG_GRANDFATHER]]</f>
        <v>4</v>
      </c>
      <c r="AR739" s="273">
        <f>Table2[[#This Row],[EXCHG_IND_HEALTH_TOTAL]]+Table2[[#This Row],[OUTSD_IND_HEALTH_TOTAL]]</f>
        <v>0</v>
      </c>
      <c r="AS739" s="273">
        <f>Table2[[#This Row],[EXCHG_SG_HEALTH_TOTAL]]+Table2[[#This Row],[OUTSD_SG_HEALTH_TOTAL]]</f>
        <v>4</v>
      </c>
      <c r="AT739" s="273">
        <f>Table2[[#This Row],[OUTSD_ATM_HEALTH_TOTAL]]+Table2[[#This Row],[OUTSD_LG_HEALTH_TOTAL]]+Table2[[#This Row],[Individual Total]]+Table2[[#This Row],[Small Group Total]]+Table2[[#This Row],[OUTSD_STUDENT]]</f>
        <v>432</v>
      </c>
    </row>
    <row r="740" spans="1:46">
      <c r="A740" t="s">
        <v>533</v>
      </c>
      <c r="B740" t="s">
        <v>357</v>
      </c>
      <c r="V740">
        <v>30</v>
      </c>
      <c r="W740">
        <v>30</v>
      </c>
      <c r="AC740">
        <v>4690</v>
      </c>
      <c r="AE740">
        <v>17161</v>
      </c>
      <c r="AK740">
        <v>1557</v>
      </c>
      <c r="AL740">
        <v>2023</v>
      </c>
      <c r="AM740">
        <v>4</v>
      </c>
      <c r="AN740" s="273">
        <f>(Table2[[#This Row],[OUTSD_IND_HEALTH_TOTAL]]+Table2[[#This Row],[EXCHG_IND_HEALTH_TOTAL]])-Table2[[#This Row],[OUTSD_IND_GRANDFATHER]]</f>
        <v>0</v>
      </c>
      <c r="AO740" s="273">
        <f>Table2[[#This Row],[OUTSD_IND_HEALTH_TOTAL]]-Table2[[#This Row],[OUTSD_IND_GRANDFATHER]]</f>
        <v>0</v>
      </c>
      <c r="AP740" s="273">
        <f>(Table2[[#This Row],[OUTSD_SG_HEALTH_TOTAL]]+Table2[[#This Row],[EXCHG_SG_HEALTH_TOTAL]])-Table2[[#This Row],[OUTSD_SG_GRANDFATHER]]</f>
        <v>30</v>
      </c>
      <c r="AQ740" s="273">
        <f>Table2[[#This Row],[OUTSD_SG_HEALTH_TOTAL]]-Table2[[#This Row],[OUTSD_SG_GRANDFATHER]]</f>
        <v>30</v>
      </c>
      <c r="AR740" s="273">
        <f>Table2[[#This Row],[EXCHG_IND_HEALTH_TOTAL]]+Table2[[#This Row],[OUTSD_IND_HEALTH_TOTAL]]</f>
        <v>0</v>
      </c>
      <c r="AS740" s="273">
        <f>Table2[[#This Row],[EXCHG_SG_HEALTH_TOTAL]]+Table2[[#This Row],[OUTSD_SG_HEALTH_TOTAL]]</f>
        <v>30</v>
      </c>
      <c r="AT740" s="273">
        <f>Table2[[#This Row],[OUTSD_ATM_HEALTH_TOTAL]]+Table2[[#This Row],[OUTSD_LG_HEALTH_TOTAL]]+Table2[[#This Row],[Individual Total]]+Table2[[#This Row],[Small Group Total]]+Table2[[#This Row],[OUTSD_STUDENT]]</f>
        <v>4720</v>
      </c>
    </row>
    <row r="741" spans="1:46">
      <c r="A741" t="s">
        <v>533</v>
      </c>
      <c r="B741" t="s">
        <v>390</v>
      </c>
      <c r="AE741">
        <v>12</v>
      </c>
      <c r="AK741">
        <v>58</v>
      </c>
      <c r="AL741">
        <v>2023</v>
      </c>
      <c r="AM741">
        <v>4</v>
      </c>
      <c r="AN741" s="273">
        <f>(Table2[[#This Row],[OUTSD_IND_HEALTH_TOTAL]]+Table2[[#This Row],[EXCHG_IND_HEALTH_TOTAL]])-Table2[[#This Row],[OUTSD_IND_GRANDFATHER]]</f>
        <v>0</v>
      </c>
      <c r="AO741" s="273">
        <f>Table2[[#This Row],[OUTSD_IND_HEALTH_TOTAL]]-Table2[[#This Row],[OUTSD_IND_GRANDFATHER]]</f>
        <v>0</v>
      </c>
      <c r="AP741" s="273">
        <f>(Table2[[#This Row],[OUTSD_SG_HEALTH_TOTAL]]+Table2[[#This Row],[EXCHG_SG_HEALTH_TOTAL]])-Table2[[#This Row],[OUTSD_SG_GRANDFATHER]]</f>
        <v>0</v>
      </c>
      <c r="AQ741" s="273">
        <f>Table2[[#This Row],[OUTSD_SG_HEALTH_TOTAL]]-Table2[[#This Row],[OUTSD_SG_GRANDFATHER]]</f>
        <v>0</v>
      </c>
      <c r="AR741" s="273">
        <f>Table2[[#This Row],[EXCHG_IND_HEALTH_TOTAL]]+Table2[[#This Row],[OUTSD_IND_HEALTH_TOTAL]]</f>
        <v>0</v>
      </c>
      <c r="AS741" s="273">
        <f>Table2[[#This Row],[EXCHG_SG_HEALTH_TOTAL]]+Table2[[#This Row],[OUTSD_SG_HEALTH_TOTAL]]</f>
        <v>0</v>
      </c>
      <c r="AT741" s="273">
        <f>Table2[[#This Row],[OUTSD_ATM_HEALTH_TOTAL]]+Table2[[#This Row],[OUTSD_LG_HEALTH_TOTAL]]+Table2[[#This Row],[Individual Total]]+Table2[[#This Row],[Small Group Total]]+Table2[[#This Row],[OUTSD_STUDENT]]</f>
        <v>0</v>
      </c>
    </row>
    <row r="742" spans="1:46">
      <c r="A742" t="s">
        <v>533</v>
      </c>
      <c r="B742" t="s">
        <v>362</v>
      </c>
      <c r="V742">
        <v>5</v>
      </c>
      <c r="W742">
        <v>5</v>
      </c>
      <c r="AC742">
        <v>532</v>
      </c>
      <c r="AE742">
        <v>3357</v>
      </c>
      <c r="AK742">
        <v>490</v>
      </c>
      <c r="AL742">
        <v>2023</v>
      </c>
      <c r="AM742">
        <v>4</v>
      </c>
      <c r="AN742" s="273">
        <f>(Table2[[#This Row],[OUTSD_IND_HEALTH_TOTAL]]+Table2[[#This Row],[EXCHG_IND_HEALTH_TOTAL]])-Table2[[#This Row],[OUTSD_IND_GRANDFATHER]]</f>
        <v>0</v>
      </c>
      <c r="AO742" s="273">
        <f>Table2[[#This Row],[OUTSD_IND_HEALTH_TOTAL]]-Table2[[#This Row],[OUTSD_IND_GRANDFATHER]]</f>
        <v>0</v>
      </c>
      <c r="AP742" s="273">
        <f>(Table2[[#This Row],[OUTSD_SG_HEALTH_TOTAL]]+Table2[[#This Row],[EXCHG_SG_HEALTH_TOTAL]])-Table2[[#This Row],[OUTSD_SG_GRANDFATHER]]</f>
        <v>5</v>
      </c>
      <c r="AQ742" s="273">
        <f>Table2[[#This Row],[OUTSD_SG_HEALTH_TOTAL]]-Table2[[#This Row],[OUTSD_SG_GRANDFATHER]]</f>
        <v>5</v>
      </c>
      <c r="AR742" s="273">
        <f>Table2[[#This Row],[EXCHG_IND_HEALTH_TOTAL]]+Table2[[#This Row],[OUTSD_IND_HEALTH_TOTAL]]</f>
        <v>0</v>
      </c>
      <c r="AS742" s="273">
        <f>Table2[[#This Row],[EXCHG_SG_HEALTH_TOTAL]]+Table2[[#This Row],[OUTSD_SG_HEALTH_TOTAL]]</f>
        <v>5</v>
      </c>
      <c r="AT742" s="273">
        <f>Table2[[#This Row],[OUTSD_ATM_HEALTH_TOTAL]]+Table2[[#This Row],[OUTSD_LG_HEALTH_TOTAL]]+Table2[[#This Row],[Individual Total]]+Table2[[#This Row],[Small Group Total]]+Table2[[#This Row],[OUTSD_STUDENT]]</f>
        <v>537</v>
      </c>
    </row>
    <row r="743" spans="1:46">
      <c r="A743" t="s">
        <v>511</v>
      </c>
      <c r="B743" t="s">
        <v>370</v>
      </c>
      <c r="AJ743">
        <v>1</v>
      </c>
      <c r="AL743">
        <v>2023</v>
      </c>
      <c r="AM743">
        <v>4</v>
      </c>
      <c r="AN743" s="273">
        <f>(Table2[[#This Row],[OUTSD_IND_HEALTH_TOTAL]]+Table2[[#This Row],[EXCHG_IND_HEALTH_TOTAL]])-Table2[[#This Row],[OUTSD_IND_GRANDFATHER]]</f>
        <v>0</v>
      </c>
      <c r="AO743" s="273">
        <f>Table2[[#This Row],[OUTSD_IND_HEALTH_TOTAL]]-Table2[[#This Row],[OUTSD_IND_GRANDFATHER]]</f>
        <v>0</v>
      </c>
      <c r="AP743" s="273">
        <f>(Table2[[#This Row],[OUTSD_SG_HEALTH_TOTAL]]+Table2[[#This Row],[EXCHG_SG_HEALTH_TOTAL]])-Table2[[#This Row],[OUTSD_SG_GRANDFATHER]]</f>
        <v>0</v>
      </c>
      <c r="AQ743" s="273">
        <f>Table2[[#This Row],[OUTSD_SG_HEALTH_TOTAL]]-Table2[[#This Row],[OUTSD_SG_GRANDFATHER]]</f>
        <v>0</v>
      </c>
      <c r="AR743" s="273">
        <f>Table2[[#This Row],[EXCHG_IND_HEALTH_TOTAL]]+Table2[[#This Row],[OUTSD_IND_HEALTH_TOTAL]]</f>
        <v>0</v>
      </c>
      <c r="AS743" s="273">
        <f>Table2[[#This Row],[EXCHG_SG_HEALTH_TOTAL]]+Table2[[#This Row],[OUTSD_SG_HEALTH_TOTAL]]</f>
        <v>0</v>
      </c>
      <c r="AT743" s="273">
        <f>Table2[[#This Row],[OUTSD_ATM_HEALTH_TOTAL]]+Table2[[#This Row],[OUTSD_LG_HEALTH_TOTAL]]+Table2[[#This Row],[Individual Total]]+Table2[[#This Row],[Small Group Total]]+Table2[[#This Row],[OUTSD_STUDENT]]</f>
        <v>0</v>
      </c>
    </row>
    <row r="744" spans="1:46">
      <c r="A744" t="s">
        <v>511</v>
      </c>
      <c r="B744" t="s">
        <v>367</v>
      </c>
      <c r="AJ744">
        <v>2</v>
      </c>
      <c r="AL744">
        <v>2023</v>
      </c>
      <c r="AM744">
        <v>4</v>
      </c>
      <c r="AN744" s="273">
        <f>(Table2[[#This Row],[OUTSD_IND_HEALTH_TOTAL]]+Table2[[#This Row],[EXCHG_IND_HEALTH_TOTAL]])-Table2[[#This Row],[OUTSD_IND_GRANDFATHER]]</f>
        <v>0</v>
      </c>
      <c r="AO744" s="273">
        <f>Table2[[#This Row],[OUTSD_IND_HEALTH_TOTAL]]-Table2[[#This Row],[OUTSD_IND_GRANDFATHER]]</f>
        <v>0</v>
      </c>
      <c r="AP744" s="273">
        <f>(Table2[[#This Row],[OUTSD_SG_HEALTH_TOTAL]]+Table2[[#This Row],[EXCHG_SG_HEALTH_TOTAL]])-Table2[[#This Row],[OUTSD_SG_GRANDFATHER]]</f>
        <v>0</v>
      </c>
      <c r="AQ744" s="273">
        <f>Table2[[#This Row],[OUTSD_SG_HEALTH_TOTAL]]-Table2[[#This Row],[OUTSD_SG_GRANDFATHER]]</f>
        <v>0</v>
      </c>
      <c r="AR744" s="273">
        <f>Table2[[#This Row],[EXCHG_IND_HEALTH_TOTAL]]+Table2[[#This Row],[OUTSD_IND_HEALTH_TOTAL]]</f>
        <v>0</v>
      </c>
      <c r="AS744" s="273">
        <f>Table2[[#This Row],[EXCHG_SG_HEALTH_TOTAL]]+Table2[[#This Row],[OUTSD_SG_HEALTH_TOTAL]]</f>
        <v>0</v>
      </c>
      <c r="AT744" s="273">
        <f>Table2[[#This Row],[OUTSD_ATM_HEALTH_TOTAL]]+Table2[[#This Row],[OUTSD_LG_HEALTH_TOTAL]]+Table2[[#This Row],[Individual Total]]+Table2[[#This Row],[Small Group Total]]+Table2[[#This Row],[OUTSD_STUDENT]]</f>
        <v>0</v>
      </c>
    </row>
    <row r="745" spans="1:46">
      <c r="A745" t="s">
        <v>511</v>
      </c>
      <c r="B745" t="s">
        <v>368</v>
      </c>
      <c r="AJ745">
        <v>1</v>
      </c>
      <c r="AL745">
        <v>2023</v>
      </c>
      <c r="AM745">
        <v>4</v>
      </c>
      <c r="AN745" s="273">
        <f>(Table2[[#This Row],[OUTSD_IND_HEALTH_TOTAL]]+Table2[[#This Row],[EXCHG_IND_HEALTH_TOTAL]])-Table2[[#This Row],[OUTSD_IND_GRANDFATHER]]</f>
        <v>0</v>
      </c>
      <c r="AO745" s="273">
        <f>Table2[[#This Row],[OUTSD_IND_HEALTH_TOTAL]]-Table2[[#This Row],[OUTSD_IND_GRANDFATHER]]</f>
        <v>0</v>
      </c>
      <c r="AP745" s="273">
        <f>(Table2[[#This Row],[OUTSD_SG_HEALTH_TOTAL]]+Table2[[#This Row],[EXCHG_SG_HEALTH_TOTAL]])-Table2[[#This Row],[OUTSD_SG_GRANDFATHER]]</f>
        <v>0</v>
      </c>
      <c r="AQ745" s="273">
        <f>Table2[[#This Row],[OUTSD_SG_HEALTH_TOTAL]]-Table2[[#This Row],[OUTSD_SG_GRANDFATHER]]</f>
        <v>0</v>
      </c>
      <c r="AR745" s="273">
        <f>Table2[[#This Row],[EXCHG_IND_HEALTH_TOTAL]]+Table2[[#This Row],[OUTSD_IND_HEALTH_TOTAL]]</f>
        <v>0</v>
      </c>
      <c r="AS745" s="273">
        <f>Table2[[#This Row],[EXCHG_SG_HEALTH_TOTAL]]+Table2[[#This Row],[OUTSD_SG_HEALTH_TOTAL]]</f>
        <v>0</v>
      </c>
      <c r="AT745" s="273">
        <f>Table2[[#This Row],[OUTSD_ATM_HEALTH_TOTAL]]+Table2[[#This Row],[OUTSD_LG_HEALTH_TOTAL]]+Table2[[#This Row],[Individual Total]]+Table2[[#This Row],[Small Group Total]]+Table2[[#This Row],[OUTSD_STUDENT]]</f>
        <v>0</v>
      </c>
    </row>
    <row r="746" spans="1:46">
      <c r="A746" t="s">
        <v>511</v>
      </c>
      <c r="B746" t="s">
        <v>356</v>
      </c>
      <c r="AJ746">
        <v>1</v>
      </c>
      <c r="AL746">
        <v>2023</v>
      </c>
      <c r="AM746">
        <v>4</v>
      </c>
      <c r="AN746" s="273">
        <f>(Table2[[#This Row],[OUTSD_IND_HEALTH_TOTAL]]+Table2[[#This Row],[EXCHG_IND_HEALTH_TOTAL]])-Table2[[#This Row],[OUTSD_IND_GRANDFATHER]]</f>
        <v>0</v>
      </c>
      <c r="AO746" s="273">
        <f>Table2[[#This Row],[OUTSD_IND_HEALTH_TOTAL]]-Table2[[#This Row],[OUTSD_IND_GRANDFATHER]]</f>
        <v>0</v>
      </c>
      <c r="AP746" s="273">
        <f>(Table2[[#This Row],[OUTSD_SG_HEALTH_TOTAL]]+Table2[[#This Row],[EXCHG_SG_HEALTH_TOTAL]])-Table2[[#This Row],[OUTSD_SG_GRANDFATHER]]</f>
        <v>0</v>
      </c>
      <c r="AQ746" s="273">
        <f>Table2[[#This Row],[OUTSD_SG_HEALTH_TOTAL]]-Table2[[#This Row],[OUTSD_SG_GRANDFATHER]]</f>
        <v>0</v>
      </c>
      <c r="AR746" s="273">
        <f>Table2[[#This Row],[EXCHG_IND_HEALTH_TOTAL]]+Table2[[#This Row],[OUTSD_IND_HEALTH_TOTAL]]</f>
        <v>0</v>
      </c>
      <c r="AS746" s="273">
        <f>Table2[[#This Row],[EXCHG_SG_HEALTH_TOTAL]]+Table2[[#This Row],[OUTSD_SG_HEALTH_TOTAL]]</f>
        <v>0</v>
      </c>
      <c r="AT746" s="273">
        <f>Table2[[#This Row],[OUTSD_ATM_HEALTH_TOTAL]]+Table2[[#This Row],[OUTSD_LG_HEALTH_TOTAL]]+Table2[[#This Row],[Individual Total]]+Table2[[#This Row],[Small Group Total]]+Table2[[#This Row],[OUTSD_STUDENT]]</f>
        <v>0</v>
      </c>
    </row>
    <row r="747" spans="1:46">
      <c r="A747" t="s">
        <v>511</v>
      </c>
      <c r="B747" t="s">
        <v>359</v>
      </c>
      <c r="AJ747">
        <v>2</v>
      </c>
      <c r="AL747">
        <v>2023</v>
      </c>
      <c r="AM747">
        <v>4</v>
      </c>
      <c r="AN747" s="273">
        <f>(Table2[[#This Row],[OUTSD_IND_HEALTH_TOTAL]]+Table2[[#This Row],[EXCHG_IND_HEALTH_TOTAL]])-Table2[[#This Row],[OUTSD_IND_GRANDFATHER]]</f>
        <v>0</v>
      </c>
      <c r="AO747" s="273">
        <f>Table2[[#This Row],[OUTSD_IND_HEALTH_TOTAL]]-Table2[[#This Row],[OUTSD_IND_GRANDFATHER]]</f>
        <v>0</v>
      </c>
      <c r="AP747" s="273">
        <f>(Table2[[#This Row],[OUTSD_SG_HEALTH_TOTAL]]+Table2[[#This Row],[EXCHG_SG_HEALTH_TOTAL]])-Table2[[#This Row],[OUTSD_SG_GRANDFATHER]]</f>
        <v>0</v>
      </c>
      <c r="AQ747" s="273">
        <f>Table2[[#This Row],[OUTSD_SG_HEALTH_TOTAL]]-Table2[[#This Row],[OUTSD_SG_GRANDFATHER]]</f>
        <v>0</v>
      </c>
      <c r="AR747" s="273">
        <f>Table2[[#This Row],[EXCHG_IND_HEALTH_TOTAL]]+Table2[[#This Row],[OUTSD_IND_HEALTH_TOTAL]]</f>
        <v>0</v>
      </c>
      <c r="AS747" s="273">
        <f>Table2[[#This Row],[EXCHG_SG_HEALTH_TOTAL]]+Table2[[#This Row],[OUTSD_SG_HEALTH_TOTAL]]</f>
        <v>0</v>
      </c>
      <c r="AT747" s="273">
        <f>Table2[[#This Row],[OUTSD_ATM_HEALTH_TOTAL]]+Table2[[#This Row],[OUTSD_LG_HEALTH_TOTAL]]+Table2[[#This Row],[Individual Total]]+Table2[[#This Row],[Small Group Total]]+Table2[[#This Row],[OUTSD_STUDENT]]</f>
        <v>0</v>
      </c>
    </row>
    <row r="748" spans="1:46">
      <c r="A748" t="s">
        <v>353</v>
      </c>
      <c r="B748" t="s">
        <v>363</v>
      </c>
      <c r="AE748">
        <v>14</v>
      </c>
      <c r="AL748">
        <v>2023</v>
      </c>
      <c r="AM748">
        <v>4</v>
      </c>
      <c r="AN748" s="273">
        <f>(Table2[[#This Row],[OUTSD_IND_HEALTH_TOTAL]]+Table2[[#This Row],[EXCHG_IND_HEALTH_TOTAL]])-Table2[[#This Row],[OUTSD_IND_GRANDFATHER]]</f>
        <v>0</v>
      </c>
      <c r="AO748" s="273">
        <f>Table2[[#This Row],[OUTSD_IND_HEALTH_TOTAL]]-Table2[[#This Row],[OUTSD_IND_GRANDFATHER]]</f>
        <v>0</v>
      </c>
      <c r="AP748" s="273">
        <f>(Table2[[#This Row],[OUTSD_SG_HEALTH_TOTAL]]+Table2[[#This Row],[EXCHG_SG_HEALTH_TOTAL]])-Table2[[#This Row],[OUTSD_SG_GRANDFATHER]]</f>
        <v>0</v>
      </c>
      <c r="AQ748" s="273">
        <f>Table2[[#This Row],[OUTSD_SG_HEALTH_TOTAL]]-Table2[[#This Row],[OUTSD_SG_GRANDFATHER]]</f>
        <v>0</v>
      </c>
      <c r="AR748" s="273">
        <f>Table2[[#This Row],[EXCHG_IND_HEALTH_TOTAL]]+Table2[[#This Row],[OUTSD_IND_HEALTH_TOTAL]]</f>
        <v>0</v>
      </c>
      <c r="AS748" s="273">
        <f>Table2[[#This Row],[EXCHG_SG_HEALTH_TOTAL]]+Table2[[#This Row],[OUTSD_SG_HEALTH_TOTAL]]</f>
        <v>0</v>
      </c>
      <c r="AT748" s="273">
        <f>Table2[[#This Row],[OUTSD_ATM_HEALTH_TOTAL]]+Table2[[#This Row],[OUTSD_LG_HEALTH_TOTAL]]+Table2[[#This Row],[Individual Total]]+Table2[[#This Row],[Small Group Total]]+Table2[[#This Row],[OUTSD_STUDENT]]</f>
        <v>0</v>
      </c>
    </row>
    <row r="749" spans="1:46">
      <c r="A749" t="s">
        <v>353</v>
      </c>
      <c r="B749" t="s">
        <v>358</v>
      </c>
      <c r="AE749">
        <v>2697</v>
      </c>
      <c r="AL749">
        <v>2023</v>
      </c>
      <c r="AM749">
        <v>4</v>
      </c>
      <c r="AN749" s="273">
        <f>(Table2[[#This Row],[OUTSD_IND_HEALTH_TOTAL]]+Table2[[#This Row],[EXCHG_IND_HEALTH_TOTAL]])-Table2[[#This Row],[OUTSD_IND_GRANDFATHER]]</f>
        <v>0</v>
      </c>
      <c r="AO749" s="273">
        <f>Table2[[#This Row],[OUTSD_IND_HEALTH_TOTAL]]-Table2[[#This Row],[OUTSD_IND_GRANDFATHER]]</f>
        <v>0</v>
      </c>
      <c r="AP749" s="273">
        <f>(Table2[[#This Row],[OUTSD_SG_HEALTH_TOTAL]]+Table2[[#This Row],[EXCHG_SG_HEALTH_TOTAL]])-Table2[[#This Row],[OUTSD_SG_GRANDFATHER]]</f>
        <v>0</v>
      </c>
      <c r="AQ749" s="273">
        <f>Table2[[#This Row],[OUTSD_SG_HEALTH_TOTAL]]-Table2[[#This Row],[OUTSD_SG_GRANDFATHER]]</f>
        <v>0</v>
      </c>
      <c r="AR749" s="273">
        <f>Table2[[#This Row],[EXCHG_IND_HEALTH_TOTAL]]+Table2[[#This Row],[OUTSD_IND_HEALTH_TOTAL]]</f>
        <v>0</v>
      </c>
      <c r="AS749" s="273">
        <f>Table2[[#This Row],[EXCHG_SG_HEALTH_TOTAL]]+Table2[[#This Row],[OUTSD_SG_HEALTH_TOTAL]]</f>
        <v>0</v>
      </c>
      <c r="AT749" s="273">
        <f>Table2[[#This Row],[OUTSD_ATM_HEALTH_TOTAL]]+Table2[[#This Row],[OUTSD_LG_HEALTH_TOTAL]]+Table2[[#This Row],[Individual Total]]+Table2[[#This Row],[Small Group Total]]+Table2[[#This Row],[OUTSD_STUDENT]]</f>
        <v>0</v>
      </c>
    </row>
    <row r="750" spans="1:46">
      <c r="A750" t="s">
        <v>353</v>
      </c>
      <c r="B750" t="s">
        <v>361</v>
      </c>
      <c r="AE750">
        <v>19</v>
      </c>
      <c r="AL750">
        <v>2023</v>
      </c>
      <c r="AM750">
        <v>4</v>
      </c>
      <c r="AN750" s="273">
        <f>(Table2[[#This Row],[OUTSD_IND_HEALTH_TOTAL]]+Table2[[#This Row],[EXCHG_IND_HEALTH_TOTAL]])-Table2[[#This Row],[OUTSD_IND_GRANDFATHER]]</f>
        <v>0</v>
      </c>
      <c r="AO750" s="273">
        <f>Table2[[#This Row],[OUTSD_IND_HEALTH_TOTAL]]-Table2[[#This Row],[OUTSD_IND_GRANDFATHER]]</f>
        <v>0</v>
      </c>
      <c r="AP750" s="273">
        <f>(Table2[[#This Row],[OUTSD_SG_HEALTH_TOTAL]]+Table2[[#This Row],[EXCHG_SG_HEALTH_TOTAL]])-Table2[[#This Row],[OUTSD_SG_GRANDFATHER]]</f>
        <v>0</v>
      </c>
      <c r="AQ750" s="273">
        <f>Table2[[#This Row],[OUTSD_SG_HEALTH_TOTAL]]-Table2[[#This Row],[OUTSD_SG_GRANDFATHER]]</f>
        <v>0</v>
      </c>
      <c r="AR750" s="273">
        <f>Table2[[#This Row],[EXCHG_IND_HEALTH_TOTAL]]+Table2[[#This Row],[OUTSD_IND_HEALTH_TOTAL]]</f>
        <v>0</v>
      </c>
      <c r="AS750" s="273">
        <f>Table2[[#This Row],[EXCHG_SG_HEALTH_TOTAL]]+Table2[[#This Row],[OUTSD_SG_HEALTH_TOTAL]]</f>
        <v>0</v>
      </c>
      <c r="AT750" s="273">
        <f>Table2[[#This Row],[OUTSD_ATM_HEALTH_TOTAL]]+Table2[[#This Row],[OUTSD_LG_HEALTH_TOTAL]]+Table2[[#This Row],[Individual Total]]+Table2[[#This Row],[Small Group Total]]+Table2[[#This Row],[OUTSD_STUDENT]]</f>
        <v>0</v>
      </c>
    </row>
    <row r="751" spans="1:46">
      <c r="A751" t="s">
        <v>353</v>
      </c>
      <c r="B751" t="s">
        <v>372</v>
      </c>
      <c r="AE751">
        <v>283</v>
      </c>
      <c r="AL751">
        <v>2023</v>
      </c>
      <c r="AM751">
        <v>4</v>
      </c>
      <c r="AN751" s="273">
        <f>(Table2[[#This Row],[OUTSD_IND_HEALTH_TOTAL]]+Table2[[#This Row],[EXCHG_IND_HEALTH_TOTAL]])-Table2[[#This Row],[OUTSD_IND_GRANDFATHER]]</f>
        <v>0</v>
      </c>
      <c r="AO751" s="273">
        <f>Table2[[#This Row],[OUTSD_IND_HEALTH_TOTAL]]-Table2[[#This Row],[OUTSD_IND_GRANDFATHER]]</f>
        <v>0</v>
      </c>
      <c r="AP751" s="273">
        <f>(Table2[[#This Row],[OUTSD_SG_HEALTH_TOTAL]]+Table2[[#This Row],[EXCHG_SG_HEALTH_TOTAL]])-Table2[[#This Row],[OUTSD_SG_GRANDFATHER]]</f>
        <v>0</v>
      </c>
      <c r="AQ751" s="273">
        <f>Table2[[#This Row],[OUTSD_SG_HEALTH_TOTAL]]-Table2[[#This Row],[OUTSD_SG_GRANDFATHER]]</f>
        <v>0</v>
      </c>
      <c r="AR751" s="273">
        <f>Table2[[#This Row],[EXCHG_IND_HEALTH_TOTAL]]+Table2[[#This Row],[OUTSD_IND_HEALTH_TOTAL]]</f>
        <v>0</v>
      </c>
      <c r="AS751" s="273">
        <f>Table2[[#This Row],[EXCHG_SG_HEALTH_TOTAL]]+Table2[[#This Row],[OUTSD_SG_HEALTH_TOTAL]]</f>
        <v>0</v>
      </c>
      <c r="AT751" s="273">
        <f>Table2[[#This Row],[OUTSD_ATM_HEALTH_TOTAL]]+Table2[[#This Row],[OUTSD_LG_HEALTH_TOTAL]]+Table2[[#This Row],[Individual Total]]+Table2[[#This Row],[Small Group Total]]+Table2[[#This Row],[OUTSD_STUDENT]]</f>
        <v>0</v>
      </c>
    </row>
    <row r="752" spans="1:46">
      <c r="A752" t="s">
        <v>353</v>
      </c>
      <c r="B752" t="s">
        <v>376</v>
      </c>
      <c r="AE752">
        <v>1</v>
      </c>
      <c r="AL752">
        <v>2023</v>
      </c>
      <c r="AM752">
        <v>4</v>
      </c>
      <c r="AN752" s="273">
        <f>(Table2[[#This Row],[OUTSD_IND_HEALTH_TOTAL]]+Table2[[#This Row],[EXCHG_IND_HEALTH_TOTAL]])-Table2[[#This Row],[OUTSD_IND_GRANDFATHER]]</f>
        <v>0</v>
      </c>
      <c r="AO752" s="273">
        <f>Table2[[#This Row],[OUTSD_IND_HEALTH_TOTAL]]-Table2[[#This Row],[OUTSD_IND_GRANDFATHER]]</f>
        <v>0</v>
      </c>
      <c r="AP752" s="273">
        <f>(Table2[[#This Row],[OUTSD_SG_HEALTH_TOTAL]]+Table2[[#This Row],[EXCHG_SG_HEALTH_TOTAL]])-Table2[[#This Row],[OUTSD_SG_GRANDFATHER]]</f>
        <v>0</v>
      </c>
      <c r="AQ752" s="273">
        <f>Table2[[#This Row],[OUTSD_SG_HEALTH_TOTAL]]-Table2[[#This Row],[OUTSD_SG_GRANDFATHER]]</f>
        <v>0</v>
      </c>
      <c r="AR752" s="273">
        <f>Table2[[#This Row],[EXCHG_IND_HEALTH_TOTAL]]+Table2[[#This Row],[OUTSD_IND_HEALTH_TOTAL]]</f>
        <v>0</v>
      </c>
      <c r="AS752" s="273">
        <f>Table2[[#This Row],[EXCHG_SG_HEALTH_TOTAL]]+Table2[[#This Row],[OUTSD_SG_HEALTH_TOTAL]]</f>
        <v>0</v>
      </c>
      <c r="AT752" s="273">
        <f>Table2[[#This Row],[OUTSD_ATM_HEALTH_TOTAL]]+Table2[[#This Row],[OUTSD_LG_HEALTH_TOTAL]]+Table2[[#This Row],[Individual Total]]+Table2[[#This Row],[Small Group Total]]+Table2[[#This Row],[OUTSD_STUDENT]]</f>
        <v>0</v>
      </c>
    </row>
    <row r="753" spans="1:46">
      <c r="A753" t="s">
        <v>353</v>
      </c>
      <c r="B753" t="s">
        <v>379</v>
      </c>
      <c r="AE753">
        <v>8</v>
      </c>
      <c r="AL753">
        <v>2023</v>
      </c>
      <c r="AM753">
        <v>4</v>
      </c>
      <c r="AN753" s="273">
        <f>(Table2[[#This Row],[OUTSD_IND_HEALTH_TOTAL]]+Table2[[#This Row],[EXCHG_IND_HEALTH_TOTAL]])-Table2[[#This Row],[OUTSD_IND_GRANDFATHER]]</f>
        <v>0</v>
      </c>
      <c r="AO753" s="273">
        <f>Table2[[#This Row],[OUTSD_IND_HEALTH_TOTAL]]-Table2[[#This Row],[OUTSD_IND_GRANDFATHER]]</f>
        <v>0</v>
      </c>
      <c r="AP753" s="273">
        <f>(Table2[[#This Row],[OUTSD_SG_HEALTH_TOTAL]]+Table2[[#This Row],[EXCHG_SG_HEALTH_TOTAL]])-Table2[[#This Row],[OUTSD_SG_GRANDFATHER]]</f>
        <v>0</v>
      </c>
      <c r="AQ753" s="273">
        <f>Table2[[#This Row],[OUTSD_SG_HEALTH_TOTAL]]-Table2[[#This Row],[OUTSD_SG_GRANDFATHER]]</f>
        <v>0</v>
      </c>
      <c r="AR753" s="273">
        <f>Table2[[#This Row],[EXCHG_IND_HEALTH_TOTAL]]+Table2[[#This Row],[OUTSD_IND_HEALTH_TOTAL]]</f>
        <v>0</v>
      </c>
      <c r="AS753" s="273">
        <f>Table2[[#This Row],[EXCHG_SG_HEALTH_TOTAL]]+Table2[[#This Row],[OUTSD_SG_HEALTH_TOTAL]]</f>
        <v>0</v>
      </c>
      <c r="AT753" s="273">
        <f>Table2[[#This Row],[OUTSD_ATM_HEALTH_TOTAL]]+Table2[[#This Row],[OUTSD_LG_HEALTH_TOTAL]]+Table2[[#This Row],[Individual Total]]+Table2[[#This Row],[Small Group Total]]+Table2[[#This Row],[OUTSD_STUDENT]]</f>
        <v>0</v>
      </c>
    </row>
    <row r="754" spans="1:46">
      <c r="A754" t="s">
        <v>353</v>
      </c>
      <c r="B754" t="s">
        <v>370</v>
      </c>
      <c r="AE754">
        <v>91</v>
      </c>
      <c r="AL754">
        <v>2023</v>
      </c>
      <c r="AM754">
        <v>4</v>
      </c>
      <c r="AN754" s="273">
        <f>(Table2[[#This Row],[OUTSD_IND_HEALTH_TOTAL]]+Table2[[#This Row],[EXCHG_IND_HEALTH_TOTAL]])-Table2[[#This Row],[OUTSD_IND_GRANDFATHER]]</f>
        <v>0</v>
      </c>
      <c r="AO754" s="273">
        <f>Table2[[#This Row],[OUTSD_IND_HEALTH_TOTAL]]-Table2[[#This Row],[OUTSD_IND_GRANDFATHER]]</f>
        <v>0</v>
      </c>
      <c r="AP754" s="273">
        <f>(Table2[[#This Row],[OUTSD_SG_HEALTH_TOTAL]]+Table2[[#This Row],[EXCHG_SG_HEALTH_TOTAL]])-Table2[[#This Row],[OUTSD_SG_GRANDFATHER]]</f>
        <v>0</v>
      </c>
      <c r="AQ754" s="273">
        <f>Table2[[#This Row],[OUTSD_SG_HEALTH_TOTAL]]-Table2[[#This Row],[OUTSD_SG_GRANDFATHER]]</f>
        <v>0</v>
      </c>
      <c r="AR754" s="273">
        <f>Table2[[#This Row],[EXCHG_IND_HEALTH_TOTAL]]+Table2[[#This Row],[OUTSD_IND_HEALTH_TOTAL]]</f>
        <v>0</v>
      </c>
      <c r="AS754" s="273">
        <f>Table2[[#This Row],[EXCHG_SG_HEALTH_TOTAL]]+Table2[[#This Row],[OUTSD_SG_HEALTH_TOTAL]]</f>
        <v>0</v>
      </c>
      <c r="AT754" s="273">
        <f>Table2[[#This Row],[OUTSD_ATM_HEALTH_TOTAL]]+Table2[[#This Row],[OUTSD_LG_HEALTH_TOTAL]]+Table2[[#This Row],[Individual Total]]+Table2[[#This Row],[Small Group Total]]+Table2[[#This Row],[OUTSD_STUDENT]]</f>
        <v>0</v>
      </c>
    </row>
    <row r="755" spans="1:46">
      <c r="A755" t="s">
        <v>353</v>
      </c>
      <c r="B755" t="s">
        <v>367</v>
      </c>
      <c r="AE755">
        <v>6</v>
      </c>
      <c r="AL755">
        <v>2023</v>
      </c>
      <c r="AM755">
        <v>4</v>
      </c>
      <c r="AN755" s="273">
        <f>(Table2[[#This Row],[OUTSD_IND_HEALTH_TOTAL]]+Table2[[#This Row],[EXCHG_IND_HEALTH_TOTAL]])-Table2[[#This Row],[OUTSD_IND_GRANDFATHER]]</f>
        <v>0</v>
      </c>
      <c r="AO755" s="273">
        <f>Table2[[#This Row],[OUTSD_IND_HEALTH_TOTAL]]-Table2[[#This Row],[OUTSD_IND_GRANDFATHER]]</f>
        <v>0</v>
      </c>
      <c r="AP755" s="273">
        <f>(Table2[[#This Row],[OUTSD_SG_HEALTH_TOTAL]]+Table2[[#This Row],[EXCHG_SG_HEALTH_TOTAL]])-Table2[[#This Row],[OUTSD_SG_GRANDFATHER]]</f>
        <v>0</v>
      </c>
      <c r="AQ755" s="273">
        <f>Table2[[#This Row],[OUTSD_SG_HEALTH_TOTAL]]-Table2[[#This Row],[OUTSD_SG_GRANDFATHER]]</f>
        <v>0</v>
      </c>
      <c r="AR755" s="273">
        <f>Table2[[#This Row],[EXCHG_IND_HEALTH_TOTAL]]+Table2[[#This Row],[OUTSD_IND_HEALTH_TOTAL]]</f>
        <v>0</v>
      </c>
      <c r="AS755" s="273">
        <f>Table2[[#This Row],[EXCHG_SG_HEALTH_TOTAL]]+Table2[[#This Row],[OUTSD_SG_HEALTH_TOTAL]]</f>
        <v>0</v>
      </c>
      <c r="AT755" s="273">
        <f>Table2[[#This Row],[OUTSD_ATM_HEALTH_TOTAL]]+Table2[[#This Row],[OUTSD_LG_HEALTH_TOTAL]]+Table2[[#This Row],[Individual Total]]+Table2[[#This Row],[Small Group Total]]+Table2[[#This Row],[OUTSD_STUDENT]]</f>
        <v>0</v>
      </c>
    </row>
    <row r="756" spans="1:46">
      <c r="A756" t="s">
        <v>353</v>
      </c>
      <c r="B756" t="s">
        <v>360</v>
      </c>
      <c r="AE756">
        <v>42</v>
      </c>
      <c r="AL756">
        <v>2023</v>
      </c>
      <c r="AM756">
        <v>4</v>
      </c>
      <c r="AN756" s="273">
        <f>(Table2[[#This Row],[OUTSD_IND_HEALTH_TOTAL]]+Table2[[#This Row],[EXCHG_IND_HEALTH_TOTAL]])-Table2[[#This Row],[OUTSD_IND_GRANDFATHER]]</f>
        <v>0</v>
      </c>
      <c r="AO756" s="273">
        <f>Table2[[#This Row],[OUTSD_IND_HEALTH_TOTAL]]-Table2[[#This Row],[OUTSD_IND_GRANDFATHER]]</f>
        <v>0</v>
      </c>
      <c r="AP756" s="273">
        <f>(Table2[[#This Row],[OUTSD_SG_HEALTH_TOTAL]]+Table2[[#This Row],[EXCHG_SG_HEALTH_TOTAL]])-Table2[[#This Row],[OUTSD_SG_GRANDFATHER]]</f>
        <v>0</v>
      </c>
      <c r="AQ756" s="273">
        <f>Table2[[#This Row],[OUTSD_SG_HEALTH_TOTAL]]-Table2[[#This Row],[OUTSD_SG_GRANDFATHER]]</f>
        <v>0</v>
      </c>
      <c r="AR756" s="273">
        <f>Table2[[#This Row],[EXCHG_IND_HEALTH_TOTAL]]+Table2[[#This Row],[OUTSD_IND_HEALTH_TOTAL]]</f>
        <v>0</v>
      </c>
      <c r="AS756" s="273">
        <f>Table2[[#This Row],[EXCHG_SG_HEALTH_TOTAL]]+Table2[[#This Row],[OUTSD_SG_HEALTH_TOTAL]]</f>
        <v>0</v>
      </c>
      <c r="AT756" s="273">
        <f>Table2[[#This Row],[OUTSD_ATM_HEALTH_TOTAL]]+Table2[[#This Row],[OUTSD_LG_HEALTH_TOTAL]]+Table2[[#This Row],[Individual Total]]+Table2[[#This Row],[Small Group Total]]+Table2[[#This Row],[OUTSD_STUDENT]]</f>
        <v>0</v>
      </c>
    </row>
    <row r="757" spans="1:46">
      <c r="A757" t="s">
        <v>353</v>
      </c>
      <c r="B757" t="s">
        <v>368</v>
      </c>
      <c r="AE757">
        <v>5</v>
      </c>
      <c r="AL757">
        <v>2023</v>
      </c>
      <c r="AM757">
        <v>4</v>
      </c>
      <c r="AN757" s="273">
        <f>(Table2[[#This Row],[OUTSD_IND_HEALTH_TOTAL]]+Table2[[#This Row],[EXCHG_IND_HEALTH_TOTAL]])-Table2[[#This Row],[OUTSD_IND_GRANDFATHER]]</f>
        <v>0</v>
      </c>
      <c r="AO757" s="273">
        <f>Table2[[#This Row],[OUTSD_IND_HEALTH_TOTAL]]-Table2[[#This Row],[OUTSD_IND_GRANDFATHER]]</f>
        <v>0</v>
      </c>
      <c r="AP757" s="273">
        <f>(Table2[[#This Row],[OUTSD_SG_HEALTH_TOTAL]]+Table2[[#This Row],[EXCHG_SG_HEALTH_TOTAL]])-Table2[[#This Row],[OUTSD_SG_GRANDFATHER]]</f>
        <v>0</v>
      </c>
      <c r="AQ757" s="273">
        <f>Table2[[#This Row],[OUTSD_SG_HEALTH_TOTAL]]-Table2[[#This Row],[OUTSD_SG_GRANDFATHER]]</f>
        <v>0</v>
      </c>
      <c r="AR757" s="273">
        <f>Table2[[#This Row],[EXCHG_IND_HEALTH_TOTAL]]+Table2[[#This Row],[OUTSD_IND_HEALTH_TOTAL]]</f>
        <v>0</v>
      </c>
      <c r="AS757" s="273">
        <f>Table2[[#This Row],[EXCHG_SG_HEALTH_TOTAL]]+Table2[[#This Row],[OUTSD_SG_HEALTH_TOTAL]]</f>
        <v>0</v>
      </c>
      <c r="AT757" s="273">
        <f>Table2[[#This Row],[OUTSD_ATM_HEALTH_TOTAL]]+Table2[[#This Row],[OUTSD_LG_HEALTH_TOTAL]]+Table2[[#This Row],[Individual Total]]+Table2[[#This Row],[Small Group Total]]+Table2[[#This Row],[OUTSD_STUDENT]]</f>
        <v>0</v>
      </c>
    </row>
    <row r="758" spans="1:46">
      <c r="A758" t="s">
        <v>353</v>
      </c>
      <c r="B758" t="s">
        <v>371</v>
      </c>
      <c r="AE758">
        <v>32</v>
      </c>
      <c r="AL758">
        <v>2023</v>
      </c>
      <c r="AM758">
        <v>4</v>
      </c>
      <c r="AN758" s="273">
        <f>(Table2[[#This Row],[OUTSD_IND_HEALTH_TOTAL]]+Table2[[#This Row],[EXCHG_IND_HEALTH_TOTAL]])-Table2[[#This Row],[OUTSD_IND_GRANDFATHER]]</f>
        <v>0</v>
      </c>
      <c r="AO758" s="273">
        <f>Table2[[#This Row],[OUTSD_IND_HEALTH_TOTAL]]-Table2[[#This Row],[OUTSD_IND_GRANDFATHER]]</f>
        <v>0</v>
      </c>
      <c r="AP758" s="273">
        <f>(Table2[[#This Row],[OUTSD_SG_HEALTH_TOTAL]]+Table2[[#This Row],[EXCHG_SG_HEALTH_TOTAL]])-Table2[[#This Row],[OUTSD_SG_GRANDFATHER]]</f>
        <v>0</v>
      </c>
      <c r="AQ758" s="273">
        <f>Table2[[#This Row],[OUTSD_SG_HEALTH_TOTAL]]-Table2[[#This Row],[OUTSD_SG_GRANDFATHER]]</f>
        <v>0</v>
      </c>
      <c r="AR758" s="273">
        <f>Table2[[#This Row],[EXCHG_IND_HEALTH_TOTAL]]+Table2[[#This Row],[OUTSD_IND_HEALTH_TOTAL]]</f>
        <v>0</v>
      </c>
      <c r="AS758" s="273">
        <f>Table2[[#This Row],[EXCHG_SG_HEALTH_TOTAL]]+Table2[[#This Row],[OUTSD_SG_HEALTH_TOTAL]]</f>
        <v>0</v>
      </c>
      <c r="AT758" s="273">
        <f>Table2[[#This Row],[OUTSD_ATM_HEALTH_TOTAL]]+Table2[[#This Row],[OUTSD_LG_HEALTH_TOTAL]]+Table2[[#This Row],[Individual Total]]+Table2[[#This Row],[Small Group Total]]+Table2[[#This Row],[OUTSD_STUDENT]]</f>
        <v>0</v>
      </c>
    </row>
    <row r="759" spans="1:46">
      <c r="A759" t="s">
        <v>353</v>
      </c>
      <c r="B759" t="s">
        <v>378</v>
      </c>
      <c r="AE759">
        <v>2</v>
      </c>
      <c r="AL759">
        <v>2023</v>
      </c>
      <c r="AM759">
        <v>4</v>
      </c>
      <c r="AN759" s="273">
        <f>(Table2[[#This Row],[OUTSD_IND_HEALTH_TOTAL]]+Table2[[#This Row],[EXCHG_IND_HEALTH_TOTAL]])-Table2[[#This Row],[OUTSD_IND_GRANDFATHER]]</f>
        <v>0</v>
      </c>
      <c r="AO759" s="273">
        <f>Table2[[#This Row],[OUTSD_IND_HEALTH_TOTAL]]-Table2[[#This Row],[OUTSD_IND_GRANDFATHER]]</f>
        <v>0</v>
      </c>
      <c r="AP759" s="273">
        <f>(Table2[[#This Row],[OUTSD_SG_HEALTH_TOTAL]]+Table2[[#This Row],[EXCHG_SG_HEALTH_TOTAL]])-Table2[[#This Row],[OUTSD_SG_GRANDFATHER]]</f>
        <v>0</v>
      </c>
      <c r="AQ759" s="273">
        <f>Table2[[#This Row],[OUTSD_SG_HEALTH_TOTAL]]-Table2[[#This Row],[OUTSD_SG_GRANDFATHER]]</f>
        <v>0</v>
      </c>
      <c r="AR759" s="273">
        <f>Table2[[#This Row],[EXCHG_IND_HEALTH_TOTAL]]+Table2[[#This Row],[OUTSD_IND_HEALTH_TOTAL]]</f>
        <v>0</v>
      </c>
      <c r="AS759" s="273">
        <f>Table2[[#This Row],[EXCHG_SG_HEALTH_TOTAL]]+Table2[[#This Row],[OUTSD_SG_HEALTH_TOTAL]]</f>
        <v>0</v>
      </c>
      <c r="AT759" s="273">
        <f>Table2[[#This Row],[OUTSD_ATM_HEALTH_TOTAL]]+Table2[[#This Row],[OUTSD_LG_HEALTH_TOTAL]]+Table2[[#This Row],[Individual Total]]+Table2[[#This Row],[Small Group Total]]+Table2[[#This Row],[OUTSD_STUDENT]]</f>
        <v>0</v>
      </c>
    </row>
    <row r="760" spans="1:46">
      <c r="A760" t="s">
        <v>353</v>
      </c>
      <c r="B760" t="s">
        <v>366</v>
      </c>
      <c r="AE760">
        <v>20</v>
      </c>
      <c r="AL760">
        <v>2023</v>
      </c>
      <c r="AM760">
        <v>4</v>
      </c>
      <c r="AN760" s="273">
        <f>(Table2[[#This Row],[OUTSD_IND_HEALTH_TOTAL]]+Table2[[#This Row],[EXCHG_IND_HEALTH_TOTAL]])-Table2[[#This Row],[OUTSD_IND_GRANDFATHER]]</f>
        <v>0</v>
      </c>
      <c r="AO760" s="273">
        <f>Table2[[#This Row],[OUTSD_IND_HEALTH_TOTAL]]-Table2[[#This Row],[OUTSD_IND_GRANDFATHER]]</f>
        <v>0</v>
      </c>
      <c r="AP760" s="273">
        <f>(Table2[[#This Row],[OUTSD_SG_HEALTH_TOTAL]]+Table2[[#This Row],[EXCHG_SG_HEALTH_TOTAL]])-Table2[[#This Row],[OUTSD_SG_GRANDFATHER]]</f>
        <v>0</v>
      </c>
      <c r="AQ760" s="273">
        <f>Table2[[#This Row],[OUTSD_SG_HEALTH_TOTAL]]-Table2[[#This Row],[OUTSD_SG_GRANDFATHER]]</f>
        <v>0</v>
      </c>
      <c r="AR760" s="273">
        <f>Table2[[#This Row],[EXCHG_IND_HEALTH_TOTAL]]+Table2[[#This Row],[OUTSD_IND_HEALTH_TOTAL]]</f>
        <v>0</v>
      </c>
      <c r="AS760" s="273">
        <f>Table2[[#This Row],[EXCHG_SG_HEALTH_TOTAL]]+Table2[[#This Row],[OUTSD_SG_HEALTH_TOTAL]]</f>
        <v>0</v>
      </c>
      <c r="AT760" s="273">
        <f>Table2[[#This Row],[OUTSD_ATM_HEALTH_TOTAL]]+Table2[[#This Row],[OUTSD_LG_HEALTH_TOTAL]]+Table2[[#This Row],[Individual Total]]+Table2[[#This Row],[Small Group Total]]+Table2[[#This Row],[OUTSD_STUDENT]]</f>
        <v>0</v>
      </c>
    </row>
    <row r="761" spans="1:46">
      <c r="A761" t="s">
        <v>353</v>
      </c>
      <c r="B761" t="s">
        <v>375</v>
      </c>
      <c r="AE761">
        <v>14</v>
      </c>
      <c r="AL761">
        <v>2023</v>
      </c>
      <c r="AM761">
        <v>4</v>
      </c>
      <c r="AN761" s="273">
        <f>(Table2[[#This Row],[OUTSD_IND_HEALTH_TOTAL]]+Table2[[#This Row],[EXCHG_IND_HEALTH_TOTAL]])-Table2[[#This Row],[OUTSD_IND_GRANDFATHER]]</f>
        <v>0</v>
      </c>
      <c r="AO761" s="273">
        <f>Table2[[#This Row],[OUTSD_IND_HEALTH_TOTAL]]-Table2[[#This Row],[OUTSD_IND_GRANDFATHER]]</f>
        <v>0</v>
      </c>
      <c r="AP761" s="273">
        <f>(Table2[[#This Row],[OUTSD_SG_HEALTH_TOTAL]]+Table2[[#This Row],[EXCHG_SG_HEALTH_TOTAL]])-Table2[[#This Row],[OUTSD_SG_GRANDFATHER]]</f>
        <v>0</v>
      </c>
      <c r="AQ761" s="273">
        <f>Table2[[#This Row],[OUTSD_SG_HEALTH_TOTAL]]-Table2[[#This Row],[OUTSD_SG_GRANDFATHER]]</f>
        <v>0</v>
      </c>
      <c r="AR761" s="273">
        <f>Table2[[#This Row],[EXCHG_IND_HEALTH_TOTAL]]+Table2[[#This Row],[OUTSD_IND_HEALTH_TOTAL]]</f>
        <v>0</v>
      </c>
      <c r="AS761" s="273">
        <f>Table2[[#This Row],[EXCHG_SG_HEALTH_TOTAL]]+Table2[[#This Row],[OUTSD_SG_HEALTH_TOTAL]]</f>
        <v>0</v>
      </c>
      <c r="AT761" s="273">
        <f>Table2[[#This Row],[OUTSD_ATM_HEALTH_TOTAL]]+Table2[[#This Row],[OUTSD_LG_HEALTH_TOTAL]]+Table2[[#This Row],[Individual Total]]+Table2[[#This Row],[Small Group Total]]+Table2[[#This Row],[OUTSD_STUDENT]]</f>
        <v>0</v>
      </c>
    </row>
    <row r="762" spans="1:46">
      <c r="A762" t="s">
        <v>353</v>
      </c>
      <c r="B762" t="s">
        <v>365</v>
      </c>
      <c r="AE762">
        <v>24</v>
      </c>
      <c r="AL762">
        <v>2023</v>
      </c>
      <c r="AM762">
        <v>4</v>
      </c>
      <c r="AN762" s="273">
        <f>(Table2[[#This Row],[OUTSD_IND_HEALTH_TOTAL]]+Table2[[#This Row],[EXCHG_IND_HEALTH_TOTAL]])-Table2[[#This Row],[OUTSD_IND_GRANDFATHER]]</f>
        <v>0</v>
      </c>
      <c r="AO762" s="273">
        <f>Table2[[#This Row],[OUTSD_IND_HEALTH_TOTAL]]-Table2[[#This Row],[OUTSD_IND_GRANDFATHER]]</f>
        <v>0</v>
      </c>
      <c r="AP762" s="273">
        <f>(Table2[[#This Row],[OUTSD_SG_HEALTH_TOTAL]]+Table2[[#This Row],[EXCHG_SG_HEALTH_TOTAL]])-Table2[[#This Row],[OUTSD_SG_GRANDFATHER]]</f>
        <v>0</v>
      </c>
      <c r="AQ762" s="273">
        <f>Table2[[#This Row],[OUTSD_SG_HEALTH_TOTAL]]-Table2[[#This Row],[OUTSD_SG_GRANDFATHER]]</f>
        <v>0</v>
      </c>
      <c r="AR762" s="273">
        <f>Table2[[#This Row],[EXCHG_IND_HEALTH_TOTAL]]+Table2[[#This Row],[OUTSD_IND_HEALTH_TOTAL]]</f>
        <v>0</v>
      </c>
      <c r="AS762" s="273">
        <f>Table2[[#This Row],[EXCHG_SG_HEALTH_TOTAL]]+Table2[[#This Row],[OUTSD_SG_HEALTH_TOTAL]]</f>
        <v>0</v>
      </c>
      <c r="AT762" s="273">
        <f>Table2[[#This Row],[OUTSD_ATM_HEALTH_TOTAL]]+Table2[[#This Row],[OUTSD_LG_HEALTH_TOTAL]]+Table2[[#This Row],[Individual Total]]+Table2[[#This Row],[Small Group Total]]+Table2[[#This Row],[OUTSD_STUDENT]]</f>
        <v>0</v>
      </c>
    </row>
    <row r="763" spans="1:46">
      <c r="A763" t="s">
        <v>353</v>
      </c>
      <c r="B763" t="s">
        <v>356</v>
      </c>
      <c r="AE763">
        <v>231</v>
      </c>
      <c r="AL763">
        <v>2023</v>
      </c>
      <c r="AM763">
        <v>4</v>
      </c>
      <c r="AN763" s="273">
        <f>(Table2[[#This Row],[OUTSD_IND_HEALTH_TOTAL]]+Table2[[#This Row],[EXCHG_IND_HEALTH_TOTAL]])-Table2[[#This Row],[OUTSD_IND_GRANDFATHER]]</f>
        <v>0</v>
      </c>
      <c r="AO763" s="273">
        <f>Table2[[#This Row],[OUTSD_IND_HEALTH_TOTAL]]-Table2[[#This Row],[OUTSD_IND_GRANDFATHER]]</f>
        <v>0</v>
      </c>
      <c r="AP763" s="273">
        <f>(Table2[[#This Row],[OUTSD_SG_HEALTH_TOTAL]]+Table2[[#This Row],[EXCHG_SG_HEALTH_TOTAL]])-Table2[[#This Row],[OUTSD_SG_GRANDFATHER]]</f>
        <v>0</v>
      </c>
      <c r="AQ763" s="273">
        <f>Table2[[#This Row],[OUTSD_SG_HEALTH_TOTAL]]-Table2[[#This Row],[OUTSD_SG_GRANDFATHER]]</f>
        <v>0</v>
      </c>
      <c r="AR763" s="273">
        <f>Table2[[#This Row],[EXCHG_IND_HEALTH_TOTAL]]+Table2[[#This Row],[OUTSD_IND_HEALTH_TOTAL]]</f>
        <v>0</v>
      </c>
      <c r="AS763" s="273">
        <f>Table2[[#This Row],[EXCHG_SG_HEALTH_TOTAL]]+Table2[[#This Row],[OUTSD_SG_HEALTH_TOTAL]]</f>
        <v>0</v>
      </c>
      <c r="AT763" s="273">
        <f>Table2[[#This Row],[OUTSD_ATM_HEALTH_TOTAL]]+Table2[[#This Row],[OUTSD_LG_HEALTH_TOTAL]]+Table2[[#This Row],[Individual Total]]+Table2[[#This Row],[Small Group Total]]+Table2[[#This Row],[OUTSD_STUDENT]]</f>
        <v>0</v>
      </c>
    </row>
    <row r="764" spans="1:46">
      <c r="A764" t="s">
        <v>353</v>
      </c>
      <c r="B764" t="s">
        <v>359</v>
      </c>
      <c r="AE764">
        <v>4896</v>
      </c>
      <c r="AL764">
        <v>2023</v>
      </c>
      <c r="AM764">
        <v>4</v>
      </c>
      <c r="AN764" s="273">
        <f>(Table2[[#This Row],[OUTSD_IND_HEALTH_TOTAL]]+Table2[[#This Row],[EXCHG_IND_HEALTH_TOTAL]])-Table2[[#This Row],[OUTSD_IND_GRANDFATHER]]</f>
        <v>0</v>
      </c>
      <c r="AO764" s="273">
        <f>Table2[[#This Row],[OUTSD_IND_HEALTH_TOTAL]]-Table2[[#This Row],[OUTSD_IND_GRANDFATHER]]</f>
        <v>0</v>
      </c>
      <c r="AP764" s="273">
        <f>(Table2[[#This Row],[OUTSD_SG_HEALTH_TOTAL]]+Table2[[#This Row],[EXCHG_SG_HEALTH_TOTAL]])-Table2[[#This Row],[OUTSD_SG_GRANDFATHER]]</f>
        <v>0</v>
      </c>
      <c r="AQ764" s="273">
        <f>Table2[[#This Row],[OUTSD_SG_HEALTH_TOTAL]]-Table2[[#This Row],[OUTSD_SG_GRANDFATHER]]</f>
        <v>0</v>
      </c>
      <c r="AR764" s="273">
        <f>Table2[[#This Row],[EXCHG_IND_HEALTH_TOTAL]]+Table2[[#This Row],[OUTSD_IND_HEALTH_TOTAL]]</f>
        <v>0</v>
      </c>
      <c r="AS764" s="273">
        <f>Table2[[#This Row],[EXCHG_SG_HEALTH_TOTAL]]+Table2[[#This Row],[OUTSD_SG_HEALTH_TOTAL]]</f>
        <v>0</v>
      </c>
      <c r="AT764" s="273">
        <f>Table2[[#This Row],[OUTSD_ATM_HEALTH_TOTAL]]+Table2[[#This Row],[OUTSD_LG_HEALTH_TOTAL]]+Table2[[#This Row],[Individual Total]]+Table2[[#This Row],[Small Group Total]]+Table2[[#This Row],[OUTSD_STUDENT]]</f>
        <v>0</v>
      </c>
    </row>
    <row r="765" spans="1:46">
      <c r="A765" t="s">
        <v>353</v>
      </c>
      <c r="B765" t="s">
        <v>364</v>
      </c>
      <c r="AE765">
        <v>11</v>
      </c>
      <c r="AL765">
        <v>2023</v>
      </c>
      <c r="AM765">
        <v>4</v>
      </c>
      <c r="AN765" s="273">
        <f>(Table2[[#This Row],[OUTSD_IND_HEALTH_TOTAL]]+Table2[[#This Row],[EXCHG_IND_HEALTH_TOTAL]])-Table2[[#This Row],[OUTSD_IND_GRANDFATHER]]</f>
        <v>0</v>
      </c>
      <c r="AO765" s="273">
        <f>Table2[[#This Row],[OUTSD_IND_HEALTH_TOTAL]]-Table2[[#This Row],[OUTSD_IND_GRANDFATHER]]</f>
        <v>0</v>
      </c>
      <c r="AP765" s="273">
        <f>(Table2[[#This Row],[OUTSD_SG_HEALTH_TOTAL]]+Table2[[#This Row],[EXCHG_SG_HEALTH_TOTAL]])-Table2[[#This Row],[OUTSD_SG_GRANDFATHER]]</f>
        <v>0</v>
      </c>
      <c r="AQ765" s="273">
        <f>Table2[[#This Row],[OUTSD_SG_HEALTH_TOTAL]]-Table2[[#This Row],[OUTSD_SG_GRANDFATHER]]</f>
        <v>0</v>
      </c>
      <c r="AR765" s="273">
        <f>Table2[[#This Row],[EXCHG_IND_HEALTH_TOTAL]]+Table2[[#This Row],[OUTSD_IND_HEALTH_TOTAL]]</f>
        <v>0</v>
      </c>
      <c r="AS765" s="273">
        <f>Table2[[#This Row],[EXCHG_SG_HEALTH_TOTAL]]+Table2[[#This Row],[OUTSD_SG_HEALTH_TOTAL]]</f>
        <v>0</v>
      </c>
      <c r="AT765" s="273">
        <f>Table2[[#This Row],[OUTSD_ATM_HEALTH_TOTAL]]+Table2[[#This Row],[OUTSD_LG_HEALTH_TOTAL]]+Table2[[#This Row],[Individual Total]]+Table2[[#This Row],[Small Group Total]]+Table2[[#This Row],[OUTSD_STUDENT]]</f>
        <v>0</v>
      </c>
    </row>
    <row r="766" spans="1:46">
      <c r="A766" t="s">
        <v>353</v>
      </c>
      <c r="B766" t="s">
        <v>374</v>
      </c>
      <c r="AE766">
        <v>14</v>
      </c>
      <c r="AL766">
        <v>2023</v>
      </c>
      <c r="AM766">
        <v>4</v>
      </c>
      <c r="AN766" s="273">
        <f>(Table2[[#This Row],[OUTSD_IND_HEALTH_TOTAL]]+Table2[[#This Row],[EXCHG_IND_HEALTH_TOTAL]])-Table2[[#This Row],[OUTSD_IND_GRANDFATHER]]</f>
        <v>0</v>
      </c>
      <c r="AO766" s="273">
        <f>Table2[[#This Row],[OUTSD_IND_HEALTH_TOTAL]]-Table2[[#This Row],[OUTSD_IND_GRANDFATHER]]</f>
        <v>0</v>
      </c>
      <c r="AP766" s="273">
        <f>(Table2[[#This Row],[OUTSD_SG_HEALTH_TOTAL]]+Table2[[#This Row],[EXCHG_SG_HEALTH_TOTAL]])-Table2[[#This Row],[OUTSD_SG_GRANDFATHER]]</f>
        <v>0</v>
      </c>
      <c r="AQ766" s="273">
        <f>Table2[[#This Row],[OUTSD_SG_HEALTH_TOTAL]]-Table2[[#This Row],[OUTSD_SG_GRANDFATHER]]</f>
        <v>0</v>
      </c>
      <c r="AR766" s="273">
        <f>Table2[[#This Row],[EXCHG_IND_HEALTH_TOTAL]]+Table2[[#This Row],[OUTSD_IND_HEALTH_TOTAL]]</f>
        <v>0</v>
      </c>
      <c r="AS766" s="273">
        <f>Table2[[#This Row],[EXCHG_SG_HEALTH_TOTAL]]+Table2[[#This Row],[OUTSD_SG_HEALTH_TOTAL]]</f>
        <v>0</v>
      </c>
      <c r="AT766" s="273">
        <f>Table2[[#This Row],[OUTSD_ATM_HEALTH_TOTAL]]+Table2[[#This Row],[OUTSD_LG_HEALTH_TOTAL]]+Table2[[#This Row],[Individual Total]]+Table2[[#This Row],[Small Group Total]]+Table2[[#This Row],[OUTSD_STUDENT]]</f>
        <v>0</v>
      </c>
    </row>
    <row r="767" spans="1:46">
      <c r="A767" t="s">
        <v>353</v>
      </c>
      <c r="B767" t="s">
        <v>373</v>
      </c>
      <c r="AE767">
        <v>15</v>
      </c>
      <c r="AL767">
        <v>2023</v>
      </c>
      <c r="AM767">
        <v>4</v>
      </c>
      <c r="AN767" s="273">
        <f>(Table2[[#This Row],[OUTSD_IND_HEALTH_TOTAL]]+Table2[[#This Row],[EXCHG_IND_HEALTH_TOTAL]])-Table2[[#This Row],[OUTSD_IND_GRANDFATHER]]</f>
        <v>0</v>
      </c>
      <c r="AO767" s="273">
        <f>Table2[[#This Row],[OUTSD_IND_HEALTH_TOTAL]]-Table2[[#This Row],[OUTSD_IND_GRANDFATHER]]</f>
        <v>0</v>
      </c>
      <c r="AP767" s="273">
        <f>(Table2[[#This Row],[OUTSD_SG_HEALTH_TOTAL]]+Table2[[#This Row],[EXCHG_SG_HEALTH_TOTAL]])-Table2[[#This Row],[OUTSD_SG_GRANDFATHER]]</f>
        <v>0</v>
      </c>
      <c r="AQ767" s="273">
        <f>Table2[[#This Row],[OUTSD_SG_HEALTH_TOTAL]]-Table2[[#This Row],[OUTSD_SG_GRANDFATHER]]</f>
        <v>0</v>
      </c>
      <c r="AR767" s="273">
        <f>Table2[[#This Row],[EXCHG_IND_HEALTH_TOTAL]]+Table2[[#This Row],[OUTSD_IND_HEALTH_TOTAL]]</f>
        <v>0</v>
      </c>
      <c r="AS767" s="273">
        <f>Table2[[#This Row],[EXCHG_SG_HEALTH_TOTAL]]+Table2[[#This Row],[OUTSD_SG_HEALTH_TOTAL]]</f>
        <v>0</v>
      </c>
      <c r="AT767" s="273">
        <f>Table2[[#This Row],[OUTSD_ATM_HEALTH_TOTAL]]+Table2[[#This Row],[OUTSD_LG_HEALTH_TOTAL]]+Table2[[#This Row],[Individual Total]]+Table2[[#This Row],[Small Group Total]]+Table2[[#This Row],[OUTSD_STUDENT]]</f>
        <v>0</v>
      </c>
    </row>
    <row r="768" spans="1:46">
      <c r="A768" t="s">
        <v>353</v>
      </c>
      <c r="B768" t="s">
        <v>357</v>
      </c>
      <c r="AE768">
        <v>1894</v>
      </c>
      <c r="AL768">
        <v>2023</v>
      </c>
      <c r="AM768">
        <v>4</v>
      </c>
      <c r="AN768" s="273">
        <f>(Table2[[#This Row],[OUTSD_IND_HEALTH_TOTAL]]+Table2[[#This Row],[EXCHG_IND_HEALTH_TOTAL]])-Table2[[#This Row],[OUTSD_IND_GRANDFATHER]]</f>
        <v>0</v>
      </c>
      <c r="AO768" s="273">
        <f>Table2[[#This Row],[OUTSD_IND_HEALTH_TOTAL]]-Table2[[#This Row],[OUTSD_IND_GRANDFATHER]]</f>
        <v>0</v>
      </c>
      <c r="AP768" s="273">
        <f>(Table2[[#This Row],[OUTSD_SG_HEALTH_TOTAL]]+Table2[[#This Row],[EXCHG_SG_HEALTH_TOTAL]])-Table2[[#This Row],[OUTSD_SG_GRANDFATHER]]</f>
        <v>0</v>
      </c>
      <c r="AQ768" s="273">
        <f>Table2[[#This Row],[OUTSD_SG_HEALTH_TOTAL]]-Table2[[#This Row],[OUTSD_SG_GRANDFATHER]]</f>
        <v>0</v>
      </c>
      <c r="AR768" s="273">
        <f>Table2[[#This Row],[EXCHG_IND_HEALTH_TOTAL]]+Table2[[#This Row],[OUTSD_IND_HEALTH_TOTAL]]</f>
        <v>0</v>
      </c>
      <c r="AS768" s="273">
        <f>Table2[[#This Row],[EXCHG_SG_HEALTH_TOTAL]]+Table2[[#This Row],[OUTSD_SG_HEALTH_TOTAL]]</f>
        <v>0</v>
      </c>
      <c r="AT768" s="273">
        <f>Table2[[#This Row],[OUTSD_ATM_HEALTH_TOTAL]]+Table2[[#This Row],[OUTSD_LG_HEALTH_TOTAL]]+Table2[[#This Row],[Individual Total]]+Table2[[#This Row],[Small Group Total]]+Table2[[#This Row],[OUTSD_STUDENT]]</f>
        <v>0</v>
      </c>
    </row>
    <row r="769" spans="1:46">
      <c r="A769" t="s">
        <v>353</v>
      </c>
      <c r="B769" t="s">
        <v>362</v>
      </c>
      <c r="AE769">
        <v>173</v>
      </c>
      <c r="AL769">
        <v>2023</v>
      </c>
      <c r="AM769">
        <v>4</v>
      </c>
      <c r="AN769" s="273">
        <f>(Table2[[#This Row],[OUTSD_IND_HEALTH_TOTAL]]+Table2[[#This Row],[EXCHG_IND_HEALTH_TOTAL]])-Table2[[#This Row],[OUTSD_IND_GRANDFATHER]]</f>
        <v>0</v>
      </c>
      <c r="AO769" s="273">
        <f>Table2[[#This Row],[OUTSD_IND_HEALTH_TOTAL]]-Table2[[#This Row],[OUTSD_IND_GRANDFATHER]]</f>
        <v>0</v>
      </c>
      <c r="AP769" s="273">
        <f>(Table2[[#This Row],[OUTSD_SG_HEALTH_TOTAL]]+Table2[[#This Row],[EXCHG_SG_HEALTH_TOTAL]])-Table2[[#This Row],[OUTSD_SG_GRANDFATHER]]</f>
        <v>0</v>
      </c>
      <c r="AQ769" s="273">
        <f>Table2[[#This Row],[OUTSD_SG_HEALTH_TOTAL]]-Table2[[#This Row],[OUTSD_SG_GRANDFATHER]]</f>
        <v>0</v>
      </c>
      <c r="AR769" s="273">
        <f>Table2[[#This Row],[EXCHG_IND_HEALTH_TOTAL]]+Table2[[#This Row],[OUTSD_IND_HEALTH_TOTAL]]</f>
        <v>0</v>
      </c>
      <c r="AS769" s="273">
        <f>Table2[[#This Row],[EXCHG_SG_HEALTH_TOTAL]]+Table2[[#This Row],[OUTSD_SG_HEALTH_TOTAL]]</f>
        <v>0</v>
      </c>
      <c r="AT769" s="273">
        <f>Table2[[#This Row],[OUTSD_ATM_HEALTH_TOTAL]]+Table2[[#This Row],[OUTSD_LG_HEALTH_TOTAL]]+Table2[[#This Row],[Individual Total]]+Table2[[#This Row],[Small Group Total]]+Table2[[#This Row],[OUTSD_STUDENT]]</f>
        <v>0</v>
      </c>
    </row>
    <row r="770" spans="1:46">
      <c r="A770" t="s">
        <v>62</v>
      </c>
      <c r="B770" t="s">
        <v>363</v>
      </c>
      <c r="AE770">
        <v>28</v>
      </c>
      <c r="AL770">
        <v>2023</v>
      </c>
      <c r="AM770">
        <v>4</v>
      </c>
      <c r="AN770" s="273">
        <f>(Table2[[#This Row],[OUTSD_IND_HEALTH_TOTAL]]+Table2[[#This Row],[EXCHG_IND_HEALTH_TOTAL]])-Table2[[#This Row],[OUTSD_IND_GRANDFATHER]]</f>
        <v>0</v>
      </c>
      <c r="AO770" s="273">
        <f>Table2[[#This Row],[OUTSD_IND_HEALTH_TOTAL]]-Table2[[#This Row],[OUTSD_IND_GRANDFATHER]]</f>
        <v>0</v>
      </c>
      <c r="AP770" s="273">
        <f>(Table2[[#This Row],[OUTSD_SG_HEALTH_TOTAL]]+Table2[[#This Row],[EXCHG_SG_HEALTH_TOTAL]])-Table2[[#This Row],[OUTSD_SG_GRANDFATHER]]</f>
        <v>0</v>
      </c>
      <c r="AQ770" s="273">
        <f>Table2[[#This Row],[OUTSD_SG_HEALTH_TOTAL]]-Table2[[#This Row],[OUTSD_SG_GRANDFATHER]]</f>
        <v>0</v>
      </c>
      <c r="AR770" s="273">
        <f>Table2[[#This Row],[EXCHG_IND_HEALTH_TOTAL]]+Table2[[#This Row],[OUTSD_IND_HEALTH_TOTAL]]</f>
        <v>0</v>
      </c>
      <c r="AS770" s="273">
        <f>Table2[[#This Row],[EXCHG_SG_HEALTH_TOTAL]]+Table2[[#This Row],[OUTSD_SG_HEALTH_TOTAL]]</f>
        <v>0</v>
      </c>
      <c r="AT770" s="273">
        <f>Table2[[#This Row],[OUTSD_ATM_HEALTH_TOTAL]]+Table2[[#This Row],[OUTSD_LG_HEALTH_TOTAL]]+Table2[[#This Row],[Individual Total]]+Table2[[#This Row],[Small Group Total]]+Table2[[#This Row],[OUTSD_STUDENT]]</f>
        <v>0</v>
      </c>
    </row>
    <row r="771" spans="1:46">
      <c r="A771" t="s">
        <v>62</v>
      </c>
      <c r="B771" t="s">
        <v>358</v>
      </c>
      <c r="AE771">
        <v>68</v>
      </c>
      <c r="AL771">
        <v>2023</v>
      </c>
      <c r="AM771">
        <v>4</v>
      </c>
      <c r="AN771" s="273">
        <f>(Table2[[#This Row],[OUTSD_IND_HEALTH_TOTAL]]+Table2[[#This Row],[EXCHG_IND_HEALTH_TOTAL]])-Table2[[#This Row],[OUTSD_IND_GRANDFATHER]]</f>
        <v>0</v>
      </c>
      <c r="AO771" s="273">
        <f>Table2[[#This Row],[OUTSD_IND_HEALTH_TOTAL]]-Table2[[#This Row],[OUTSD_IND_GRANDFATHER]]</f>
        <v>0</v>
      </c>
      <c r="AP771" s="273">
        <f>(Table2[[#This Row],[OUTSD_SG_HEALTH_TOTAL]]+Table2[[#This Row],[EXCHG_SG_HEALTH_TOTAL]])-Table2[[#This Row],[OUTSD_SG_GRANDFATHER]]</f>
        <v>0</v>
      </c>
      <c r="AQ771" s="273">
        <f>Table2[[#This Row],[OUTSD_SG_HEALTH_TOTAL]]-Table2[[#This Row],[OUTSD_SG_GRANDFATHER]]</f>
        <v>0</v>
      </c>
      <c r="AR771" s="273">
        <f>Table2[[#This Row],[EXCHG_IND_HEALTH_TOTAL]]+Table2[[#This Row],[OUTSD_IND_HEALTH_TOTAL]]</f>
        <v>0</v>
      </c>
      <c r="AS771" s="273">
        <f>Table2[[#This Row],[EXCHG_SG_HEALTH_TOTAL]]+Table2[[#This Row],[OUTSD_SG_HEALTH_TOTAL]]</f>
        <v>0</v>
      </c>
      <c r="AT771" s="273">
        <f>Table2[[#This Row],[OUTSD_ATM_HEALTH_TOTAL]]+Table2[[#This Row],[OUTSD_LG_HEALTH_TOTAL]]+Table2[[#This Row],[Individual Total]]+Table2[[#This Row],[Small Group Total]]+Table2[[#This Row],[OUTSD_STUDENT]]</f>
        <v>0</v>
      </c>
    </row>
    <row r="772" spans="1:46">
      <c r="A772" t="s">
        <v>62</v>
      </c>
      <c r="B772" t="s">
        <v>370</v>
      </c>
      <c r="AE772">
        <v>27</v>
      </c>
      <c r="AL772">
        <v>2023</v>
      </c>
      <c r="AM772">
        <v>4</v>
      </c>
      <c r="AN772" s="273">
        <f>(Table2[[#This Row],[OUTSD_IND_HEALTH_TOTAL]]+Table2[[#This Row],[EXCHG_IND_HEALTH_TOTAL]])-Table2[[#This Row],[OUTSD_IND_GRANDFATHER]]</f>
        <v>0</v>
      </c>
      <c r="AO772" s="273">
        <f>Table2[[#This Row],[OUTSD_IND_HEALTH_TOTAL]]-Table2[[#This Row],[OUTSD_IND_GRANDFATHER]]</f>
        <v>0</v>
      </c>
      <c r="AP772" s="273">
        <f>(Table2[[#This Row],[OUTSD_SG_HEALTH_TOTAL]]+Table2[[#This Row],[EXCHG_SG_HEALTH_TOTAL]])-Table2[[#This Row],[OUTSD_SG_GRANDFATHER]]</f>
        <v>0</v>
      </c>
      <c r="AQ772" s="273">
        <f>Table2[[#This Row],[OUTSD_SG_HEALTH_TOTAL]]-Table2[[#This Row],[OUTSD_SG_GRANDFATHER]]</f>
        <v>0</v>
      </c>
      <c r="AR772" s="273">
        <f>Table2[[#This Row],[EXCHG_IND_HEALTH_TOTAL]]+Table2[[#This Row],[OUTSD_IND_HEALTH_TOTAL]]</f>
        <v>0</v>
      </c>
      <c r="AS772" s="273">
        <f>Table2[[#This Row],[EXCHG_SG_HEALTH_TOTAL]]+Table2[[#This Row],[OUTSD_SG_HEALTH_TOTAL]]</f>
        <v>0</v>
      </c>
      <c r="AT772" s="273">
        <f>Table2[[#This Row],[OUTSD_ATM_HEALTH_TOTAL]]+Table2[[#This Row],[OUTSD_LG_HEALTH_TOTAL]]+Table2[[#This Row],[Individual Total]]+Table2[[#This Row],[Small Group Total]]+Table2[[#This Row],[OUTSD_STUDENT]]</f>
        <v>0</v>
      </c>
    </row>
    <row r="773" spans="1:46">
      <c r="A773" t="s">
        <v>62</v>
      </c>
      <c r="B773" t="s">
        <v>367</v>
      </c>
      <c r="AE773">
        <v>4</v>
      </c>
      <c r="AL773">
        <v>2023</v>
      </c>
      <c r="AM773">
        <v>4</v>
      </c>
      <c r="AN773" s="273">
        <f>(Table2[[#This Row],[OUTSD_IND_HEALTH_TOTAL]]+Table2[[#This Row],[EXCHG_IND_HEALTH_TOTAL]])-Table2[[#This Row],[OUTSD_IND_GRANDFATHER]]</f>
        <v>0</v>
      </c>
      <c r="AO773" s="273">
        <f>Table2[[#This Row],[OUTSD_IND_HEALTH_TOTAL]]-Table2[[#This Row],[OUTSD_IND_GRANDFATHER]]</f>
        <v>0</v>
      </c>
      <c r="AP773" s="273">
        <f>(Table2[[#This Row],[OUTSD_SG_HEALTH_TOTAL]]+Table2[[#This Row],[EXCHG_SG_HEALTH_TOTAL]])-Table2[[#This Row],[OUTSD_SG_GRANDFATHER]]</f>
        <v>0</v>
      </c>
      <c r="AQ773" s="273">
        <f>Table2[[#This Row],[OUTSD_SG_HEALTH_TOTAL]]-Table2[[#This Row],[OUTSD_SG_GRANDFATHER]]</f>
        <v>0</v>
      </c>
      <c r="AR773" s="273">
        <f>Table2[[#This Row],[EXCHG_IND_HEALTH_TOTAL]]+Table2[[#This Row],[OUTSD_IND_HEALTH_TOTAL]]</f>
        <v>0</v>
      </c>
      <c r="AS773" s="273">
        <f>Table2[[#This Row],[EXCHG_SG_HEALTH_TOTAL]]+Table2[[#This Row],[OUTSD_SG_HEALTH_TOTAL]]</f>
        <v>0</v>
      </c>
      <c r="AT773" s="273">
        <f>Table2[[#This Row],[OUTSD_ATM_HEALTH_TOTAL]]+Table2[[#This Row],[OUTSD_LG_HEALTH_TOTAL]]+Table2[[#This Row],[Individual Total]]+Table2[[#This Row],[Small Group Total]]+Table2[[#This Row],[OUTSD_STUDENT]]</f>
        <v>0</v>
      </c>
    </row>
    <row r="774" spans="1:46">
      <c r="A774" t="s">
        <v>62</v>
      </c>
      <c r="B774" t="s">
        <v>371</v>
      </c>
      <c r="AE774">
        <v>13</v>
      </c>
      <c r="AL774">
        <v>2023</v>
      </c>
      <c r="AM774">
        <v>4</v>
      </c>
      <c r="AN774" s="273">
        <f>(Table2[[#This Row],[OUTSD_IND_HEALTH_TOTAL]]+Table2[[#This Row],[EXCHG_IND_HEALTH_TOTAL]])-Table2[[#This Row],[OUTSD_IND_GRANDFATHER]]</f>
        <v>0</v>
      </c>
      <c r="AO774" s="273">
        <f>Table2[[#This Row],[OUTSD_IND_HEALTH_TOTAL]]-Table2[[#This Row],[OUTSD_IND_GRANDFATHER]]</f>
        <v>0</v>
      </c>
      <c r="AP774" s="273">
        <f>(Table2[[#This Row],[OUTSD_SG_HEALTH_TOTAL]]+Table2[[#This Row],[EXCHG_SG_HEALTH_TOTAL]])-Table2[[#This Row],[OUTSD_SG_GRANDFATHER]]</f>
        <v>0</v>
      </c>
      <c r="AQ774" s="273">
        <f>Table2[[#This Row],[OUTSD_SG_HEALTH_TOTAL]]-Table2[[#This Row],[OUTSD_SG_GRANDFATHER]]</f>
        <v>0</v>
      </c>
      <c r="AR774" s="273">
        <f>Table2[[#This Row],[EXCHG_IND_HEALTH_TOTAL]]+Table2[[#This Row],[OUTSD_IND_HEALTH_TOTAL]]</f>
        <v>0</v>
      </c>
      <c r="AS774" s="273">
        <f>Table2[[#This Row],[EXCHG_SG_HEALTH_TOTAL]]+Table2[[#This Row],[OUTSD_SG_HEALTH_TOTAL]]</f>
        <v>0</v>
      </c>
      <c r="AT774" s="273">
        <f>Table2[[#This Row],[OUTSD_ATM_HEALTH_TOTAL]]+Table2[[#This Row],[OUTSD_LG_HEALTH_TOTAL]]+Table2[[#This Row],[Individual Total]]+Table2[[#This Row],[Small Group Total]]+Table2[[#This Row],[OUTSD_STUDENT]]</f>
        <v>0</v>
      </c>
    </row>
    <row r="775" spans="1:46">
      <c r="A775" t="s">
        <v>62</v>
      </c>
      <c r="B775" t="s">
        <v>366</v>
      </c>
      <c r="AE775">
        <v>33</v>
      </c>
      <c r="AL775">
        <v>2023</v>
      </c>
      <c r="AM775">
        <v>4</v>
      </c>
      <c r="AN775" s="273">
        <f>(Table2[[#This Row],[OUTSD_IND_HEALTH_TOTAL]]+Table2[[#This Row],[EXCHG_IND_HEALTH_TOTAL]])-Table2[[#This Row],[OUTSD_IND_GRANDFATHER]]</f>
        <v>0</v>
      </c>
      <c r="AO775" s="273">
        <f>Table2[[#This Row],[OUTSD_IND_HEALTH_TOTAL]]-Table2[[#This Row],[OUTSD_IND_GRANDFATHER]]</f>
        <v>0</v>
      </c>
      <c r="AP775" s="273">
        <f>(Table2[[#This Row],[OUTSD_SG_HEALTH_TOTAL]]+Table2[[#This Row],[EXCHG_SG_HEALTH_TOTAL]])-Table2[[#This Row],[OUTSD_SG_GRANDFATHER]]</f>
        <v>0</v>
      </c>
      <c r="AQ775" s="273">
        <f>Table2[[#This Row],[OUTSD_SG_HEALTH_TOTAL]]-Table2[[#This Row],[OUTSD_SG_GRANDFATHER]]</f>
        <v>0</v>
      </c>
      <c r="AR775" s="273">
        <f>Table2[[#This Row],[EXCHG_IND_HEALTH_TOTAL]]+Table2[[#This Row],[OUTSD_IND_HEALTH_TOTAL]]</f>
        <v>0</v>
      </c>
      <c r="AS775" s="273">
        <f>Table2[[#This Row],[EXCHG_SG_HEALTH_TOTAL]]+Table2[[#This Row],[OUTSD_SG_HEALTH_TOTAL]]</f>
        <v>0</v>
      </c>
      <c r="AT775" s="273">
        <f>Table2[[#This Row],[OUTSD_ATM_HEALTH_TOTAL]]+Table2[[#This Row],[OUTSD_LG_HEALTH_TOTAL]]+Table2[[#This Row],[Individual Total]]+Table2[[#This Row],[Small Group Total]]+Table2[[#This Row],[OUTSD_STUDENT]]</f>
        <v>0</v>
      </c>
    </row>
    <row r="776" spans="1:46">
      <c r="A776" t="s">
        <v>62</v>
      </c>
      <c r="B776" t="s">
        <v>365</v>
      </c>
      <c r="AE776">
        <v>248</v>
      </c>
      <c r="AL776">
        <v>2023</v>
      </c>
      <c r="AM776">
        <v>4</v>
      </c>
      <c r="AN776" s="273">
        <f>(Table2[[#This Row],[OUTSD_IND_HEALTH_TOTAL]]+Table2[[#This Row],[EXCHG_IND_HEALTH_TOTAL]])-Table2[[#This Row],[OUTSD_IND_GRANDFATHER]]</f>
        <v>0</v>
      </c>
      <c r="AO776" s="273">
        <f>Table2[[#This Row],[OUTSD_IND_HEALTH_TOTAL]]-Table2[[#This Row],[OUTSD_IND_GRANDFATHER]]</f>
        <v>0</v>
      </c>
      <c r="AP776" s="273">
        <f>(Table2[[#This Row],[OUTSD_SG_HEALTH_TOTAL]]+Table2[[#This Row],[EXCHG_SG_HEALTH_TOTAL]])-Table2[[#This Row],[OUTSD_SG_GRANDFATHER]]</f>
        <v>0</v>
      </c>
      <c r="AQ776" s="273">
        <f>Table2[[#This Row],[OUTSD_SG_HEALTH_TOTAL]]-Table2[[#This Row],[OUTSD_SG_GRANDFATHER]]</f>
        <v>0</v>
      </c>
      <c r="AR776" s="273">
        <f>Table2[[#This Row],[EXCHG_IND_HEALTH_TOTAL]]+Table2[[#This Row],[OUTSD_IND_HEALTH_TOTAL]]</f>
        <v>0</v>
      </c>
      <c r="AS776" s="273">
        <f>Table2[[#This Row],[EXCHG_SG_HEALTH_TOTAL]]+Table2[[#This Row],[OUTSD_SG_HEALTH_TOTAL]]</f>
        <v>0</v>
      </c>
      <c r="AT776" s="273">
        <f>Table2[[#This Row],[OUTSD_ATM_HEALTH_TOTAL]]+Table2[[#This Row],[OUTSD_LG_HEALTH_TOTAL]]+Table2[[#This Row],[Individual Total]]+Table2[[#This Row],[Small Group Total]]+Table2[[#This Row],[OUTSD_STUDENT]]</f>
        <v>0</v>
      </c>
    </row>
    <row r="777" spans="1:46">
      <c r="A777" t="s">
        <v>62</v>
      </c>
      <c r="B777" t="s">
        <v>356</v>
      </c>
      <c r="AE777">
        <v>1477</v>
      </c>
      <c r="AL777">
        <v>2023</v>
      </c>
      <c r="AM777">
        <v>4</v>
      </c>
      <c r="AN777" s="273">
        <f>(Table2[[#This Row],[OUTSD_IND_HEALTH_TOTAL]]+Table2[[#This Row],[EXCHG_IND_HEALTH_TOTAL]])-Table2[[#This Row],[OUTSD_IND_GRANDFATHER]]</f>
        <v>0</v>
      </c>
      <c r="AO777" s="273">
        <f>Table2[[#This Row],[OUTSD_IND_HEALTH_TOTAL]]-Table2[[#This Row],[OUTSD_IND_GRANDFATHER]]</f>
        <v>0</v>
      </c>
      <c r="AP777" s="273">
        <f>(Table2[[#This Row],[OUTSD_SG_HEALTH_TOTAL]]+Table2[[#This Row],[EXCHG_SG_HEALTH_TOTAL]])-Table2[[#This Row],[OUTSD_SG_GRANDFATHER]]</f>
        <v>0</v>
      </c>
      <c r="AQ777" s="273">
        <f>Table2[[#This Row],[OUTSD_SG_HEALTH_TOTAL]]-Table2[[#This Row],[OUTSD_SG_GRANDFATHER]]</f>
        <v>0</v>
      </c>
      <c r="AR777" s="273">
        <f>Table2[[#This Row],[EXCHG_IND_HEALTH_TOTAL]]+Table2[[#This Row],[OUTSD_IND_HEALTH_TOTAL]]</f>
        <v>0</v>
      </c>
      <c r="AS777" s="273">
        <f>Table2[[#This Row],[EXCHG_SG_HEALTH_TOTAL]]+Table2[[#This Row],[OUTSD_SG_HEALTH_TOTAL]]</f>
        <v>0</v>
      </c>
      <c r="AT777" s="273">
        <f>Table2[[#This Row],[OUTSD_ATM_HEALTH_TOTAL]]+Table2[[#This Row],[OUTSD_LG_HEALTH_TOTAL]]+Table2[[#This Row],[Individual Total]]+Table2[[#This Row],[Small Group Total]]+Table2[[#This Row],[OUTSD_STUDENT]]</f>
        <v>0</v>
      </c>
    </row>
    <row r="778" spans="1:46">
      <c r="A778" t="s">
        <v>62</v>
      </c>
      <c r="B778" t="s">
        <v>359</v>
      </c>
      <c r="AE778">
        <v>13</v>
      </c>
      <c r="AL778">
        <v>2023</v>
      </c>
      <c r="AM778">
        <v>4</v>
      </c>
      <c r="AN778" s="273">
        <f>(Table2[[#This Row],[OUTSD_IND_HEALTH_TOTAL]]+Table2[[#This Row],[EXCHG_IND_HEALTH_TOTAL]])-Table2[[#This Row],[OUTSD_IND_GRANDFATHER]]</f>
        <v>0</v>
      </c>
      <c r="AO778" s="273">
        <f>Table2[[#This Row],[OUTSD_IND_HEALTH_TOTAL]]-Table2[[#This Row],[OUTSD_IND_GRANDFATHER]]</f>
        <v>0</v>
      </c>
      <c r="AP778" s="273">
        <f>(Table2[[#This Row],[OUTSD_SG_HEALTH_TOTAL]]+Table2[[#This Row],[EXCHG_SG_HEALTH_TOTAL]])-Table2[[#This Row],[OUTSD_SG_GRANDFATHER]]</f>
        <v>0</v>
      </c>
      <c r="AQ778" s="273">
        <f>Table2[[#This Row],[OUTSD_SG_HEALTH_TOTAL]]-Table2[[#This Row],[OUTSD_SG_GRANDFATHER]]</f>
        <v>0</v>
      </c>
      <c r="AR778" s="273">
        <f>Table2[[#This Row],[EXCHG_IND_HEALTH_TOTAL]]+Table2[[#This Row],[OUTSD_IND_HEALTH_TOTAL]]</f>
        <v>0</v>
      </c>
      <c r="AS778" s="273">
        <f>Table2[[#This Row],[EXCHG_SG_HEALTH_TOTAL]]+Table2[[#This Row],[OUTSD_SG_HEALTH_TOTAL]]</f>
        <v>0</v>
      </c>
      <c r="AT778" s="273">
        <f>Table2[[#This Row],[OUTSD_ATM_HEALTH_TOTAL]]+Table2[[#This Row],[OUTSD_LG_HEALTH_TOTAL]]+Table2[[#This Row],[Individual Total]]+Table2[[#This Row],[Small Group Total]]+Table2[[#This Row],[OUTSD_STUDENT]]</f>
        <v>0</v>
      </c>
    </row>
    <row r="779" spans="1:46">
      <c r="A779" t="s">
        <v>62</v>
      </c>
      <c r="B779" t="s">
        <v>364</v>
      </c>
      <c r="AE779">
        <v>613</v>
      </c>
      <c r="AL779">
        <v>2023</v>
      </c>
      <c r="AM779">
        <v>4</v>
      </c>
      <c r="AN779" s="273">
        <f>(Table2[[#This Row],[OUTSD_IND_HEALTH_TOTAL]]+Table2[[#This Row],[EXCHG_IND_HEALTH_TOTAL]])-Table2[[#This Row],[OUTSD_IND_GRANDFATHER]]</f>
        <v>0</v>
      </c>
      <c r="AO779" s="273">
        <f>Table2[[#This Row],[OUTSD_IND_HEALTH_TOTAL]]-Table2[[#This Row],[OUTSD_IND_GRANDFATHER]]</f>
        <v>0</v>
      </c>
      <c r="AP779" s="273">
        <f>(Table2[[#This Row],[OUTSD_SG_HEALTH_TOTAL]]+Table2[[#This Row],[EXCHG_SG_HEALTH_TOTAL]])-Table2[[#This Row],[OUTSD_SG_GRANDFATHER]]</f>
        <v>0</v>
      </c>
      <c r="AQ779" s="273">
        <f>Table2[[#This Row],[OUTSD_SG_HEALTH_TOTAL]]-Table2[[#This Row],[OUTSD_SG_GRANDFATHER]]</f>
        <v>0</v>
      </c>
      <c r="AR779" s="273">
        <f>Table2[[#This Row],[EXCHG_IND_HEALTH_TOTAL]]+Table2[[#This Row],[OUTSD_IND_HEALTH_TOTAL]]</f>
        <v>0</v>
      </c>
      <c r="AS779" s="273">
        <f>Table2[[#This Row],[EXCHG_SG_HEALTH_TOTAL]]+Table2[[#This Row],[OUTSD_SG_HEALTH_TOTAL]]</f>
        <v>0</v>
      </c>
      <c r="AT779" s="273">
        <f>Table2[[#This Row],[OUTSD_ATM_HEALTH_TOTAL]]+Table2[[#This Row],[OUTSD_LG_HEALTH_TOTAL]]+Table2[[#This Row],[Individual Total]]+Table2[[#This Row],[Small Group Total]]+Table2[[#This Row],[OUTSD_STUDENT]]</f>
        <v>0</v>
      </c>
    </row>
    <row r="780" spans="1:46">
      <c r="A780" t="s">
        <v>62</v>
      </c>
      <c r="B780" t="s">
        <v>373</v>
      </c>
      <c r="AE780">
        <v>4</v>
      </c>
      <c r="AL780">
        <v>2023</v>
      </c>
      <c r="AM780">
        <v>4</v>
      </c>
      <c r="AN780" s="273">
        <f>(Table2[[#This Row],[OUTSD_IND_HEALTH_TOTAL]]+Table2[[#This Row],[EXCHG_IND_HEALTH_TOTAL]])-Table2[[#This Row],[OUTSD_IND_GRANDFATHER]]</f>
        <v>0</v>
      </c>
      <c r="AO780" s="273">
        <f>Table2[[#This Row],[OUTSD_IND_HEALTH_TOTAL]]-Table2[[#This Row],[OUTSD_IND_GRANDFATHER]]</f>
        <v>0</v>
      </c>
      <c r="AP780" s="273">
        <f>(Table2[[#This Row],[OUTSD_SG_HEALTH_TOTAL]]+Table2[[#This Row],[EXCHG_SG_HEALTH_TOTAL]])-Table2[[#This Row],[OUTSD_SG_GRANDFATHER]]</f>
        <v>0</v>
      </c>
      <c r="AQ780" s="273">
        <f>Table2[[#This Row],[OUTSD_SG_HEALTH_TOTAL]]-Table2[[#This Row],[OUTSD_SG_GRANDFATHER]]</f>
        <v>0</v>
      </c>
      <c r="AR780" s="273">
        <f>Table2[[#This Row],[EXCHG_IND_HEALTH_TOTAL]]+Table2[[#This Row],[OUTSD_IND_HEALTH_TOTAL]]</f>
        <v>0</v>
      </c>
      <c r="AS780" s="273">
        <f>Table2[[#This Row],[EXCHG_SG_HEALTH_TOTAL]]+Table2[[#This Row],[OUTSD_SG_HEALTH_TOTAL]]</f>
        <v>0</v>
      </c>
      <c r="AT780" s="273">
        <f>Table2[[#This Row],[OUTSD_ATM_HEALTH_TOTAL]]+Table2[[#This Row],[OUTSD_LG_HEALTH_TOTAL]]+Table2[[#This Row],[Individual Total]]+Table2[[#This Row],[Small Group Total]]+Table2[[#This Row],[OUTSD_STUDENT]]</f>
        <v>0</v>
      </c>
    </row>
    <row r="781" spans="1:46">
      <c r="A781" t="s">
        <v>62</v>
      </c>
      <c r="B781" t="s">
        <v>357</v>
      </c>
      <c r="AE781">
        <v>35</v>
      </c>
      <c r="AL781">
        <v>2023</v>
      </c>
      <c r="AM781">
        <v>4</v>
      </c>
      <c r="AN781" s="273">
        <f>(Table2[[#This Row],[OUTSD_IND_HEALTH_TOTAL]]+Table2[[#This Row],[EXCHG_IND_HEALTH_TOTAL]])-Table2[[#This Row],[OUTSD_IND_GRANDFATHER]]</f>
        <v>0</v>
      </c>
      <c r="AO781" s="273">
        <f>Table2[[#This Row],[OUTSD_IND_HEALTH_TOTAL]]-Table2[[#This Row],[OUTSD_IND_GRANDFATHER]]</f>
        <v>0</v>
      </c>
      <c r="AP781" s="273">
        <f>(Table2[[#This Row],[OUTSD_SG_HEALTH_TOTAL]]+Table2[[#This Row],[EXCHG_SG_HEALTH_TOTAL]])-Table2[[#This Row],[OUTSD_SG_GRANDFATHER]]</f>
        <v>0</v>
      </c>
      <c r="AQ781" s="273">
        <f>Table2[[#This Row],[OUTSD_SG_HEALTH_TOTAL]]-Table2[[#This Row],[OUTSD_SG_GRANDFATHER]]</f>
        <v>0</v>
      </c>
      <c r="AR781" s="273">
        <f>Table2[[#This Row],[EXCHG_IND_HEALTH_TOTAL]]+Table2[[#This Row],[OUTSD_IND_HEALTH_TOTAL]]</f>
        <v>0</v>
      </c>
      <c r="AS781" s="273">
        <f>Table2[[#This Row],[EXCHG_SG_HEALTH_TOTAL]]+Table2[[#This Row],[OUTSD_SG_HEALTH_TOTAL]]</f>
        <v>0</v>
      </c>
      <c r="AT781" s="273">
        <f>Table2[[#This Row],[OUTSD_ATM_HEALTH_TOTAL]]+Table2[[#This Row],[OUTSD_LG_HEALTH_TOTAL]]+Table2[[#This Row],[Individual Total]]+Table2[[#This Row],[Small Group Total]]+Table2[[#This Row],[OUTSD_STUDENT]]</f>
        <v>0</v>
      </c>
    </row>
    <row r="782" spans="1:46">
      <c r="A782" t="s">
        <v>62</v>
      </c>
      <c r="B782" t="s">
        <v>362</v>
      </c>
      <c r="AE782">
        <v>53</v>
      </c>
      <c r="AL782">
        <v>2023</v>
      </c>
      <c r="AM782">
        <v>4</v>
      </c>
      <c r="AN782" s="273">
        <f>(Table2[[#This Row],[OUTSD_IND_HEALTH_TOTAL]]+Table2[[#This Row],[EXCHG_IND_HEALTH_TOTAL]])-Table2[[#This Row],[OUTSD_IND_GRANDFATHER]]</f>
        <v>0</v>
      </c>
      <c r="AO782" s="273">
        <f>Table2[[#This Row],[OUTSD_IND_HEALTH_TOTAL]]-Table2[[#This Row],[OUTSD_IND_GRANDFATHER]]</f>
        <v>0</v>
      </c>
      <c r="AP782" s="273">
        <f>(Table2[[#This Row],[OUTSD_SG_HEALTH_TOTAL]]+Table2[[#This Row],[EXCHG_SG_HEALTH_TOTAL]])-Table2[[#This Row],[OUTSD_SG_GRANDFATHER]]</f>
        <v>0</v>
      </c>
      <c r="AQ782" s="273">
        <f>Table2[[#This Row],[OUTSD_SG_HEALTH_TOTAL]]-Table2[[#This Row],[OUTSD_SG_GRANDFATHER]]</f>
        <v>0</v>
      </c>
      <c r="AR782" s="273">
        <f>Table2[[#This Row],[EXCHG_IND_HEALTH_TOTAL]]+Table2[[#This Row],[OUTSD_IND_HEALTH_TOTAL]]</f>
        <v>0</v>
      </c>
      <c r="AS782" s="273">
        <f>Table2[[#This Row],[EXCHG_SG_HEALTH_TOTAL]]+Table2[[#This Row],[OUTSD_SG_HEALTH_TOTAL]]</f>
        <v>0</v>
      </c>
      <c r="AT782" s="273">
        <f>Table2[[#This Row],[OUTSD_ATM_HEALTH_TOTAL]]+Table2[[#This Row],[OUTSD_LG_HEALTH_TOTAL]]+Table2[[#This Row],[Individual Total]]+Table2[[#This Row],[Small Group Total]]+Table2[[#This Row],[OUTSD_STUDENT]]</f>
        <v>0</v>
      </c>
    </row>
    <row r="783" spans="1:46">
      <c r="A783" t="s">
        <v>292</v>
      </c>
      <c r="B783" t="s">
        <v>363</v>
      </c>
      <c r="AE783">
        <v>2</v>
      </c>
      <c r="AL783">
        <v>2023</v>
      </c>
      <c r="AM783">
        <v>4</v>
      </c>
      <c r="AN783" s="273">
        <f>(Table2[[#This Row],[OUTSD_IND_HEALTH_TOTAL]]+Table2[[#This Row],[EXCHG_IND_HEALTH_TOTAL]])-Table2[[#This Row],[OUTSD_IND_GRANDFATHER]]</f>
        <v>0</v>
      </c>
      <c r="AO783" s="273">
        <f>Table2[[#This Row],[OUTSD_IND_HEALTH_TOTAL]]-Table2[[#This Row],[OUTSD_IND_GRANDFATHER]]</f>
        <v>0</v>
      </c>
      <c r="AP783" s="273">
        <f>(Table2[[#This Row],[OUTSD_SG_HEALTH_TOTAL]]+Table2[[#This Row],[EXCHG_SG_HEALTH_TOTAL]])-Table2[[#This Row],[OUTSD_SG_GRANDFATHER]]</f>
        <v>0</v>
      </c>
      <c r="AQ783" s="273">
        <f>Table2[[#This Row],[OUTSD_SG_HEALTH_TOTAL]]-Table2[[#This Row],[OUTSD_SG_GRANDFATHER]]</f>
        <v>0</v>
      </c>
      <c r="AR783" s="273">
        <f>Table2[[#This Row],[EXCHG_IND_HEALTH_TOTAL]]+Table2[[#This Row],[OUTSD_IND_HEALTH_TOTAL]]</f>
        <v>0</v>
      </c>
      <c r="AS783" s="273">
        <f>Table2[[#This Row],[EXCHG_SG_HEALTH_TOTAL]]+Table2[[#This Row],[OUTSD_SG_HEALTH_TOTAL]]</f>
        <v>0</v>
      </c>
      <c r="AT783" s="273">
        <f>Table2[[#This Row],[OUTSD_ATM_HEALTH_TOTAL]]+Table2[[#This Row],[OUTSD_LG_HEALTH_TOTAL]]+Table2[[#This Row],[Individual Total]]+Table2[[#This Row],[Small Group Total]]+Table2[[#This Row],[OUTSD_STUDENT]]</f>
        <v>0</v>
      </c>
    </row>
    <row r="784" spans="1:46">
      <c r="A784" t="s">
        <v>292</v>
      </c>
      <c r="B784" t="s">
        <v>358</v>
      </c>
      <c r="AE784">
        <v>260</v>
      </c>
      <c r="AL784">
        <v>2023</v>
      </c>
      <c r="AM784">
        <v>4</v>
      </c>
      <c r="AN784" s="273">
        <f>(Table2[[#This Row],[OUTSD_IND_HEALTH_TOTAL]]+Table2[[#This Row],[EXCHG_IND_HEALTH_TOTAL]])-Table2[[#This Row],[OUTSD_IND_GRANDFATHER]]</f>
        <v>0</v>
      </c>
      <c r="AO784" s="273">
        <f>Table2[[#This Row],[OUTSD_IND_HEALTH_TOTAL]]-Table2[[#This Row],[OUTSD_IND_GRANDFATHER]]</f>
        <v>0</v>
      </c>
      <c r="AP784" s="273">
        <f>(Table2[[#This Row],[OUTSD_SG_HEALTH_TOTAL]]+Table2[[#This Row],[EXCHG_SG_HEALTH_TOTAL]])-Table2[[#This Row],[OUTSD_SG_GRANDFATHER]]</f>
        <v>0</v>
      </c>
      <c r="AQ784" s="273">
        <f>Table2[[#This Row],[OUTSD_SG_HEALTH_TOTAL]]-Table2[[#This Row],[OUTSD_SG_GRANDFATHER]]</f>
        <v>0</v>
      </c>
      <c r="AR784" s="273">
        <f>Table2[[#This Row],[EXCHG_IND_HEALTH_TOTAL]]+Table2[[#This Row],[OUTSD_IND_HEALTH_TOTAL]]</f>
        <v>0</v>
      </c>
      <c r="AS784" s="273">
        <f>Table2[[#This Row],[EXCHG_SG_HEALTH_TOTAL]]+Table2[[#This Row],[OUTSD_SG_HEALTH_TOTAL]]</f>
        <v>0</v>
      </c>
      <c r="AT784" s="273">
        <f>Table2[[#This Row],[OUTSD_ATM_HEALTH_TOTAL]]+Table2[[#This Row],[OUTSD_LG_HEALTH_TOTAL]]+Table2[[#This Row],[Individual Total]]+Table2[[#This Row],[Small Group Total]]+Table2[[#This Row],[OUTSD_STUDENT]]</f>
        <v>0</v>
      </c>
    </row>
    <row r="785" spans="1:46">
      <c r="A785" t="s">
        <v>292</v>
      </c>
      <c r="B785" t="s">
        <v>361</v>
      </c>
      <c r="AE785">
        <v>20</v>
      </c>
      <c r="AL785">
        <v>2023</v>
      </c>
      <c r="AM785">
        <v>4</v>
      </c>
      <c r="AN785" s="273">
        <f>(Table2[[#This Row],[OUTSD_IND_HEALTH_TOTAL]]+Table2[[#This Row],[EXCHG_IND_HEALTH_TOTAL]])-Table2[[#This Row],[OUTSD_IND_GRANDFATHER]]</f>
        <v>0</v>
      </c>
      <c r="AO785" s="273">
        <f>Table2[[#This Row],[OUTSD_IND_HEALTH_TOTAL]]-Table2[[#This Row],[OUTSD_IND_GRANDFATHER]]</f>
        <v>0</v>
      </c>
      <c r="AP785" s="273">
        <f>(Table2[[#This Row],[OUTSD_SG_HEALTH_TOTAL]]+Table2[[#This Row],[EXCHG_SG_HEALTH_TOTAL]])-Table2[[#This Row],[OUTSD_SG_GRANDFATHER]]</f>
        <v>0</v>
      </c>
      <c r="AQ785" s="273">
        <f>Table2[[#This Row],[OUTSD_SG_HEALTH_TOTAL]]-Table2[[#This Row],[OUTSD_SG_GRANDFATHER]]</f>
        <v>0</v>
      </c>
      <c r="AR785" s="273">
        <f>Table2[[#This Row],[EXCHG_IND_HEALTH_TOTAL]]+Table2[[#This Row],[OUTSD_IND_HEALTH_TOTAL]]</f>
        <v>0</v>
      </c>
      <c r="AS785" s="273">
        <f>Table2[[#This Row],[EXCHG_SG_HEALTH_TOTAL]]+Table2[[#This Row],[OUTSD_SG_HEALTH_TOTAL]]</f>
        <v>0</v>
      </c>
      <c r="AT785" s="273">
        <f>Table2[[#This Row],[OUTSD_ATM_HEALTH_TOTAL]]+Table2[[#This Row],[OUTSD_LG_HEALTH_TOTAL]]+Table2[[#This Row],[Individual Total]]+Table2[[#This Row],[Small Group Total]]+Table2[[#This Row],[OUTSD_STUDENT]]</f>
        <v>0</v>
      </c>
    </row>
    <row r="786" spans="1:46">
      <c r="A786" t="s">
        <v>292</v>
      </c>
      <c r="B786" t="s">
        <v>372</v>
      </c>
      <c r="AE786">
        <v>80</v>
      </c>
      <c r="AL786">
        <v>2023</v>
      </c>
      <c r="AM786">
        <v>4</v>
      </c>
      <c r="AN786" s="273">
        <f>(Table2[[#This Row],[OUTSD_IND_HEALTH_TOTAL]]+Table2[[#This Row],[EXCHG_IND_HEALTH_TOTAL]])-Table2[[#This Row],[OUTSD_IND_GRANDFATHER]]</f>
        <v>0</v>
      </c>
      <c r="AO786" s="273">
        <f>Table2[[#This Row],[OUTSD_IND_HEALTH_TOTAL]]-Table2[[#This Row],[OUTSD_IND_GRANDFATHER]]</f>
        <v>0</v>
      </c>
      <c r="AP786" s="273">
        <f>(Table2[[#This Row],[OUTSD_SG_HEALTH_TOTAL]]+Table2[[#This Row],[EXCHG_SG_HEALTH_TOTAL]])-Table2[[#This Row],[OUTSD_SG_GRANDFATHER]]</f>
        <v>0</v>
      </c>
      <c r="AQ786" s="273">
        <f>Table2[[#This Row],[OUTSD_SG_HEALTH_TOTAL]]-Table2[[#This Row],[OUTSD_SG_GRANDFATHER]]</f>
        <v>0</v>
      </c>
      <c r="AR786" s="273">
        <f>Table2[[#This Row],[EXCHG_IND_HEALTH_TOTAL]]+Table2[[#This Row],[OUTSD_IND_HEALTH_TOTAL]]</f>
        <v>0</v>
      </c>
      <c r="AS786" s="273">
        <f>Table2[[#This Row],[EXCHG_SG_HEALTH_TOTAL]]+Table2[[#This Row],[OUTSD_SG_HEALTH_TOTAL]]</f>
        <v>0</v>
      </c>
      <c r="AT786" s="273">
        <f>Table2[[#This Row],[OUTSD_ATM_HEALTH_TOTAL]]+Table2[[#This Row],[OUTSD_LG_HEALTH_TOTAL]]+Table2[[#This Row],[Individual Total]]+Table2[[#This Row],[Small Group Total]]+Table2[[#This Row],[OUTSD_STUDENT]]</f>
        <v>0</v>
      </c>
    </row>
    <row r="787" spans="1:46">
      <c r="A787" t="s">
        <v>292</v>
      </c>
      <c r="B787" t="s">
        <v>376</v>
      </c>
      <c r="AE787">
        <v>21</v>
      </c>
      <c r="AL787">
        <v>2023</v>
      </c>
      <c r="AM787">
        <v>4</v>
      </c>
      <c r="AN787" s="273">
        <f>(Table2[[#This Row],[OUTSD_IND_HEALTH_TOTAL]]+Table2[[#This Row],[EXCHG_IND_HEALTH_TOTAL]])-Table2[[#This Row],[OUTSD_IND_GRANDFATHER]]</f>
        <v>0</v>
      </c>
      <c r="AO787" s="273">
        <f>Table2[[#This Row],[OUTSD_IND_HEALTH_TOTAL]]-Table2[[#This Row],[OUTSD_IND_GRANDFATHER]]</f>
        <v>0</v>
      </c>
      <c r="AP787" s="273">
        <f>(Table2[[#This Row],[OUTSD_SG_HEALTH_TOTAL]]+Table2[[#This Row],[EXCHG_SG_HEALTH_TOTAL]])-Table2[[#This Row],[OUTSD_SG_GRANDFATHER]]</f>
        <v>0</v>
      </c>
      <c r="AQ787" s="273">
        <f>Table2[[#This Row],[OUTSD_SG_HEALTH_TOTAL]]-Table2[[#This Row],[OUTSD_SG_GRANDFATHER]]</f>
        <v>0</v>
      </c>
      <c r="AR787" s="273">
        <f>Table2[[#This Row],[EXCHG_IND_HEALTH_TOTAL]]+Table2[[#This Row],[OUTSD_IND_HEALTH_TOTAL]]</f>
        <v>0</v>
      </c>
      <c r="AS787" s="273">
        <f>Table2[[#This Row],[EXCHG_SG_HEALTH_TOTAL]]+Table2[[#This Row],[OUTSD_SG_HEALTH_TOTAL]]</f>
        <v>0</v>
      </c>
      <c r="AT787" s="273">
        <f>Table2[[#This Row],[OUTSD_ATM_HEALTH_TOTAL]]+Table2[[#This Row],[OUTSD_LG_HEALTH_TOTAL]]+Table2[[#This Row],[Individual Total]]+Table2[[#This Row],[Small Group Total]]+Table2[[#This Row],[OUTSD_STUDENT]]</f>
        <v>0</v>
      </c>
    </row>
    <row r="788" spans="1:46">
      <c r="A788" t="s">
        <v>292</v>
      </c>
      <c r="B788" t="s">
        <v>379</v>
      </c>
      <c r="AE788">
        <v>12</v>
      </c>
      <c r="AL788">
        <v>2023</v>
      </c>
      <c r="AM788">
        <v>4</v>
      </c>
      <c r="AN788" s="273">
        <f>(Table2[[#This Row],[OUTSD_IND_HEALTH_TOTAL]]+Table2[[#This Row],[EXCHG_IND_HEALTH_TOTAL]])-Table2[[#This Row],[OUTSD_IND_GRANDFATHER]]</f>
        <v>0</v>
      </c>
      <c r="AO788" s="273">
        <f>Table2[[#This Row],[OUTSD_IND_HEALTH_TOTAL]]-Table2[[#This Row],[OUTSD_IND_GRANDFATHER]]</f>
        <v>0</v>
      </c>
      <c r="AP788" s="273">
        <f>(Table2[[#This Row],[OUTSD_SG_HEALTH_TOTAL]]+Table2[[#This Row],[EXCHG_SG_HEALTH_TOTAL]])-Table2[[#This Row],[OUTSD_SG_GRANDFATHER]]</f>
        <v>0</v>
      </c>
      <c r="AQ788" s="273">
        <f>Table2[[#This Row],[OUTSD_SG_HEALTH_TOTAL]]-Table2[[#This Row],[OUTSD_SG_GRANDFATHER]]</f>
        <v>0</v>
      </c>
      <c r="AR788" s="273">
        <f>Table2[[#This Row],[EXCHG_IND_HEALTH_TOTAL]]+Table2[[#This Row],[OUTSD_IND_HEALTH_TOTAL]]</f>
        <v>0</v>
      </c>
      <c r="AS788" s="273">
        <f>Table2[[#This Row],[EXCHG_SG_HEALTH_TOTAL]]+Table2[[#This Row],[OUTSD_SG_HEALTH_TOTAL]]</f>
        <v>0</v>
      </c>
      <c r="AT788" s="273">
        <f>Table2[[#This Row],[OUTSD_ATM_HEALTH_TOTAL]]+Table2[[#This Row],[OUTSD_LG_HEALTH_TOTAL]]+Table2[[#This Row],[Individual Total]]+Table2[[#This Row],[Small Group Total]]+Table2[[#This Row],[OUTSD_STUDENT]]</f>
        <v>0</v>
      </c>
    </row>
    <row r="789" spans="1:46">
      <c r="A789" t="s">
        <v>292</v>
      </c>
      <c r="B789" t="s">
        <v>370</v>
      </c>
      <c r="AE789">
        <v>8</v>
      </c>
      <c r="AL789">
        <v>2023</v>
      </c>
      <c r="AM789">
        <v>4</v>
      </c>
      <c r="AN789" s="273">
        <f>(Table2[[#This Row],[OUTSD_IND_HEALTH_TOTAL]]+Table2[[#This Row],[EXCHG_IND_HEALTH_TOTAL]])-Table2[[#This Row],[OUTSD_IND_GRANDFATHER]]</f>
        <v>0</v>
      </c>
      <c r="AO789" s="273">
        <f>Table2[[#This Row],[OUTSD_IND_HEALTH_TOTAL]]-Table2[[#This Row],[OUTSD_IND_GRANDFATHER]]</f>
        <v>0</v>
      </c>
      <c r="AP789" s="273">
        <f>(Table2[[#This Row],[OUTSD_SG_HEALTH_TOTAL]]+Table2[[#This Row],[EXCHG_SG_HEALTH_TOTAL]])-Table2[[#This Row],[OUTSD_SG_GRANDFATHER]]</f>
        <v>0</v>
      </c>
      <c r="AQ789" s="273">
        <f>Table2[[#This Row],[OUTSD_SG_HEALTH_TOTAL]]-Table2[[#This Row],[OUTSD_SG_GRANDFATHER]]</f>
        <v>0</v>
      </c>
      <c r="AR789" s="273">
        <f>Table2[[#This Row],[EXCHG_IND_HEALTH_TOTAL]]+Table2[[#This Row],[OUTSD_IND_HEALTH_TOTAL]]</f>
        <v>0</v>
      </c>
      <c r="AS789" s="273">
        <f>Table2[[#This Row],[EXCHG_SG_HEALTH_TOTAL]]+Table2[[#This Row],[OUTSD_SG_HEALTH_TOTAL]]</f>
        <v>0</v>
      </c>
      <c r="AT789" s="273">
        <f>Table2[[#This Row],[OUTSD_ATM_HEALTH_TOTAL]]+Table2[[#This Row],[OUTSD_LG_HEALTH_TOTAL]]+Table2[[#This Row],[Individual Total]]+Table2[[#This Row],[Small Group Total]]+Table2[[#This Row],[OUTSD_STUDENT]]</f>
        <v>0</v>
      </c>
    </row>
    <row r="790" spans="1:46">
      <c r="A790" t="s">
        <v>292</v>
      </c>
      <c r="B790" t="s">
        <v>367</v>
      </c>
      <c r="AE790">
        <v>26</v>
      </c>
      <c r="AL790">
        <v>2023</v>
      </c>
      <c r="AM790">
        <v>4</v>
      </c>
      <c r="AN790" s="273">
        <f>(Table2[[#This Row],[OUTSD_IND_HEALTH_TOTAL]]+Table2[[#This Row],[EXCHG_IND_HEALTH_TOTAL]])-Table2[[#This Row],[OUTSD_IND_GRANDFATHER]]</f>
        <v>0</v>
      </c>
      <c r="AO790" s="273">
        <f>Table2[[#This Row],[OUTSD_IND_HEALTH_TOTAL]]-Table2[[#This Row],[OUTSD_IND_GRANDFATHER]]</f>
        <v>0</v>
      </c>
      <c r="AP790" s="273">
        <f>(Table2[[#This Row],[OUTSD_SG_HEALTH_TOTAL]]+Table2[[#This Row],[EXCHG_SG_HEALTH_TOTAL]])-Table2[[#This Row],[OUTSD_SG_GRANDFATHER]]</f>
        <v>0</v>
      </c>
      <c r="AQ790" s="273">
        <f>Table2[[#This Row],[OUTSD_SG_HEALTH_TOTAL]]-Table2[[#This Row],[OUTSD_SG_GRANDFATHER]]</f>
        <v>0</v>
      </c>
      <c r="AR790" s="273">
        <f>Table2[[#This Row],[EXCHG_IND_HEALTH_TOTAL]]+Table2[[#This Row],[OUTSD_IND_HEALTH_TOTAL]]</f>
        <v>0</v>
      </c>
      <c r="AS790" s="273">
        <f>Table2[[#This Row],[EXCHG_SG_HEALTH_TOTAL]]+Table2[[#This Row],[OUTSD_SG_HEALTH_TOTAL]]</f>
        <v>0</v>
      </c>
      <c r="AT790" s="273">
        <f>Table2[[#This Row],[OUTSD_ATM_HEALTH_TOTAL]]+Table2[[#This Row],[OUTSD_LG_HEALTH_TOTAL]]+Table2[[#This Row],[Individual Total]]+Table2[[#This Row],[Small Group Total]]+Table2[[#This Row],[OUTSD_STUDENT]]</f>
        <v>0</v>
      </c>
    </row>
    <row r="791" spans="1:46">
      <c r="A791" t="s">
        <v>292</v>
      </c>
      <c r="B791" t="s">
        <v>360</v>
      </c>
      <c r="AE791">
        <v>1</v>
      </c>
      <c r="AL791">
        <v>2023</v>
      </c>
      <c r="AM791">
        <v>4</v>
      </c>
      <c r="AN791" s="273">
        <f>(Table2[[#This Row],[OUTSD_IND_HEALTH_TOTAL]]+Table2[[#This Row],[EXCHG_IND_HEALTH_TOTAL]])-Table2[[#This Row],[OUTSD_IND_GRANDFATHER]]</f>
        <v>0</v>
      </c>
      <c r="AO791" s="273">
        <f>Table2[[#This Row],[OUTSD_IND_HEALTH_TOTAL]]-Table2[[#This Row],[OUTSD_IND_GRANDFATHER]]</f>
        <v>0</v>
      </c>
      <c r="AP791" s="273">
        <f>(Table2[[#This Row],[OUTSD_SG_HEALTH_TOTAL]]+Table2[[#This Row],[EXCHG_SG_HEALTH_TOTAL]])-Table2[[#This Row],[OUTSD_SG_GRANDFATHER]]</f>
        <v>0</v>
      </c>
      <c r="AQ791" s="273">
        <f>Table2[[#This Row],[OUTSD_SG_HEALTH_TOTAL]]-Table2[[#This Row],[OUTSD_SG_GRANDFATHER]]</f>
        <v>0</v>
      </c>
      <c r="AR791" s="273">
        <f>Table2[[#This Row],[EXCHG_IND_HEALTH_TOTAL]]+Table2[[#This Row],[OUTSD_IND_HEALTH_TOTAL]]</f>
        <v>0</v>
      </c>
      <c r="AS791" s="273">
        <f>Table2[[#This Row],[EXCHG_SG_HEALTH_TOTAL]]+Table2[[#This Row],[OUTSD_SG_HEALTH_TOTAL]]</f>
        <v>0</v>
      </c>
      <c r="AT791" s="273">
        <f>Table2[[#This Row],[OUTSD_ATM_HEALTH_TOTAL]]+Table2[[#This Row],[OUTSD_LG_HEALTH_TOTAL]]+Table2[[#This Row],[Individual Total]]+Table2[[#This Row],[Small Group Total]]+Table2[[#This Row],[OUTSD_STUDENT]]</f>
        <v>0</v>
      </c>
    </row>
    <row r="792" spans="1:46">
      <c r="A792" t="s">
        <v>292</v>
      </c>
      <c r="B792" t="s">
        <v>368</v>
      </c>
      <c r="AE792">
        <v>264</v>
      </c>
      <c r="AL792">
        <v>2023</v>
      </c>
      <c r="AM792">
        <v>4</v>
      </c>
      <c r="AN792" s="273">
        <f>(Table2[[#This Row],[OUTSD_IND_HEALTH_TOTAL]]+Table2[[#This Row],[EXCHG_IND_HEALTH_TOTAL]])-Table2[[#This Row],[OUTSD_IND_GRANDFATHER]]</f>
        <v>0</v>
      </c>
      <c r="AO792" s="273">
        <f>Table2[[#This Row],[OUTSD_IND_HEALTH_TOTAL]]-Table2[[#This Row],[OUTSD_IND_GRANDFATHER]]</f>
        <v>0</v>
      </c>
      <c r="AP792" s="273">
        <f>(Table2[[#This Row],[OUTSD_SG_HEALTH_TOTAL]]+Table2[[#This Row],[EXCHG_SG_HEALTH_TOTAL]])-Table2[[#This Row],[OUTSD_SG_GRANDFATHER]]</f>
        <v>0</v>
      </c>
      <c r="AQ792" s="273">
        <f>Table2[[#This Row],[OUTSD_SG_HEALTH_TOTAL]]-Table2[[#This Row],[OUTSD_SG_GRANDFATHER]]</f>
        <v>0</v>
      </c>
      <c r="AR792" s="273">
        <f>Table2[[#This Row],[EXCHG_IND_HEALTH_TOTAL]]+Table2[[#This Row],[OUTSD_IND_HEALTH_TOTAL]]</f>
        <v>0</v>
      </c>
      <c r="AS792" s="273">
        <f>Table2[[#This Row],[EXCHG_SG_HEALTH_TOTAL]]+Table2[[#This Row],[OUTSD_SG_HEALTH_TOTAL]]</f>
        <v>0</v>
      </c>
      <c r="AT792" s="273">
        <f>Table2[[#This Row],[OUTSD_ATM_HEALTH_TOTAL]]+Table2[[#This Row],[OUTSD_LG_HEALTH_TOTAL]]+Table2[[#This Row],[Individual Total]]+Table2[[#This Row],[Small Group Total]]+Table2[[#This Row],[OUTSD_STUDENT]]</f>
        <v>0</v>
      </c>
    </row>
    <row r="793" spans="1:46">
      <c r="A793" t="s">
        <v>292</v>
      </c>
      <c r="B793" t="s">
        <v>371</v>
      </c>
      <c r="AE793">
        <v>4</v>
      </c>
      <c r="AL793">
        <v>2023</v>
      </c>
      <c r="AM793">
        <v>4</v>
      </c>
      <c r="AN793" s="273">
        <f>(Table2[[#This Row],[OUTSD_IND_HEALTH_TOTAL]]+Table2[[#This Row],[EXCHG_IND_HEALTH_TOTAL]])-Table2[[#This Row],[OUTSD_IND_GRANDFATHER]]</f>
        <v>0</v>
      </c>
      <c r="AO793" s="273">
        <f>Table2[[#This Row],[OUTSD_IND_HEALTH_TOTAL]]-Table2[[#This Row],[OUTSD_IND_GRANDFATHER]]</f>
        <v>0</v>
      </c>
      <c r="AP793" s="273">
        <f>(Table2[[#This Row],[OUTSD_SG_HEALTH_TOTAL]]+Table2[[#This Row],[EXCHG_SG_HEALTH_TOTAL]])-Table2[[#This Row],[OUTSD_SG_GRANDFATHER]]</f>
        <v>0</v>
      </c>
      <c r="AQ793" s="273">
        <f>Table2[[#This Row],[OUTSD_SG_HEALTH_TOTAL]]-Table2[[#This Row],[OUTSD_SG_GRANDFATHER]]</f>
        <v>0</v>
      </c>
      <c r="AR793" s="273">
        <f>Table2[[#This Row],[EXCHG_IND_HEALTH_TOTAL]]+Table2[[#This Row],[OUTSD_IND_HEALTH_TOTAL]]</f>
        <v>0</v>
      </c>
      <c r="AS793" s="273">
        <f>Table2[[#This Row],[EXCHG_SG_HEALTH_TOTAL]]+Table2[[#This Row],[OUTSD_SG_HEALTH_TOTAL]]</f>
        <v>0</v>
      </c>
      <c r="AT793" s="273">
        <f>Table2[[#This Row],[OUTSD_ATM_HEALTH_TOTAL]]+Table2[[#This Row],[OUTSD_LG_HEALTH_TOTAL]]+Table2[[#This Row],[Individual Total]]+Table2[[#This Row],[Small Group Total]]+Table2[[#This Row],[OUTSD_STUDENT]]</f>
        <v>0</v>
      </c>
    </row>
    <row r="794" spans="1:46">
      <c r="A794" t="s">
        <v>292</v>
      </c>
      <c r="B794" t="s">
        <v>378</v>
      </c>
      <c r="AE794">
        <v>297</v>
      </c>
      <c r="AL794">
        <v>2023</v>
      </c>
      <c r="AM794">
        <v>4</v>
      </c>
      <c r="AN794" s="273">
        <f>(Table2[[#This Row],[OUTSD_IND_HEALTH_TOTAL]]+Table2[[#This Row],[EXCHG_IND_HEALTH_TOTAL]])-Table2[[#This Row],[OUTSD_IND_GRANDFATHER]]</f>
        <v>0</v>
      </c>
      <c r="AO794" s="273">
        <f>Table2[[#This Row],[OUTSD_IND_HEALTH_TOTAL]]-Table2[[#This Row],[OUTSD_IND_GRANDFATHER]]</f>
        <v>0</v>
      </c>
      <c r="AP794" s="273">
        <f>(Table2[[#This Row],[OUTSD_SG_HEALTH_TOTAL]]+Table2[[#This Row],[EXCHG_SG_HEALTH_TOTAL]])-Table2[[#This Row],[OUTSD_SG_GRANDFATHER]]</f>
        <v>0</v>
      </c>
      <c r="AQ794" s="273">
        <f>Table2[[#This Row],[OUTSD_SG_HEALTH_TOTAL]]-Table2[[#This Row],[OUTSD_SG_GRANDFATHER]]</f>
        <v>0</v>
      </c>
      <c r="AR794" s="273">
        <f>Table2[[#This Row],[EXCHG_IND_HEALTH_TOTAL]]+Table2[[#This Row],[OUTSD_IND_HEALTH_TOTAL]]</f>
        <v>0</v>
      </c>
      <c r="AS794" s="273">
        <f>Table2[[#This Row],[EXCHG_SG_HEALTH_TOTAL]]+Table2[[#This Row],[OUTSD_SG_HEALTH_TOTAL]]</f>
        <v>0</v>
      </c>
      <c r="AT794" s="273">
        <f>Table2[[#This Row],[OUTSD_ATM_HEALTH_TOTAL]]+Table2[[#This Row],[OUTSD_LG_HEALTH_TOTAL]]+Table2[[#This Row],[Individual Total]]+Table2[[#This Row],[Small Group Total]]+Table2[[#This Row],[OUTSD_STUDENT]]</f>
        <v>0</v>
      </c>
    </row>
    <row r="795" spans="1:46">
      <c r="A795" t="s">
        <v>292</v>
      </c>
      <c r="B795" t="s">
        <v>369</v>
      </c>
      <c r="AE795">
        <v>6</v>
      </c>
      <c r="AL795">
        <v>2023</v>
      </c>
      <c r="AM795">
        <v>4</v>
      </c>
      <c r="AN795" s="273">
        <f>(Table2[[#This Row],[OUTSD_IND_HEALTH_TOTAL]]+Table2[[#This Row],[EXCHG_IND_HEALTH_TOTAL]])-Table2[[#This Row],[OUTSD_IND_GRANDFATHER]]</f>
        <v>0</v>
      </c>
      <c r="AO795" s="273">
        <f>Table2[[#This Row],[OUTSD_IND_HEALTH_TOTAL]]-Table2[[#This Row],[OUTSD_IND_GRANDFATHER]]</f>
        <v>0</v>
      </c>
      <c r="AP795" s="273">
        <f>(Table2[[#This Row],[OUTSD_SG_HEALTH_TOTAL]]+Table2[[#This Row],[EXCHG_SG_HEALTH_TOTAL]])-Table2[[#This Row],[OUTSD_SG_GRANDFATHER]]</f>
        <v>0</v>
      </c>
      <c r="AQ795" s="273">
        <f>Table2[[#This Row],[OUTSD_SG_HEALTH_TOTAL]]-Table2[[#This Row],[OUTSD_SG_GRANDFATHER]]</f>
        <v>0</v>
      </c>
      <c r="AR795" s="273">
        <f>Table2[[#This Row],[EXCHG_IND_HEALTH_TOTAL]]+Table2[[#This Row],[OUTSD_IND_HEALTH_TOTAL]]</f>
        <v>0</v>
      </c>
      <c r="AS795" s="273">
        <f>Table2[[#This Row],[EXCHG_SG_HEALTH_TOTAL]]+Table2[[#This Row],[OUTSD_SG_HEALTH_TOTAL]]</f>
        <v>0</v>
      </c>
      <c r="AT795" s="273">
        <f>Table2[[#This Row],[OUTSD_ATM_HEALTH_TOTAL]]+Table2[[#This Row],[OUTSD_LG_HEALTH_TOTAL]]+Table2[[#This Row],[Individual Total]]+Table2[[#This Row],[Small Group Total]]+Table2[[#This Row],[OUTSD_STUDENT]]</f>
        <v>0</v>
      </c>
    </row>
    <row r="796" spans="1:46">
      <c r="A796" t="s">
        <v>292</v>
      </c>
      <c r="B796" t="s">
        <v>366</v>
      </c>
      <c r="AE796">
        <v>220</v>
      </c>
      <c r="AL796">
        <v>2023</v>
      </c>
      <c r="AM796">
        <v>4</v>
      </c>
      <c r="AN796" s="273">
        <f>(Table2[[#This Row],[OUTSD_IND_HEALTH_TOTAL]]+Table2[[#This Row],[EXCHG_IND_HEALTH_TOTAL]])-Table2[[#This Row],[OUTSD_IND_GRANDFATHER]]</f>
        <v>0</v>
      </c>
      <c r="AO796" s="273">
        <f>Table2[[#This Row],[OUTSD_IND_HEALTH_TOTAL]]-Table2[[#This Row],[OUTSD_IND_GRANDFATHER]]</f>
        <v>0</v>
      </c>
      <c r="AP796" s="273">
        <f>(Table2[[#This Row],[OUTSD_SG_HEALTH_TOTAL]]+Table2[[#This Row],[EXCHG_SG_HEALTH_TOTAL]])-Table2[[#This Row],[OUTSD_SG_GRANDFATHER]]</f>
        <v>0</v>
      </c>
      <c r="AQ796" s="273">
        <f>Table2[[#This Row],[OUTSD_SG_HEALTH_TOTAL]]-Table2[[#This Row],[OUTSD_SG_GRANDFATHER]]</f>
        <v>0</v>
      </c>
      <c r="AR796" s="273">
        <f>Table2[[#This Row],[EXCHG_IND_HEALTH_TOTAL]]+Table2[[#This Row],[OUTSD_IND_HEALTH_TOTAL]]</f>
        <v>0</v>
      </c>
      <c r="AS796" s="273">
        <f>Table2[[#This Row],[EXCHG_SG_HEALTH_TOTAL]]+Table2[[#This Row],[OUTSD_SG_HEALTH_TOTAL]]</f>
        <v>0</v>
      </c>
      <c r="AT796" s="273">
        <f>Table2[[#This Row],[OUTSD_ATM_HEALTH_TOTAL]]+Table2[[#This Row],[OUTSD_LG_HEALTH_TOTAL]]+Table2[[#This Row],[Individual Total]]+Table2[[#This Row],[Small Group Total]]+Table2[[#This Row],[OUTSD_STUDENT]]</f>
        <v>0</v>
      </c>
    </row>
    <row r="797" spans="1:46">
      <c r="A797" t="s">
        <v>292</v>
      </c>
      <c r="B797" t="s">
        <v>375</v>
      </c>
      <c r="AE797">
        <v>7</v>
      </c>
      <c r="AL797">
        <v>2023</v>
      </c>
      <c r="AM797">
        <v>4</v>
      </c>
      <c r="AN797" s="273">
        <f>(Table2[[#This Row],[OUTSD_IND_HEALTH_TOTAL]]+Table2[[#This Row],[EXCHG_IND_HEALTH_TOTAL]])-Table2[[#This Row],[OUTSD_IND_GRANDFATHER]]</f>
        <v>0</v>
      </c>
      <c r="AO797" s="273">
        <f>Table2[[#This Row],[OUTSD_IND_HEALTH_TOTAL]]-Table2[[#This Row],[OUTSD_IND_GRANDFATHER]]</f>
        <v>0</v>
      </c>
      <c r="AP797" s="273">
        <f>(Table2[[#This Row],[OUTSD_SG_HEALTH_TOTAL]]+Table2[[#This Row],[EXCHG_SG_HEALTH_TOTAL]])-Table2[[#This Row],[OUTSD_SG_GRANDFATHER]]</f>
        <v>0</v>
      </c>
      <c r="AQ797" s="273">
        <f>Table2[[#This Row],[OUTSD_SG_HEALTH_TOTAL]]-Table2[[#This Row],[OUTSD_SG_GRANDFATHER]]</f>
        <v>0</v>
      </c>
      <c r="AR797" s="273">
        <f>Table2[[#This Row],[EXCHG_IND_HEALTH_TOTAL]]+Table2[[#This Row],[OUTSD_IND_HEALTH_TOTAL]]</f>
        <v>0</v>
      </c>
      <c r="AS797" s="273">
        <f>Table2[[#This Row],[EXCHG_SG_HEALTH_TOTAL]]+Table2[[#This Row],[OUTSD_SG_HEALTH_TOTAL]]</f>
        <v>0</v>
      </c>
      <c r="AT797" s="273">
        <f>Table2[[#This Row],[OUTSD_ATM_HEALTH_TOTAL]]+Table2[[#This Row],[OUTSD_LG_HEALTH_TOTAL]]+Table2[[#This Row],[Individual Total]]+Table2[[#This Row],[Small Group Total]]+Table2[[#This Row],[OUTSD_STUDENT]]</f>
        <v>0</v>
      </c>
    </row>
    <row r="798" spans="1:46">
      <c r="A798" t="s">
        <v>292</v>
      </c>
      <c r="B798" t="s">
        <v>365</v>
      </c>
      <c r="AE798">
        <v>23</v>
      </c>
      <c r="AL798">
        <v>2023</v>
      </c>
      <c r="AM798">
        <v>4</v>
      </c>
      <c r="AN798" s="273">
        <f>(Table2[[#This Row],[OUTSD_IND_HEALTH_TOTAL]]+Table2[[#This Row],[EXCHG_IND_HEALTH_TOTAL]])-Table2[[#This Row],[OUTSD_IND_GRANDFATHER]]</f>
        <v>0</v>
      </c>
      <c r="AO798" s="273">
        <f>Table2[[#This Row],[OUTSD_IND_HEALTH_TOTAL]]-Table2[[#This Row],[OUTSD_IND_GRANDFATHER]]</f>
        <v>0</v>
      </c>
      <c r="AP798" s="273">
        <f>(Table2[[#This Row],[OUTSD_SG_HEALTH_TOTAL]]+Table2[[#This Row],[EXCHG_SG_HEALTH_TOTAL]])-Table2[[#This Row],[OUTSD_SG_GRANDFATHER]]</f>
        <v>0</v>
      </c>
      <c r="AQ798" s="273">
        <f>Table2[[#This Row],[OUTSD_SG_HEALTH_TOTAL]]-Table2[[#This Row],[OUTSD_SG_GRANDFATHER]]</f>
        <v>0</v>
      </c>
      <c r="AR798" s="273">
        <f>Table2[[#This Row],[EXCHG_IND_HEALTH_TOTAL]]+Table2[[#This Row],[OUTSD_IND_HEALTH_TOTAL]]</f>
        <v>0</v>
      </c>
      <c r="AS798" s="273">
        <f>Table2[[#This Row],[EXCHG_SG_HEALTH_TOTAL]]+Table2[[#This Row],[OUTSD_SG_HEALTH_TOTAL]]</f>
        <v>0</v>
      </c>
      <c r="AT798" s="273">
        <f>Table2[[#This Row],[OUTSD_ATM_HEALTH_TOTAL]]+Table2[[#This Row],[OUTSD_LG_HEALTH_TOTAL]]+Table2[[#This Row],[Individual Total]]+Table2[[#This Row],[Small Group Total]]+Table2[[#This Row],[OUTSD_STUDENT]]</f>
        <v>0</v>
      </c>
    </row>
    <row r="799" spans="1:46">
      <c r="A799" t="s">
        <v>292</v>
      </c>
      <c r="B799" t="s">
        <v>383</v>
      </c>
      <c r="AE799">
        <v>3</v>
      </c>
      <c r="AL799">
        <v>2023</v>
      </c>
      <c r="AM799">
        <v>4</v>
      </c>
      <c r="AN799" s="273">
        <f>(Table2[[#This Row],[OUTSD_IND_HEALTH_TOTAL]]+Table2[[#This Row],[EXCHG_IND_HEALTH_TOTAL]])-Table2[[#This Row],[OUTSD_IND_GRANDFATHER]]</f>
        <v>0</v>
      </c>
      <c r="AO799" s="273">
        <f>Table2[[#This Row],[OUTSD_IND_HEALTH_TOTAL]]-Table2[[#This Row],[OUTSD_IND_GRANDFATHER]]</f>
        <v>0</v>
      </c>
      <c r="AP799" s="273">
        <f>(Table2[[#This Row],[OUTSD_SG_HEALTH_TOTAL]]+Table2[[#This Row],[EXCHG_SG_HEALTH_TOTAL]])-Table2[[#This Row],[OUTSD_SG_GRANDFATHER]]</f>
        <v>0</v>
      </c>
      <c r="AQ799" s="273">
        <f>Table2[[#This Row],[OUTSD_SG_HEALTH_TOTAL]]-Table2[[#This Row],[OUTSD_SG_GRANDFATHER]]</f>
        <v>0</v>
      </c>
      <c r="AR799" s="273">
        <f>Table2[[#This Row],[EXCHG_IND_HEALTH_TOTAL]]+Table2[[#This Row],[OUTSD_IND_HEALTH_TOTAL]]</f>
        <v>0</v>
      </c>
      <c r="AS799" s="273">
        <f>Table2[[#This Row],[EXCHG_SG_HEALTH_TOTAL]]+Table2[[#This Row],[OUTSD_SG_HEALTH_TOTAL]]</f>
        <v>0</v>
      </c>
      <c r="AT799" s="273">
        <f>Table2[[#This Row],[OUTSD_ATM_HEALTH_TOTAL]]+Table2[[#This Row],[OUTSD_LG_HEALTH_TOTAL]]+Table2[[#This Row],[Individual Total]]+Table2[[#This Row],[Small Group Total]]+Table2[[#This Row],[OUTSD_STUDENT]]</f>
        <v>0</v>
      </c>
    </row>
    <row r="800" spans="1:46">
      <c r="A800" t="s">
        <v>292</v>
      </c>
      <c r="B800" t="s">
        <v>356</v>
      </c>
      <c r="AE800">
        <v>112</v>
      </c>
      <c r="AL800">
        <v>2023</v>
      </c>
      <c r="AM800">
        <v>4</v>
      </c>
      <c r="AN800" s="273">
        <f>(Table2[[#This Row],[OUTSD_IND_HEALTH_TOTAL]]+Table2[[#This Row],[EXCHG_IND_HEALTH_TOTAL]])-Table2[[#This Row],[OUTSD_IND_GRANDFATHER]]</f>
        <v>0</v>
      </c>
      <c r="AO800" s="273">
        <f>Table2[[#This Row],[OUTSD_IND_HEALTH_TOTAL]]-Table2[[#This Row],[OUTSD_IND_GRANDFATHER]]</f>
        <v>0</v>
      </c>
      <c r="AP800" s="273">
        <f>(Table2[[#This Row],[OUTSD_SG_HEALTH_TOTAL]]+Table2[[#This Row],[EXCHG_SG_HEALTH_TOTAL]])-Table2[[#This Row],[OUTSD_SG_GRANDFATHER]]</f>
        <v>0</v>
      </c>
      <c r="AQ800" s="273">
        <f>Table2[[#This Row],[OUTSD_SG_HEALTH_TOTAL]]-Table2[[#This Row],[OUTSD_SG_GRANDFATHER]]</f>
        <v>0</v>
      </c>
      <c r="AR800" s="273">
        <f>Table2[[#This Row],[EXCHG_IND_HEALTH_TOTAL]]+Table2[[#This Row],[OUTSD_IND_HEALTH_TOTAL]]</f>
        <v>0</v>
      </c>
      <c r="AS800" s="273">
        <f>Table2[[#This Row],[EXCHG_SG_HEALTH_TOTAL]]+Table2[[#This Row],[OUTSD_SG_HEALTH_TOTAL]]</f>
        <v>0</v>
      </c>
      <c r="AT800" s="273">
        <f>Table2[[#This Row],[OUTSD_ATM_HEALTH_TOTAL]]+Table2[[#This Row],[OUTSD_LG_HEALTH_TOTAL]]+Table2[[#This Row],[Individual Total]]+Table2[[#This Row],[Small Group Total]]+Table2[[#This Row],[OUTSD_STUDENT]]</f>
        <v>0</v>
      </c>
    </row>
    <row r="801" spans="1:46">
      <c r="A801" t="s">
        <v>292</v>
      </c>
      <c r="B801" t="s">
        <v>382</v>
      </c>
      <c r="AE801">
        <v>10</v>
      </c>
      <c r="AL801">
        <v>2023</v>
      </c>
      <c r="AM801">
        <v>4</v>
      </c>
      <c r="AN801" s="273">
        <f>(Table2[[#This Row],[OUTSD_IND_HEALTH_TOTAL]]+Table2[[#This Row],[EXCHG_IND_HEALTH_TOTAL]])-Table2[[#This Row],[OUTSD_IND_GRANDFATHER]]</f>
        <v>0</v>
      </c>
      <c r="AO801" s="273">
        <f>Table2[[#This Row],[OUTSD_IND_HEALTH_TOTAL]]-Table2[[#This Row],[OUTSD_IND_GRANDFATHER]]</f>
        <v>0</v>
      </c>
      <c r="AP801" s="273">
        <f>(Table2[[#This Row],[OUTSD_SG_HEALTH_TOTAL]]+Table2[[#This Row],[EXCHG_SG_HEALTH_TOTAL]])-Table2[[#This Row],[OUTSD_SG_GRANDFATHER]]</f>
        <v>0</v>
      </c>
      <c r="AQ801" s="273">
        <f>Table2[[#This Row],[OUTSD_SG_HEALTH_TOTAL]]-Table2[[#This Row],[OUTSD_SG_GRANDFATHER]]</f>
        <v>0</v>
      </c>
      <c r="AR801" s="273">
        <f>Table2[[#This Row],[EXCHG_IND_HEALTH_TOTAL]]+Table2[[#This Row],[OUTSD_IND_HEALTH_TOTAL]]</f>
        <v>0</v>
      </c>
      <c r="AS801" s="273">
        <f>Table2[[#This Row],[EXCHG_SG_HEALTH_TOTAL]]+Table2[[#This Row],[OUTSD_SG_HEALTH_TOTAL]]</f>
        <v>0</v>
      </c>
      <c r="AT801" s="273">
        <f>Table2[[#This Row],[OUTSD_ATM_HEALTH_TOTAL]]+Table2[[#This Row],[OUTSD_LG_HEALTH_TOTAL]]+Table2[[#This Row],[Individual Total]]+Table2[[#This Row],[Small Group Total]]+Table2[[#This Row],[OUTSD_STUDENT]]</f>
        <v>0</v>
      </c>
    </row>
    <row r="802" spans="1:46">
      <c r="A802" t="s">
        <v>292</v>
      </c>
      <c r="B802" t="s">
        <v>359</v>
      </c>
      <c r="AE802">
        <v>226</v>
      </c>
      <c r="AL802">
        <v>2023</v>
      </c>
      <c r="AM802">
        <v>4</v>
      </c>
      <c r="AN802" s="273">
        <f>(Table2[[#This Row],[OUTSD_IND_HEALTH_TOTAL]]+Table2[[#This Row],[EXCHG_IND_HEALTH_TOTAL]])-Table2[[#This Row],[OUTSD_IND_GRANDFATHER]]</f>
        <v>0</v>
      </c>
      <c r="AO802" s="273">
        <f>Table2[[#This Row],[OUTSD_IND_HEALTH_TOTAL]]-Table2[[#This Row],[OUTSD_IND_GRANDFATHER]]</f>
        <v>0</v>
      </c>
      <c r="AP802" s="273">
        <f>(Table2[[#This Row],[OUTSD_SG_HEALTH_TOTAL]]+Table2[[#This Row],[EXCHG_SG_HEALTH_TOTAL]])-Table2[[#This Row],[OUTSD_SG_GRANDFATHER]]</f>
        <v>0</v>
      </c>
      <c r="AQ802" s="273">
        <f>Table2[[#This Row],[OUTSD_SG_HEALTH_TOTAL]]-Table2[[#This Row],[OUTSD_SG_GRANDFATHER]]</f>
        <v>0</v>
      </c>
      <c r="AR802" s="273">
        <f>Table2[[#This Row],[EXCHG_IND_HEALTH_TOTAL]]+Table2[[#This Row],[OUTSD_IND_HEALTH_TOTAL]]</f>
        <v>0</v>
      </c>
      <c r="AS802" s="273">
        <f>Table2[[#This Row],[EXCHG_SG_HEALTH_TOTAL]]+Table2[[#This Row],[OUTSD_SG_HEALTH_TOTAL]]</f>
        <v>0</v>
      </c>
      <c r="AT802" s="273">
        <f>Table2[[#This Row],[OUTSD_ATM_HEALTH_TOTAL]]+Table2[[#This Row],[OUTSD_LG_HEALTH_TOTAL]]+Table2[[#This Row],[Individual Total]]+Table2[[#This Row],[Small Group Total]]+Table2[[#This Row],[OUTSD_STUDENT]]</f>
        <v>0</v>
      </c>
    </row>
    <row r="803" spans="1:46">
      <c r="A803" t="s">
        <v>292</v>
      </c>
      <c r="B803" t="s">
        <v>364</v>
      </c>
      <c r="AE803">
        <v>37</v>
      </c>
      <c r="AL803">
        <v>2023</v>
      </c>
      <c r="AM803">
        <v>4</v>
      </c>
      <c r="AN803" s="273">
        <f>(Table2[[#This Row],[OUTSD_IND_HEALTH_TOTAL]]+Table2[[#This Row],[EXCHG_IND_HEALTH_TOTAL]])-Table2[[#This Row],[OUTSD_IND_GRANDFATHER]]</f>
        <v>0</v>
      </c>
      <c r="AO803" s="273">
        <f>Table2[[#This Row],[OUTSD_IND_HEALTH_TOTAL]]-Table2[[#This Row],[OUTSD_IND_GRANDFATHER]]</f>
        <v>0</v>
      </c>
      <c r="AP803" s="273">
        <f>(Table2[[#This Row],[OUTSD_SG_HEALTH_TOTAL]]+Table2[[#This Row],[EXCHG_SG_HEALTH_TOTAL]])-Table2[[#This Row],[OUTSD_SG_GRANDFATHER]]</f>
        <v>0</v>
      </c>
      <c r="AQ803" s="273">
        <f>Table2[[#This Row],[OUTSD_SG_HEALTH_TOTAL]]-Table2[[#This Row],[OUTSD_SG_GRANDFATHER]]</f>
        <v>0</v>
      </c>
      <c r="AR803" s="273">
        <f>Table2[[#This Row],[EXCHG_IND_HEALTH_TOTAL]]+Table2[[#This Row],[OUTSD_IND_HEALTH_TOTAL]]</f>
        <v>0</v>
      </c>
      <c r="AS803" s="273">
        <f>Table2[[#This Row],[EXCHG_SG_HEALTH_TOTAL]]+Table2[[#This Row],[OUTSD_SG_HEALTH_TOTAL]]</f>
        <v>0</v>
      </c>
      <c r="AT803" s="273">
        <f>Table2[[#This Row],[OUTSD_ATM_HEALTH_TOTAL]]+Table2[[#This Row],[OUTSD_LG_HEALTH_TOTAL]]+Table2[[#This Row],[Individual Total]]+Table2[[#This Row],[Small Group Total]]+Table2[[#This Row],[OUTSD_STUDENT]]</f>
        <v>0</v>
      </c>
    </row>
    <row r="804" spans="1:46">
      <c r="A804" t="s">
        <v>292</v>
      </c>
      <c r="B804" t="s">
        <v>374</v>
      </c>
      <c r="AE804">
        <v>4</v>
      </c>
      <c r="AL804">
        <v>2023</v>
      </c>
      <c r="AM804">
        <v>4</v>
      </c>
      <c r="AN804" s="273">
        <f>(Table2[[#This Row],[OUTSD_IND_HEALTH_TOTAL]]+Table2[[#This Row],[EXCHG_IND_HEALTH_TOTAL]])-Table2[[#This Row],[OUTSD_IND_GRANDFATHER]]</f>
        <v>0</v>
      </c>
      <c r="AO804" s="273">
        <f>Table2[[#This Row],[OUTSD_IND_HEALTH_TOTAL]]-Table2[[#This Row],[OUTSD_IND_GRANDFATHER]]</f>
        <v>0</v>
      </c>
      <c r="AP804" s="273">
        <f>(Table2[[#This Row],[OUTSD_SG_HEALTH_TOTAL]]+Table2[[#This Row],[EXCHG_SG_HEALTH_TOTAL]])-Table2[[#This Row],[OUTSD_SG_GRANDFATHER]]</f>
        <v>0</v>
      </c>
      <c r="AQ804" s="273">
        <f>Table2[[#This Row],[OUTSD_SG_HEALTH_TOTAL]]-Table2[[#This Row],[OUTSD_SG_GRANDFATHER]]</f>
        <v>0</v>
      </c>
      <c r="AR804" s="273">
        <f>Table2[[#This Row],[EXCHG_IND_HEALTH_TOTAL]]+Table2[[#This Row],[OUTSD_IND_HEALTH_TOTAL]]</f>
        <v>0</v>
      </c>
      <c r="AS804" s="273">
        <f>Table2[[#This Row],[EXCHG_SG_HEALTH_TOTAL]]+Table2[[#This Row],[OUTSD_SG_HEALTH_TOTAL]]</f>
        <v>0</v>
      </c>
      <c r="AT804" s="273">
        <f>Table2[[#This Row],[OUTSD_ATM_HEALTH_TOTAL]]+Table2[[#This Row],[OUTSD_LG_HEALTH_TOTAL]]+Table2[[#This Row],[Individual Total]]+Table2[[#This Row],[Small Group Total]]+Table2[[#This Row],[OUTSD_STUDENT]]</f>
        <v>0</v>
      </c>
    </row>
    <row r="805" spans="1:46">
      <c r="A805" t="s">
        <v>292</v>
      </c>
      <c r="B805" t="s">
        <v>380</v>
      </c>
      <c r="AE805">
        <v>21</v>
      </c>
      <c r="AL805">
        <v>2023</v>
      </c>
      <c r="AM805">
        <v>4</v>
      </c>
      <c r="AN805" s="273">
        <f>(Table2[[#This Row],[OUTSD_IND_HEALTH_TOTAL]]+Table2[[#This Row],[EXCHG_IND_HEALTH_TOTAL]])-Table2[[#This Row],[OUTSD_IND_GRANDFATHER]]</f>
        <v>0</v>
      </c>
      <c r="AO805" s="273">
        <f>Table2[[#This Row],[OUTSD_IND_HEALTH_TOTAL]]-Table2[[#This Row],[OUTSD_IND_GRANDFATHER]]</f>
        <v>0</v>
      </c>
      <c r="AP805" s="273">
        <f>(Table2[[#This Row],[OUTSD_SG_HEALTH_TOTAL]]+Table2[[#This Row],[EXCHG_SG_HEALTH_TOTAL]])-Table2[[#This Row],[OUTSD_SG_GRANDFATHER]]</f>
        <v>0</v>
      </c>
      <c r="AQ805" s="273">
        <f>Table2[[#This Row],[OUTSD_SG_HEALTH_TOTAL]]-Table2[[#This Row],[OUTSD_SG_GRANDFATHER]]</f>
        <v>0</v>
      </c>
      <c r="AR805" s="273">
        <f>Table2[[#This Row],[EXCHG_IND_HEALTH_TOTAL]]+Table2[[#This Row],[OUTSD_IND_HEALTH_TOTAL]]</f>
        <v>0</v>
      </c>
      <c r="AS805" s="273">
        <f>Table2[[#This Row],[EXCHG_SG_HEALTH_TOTAL]]+Table2[[#This Row],[OUTSD_SG_HEALTH_TOTAL]]</f>
        <v>0</v>
      </c>
      <c r="AT805" s="273">
        <f>Table2[[#This Row],[OUTSD_ATM_HEALTH_TOTAL]]+Table2[[#This Row],[OUTSD_LG_HEALTH_TOTAL]]+Table2[[#This Row],[Individual Total]]+Table2[[#This Row],[Small Group Total]]+Table2[[#This Row],[OUTSD_STUDENT]]</f>
        <v>0</v>
      </c>
    </row>
    <row r="806" spans="1:46">
      <c r="A806" t="s">
        <v>292</v>
      </c>
      <c r="B806" t="s">
        <v>387</v>
      </c>
      <c r="AE806">
        <v>1</v>
      </c>
      <c r="AL806">
        <v>2023</v>
      </c>
      <c r="AM806">
        <v>4</v>
      </c>
      <c r="AN806" s="273">
        <f>(Table2[[#This Row],[OUTSD_IND_HEALTH_TOTAL]]+Table2[[#This Row],[EXCHG_IND_HEALTH_TOTAL]])-Table2[[#This Row],[OUTSD_IND_GRANDFATHER]]</f>
        <v>0</v>
      </c>
      <c r="AO806" s="273">
        <f>Table2[[#This Row],[OUTSD_IND_HEALTH_TOTAL]]-Table2[[#This Row],[OUTSD_IND_GRANDFATHER]]</f>
        <v>0</v>
      </c>
      <c r="AP806" s="273">
        <f>(Table2[[#This Row],[OUTSD_SG_HEALTH_TOTAL]]+Table2[[#This Row],[EXCHG_SG_HEALTH_TOTAL]])-Table2[[#This Row],[OUTSD_SG_GRANDFATHER]]</f>
        <v>0</v>
      </c>
      <c r="AQ806" s="273">
        <f>Table2[[#This Row],[OUTSD_SG_HEALTH_TOTAL]]-Table2[[#This Row],[OUTSD_SG_GRANDFATHER]]</f>
        <v>0</v>
      </c>
      <c r="AR806" s="273">
        <f>Table2[[#This Row],[EXCHG_IND_HEALTH_TOTAL]]+Table2[[#This Row],[OUTSD_IND_HEALTH_TOTAL]]</f>
        <v>0</v>
      </c>
      <c r="AS806" s="273">
        <f>Table2[[#This Row],[EXCHG_SG_HEALTH_TOTAL]]+Table2[[#This Row],[OUTSD_SG_HEALTH_TOTAL]]</f>
        <v>0</v>
      </c>
      <c r="AT806" s="273">
        <f>Table2[[#This Row],[OUTSD_ATM_HEALTH_TOTAL]]+Table2[[#This Row],[OUTSD_LG_HEALTH_TOTAL]]+Table2[[#This Row],[Individual Total]]+Table2[[#This Row],[Small Group Total]]+Table2[[#This Row],[OUTSD_STUDENT]]</f>
        <v>0</v>
      </c>
    </row>
    <row r="807" spans="1:46">
      <c r="A807" t="s">
        <v>292</v>
      </c>
      <c r="B807" t="s">
        <v>373</v>
      </c>
      <c r="AE807">
        <v>2</v>
      </c>
      <c r="AL807">
        <v>2023</v>
      </c>
      <c r="AM807">
        <v>4</v>
      </c>
      <c r="AN807" s="273">
        <f>(Table2[[#This Row],[OUTSD_IND_HEALTH_TOTAL]]+Table2[[#This Row],[EXCHG_IND_HEALTH_TOTAL]])-Table2[[#This Row],[OUTSD_IND_GRANDFATHER]]</f>
        <v>0</v>
      </c>
      <c r="AO807" s="273">
        <f>Table2[[#This Row],[OUTSD_IND_HEALTH_TOTAL]]-Table2[[#This Row],[OUTSD_IND_GRANDFATHER]]</f>
        <v>0</v>
      </c>
      <c r="AP807" s="273">
        <f>(Table2[[#This Row],[OUTSD_SG_HEALTH_TOTAL]]+Table2[[#This Row],[EXCHG_SG_HEALTH_TOTAL]])-Table2[[#This Row],[OUTSD_SG_GRANDFATHER]]</f>
        <v>0</v>
      </c>
      <c r="AQ807" s="273">
        <f>Table2[[#This Row],[OUTSD_SG_HEALTH_TOTAL]]-Table2[[#This Row],[OUTSD_SG_GRANDFATHER]]</f>
        <v>0</v>
      </c>
      <c r="AR807" s="273">
        <f>Table2[[#This Row],[EXCHG_IND_HEALTH_TOTAL]]+Table2[[#This Row],[OUTSD_IND_HEALTH_TOTAL]]</f>
        <v>0</v>
      </c>
      <c r="AS807" s="273">
        <f>Table2[[#This Row],[EXCHG_SG_HEALTH_TOTAL]]+Table2[[#This Row],[OUTSD_SG_HEALTH_TOTAL]]</f>
        <v>0</v>
      </c>
      <c r="AT807" s="273">
        <f>Table2[[#This Row],[OUTSD_ATM_HEALTH_TOTAL]]+Table2[[#This Row],[OUTSD_LG_HEALTH_TOTAL]]+Table2[[#This Row],[Individual Total]]+Table2[[#This Row],[Small Group Total]]+Table2[[#This Row],[OUTSD_STUDENT]]</f>
        <v>0</v>
      </c>
    </row>
    <row r="808" spans="1:46">
      <c r="A808" t="s">
        <v>292</v>
      </c>
      <c r="B808" t="s">
        <v>357</v>
      </c>
      <c r="AE808">
        <v>422</v>
      </c>
      <c r="AL808">
        <v>2023</v>
      </c>
      <c r="AM808">
        <v>4</v>
      </c>
      <c r="AN808" s="273">
        <f>(Table2[[#This Row],[OUTSD_IND_HEALTH_TOTAL]]+Table2[[#This Row],[EXCHG_IND_HEALTH_TOTAL]])-Table2[[#This Row],[OUTSD_IND_GRANDFATHER]]</f>
        <v>0</v>
      </c>
      <c r="AO808" s="273">
        <f>Table2[[#This Row],[OUTSD_IND_HEALTH_TOTAL]]-Table2[[#This Row],[OUTSD_IND_GRANDFATHER]]</f>
        <v>0</v>
      </c>
      <c r="AP808" s="273">
        <f>(Table2[[#This Row],[OUTSD_SG_HEALTH_TOTAL]]+Table2[[#This Row],[EXCHG_SG_HEALTH_TOTAL]])-Table2[[#This Row],[OUTSD_SG_GRANDFATHER]]</f>
        <v>0</v>
      </c>
      <c r="AQ808" s="273">
        <f>Table2[[#This Row],[OUTSD_SG_HEALTH_TOTAL]]-Table2[[#This Row],[OUTSD_SG_GRANDFATHER]]</f>
        <v>0</v>
      </c>
      <c r="AR808" s="273">
        <f>Table2[[#This Row],[EXCHG_IND_HEALTH_TOTAL]]+Table2[[#This Row],[OUTSD_IND_HEALTH_TOTAL]]</f>
        <v>0</v>
      </c>
      <c r="AS808" s="273">
        <f>Table2[[#This Row],[EXCHG_SG_HEALTH_TOTAL]]+Table2[[#This Row],[OUTSD_SG_HEALTH_TOTAL]]</f>
        <v>0</v>
      </c>
      <c r="AT808" s="273">
        <f>Table2[[#This Row],[OUTSD_ATM_HEALTH_TOTAL]]+Table2[[#This Row],[OUTSD_LG_HEALTH_TOTAL]]+Table2[[#This Row],[Individual Total]]+Table2[[#This Row],[Small Group Total]]+Table2[[#This Row],[OUTSD_STUDENT]]</f>
        <v>0</v>
      </c>
    </row>
    <row r="809" spans="1:46">
      <c r="A809" t="s">
        <v>292</v>
      </c>
      <c r="B809" t="s">
        <v>362</v>
      </c>
      <c r="AE809">
        <v>194</v>
      </c>
      <c r="AL809">
        <v>2023</v>
      </c>
      <c r="AM809">
        <v>4</v>
      </c>
      <c r="AN809" s="273">
        <f>(Table2[[#This Row],[OUTSD_IND_HEALTH_TOTAL]]+Table2[[#This Row],[EXCHG_IND_HEALTH_TOTAL]])-Table2[[#This Row],[OUTSD_IND_GRANDFATHER]]</f>
        <v>0</v>
      </c>
      <c r="AO809" s="273">
        <f>Table2[[#This Row],[OUTSD_IND_HEALTH_TOTAL]]-Table2[[#This Row],[OUTSD_IND_GRANDFATHER]]</f>
        <v>0</v>
      </c>
      <c r="AP809" s="273">
        <f>(Table2[[#This Row],[OUTSD_SG_HEALTH_TOTAL]]+Table2[[#This Row],[EXCHG_SG_HEALTH_TOTAL]])-Table2[[#This Row],[OUTSD_SG_GRANDFATHER]]</f>
        <v>0</v>
      </c>
      <c r="AQ809" s="273">
        <f>Table2[[#This Row],[OUTSD_SG_HEALTH_TOTAL]]-Table2[[#This Row],[OUTSD_SG_GRANDFATHER]]</f>
        <v>0</v>
      </c>
      <c r="AR809" s="273">
        <f>Table2[[#This Row],[EXCHG_IND_HEALTH_TOTAL]]+Table2[[#This Row],[OUTSD_IND_HEALTH_TOTAL]]</f>
        <v>0</v>
      </c>
      <c r="AS809" s="273">
        <f>Table2[[#This Row],[EXCHG_SG_HEALTH_TOTAL]]+Table2[[#This Row],[OUTSD_SG_HEALTH_TOTAL]]</f>
        <v>0</v>
      </c>
      <c r="AT809" s="273">
        <f>Table2[[#This Row],[OUTSD_ATM_HEALTH_TOTAL]]+Table2[[#This Row],[OUTSD_LG_HEALTH_TOTAL]]+Table2[[#This Row],[Individual Total]]+Table2[[#This Row],[Small Group Total]]+Table2[[#This Row],[OUTSD_STUDENT]]</f>
        <v>0</v>
      </c>
    </row>
    <row r="810" spans="1:46">
      <c r="A810" t="s">
        <v>309</v>
      </c>
      <c r="B810" t="s">
        <v>363</v>
      </c>
      <c r="AE810">
        <v>17</v>
      </c>
      <c r="AL810">
        <v>2023</v>
      </c>
      <c r="AM810">
        <v>4</v>
      </c>
      <c r="AN810" s="273">
        <f>(Table2[[#This Row],[OUTSD_IND_HEALTH_TOTAL]]+Table2[[#This Row],[EXCHG_IND_HEALTH_TOTAL]])-Table2[[#This Row],[OUTSD_IND_GRANDFATHER]]</f>
        <v>0</v>
      </c>
      <c r="AO810" s="273">
        <f>Table2[[#This Row],[OUTSD_IND_HEALTH_TOTAL]]-Table2[[#This Row],[OUTSD_IND_GRANDFATHER]]</f>
        <v>0</v>
      </c>
      <c r="AP810" s="273">
        <f>(Table2[[#This Row],[OUTSD_SG_HEALTH_TOTAL]]+Table2[[#This Row],[EXCHG_SG_HEALTH_TOTAL]])-Table2[[#This Row],[OUTSD_SG_GRANDFATHER]]</f>
        <v>0</v>
      </c>
      <c r="AQ810" s="273">
        <f>Table2[[#This Row],[OUTSD_SG_HEALTH_TOTAL]]-Table2[[#This Row],[OUTSD_SG_GRANDFATHER]]</f>
        <v>0</v>
      </c>
      <c r="AR810" s="273">
        <f>Table2[[#This Row],[EXCHG_IND_HEALTH_TOTAL]]+Table2[[#This Row],[OUTSD_IND_HEALTH_TOTAL]]</f>
        <v>0</v>
      </c>
      <c r="AS810" s="273">
        <f>Table2[[#This Row],[EXCHG_SG_HEALTH_TOTAL]]+Table2[[#This Row],[OUTSD_SG_HEALTH_TOTAL]]</f>
        <v>0</v>
      </c>
      <c r="AT810" s="273">
        <f>Table2[[#This Row],[OUTSD_ATM_HEALTH_TOTAL]]+Table2[[#This Row],[OUTSD_LG_HEALTH_TOTAL]]+Table2[[#This Row],[Individual Total]]+Table2[[#This Row],[Small Group Total]]+Table2[[#This Row],[OUTSD_STUDENT]]</f>
        <v>0</v>
      </c>
    </row>
    <row r="811" spans="1:46">
      <c r="A811" t="s">
        <v>309</v>
      </c>
      <c r="B811" t="s">
        <v>358</v>
      </c>
      <c r="AE811">
        <v>402</v>
      </c>
      <c r="AL811">
        <v>2023</v>
      </c>
      <c r="AM811">
        <v>4</v>
      </c>
      <c r="AN811" s="273">
        <f>(Table2[[#This Row],[OUTSD_IND_HEALTH_TOTAL]]+Table2[[#This Row],[EXCHG_IND_HEALTH_TOTAL]])-Table2[[#This Row],[OUTSD_IND_GRANDFATHER]]</f>
        <v>0</v>
      </c>
      <c r="AO811" s="273">
        <f>Table2[[#This Row],[OUTSD_IND_HEALTH_TOTAL]]-Table2[[#This Row],[OUTSD_IND_GRANDFATHER]]</f>
        <v>0</v>
      </c>
      <c r="AP811" s="273">
        <f>(Table2[[#This Row],[OUTSD_SG_HEALTH_TOTAL]]+Table2[[#This Row],[EXCHG_SG_HEALTH_TOTAL]])-Table2[[#This Row],[OUTSD_SG_GRANDFATHER]]</f>
        <v>0</v>
      </c>
      <c r="AQ811" s="273">
        <f>Table2[[#This Row],[OUTSD_SG_HEALTH_TOTAL]]-Table2[[#This Row],[OUTSD_SG_GRANDFATHER]]</f>
        <v>0</v>
      </c>
      <c r="AR811" s="273">
        <f>Table2[[#This Row],[EXCHG_IND_HEALTH_TOTAL]]+Table2[[#This Row],[OUTSD_IND_HEALTH_TOTAL]]</f>
        <v>0</v>
      </c>
      <c r="AS811" s="273">
        <f>Table2[[#This Row],[EXCHG_SG_HEALTH_TOTAL]]+Table2[[#This Row],[OUTSD_SG_HEALTH_TOTAL]]</f>
        <v>0</v>
      </c>
      <c r="AT811" s="273">
        <f>Table2[[#This Row],[OUTSD_ATM_HEALTH_TOTAL]]+Table2[[#This Row],[OUTSD_LG_HEALTH_TOTAL]]+Table2[[#This Row],[Individual Total]]+Table2[[#This Row],[Small Group Total]]+Table2[[#This Row],[OUTSD_STUDENT]]</f>
        <v>0</v>
      </c>
    </row>
    <row r="812" spans="1:46">
      <c r="A812" t="s">
        <v>309</v>
      </c>
      <c r="B812" t="s">
        <v>361</v>
      </c>
      <c r="AE812">
        <v>7</v>
      </c>
      <c r="AL812">
        <v>2023</v>
      </c>
      <c r="AM812">
        <v>4</v>
      </c>
      <c r="AN812" s="273">
        <f>(Table2[[#This Row],[OUTSD_IND_HEALTH_TOTAL]]+Table2[[#This Row],[EXCHG_IND_HEALTH_TOTAL]])-Table2[[#This Row],[OUTSD_IND_GRANDFATHER]]</f>
        <v>0</v>
      </c>
      <c r="AO812" s="273">
        <f>Table2[[#This Row],[OUTSD_IND_HEALTH_TOTAL]]-Table2[[#This Row],[OUTSD_IND_GRANDFATHER]]</f>
        <v>0</v>
      </c>
      <c r="AP812" s="273">
        <f>(Table2[[#This Row],[OUTSD_SG_HEALTH_TOTAL]]+Table2[[#This Row],[EXCHG_SG_HEALTH_TOTAL]])-Table2[[#This Row],[OUTSD_SG_GRANDFATHER]]</f>
        <v>0</v>
      </c>
      <c r="AQ812" s="273">
        <f>Table2[[#This Row],[OUTSD_SG_HEALTH_TOTAL]]-Table2[[#This Row],[OUTSD_SG_GRANDFATHER]]</f>
        <v>0</v>
      </c>
      <c r="AR812" s="273">
        <f>Table2[[#This Row],[EXCHG_IND_HEALTH_TOTAL]]+Table2[[#This Row],[OUTSD_IND_HEALTH_TOTAL]]</f>
        <v>0</v>
      </c>
      <c r="AS812" s="273">
        <f>Table2[[#This Row],[EXCHG_SG_HEALTH_TOTAL]]+Table2[[#This Row],[OUTSD_SG_HEALTH_TOTAL]]</f>
        <v>0</v>
      </c>
      <c r="AT812" s="273">
        <f>Table2[[#This Row],[OUTSD_ATM_HEALTH_TOTAL]]+Table2[[#This Row],[OUTSD_LG_HEALTH_TOTAL]]+Table2[[#This Row],[Individual Total]]+Table2[[#This Row],[Small Group Total]]+Table2[[#This Row],[OUTSD_STUDENT]]</f>
        <v>0</v>
      </c>
    </row>
    <row r="813" spans="1:46">
      <c r="A813" t="s">
        <v>309</v>
      </c>
      <c r="B813" t="s">
        <v>372</v>
      </c>
      <c r="AE813">
        <v>10</v>
      </c>
      <c r="AL813">
        <v>2023</v>
      </c>
      <c r="AM813">
        <v>4</v>
      </c>
      <c r="AN813" s="273">
        <f>(Table2[[#This Row],[OUTSD_IND_HEALTH_TOTAL]]+Table2[[#This Row],[EXCHG_IND_HEALTH_TOTAL]])-Table2[[#This Row],[OUTSD_IND_GRANDFATHER]]</f>
        <v>0</v>
      </c>
      <c r="AO813" s="273">
        <f>Table2[[#This Row],[OUTSD_IND_HEALTH_TOTAL]]-Table2[[#This Row],[OUTSD_IND_GRANDFATHER]]</f>
        <v>0</v>
      </c>
      <c r="AP813" s="273">
        <f>(Table2[[#This Row],[OUTSD_SG_HEALTH_TOTAL]]+Table2[[#This Row],[EXCHG_SG_HEALTH_TOTAL]])-Table2[[#This Row],[OUTSD_SG_GRANDFATHER]]</f>
        <v>0</v>
      </c>
      <c r="AQ813" s="273">
        <f>Table2[[#This Row],[OUTSD_SG_HEALTH_TOTAL]]-Table2[[#This Row],[OUTSD_SG_GRANDFATHER]]</f>
        <v>0</v>
      </c>
      <c r="AR813" s="273">
        <f>Table2[[#This Row],[EXCHG_IND_HEALTH_TOTAL]]+Table2[[#This Row],[OUTSD_IND_HEALTH_TOTAL]]</f>
        <v>0</v>
      </c>
      <c r="AS813" s="273">
        <f>Table2[[#This Row],[EXCHG_SG_HEALTH_TOTAL]]+Table2[[#This Row],[OUTSD_SG_HEALTH_TOTAL]]</f>
        <v>0</v>
      </c>
      <c r="AT813" s="273">
        <f>Table2[[#This Row],[OUTSD_ATM_HEALTH_TOTAL]]+Table2[[#This Row],[OUTSD_LG_HEALTH_TOTAL]]+Table2[[#This Row],[Individual Total]]+Table2[[#This Row],[Small Group Total]]+Table2[[#This Row],[OUTSD_STUDENT]]</f>
        <v>0</v>
      </c>
    </row>
    <row r="814" spans="1:46">
      <c r="A814" t="s">
        <v>309</v>
      </c>
      <c r="B814" t="s">
        <v>376</v>
      </c>
      <c r="AE814">
        <v>4</v>
      </c>
      <c r="AL814">
        <v>2023</v>
      </c>
      <c r="AM814">
        <v>4</v>
      </c>
      <c r="AN814" s="273">
        <f>(Table2[[#This Row],[OUTSD_IND_HEALTH_TOTAL]]+Table2[[#This Row],[EXCHG_IND_HEALTH_TOTAL]])-Table2[[#This Row],[OUTSD_IND_GRANDFATHER]]</f>
        <v>0</v>
      </c>
      <c r="AO814" s="273">
        <f>Table2[[#This Row],[OUTSD_IND_HEALTH_TOTAL]]-Table2[[#This Row],[OUTSD_IND_GRANDFATHER]]</f>
        <v>0</v>
      </c>
      <c r="AP814" s="273">
        <f>(Table2[[#This Row],[OUTSD_SG_HEALTH_TOTAL]]+Table2[[#This Row],[EXCHG_SG_HEALTH_TOTAL]])-Table2[[#This Row],[OUTSD_SG_GRANDFATHER]]</f>
        <v>0</v>
      </c>
      <c r="AQ814" s="273">
        <f>Table2[[#This Row],[OUTSD_SG_HEALTH_TOTAL]]-Table2[[#This Row],[OUTSD_SG_GRANDFATHER]]</f>
        <v>0</v>
      </c>
      <c r="AR814" s="273">
        <f>Table2[[#This Row],[EXCHG_IND_HEALTH_TOTAL]]+Table2[[#This Row],[OUTSD_IND_HEALTH_TOTAL]]</f>
        <v>0</v>
      </c>
      <c r="AS814" s="273">
        <f>Table2[[#This Row],[EXCHG_SG_HEALTH_TOTAL]]+Table2[[#This Row],[OUTSD_SG_HEALTH_TOTAL]]</f>
        <v>0</v>
      </c>
      <c r="AT814" s="273">
        <f>Table2[[#This Row],[OUTSD_ATM_HEALTH_TOTAL]]+Table2[[#This Row],[OUTSD_LG_HEALTH_TOTAL]]+Table2[[#This Row],[Individual Total]]+Table2[[#This Row],[Small Group Total]]+Table2[[#This Row],[OUTSD_STUDENT]]</f>
        <v>0</v>
      </c>
    </row>
    <row r="815" spans="1:46">
      <c r="A815" t="s">
        <v>309</v>
      </c>
      <c r="B815" t="s">
        <v>379</v>
      </c>
      <c r="AE815">
        <v>5</v>
      </c>
      <c r="AL815">
        <v>2023</v>
      </c>
      <c r="AM815">
        <v>4</v>
      </c>
      <c r="AN815" s="273">
        <f>(Table2[[#This Row],[OUTSD_IND_HEALTH_TOTAL]]+Table2[[#This Row],[EXCHG_IND_HEALTH_TOTAL]])-Table2[[#This Row],[OUTSD_IND_GRANDFATHER]]</f>
        <v>0</v>
      </c>
      <c r="AO815" s="273">
        <f>Table2[[#This Row],[OUTSD_IND_HEALTH_TOTAL]]-Table2[[#This Row],[OUTSD_IND_GRANDFATHER]]</f>
        <v>0</v>
      </c>
      <c r="AP815" s="273">
        <f>(Table2[[#This Row],[OUTSD_SG_HEALTH_TOTAL]]+Table2[[#This Row],[EXCHG_SG_HEALTH_TOTAL]])-Table2[[#This Row],[OUTSD_SG_GRANDFATHER]]</f>
        <v>0</v>
      </c>
      <c r="AQ815" s="273">
        <f>Table2[[#This Row],[OUTSD_SG_HEALTH_TOTAL]]-Table2[[#This Row],[OUTSD_SG_GRANDFATHER]]</f>
        <v>0</v>
      </c>
      <c r="AR815" s="273">
        <f>Table2[[#This Row],[EXCHG_IND_HEALTH_TOTAL]]+Table2[[#This Row],[OUTSD_IND_HEALTH_TOTAL]]</f>
        <v>0</v>
      </c>
      <c r="AS815" s="273">
        <f>Table2[[#This Row],[EXCHG_SG_HEALTH_TOTAL]]+Table2[[#This Row],[OUTSD_SG_HEALTH_TOTAL]]</f>
        <v>0</v>
      </c>
      <c r="AT815" s="273">
        <f>Table2[[#This Row],[OUTSD_ATM_HEALTH_TOTAL]]+Table2[[#This Row],[OUTSD_LG_HEALTH_TOTAL]]+Table2[[#This Row],[Individual Total]]+Table2[[#This Row],[Small Group Total]]+Table2[[#This Row],[OUTSD_STUDENT]]</f>
        <v>0</v>
      </c>
    </row>
    <row r="816" spans="1:46">
      <c r="A816" t="s">
        <v>309</v>
      </c>
      <c r="B816" t="s">
        <v>377</v>
      </c>
      <c r="AE816">
        <v>4</v>
      </c>
      <c r="AL816">
        <v>2023</v>
      </c>
      <c r="AM816">
        <v>4</v>
      </c>
      <c r="AN816" s="273">
        <f>(Table2[[#This Row],[OUTSD_IND_HEALTH_TOTAL]]+Table2[[#This Row],[EXCHG_IND_HEALTH_TOTAL]])-Table2[[#This Row],[OUTSD_IND_GRANDFATHER]]</f>
        <v>0</v>
      </c>
      <c r="AO816" s="273">
        <f>Table2[[#This Row],[OUTSD_IND_HEALTH_TOTAL]]-Table2[[#This Row],[OUTSD_IND_GRANDFATHER]]</f>
        <v>0</v>
      </c>
      <c r="AP816" s="273">
        <f>(Table2[[#This Row],[OUTSD_SG_HEALTH_TOTAL]]+Table2[[#This Row],[EXCHG_SG_HEALTH_TOTAL]])-Table2[[#This Row],[OUTSD_SG_GRANDFATHER]]</f>
        <v>0</v>
      </c>
      <c r="AQ816" s="273">
        <f>Table2[[#This Row],[OUTSD_SG_HEALTH_TOTAL]]-Table2[[#This Row],[OUTSD_SG_GRANDFATHER]]</f>
        <v>0</v>
      </c>
      <c r="AR816" s="273">
        <f>Table2[[#This Row],[EXCHG_IND_HEALTH_TOTAL]]+Table2[[#This Row],[OUTSD_IND_HEALTH_TOTAL]]</f>
        <v>0</v>
      </c>
      <c r="AS816" s="273">
        <f>Table2[[#This Row],[EXCHG_SG_HEALTH_TOTAL]]+Table2[[#This Row],[OUTSD_SG_HEALTH_TOTAL]]</f>
        <v>0</v>
      </c>
      <c r="AT816" s="273">
        <f>Table2[[#This Row],[OUTSD_ATM_HEALTH_TOTAL]]+Table2[[#This Row],[OUTSD_LG_HEALTH_TOTAL]]+Table2[[#This Row],[Individual Total]]+Table2[[#This Row],[Small Group Total]]+Table2[[#This Row],[OUTSD_STUDENT]]</f>
        <v>0</v>
      </c>
    </row>
    <row r="817" spans="1:46">
      <c r="A817" t="s">
        <v>309</v>
      </c>
      <c r="B817" t="s">
        <v>370</v>
      </c>
      <c r="AE817">
        <v>186</v>
      </c>
      <c r="AL817">
        <v>2023</v>
      </c>
      <c r="AM817">
        <v>4</v>
      </c>
      <c r="AN817" s="273">
        <f>(Table2[[#This Row],[OUTSD_IND_HEALTH_TOTAL]]+Table2[[#This Row],[EXCHG_IND_HEALTH_TOTAL]])-Table2[[#This Row],[OUTSD_IND_GRANDFATHER]]</f>
        <v>0</v>
      </c>
      <c r="AO817" s="273">
        <f>Table2[[#This Row],[OUTSD_IND_HEALTH_TOTAL]]-Table2[[#This Row],[OUTSD_IND_GRANDFATHER]]</f>
        <v>0</v>
      </c>
      <c r="AP817" s="273">
        <f>(Table2[[#This Row],[OUTSD_SG_HEALTH_TOTAL]]+Table2[[#This Row],[EXCHG_SG_HEALTH_TOTAL]])-Table2[[#This Row],[OUTSD_SG_GRANDFATHER]]</f>
        <v>0</v>
      </c>
      <c r="AQ817" s="273">
        <f>Table2[[#This Row],[OUTSD_SG_HEALTH_TOTAL]]-Table2[[#This Row],[OUTSD_SG_GRANDFATHER]]</f>
        <v>0</v>
      </c>
      <c r="AR817" s="273">
        <f>Table2[[#This Row],[EXCHG_IND_HEALTH_TOTAL]]+Table2[[#This Row],[OUTSD_IND_HEALTH_TOTAL]]</f>
        <v>0</v>
      </c>
      <c r="AS817" s="273">
        <f>Table2[[#This Row],[EXCHG_SG_HEALTH_TOTAL]]+Table2[[#This Row],[OUTSD_SG_HEALTH_TOTAL]]</f>
        <v>0</v>
      </c>
      <c r="AT817" s="273">
        <f>Table2[[#This Row],[OUTSD_ATM_HEALTH_TOTAL]]+Table2[[#This Row],[OUTSD_LG_HEALTH_TOTAL]]+Table2[[#This Row],[Individual Total]]+Table2[[#This Row],[Small Group Total]]+Table2[[#This Row],[OUTSD_STUDENT]]</f>
        <v>0</v>
      </c>
    </row>
    <row r="818" spans="1:46">
      <c r="A818" t="s">
        <v>309</v>
      </c>
      <c r="B818" t="s">
        <v>367</v>
      </c>
      <c r="AE818">
        <v>9</v>
      </c>
      <c r="AL818">
        <v>2023</v>
      </c>
      <c r="AM818">
        <v>4</v>
      </c>
      <c r="AN818" s="273">
        <f>(Table2[[#This Row],[OUTSD_IND_HEALTH_TOTAL]]+Table2[[#This Row],[EXCHG_IND_HEALTH_TOTAL]])-Table2[[#This Row],[OUTSD_IND_GRANDFATHER]]</f>
        <v>0</v>
      </c>
      <c r="AO818" s="273">
        <f>Table2[[#This Row],[OUTSD_IND_HEALTH_TOTAL]]-Table2[[#This Row],[OUTSD_IND_GRANDFATHER]]</f>
        <v>0</v>
      </c>
      <c r="AP818" s="273">
        <f>(Table2[[#This Row],[OUTSD_SG_HEALTH_TOTAL]]+Table2[[#This Row],[EXCHG_SG_HEALTH_TOTAL]])-Table2[[#This Row],[OUTSD_SG_GRANDFATHER]]</f>
        <v>0</v>
      </c>
      <c r="AQ818" s="273">
        <f>Table2[[#This Row],[OUTSD_SG_HEALTH_TOTAL]]-Table2[[#This Row],[OUTSD_SG_GRANDFATHER]]</f>
        <v>0</v>
      </c>
      <c r="AR818" s="273">
        <f>Table2[[#This Row],[EXCHG_IND_HEALTH_TOTAL]]+Table2[[#This Row],[OUTSD_IND_HEALTH_TOTAL]]</f>
        <v>0</v>
      </c>
      <c r="AS818" s="273">
        <f>Table2[[#This Row],[EXCHG_SG_HEALTH_TOTAL]]+Table2[[#This Row],[OUTSD_SG_HEALTH_TOTAL]]</f>
        <v>0</v>
      </c>
      <c r="AT818" s="273">
        <f>Table2[[#This Row],[OUTSD_ATM_HEALTH_TOTAL]]+Table2[[#This Row],[OUTSD_LG_HEALTH_TOTAL]]+Table2[[#This Row],[Individual Total]]+Table2[[#This Row],[Small Group Total]]+Table2[[#This Row],[OUTSD_STUDENT]]</f>
        <v>0</v>
      </c>
    </row>
    <row r="819" spans="1:46">
      <c r="A819" t="s">
        <v>309</v>
      </c>
      <c r="B819" t="s">
        <v>360</v>
      </c>
      <c r="AE819">
        <v>3</v>
      </c>
      <c r="AL819">
        <v>2023</v>
      </c>
      <c r="AM819">
        <v>4</v>
      </c>
      <c r="AN819" s="273">
        <f>(Table2[[#This Row],[OUTSD_IND_HEALTH_TOTAL]]+Table2[[#This Row],[EXCHG_IND_HEALTH_TOTAL]])-Table2[[#This Row],[OUTSD_IND_GRANDFATHER]]</f>
        <v>0</v>
      </c>
      <c r="AO819" s="273">
        <f>Table2[[#This Row],[OUTSD_IND_HEALTH_TOTAL]]-Table2[[#This Row],[OUTSD_IND_GRANDFATHER]]</f>
        <v>0</v>
      </c>
      <c r="AP819" s="273">
        <f>(Table2[[#This Row],[OUTSD_SG_HEALTH_TOTAL]]+Table2[[#This Row],[EXCHG_SG_HEALTH_TOTAL]])-Table2[[#This Row],[OUTSD_SG_GRANDFATHER]]</f>
        <v>0</v>
      </c>
      <c r="AQ819" s="273">
        <f>Table2[[#This Row],[OUTSD_SG_HEALTH_TOTAL]]-Table2[[#This Row],[OUTSD_SG_GRANDFATHER]]</f>
        <v>0</v>
      </c>
      <c r="AR819" s="273">
        <f>Table2[[#This Row],[EXCHG_IND_HEALTH_TOTAL]]+Table2[[#This Row],[OUTSD_IND_HEALTH_TOTAL]]</f>
        <v>0</v>
      </c>
      <c r="AS819" s="273">
        <f>Table2[[#This Row],[EXCHG_SG_HEALTH_TOTAL]]+Table2[[#This Row],[OUTSD_SG_HEALTH_TOTAL]]</f>
        <v>0</v>
      </c>
      <c r="AT819" s="273">
        <f>Table2[[#This Row],[OUTSD_ATM_HEALTH_TOTAL]]+Table2[[#This Row],[OUTSD_LG_HEALTH_TOTAL]]+Table2[[#This Row],[Individual Total]]+Table2[[#This Row],[Small Group Total]]+Table2[[#This Row],[OUTSD_STUDENT]]</f>
        <v>0</v>
      </c>
    </row>
    <row r="820" spans="1:46">
      <c r="A820" t="s">
        <v>309</v>
      </c>
      <c r="B820" t="s">
        <v>368</v>
      </c>
      <c r="AE820">
        <v>44</v>
      </c>
      <c r="AL820">
        <v>2023</v>
      </c>
      <c r="AM820">
        <v>4</v>
      </c>
      <c r="AN820" s="273">
        <f>(Table2[[#This Row],[OUTSD_IND_HEALTH_TOTAL]]+Table2[[#This Row],[EXCHG_IND_HEALTH_TOTAL]])-Table2[[#This Row],[OUTSD_IND_GRANDFATHER]]</f>
        <v>0</v>
      </c>
      <c r="AO820" s="273">
        <f>Table2[[#This Row],[OUTSD_IND_HEALTH_TOTAL]]-Table2[[#This Row],[OUTSD_IND_GRANDFATHER]]</f>
        <v>0</v>
      </c>
      <c r="AP820" s="273">
        <f>(Table2[[#This Row],[OUTSD_SG_HEALTH_TOTAL]]+Table2[[#This Row],[EXCHG_SG_HEALTH_TOTAL]])-Table2[[#This Row],[OUTSD_SG_GRANDFATHER]]</f>
        <v>0</v>
      </c>
      <c r="AQ820" s="273">
        <f>Table2[[#This Row],[OUTSD_SG_HEALTH_TOTAL]]-Table2[[#This Row],[OUTSD_SG_GRANDFATHER]]</f>
        <v>0</v>
      </c>
      <c r="AR820" s="273">
        <f>Table2[[#This Row],[EXCHG_IND_HEALTH_TOTAL]]+Table2[[#This Row],[OUTSD_IND_HEALTH_TOTAL]]</f>
        <v>0</v>
      </c>
      <c r="AS820" s="273">
        <f>Table2[[#This Row],[EXCHG_SG_HEALTH_TOTAL]]+Table2[[#This Row],[OUTSD_SG_HEALTH_TOTAL]]</f>
        <v>0</v>
      </c>
      <c r="AT820" s="273">
        <f>Table2[[#This Row],[OUTSD_ATM_HEALTH_TOTAL]]+Table2[[#This Row],[OUTSD_LG_HEALTH_TOTAL]]+Table2[[#This Row],[Individual Total]]+Table2[[#This Row],[Small Group Total]]+Table2[[#This Row],[OUTSD_STUDENT]]</f>
        <v>0</v>
      </c>
    </row>
    <row r="821" spans="1:46">
      <c r="A821" t="s">
        <v>309</v>
      </c>
      <c r="B821" t="s">
        <v>371</v>
      </c>
      <c r="AE821">
        <v>4</v>
      </c>
      <c r="AL821">
        <v>2023</v>
      </c>
      <c r="AM821">
        <v>4</v>
      </c>
      <c r="AN821" s="273">
        <f>(Table2[[#This Row],[OUTSD_IND_HEALTH_TOTAL]]+Table2[[#This Row],[EXCHG_IND_HEALTH_TOTAL]])-Table2[[#This Row],[OUTSD_IND_GRANDFATHER]]</f>
        <v>0</v>
      </c>
      <c r="AO821" s="273">
        <f>Table2[[#This Row],[OUTSD_IND_HEALTH_TOTAL]]-Table2[[#This Row],[OUTSD_IND_GRANDFATHER]]</f>
        <v>0</v>
      </c>
      <c r="AP821" s="273">
        <f>(Table2[[#This Row],[OUTSD_SG_HEALTH_TOTAL]]+Table2[[#This Row],[EXCHG_SG_HEALTH_TOTAL]])-Table2[[#This Row],[OUTSD_SG_GRANDFATHER]]</f>
        <v>0</v>
      </c>
      <c r="AQ821" s="273">
        <f>Table2[[#This Row],[OUTSD_SG_HEALTH_TOTAL]]-Table2[[#This Row],[OUTSD_SG_GRANDFATHER]]</f>
        <v>0</v>
      </c>
      <c r="AR821" s="273">
        <f>Table2[[#This Row],[EXCHG_IND_HEALTH_TOTAL]]+Table2[[#This Row],[OUTSD_IND_HEALTH_TOTAL]]</f>
        <v>0</v>
      </c>
      <c r="AS821" s="273">
        <f>Table2[[#This Row],[EXCHG_SG_HEALTH_TOTAL]]+Table2[[#This Row],[OUTSD_SG_HEALTH_TOTAL]]</f>
        <v>0</v>
      </c>
      <c r="AT821" s="273">
        <f>Table2[[#This Row],[OUTSD_ATM_HEALTH_TOTAL]]+Table2[[#This Row],[OUTSD_LG_HEALTH_TOTAL]]+Table2[[#This Row],[Individual Total]]+Table2[[#This Row],[Small Group Total]]+Table2[[#This Row],[OUTSD_STUDENT]]</f>
        <v>0</v>
      </c>
    </row>
    <row r="822" spans="1:46">
      <c r="A822" t="s">
        <v>309</v>
      </c>
      <c r="B822" t="s">
        <v>378</v>
      </c>
      <c r="AE822">
        <v>17</v>
      </c>
      <c r="AL822">
        <v>2023</v>
      </c>
      <c r="AM822">
        <v>4</v>
      </c>
      <c r="AN822" s="273">
        <f>(Table2[[#This Row],[OUTSD_IND_HEALTH_TOTAL]]+Table2[[#This Row],[EXCHG_IND_HEALTH_TOTAL]])-Table2[[#This Row],[OUTSD_IND_GRANDFATHER]]</f>
        <v>0</v>
      </c>
      <c r="AO822" s="273">
        <f>Table2[[#This Row],[OUTSD_IND_HEALTH_TOTAL]]-Table2[[#This Row],[OUTSD_IND_GRANDFATHER]]</f>
        <v>0</v>
      </c>
      <c r="AP822" s="273">
        <f>(Table2[[#This Row],[OUTSD_SG_HEALTH_TOTAL]]+Table2[[#This Row],[EXCHG_SG_HEALTH_TOTAL]])-Table2[[#This Row],[OUTSD_SG_GRANDFATHER]]</f>
        <v>0</v>
      </c>
      <c r="AQ822" s="273">
        <f>Table2[[#This Row],[OUTSD_SG_HEALTH_TOTAL]]-Table2[[#This Row],[OUTSD_SG_GRANDFATHER]]</f>
        <v>0</v>
      </c>
      <c r="AR822" s="273">
        <f>Table2[[#This Row],[EXCHG_IND_HEALTH_TOTAL]]+Table2[[#This Row],[OUTSD_IND_HEALTH_TOTAL]]</f>
        <v>0</v>
      </c>
      <c r="AS822" s="273">
        <f>Table2[[#This Row],[EXCHG_SG_HEALTH_TOTAL]]+Table2[[#This Row],[OUTSD_SG_HEALTH_TOTAL]]</f>
        <v>0</v>
      </c>
      <c r="AT822" s="273">
        <f>Table2[[#This Row],[OUTSD_ATM_HEALTH_TOTAL]]+Table2[[#This Row],[OUTSD_LG_HEALTH_TOTAL]]+Table2[[#This Row],[Individual Total]]+Table2[[#This Row],[Small Group Total]]+Table2[[#This Row],[OUTSD_STUDENT]]</f>
        <v>0</v>
      </c>
    </row>
    <row r="823" spans="1:46">
      <c r="A823" t="s">
        <v>309</v>
      </c>
      <c r="B823" t="s">
        <v>369</v>
      </c>
      <c r="AE823">
        <v>3</v>
      </c>
      <c r="AL823">
        <v>2023</v>
      </c>
      <c r="AM823">
        <v>4</v>
      </c>
      <c r="AN823" s="273">
        <f>(Table2[[#This Row],[OUTSD_IND_HEALTH_TOTAL]]+Table2[[#This Row],[EXCHG_IND_HEALTH_TOTAL]])-Table2[[#This Row],[OUTSD_IND_GRANDFATHER]]</f>
        <v>0</v>
      </c>
      <c r="AO823" s="273">
        <f>Table2[[#This Row],[OUTSD_IND_HEALTH_TOTAL]]-Table2[[#This Row],[OUTSD_IND_GRANDFATHER]]</f>
        <v>0</v>
      </c>
      <c r="AP823" s="273">
        <f>(Table2[[#This Row],[OUTSD_SG_HEALTH_TOTAL]]+Table2[[#This Row],[EXCHG_SG_HEALTH_TOTAL]])-Table2[[#This Row],[OUTSD_SG_GRANDFATHER]]</f>
        <v>0</v>
      </c>
      <c r="AQ823" s="273">
        <f>Table2[[#This Row],[OUTSD_SG_HEALTH_TOTAL]]-Table2[[#This Row],[OUTSD_SG_GRANDFATHER]]</f>
        <v>0</v>
      </c>
      <c r="AR823" s="273">
        <f>Table2[[#This Row],[EXCHG_IND_HEALTH_TOTAL]]+Table2[[#This Row],[OUTSD_IND_HEALTH_TOTAL]]</f>
        <v>0</v>
      </c>
      <c r="AS823" s="273">
        <f>Table2[[#This Row],[EXCHG_SG_HEALTH_TOTAL]]+Table2[[#This Row],[OUTSD_SG_HEALTH_TOTAL]]</f>
        <v>0</v>
      </c>
      <c r="AT823" s="273">
        <f>Table2[[#This Row],[OUTSD_ATM_HEALTH_TOTAL]]+Table2[[#This Row],[OUTSD_LG_HEALTH_TOTAL]]+Table2[[#This Row],[Individual Total]]+Table2[[#This Row],[Small Group Total]]+Table2[[#This Row],[OUTSD_STUDENT]]</f>
        <v>0</v>
      </c>
    </row>
    <row r="824" spans="1:46">
      <c r="A824" t="s">
        <v>309</v>
      </c>
      <c r="B824" t="s">
        <v>366</v>
      </c>
      <c r="AE824">
        <v>113</v>
      </c>
      <c r="AL824">
        <v>2023</v>
      </c>
      <c r="AM824">
        <v>4</v>
      </c>
      <c r="AN824" s="273">
        <f>(Table2[[#This Row],[OUTSD_IND_HEALTH_TOTAL]]+Table2[[#This Row],[EXCHG_IND_HEALTH_TOTAL]])-Table2[[#This Row],[OUTSD_IND_GRANDFATHER]]</f>
        <v>0</v>
      </c>
      <c r="AO824" s="273">
        <f>Table2[[#This Row],[OUTSD_IND_HEALTH_TOTAL]]-Table2[[#This Row],[OUTSD_IND_GRANDFATHER]]</f>
        <v>0</v>
      </c>
      <c r="AP824" s="273">
        <f>(Table2[[#This Row],[OUTSD_SG_HEALTH_TOTAL]]+Table2[[#This Row],[EXCHG_SG_HEALTH_TOTAL]])-Table2[[#This Row],[OUTSD_SG_GRANDFATHER]]</f>
        <v>0</v>
      </c>
      <c r="AQ824" s="273">
        <f>Table2[[#This Row],[OUTSD_SG_HEALTH_TOTAL]]-Table2[[#This Row],[OUTSD_SG_GRANDFATHER]]</f>
        <v>0</v>
      </c>
      <c r="AR824" s="273">
        <f>Table2[[#This Row],[EXCHG_IND_HEALTH_TOTAL]]+Table2[[#This Row],[OUTSD_IND_HEALTH_TOTAL]]</f>
        <v>0</v>
      </c>
      <c r="AS824" s="273">
        <f>Table2[[#This Row],[EXCHG_SG_HEALTH_TOTAL]]+Table2[[#This Row],[OUTSD_SG_HEALTH_TOTAL]]</f>
        <v>0</v>
      </c>
      <c r="AT824" s="273">
        <f>Table2[[#This Row],[OUTSD_ATM_HEALTH_TOTAL]]+Table2[[#This Row],[OUTSD_LG_HEALTH_TOTAL]]+Table2[[#This Row],[Individual Total]]+Table2[[#This Row],[Small Group Total]]+Table2[[#This Row],[OUTSD_STUDENT]]</f>
        <v>0</v>
      </c>
    </row>
    <row r="825" spans="1:46">
      <c r="A825" t="s">
        <v>309</v>
      </c>
      <c r="B825" t="s">
        <v>375</v>
      </c>
      <c r="AE825">
        <v>17</v>
      </c>
      <c r="AL825">
        <v>2023</v>
      </c>
      <c r="AM825">
        <v>4</v>
      </c>
      <c r="AN825" s="273">
        <f>(Table2[[#This Row],[OUTSD_IND_HEALTH_TOTAL]]+Table2[[#This Row],[EXCHG_IND_HEALTH_TOTAL]])-Table2[[#This Row],[OUTSD_IND_GRANDFATHER]]</f>
        <v>0</v>
      </c>
      <c r="AO825" s="273">
        <f>Table2[[#This Row],[OUTSD_IND_HEALTH_TOTAL]]-Table2[[#This Row],[OUTSD_IND_GRANDFATHER]]</f>
        <v>0</v>
      </c>
      <c r="AP825" s="273">
        <f>(Table2[[#This Row],[OUTSD_SG_HEALTH_TOTAL]]+Table2[[#This Row],[EXCHG_SG_HEALTH_TOTAL]])-Table2[[#This Row],[OUTSD_SG_GRANDFATHER]]</f>
        <v>0</v>
      </c>
      <c r="AQ825" s="273">
        <f>Table2[[#This Row],[OUTSD_SG_HEALTH_TOTAL]]-Table2[[#This Row],[OUTSD_SG_GRANDFATHER]]</f>
        <v>0</v>
      </c>
      <c r="AR825" s="273">
        <f>Table2[[#This Row],[EXCHG_IND_HEALTH_TOTAL]]+Table2[[#This Row],[OUTSD_IND_HEALTH_TOTAL]]</f>
        <v>0</v>
      </c>
      <c r="AS825" s="273">
        <f>Table2[[#This Row],[EXCHG_SG_HEALTH_TOTAL]]+Table2[[#This Row],[OUTSD_SG_HEALTH_TOTAL]]</f>
        <v>0</v>
      </c>
      <c r="AT825" s="273">
        <f>Table2[[#This Row],[OUTSD_ATM_HEALTH_TOTAL]]+Table2[[#This Row],[OUTSD_LG_HEALTH_TOTAL]]+Table2[[#This Row],[Individual Total]]+Table2[[#This Row],[Small Group Total]]+Table2[[#This Row],[OUTSD_STUDENT]]</f>
        <v>0</v>
      </c>
    </row>
    <row r="826" spans="1:46">
      <c r="A826" t="s">
        <v>309</v>
      </c>
      <c r="B826" t="s">
        <v>365</v>
      </c>
      <c r="AE826">
        <v>66</v>
      </c>
      <c r="AL826">
        <v>2023</v>
      </c>
      <c r="AM826">
        <v>4</v>
      </c>
      <c r="AN826" s="273">
        <f>(Table2[[#This Row],[OUTSD_IND_HEALTH_TOTAL]]+Table2[[#This Row],[EXCHG_IND_HEALTH_TOTAL]])-Table2[[#This Row],[OUTSD_IND_GRANDFATHER]]</f>
        <v>0</v>
      </c>
      <c r="AO826" s="273">
        <f>Table2[[#This Row],[OUTSD_IND_HEALTH_TOTAL]]-Table2[[#This Row],[OUTSD_IND_GRANDFATHER]]</f>
        <v>0</v>
      </c>
      <c r="AP826" s="273">
        <f>(Table2[[#This Row],[OUTSD_SG_HEALTH_TOTAL]]+Table2[[#This Row],[EXCHG_SG_HEALTH_TOTAL]])-Table2[[#This Row],[OUTSD_SG_GRANDFATHER]]</f>
        <v>0</v>
      </c>
      <c r="AQ826" s="273">
        <f>Table2[[#This Row],[OUTSD_SG_HEALTH_TOTAL]]-Table2[[#This Row],[OUTSD_SG_GRANDFATHER]]</f>
        <v>0</v>
      </c>
      <c r="AR826" s="273">
        <f>Table2[[#This Row],[EXCHG_IND_HEALTH_TOTAL]]+Table2[[#This Row],[OUTSD_IND_HEALTH_TOTAL]]</f>
        <v>0</v>
      </c>
      <c r="AS826" s="273">
        <f>Table2[[#This Row],[EXCHG_SG_HEALTH_TOTAL]]+Table2[[#This Row],[OUTSD_SG_HEALTH_TOTAL]]</f>
        <v>0</v>
      </c>
      <c r="AT826" s="273">
        <f>Table2[[#This Row],[OUTSD_ATM_HEALTH_TOTAL]]+Table2[[#This Row],[OUTSD_LG_HEALTH_TOTAL]]+Table2[[#This Row],[Individual Total]]+Table2[[#This Row],[Small Group Total]]+Table2[[#This Row],[OUTSD_STUDENT]]</f>
        <v>0</v>
      </c>
    </row>
    <row r="827" spans="1:46">
      <c r="A827" t="s">
        <v>309</v>
      </c>
      <c r="B827" t="s">
        <v>383</v>
      </c>
      <c r="AE827">
        <v>1</v>
      </c>
      <c r="AL827">
        <v>2023</v>
      </c>
      <c r="AM827">
        <v>4</v>
      </c>
      <c r="AN827" s="273">
        <f>(Table2[[#This Row],[OUTSD_IND_HEALTH_TOTAL]]+Table2[[#This Row],[EXCHG_IND_HEALTH_TOTAL]])-Table2[[#This Row],[OUTSD_IND_GRANDFATHER]]</f>
        <v>0</v>
      </c>
      <c r="AO827" s="273">
        <f>Table2[[#This Row],[OUTSD_IND_HEALTH_TOTAL]]-Table2[[#This Row],[OUTSD_IND_GRANDFATHER]]</f>
        <v>0</v>
      </c>
      <c r="AP827" s="273">
        <f>(Table2[[#This Row],[OUTSD_SG_HEALTH_TOTAL]]+Table2[[#This Row],[EXCHG_SG_HEALTH_TOTAL]])-Table2[[#This Row],[OUTSD_SG_GRANDFATHER]]</f>
        <v>0</v>
      </c>
      <c r="AQ827" s="273">
        <f>Table2[[#This Row],[OUTSD_SG_HEALTH_TOTAL]]-Table2[[#This Row],[OUTSD_SG_GRANDFATHER]]</f>
        <v>0</v>
      </c>
      <c r="AR827" s="273">
        <f>Table2[[#This Row],[EXCHG_IND_HEALTH_TOTAL]]+Table2[[#This Row],[OUTSD_IND_HEALTH_TOTAL]]</f>
        <v>0</v>
      </c>
      <c r="AS827" s="273">
        <f>Table2[[#This Row],[EXCHG_SG_HEALTH_TOTAL]]+Table2[[#This Row],[OUTSD_SG_HEALTH_TOTAL]]</f>
        <v>0</v>
      </c>
      <c r="AT827" s="273">
        <f>Table2[[#This Row],[OUTSD_ATM_HEALTH_TOTAL]]+Table2[[#This Row],[OUTSD_LG_HEALTH_TOTAL]]+Table2[[#This Row],[Individual Total]]+Table2[[#This Row],[Small Group Total]]+Table2[[#This Row],[OUTSD_STUDENT]]</f>
        <v>0</v>
      </c>
    </row>
    <row r="828" spans="1:46">
      <c r="A828" t="s">
        <v>309</v>
      </c>
      <c r="B828" t="s">
        <v>356</v>
      </c>
      <c r="AE828">
        <v>94</v>
      </c>
      <c r="AL828">
        <v>2023</v>
      </c>
      <c r="AM828">
        <v>4</v>
      </c>
      <c r="AN828" s="273">
        <f>(Table2[[#This Row],[OUTSD_IND_HEALTH_TOTAL]]+Table2[[#This Row],[EXCHG_IND_HEALTH_TOTAL]])-Table2[[#This Row],[OUTSD_IND_GRANDFATHER]]</f>
        <v>0</v>
      </c>
      <c r="AO828" s="273">
        <f>Table2[[#This Row],[OUTSD_IND_HEALTH_TOTAL]]-Table2[[#This Row],[OUTSD_IND_GRANDFATHER]]</f>
        <v>0</v>
      </c>
      <c r="AP828" s="273">
        <f>(Table2[[#This Row],[OUTSD_SG_HEALTH_TOTAL]]+Table2[[#This Row],[EXCHG_SG_HEALTH_TOTAL]])-Table2[[#This Row],[OUTSD_SG_GRANDFATHER]]</f>
        <v>0</v>
      </c>
      <c r="AQ828" s="273">
        <f>Table2[[#This Row],[OUTSD_SG_HEALTH_TOTAL]]-Table2[[#This Row],[OUTSD_SG_GRANDFATHER]]</f>
        <v>0</v>
      </c>
      <c r="AR828" s="273">
        <f>Table2[[#This Row],[EXCHG_IND_HEALTH_TOTAL]]+Table2[[#This Row],[OUTSD_IND_HEALTH_TOTAL]]</f>
        <v>0</v>
      </c>
      <c r="AS828" s="273">
        <f>Table2[[#This Row],[EXCHG_SG_HEALTH_TOTAL]]+Table2[[#This Row],[OUTSD_SG_HEALTH_TOTAL]]</f>
        <v>0</v>
      </c>
      <c r="AT828" s="273">
        <f>Table2[[#This Row],[OUTSD_ATM_HEALTH_TOTAL]]+Table2[[#This Row],[OUTSD_LG_HEALTH_TOTAL]]+Table2[[#This Row],[Individual Total]]+Table2[[#This Row],[Small Group Total]]+Table2[[#This Row],[OUTSD_STUDENT]]</f>
        <v>0</v>
      </c>
    </row>
    <row r="829" spans="1:46">
      <c r="A829" t="s">
        <v>309</v>
      </c>
      <c r="B829" t="s">
        <v>382</v>
      </c>
      <c r="AE829">
        <v>1</v>
      </c>
      <c r="AL829">
        <v>2023</v>
      </c>
      <c r="AM829">
        <v>4</v>
      </c>
      <c r="AN829" s="273">
        <f>(Table2[[#This Row],[OUTSD_IND_HEALTH_TOTAL]]+Table2[[#This Row],[EXCHG_IND_HEALTH_TOTAL]])-Table2[[#This Row],[OUTSD_IND_GRANDFATHER]]</f>
        <v>0</v>
      </c>
      <c r="AO829" s="273">
        <f>Table2[[#This Row],[OUTSD_IND_HEALTH_TOTAL]]-Table2[[#This Row],[OUTSD_IND_GRANDFATHER]]</f>
        <v>0</v>
      </c>
      <c r="AP829" s="273">
        <f>(Table2[[#This Row],[OUTSD_SG_HEALTH_TOTAL]]+Table2[[#This Row],[EXCHG_SG_HEALTH_TOTAL]])-Table2[[#This Row],[OUTSD_SG_GRANDFATHER]]</f>
        <v>0</v>
      </c>
      <c r="AQ829" s="273">
        <f>Table2[[#This Row],[OUTSD_SG_HEALTH_TOTAL]]-Table2[[#This Row],[OUTSD_SG_GRANDFATHER]]</f>
        <v>0</v>
      </c>
      <c r="AR829" s="273">
        <f>Table2[[#This Row],[EXCHG_IND_HEALTH_TOTAL]]+Table2[[#This Row],[OUTSD_IND_HEALTH_TOTAL]]</f>
        <v>0</v>
      </c>
      <c r="AS829" s="273">
        <f>Table2[[#This Row],[EXCHG_SG_HEALTH_TOTAL]]+Table2[[#This Row],[OUTSD_SG_HEALTH_TOTAL]]</f>
        <v>0</v>
      </c>
      <c r="AT829" s="273">
        <f>Table2[[#This Row],[OUTSD_ATM_HEALTH_TOTAL]]+Table2[[#This Row],[OUTSD_LG_HEALTH_TOTAL]]+Table2[[#This Row],[Individual Total]]+Table2[[#This Row],[Small Group Total]]+Table2[[#This Row],[OUTSD_STUDENT]]</f>
        <v>0</v>
      </c>
    </row>
    <row r="830" spans="1:46">
      <c r="A830" t="s">
        <v>309</v>
      </c>
      <c r="B830" t="s">
        <v>359</v>
      </c>
      <c r="AE830">
        <v>899</v>
      </c>
      <c r="AL830">
        <v>2023</v>
      </c>
      <c r="AM830">
        <v>4</v>
      </c>
      <c r="AN830" s="273">
        <f>(Table2[[#This Row],[OUTSD_IND_HEALTH_TOTAL]]+Table2[[#This Row],[EXCHG_IND_HEALTH_TOTAL]])-Table2[[#This Row],[OUTSD_IND_GRANDFATHER]]</f>
        <v>0</v>
      </c>
      <c r="AO830" s="273">
        <f>Table2[[#This Row],[OUTSD_IND_HEALTH_TOTAL]]-Table2[[#This Row],[OUTSD_IND_GRANDFATHER]]</f>
        <v>0</v>
      </c>
      <c r="AP830" s="273">
        <f>(Table2[[#This Row],[OUTSD_SG_HEALTH_TOTAL]]+Table2[[#This Row],[EXCHG_SG_HEALTH_TOTAL]])-Table2[[#This Row],[OUTSD_SG_GRANDFATHER]]</f>
        <v>0</v>
      </c>
      <c r="AQ830" s="273">
        <f>Table2[[#This Row],[OUTSD_SG_HEALTH_TOTAL]]-Table2[[#This Row],[OUTSD_SG_GRANDFATHER]]</f>
        <v>0</v>
      </c>
      <c r="AR830" s="273">
        <f>Table2[[#This Row],[EXCHG_IND_HEALTH_TOTAL]]+Table2[[#This Row],[OUTSD_IND_HEALTH_TOTAL]]</f>
        <v>0</v>
      </c>
      <c r="AS830" s="273">
        <f>Table2[[#This Row],[EXCHG_SG_HEALTH_TOTAL]]+Table2[[#This Row],[OUTSD_SG_HEALTH_TOTAL]]</f>
        <v>0</v>
      </c>
      <c r="AT830" s="273">
        <f>Table2[[#This Row],[OUTSD_ATM_HEALTH_TOTAL]]+Table2[[#This Row],[OUTSD_LG_HEALTH_TOTAL]]+Table2[[#This Row],[Individual Total]]+Table2[[#This Row],[Small Group Total]]+Table2[[#This Row],[OUTSD_STUDENT]]</f>
        <v>0</v>
      </c>
    </row>
    <row r="831" spans="1:46">
      <c r="A831" t="s">
        <v>309</v>
      </c>
      <c r="B831" t="s">
        <v>364</v>
      </c>
      <c r="AE831">
        <v>45</v>
      </c>
      <c r="AL831">
        <v>2023</v>
      </c>
      <c r="AM831">
        <v>4</v>
      </c>
      <c r="AN831" s="273">
        <f>(Table2[[#This Row],[OUTSD_IND_HEALTH_TOTAL]]+Table2[[#This Row],[EXCHG_IND_HEALTH_TOTAL]])-Table2[[#This Row],[OUTSD_IND_GRANDFATHER]]</f>
        <v>0</v>
      </c>
      <c r="AO831" s="273">
        <f>Table2[[#This Row],[OUTSD_IND_HEALTH_TOTAL]]-Table2[[#This Row],[OUTSD_IND_GRANDFATHER]]</f>
        <v>0</v>
      </c>
      <c r="AP831" s="273">
        <f>(Table2[[#This Row],[OUTSD_SG_HEALTH_TOTAL]]+Table2[[#This Row],[EXCHG_SG_HEALTH_TOTAL]])-Table2[[#This Row],[OUTSD_SG_GRANDFATHER]]</f>
        <v>0</v>
      </c>
      <c r="AQ831" s="273">
        <f>Table2[[#This Row],[OUTSD_SG_HEALTH_TOTAL]]-Table2[[#This Row],[OUTSD_SG_GRANDFATHER]]</f>
        <v>0</v>
      </c>
      <c r="AR831" s="273">
        <f>Table2[[#This Row],[EXCHG_IND_HEALTH_TOTAL]]+Table2[[#This Row],[OUTSD_IND_HEALTH_TOTAL]]</f>
        <v>0</v>
      </c>
      <c r="AS831" s="273">
        <f>Table2[[#This Row],[EXCHG_SG_HEALTH_TOTAL]]+Table2[[#This Row],[OUTSD_SG_HEALTH_TOTAL]]</f>
        <v>0</v>
      </c>
      <c r="AT831" s="273">
        <f>Table2[[#This Row],[OUTSD_ATM_HEALTH_TOTAL]]+Table2[[#This Row],[OUTSD_LG_HEALTH_TOTAL]]+Table2[[#This Row],[Individual Total]]+Table2[[#This Row],[Small Group Total]]+Table2[[#This Row],[OUTSD_STUDENT]]</f>
        <v>0</v>
      </c>
    </row>
    <row r="832" spans="1:46">
      <c r="A832" t="s">
        <v>309</v>
      </c>
      <c r="B832" t="s">
        <v>374</v>
      </c>
      <c r="AE832">
        <v>3</v>
      </c>
      <c r="AL832">
        <v>2023</v>
      </c>
      <c r="AM832">
        <v>4</v>
      </c>
      <c r="AN832" s="273">
        <f>(Table2[[#This Row],[OUTSD_IND_HEALTH_TOTAL]]+Table2[[#This Row],[EXCHG_IND_HEALTH_TOTAL]])-Table2[[#This Row],[OUTSD_IND_GRANDFATHER]]</f>
        <v>0</v>
      </c>
      <c r="AO832" s="273">
        <f>Table2[[#This Row],[OUTSD_IND_HEALTH_TOTAL]]-Table2[[#This Row],[OUTSD_IND_GRANDFATHER]]</f>
        <v>0</v>
      </c>
      <c r="AP832" s="273">
        <f>(Table2[[#This Row],[OUTSD_SG_HEALTH_TOTAL]]+Table2[[#This Row],[EXCHG_SG_HEALTH_TOTAL]])-Table2[[#This Row],[OUTSD_SG_GRANDFATHER]]</f>
        <v>0</v>
      </c>
      <c r="AQ832" s="273">
        <f>Table2[[#This Row],[OUTSD_SG_HEALTH_TOTAL]]-Table2[[#This Row],[OUTSD_SG_GRANDFATHER]]</f>
        <v>0</v>
      </c>
      <c r="AR832" s="273">
        <f>Table2[[#This Row],[EXCHG_IND_HEALTH_TOTAL]]+Table2[[#This Row],[OUTSD_IND_HEALTH_TOTAL]]</f>
        <v>0</v>
      </c>
      <c r="AS832" s="273">
        <f>Table2[[#This Row],[EXCHG_SG_HEALTH_TOTAL]]+Table2[[#This Row],[OUTSD_SG_HEALTH_TOTAL]]</f>
        <v>0</v>
      </c>
      <c r="AT832" s="273">
        <f>Table2[[#This Row],[OUTSD_ATM_HEALTH_TOTAL]]+Table2[[#This Row],[OUTSD_LG_HEALTH_TOTAL]]+Table2[[#This Row],[Individual Total]]+Table2[[#This Row],[Small Group Total]]+Table2[[#This Row],[OUTSD_STUDENT]]</f>
        <v>0</v>
      </c>
    </row>
    <row r="833" spans="1:46">
      <c r="A833" t="s">
        <v>309</v>
      </c>
      <c r="B833" t="s">
        <v>380</v>
      </c>
      <c r="AE833">
        <v>10</v>
      </c>
      <c r="AL833">
        <v>2023</v>
      </c>
      <c r="AM833">
        <v>4</v>
      </c>
      <c r="AN833" s="273">
        <f>(Table2[[#This Row],[OUTSD_IND_HEALTH_TOTAL]]+Table2[[#This Row],[EXCHG_IND_HEALTH_TOTAL]])-Table2[[#This Row],[OUTSD_IND_GRANDFATHER]]</f>
        <v>0</v>
      </c>
      <c r="AO833" s="273">
        <f>Table2[[#This Row],[OUTSD_IND_HEALTH_TOTAL]]-Table2[[#This Row],[OUTSD_IND_GRANDFATHER]]</f>
        <v>0</v>
      </c>
      <c r="AP833" s="273">
        <f>(Table2[[#This Row],[OUTSD_SG_HEALTH_TOTAL]]+Table2[[#This Row],[EXCHG_SG_HEALTH_TOTAL]])-Table2[[#This Row],[OUTSD_SG_GRANDFATHER]]</f>
        <v>0</v>
      </c>
      <c r="AQ833" s="273">
        <f>Table2[[#This Row],[OUTSD_SG_HEALTH_TOTAL]]-Table2[[#This Row],[OUTSD_SG_GRANDFATHER]]</f>
        <v>0</v>
      </c>
      <c r="AR833" s="273">
        <f>Table2[[#This Row],[EXCHG_IND_HEALTH_TOTAL]]+Table2[[#This Row],[OUTSD_IND_HEALTH_TOTAL]]</f>
        <v>0</v>
      </c>
      <c r="AS833" s="273">
        <f>Table2[[#This Row],[EXCHG_SG_HEALTH_TOTAL]]+Table2[[#This Row],[OUTSD_SG_HEALTH_TOTAL]]</f>
        <v>0</v>
      </c>
      <c r="AT833" s="273">
        <f>Table2[[#This Row],[OUTSD_ATM_HEALTH_TOTAL]]+Table2[[#This Row],[OUTSD_LG_HEALTH_TOTAL]]+Table2[[#This Row],[Individual Total]]+Table2[[#This Row],[Small Group Total]]+Table2[[#This Row],[OUTSD_STUDENT]]</f>
        <v>0</v>
      </c>
    </row>
    <row r="834" spans="1:46">
      <c r="A834" t="s">
        <v>309</v>
      </c>
      <c r="B834" t="s">
        <v>392</v>
      </c>
      <c r="AE834">
        <v>2</v>
      </c>
      <c r="AL834">
        <v>2023</v>
      </c>
      <c r="AM834">
        <v>4</v>
      </c>
      <c r="AN834" s="273">
        <f>(Table2[[#This Row],[OUTSD_IND_HEALTH_TOTAL]]+Table2[[#This Row],[EXCHG_IND_HEALTH_TOTAL]])-Table2[[#This Row],[OUTSD_IND_GRANDFATHER]]</f>
        <v>0</v>
      </c>
      <c r="AO834" s="273">
        <f>Table2[[#This Row],[OUTSD_IND_HEALTH_TOTAL]]-Table2[[#This Row],[OUTSD_IND_GRANDFATHER]]</f>
        <v>0</v>
      </c>
      <c r="AP834" s="273">
        <f>(Table2[[#This Row],[OUTSD_SG_HEALTH_TOTAL]]+Table2[[#This Row],[EXCHG_SG_HEALTH_TOTAL]])-Table2[[#This Row],[OUTSD_SG_GRANDFATHER]]</f>
        <v>0</v>
      </c>
      <c r="AQ834" s="273">
        <f>Table2[[#This Row],[OUTSD_SG_HEALTH_TOTAL]]-Table2[[#This Row],[OUTSD_SG_GRANDFATHER]]</f>
        <v>0</v>
      </c>
      <c r="AR834" s="273">
        <f>Table2[[#This Row],[EXCHG_IND_HEALTH_TOTAL]]+Table2[[#This Row],[OUTSD_IND_HEALTH_TOTAL]]</f>
        <v>0</v>
      </c>
      <c r="AS834" s="273">
        <f>Table2[[#This Row],[EXCHG_SG_HEALTH_TOTAL]]+Table2[[#This Row],[OUTSD_SG_HEALTH_TOTAL]]</f>
        <v>0</v>
      </c>
      <c r="AT834" s="273">
        <f>Table2[[#This Row],[OUTSD_ATM_HEALTH_TOTAL]]+Table2[[#This Row],[OUTSD_LG_HEALTH_TOTAL]]+Table2[[#This Row],[Individual Total]]+Table2[[#This Row],[Small Group Total]]+Table2[[#This Row],[OUTSD_STUDENT]]</f>
        <v>0</v>
      </c>
    </row>
    <row r="835" spans="1:46">
      <c r="A835" t="s">
        <v>309</v>
      </c>
      <c r="B835" t="s">
        <v>373</v>
      </c>
      <c r="AE835">
        <v>5</v>
      </c>
      <c r="AL835">
        <v>2023</v>
      </c>
      <c r="AM835">
        <v>4</v>
      </c>
      <c r="AN835" s="273">
        <f>(Table2[[#This Row],[OUTSD_IND_HEALTH_TOTAL]]+Table2[[#This Row],[EXCHG_IND_HEALTH_TOTAL]])-Table2[[#This Row],[OUTSD_IND_GRANDFATHER]]</f>
        <v>0</v>
      </c>
      <c r="AO835" s="273">
        <f>Table2[[#This Row],[OUTSD_IND_HEALTH_TOTAL]]-Table2[[#This Row],[OUTSD_IND_GRANDFATHER]]</f>
        <v>0</v>
      </c>
      <c r="AP835" s="273">
        <f>(Table2[[#This Row],[OUTSD_SG_HEALTH_TOTAL]]+Table2[[#This Row],[EXCHG_SG_HEALTH_TOTAL]])-Table2[[#This Row],[OUTSD_SG_GRANDFATHER]]</f>
        <v>0</v>
      </c>
      <c r="AQ835" s="273">
        <f>Table2[[#This Row],[OUTSD_SG_HEALTH_TOTAL]]-Table2[[#This Row],[OUTSD_SG_GRANDFATHER]]</f>
        <v>0</v>
      </c>
      <c r="AR835" s="273">
        <f>Table2[[#This Row],[EXCHG_IND_HEALTH_TOTAL]]+Table2[[#This Row],[OUTSD_IND_HEALTH_TOTAL]]</f>
        <v>0</v>
      </c>
      <c r="AS835" s="273">
        <f>Table2[[#This Row],[EXCHG_SG_HEALTH_TOTAL]]+Table2[[#This Row],[OUTSD_SG_HEALTH_TOTAL]]</f>
        <v>0</v>
      </c>
      <c r="AT835" s="273">
        <f>Table2[[#This Row],[OUTSD_ATM_HEALTH_TOTAL]]+Table2[[#This Row],[OUTSD_LG_HEALTH_TOTAL]]+Table2[[#This Row],[Individual Total]]+Table2[[#This Row],[Small Group Total]]+Table2[[#This Row],[OUTSD_STUDENT]]</f>
        <v>0</v>
      </c>
    </row>
    <row r="836" spans="1:46">
      <c r="A836" t="s">
        <v>309</v>
      </c>
      <c r="B836" t="s">
        <v>357</v>
      </c>
      <c r="AE836">
        <v>570</v>
      </c>
      <c r="AL836">
        <v>2023</v>
      </c>
      <c r="AM836">
        <v>4</v>
      </c>
      <c r="AN836" s="273">
        <f>(Table2[[#This Row],[OUTSD_IND_HEALTH_TOTAL]]+Table2[[#This Row],[EXCHG_IND_HEALTH_TOTAL]])-Table2[[#This Row],[OUTSD_IND_GRANDFATHER]]</f>
        <v>0</v>
      </c>
      <c r="AO836" s="273">
        <f>Table2[[#This Row],[OUTSD_IND_HEALTH_TOTAL]]-Table2[[#This Row],[OUTSD_IND_GRANDFATHER]]</f>
        <v>0</v>
      </c>
      <c r="AP836" s="273">
        <f>(Table2[[#This Row],[OUTSD_SG_HEALTH_TOTAL]]+Table2[[#This Row],[EXCHG_SG_HEALTH_TOTAL]])-Table2[[#This Row],[OUTSD_SG_GRANDFATHER]]</f>
        <v>0</v>
      </c>
      <c r="AQ836" s="273">
        <f>Table2[[#This Row],[OUTSD_SG_HEALTH_TOTAL]]-Table2[[#This Row],[OUTSD_SG_GRANDFATHER]]</f>
        <v>0</v>
      </c>
      <c r="AR836" s="273">
        <f>Table2[[#This Row],[EXCHG_IND_HEALTH_TOTAL]]+Table2[[#This Row],[OUTSD_IND_HEALTH_TOTAL]]</f>
        <v>0</v>
      </c>
      <c r="AS836" s="273">
        <f>Table2[[#This Row],[EXCHG_SG_HEALTH_TOTAL]]+Table2[[#This Row],[OUTSD_SG_HEALTH_TOTAL]]</f>
        <v>0</v>
      </c>
      <c r="AT836" s="273">
        <f>Table2[[#This Row],[OUTSD_ATM_HEALTH_TOTAL]]+Table2[[#This Row],[OUTSD_LG_HEALTH_TOTAL]]+Table2[[#This Row],[Individual Total]]+Table2[[#This Row],[Small Group Total]]+Table2[[#This Row],[OUTSD_STUDENT]]</f>
        <v>0</v>
      </c>
    </row>
    <row r="837" spans="1:46">
      <c r="A837" t="s">
        <v>309</v>
      </c>
      <c r="B837" t="s">
        <v>362</v>
      </c>
      <c r="AE837">
        <v>49</v>
      </c>
      <c r="AL837">
        <v>2023</v>
      </c>
      <c r="AM837">
        <v>4</v>
      </c>
      <c r="AN837" s="273">
        <f>(Table2[[#This Row],[OUTSD_IND_HEALTH_TOTAL]]+Table2[[#This Row],[EXCHG_IND_HEALTH_TOTAL]])-Table2[[#This Row],[OUTSD_IND_GRANDFATHER]]</f>
        <v>0</v>
      </c>
      <c r="AO837" s="273">
        <f>Table2[[#This Row],[OUTSD_IND_HEALTH_TOTAL]]-Table2[[#This Row],[OUTSD_IND_GRANDFATHER]]</f>
        <v>0</v>
      </c>
      <c r="AP837" s="273">
        <f>(Table2[[#This Row],[OUTSD_SG_HEALTH_TOTAL]]+Table2[[#This Row],[EXCHG_SG_HEALTH_TOTAL]])-Table2[[#This Row],[OUTSD_SG_GRANDFATHER]]</f>
        <v>0</v>
      </c>
      <c r="AQ837" s="273">
        <f>Table2[[#This Row],[OUTSD_SG_HEALTH_TOTAL]]-Table2[[#This Row],[OUTSD_SG_GRANDFATHER]]</f>
        <v>0</v>
      </c>
      <c r="AR837" s="273">
        <f>Table2[[#This Row],[EXCHG_IND_HEALTH_TOTAL]]+Table2[[#This Row],[OUTSD_IND_HEALTH_TOTAL]]</f>
        <v>0</v>
      </c>
      <c r="AS837" s="273">
        <f>Table2[[#This Row],[EXCHG_SG_HEALTH_TOTAL]]+Table2[[#This Row],[OUTSD_SG_HEALTH_TOTAL]]</f>
        <v>0</v>
      </c>
      <c r="AT837" s="273">
        <f>Table2[[#This Row],[OUTSD_ATM_HEALTH_TOTAL]]+Table2[[#This Row],[OUTSD_LG_HEALTH_TOTAL]]+Table2[[#This Row],[Individual Total]]+Table2[[#This Row],[Small Group Total]]+Table2[[#This Row],[OUTSD_STUDENT]]</f>
        <v>0</v>
      </c>
    </row>
    <row r="838" spans="1:46">
      <c r="A838" t="s">
        <v>56</v>
      </c>
      <c r="B838" t="s">
        <v>381</v>
      </c>
      <c r="AK838">
        <v>2</v>
      </c>
      <c r="AL838">
        <v>2023</v>
      </c>
      <c r="AM838">
        <v>4</v>
      </c>
      <c r="AN838" s="273">
        <f>(Table2[[#This Row],[OUTSD_IND_HEALTH_TOTAL]]+Table2[[#This Row],[EXCHG_IND_HEALTH_TOTAL]])-Table2[[#This Row],[OUTSD_IND_GRANDFATHER]]</f>
        <v>0</v>
      </c>
      <c r="AO838" s="273">
        <f>Table2[[#This Row],[OUTSD_IND_HEALTH_TOTAL]]-Table2[[#This Row],[OUTSD_IND_GRANDFATHER]]</f>
        <v>0</v>
      </c>
      <c r="AP838" s="273">
        <f>(Table2[[#This Row],[OUTSD_SG_HEALTH_TOTAL]]+Table2[[#This Row],[EXCHG_SG_HEALTH_TOTAL]])-Table2[[#This Row],[OUTSD_SG_GRANDFATHER]]</f>
        <v>0</v>
      </c>
      <c r="AQ838" s="273">
        <f>Table2[[#This Row],[OUTSD_SG_HEALTH_TOTAL]]-Table2[[#This Row],[OUTSD_SG_GRANDFATHER]]</f>
        <v>0</v>
      </c>
      <c r="AR838" s="273">
        <f>Table2[[#This Row],[EXCHG_IND_HEALTH_TOTAL]]+Table2[[#This Row],[OUTSD_IND_HEALTH_TOTAL]]</f>
        <v>0</v>
      </c>
      <c r="AS838" s="273">
        <f>Table2[[#This Row],[EXCHG_SG_HEALTH_TOTAL]]+Table2[[#This Row],[OUTSD_SG_HEALTH_TOTAL]]</f>
        <v>0</v>
      </c>
      <c r="AT838" s="273">
        <f>Table2[[#This Row],[OUTSD_ATM_HEALTH_TOTAL]]+Table2[[#This Row],[OUTSD_LG_HEALTH_TOTAL]]+Table2[[#This Row],[Individual Total]]+Table2[[#This Row],[Small Group Total]]+Table2[[#This Row],[OUTSD_STUDENT]]</f>
        <v>0</v>
      </c>
    </row>
    <row r="839" spans="1:46">
      <c r="A839" t="s">
        <v>56</v>
      </c>
      <c r="B839" t="s">
        <v>363</v>
      </c>
      <c r="AK839">
        <v>14</v>
      </c>
      <c r="AL839">
        <v>2023</v>
      </c>
      <c r="AM839">
        <v>4</v>
      </c>
      <c r="AN839" s="273">
        <f>(Table2[[#This Row],[OUTSD_IND_HEALTH_TOTAL]]+Table2[[#This Row],[EXCHG_IND_HEALTH_TOTAL]])-Table2[[#This Row],[OUTSD_IND_GRANDFATHER]]</f>
        <v>0</v>
      </c>
      <c r="AO839" s="273">
        <f>Table2[[#This Row],[OUTSD_IND_HEALTH_TOTAL]]-Table2[[#This Row],[OUTSD_IND_GRANDFATHER]]</f>
        <v>0</v>
      </c>
      <c r="AP839" s="273">
        <f>(Table2[[#This Row],[OUTSD_SG_HEALTH_TOTAL]]+Table2[[#This Row],[EXCHG_SG_HEALTH_TOTAL]])-Table2[[#This Row],[OUTSD_SG_GRANDFATHER]]</f>
        <v>0</v>
      </c>
      <c r="AQ839" s="273">
        <f>Table2[[#This Row],[OUTSD_SG_HEALTH_TOTAL]]-Table2[[#This Row],[OUTSD_SG_GRANDFATHER]]</f>
        <v>0</v>
      </c>
      <c r="AR839" s="273">
        <f>Table2[[#This Row],[EXCHG_IND_HEALTH_TOTAL]]+Table2[[#This Row],[OUTSD_IND_HEALTH_TOTAL]]</f>
        <v>0</v>
      </c>
      <c r="AS839" s="273">
        <f>Table2[[#This Row],[EXCHG_SG_HEALTH_TOTAL]]+Table2[[#This Row],[OUTSD_SG_HEALTH_TOTAL]]</f>
        <v>0</v>
      </c>
      <c r="AT839" s="273">
        <f>Table2[[#This Row],[OUTSD_ATM_HEALTH_TOTAL]]+Table2[[#This Row],[OUTSD_LG_HEALTH_TOTAL]]+Table2[[#This Row],[Individual Total]]+Table2[[#This Row],[Small Group Total]]+Table2[[#This Row],[OUTSD_STUDENT]]</f>
        <v>0</v>
      </c>
    </row>
    <row r="840" spans="1:46">
      <c r="A840" t="s">
        <v>56</v>
      </c>
      <c r="B840" t="s">
        <v>358</v>
      </c>
      <c r="AK840">
        <v>145</v>
      </c>
      <c r="AL840">
        <v>2023</v>
      </c>
      <c r="AM840">
        <v>4</v>
      </c>
      <c r="AN840" s="273">
        <f>(Table2[[#This Row],[OUTSD_IND_HEALTH_TOTAL]]+Table2[[#This Row],[EXCHG_IND_HEALTH_TOTAL]])-Table2[[#This Row],[OUTSD_IND_GRANDFATHER]]</f>
        <v>0</v>
      </c>
      <c r="AO840" s="273">
        <f>Table2[[#This Row],[OUTSD_IND_HEALTH_TOTAL]]-Table2[[#This Row],[OUTSD_IND_GRANDFATHER]]</f>
        <v>0</v>
      </c>
      <c r="AP840" s="273">
        <f>(Table2[[#This Row],[OUTSD_SG_HEALTH_TOTAL]]+Table2[[#This Row],[EXCHG_SG_HEALTH_TOTAL]])-Table2[[#This Row],[OUTSD_SG_GRANDFATHER]]</f>
        <v>0</v>
      </c>
      <c r="AQ840" s="273">
        <f>Table2[[#This Row],[OUTSD_SG_HEALTH_TOTAL]]-Table2[[#This Row],[OUTSD_SG_GRANDFATHER]]</f>
        <v>0</v>
      </c>
      <c r="AR840" s="273">
        <f>Table2[[#This Row],[EXCHG_IND_HEALTH_TOTAL]]+Table2[[#This Row],[OUTSD_IND_HEALTH_TOTAL]]</f>
        <v>0</v>
      </c>
      <c r="AS840" s="273">
        <f>Table2[[#This Row],[EXCHG_SG_HEALTH_TOTAL]]+Table2[[#This Row],[OUTSD_SG_HEALTH_TOTAL]]</f>
        <v>0</v>
      </c>
      <c r="AT840" s="273">
        <f>Table2[[#This Row],[OUTSD_ATM_HEALTH_TOTAL]]+Table2[[#This Row],[OUTSD_LG_HEALTH_TOTAL]]+Table2[[#This Row],[Individual Total]]+Table2[[#This Row],[Small Group Total]]+Table2[[#This Row],[OUTSD_STUDENT]]</f>
        <v>0</v>
      </c>
    </row>
    <row r="841" spans="1:46">
      <c r="A841" t="s">
        <v>56</v>
      </c>
      <c r="B841" t="s">
        <v>361</v>
      </c>
      <c r="AK841">
        <v>39</v>
      </c>
      <c r="AL841">
        <v>2023</v>
      </c>
      <c r="AM841">
        <v>4</v>
      </c>
      <c r="AN841" s="273">
        <f>(Table2[[#This Row],[OUTSD_IND_HEALTH_TOTAL]]+Table2[[#This Row],[EXCHG_IND_HEALTH_TOTAL]])-Table2[[#This Row],[OUTSD_IND_GRANDFATHER]]</f>
        <v>0</v>
      </c>
      <c r="AO841" s="273">
        <f>Table2[[#This Row],[OUTSD_IND_HEALTH_TOTAL]]-Table2[[#This Row],[OUTSD_IND_GRANDFATHER]]</f>
        <v>0</v>
      </c>
      <c r="AP841" s="273">
        <f>(Table2[[#This Row],[OUTSD_SG_HEALTH_TOTAL]]+Table2[[#This Row],[EXCHG_SG_HEALTH_TOTAL]])-Table2[[#This Row],[OUTSD_SG_GRANDFATHER]]</f>
        <v>0</v>
      </c>
      <c r="AQ841" s="273">
        <f>Table2[[#This Row],[OUTSD_SG_HEALTH_TOTAL]]-Table2[[#This Row],[OUTSD_SG_GRANDFATHER]]</f>
        <v>0</v>
      </c>
      <c r="AR841" s="273">
        <f>Table2[[#This Row],[EXCHG_IND_HEALTH_TOTAL]]+Table2[[#This Row],[OUTSD_IND_HEALTH_TOTAL]]</f>
        <v>0</v>
      </c>
      <c r="AS841" s="273">
        <f>Table2[[#This Row],[EXCHG_SG_HEALTH_TOTAL]]+Table2[[#This Row],[OUTSD_SG_HEALTH_TOTAL]]</f>
        <v>0</v>
      </c>
      <c r="AT841" s="273">
        <f>Table2[[#This Row],[OUTSD_ATM_HEALTH_TOTAL]]+Table2[[#This Row],[OUTSD_LG_HEALTH_TOTAL]]+Table2[[#This Row],[Individual Total]]+Table2[[#This Row],[Small Group Total]]+Table2[[#This Row],[OUTSD_STUDENT]]</f>
        <v>0</v>
      </c>
    </row>
    <row r="842" spans="1:46">
      <c r="A842" t="s">
        <v>56</v>
      </c>
      <c r="B842" t="s">
        <v>372</v>
      </c>
      <c r="AK842">
        <v>29</v>
      </c>
      <c r="AL842">
        <v>2023</v>
      </c>
      <c r="AM842">
        <v>4</v>
      </c>
      <c r="AN842" s="273">
        <f>(Table2[[#This Row],[OUTSD_IND_HEALTH_TOTAL]]+Table2[[#This Row],[EXCHG_IND_HEALTH_TOTAL]])-Table2[[#This Row],[OUTSD_IND_GRANDFATHER]]</f>
        <v>0</v>
      </c>
      <c r="AO842" s="273">
        <f>Table2[[#This Row],[OUTSD_IND_HEALTH_TOTAL]]-Table2[[#This Row],[OUTSD_IND_GRANDFATHER]]</f>
        <v>0</v>
      </c>
      <c r="AP842" s="273">
        <f>(Table2[[#This Row],[OUTSD_SG_HEALTH_TOTAL]]+Table2[[#This Row],[EXCHG_SG_HEALTH_TOTAL]])-Table2[[#This Row],[OUTSD_SG_GRANDFATHER]]</f>
        <v>0</v>
      </c>
      <c r="AQ842" s="273">
        <f>Table2[[#This Row],[OUTSD_SG_HEALTH_TOTAL]]-Table2[[#This Row],[OUTSD_SG_GRANDFATHER]]</f>
        <v>0</v>
      </c>
      <c r="AR842" s="273">
        <f>Table2[[#This Row],[EXCHG_IND_HEALTH_TOTAL]]+Table2[[#This Row],[OUTSD_IND_HEALTH_TOTAL]]</f>
        <v>0</v>
      </c>
      <c r="AS842" s="273">
        <f>Table2[[#This Row],[EXCHG_SG_HEALTH_TOTAL]]+Table2[[#This Row],[OUTSD_SG_HEALTH_TOTAL]]</f>
        <v>0</v>
      </c>
      <c r="AT842" s="273">
        <f>Table2[[#This Row],[OUTSD_ATM_HEALTH_TOTAL]]+Table2[[#This Row],[OUTSD_LG_HEALTH_TOTAL]]+Table2[[#This Row],[Individual Total]]+Table2[[#This Row],[Small Group Total]]+Table2[[#This Row],[OUTSD_STUDENT]]</f>
        <v>0</v>
      </c>
    </row>
    <row r="843" spans="1:46">
      <c r="A843" t="s">
        <v>56</v>
      </c>
      <c r="B843" t="s">
        <v>376</v>
      </c>
      <c r="AK843">
        <v>18</v>
      </c>
      <c r="AL843">
        <v>2023</v>
      </c>
      <c r="AM843">
        <v>4</v>
      </c>
      <c r="AN843" s="273">
        <f>(Table2[[#This Row],[OUTSD_IND_HEALTH_TOTAL]]+Table2[[#This Row],[EXCHG_IND_HEALTH_TOTAL]])-Table2[[#This Row],[OUTSD_IND_GRANDFATHER]]</f>
        <v>0</v>
      </c>
      <c r="AO843" s="273">
        <f>Table2[[#This Row],[OUTSD_IND_HEALTH_TOTAL]]-Table2[[#This Row],[OUTSD_IND_GRANDFATHER]]</f>
        <v>0</v>
      </c>
      <c r="AP843" s="273">
        <f>(Table2[[#This Row],[OUTSD_SG_HEALTH_TOTAL]]+Table2[[#This Row],[EXCHG_SG_HEALTH_TOTAL]])-Table2[[#This Row],[OUTSD_SG_GRANDFATHER]]</f>
        <v>0</v>
      </c>
      <c r="AQ843" s="273">
        <f>Table2[[#This Row],[OUTSD_SG_HEALTH_TOTAL]]-Table2[[#This Row],[OUTSD_SG_GRANDFATHER]]</f>
        <v>0</v>
      </c>
      <c r="AR843" s="273">
        <f>Table2[[#This Row],[EXCHG_IND_HEALTH_TOTAL]]+Table2[[#This Row],[OUTSD_IND_HEALTH_TOTAL]]</f>
        <v>0</v>
      </c>
      <c r="AS843" s="273">
        <f>Table2[[#This Row],[EXCHG_SG_HEALTH_TOTAL]]+Table2[[#This Row],[OUTSD_SG_HEALTH_TOTAL]]</f>
        <v>0</v>
      </c>
      <c r="AT843" s="273">
        <f>Table2[[#This Row],[OUTSD_ATM_HEALTH_TOTAL]]+Table2[[#This Row],[OUTSD_LG_HEALTH_TOTAL]]+Table2[[#This Row],[Individual Total]]+Table2[[#This Row],[Small Group Total]]+Table2[[#This Row],[OUTSD_STUDENT]]</f>
        <v>0</v>
      </c>
    </row>
    <row r="844" spans="1:46">
      <c r="A844" t="s">
        <v>56</v>
      </c>
      <c r="B844" t="s">
        <v>379</v>
      </c>
      <c r="AK844">
        <v>8</v>
      </c>
      <c r="AL844">
        <v>2023</v>
      </c>
      <c r="AM844">
        <v>4</v>
      </c>
      <c r="AN844" s="273">
        <f>(Table2[[#This Row],[OUTSD_IND_HEALTH_TOTAL]]+Table2[[#This Row],[EXCHG_IND_HEALTH_TOTAL]])-Table2[[#This Row],[OUTSD_IND_GRANDFATHER]]</f>
        <v>0</v>
      </c>
      <c r="AO844" s="273">
        <f>Table2[[#This Row],[OUTSD_IND_HEALTH_TOTAL]]-Table2[[#This Row],[OUTSD_IND_GRANDFATHER]]</f>
        <v>0</v>
      </c>
      <c r="AP844" s="273">
        <f>(Table2[[#This Row],[OUTSD_SG_HEALTH_TOTAL]]+Table2[[#This Row],[EXCHG_SG_HEALTH_TOTAL]])-Table2[[#This Row],[OUTSD_SG_GRANDFATHER]]</f>
        <v>0</v>
      </c>
      <c r="AQ844" s="273">
        <f>Table2[[#This Row],[OUTSD_SG_HEALTH_TOTAL]]-Table2[[#This Row],[OUTSD_SG_GRANDFATHER]]</f>
        <v>0</v>
      </c>
      <c r="AR844" s="273">
        <f>Table2[[#This Row],[EXCHG_IND_HEALTH_TOTAL]]+Table2[[#This Row],[OUTSD_IND_HEALTH_TOTAL]]</f>
        <v>0</v>
      </c>
      <c r="AS844" s="273">
        <f>Table2[[#This Row],[EXCHG_SG_HEALTH_TOTAL]]+Table2[[#This Row],[OUTSD_SG_HEALTH_TOTAL]]</f>
        <v>0</v>
      </c>
      <c r="AT844" s="273">
        <f>Table2[[#This Row],[OUTSD_ATM_HEALTH_TOTAL]]+Table2[[#This Row],[OUTSD_LG_HEALTH_TOTAL]]+Table2[[#This Row],[Individual Total]]+Table2[[#This Row],[Small Group Total]]+Table2[[#This Row],[OUTSD_STUDENT]]</f>
        <v>0</v>
      </c>
    </row>
    <row r="845" spans="1:46">
      <c r="A845" t="s">
        <v>56</v>
      </c>
      <c r="B845" t="s">
        <v>377</v>
      </c>
      <c r="AK845">
        <v>17</v>
      </c>
      <c r="AL845">
        <v>2023</v>
      </c>
      <c r="AM845">
        <v>4</v>
      </c>
      <c r="AN845" s="273">
        <f>(Table2[[#This Row],[OUTSD_IND_HEALTH_TOTAL]]+Table2[[#This Row],[EXCHG_IND_HEALTH_TOTAL]])-Table2[[#This Row],[OUTSD_IND_GRANDFATHER]]</f>
        <v>0</v>
      </c>
      <c r="AO845" s="273">
        <f>Table2[[#This Row],[OUTSD_IND_HEALTH_TOTAL]]-Table2[[#This Row],[OUTSD_IND_GRANDFATHER]]</f>
        <v>0</v>
      </c>
      <c r="AP845" s="273">
        <f>(Table2[[#This Row],[OUTSD_SG_HEALTH_TOTAL]]+Table2[[#This Row],[EXCHG_SG_HEALTH_TOTAL]])-Table2[[#This Row],[OUTSD_SG_GRANDFATHER]]</f>
        <v>0</v>
      </c>
      <c r="AQ845" s="273">
        <f>Table2[[#This Row],[OUTSD_SG_HEALTH_TOTAL]]-Table2[[#This Row],[OUTSD_SG_GRANDFATHER]]</f>
        <v>0</v>
      </c>
      <c r="AR845" s="273">
        <f>Table2[[#This Row],[EXCHG_IND_HEALTH_TOTAL]]+Table2[[#This Row],[OUTSD_IND_HEALTH_TOTAL]]</f>
        <v>0</v>
      </c>
      <c r="AS845" s="273">
        <f>Table2[[#This Row],[EXCHG_SG_HEALTH_TOTAL]]+Table2[[#This Row],[OUTSD_SG_HEALTH_TOTAL]]</f>
        <v>0</v>
      </c>
      <c r="AT845" s="273">
        <f>Table2[[#This Row],[OUTSD_ATM_HEALTH_TOTAL]]+Table2[[#This Row],[OUTSD_LG_HEALTH_TOTAL]]+Table2[[#This Row],[Individual Total]]+Table2[[#This Row],[Small Group Total]]+Table2[[#This Row],[OUTSD_STUDENT]]</f>
        <v>0</v>
      </c>
    </row>
    <row r="846" spans="1:46">
      <c r="A846" t="s">
        <v>56</v>
      </c>
      <c r="B846" t="s">
        <v>370</v>
      </c>
      <c r="AK846">
        <v>40</v>
      </c>
      <c r="AL846">
        <v>2023</v>
      </c>
      <c r="AM846">
        <v>4</v>
      </c>
      <c r="AN846" s="273">
        <f>(Table2[[#This Row],[OUTSD_IND_HEALTH_TOTAL]]+Table2[[#This Row],[EXCHG_IND_HEALTH_TOTAL]])-Table2[[#This Row],[OUTSD_IND_GRANDFATHER]]</f>
        <v>0</v>
      </c>
      <c r="AO846" s="273">
        <f>Table2[[#This Row],[OUTSD_IND_HEALTH_TOTAL]]-Table2[[#This Row],[OUTSD_IND_GRANDFATHER]]</f>
        <v>0</v>
      </c>
      <c r="AP846" s="273">
        <f>(Table2[[#This Row],[OUTSD_SG_HEALTH_TOTAL]]+Table2[[#This Row],[EXCHG_SG_HEALTH_TOTAL]])-Table2[[#This Row],[OUTSD_SG_GRANDFATHER]]</f>
        <v>0</v>
      </c>
      <c r="AQ846" s="273">
        <f>Table2[[#This Row],[OUTSD_SG_HEALTH_TOTAL]]-Table2[[#This Row],[OUTSD_SG_GRANDFATHER]]</f>
        <v>0</v>
      </c>
      <c r="AR846" s="273">
        <f>Table2[[#This Row],[EXCHG_IND_HEALTH_TOTAL]]+Table2[[#This Row],[OUTSD_IND_HEALTH_TOTAL]]</f>
        <v>0</v>
      </c>
      <c r="AS846" s="273">
        <f>Table2[[#This Row],[EXCHG_SG_HEALTH_TOTAL]]+Table2[[#This Row],[OUTSD_SG_HEALTH_TOTAL]]</f>
        <v>0</v>
      </c>
      <c r="AT846" s="273">
        <f>Table2[[#This Row],[OUTSD_ATM_HEALTH_TOTAL]]+Table2[[#This Row],[OUTSD_LG_HEALTH_TOTAL]]+Table2[[#This Row],[Individual Total]]+Table2[[#This Row],[Small Group Total]]+Table2[[#This Row],[OUTSD_STUDENT]]</f>
        <v>0</v>
      </c>
    </row>
    <row r="847" spans="1:46">
      <c r="A847" t="s">
        <v>56</v>
      </c>
      <c r="B847" t="s">
        <v>367</v>
      </c>
      <c r="AK847">
        <v>47</v>
      </c>
      <c r="AL847">
        <v>2023</v>
      </c>
      <c r="AM847">
        <v>4</v>
      </c>
      <c r="AN847" s="273">
        <f>(Table2[[#This Row],[OUTSD_IND_HEALTH_TOTAL]]+Table2[[#This Row],[EXCHG_IND_HEALTH_TOTAL]])-Table2[[#This Row],[OUTSD_IND_GRANDFATHER]]</f>
        <v>0</v>
      </c>
      <c r="AO847" s="273">
        <f>Table2[[#This Row],[OUTSD_IND_HEALTH_TOTAL]]-Table2[[#This Row],[OUTSD_IND_GRANDFATHER]]</f>
        <v>0</v>
      </c>
      <c r="AP847" s="273">
        <f>(Table2[[#This Row],[OUTSD_SG_HEALTH_TOTAL]]+Table2[[#This Row],[EXCHG_SG_HEALTH_TOTAL]])-Table2[[#This Row],[OUTSD_SG_GRANDFATHER]]</f>
        <v>0</v>
      </c>
      <c r="AQ847" s="273">
        <f>Table2[[#This Row],[OUTSD_SG_HEALTH_TOTAL]]-Table2[[#This Row],[OUTSD_SG_GRANDFATHER]]</f>
        <v>0</v>
      </c>
      <c r="AR847" s="273">
        <f>Table2[[#This Row],[EXCHG_IND_HEALTH_TOTAL]]+Table2[[#This Row],[OUTSD_IND_HEALTH_TOTAL]]</f>
        <v>0</v>
      </c>
      <c r="AS847" s="273">
        <f>Table2[[#This Row],[EXCHG_SG_HEALTH_TOTAL]]+Table2[[#This Row],[OUTSD_SG_HEALTH_TOTAL]]</f>
        <v>0</v>
      </c>
      <c r="AT847" s="273">
        <f>Table2[[#This Row],[OUTSD_ATM_HEALTH_TOTAL]]+Table2[[#This Row],[OUTSD_LG_HEALTH_TOTAL]]+Table2[[#This Row],[Individual Total]]+Table2[[#This Row],[Small Group Total]]+Table2[[#This Row],[OUTSD_STUDENT]]</f>
        <v>0</v>
      </c>
    </row>
    <row r="848" spans="1:46">
      <c r="A848" t="s">
        <v>56</v>
      </c>
      <c r="B848" t="s">
        <v>386</v>
      </c>
      <c r="AK848">
        <v>3</v>
      </c>
      <c r="AL848">
        <v>2023</v>
      </c>
      <c r="AM848">
        <v>4</v>
      </c>
      <c r="AN848" s="273">
        <f>(Table2[[#This Row],[OUTSD_IND_HEALTH_TOTAL]]+Table2[[#This Row],[EXCHG_IND_HEALTH_TOTAL]])-Table2[[#This Row],[OUTSD_IND_GRANDFATHER]]</f>
        <v>0</v>
      </c>
      <c r="AO848" s="273">
        <f>Table2[[#This Row],[OUTSD_IND_HEALTH_TOTAL]]-Table2[[#This Row],[OUTSD_IND_GRANDFATHER]]</f>
        <v>0</v>
      </c>
      <c r="AP848" s="273">
        <f>(Table2[[#This Row],[OUTSD_SG_HEALTH_TOTAL]]+Table2[[#This Row],[EXCHG_SG_HEALTH_TOTAL]])-Table2[[#This Row],[OUTSD_SG_GRANDFATHER]]</f>
        <v>0</v>
      </c>
      <c r="AQ848" s="273">
        <f>Table2[[#This Row],[OUTSD_SG_HEALTH_TOTAL]]-Table2[[#This Row],[OUTSD_SG_GRANDFATHER]]</f>
        <v>0</v>
      </c>
      <c r="AR848" s="273">
        <f>Table2[[#This Row],[EXCHG_IND_HEALTH_TOTAL]]+Table2[[#This Row],[OUTSD_IND_HEALTH_TOTAL]]</f>
        <v>0</v>
      </c>
      <c r="AS848" s="273">
        <f>Table2[[#This Row],[EXCHG_SG_HEALTH_TOTAL]]+Table2[[#This Row],[OUTSD_SG_HEALTH_TOTAL]]</f>
        <v>0</v>
      </c>
      <c r="AT848" s="273">
        <f>Table2[[#This Row],[OUTSD_ATM_HEALTH_TOTAL]]+Table2[[#This Row],[OUTSD_LG_HEALTH_TOTAL]]+Table2[[#This Row],[Individual Total]]+Table2[[#This Row],[Small Group Total]]+Table2[[#This Row],[OUTSD_STUDENT]]</f>
        <v>0</v>
      </c>
    </row>
    <row r="849" spans="1:46">
      <c r="A849" t="s">
        <v>56</v>
      </c>
      <c r="B849" t="s">
        <v>389</v>
      </c>
      <c r="AK849">
        <v>1</v>
      </c>
      <c r="AL849">
        <v>2023</v>
      </c>
      <c r="AM849">
        <v>4</v>
      </c>
      <c r="AN849" s="273">
        <f>(Table2[[#This Row],[OUTSD_IND_HEALTH_TOTAL]]+Table2[[#This Row],[EXCHG_IND_HEALTH_TOTAL]])-Table2[[#This Row],[OUTSD_IND_GRANDFATHER]]</f>
        <v>0</v>
      </c>
      <c r="AO849" s="273">
        <f>Table2[[#This Row],[OUTSD_IND_HEALTH_TOTAL]]-Table2[[#This Row],[OUTSD_IND_GRANDFATHER]]</f>
        <v>0</v>
      </c>
      <c r="AP849" s="273">
        <f>(Table2[[#This Row],[OUTSD_SG_HEALTH_TOTAL]]+Table2[[#This Row],[EXCHG_SG_HEALTH_TOTAL]])-Table2[[#This Row],[OUTSD_SG_GRANDFATHER]]</f>
        <v>0</v>
      </c>
      <c r="AQ849" s="273">
        <f>Table2[[#This Row],[OUTSD_SG_HEALTH_TOTAL]]-Table2[[#This Row],[OUTSD_SG_GRANDFATHER]]</f>
        <v>0</v>
      </c>
      <c r="AR849" s="273">
        <f>Table2[[#This Row],[EXCHG_IND_HEALTH_TOTAL]]+Table2[[#This Row],[OUTSD_IND_HEALTH_TOTAL]]</f>
        <v>0</v>
      </c>
      <c r="AS849" s="273">
        <f>Table2[[#This Row],[EXCHG_SG_HEALTH_TOTAL]]+Table2[[#This Row],[OUTSD_SG_HEALTH_TOTAL]]</f>
        <v>0</v>
      </c>
      <c r="AT849" s="273">
        <f>Table2[[#This Row],[OUTSD_ATM_HEALTH_TOTAL]]+Table2[[#This Row],[OUTSD_LG_HEALTH_TOTAL]]+Table2[[#This Row],[Individual Total]]+Table2[[#This Row],[Small Group Total]]+Table2[[#This Row],[OUTSD_STUDENT]]</f>
        <v>0</v>
      </c>
    </row>
    <row r="850" spans="1:46">
      <c r="A850" t="s">
        <v>56</v>
      </c>
      <c r="B850" t="s">
        <v>360</v>
      </c>
      <c r="AK850">
        <v>9</v>
      </c>
      <c r="AL850">
        <v>2023</v>
      </c>
      <c r="AM850">
        <v>4</v>
      </c>
      <c r="AN850" s="273">
        <f>(Table2[[#This Row],[OUTSD_IND_HEALTH_TOTAL]]+Table2[[#This Row],[EXCHG_IND_HEALTH_TOTAL]])-Table2[[#This Row],[OUTSD_IND_GRANDFATHER]]</f>
        <v>0</v>
      </c>
      <c r="AO850" s="273">
        <f>Table2[[#This Row],[OUTSD_IND_HEALTH_TOTAL]]-Table2[[#This Row],[OUTSD_IND_GRANDFATHER]]</f>
        <v>0</v>
      </c>
      <c r="AP850" s="273">
        <f>(Table2[[#This Row],[OUTSD_SG_HEALTH_TOTAL]]+Table2[[#This Row],[EXCHG_SG_HEALTH_TOTAL]])-Table2[[#This Row],[OUTSD_SG_GRANDFATHER]]</f>
        <v>0</v>
      </c>
      <c r="AQ850" s="273">
        <f>Table2[[#This Row],[OUTSD_SG_HEALTH_TOTAL]]-Table2[[#This Row],[OUTSD_SG_GRANDFATHER]]</f>
        <v>0</v>
      </c>
      <c r="AR850" s="273">
        <f>Table2[[#This Row],[EXCHG_IND_HEALTH_TOTAL]]+Table2[[#This Row],[OUTSD_IND_HEALTH_TOTAL]]</f>
        <v>0</v>
      </c>
      <c r="AS850" s="273">
        <f>Table2[[#This Row],[EXCHG_SG_HEALTH_TOTAL]]+Table2[[#This Row],[OUTSD_SG_HEALTH_TOTAL]]</f>
        <v>0</v>
      </c>
      <c r="AT850" s="273">
        <f>Table2[[#This Row],[OUTSD_ATM_HEALTH_TOTAL]]+Table2[[#This Row],[OUTSD_LG_HEALTH_TOTAL]]+Table2[[#This Row],[Individual Total]]+Table2[[#This Row],[Small Group Total]]+Table2[[#This Row],[OUTSD_STUDENT]]</f>
        <v>0</v>
      </c>
    </row>
    <row r="851" spans="1:46">
      <c r="A851" t="s">
        <v>56</v>
      </c>
      <c r="B851" t="s">
        <v>368</v>
      </c>
      <c r="AK851">
        <v>50</v>
      </c>
      <c r="AL851">
        <v>2023</v>
      </c>
      <c r="AM851">
        <v>4</v>
      </c>
      <c r="AN851" s="273">
        <f>(Table2[[#This Row],[OUTSD_IND_HEALTH_TOTAL]]+Table2[[#This Row],[EXCHG_IND_HEALTH_TOTAL]])-Table2[[#This Row],[OUTSD_IND_GRANDFATHER]]</f>
        <v>0</v>
      </c>
      <c r="AO851" s="273">
        <f>Table2[[#This Row],[OUTSD_IND_HEALTH_TOTAL]]-Table2[[#This Row],[OUTSD_IND_GRANDFATHER]]</f>
        <v>0</v>
      </c>
      <c r="AP851" s="273">
        <f>(Table2[[#This Row],[OUTSD_SG_HEALTH_TOTAL]]+Table2[[#This Row],[EXCHG_SG_HEALTH_TOTAL]])-Table2[[#This Row],[OUTSD_SG_GRANDFATHER]]</f>
        <v>0</v>
      </c>
      <c r="AQ851" s="273">
        <f>Table2[[#This Row],[OUTSD_SG_HEALTH_TOTAL]]-Table2[[#This Row],[OUTSD_SG_GRANDFATHER]]</f>
        <v>0</v>
      </c>
      <c r="AR851" s="273">
        <f>Table2[[#This Row],[EXCHG_IND_HEALTH_TOTAL]]+Table2[[#This Row],[OUTSD_IND_HEALTH_TOTAL]]</f>
        <v>0</v>
      </c>
      <c r="AS851" s="273">
        <f>Table2[[#This Row],[EXCHG_SG_HEALTH_TOTAL]]+Table2[[#This Row],[OUTSD_SG_HEALTH_TOTAL]]</f>
        <v>0</v>
      </c>
      <c r="AT851" s="273">
        <f>Table2[[#This Row],[OUTSD_ATM_HEALTH_TOTAL]]+Table2[[#This Row],[OUTSD_LG_HEALTH_TOTAL]]+Table2[[#This Row],[Individual Total]]+Table2[[#This Row],[Small Group Total]]+Table2[[#This Row],[OUTSD_STUDENT]]</f>
        <v>0</v>
      </c>
    </row>
    <row r="852" spans="1:46">
      <c r="A852" t="s">
        <v>56</v>
      </c>
      <c r="B852" t="s">
        <v>371</v>
      </c>
      <c r="AK852">
        <v>7</v>
      </c>
      <c r="AL852">
        <v>2023</v>
      </c>
      <c r="AM852">
        <v>4</v>
      </c>
      <c r="AN852" s="273">
        <f>(Table2[[#This Row],[OUTSD_IND_HEALTH_TOTAL]]+Table2[[#This Row],[EXCHG_IND_HEALTH_TOTAL]])-Table2[[#This Row],[OUTSD_IND_GRANDFATHER]]</f>
        <v>0</v>
      </c>
      <c r="AO852" s="273">
        <f>Table2[[#This Row],[OUTSD_IND_HEALTH_TOTAL]]-Table2[[#This Row],[OUTSD_IND_GRANDFATHER]]</f>
        <v>0</v>
      </c>
      <c r="AP852" s="273">
        <f>(Table2[[#This Row],[OUTSD_SG_HEALTH_TOTAL]]+Table2[[#This Row],[EXCHG_SG_HEALTH_TOTAL]])-Table2[[#This Row],[OUTSD_SG_GRANDFATHER]]</f>
        <v>0</v>
      </c>
      <c r="AQ852" s="273">
        <f>Table2[[#This Row],[OUTSD_SG_HEALTH_TOTAL]]-Table2[[#This Row],[OUTSD_SG_GRANDFATHER]]</f>
        <v>0</v>
      </c>
      <c r="AR852" s="273">
        <f>Table2[[#This Row],[EXCHG_IND_HEALTH_TOTAL]]+Table2[[#This Row],[OUTSD_IND_HEALTH_TOTAL]]</f>
        <v>0</v>
      </c>
      <c r="AS852" s="273">
        <f>Table2[[#This Row],[EXCHG_SG_HEALTH_TOTAL]]+Table2[[#This Row],[OUTSD_SG_HEALTH_TOTAL]]</f>
        <v>0</v>
      </c>
      <c r="AT852" s="273">
        <f>Table2[[#This Row],[OUTSD_ATM_HEALTH_TOTAL]]+Table2[[#This Row],[OUTSD_LG_HEALTH_TOTAL]]+Table2[[#This Row],[Individual Total]]+Table2[[#This Row],[Small Group Total]]+Table2[[#This Row],[OUTSD_STUDENT]]</f>
        <v>0</v>
      </c>
    </row>
    <row r="853" spans="1:46">
      <c r="A853" t="s">
        <v>56</v>
      </c>
      <c r="B853" t="s">
        <v>378</v>
      </c>
      <c r="AK853">
        <v>24</v>
      </c>
      <c r="AL853">
        <v>2023</v>
      </c>
      <c r="AM853">
        <v>4</v>
      </c>
      <c r="AN853" s="273">
        <f>(Table2[[#This Row],[OUTSD_IND_HEALTH_TOTAL]]+Table2[[#This Row],[EXCHG_IND_HEALTH_TOTAL]])-Table2[[#This Row],[OUTSD_IND_GRANDFATHER]]</f>
        <v>0</v>
      </c>
      <c r="AO853" s="273">
        <f>Table2[[#This Row],[OUTSD_IND_HEALTH_TOTAL]]-Table2[[#This Row],[OUTSD_IND_GRANDFATHER]]</f>
        <v>0</v>
      </c>
      <c r="AP853" s="273">
        <f>(Table2[[#This Row],[OUTSD_SG_HEALTH_TOTAL]]+Table2[[#This Row],[EXCHG_SG_HEALTH_TOTAL]])-Table2[[#This Row],[OUTSD_SG_GRANDFATHER]]</f>
        <v>0</v>
      </c>
      <c r="AQ853" s="273">
        <f>Table2[[#This Row],[OUTSD_SG_HEALTH_TOTAL]]-Table2[[#This Row],[OUTSD_SG_GRANDFATHER]]</f>
        <v>0</v>
      </c>
      <c r="AR853" s="273">
        <f>Table2[[#This Row],[EXCHG_IND_HEALTH_TOTAL]]+Table2[[#This Row],[OUTSD_IND_HEALTH_TOTAL]]</f>
        <v>0</v>
      </c>
      <c r="AS853" s="273">
        <f>Table2[[#This Row],[EXCHG_SG_HEALTH_TOTAL]]+Table2[[#This Row],[OUTSD_SG_HEALTH_TOTAL]]</f>
        <v>0</v>
      </c>
      <c r="AT853" s="273">
        <f>Table2[[#This Row],[OUTSD_ATM_HEALTH_TOTAL]]+Table2[[#This Row],[OUTSD_LG_HEALTH_TOTAL]]+Table2[[#This Row],[Individual Total]]+Table2[[#This Row],[Small Group Total]]+Table2[[#This Row],[OUTSD_STUDENT]]</f>
        <v>0</v>
      </c>
    </row>
    <row r="854" spans="1:46">
      <c r="A854" t="s">
        <v>56</v>
      </c>
      <c r="B854" t="s">
        <v>369</v>
      </c>
      <c r="AK854">
        <v>22</v>
      </c>
      <c r="AL854">
        <v>2023</v>
      </c>
      <c r="AM854">
        <v>4</v>
      </c>
      <c r="AN854" s="273">
        <f>(Table2[[#This Row],[OUTSD_IND_HEALTH_TOTAL]]+Table2[[#This Row],[EXCHG_IND_HEALTH_TOTAL]])-Table2[[#This Row],[OUTSD_IND_GRANDFATHER]]</f>
        <v>0</v>
      </c>
      <c r="AO854" s="273">
        <f>Table2[[#This Row],[OUTSD_IND_HEALTH_TOTAL]]-Table2[[#This Row],[OUTSD_IND_GRANDFATHER]]</f>
        <v>0</v>
      </c>
      <c r="AP854" s="273">
        <f>(Table2[[#This Row],[OUTSD_SG_HEALTH_TOTAL]]+Table2[[#This Row],[EXCHG_SG_HEALTH_TOTAL]])-Table2[[#This Row],[OUTSD_SG_GRANDFATHER]]</f>
        <v>0</v>
      </c>
      <c r="AQ854" s="273">
        <f>Table2[[#This Row],[OUTSD_SG_HEALTH_TOTAL]]-Table2[[#This Row],[OUTSD_SG_GRANDFATHER]]</f>
        <v>0</v>
      </c>
      <c r="AR854" s="273">
        <f>Table2[[#This Row],[EXCHG_IND_HEALTH_TOTAL]]+Table2[[#This Row],[OUTSD_IND_HEALTH_TOTAL]]</f>
        <v>0</v>
      </c>
      <c r="AS854" s="273">
        <f>Table2[[#This Row],[EXCHG_SG_HEALTH_TOTAL]]+Table2[[#This Row],[OUTSD_SG_HEALTH_TOTAL]]</f>
        <v>0</v>
      </c>
      <c r="AT854" s="273">
        <f>Table2[[#This Row],[OUTSD_ATM_HEALTH_TOTAL]]+Table2[[#This Row],[OUTSD_LG_HEALTH_TOTAL]]+Table2[[#This Row],[Individual Total]]+Table2[[#This Row],[Small Group Total]]+Table2[[#This Row],[OUTSD_STUDENT]]</f>
        <v>0</v>
      </c>
    </row>
    <row r="855" spans="1:46">
      <c r="A855" t="s">
        <v>56</v>
      </c>
      <c r="B855" t="s">
        <v>385</v>
      </c>
      <c r="AK855">
        <v>4</v>
      </c>
      <c r="AL855">
        <v>2023</v>
      </c>
      <c r="AM855">
        <v>4</v>
      </c>
      <c r="AN855" s="273">
        <f>(Table2[[#This Row],[OUTSD_IND_HEALTH_TOTAL]]+Table2[[#This Row],[EXCHG_IND_HEALTH_TOTAL]])-Table2[[#This Row],[OUTSD_IND_GRANDFATHER]]</f>
        <v>0</v>
      </c>
      <c r="AO855" s="273">
        <f>Table2[[#This Row],[OUTSD_IND_HEALTH_TOTAL]]-Table2[[#This Row],[OUTSD_IND_GRANDFATHER]]</f>
        <v>0</v>
      </c>
      <c r="AP855" s="273">
        <f>(Table2[[#This Row],[OUTSD_SG_HEALTH_TOTAL]]+Table2[[#This Row],[EXCHG_SG_HEALTH_TOTAL]])-Table2[[#This Row],[OUTSD_SG_GRANDFATHER]]</f>
        <v>0</v>
      </c>
      <c r="AQ855" s="273">
        <f>Table2[[#This Row],[OUTSD_SG_HEALTH_TOTAL]]-Table2[[#This Row],[OUTSD_SG_GRANDFATHER]]</f>
        <v>0</v>
      </c>
      <c r="AR855" s="273">
        <f>Table2[[#This Row],[EXCHG_IND_HEALTH_TOTAL]]+Table2[[#This Row],[OUTSD_IND_HEALTH_TOTAL]]</f>
        <v>0</v>
      </c>
      <c r="AS855" s="273">
        <f>Table2[[#This Row],[EXCHG_SG_HEALTH_TOTAL]]+Table2[[#This Row],[OUTSD_SG_HEALTH_TOTAL]]</f>
        <v>0</v>
      </c>
      <c r="AT855" s="273">
        <f>Table2[[#This Row],[OUTSD_ATM_HEALTH_TOTAL]]+Table2[[#This Row],[OUTSD_LG_HEALTH_TOTAL]]+Table2[[#This Row],[Individual Total]]+Table2[[#This Row],[Small Group Total]]+Table2[[#This Row],[OUTSD_STUDENT]]</f>
        <v>0</v>
      </c>
    </row>
    <row r="856" spans="1:46">
      <c r="A856" t="s">
        <v>56</v>
      </c>
      <c r="B856" t="s">
        <v>366</v>
      </c>
      <c r="AK856">
        <v>84</v>
      </c>
      <c r="AL856">
        <v>2023</v>
      </c>
      <c r="AM856">
        <v>4</v>
      </c>
      <c r="AN856" s="273">
        <f>(Table2[[#This Row],[OUTSD_IND_HEALTH_TOTAL]]+Table2[[#This Row],[EXCHG_IND_HEALTH_TOTAL]])-Table2[[#This Row],[OUTSD_IND_GRANDFATHER]]</f>
        <v>0</v>
      </c>
      <c r="AO856" s="273">
        <f>Table2[[#This Row],[OUTSD_IND_HEALTH_TOTAL]]-Table2[[#This Row],[OUTSD_IND_GRANDFATHER]]</f>
        <v>0</v>
      </c>
      <c r="AP856" s="273">
        <f>(Table2[[#This Row],[OUTSD_SG_HEALTH_TOTAL]]+Table2[[#This Row],[EXCHG_SG_HEALTH_TOTAL]])-Table2[[#This Row],[OUTSD_SG_GRANDFATHER]]</f>
        <v>0</v>
      </c>
      <c r="AQ856" s="273">
        <f>Table2[[#This Row],[OUTSD_SG_HEALTH_TOTAL]]-Table2[[#This Row],[OUTSD_SG_GRANDFATHER]]</f>
        <v>0</v>
      </c>
      <c r="AR856" s="273">
        <f>Table2[[#This Row],[EXCHG_IND_HEALTH_TOTAL]]+Table2[[#This Row],[OUTSD_IND_HEALTH_TOTAL]]</f>
        <v>0</v>
      </c>
      <c r="AS856" s="273">
        <f>Table2[[#This Row],[EXCHG_SG_HEALTH_TOTAL]]+Table2[[#This Row],[OUTSD_SG_HEALTH_TOTAL]]</f>
        <v>0</v>
      </c>
      <c r="AT856" s="273">
        <f>Table2[[#This Row],[OUTSD_ATM_HEALTH_TOTAL]]+Table2[[#This Row],[OUTSD_LG_HEALTH_TOTAL]]+Table2[[#This Row],[Individual Total]]+Table2[[#This Row],[Small Group Total]]+Table2[[#This Row],[OUTSD_STUDENT]]</f>
        <v>0</v>
      </c>
    </row>
    <row r="857" spans="1:46">
      <c r="A857" t="s">
        <v>56</v>
      </c>
      <c r="B857" t="s">
        <v>375</v>
      </c>
      <c r="AK857">
        <v>23</v>
      </c>
      <c r="AL857">
        <v>2023</v>
      </c>
      <c r="AM857">
        <v>4</v>
      </c>
      <c r="AN857" s="273">
        <f>(Table2[[#This Row],[OUTSD_IND_HEALTH_TOTAL]]+Table2[[#This Row],[EXCHG_IND_HEALTH_TOTAL]])-Table2[[#This Row],[OUTSD_IND_GRANDFATHER]]</f>
        <v>0</v>
      </c>
      <c r="AO857" s="273">
        <f>Table2[[#This Row],[OUTSD_IND_HEALTH_TOTAL]]-Table2[[#This Row],[OUTSD_IND_GRANDFATHER]]</f>
        <v>0</v>
      </c>
      <c r="AP857" s="273">
        <f>(Table2[[#This Row],[OUTSD_SG_HEALTH_TOTAL]]+Table2[[#This Row],[EXCHG_SG_HEALTH_TOTAL]])-Table2[[#This Row],[OUTSD_SG_GRANDFATHER]]</f>
        <v>0</v>
      </c>
      <c r="AQ857" s="273">
        <f>Table2[[#This Row],[OUTSD_SG_HEALTH_TOTAL]]-Table2[[#This Row],[OUTSD_SG_GRANDFATHER]]</f>
        <v>0</v>
      </c>
      <c r="AR857" s="273">
        <f>Table2[[#This Row],[EXCHG_IND_HEALTH_TOTAL]]+Table2[[#This Row],[OUTSD_IND_HEALTH_TOTAL]]</f>
        <v>0</v>
      </c>
      <c r="AS857" s="273">
        <f>Table2[[#This Row],[EXCHG_SG_HEALTH_TOTAL]]+Table2[[#This Row],[OUTSD_SG_HEALTH_TOTAL]]</f>
        <v>0</v>
      </c>
      <c r="AT857" s="273">
        <f>Table2[[#This Row],[OUTSD_ATM_HEALTH_TOTAL]]+Table2[[#This Row],[OUTSD_LG_HEALTH_TOTAL]]+Table2[[#This Row],[Individual Total]]+Table2[[#This Row],[Small Group Total]]+Table2[[#This Row],[OUTSD_STUDENT]]</f>
        <v>0</v>
      </c>
    </row>
    <row r="858" spans="1:46">
      <c r="A858" t="s">
        <v>56</v>
      </c>
      <c r="B858" t="s">
        <v>365</v>
      </c>
      <c r="AK858">
        <v>32</v>
      </c>
      <c r="AL858">
        <v>2023</v>
      </c>
      <c r="AM858">
        <v>4</v>
      </c>
      <c r="AN858" s="273">
        <f>(Table2[[#This Row],[OUTSD_IND_HEALTH_TOTAL]]+Table2[[#This Row],[EXCHG_IND_HEALTH_TOTAL]])-Table2[[#This Row],[OUTSD_IND_GRANDFATHER]]</f>
        <v>0</v>
      </c>
      <c r="AO858" s="273">
        <f>Table2[[#This Row],[OUTSD_IND_HEALTH_TOTAL]]-Table2[[#This Row],[OUTSD_IND_GRANDFATHER]]</f>
        <v>0</v>
      </c>
      <c r="AP858" s="273">
        <f>(Table2[[#This Row],[OUTSD_SG_HEALTH_TOTAL]]+Table2[[#This Row],[EXCHG_SG_HEALTH_TOTAL]])-Table2[[#This Row],[OUTSD_SG_GRANDFATHER]]</f>
        <v>0</v>
      </c>
      <c r="AQ858" s="273">
        <f>Table2[[#This Row],[OUTSD_SG_HEALTH_TOTAL]]-Table2[[#This Row],[OUTSD_SG_GRANDFATHER]]</f>
        <v>0</v>
      </c>
      <c r="AR858" s="273">
        <f>Table2[[#This Row],[EXCHG_IND_HEALTH_TOTAL]]+Table2[[#This Row],[OUTSD_IND_HEALTH_TOTAL]]</f>
        <v>0</v>
      </c>
      <c r="AS858" s="273">
        <f>Table2[[#This Row],[EXCHG_SG_HEALTH_TOTAL]]+Table2[[#This Row],[OUTSD_SG_HEALTH_TOTAL]]</f>
        <v>0</v>
      </c>
      <c r="AT858" s="273">
        <f>Table2[[#This Row],[OUTSD_ATM_HEALTH_TOTAL]]+Table2[[#This Row],[OUTSD_LG_HEALTH_TOTAL]]+Table2[[#This Row],[Individual Total]]+Table2[[#This Row],[Small Group Total]]+Table2[[#This Row],[OUTSD_STUDENT]]</f>
        <v>0</v>
      </c>
    </row>
    <row r="859" spans="1:46">
      <c r="A859" t="s">
        <v>56</v>
      </c>
      <c r="B859" t="s">
        <v>383</v>
      </c>
      <c r="AK859">
        <v>1</v>
      </c>
      <c r="AL859">
        <v>2023</v>
      </c>
      <c r="AM859">
        <v>4</v>
      </c>
      <c r="AN859" s="273">
        <f>(Table2[[#This Row],[OUTSD_IND_HEALTH_TOTAL]]+Table2[[#This Row],[EXCHG_IND_HEALTH_TOTAL]])-Table2[[#This Row],[OUTSD_IND_GRANDFATHER]]</f>
        <v>0</v>
      </c>
      <c r="AO859" s="273">
        <f>Table2[[#This Row],[OUTSD_IND_HEALTH_TOTAL]]-Table2[[#This Row],[OUTSD_IND_GRANDFATHER]]</f>
        <v>0</v>
      </c>
      <c r="AP859" s="273">
        <f>(Table2[[#This Row],[OUTSD_SG_HEALTH_TOTAL]]+Table2[[#This Row],[EXCHG_SG_HEALTH_TOTAL]])-Table2[[#This Row],[OUTSD_SG_GRANDFATHER]]</f>
        <v>0</v>
      </c>
      <c r="AQ859" s="273">
        <f>Table2[[#This Row],[OUTSD_SG_HEALTH_TOTAL]]-Table2[[#This Row],[OUTSD_SG_GRANDFATHER]]</f>
        <v>0</v>
      </c>
      <c r="AR859" s="273">
        <f>Table2[[#This Row],[EXCHG_IND_HEALTH_TOTAL]]+Table2[[#This Row],[OUTSD_IND_HEALTH_TOTAL]]</f>
        <v>0</v>
      </c>
      <c r="AS859" s="273">
        <f>Table2[[#This Row],[EXCHG_SG_HEALTH_TOTAL]]+Table2[[#This Row],[OUTSD_SG_HEALTH_TOTAL]]</f>
        <v>0</v>
      </c>
      <c r="AT859" s="273">
        <f>Table2[[#This Row],[OUTSD_ATM_HEALTH_TOTAL]]+Table2[[#This Row],[OUTSD_LG_HEALTH_TOTAL]]+Table2[[#This Row],[Individual Total]]+Table2[[#This Row],[Small Group Total]]+Table2[[#This Row],[OUTSD_STUDENT]]</f>
        <v>0</v>
      </c>
    </row>
    <row r="860" spans="1:46">
      <c r="A860" t="s">
        <v>56</v>
      </c>
      <c r="B860" t="s">
        <v>356</v>
      </c>
      <c r="AK860">
        <v>73</v>
      </c>
      <c r="AL860">
        <v>2023</v>
      </c>
      <c r="AM860">
        <v>4</v>
      </c>
      <c r="AN860" s="273">
        <f>(Table2[[#This Row],[OUTSD_IND_HEALTH_TOTAL]]+Table2[[#This Row],[EXCHG_IND_HEALTH_TOTAL]])-Table2[[#This Row],[OUTSD_IND_GRANDFATHER]]</f>
        <v>0</v>
      </c>
      <c r="AO860" s="273">
        <f>Table2[[#This Row],[OUTSD_IND_HEALTH_TOTAL]]-Table2[[#This Row],[OUTSD_IND_GRANDFATHER]]</f>
        <v>0</v>
      </c>
      <c r="AP860" s="273">
        <f>(Table2[[#This Row],[OUTSD_SG_HEALTH_TOTAL]]+Table2[[#This Row],[EXCHG_SG_HEALTH_TOTAL]])-Table2[[#This Row],[OUTSD_SG_GRANDFATHER]]</f>
        <v>0</v>
      </c>
      <c r="AQ860" s="273">
        <f>Table2[[#This Row],[OUTSD_SG_HEALTH_TOTAL]]-Table2[[#This Row],[OUTSD_SG_GRANDFATHER]]</f>
        <v>0</v>
      </c>
      <c r="AR860" s="273">
        <f>Table2[[#This Row],[EXCHG_IND_HEALTH_TOTAL]]+Table2[[#This Row],[OUTSD_IND_HEALTH_TOTAL]]</f>
        <v>0</v>
      </c>
      <c r="AS860" s="273">
        <f>Table2[[#This Row],[EXCHG_SG_HEALTH_TOTAL]]+Table2[[#This Row],[OUTSD_SG_HEALTH_TOTAL]]</f>
        <v>0</v>
      </c>
      <c r="AT860" s="273">
        <f>Table2[[#This Row],[OUTSD_ATM_HEALTH_TOTAL]]+Table2[[#This Row],[OUTSD_LG_HEALTH_TOTAL]]+Table2[[#This Row],[Individual Total]]+Table2[[#This Row],[Small Group Total]]+Table2[[#This Row],[OUTSD_STUDENT]]</f>
        <v>0</v>
      </c>
    </row>
    <row r="861" spans="1:46">
      <c r="A861" t="s">
        <v>56</v>
      </c>
      <c r="B861" t="s">
        <v>382</v>
      </c>
      <c r="AK861">
        <v>5</v>
      </c>
      <c r="AL861">
        <v>2023</v>
      </c>
      <c r="AM861">
        <v>4</v>
      </c>
      <c r="AN861" s="273">
        <f>(Table2[[#This Row],[OUTSD_IND_HEALTH_TOTAL]]+Table2[[#This Row],[EXCHG_IND_HEALTH_TOTAL]])-Table2[[#This Row],[OUTSD_IND_GRANDFATHER]]</f>
        <v>0</v>
      </c>
      <c r="AO861" s="273">
        <f>Table2[[#This Row],[OUTSD_IND_HEALTH_TOTAL]]-Table2[[#This Row],[OUTSD_IND_GRANDFATHER]]</f>
        <v>0</v>
      </c>
      <c r="AP861" s="273">
        <f>(Table2[[#This Row],[OUTSD_SG_HEALTH_TOTAL]]+Table2[[#This Row],[EXCHG_SG_HEALTH_TOTAL]])-Table2[[#This Row],[OUTSD_SG_GRANDFATHER]]</f>
        <v>0</v>
      </c>
      <c r="AQ861" s="273">
        <f>Table2[[#This Row],[OUTSD_SG_HEALTH_TOTAL]]-Table2[[#This Row],[OUTSD_SG_GRANDFATHER]]</f>
        <v>0</v>
      </c>
      <c r="AR861" s="273">
        <f>Table2[[#This Row],[EXCHG_IND_HEALTH_TOTAL]]+Table2[[#This Row],[OUTSD_IND_HEALTH_TOTAL]]</f>
        <v>0</v>
      </c>
      <c r="AS861" s="273">
        <f>Table2[[#This Row],[EXCHG_SG_HEALTH_TOTAL]]+Table2[[#This Row],[OUTSD_SG_HEALTH_TOTAL]]</f>
        <v>0</v>
      </c>
      <c r="AT861" s="273">
        <f>Table2[[#This Row],[OUTSD_ATM_HEALTH_TOTAL]]+Table2[[#This Row],[OUTSD_LG_HEALTH_TOTAL]]+Table2[[#This Row],[Individual Total]]+Table2[[#This Row],[Small Group Total]]+Table2[[#This Row],[OUTSD_STUDENT]]</f>
        <v>0</v>
      </c>
    </row>
    <row r="862" spans="1:46">
      <c r="A862" t="s">
        <v>56</v>
      </c>
      <c r="B862" t="s">
        <v>359</v>
      </c>
      <c r="AK862">
        <v>145</v>
      </c>
      <c r="AL862">
        <v>2023</v>
      </c>
      <c r="AM862">
        <v>4</v>
      </c>
      <c r="AN862" s="273">
        <f>(Table2[[#This Row],[OUTSD_IND_HEALTH_TOTAL]]+Table2[[#This Row],[EXCHG_IND_HEALTH_TOTAL]])-Table2[[#This Row],[OUTSD_IND_GRANDFATHER]]</f>
        <v>0</v>
      </c>
      <c r="AO862" s="273">
        <f>Table2[[#This Row],[OUTSD_IND_HEALTH_TOTAL]]-Table2[[#This Row],[OUTSD_IND_GRANDFATHER]]</f>
        <v>0</v>
      </c>
      <c r="AP862" s="273">
        <f>(Table2[[#This Row],[OUTSD_SG_HEALTH_TOTAL]]+Table2[[#This Row],[EXCHG_SG_HEALTH_TOTAL]])-Table2[[#This Row],[OUTSD_SG_GRANDFATHER]]</f>
        <v>0</v>
      </c>
      <c r="AQ862" s="273">
        <f>Table2[[#This Row],[OUTSD_SG_HEALTH_TOTAL]]-Table2[[#This Row],[OUTSD_SG_GRANDFATHER]]</f>
        <v>0</v>
      </c>
      <c r="AR862" s="273">
        <f>Table2[[#This Row],[EXCHG_IND_HEALTH_TOTAL]]+Table2[[#This Row],[OUTSD_IND_HEALTH_TOTAL]]</f>
        <v>0</v>
      </c>
      <c r="AS862" s="273">
        <f>Table2[[#This Row],[EXCHG_SG_HEALTH_TOTAL]]+Table2[[#This Row],[OUTSD_SG_HEALTH_TOTAL]]</f>
        <v>0</v>
      </c>
      <c r="AT862" s="273">
        <f>Table2[[#This Row],[OUTSD_ATM_HEALTH_TOTAL]]+Table2[[#This Row],[OUTSD_LG_HEALTH_TOTAL]]+Table2[[#This Row],[Individual Total]]+Table2[[#This Row],[Small Group Total]]+Table2[[#This Row],[OUTSD_STUDENT]]</f>
        <v>0</v>
      </c>
    </row>
    <row r="863" spans="1:46">
      <c r="A863" t="s">
        <v>56</v>
      </c>
      <c r="B863" t="s">
        <v>364</v>
      </c>
      <c r="AK863">
        <v>20</v>
      </c>
      <c r="AL863">
        <v>2023</v>
      </c>
      <c r="AM863">
        <v>4</v>
      </c>
      <c r="AN863" s="273">
        <f>(Table2[[#This Row],[OUTSD_IND_HEALTH_TOTAL]]+Table2[[#This Row],[EXCHG_IND_HEALTH_TOTAL]])-Table2[[#This Row],[OUTSD_IND_GRANDFATHER]]</f>
        <v>0</v>
      </c>
      <c r="AO863" s="273">
        <f>Table2[[#This Row],[OUTSD_IND_HEALTH_TOTAL]]-Table2[[#This Row],[OUTSD_IND_GRANDFATHER]]</f>
        <v>0</v>
      </c>
      <c r="AP863" s="273">
        <f>(Table2[[#This Row],[OUTSD_SG_HEALTH_TOTAL]]+Table2[[#This Row],[EXCHG_SG_HEALTH_TOTAL]])-Table2[[#This Row],[OUTSD_SG_GRANDFATHER]]</f>
        <v>0</v>
      </c>
      <c r="AQ863" s="273">
        <f>Table2[[#This Row],[OUTSD_SG_HEALTH_TOTAL]]-Table2[[#This Row],[OUTSD_SG_GRANDFATHER]]</f>
        <v>0</v>
      </c>
      <c r="AR863" s="273">
        <f>Table2[[#This Row],[EXCHG_IND_HEALTH_TOTAL]]+Table2[[#This Row],[OUTSD_IND_HEALTH_TOTAL]]</f>
        <v>0</v>
      </c>
      <c r="AS863" s="273">
        <f>Table2[[#This Row],[EXCHG_SG_HEALTH_TOTAL]]+Table2[[#This Row],[OUTSD_SG_HEALTH_TOTAL]]</f>
        <v>0</v>
      </c>
      <c r="AT863" s="273">
        <f>Table2[[#This Row],[OUTSD_ATM_HEALTH_TOTAL]]+Table2[[#This Row],[OUTSD_LG_HEALTH_TOTAL]]+Table2[[#This Row],[Individual Total]]+Table2[[#This Row],[Small Group Total]]+Table2[[#This Row],[OUTSD_STUDENT]]</f>
        <v>0</v>
      </c>
    </row>
    <row r="864" spans="1:46">
      <c r="A864" t="s">
        <v>56</v>
      </c>
      <c r="B864" t="s">
        <v>374</v>
      </c>
      <c r="AK864">
        <v>22</v>
      </c>
      <c r="AL864">
        <v>2023</v>
      </c>
      <c r="AM864">
        <v>4</v>
      </c>
      <c r="AN864" s="273">
        <f>(Table2[[#This Row],[OUTSD_IND_HEALTH_TOTAL]]+Table2[[#This Row],[EXCHG_IND_HEALTH_TOTAL]])-Table2[[#This Row],[OUTSD_IND_GRANDFATHER]]</f>
        <v>0</v>
      </c>
      <c r="AO864" s="273">
        <f>Table2[[#This Row],[OUTSD_IND_HEALTH_TOTAL]]-Table2[[#This Row],[OUTSD_IND_GRANDFATHER]]</f>
        <v>0</v>
      </c>
      <c r="AP864" s="273">
        <f>(Table2[[#This Row],[OUTSD_SG_HEALTH_TOTAL]]+Table2[[#This Row],[EXCHG_SG_HEALTH_TOTAL]])-Table2[[#This Row],[OUTSD_SG_GRANDFATHER]]</f>
        <v>0</v>
      </c>
      <c r="AQ864" s="273">
        <f>Table2[[#This Row],[OUTSD_SG_HEALTH_TOTAL]]-Table2[[#This Row],[OUTSD_SG_GRANDFATHER]]</f>
        <v>0</v>
      </c>
      <c r="AR864" s="273">
        <f>Table2[[#This Row],[EXCHG_IND_HEALTH_TOTAL]]+Table2[[#This Row],[OUTSD_IND_HEALTH_TOTAL]]</f>
        <v>0</v>
      </c>
      <c r="AS864" s="273">
        <f>Table2[[#This Row],[EXCHG_SG_HEALTH_TOTAL]]+Table2[[#This Row],[OUTSD_SG_HEALTH_TOTAL]]</f>
        <v>0</v>
      </c>
      <c r="AT864" s="273">
        <f>Table2[[#This Row],[OUTSD_ATM_HEALTH_TOTAL]]+Table2[[#This Row],[OUTSD_LG_HEALTH_TOTAL]]+Table2[[#This Row],[Individual Total]]+Table2[[#This Row],[Small Group Total]]+Table2[[#This Row],[OUTSD_STUDENT]]</f>
        <v>0</v>
      </c>
    </row>
    <row r="865" spans="1:46">
      <c r="A865" t="s">
        <v>56</v>
      </c>
      <c r="B865" t="s">
        <v>380</v>
      </c>
      <c r="AK865">
        <v>32</v>
      </c>
      <c r="AL865">
        <v>2023</v>
      </c>
      <c r="AM865">
        <v>4</v>
      </c>
      <c r="AN865" s="273">
        <f>(Table2[[#This Row],[OUTSD_IND_HEALTH_TOTAL]]+Table2[[#This Row],[EXCHG_IND_HEALTH_TOTAL]])-Table2[[#This Row],[OUTSD_IND_GRANDFATHER]]</f>
        <v>0</v>
      </c>
      <c r="AO865" s="273">
        <f>Table2[[#This Row],[OUTSD_IND_HEALTH_TOTAL]]-Table2[[#This Row],[OUTSD_IND_GRANDFATHER]]</f>
        <v>0</v>
      </c>
      <c r="AP865" s="273">
        <f>(Table2[[#This Row],[OUTSD_SG_HEALTH_TOTAL]]+Table2[[#This Row],[EXCHG_SG_HEALTH_TOTAL]])-Table2[[#This Row],[OUTSD_SG_GRANDFATHER]]</f>
        <v>0</v>
      </c>
      <c r="AQ865" s="273">
        <f>Table2[[#This Row],[OUTSD_SG_HEALTH_TOTAL]]-Table2[[#This Row],[OUTSD_SG_GRANDFATHER]]</f>
        <v>0</v>
      </c>
      <c r="AR865" s="273">
        <f>Table2[[#This Row],[EXCHG_IND_HEALTH_TOTAL]]+Table2[[#This Row],[OUTSD_IND_HEALTH_TOTAL]]</f>
        <v>0</v>
      </c>
      <c r="AS865" s="273">
        <f>Table2[[#This Row],[EXCHG_SG_HEALTH_TOTAL]]+Table2[[#This Row],[OUTSD_SG_HEALTH_TOTAL]]</f>
        <v>0</v>
      </c>
      <c r="AT865" s="273">
        <f>Table2[[#This Row],[OUTSD_ATM_HEALTH_TOTAL]]+Table2[[#This Row],[OUTSD_LG_HEALTH_TOTAL]]+Table2[[#This Row],[Individual Total]]+Table2[[#This Row],[Small Group Total]]+Table2[[#This Row],[OUTSD_STUDENT]]</f>
        <v>0</v>
      </c>
    </row>
    <row r="866" spans="1:46">
      <c r="A866" t="s">
        <v>56</v>
      </c>
      <c r="B866" t="s">
        <v>387</v>
      </c>
      <c r="AK866">
        <v>3</v>
      </c>
      <c r="AL866">
        <v>2023</v>
      </c>
      <c r="AM866">
        <v>4</v>
      </c>
      <c r="AN866" s="273">
        <f>(Table2[[#This Row],[OUTSD_IND_HEALTH_TOTAL]]+Table2[[#This Row],[EXCHG_IND_HEALTH_TOTAL]])-Table2[[#This Row],[OUTSD_IND_GRANDFATHER]]</f>
        <v>0</v>
      </c>
      <c r="AO866" s="273">
        <f>Table2[[#This Row],[OUTSD_IND_HEALTH_TOTAL]]-Table2[[#This Row],[OUTSD_IND_GRANDFATHER]]</f>
        <v>0</v>
      </c>
      <c r="AP866" s="273">
        <f>(Table2[[#This Row],[OUTSD_SG_HEALTH_TOTAL]]+Table2[[#This Row],[EXCHG_SG_HEALTH_TOTAL]])-Table2[[#This Row],[OUTSD_SG_GRANDFATHER]]</f>
        <v>0</v>
      </c>
      <c r="AQ866" s="273">
        <f>Table2[[#This Row],[OUTSD_SG_HEALTH_TOTAL]]-Table2[[#This Row],[OUTSD_SG_GRANDFATHER]]</f>
        <v>0</v>
      </c>
      <c r="AR866" s="273">
        <f>Table2[[#This Row],[EXCHG_IND_HEALTH_TOTAL]]+Table2[[#This Row],[OUTSD_IND_HEALTH_TOTAL]]</f>
        <v>0</v>
      </c>
      <c r="AS866" s="273">
        <f>Table2[[#This Row],[EXCHG_SG_HEALTH_TOTAL]]+Table2[[#This Row],[OUTSD_SG_HEALTH_TOTAL]]</f>
        <v>0</v>
      </c>
      <c r="AT866" s="273">
        <f>Table2[[#This Row],[OUTSD_ATM_HEALTH_TOTAL]]+Table2[[#This Row],[OUTSD_LG_HEALTH_TOTAL]]+Table2[[#This Row],[Individual Total]]+Table2[[#This Row],[Small Group Total]]+Table2[[#This Row],[OUTSD_STUDENT]]</f>
        <v>0</v>
      </c>
    </row>
    <row r="867" spans="1:46">
      <c r="A867" t="s">
        <v>56</v>
      </c>
      <c r="B867" t="s">
        <v>392</v>
      </c>
      <c r="AK867">
        <v>1</v>
      </c>
      <c r="AL867">
        <v>2023</v>
      </c>
      <c r="AM867">
        <v>4</v>
      </c>
      <c r="AN867" s="273">
        <f>(Table2[[#This Row],[OUTSD_IND_HEALTH_TOTAL]]+Table2[[#This Row],[EXCHG_IND_HEALTH_TOTAL]])-Table2[[#This Row],[OUTSD_IND_GRANDFATHER]]</f>
        <v>0</v>
      </c>
      <c r="AO867" s="273">
        <f>Table2[[#This Row],[OUTSD_IND_HEALTH_TOTAL]]-Table2[[#This Row],[OUTSD_IND_GRANDFATHER]]</f>
        <v>0</v>
      </c>
      <c r="AP867" s="273">
        <f>(Table2[[#This Row],[OUTSD_SG_HEALTH_TOTAL]]+Table2[[#This Row],[EXCHG_SG_HEALTH_TOTAL]])-Table2[[#This Row],[OUTSD_SG_GRANDFATHER]]</f>
        <v>0</v>
      </c>
      <c r="AQ867" s="273">
        <f>Table2[[#This Row],[OUTSD_SG_HEALTH_TOTAL]]-Table2[[#This Row],[OUTSD_SG_GRANDFATHER]]</f>
        <v>0</v>
      </c>
      <c r="AR867" s="273">
        <f>Table2[[#This Row],[EXCHG_IND_HEALTH_TOTAL]]+Table2[[#This Row],[OUTSD_IND_HEALTH_TOTAL]]</f>
        <v>0</v>
      </c>
      <c r="AS867" s="273">
        <f>Table2[[#This Row],[EXCHG_SG_HEALTH_TOTAL]]+Table2[[#This Row],[OUTSD_SG_HEALTH_TOTAL]]</f>
        <v>0</v>
      </c>
      <c r="AT867" s="273">
        <f>Table2[[#This Row],[OUTSD_ATM_HEALTH_TOTAL]]+Table2[[#This Row],[OUTSD_LG_HEALTH_TOTAL]]+Table2[[#This Row],[Individual Total]]+Table2[[#This Row],[Small Group Total]]+Table2[[#This Row],[OUTSD_STUDENT]]</f>
        <v>0</v>
      </c>
    </row>
    <row r="868" spans="1:46">
      <c r="A868" t="s">
        <v>56</v>
      </c>
      <c r="B868" t="s">
        <v>373</v>
      </c>
      <c r="AK868">
        <v>8</v>
      </c>
      <c r="AL868">
        <v>2023</v>
      </c>
      <c r="AM868">
        <v>4</v>
      </c>
      <c r="AN868" s="273">
        <f>(Table2[[#This Row],[OUTSD_IND_HEALTH_TOTAL]]+Table2[[#This Row],[EXCHG_IND_HEALTH_TOTAL]])-Table2[[#This Row],[OUTSD_IND_GRANDFATHER]]</f>
        <v>0</v>
      </c>
      <c r="AO868" s="273">
        <f>Table2[[#This Row],[OUTSD_IND_HEALTH_TOTAL]]-Table2[[#This Row],[OUTSD_IND_GRANDFATHER]]</f>
        <v>0</v>
      </c>
      <c r="AP868" s="273">
        <f>(Table2[[#This Row],[OUTSD_SG_HEALTH_TOTAL]]+Table2[[#This Row],[EXCHG_SG_HEALTH_TOTAL]])-Table2[[#This Row],[OUTSD_SG_GRANDFATHER]]</f>
        <v>0</v>
      </c>
      <c r="AQ868" s="273">
        <f>Table2[[#This Row],[OUTSD_SG_HEALTH_TOTAL]]-Table2[[#This Row],[OUTSD_SG_GRANDFATHER]]</f>
        <v>0</v>
      </c>
      <c r="AR868" s="273">
        <f>Table2[[#This Row],[EXCHG_IND_HEALTH_TOTAL]]+Table2[[#This Row],[OUTSD_IND_HEALTH_TOTAL]]</f>
        <v>0</v>
      </c>
      <c r="AS868" s="273">
        <f>Table2[[#This Row],[EXCHG_SG_HEALTH_TOTAL]]+Table2[[#This Row],[OUTSD_SG_HEALTH_TOTAL]]</f>
        <v>0</v>
      </c>
      <c r="AT868" s="273">
        <f>Table2[[#This Row],[OUTSD_ATM_HEALTH_TOTAL]]+Table2[[#This Row],[OUTSD_LG_HEALTH_TOTAL]]+Table2[[#This Row],[Individual Total]]+Table2[[#This Row],[Small Group Total]]+Table2[[#This Row],[OUTSD_STUDENT]]</f>
        <v>0</v>
      </c>
    </row>
    <row r="869" spans="1:46">
      <c r="A869" t="s">
        <v>56</v>
      </c>
      <c r="B869" t="s">
        <v>357</v>
      </c>
      <c r="AK869">
        <v>111</v>
      </c>
      <c r="AL869">
        <v>2023</v>
      </c>
      <c r="AM869">
        <v>4</v>
      </c>
      <c r="AN869" s="273">
        <f>(Table2[[#This Row],[OUTSD_IND_HEALTH_TOTAL]]+Table2[[#This Row],[EXCHG_IND_HEALTH_TOTAL]])-Table2[[#This Row],[OUTSD_IND_GRANDFATHER]]</f>
        <v>0</v>
      </c>
      <c r="AO869" s="273">
        <f>Table2[[#This Row],[OUTSD_IND_HEALTH_TOTAL]]-Table2[[#This Row],[OUTSD_IND_GRANDFATHER]]</f>
        <v>0</v>
      </c>
      <c r="AP869" s="273">
        <f>(Table2[[#This Row],[OUTSD_SG_HEALTH_TOTAL]]+Table2[[#This Row],[EXCHG_SG_HEALTH_TOTAL]])-Table2[[#This Row],[OUTSD_SG_GRANDFATHER]]</f>
        <v>0</v>
      </c>
      <c r="AQ869" s="273">
        <f>Table2[[#This Row],[OUTSD_SG_HEALTH_TOTAL]]-Table2[[#This Row],[OUTSD_SG_GRANDFATHER]]</f>
        <v>0</v>
      </c>
      <c r="AR869" s="273">
        <f>Table2[[#This Row],[EXCHG_IND_HEALTH_TOTAL]]+Table2[[#This Row],[OUTSD_IND_HEALTH_TOTAL]]</f>
        <v>0</v>
      </c>
      <c r="AS869" s="273">
        <f>Table2[[#This Row],[EXCHG_SG_HEALTH_TOTAL]]+Table2[[#This Row],[OUTSD_SG_HEALTH_TOTAL]]</f>
        <v>0</v>
      </c>
      <c r="AT869" s="273">
        <f>Table2[[#This Row],[OUTSD_ATM_HEALTH_TOTAL]]+Table2[[#This Row],[OUTSD_LG_HEALTH_TOTAL]]+Table2[[#This Row],[Individual Total]]+Table2[[#This Row],[Small Group Total]]+Table2[[#This Row],[OUTSD_STUDENT]]</f>
        <v>0</v>
      </c>
    </row>
    <row r="870" spans="1:46">
      <c r="A870" t="s">
        <v>56</v>
      </c>
      <c r="B870" t="s">
        <v>362</v>
      </c>
      <c r="AK870">
        <v>41</v>
      </c>
      <c r="AL870">
        <v>2023</v>
      </c>
      <c r="AM870">
        <v>4</v>
      </c>
      <c r="AN870" s="273">
        <f>(Table2[[#This Row],[OUTSD_IND_HEALTH_TOTAL]]+Table2[[#This Row],[EXCHG_IND_HEALTH_TOTAL]])-Table2[[#This Row],[OUTSD_IND_GRANDFATHER]]</f>
        <v>0</v>
      </c>
      <c r="AO870" s="273">
        <f>Table2[[#This Row],[OUTSD_IND_HEALTH_TOTAL]]-Table2[[#This Row],[OUTSD_IND_GRANDFATHER]]</f>
        <v>0</v>
      </c>
      <c r="AP870" s="273">
        <f>(Table2[[#This Row],[OUTSD_SG_HEALTH_TOTAL]]+Table2[[#This Row],[EXCHG_SG_HEALTH_TOTAL]])-Table2[[#This Row],[OUTSD_SG_GRANDFATHER]]</f>
        <v>0</v>
      </c>
      <c r="AQ870" s="273">
        <f>Table2[[#This Row],[OUTSD_SG_HEALTH_TOTAL]]-Table2[[#This Row],[OUTSD_SG_GRANDFATHER]]</f>
        <v>0</v>
      </c>
      <c r="AR870" s="273">
        <f>Table2[[#This Row],[EXCHG_IND_HEALTH_TOTAL]]+Table2[[#This Row],[OUTSD_IND_HEALTH_TOTAL]]</f>
        <v>0</v>
      </c>
      <c r="AS870" s="273">
        <f>Table2[[#This Row],[EXCHG_SG_HEALTH_TOTAL]]+Table2[[#This Row],[OUTSD_SG_HEALTH_TOTAL]]</f>
        <v>0</v>
      </c>
      <c r="AT870" s="273">
        <f>Table2[[#This Row],[OUTSD_ATM_HEALTH_TOTAL]]+Table2[[#This Row],[OUTSD_LG_HEALTH_TOTAL]]+Table2[[#This Row],[Individual Total]]+Table2[[#This Row],[Small Group Total]]+Table2[[#This Row],[OUTSD_STUDENT]]</f>
        <v>0</v>
      </c>
    </row>
    <row r="871" spans="1:46">
      <c r="A871" t="s">
        <v>57</v>
      </c>
      <c r="B871" t="s">
        <v>358</v>
      </c>
      <c r="AK871">
        <v>1</v>
      </c>
      <c r="AL871">
        <v>2023</v>
      </c>
      <c r="AM871">
        <v>4</v>
      </c>
      <c r="AN871" s="273">
        <f>(Table2[[#This Row],[OUTSD_IND_HEALTH_TOTAL]]+Table2[[#This Row],[EXCHG_IND_HEALTH_TOTAL]])-Table2[[#This Row],[OUTSD_IND_GRANDFATHER]]</f>
        <v>0</v>
      </c>
      <c r="AO871" s="273">
        <f>Table2[[#This Row],[OUTSD_IND_HEALTH_TOTAL]]-Table2[[#This Row],[OUTSD_IND_GRANDFATHER]]</f>
        <v>0</v>
      </c>
      <c r="AP871" s="273">
        <f>(Table2[[#This Row],[OUTSD_SG_HEALTH_TOTAL]]+Table2[[#This Row],[EXCHG_SG_HEALTH_TOTAL]])-Table2[[#This Row],[OUTSD_SG_GRANDFATHER]]</f>
        <v>0</v>
      </c>
      <c r="AQ871" s="273">
        <f>Table2[[#This Row],[OUTSD_SG_HEALTH_TOTAL]]-Table2[[#This Row],[OUTSD_SG_GRANDFATHER]]</f>
        <v>0</v>
      </c>
      <c r="AR871" s="273">
        <f>Table2[[#This Row],[EXCHG_IND_HEALTH_TOTAL]]+Table2[[#This Row],[OUTSD_IND_HEALTH_TOTAL]]</f>
        <v>0</v>
      </c>
      <c r="AS871" s="273">
        <f>Table2[[#This Row],[EXCHG_SG_HEALTH_TOTAL]]+Table2[[#This Row],[OUTSD_SG_HEALTH_TOTAL]]</f>
        <v>0</v>
      </c>
      <c r="AT871" s="273">
        <f>Table2[[#This Row],[OUTSD_ATM_HEALTH_TOTAL]]+Table2[[#This Row],[OUTSD_LG_HEALTH_TOTAL]]+Table2[[#This Row],[Individual Total]]+Table2[[#This Row],[Small Group Total]]+Table2[[#This Row],[OUTSD_STUDENT]]</f>
        <v>0</v>
      </c>
    </row>
    <row r="872" spans="1:46">
      <c r="A872" t="s">
        <v>57</v>
      </c>
      <c r="B872" t="s">
        <v>368</v>
      </c>
      <c r="AK872">
        <v>1</v>
      </c>
      <c r="AL872">
        <v>2023</v>
      </c>
      <c r="AM872">
        <v>4</v>
      </c>
      <c r="AN872" s="273">
        <f>(Table2[[#This Row],[OUTSD_IND_HEALTH_TOTAL]]+Table2[[#This Row],[EXCHG_IND_HEALTH_TOTAL]])-Table2[[#This Row],[OUTSD_IND_GRANDFATHER]]</f>
        <v>0</v>
      </c>
      <c r="AO872" s="273">
        <f>Table2[[#This Row],[OUTSD_IND_HEALTH_TOTAL]]-Table2[[#This Row],[OUTSD_IND_GRANDFATHER]]</f>
        <v>0</v>
      </c>
      <c r="AP872" s="273">
        <f>(Table2[[#This Row],[OUTSD_SG_HEALTH_TOTAL]]+Table2[[#This Row],[EXCHG_SG_HEALTH_TOTAL]])-Table2[[#This Row],[OUTSD_SG_GRANDFATHER]]</f>
        <v>0</v>
      </c>
      <c r="AQ872" s="273">
        <f>Table2[[#This Row],[OUTSD_SG_HEALTH_TOTAL]]-Table2[[#This Row],[OUTSD_SG_GRANDFATHER]]</f>
        <v>0</v>
      </c>
      <c r="AR872" s="273">
        <f>Table2[[#This Row],[EXCHG_IND_HEALTH_TOTAL]]+Table2[[#This Row],[OUTSD_IND_HEALTH_TOTAL]]</f>
        <v>0</v>
      </c>
      <c r="AS872" s="273">
        <f>Table2[[#This Row],[EXCHG_SG_HEALTH_TOTAL]]+Table2[[#This Row],[OUTSD_SG_HEALTH_TOTAL]]</f>
        <v>0</v>
      </c>
      <c r="AT872" s="273">
        <f>Table2[[#This Row],[OUTSD_ATM_HEALTH_TOTAL]]+Table2[[#This Row],[OUTSD_LG_HEALTH_TOTAL]]+Table2[[#This Row],[Individual Total]]+Table2[[#This Row],[Small Group Total]]+Table2[[#This Row],[OUTSD_STUDENT]]</f>
        <v>0</v>
      </c>
    </row>
    <row r="873" spans="1:46">
      <c r="A873" t="s">
        <v>57</v>
      </c>
      <c r="B873" t="s">
        <v>366</v>
      </c>
      <c r="AK873">
        <v>1</v>
      </c>
      <c r="AL873">
        <v>2023</v>
      </c>
      <c r="AM873">
        <v>4</v>
      </c>
      <c r="AN873" s="273">
        <f>(Table2[[#This Row],[OUTSD_IND_HEALTH_TOTAL]]+Table2[[#This Row],[EXCHG_IND_HEALTH_TOTAL]])-Table2[[#This Row],[OUTSD_IND_GRANDFATHER]]</f>
        <v>0</v>
      </c>
      <c r="AO873" s="273">
        <f>Table2[[#This Row],[OUTSD_IND_HEALTH_TOTAL]]-Table2[[#This Row],[OUTSD_IND_GRANDFATHER]]</f>
        <v>0</v>
      </c>
      <c r="AP873" s="273">
        <f>(Table2[[#This Row],[OUTSD_SG_HEALTH_TOTAL]]+Table2[[#This Row],[EXCHG_SG_HEALTH_TOTAL]])-Table2[[#This Row],[OUTSD_SG_GRANDFATHER]]</f>
        <v>0</v>
      </c>
      <c r="AQ873" s="273">
        <f>Table2[[#This Row],[OUTSD_SG_HEALTH_TOTAL]]-Table2[[#This Row],[OUTSD_SG_GRANDFATHER]]</f>
        <v>0</v>
      </c>
      <c r="AR873" s="273">
        <f>Table2[[#This Row],[EXCHG_IND_HEALTH_TOTAL]]+Table2[[#This Row],[OUTSD_IND_HEALTH_TOTAL]]</f>
        <v>0</v>
      </c>
      <c r="AS873" s="273">
        <f>Table2[[#This Row],[EXCHG_SG_HEALTH_TOTAL]]+Table2[[#This Row],[OUTSD_SG_HEALTH_TOTAL]]</f>
        <v>0</v>
      </c>
      <c r="AT873" s="273">
        <f>Table2[[#This Row],[OUTSD_ATM_HEALTH_TOTAL]]+Table2[[#This Row],[OUTSD_LG_HEALTH_TOTAL]]+Table2[[#This Row],[Individual Total]]+Table2[[#This Row],[Small Group Total]]+Table2[[#This Row],[OUTSD_STUDENT]]</f>
        <v>0</v>
      </c>
    </row>
    <row r="874" spans="1:46">
      <c r="A874" t="s">
        <v>57</v>
      </c>
      <c r="B874" t="s">
        <v>356</v>
      </c>
      <c r="AK874">
        <v>1</v>
      </c>
      <c r="AL874">
        <v>2023</v>
      </c>
      <c r="AM874">
        <v>4</v>
      </c>
      <c r="AN874" s="273">
        <f>(Table2[[#This Row],[OUTSD_IND_HEALTH_TOTAL]]+Table2[[#This Row],[EXCHG_IND_HEALTH_TOTAL]])-Table2[[#This Row],[OUTSD_IND_GRANDFATHER]]</f>
        <v>0</v>
      </c>
      <c r="AO874" s="273">
        <f>Table2[[#This Row],[OUTSD_IND_HEALTH_TOTAL]]-Table2[[#This Row],[OUTSD_IND_GRANDFATHER]]</f>
        <v>0</v>
      </c>
      <c r="AP874" s="273">
        <f>(Table2[[#This Row],[OUTSD_SG_HEALTH_TOTAL]]+Table2[[#This Row],[EXCHG_SG_HEALTH_TOTAL]])-Table2[[#This Row],[OUTSD_SG_GRANDFATHER]]</f>
        <v>0</v>
      </c>
      <c r="AQ874" s="273">
        <f>Table2[[#This Row],[OUTSD_SG_HEALTH_TOTAL]]-Table2[[#This Row],[OUTSD_SG_GRANDFATHER]]</f>
        <v>0</v>
      </c>
      <c r="AR874" s="273">
        <f>Table2[[#This Row],[EXCHG_IND_HEALTH_TOTAL]]+Table2[[#This Row],[OUTSD_IND_HEALTH_TOTAL]]</f>
        <v>0</v>
      </c>
      <c r="AS874" s="273">
        <f>Table2[[#This Row],[EXCHG_SG_HEALTH_TOTAL]]+Table2[[#This Row],[OUTSD_SG_HEALTH_TOTAL]]</f>
        <v>0</v>
      </c>
      <c r="AT874" s="273">
        <f>Table2[[#This Row],[OUTSD_ATM_HEALTH_TOTAL]]+Table2[[#This Row],[OUTSD_LG_HEALTH_TOTAL]]+Table2[[#This Row],[Individual Total]]+Table2[[#This Row],[Small Group Total]]+Table2[[#This Row],[OUTSD_STUDENT]]</f>
        <v>0</v>
      </c>
    </row>
    <row r="875" spans="1:46">
      <c r="A875" t="s">
        <v>58</v>
      </c>
      <c r="B875" t="s">
        <v>381</v>
      </c>
      <c r="AK875">
        <v>1</v>
      </c>
      <c r="AL875">
        <v>2023</v>
      </c>
      <c r="AM875">
        <v>4</v>
      </c>
      <c r="AN875" s="273">
        <f>(Table2[[#This Row],[OUTSD_IND_HEALTH_TOTAL]]+Table2[[#This Row],[EXCHG_IND_HEALTH_TOTAL]])-Table2[[#This Row],[OUTSD_IND_GRANDFATHER]]</f>
        <v>0</v>
      </c>
      <c r="AO875" s="273">
        <f>Table2[[#This Row],[OUTSD_IND_HEALTH_TOTAL]]-Table2[[#This Row],[OUTSD_IND_GRANDFATHER]]</f>
        <v>0</v>
      </c>
      <c r="AP875" s="273">
        <f>(Table2[[#This Row],[OUTSD_SG_HEALTH_TOTAL]]+Table2[[#This Row],[EXCHG_SG_HEALTH_TOTAL]])-Table2[[#This Row],[OUTSD_SG_GRANDFATHER]]</f>
        <v>0</v>
      </c>
      <c r="AQ875" s="273">
        <f>Table2[[#This Row],[OUTSD_SG_HEALTH_TOTAL]]-Table2[[#This Row],[OUTSD_SG_GRANDFATHER]]</f>
        <v>0</v>
      </c>
      <c r="AR875" s="273">
        <f>Table2[[#This Row],[EXCHG_IND_HEALTH_TOTAL]]+Table2[[#This Row],[OUTSD_IND_HEALTH_TOTAL]]</f>
        <v>0</v>
      </c>
      <c r="AS875" s="273">
        <f>Table2[[#This Row],[EXCHG_SG_HEALTH_TOTAL]]+Table2[[#This Row],[OUTSD_SG_HEALTH_TOTAL]]</f>
        <v>0</v>
      </c>
      <c r="AT875" s="273">
        <f>Table2[[#This Row],[OUTSD_ATM_HEALTH_TOTAL]]+Table2[[#This Row],[OUTSD_LG_HEALTH_TOTAL]]+Table2[[#This Row],[Individual Total]]+Table2[[#This Row],[Small Group Total]]+Table2[[#This Row],[OUTSD_STUDENT]]</f>
        <v>0</v>
      </c>
    </row>
    <row r="876" spans="1:46">
      <c r="A876" t="s">
        <v>58</v>
      </c>
      <c r="B876" t="s">
        <v>363</v>
      </c>
      <c r="AK876">
        <v>4</v>
      </c>
      <c r="AL876">
        <v>2023</v>
      </c>
      <c r="AM876">
        <v>4</v>
      </c>
      <c r="AN876" s="273">
        <f>(Table2[[#This Row],[OUTSD_IND_HEALTH_TOTAL]]+Table2[[#This Row],[EXCHG_IND_HEALTH_TOTAL]])-Table2[[#This Row],[OUTSD_IND_GRANDFATHER]]</f>
        <v>0</v>
      </c>
      <c r="AO876" s="273">
        <f>Table2[[#This Row],[OUTSD_IND_HEALTH_TOTAL]]-Table2[[#This Row],[OUTSD_IND_GRANDFATHER]]</f>
        <v>0</v>
      </c>
      <c r="AP876" s="273">
        <f>(Table2[[#This Row],[OUTSD_SG_HEALTH_TOTAL]]+Table2[[#This Row],[EXCHG_SG_HEALTH_TOTAL]])-Table2[[#This Row],[OUTSD_SG_GRANDFATHER]]</f>
        <v>0</v>
      </c>
      <c r="AQ876" s="273">
        <f>Table2[[#This Row],[OUTSD_SG_HEALTH_TOTAL]]-Table2[[#This Row],[OUTSD_SG_GRANDFATHER]]</f>
        <v>0</v>
      </c>
      <c r="AR876" s="273">
        <f>Table2[[#This Row],[EXCHG_IND_HEALTH_TOTAL]]+Table2[[#This Row],[OUTSD_IND_HEALTH_TOTAL]]</f>
        <v>0</v>
      </c>
      <c r="AS876" s="273">
        <f>Table2[[#This Row],[EXCHG_SG_HEALTH_TOTAL]]+Table2[[#This Row],[OUTSD_SG_HEALTH_TOTAL]]</f>
        <v>0</v>
      </c>
      <c r="AT876" s="273">
        <f>Table2[[#This Row],[OUTSD_ATM_HEALTH_TOTAL]]+Table2[[#This Row],[OUTSD_LG_HEALTH_TOTAL]]+Table2[[#This Row],[Individual Total]]+Table2[[#This Row],[Small Group Total]]+Table2[[#This Row],[OUTSD_STUDENT]]</f>
        <v>0</v>
      </c>
    </row>
    <row r="877" spans="1:46">
      <c r="A877" t="s">
        <v>58</v>
      </c>
      <c r="B877" t="s">
        <v>358</v>
      </c>
      <c r="AK877">
        <v>24</v>
      </c>
      <c r="AL877">
        <v>2023</v>
      </c>
      <c r="AM877">
        <v>4</v>
      </c>
      <c r="AN877" s="273">
        <f>(Table2[[#This Row],[OUTSD_IND_HEALTH_TOTAL]]+Table2[[#This Row],[EXCHG_IND_HEALTH_TOTAL]])-Table2[[#This Row],[OUTSD_IND_GRANDFATHER]]</f>
        <v>0</v>
      </c>
      <c r="AO877" s="273">
        <f>Table2[[#This Row],[OUTSD_IND_HEALTH_TOTAL]]-Table2[[#This Row],[OUTSD_IND_GRANDFATHER]]</f>
        <v>0</v>
      </c>
      <c r="AP877" s="273">
        <f>(Table2[[#This Row],[OUTSD_SG_HEALTH_TOTAL]]+Table2[[#This Row],[EXCHG_SG_HEALTH_TOTAL]])-Table2[[#This Row],[OUTSD_SG_GRANDFATHER]]</f>
        <v>0</v>
      </c>
      <c r="AQ877" s="273">
        <f>Table2[[#This Row],[OUTSD_SG_HEALTH_TOTAL]]-Table2[[#This Row],[OUTSD_SG_GRANDFATHER]]</f>
        <v>0</v>
      </c>
      <c r="AR877" s="273">
        <f>Table2[[#This Row],[EXCHG_IND_HEALTH_TOTAL]]+Table2[[#This Row],[OUTSD_IND_HEALTH_TOTAL]]</f>
        <v>0</v>
      </c>
      <c r="AS877" s="273">
        <f>Table2[[#This Row],[EXCHG_SG_HEALTH_TOTAL]]+Table2[[#This Row],[OUTSD_SG_HEALTH_TOTAL]]</f>
        <v>0</v>
      </c>
      <c r="AT877" s="273">
        <f>Table2[[#This Row],[OUTSD_ATM_HEALTH_TOTAL]]+Table2[[#This Row],[OUTSD_LG_HEALTH_TOTAL]]+Table2[[#This Row],[Individual Total]]+Table2[[#This Row],[Small Group Total]]+Table2[[#This Row],[OUTSD_STUDENT]]</f>
        <v>0</v>
      </c>
    </row>
    <row r="878" spans="1:46">
      <c r="A878" t="s">
        <v>58</v>
      </c>
      <c r="B878" t="s">
        <v>361</v>
      </c>
      <c r="AK878">
        <v>9</v>
      </c>
      <c r="AL878">
        <v>2023</v>
      </c>
      <c r="AM878">
        <v>4</v>
      </c>
      <c r="AN878" s="273">
        <f>(Table2[[#This Row],[OUTSD_IND_HEALTH_TOTAL]]+Table2[[#This Row],[EXCHG_IND_HEALTH_TOTAL]])-Table2[[#This Row],[OUTSD_IND_GRANDFATHER]]</f>
        <v>0</v>
      </c>
      <c r="AO878" s="273">
        <f>Table2[[#This Row],[OUTSD_IND_HEALTH_TOTAL]]-Table2[[#This Row],[OUTSD_IND_GRANDFATHER]]</f>
        <v>0</v>
      </c>
      <c r="AP878" s="273">
        <f>(Table2[[#This Row],[OUTSD_SG_HEALTH_TOTAL]]+Table2[[#This Row],[EXCHG_SG_HEALTH_TOTAL]])-Table2[[#This Row],[OUTSD_SG_GRANDFATHER]]</f>
        <v>0</v>
      </c>
      <c r="AQ878" s="273">
        <f>Table2[[#This Row],[OUTSD_SG_HEALTH_TOTAL]]-Table2[[#This Row],[OUTSD_SG_GRANDFATHER]]</f>
        <v>0</v>
      </c>
      <c r="AR878" s="273">
        <f>Table2[[#This Row],[EXCHG_IND_HEALTH_TOTAL]]+Table2[[#This Row],[OUTSD_IND_HEALTH_TOTAL]]</f>
        <v>0</v>
      </c>
      <c r="AS878" s="273">
        <f>Table2[[#This Row],[EXCHG_SG_HEALTH_TOTAL]]+Table2[[#This Row],[OUTSD_SG_HEALTH_TOTAL]]</f>
        <v>0</v>
      </c>
      <c r="AT878" s="273">
        <f>Table2[[#This Row],[OUTSD_ATM_HEALTH_TOTAL]]+Table2[[#This Row],[OUTSD_LG_HEALTH_TOTAL]]+Table2[[#This Row],[Individual Total]]+Table2[[#This Row],[Small Group Total]]+Table2[[#This Row],[OUTSD_STUDENT]]</f>
        <v>0</v>
      </c>
    </row>
    <row r="879" spans="1:46">
      <c r="A879" t="s">
        <v>58</v>
      </c>
      <c r="B879" t="s">
        <v>372</v>
      </c>
      <c r="AK879">
        <v>10</v>
      </c>
      <c r="AL879">
        <v>2023</v>
      </c>
      <c r="AM879">
        <v>4</v>
      </c>
      <c r="AN879" s="273">
        <f>(Table2[[#This Row],[OUTSD_IND_HEALTH_TOTAL]]+Table2[[#This Row],[EXCHG_IND_HEALTH_TOTAL]])-Table2[[#This Row],[OUTSD_IND_GRANDFATHER]]</f>
        <v>0</v>
      </c>
      <c r="AO879" s="273">
        <f>Table2[[#This Row],[OUTSD_IND_HEALTH_TOTAL]]-Table2[[#This Row],[OUTSD_IND_GRANDFATHER]]</f>
        <v>0</v>
      </c>
      <c r="AP879" s="273">
        <f>(Table2[[#This Row],[OUTSD_SG_HEALTH_TOTAL]]+Table2[[#This Row],[EXCHG_SG_HEALTH_TOTAL]])-Table2[[#This Row],[OUTSD_SG_GRANDFATHER]]</f>
        <v>0</v>
      </c>
      <c r="AQ879" s="273">
        <f>Table2[[#This Row],[OUTSD_SG_HEALTH_TOTAL]]-Table2[[#This Row],[OUTSD_SG_GRANDFATHER]]</f>
        <v>0</v>
      </c>
      <c r="AR879" s="273">
        <f>Table2[[#This Row],[EXCHG_IND_HEALTH_TOTAL]]+Table2[[#This Row],[OUTSD_IND_HEALTH_TOTAL]]</f>
        <v>0</v>
      </c>
      <c r="AS879" s="273">
        <f>Table2[[#This Row],[EXCHG_SG_HEALTH_TOTAL]]+Table2[[#This Row],[OUTSD_SG_HEALTH_TOTAL]]</f>
        <v>0</v>
      </c>
      <c r="AT879" s="273">
        <f>Table2[[#This Row],[OUTSD_ATM_HEALTH_TOTAL]]+Table2[[#This Row],[OUTSD_LG_HEALTH_TOTAL]]+Table2[[#This Row],[Individual Total]]+Table2[[#This Row],[Small Group Total]]+Table2[[#This Row],[OUTSD_STUDENT]]</f>
        <v>0</v>
      </c>
    </row>
    <row r="880" spans="1:46">
      <c r="A880" t="s">
        <v>58</v>
      </c>
      <c r="B880" t="s">
        <v>376</v>
      </c>
      <c r="AK880">
        <v>8</v>
      </c>
      <c r="AL880">
        <v>2023</v>
      </c>
      <c r="AM880">
        <v>4</v>
      </c>
      <c r="AN880" s="273">
        <f>(Table2[[#This Row],[OUTSD_IND_HEALTH_TOTAL]]+Table2[[#This Row],[EXCHG_IND_HEALTH_TOTAL]])-Table2[[#This Row],[OUTSD_IND_GRANDFATHER]]</f>
        <v>0</v>
      </c>
      <c r="AO880" s="273">
        <f>Table2[[#This Row],[OUTSD_IND_HEALTH_TOTAL]]-Table2[[#This Row],[OUTSD_IND_GRANDFATHER]]</f>
        <v>0</v>
      </c>
      <c r="AP880" s="273">
        <f>(Table2[[#This Row],[OUTSD_SG_HEALTH_TOTAL]]+Table2[[#This Row],[EXCHG_SG_HEALTH_TOTAL]])-Table2[[#This Row],[OUTSD_SG_GRANDFATHER]]</f>
        <v>0</v>
      </c>
      <c r="AQ880" s="273">
        <f>Table2[[#This Row],[OUTSD_SG_HEALTH_TOTAL]]-Table2[[#This Row],[OUTSD_SG_GRANDFATHER]]</f>
        <v>0</v>
      </c>
      <c r="AR880" s="273">
        <f>Table2[[#This Row],[EXCHG_IND_HEALTH_TOTAL]]+Table2[[#This Row],[OUTSD_IND_HEALTH_TOTAL]]</f>
        <v>0</v>
      </c>
      <c r="AS880" s="273">
        <f>Table2[[#This Row],[EXCHG_SG_HEALTH_TOTAL]]+Table2[[#This Row],[OUTSD_SG_HEALTH_TOTAL]]</f>
        <v>0</v>
      </c>
      <c r="AT880" s="273">
        <f>Table2[[#This Row],[OUTSD_ATM_HEALTH_TOTAL]]+Table2[[#This Row],[OUTSD_LG_HEALTH_TOTAL]]+Table2[[#This Row],[Individual Total]]+Table2[[#This Row],[Small Group Total]]+Table2[[#This Row],[OUTSD_STUDENT]]</f>
        <v>0</v>
      </c>
    </row>
    <row r="881" spans="1:46">
      <c r="A881" t="s">
        <v>58</v>
      </c>
      <c r="B881" t="s">
        <v>379</v>
      </c>
      <c r="AK881">
        <v>4</v>
      </c>
      <c r="AL881">
        <v>2023</v>
      </c>
      <c r="AM881">
        <v>4</v>
      </c>
      <c r="AN881" s="273">
        <f>(Table2[[#This Row],[OUTSD_IND_HEALTH_TOTAL]]+Table2[[#This Row],[EXCHG_IND_HEALTH_TOTAL]])-Table2[[#This Row],[OUTSD_IND_GRANDFATHER]]</f>
        <v>0</v>
      </c>
      <c r="AO881" s="273">
        <f>Table2[[#This Row],[OUTSD_IND_HEALTH_TOTAL]]-Table2[[#This Row],[OUTSD_IND_GRANDFATHER]]</f>
        <v>0</v>
      </c>
      <c r="AP881" s="273">
        <f>(Table2[[#This Row],[OUTSD_SG_HEALTH_TOTAL]]+Table2[[#This Row],[EXCHG_SG_HEALTH_TOTAL]])-Table2[[#This Row],[OUTSD_SG_GRANDFATHER]]</f>
        <v>0</v>
      </c>
      <c r="AQ881" s="273">
        <f>Table2[[#This Row],[OUTSD_SG_HEALTH_TOTAL]]-Table2[[#This Row],[OUTSD_SG_GRANDFATHER]]</f>
        <v>0</v>
      </c>
      <c r="AR881" s="273">
        <f>Table2[[#This Row],[EXCHG_IND_HEALTH_TOTAL]]+Table2[[#This Row],[OUTSD_IND_HEALTH_TOTAL]]</f>
        <v>0</v>
      </c>
      <c r="AS881" s="273">
        <f>Table2[[#This Row],[EXCHG_SG_HEALTH_TOTAL]]+Table2[[#This Row],[OUTSD_SG_HEALTH_TOTAL]]</f>
        <v>0</v>
      </c>
      <c r="AT881" s="273">
        <f>Table2[[#This Row],[OUTSD_ATM_HEALTH_TOTAL]]+Table2[[#This Row],[OUTSD_LG_HEALTH_TOTAL]]+Table2[[#This Row],[Individual Total]]+Table2[[#This Row],[Small Group Total]]+Table2[[#This Row],[OUTSD_STUDENT]]</f>
        <v>0</v>
      </c>
    </row>
    <row r="882" spans="1:46">
      <c r="A882" t="s">
        <v>58</v>
      </c>
      <c r="B882" t="s">
        <v>377</v>
      </c>
      <c r="AK882">
        <v>8</v>
      </c>
      <c r="AL882">
        <v>2023</v>
      </c>
      <c r="AM882">
        <v>4</v>
      </c>
      <c r="AN882" s="273">
        <f>(Table2[[#This Row],[OUTSD_IND_HEALTH_TOTAL]]+Table2[[#This Row],[EXCHG_IND_HEALTH_TOTAL]])-Table2[[#This Row],[OUTSD_IND_GRANDFATHER]]</f>
        <v>0</v>
      </c>
      <c r="AO882" s="273">
        <f>Table2[[#This Row],[OUTSD_IND_HEALTH_TOTAL]]-Table2[[#This Row],[OUTSD_IND_GRANDFATHER]]</f>
        <v>0</v>
      </c>
      <c r="AP882" s="273">
        <f>(Table2[[#This Row],[OUTSD_SG_HEALTH_TOTAL]]+Table2[[#This Row],[EXCHG_SG_HEALTH_TOTAL]])-Table2[[#This Row],[OUTSD_SG_GRANDFATHER]]</f>
        <v>0</v>
      </c>
      <c r="AQ882" s="273">
        <f>Table2[[#This Row],[OUTSD_SG_HEALTH_TOTAL]]-Table2[[#This Row],[OUTSD_SG_GRANDFATHER]]</f>
        <v>0</v>
      </c>
      <c r="AR882" s="273">
        <f>Table2[[#This Row],[EXCHG_IND_HEALTH_TOTAL]]+Table2[[#This Row],[OUTSD_IND_HEALTH_TOTAL]]</f>
        <v>0</v>
      </c>
      <c r="AS882" s="273">
        <f>Table2[[#This Row],[EXCHG_SG_HEALTH_TOTAL]]+Table2[[#This Row],[OUTSD_SG_HEALTH_TOTAL]]</f>
        <v>0</v>
      </c>
      <c r="AT882" s="273">
        <f>Table2[[#This Row],[OUTSD_ATM_HEALTH_TOTAL]]+Table2[[#This Row],[OUTSD_LG_HEALTH_TOTAL]]+Table2[[#This Row],[Individual Total]]+Table2[[#This Row],[Small Group Total]]+Table2[[#This Row],[OUTSD_STUDENT]]</f>
        <v>0</v>
      </c>
    </row>
    <row r="883" spans="1:46">
      <c r="A883" t="s">
        <v>58</v>
      </c>
      <c r="B883" t="s">
        <v>370</v>
      </c>
      <c r="AK883">
        <v>10</v>
      </c>
      <c r="AL883">
        <v>2023</v>
      </c>
      <c r="AM883">
        <v>4</v>
      </c>
      <c r="AN883" s="273">
        <f>(Table2[[#This Row],[OUTSD_IND_HEALTH_TOTAL]]+Table2[[#This Row],[EXCHG_IND_HEALTH_TOTAL]])-Table2[[#This Row],[OUTSD_IND_GRANDFATHER]]</f>
        <v>0</v>
      </c>
      <c r="AO883" s="273">
        <f>Table2[[#This Row],[OUTSD_IND_HEALTH_TOTAL]]-Table2[[#This Row],[OUTSD_IND_GRANDFATHER]]</f>
        <v>0</v>
      </c>
      <c r="AP883" s="273">
        <f>(Table2[[#This Row],[OUTSD_SG_HEALTH_TOTAL]]+Table2[[#This Row],[EXCHG_SG_HEALTH_TOTAL]])-Table2[[#This Row],[OUTSD_SG_GRANDFATHER]]</f>
        <v>0</v>
      </c>
      <c r="AQ883" s="273">
        <f>Table2[[#This Row],[OUTSD_SG_HEALTH_TOTAL]]-Table2[[#This Row],[OUTSD_SG_GRANDFATHER]]</f>
        <v>0</v>
      </c>
      <c r="AR883" s="273">
        <f>Table2[[#This Row],[EXCHG_IND_HEALTH_TOTAL]]+Table2[[#This Row],[OUTSD_IND_HEALTH_TOTAL]]</f>
        <v>0</v>
      </c>
      <c r="AS883" s="273">
        <f>Table2[[#This Row],[EXCHG_SG_HEALTH_TOTAL]]+Table2[[#This Row],[OUTSD_SG_HEALTH_TOTAL]]</f>
        <v>0</v>
      </c>
      <c r="AT883" s="273">
        <f>Table2[[#This Row],[OUTSD_ATM_HEALTH_TOTAL]]+Table2[[#This Row],[OUTSD_LG_HEALTH_TOTAL]]+Table2[[#This Row],[Individual Total]]+Table2[[#This Row],[Small Group Total]]+Table2[[#This Row],[OUTSD_STUDENT]]</f>
        <v>0</v>
      </c>
    </row>
    <row r="884" spans="1:46">
      <c r="A884" t="s">
        <v>58</v>
      </c>
      <c r="B884" t="s">
        <v>367</v>
      </c>
      <c r="AK884">
        <v>24</v>
      </c>
      <c r="AL884">
        <v>2023</v>
      </c>
      <c r="AM884">
        <v>4</v>
      </c>
      <c r="AN884" s="273">
        <f>(Table2[[#This Row],[OUTSD_IND_HEALTH_TOTAL]]+Table2[[#This Row],[EXCHG_IND_HEALTH_TOTAL]])-Table2[[#This Row],[OUTSD_IND_GRANDFATHER]]</f>
        <v>0</v>
      </c>
      <c r="AO884" s="273">
        <f>Table2[[#This Row],[OUTSD_IND_HEALTH_TOTAL]]-Table2[[#This Row],[OUTSD_IND_GRANDFATHER]]</f>
        <v>0</v>
      </c>
      <c r="AP884" s="273">
        <f>(Table2[[#This Row],[OUTSD_SG_HEALTH_TOTAL]]+Table2[[#This Row],[EXCHG_SG_HEALTH_TOTAL]])-Table2[[#This Row],[OUTSD_SG_GRANDFATHER]]</f>
        <v>0</v>
      </c>
      <c r="AQ884" s="273">
        <f>Table2[[#This Row],[OUTSD_SG_HEALTH_TOTAL]]-Table2[[#This Row],[OUTSD_SG_GRANDFATHER]]</f>
        <v>0</v>
      </c>
      <c r="AR884" s="273">
        <f>Table2[[#This Row],[EXCHG_IND_HEALTH_TOTAL]]+Table2[[#This Row],[OUTSD_IND_HEALTH_TOTAL]]</f>
        <v>0</v>
      </c>
      <c r="AS884" s="273">
        <f>Table2[[#This Row],[EXCHG_SG_HEALTH_TOTAL]]+Table2[[#This Row],[OUTSD_SG_HEALTH_TOTAL]]</f>
        <v>0</v>
      </c>
      <c r="AT884" s="273">
        <f>Table2[[#This Row],[OUTSD_ATM_HEALTH_TOTAL]]+Table2[[#This Row],[OUTSD_LG_HEALTH_TOTAL]]+Table2[[#This Row],[Individual Total]]+Table2[[#This Row],[Small Group Total]]+Table2[[#This Row],[OUTSD_STUDENT]]</f>
        <v>0</v>
      </c>
    </row>
    <row r="885" spans="1:46">
      <c r="A885" t="s">
        <v>58</v>
      </c>
      <c r="B885" t="s">
        <v>386</v>
      </c>
      <c r="AK885">
        <v>2</v>
      </c>
      <c r="AL885">
        <v>2023</v>
      </c>
      <c r="AM885">
        <v>4</v>
      </c>
      <c r="AN885" s="273">
        <f>(Table2[[#This Row],[OUTSD_IND_HEALTH_TOTAL]]+Table2[[#This Row],[EXCHG_IND_HEALTH_TOTAL]])-Table2[[#This Row],[OUTSD_IND_GRANDFATHER]]</f>
        <v>0</v>
      </c>
      <c r="AO885" s="273">
        <f>Table2[[#This Row],[OUTSD_IND_HEALTH_TOTAL]]-Table2[[#This Row],[OUTSD_IND_GRANDFATHER]]</f>
        <v>0</v>
      </c>
      <c r="AP885" s="273">
        <f>(Table2[[#This Row],[OUTSD_SG_HEALTH_TOTAL]]+Table2[[#This Row],[EXCHG_SG_HEALTH_TOTAL]])-Table2[[#This Row],[OUTSD_SG_GRANDFATHER]]</f>
        <v>0</v>
      </c>
      <c r="AQ885" s="273">
        <f>Table2[[#This Row],[OUTSD_SG_HEALTH_TOTAL]]-Table2[[#This Row],[OUTSD_SG_GRANDFATHER]]</f>
        <v>0</v>
      </c>
      <c r="AR885" s="273">
        <f>Table2[[#This Row],[EXCHG_IND_HEALTH_TOTAL]]+Table2[[#This Row],[OUTSD_IND_HEALTH_TOTAL]]</f>
        <v>0</v>
      </c>
      <c r="AS885" s="273">
        <f>Table2[[#This Row],[EXCHG_SG_HEALTH_TOTAL]]+Table2[[#This Row],[OUTSD_SG_HEALTH_TOTAL]]</f>
        <v>0</v>
      </c>
      <c r="AT885" s="273">
        <f>Table2[[#This Row],[OUTSD_ATM_HEALTH_TOTAL]]+Table2[[#This Row],[OUTSD_LG_HEALTH_TOTAL]]+Table2[[#This Row],[Individual Total]]+Table2[[#This Row],[Small Group Total]]+Table2[[#This Row],[OUTSD_STUDENT]]</f>
        <v>0</v>
      </c>
    </row>
    <row r="886" spans="1:46">
      <c r="A886" t="s">
        <v>58</v>
      </c>
      <c r="B886" t="s">
        <v>389</v>
      </c>
      <c r="AK886">
        <v>3</v>
      </c>
      <c r="AL886">
        <v>2023</v>
      </c>
      <c r="AM886">
        <v>4</v>
      </c>
      <c r="AN886" s="273">
        <f>(Table2[[#This Row],[OUTSD_IND_HEALTH_TOTAL]]+Table2[[#This Row],[EXCHG_IND_HEALTH_TOTAL]])-Table2[[#This Row],[OUTSD_IND_GRANDFATHER]]</f>
        <v>0</v>
      </c>
      <c r="AO886" s="273">
        <f>Table2[[#This Row],[OUTSD_IND_HEALTH_TOTAL]]-Table2[[#This Row],[OUTSD_IND_GRANDFATHER]]</f>
        <v>0</v>
      </c>
      <c r="AP886" s="273">
        <f>(Table2[[#This Row],[OUTSD_SG_HEALTH_TOTAL]]+Table2[[#This Row],[EXCHG_SG_HEALTH_TOTAL]])-Table2[[#This Row],[OUTSD_SG_GRANDFATHER]]</f>
        <v>0</v>
      </c>
      <c r="AQ886" s="273">
        <f>Table2[[#This Row],[OUTSD_SG_HEALTH_TOTAL]]-Table2[[#This Row],[OUTSD_SG_GRANDFATHER]]</f>
        <v>0</v>
      </c>
      <c r="AR886" s="273">
        <f>Table2[[#This Row],[EXCHG_IND_HEALTH_TOTAL]]+Table2[[#This Row],[OUTSD_IND_HEALTH_TOTAL]]</f>
        <v>0</v>
      </c>
      <c r="AS886" s="273">
        <f>Table2[[#This Row],[EXCHG_SG_HEALTH_TOTAL]]+Table2[[#This Row],[OUTSD_SG_HEALTH_TOTAL]]</f>
        <v>0</v>
      </c>
      <c r="AT886" s="273">
        <f>Table2[[#This Row],[OUTSD_ATM_HEALTH_TOTAL]]+Table2[[#This Row],[OUTSD_LG_HEALTH_TOTAL]]+Table2[[#This Row],[Individual Total]]+Table2[[#This Row],[Small Group Total]]+Table2[[#This Row],[OUTSD_STUDENT]]</f>
        <v>0</v>
      </c>
    </row>
    <row r="887" spans="1:46">
      <c r="A887" t="s">
        <v>58</v>
      </c>
      <c r="B887" t="s">
        <v>360</v>
      </c>
      <c r="AK887">
        <v>13</v>
      </c>
      <c r="AL887">
        <v>2023</v>
      </c>
      <c r="AM887">
        <v>4</v>
      </c>
      <c r="AN887" s="273">
        <f>(Table2[[#This Row],[OUTSD_IND_HEALTH_TOTAL]]+Table2[[#This Row],[EXCHG_IND_HEALTH_TOTAL]])-Table2[[#This Row],[OUTSD_IND_GRANDFATHER]]</f>
        <v>0</v>
      </c>
      <c r="AO887" s="273">
        <f>Table2[[#This Row],[OUTSD_IND_HEALTH_TOTAL]]-Table2[[#This Row],[OUTSD_IND_GRANDFATHER]]</f>
        <v>0</v>
      </c>
      <c r="AP887" s="273">
        <f>(Table2[[#This Row],[OUTSD_SG_HEALTH_TOTAL]]+Table2[[#This Row],[EXCHG_SG_HEALTH_TOTAL]])-Table2[[#This Row],[OUTSD_SG_GRANDFATHER]]</f>
        <v>0</v>
      </c>
      <c r="AQ887" s="273">
        <f>Table2[[#This Row],[OUTSD_SG_HEALTH_TOTAL]]-Table2[[#This Row],[OUTSD_SG_GRANDFATHER]]</f>
        <v>0</v>
      </c>
      <c r="AR887" s="273">
        <f>Table2[[#This Row],[EXCHG_IND_HEALTH_TOTAL]]+Table2[[#This Row],[OUTSD_IND_HEALTH_TOTAL]]</f>
        <v>0</v>
      </c>
      <c r="AS887" s="273">
        <f>Table2[[#This Row],[EXCHG_SG_HEALTH_TOTAL]]+Table2[[#This Row],[OUTSD_SG_HEALTH_TOTAL]]</f>
        <v>0</v>
      </c>
      <c r="AT887" s="273">
        <f>Table2[[#This Row],[OUTSD_ATM_HEALTH_TOTAL]]+Table2[[#This Row],[OUTSD_LG_HEALTH_TOTAL]]+Table2[[#This Row],[Individual Total]]+Table2[[#This Row],[Small Group Total]]+Table2[[#This Row],[OUTSD_STUDENT]]</f>
        <v>0</v>
      </c>
    </row>
    <row r="888" spans="1:46">
      <c r="A888" t="s">
        <v>58</v>
      </c>
      <c r="B888" t="s">
        <v>368</v>
      </c>
      <c r="AK888">
        <v>15</v>
      </c>
      <c r="AL888">
        <v>2023</v>
      </c>
      <c r="AM888">
        <v>4</v>
      </c>
      <c r="AN888" s="273">
        <f>(Table2[[#This Row],[OUTSD_IND_HEALTH_TOTAL]]+Table2[[#This Row],[EXCHG_IND_HEALTH_TOTAL]])-Table2[[#This Row],[OUTSD_IND_GRANDFATHER]]</f>
        <v>0</v>
      </c>
      <c r="AO888" s="273">
        <f>Table2[[#This Row],[OUTSD_IND_HEALTH_TOTAL]]-Table2[[#This Row],[OUTSD_IND_GRANDFATHER]]</f>
        <v>0</v>
      </c>
      <c r="AP888" s="273">
        <f>(Table2[[#This Row],[OUTSD_SG_HEALTH_TOTAL]]+Table2[[#This Row],[EXCHG_SG_HEALTH_TOTAL]])-Table2[[#This Row],[OUTSD_SG_GRANDFATHER]]</f>
        <v>0</v>
      </c>
      <c r="AQ888" s="273">
        <f>Table2[[#This Row],[OUTSD_SG_HEALTH_TOTAL]]-Table2[[#This Row],[OUTSD_SG_GRANDFATHER]]</f>
        <v>0</v>
      </c>
      <c r="AR888" s="273">
        <f>Table2[[#This Row],[EXCHG_IND_HEALTH_TOTAL]]+Table2[[#This Row],[OUTSD_IND_HEALTH_TOTAL]]</f>
        <v>0</v>
      </c>
      <c r="AS888" s="273">
        <f>Table2[[#This Row],[EXCHG_SG_HEALTH_TOTAL]]+Table2[[#This Row],[OUTSD_SG_HEALTH_TOTAL]]</f>
        <v>0</v>
      </c>
      <c r="AT888" s="273">
        <f>Table2[[#This Row],[OUTSD_ATM_HEALTH_TOTAL]]+Table2[[#This Row],[OUTSD_LG_HEALTH_TOTAL]]+Table2[[#This Row],[Individual Total]]+Table2[[#This Row],[Small Group Total]]+Table2[[#This Row],[OUTSD_STUDENT]]</f>
        <v>0</v>
      </c>
    </row>
    <row r="889" spans="1:46">
      <c r="A889" t="s">
        <v>58</v>
      </c>
      <c r="B889" t="s">
        <v>371</v>
      </c>
      <c r="AK889">
        <v>6</v>
      </c>
      <c r="AL889">
        <v>2023</v>
      </c>
      <c r="AM889">
        <v>4</v>
      </c>
      <c r="AN889" s="273">
        <f>(Table2[[#This Row],[OUTSD_IND_HEALTH_TOTAL]]+Table2[[#This Row],[EXCHG_IND_HEALTH_TOTAL]])-Table2[[#This Row],[OUTSD_IND_GRANDFATHER]]</f>
        <v>0</v>
      </c>
      <c r="AO889" s="273">
        <f>Table2[[#This Row],[OUTSD_IND_HEALTH_TOTAL]]-Table2[[#This Row],[OUTSD_IND_GRANDFATHER]]</f>
        <v>0</v>
      </c>
      <c r="AP889" s="273">
        <f>(Table2[[#This Row],[OUTSD_SG_HEALTH_TOTAL]]+Table2[[#This Row],[EXCHG_SG_HEALTH_TOTAL]])-Table2[[#This Row],[OUTSD_SG_GRANDFATHER]]</f>
        <v>0</v>
      </c>
      <c r="AQ889" s="273">
        <f>Table2[[#This Row],[OUTSD_SG_HEALTH_TOTAL]]-Table2[[#This Row],[OUTSD_SG_GRANDFATHER]]</f>
        <v>0</v>
      </c>
      <c r="AR889" s="273">
        <f>Table2[[#This Row],[EXCHG_IND_HEALTH_TOTAL]]+Table2[[#This Row],[OUTSD_IND_HEALTH_TOTAL]]</f>
        <v>0</v>
      </c>
      <c r="AS889" s="273">
        <f>Table2[[#This Row],[EXCHG_SG_HEALTH_TOTAL]]+Table2[[#This Row],[OUTSD_SG_HEALTH_TOTAL]]</f>
        <v>0</v>
      </c>
      <c r="AT889" s="273">
        <f>Table2[[#This Row],[OUTSD_ATM_HEALTH_TOTAL]]+Table2[[#This Row],[OUTSD_LG_HEALTH_TOTAL]]+Table2[[#This Row],[Individual Total]]+Table2[[#This Row],[Small Group Total]]+Table2[[#This Row],[OUTSD_STUDENT]]</f>
        <v>0</v>
      </c>
    </row>
    <row r="890" spans="1:46">
      <c r="A890" t="s">
        <v>58</v>
      </c>
      <c r="B890" t="s">
        <v>378</v>
      </c>
      <c r="AK890">
        <v>13</v>
      </c>
      <c r="AL890">
        <v>2023</v>
      </c>
      <c r="AM890">
        <v>4</v>
      </c>
      <c r="AN890" s="273">
        <f>(Table2[[#This Row],[OUTSD_IND_HEALTH_TOTAL]]+Table2[[#This Row],[EXCHG_IND_HEALTH_TOTAL]])-Table2[[#This Row],[OUTSD_IND_GRANDFATHER]]</f>
        <v>0</v>
      </c>
      <c r="AO890" s="273">
        <f>Table2[[#This Row],[OUTSD_IND_HEALTH_TOTAL]]-Table2[[#This Row],[OUTSD_IND_GRANDFATHER]]</f>
        <v>0</v>
      </c>
      <c r="AP890" s="273">
        <f>(Table2[[#This Row],[OUTSD_SG_HEALTH_TOTAL]]+Table2[[#This Row],[EXCHG_SG_HEALTH_TOTAL]])-Table2[[#This Row],[OUTSD_SG_GRANDFATHER]]</f>
        <v>0</v>
      </c>
      <c r="AQ890" s="273">
        <f>Table2[[#This Row],[OUTSD_SG_HEALTH_TOTAL]]-Table2[[#This Row],[OUTSD_SG_GRANDFATHER]]</f>
        <v>0</v>
      </c>
      <c r="AR890" s="273">
        <f>Table2[[#This Row],[EXCHG_IND_HEALTH_TOTAL]]+Table2[[#This Row],[OUTSD_IND_HEALTH_TOTAL]]</f>
        <v>0</v>
      </c>
      <c r="AS890" s="273">
        <f>Table2[[#This Row],[EXCHG_SG_HEALTH_TOTAL]]+Table2[[#This Row],[OUTSD_SG_HEALTH_TOTAL]]</f>
        <v>0</v>
      </c>
      <c r="AT890" s="273">
        <f>Table2[[#This Row],[OUTSD_ATM_HEALTH_TOTAL]]+Table2[[#This Row],[OUTSD_LG_HEALTH_TOTAL]]+Table2[[#This Row],[Individual Total]]+Table2[[#This Row],[Small Group Total]]+Table2[[#This Row],[OUTSD_STUDENT]]</f>
        <v>0</v>
      </c>
    </row>
    <row r="891" spans="1:46">
      <c r="A891" t="s">
        <v>58</v>
      </c>
      <c r="B891" t="s">
        <v>369</v>
      </c>
      <c r="AK891">
        <v>4</v>
      </c>
      <c r="AL891">
        <v>2023</v>
      </c>
      <c r="AM891">
        <v>4</v>
      </c>
      <c r="AN891" s="273">
        <f>(Table2[[#This Row],[OUTSD_IND_HEALTH_TOTAL]]+Table2[[#This Row],[EXCHG_IND_HEALTH_TOTAL]])-Table2[[#This Row],[OUTSD_IND_GRANDFATHER]]</f>
        <v>0</v>
      </c>
      <c r="AO891" s="273">
        <f>Table2[[#This Row],[OUTSD_IND_HEALTH_TOTAL]]-Table2[[#This Row],[OUTSD_IND_GRANDFATHER]]</f>
        <v>0</v>
      </c>
      <c r="AP891" s="273">
        <f>(Table2[[#This Row],[OUTSD_SG_HEALTH_TOTAL]]+Table2[[#This Row],[EXCHG_SG_HEALTH_TOTAL]])-Table2[[#This Row],[OUTSD_SG_GRANDFATHER]]</f>
        <v>0</v>
      </c>
      <c r="AQ891" s="273">
        <f>Table2[[#This Row],[OUTSD_SG_HEALTH_TOTAL]]-Table2[[#This Row],[OUTSD_SG_GRANDFATHER]]</f>
        <v>0</v>
      </c>
      <c r="AR891" s="273">
        <f>Table2[[#This Row],[EXCHG_IND_HEALTH_TOTAL]]+Table2[[#This Row],[OUTSD_IND_HEALTH_TOTAL]]</f>
        <v>0</v>
      </c>
      <c r="AS891" s="273">
        <f>Table2[[#This Row],[EXCHG_SG_HEALTH_TOTAL]]+Table2[[#This Row],[OUTSD_SG_HEALTH_TOTAL]]</f>
        <v>0</v>
      </c>
      <c r="AT891" s="273">
        <f>Table2[[#This Row],[OUTSD_ATM_HEALTH_TOTAL]]+Table2[[#This Row],[OUTSD_LG_HEALTH_TOTAL]]+Table2[[#This Row],[Individual Total]]+Table2[[#This Row],[Small Group Total]]+Table2[[#This Row],[OUTSD_STUDENT]]</f>
        <v>0</v>
      </c>
    </row>
    <row r="892" spans="1:46">
      <c r="A892" t="s">
        <v>58</v>
      </c>
      <c r="B892" t="s">
        <v>385</v>
      </c>
      <c r="AK892">
        <v>2</v>
      </c>
      <c r="AL892">
        <v>2023</v>
      </c>
      <c r="AM892">
        <v>4</v>
      </c>
      <c r="AN892" s="273">
        <f>(Table2[[#This Row],[OUTSD_IND_HEALTH_TOTAL]]+Table2[[#This Row],[EXCHG_IND_HEALTH_TOTAL]])-Table2[[#This Row],[OUTSD_IND_GRANDFATHER]]</f>
        <v>0</v>
      </c>
      <c r="AO892" s="273">
        <f>Table2[[#This Row],[OUTSD_IND_HEALTH_TOTAL]]-Table2[[#This Row],[OUTSD_IND_GRANDFATHER]]</f>
        <v>0</v>
      </c>
      <c r="AP892" s="273">
        <f>(Table2[[#This Row],[OUTSD_SG_HEALTH_TOTAL]]+Table2[[#This Row],[EXCHG_SG_HEALTH_TOTAL]])-Table2[[#This Row],[OUTSD_SG_GRANDFATHER]]</f>
        <v>0</v>
      </c>
      <c r="AQ892" s="273">
        <f>Table2[[#This Row],[OUTSD_SG_HEALTH_TOTAL]]-Table2[[#This Row],[OUTSD_SG_GRANDFATHER]]</f>
        <v>0</v>
      </c>
      <c r="AR892" s="273">
        <f>Table2[[#This Row],[EXCHG_IND_HEALTH_TOTAL]]+Table2[[#This Row],[OUTSD_IND_HEALTH_TOTAL]]</f>
        <v>0</v>
      </c>
      <c r="AS892" s="273">
        <f>Table2[[#This Row],[EXCHG_SG_HEALTH_TOTAL]]+Table2[[#This Row],[OUTSD_SG_HEALTH_TOTAL]]</f>
        <v>0</v>
      </c>
      <c r="AT892" s="273">
        <f>Table2[[#This Row],[OUTSD_ATM_HEALTH_TOTAL]]+Table2[[#This Row],[OUTSD_LG_HEALTH_TOTAL]]+Table2[[#This Row],[Individual Total]]+Table2[[#This Row],[Small Group Total]]+Table2[[#This Row],[OUTSD_STUDENT]]</f>
        <v>0</v>
      </c>
    </row>
    <row r="893" spans="1:46">
      <c r="A893" t="s">
        <v>58</v>
      </c>
      <c r="B893" t="s">
        <v>366</v>
      </c>
      <c r="AK893">
        <v>21</v>
      </c>
      <c r="AL893">
        <v>2023</v>
      </c>
      <c r="AM893">
        <v>4</v>
      </c>
      <c r="AN893" s="273">
        <f>(Table2[[#This Row],[OUTSD_IND_HEALTH_TOTAL]]+Table2[[#This Row],[EXCHG_IND_HEALTH_TOTAL]])-Table2[[#This Row],[OUTSD_IND_GRANDFATHER]]</f>
        <v>0</v>
      </c>
      <c r="AO893" s="273">
        <f>Table2[[#This Row],[OUTSD_IND_HEALTH_TOTAL]]-Table2[[#This Row],[OUTSD_IND_GRANDFATHER]]</f>
        <v>0</v>
      </c>
      <c r="AP893" s="273">
        <f>(Table2[[#This Row],[OUTSD_SG_HEALTH_TOTAL]]+Table2[[#This Row],[EXCHG_SG_HEALTH_TOTAL]])-Table2[[#This Row],[OUTSD_SG_GRANDFATHER]]</f>
        <v>0</v>
      </c>
      <c r="AQ893" s="273">
        <f>Table2[[#This Row],[OUTSD_SG_HEALTH_TOTAL]]-Table2[[#This Row],[OUTSD_SG_GRANDFATHER]]</f>
        <v>0</v>
      </c>
      <c r="AR893" s="273">
        <f>Table2[[#This Row],[EXCHG_IND_HEALTH_TOTAL]]+Table2[[#This Row],[OUTSD_IND_HEALTH_TOTAL]]</f>
        <v>0</v>
      </c>
      <c r="AS893" s="273">
        <f>Table2[[#This Row],[EXCHG_SG_HEALTH_TOTAL]]+Table2[[#This Row],[OUTSD_SG_HEALTH_TOTAL]]</f>
        <v>0</v>
      </c>
      <c r="AT893" s="273">
        <f>Table2[[#This Row],[OUTSD_ATM_HEALTH_TOTAL]]+Table2[[#This Row],[OUTSD_LG_HEALTH_TOTAL]]+Table2[[#This Row],[Individual Total]]+Table2[[#This Row],[Small Group Total]]+Table2[[#This Row],[OUTSD_STUDENT]]</f>
        <v>0</v>
      </c>
    </row>
    <row r="894" spans="1:46">
      <c r="A894" t="s">
        <v>58</v>
      </c>
      <c r="B894" t="s">
        <v>375</v>
      </c>
      <c r="AK894">
        <v>10</v>
      </c>
      <c r="AL894">
        <v>2023</v>
      </c>
      <c r="AM894">
        <v>4</v>
      </c>
      <c r="AN894" s="273">
        <f>(Table2[[#This Row],[OUTSD_IND_HEALTH_TOTAL]]+Table2[[#This Row],[EXCHG_IND_HEALTH_TOTAL]])-Table2[[#This Row],[OUTSD_IND_GRANDFATHER]]</f>
        <v>0</v>
      </c>
      <c r="AO894" s="273">
        <f>Table2[[#This Row],[OUTSD_IND_HEALTH_TOTAL]]-Table2[[#This Row],[OUTSD_IND_GRANDFATHER]]</f>
        <v>0</v>
      </c>
      <c r="AP894" s="273">
        <f>(Table2[[#This Row],[OUTSD_SG_HEALTH_TOTAL]]+Table2[[#This Row],[EXCHG_SG_HEALTH_TOTAL]])-Table2[[#This Row],[OUTSD_SG_GRANDFATHER]]</f>
        <v>0</v>
      </c>
      <c r="AQ894" s="273">
        <f>Table2[[#This Row],[OUTSD_SG_HEALTH_TOTAL]]-Table2[[#This Row],[OUTSD_SG_GRANDFATHER]]</f>
        <v>0</v>
      </c>
      <c r="AR894" s="273">
        <f>Table2[[#This Row],[EXCHG_IND_HEALTH_TOTAL]]+Table2[[#This Row],[OUTSD_IND_HEALTH_TOTAL]]</f>
        <v>0</v>
      </c>
      <c r="AS894" s="273">
        <f>Table2[[#This Row],[EXCHG_SG_HEALTH_TOTAL]]+Table2[[#This Row],[OUTSD_SG_HEALTH_TOTAL]]</f>
        <v>0</v>
      </c>
      <c r="AT894" s="273">
        <f>Table2[[#This Row],[OUTSD_ATM_HEALTH_TOTAL]]+Table2[[#This Row],[OUTSD_LG_HEALTH_TOTAL]]+Table2[[#This Row],[Individual Total]]+Table2[[#This Row],[Small Group Total]]+Table2[[#This Row],[OUTSD_STUDENT]]</f>
        <v>0</v>
      </c>
    </row>
    <row r="895" spans="1:46">
      <c r="A895" t="s">
        <v>58</v>
      </c>
      <c r="B895" t="s">
        <v>365</v>
      </c>
      <c r="AK895">
        <v>15</v>
      </c>
      <c r="AL895">
        <v>2023</v>
      </c>
      <c r="AM895">
        <v>4</v>
      </c>
      <c r="AN895" s="273">
        <f>(Table2[[#This Row],[OUTSD_IND_HEALTH_TOTAL]]+Table2[[#This Row],[EXCHG_IND_HEALTH_TOTAL]])-Table2[[#This Row],[OUTSD_IND_GRANDFATHER]]</f>
        <v>0</v>
      </c>
      <c r="AO895" s="273">
        <f>Table2[[#This Row],[OUTSD_IND_HEALTH_TOTAL]]-Table2[[#This Row],[OUTSD_IND_GRANDFATHER]]</f>
        <v>0</v>
      </c>
      <c r="AP895" s="273">
        <f>(Table2[[#This Row],[OUTSD_SG_HEALTH_TOTAL]]+Table2[[#This Row],[EXCHG_SG_HEALTH_TOTAL]])-Table2[[#This Row],[OUTSD_SG_GRANDFATHER]]</f>
        <v>0</v>
      </c>
      <c r="AQ895" s="273">
        <f>Table2[[#This Row],[OUTSD_SG_HEALTH_TOTAL]]-Table2[[#This Row],[OUTSD_SG_GRANDFATHER]]</f>
        <v>0</v>
      </c>
      <c r="AR895" s="273">
        <f>Table2[[#This Row],[EXCHG_IND_HEALTH_TOTAL]]+Table2[[#This Row],[OUTSD_IND_HEALTH_TOTAL]]</f>
        <v>0</v>
      </c>
      <c r="AS895" s="273">
        <f>Table2[[#This Row],[EXCHG_SG_HEALTH_TOTAL]]+Table2[[#This Row],[OUTSD_SG_HEALTH_TOTAL]]</f>
        <v>0</v>
      </c>
      <c r="AT895" s="273">
        <f>Table2[[#This Row],[OUTSD_ATM_HEALTH_TOTAL]]+Table2[[#This Row],[OUTSD_LG_HEALTH_TOTAL]]+Table2[[#This Row],[Individual Total]]+Table2[[#This Row],[Small Group Total]]+Table2[[#This Row],[OUTSD_STUDENT]]</f>
        <v>0</v>
      </c>
    </row>
    <row r="896" spans="1:46">
      <c r="A896" t="s">
        <v>58</v>
      </c>
      <c r="B896" t="s">
        <v>356</v>
      </c>
      <c r="AK896">
        <v>13</v>
      </c>
      <c r="AL896">
        <v>2023</v>
      </c>
      <c r="AM896">
        <v>4</v>
      </c>
      <c r="AN896" s="273">
        <f>(Table2[[#This Row],[OUTSD_IND_HEALTH_TOTAL]]+Table2[[#This Row],[EXCHG_IND_HEALTH_TOTAL]])-Table2[[#This Row],[OUTSD_IND_GRANDFATHER]]</f>
        <v>0</v>
      </c>
      <c r="AO896" s="273">
        <f>Table2[[#This Row],[OUTSD_IND_HEALTH_TOTAL]]-Table2[[#This Row],[OUTSD_IND_GRANDFATHER]]</f>
        <v>0</v>
      </c>
      <c r="AP896" s="273">
        <f>(Table2[[#This Row],[OUTSD_SG_HEALTH_TOTAL]]+Table2[[#This Row],[EXCHG_SG_HEALTH_TOTAL]])-Table2[[#This Row],[OUTSD_SG_GRANDFATHER]]</f>
        <v>0</v>
      </c>
      <c r="AQ896" s="273">
        <f>Table2[[#This Row],[OUTSD_SG_HEALTH_TOTAL]]-Table2[[#This Row],[OUTSD_SG_GRANDFATHER]]</f>
        <v>0</v>
      </c>
      <c r="AR896" s="273">
        <f>Table2[[#This Row],[EXCHG_IND_HEALTH_TOTAL]]+Table2[[#This Row],[OUTSD_IND_HEALTH_TOTAL]]</f>
        <v>0</v>
      </c>
      <c r="AS896" s="273">
        <f>Table2[[#This Row],[EXCHG_SG_HEALTH_TOTAL]]+Table2[[#This Row],[OUTSD_SG_HEALTH_TOTAL]]</f>
        <v>0</v>
      </c>
      <c r="AT896" s="273">
        <f>Table2[[#This Row],[OUTSD_ATM_HEALTH_TOTAL]]+Table2[[#This Row],[OUTSD_LG_HEALTH_TOTAL]]+Table2[[#This Row],[Individual Total]]+Table2[[#This Row],[Small Group Total]]+Table2[[#This Row],[OUTSD_STUDENT]]</f>
        <v>0</v>
      </c>
    </row>
    <row r="897" spans="1:46">
      <c r="A897" t="s">
        <v>58</v>
      </c>
      <c r="B897" t="s">
        <v>382</v>
      </c>
      <c r="AK897">
        <v>5</v>
      </c>
      <c r="AL897">
        <v>2023</v>
      </c>
      <c r="AM897">
        <v>4</v>
      </c>
      <c r="AN897" s="273">
        <f>(Table2[[#This Row],[OUTSD_IND_HEALTH_TOTAL]]+Table2[[#This Row],[EXCHG_IND_HEALTH_TOTAL]])-Table2[[#This Row],[OUTSD_IND_GRANDFATHER]]</f>
        <v>0</v>
      </c>
      <c r="AO897" s="273">
        <f>Table2[[#This Row],[OUTSD_IND_HEALTH_TOTAL]]-Table2[[#This Row],[OUTSD_IND_GRANDFATHER]]</f>
        <v>0</v>
      </c>
      <c r="AP897" s="273">
        <f>(Table2[[#This Row],[OUTSD_SG_HEALTH_TOTAL]]+Table2[[#This Row],[EXCHG_SG_HEALTH_TOTAL]])-Table2[[#This Row],[OUTSD_SG_GRANDFATHER]]</f>
        <v>0</v>
      </c>
      <c r="AQ897" s="273">
        <f>Table2[[#This Row],[OUTSD_SG_HEALTH_TOTAL]]-Table2[[#This Row],[OUTSD_SG_GRANDFATHER]]</f>
        <v>0</v>
      </c>
      <c r="AR897" s="273">
        <f>Table2[[#This Row],[EXCHG_IND_HEALTH_TOTAL]]+Table2[[#This Row],[OUTSD_IND_HEALTH_TOTAL]]</f>
        <v>0</v>
      </c>
      <c r="AS897" s="273">
        <f>Table2[[#This Row],[EXCHG_SG_HEALTH_TOTAL]]+Table2[[#This Row],[OUTSD_SG_HEALTH_TOTAL]]</f>
        <v>0</v>
      </c>
      <c r="AT897" s="273">
        <f>Table2[[#This Row],[OUTSD_ATM_HEALTH_TOTAL]]+Table2[[#This Row],[OUTSD_LG_HEALTH_TOTAL]]+Table2[[#This Row],[Individual Total]]+Table2[[#This Row],[Small Group Total]]+Table2[[#This Row],[OUTSD_STUDENT]]</f>
        <v>0</v>
      </c>
    </row>
    <row r="898" spans="1:46">
      <c r="A898" t="s">
        <v>58</v>
      </c>
      <c r="B898" t="s">
        <v>359</v>
      </c>
      <c r="AK898">
        <v>14</v>
      </c>
      <c r="AL898">
        <v>2023</v>
      </c>
      <c r="AM898">
        <v>4</v>
      </c>
      <c r="AN898" s="273">
        <f>(Table2[[#This Row],[OUTSD_IND_HEALTH_TOTAL]]+Table2[[#This Row],[EXCHG_IND_HEALTH_TOTAL]])-Table2[[#This Row],[OUTSD_IND_GRANDFATHER]]</f>
        <v>0</v>
      </c>
      <c r="AO898" s="273">
        <f>Table2[[#This Row],[OUTSD_IND_HEALTH_TOTAL]]-Table2[[#This Row],[OUTSD_IND_GRANDFATHER]]</f>
        <v>0</v>
      </c>
      <c r="AP898" s="273">
        <f>(Table2[[#This Row],[OUTSD_SG_HEALTH_TOTAL]]+Table2[[#This Row],[EXCHG_SG_HEALTH_TOTAL]])-Table2[[#This Row],[OUTSD_SG_GRANDFATHER]]</f>
        <v>0</v>
      </c>
      <c r="AQ898" s="273">
        <f>Table2[[#This Row],[OUTSD_SG_HEALTH_TOTAL]]-Table2[[#This Row],[OUTSD_SG_GRANDFATHER]]</f>
        <v>0</v>
      </c>
      <c r="AR898" s="273">
        <f>Table2[[#This Row],[EXCHG_IND_HEALTH_TOTAL]]+Table2[[#This Row],[OUTSD_IND_HEALTH_TOTAL]]</f>
        <v>0</v>
      </c>
      <c r="AS898" s="273">
        <f>Table2[[#This Row],[EXCHG_SG_HEALTH_TOTAL]]+Table2[[#This Row],[OUTSD_SG_HEALTH_TOTAL]]</f>
        <v>0</v>
      </c>
      <c r="AT898" s="273">
        <f>Table2[[#This Row],[OUTSD_ATM_HEALTH_TOTAL]]+Table2[[#This Row],[OUTSD_LG_HEALTH_TOTAL]]+Table2[[#This Row],[Individual Total]]+Table2[[#This Row],[Small Group Total]]+Table2[[#This Row],[OUTSD_STUDENT]]</f>
        <v>0</v>
      </c>
    </row>
    <row r="899" spans="1:46">
      <c r="A899" t="s">
        <v>58</v>
      </c>
      <c r="B899" t="s">
        <v>364</v>
      </c>
      <c r="AK899">
        <v>7</v>
      </c>
      <c r="AL899">
        <v>2023</v>
      </c>
      <c r="AM899">
        <v>4</v>
      </c>
      <c r="AN899" s="273">
        <f>(Table2[[#This Row],[OUTSD_IND_HEALTH_TOTAL]]+Table2[[#This Row],[EXCHG_IND_HEALTH_TOTAL]])-Table2[[#This Row],[OUTSD_IND_GRANDFATHER]]</f>
        <v>0</v>
      </c>
      <c r="AO899" s="273">
        <f>Table2[[#This Row],[OUTSD_IND_HEALTH_TOTAL]]-Table2[[#This Row],[OUTSD_IND_GRANDFATHER]]</f>
        <v>0</v>
      </c>
      <c r="AP899" s="273">
        <f>(Table2[[#This Row],[OUTSD_SG_HEALTH_TOTAL]]+Table2[[#This Row],[EXCHG_SG_HEALTH_TOTAL]])-Table2[[#This Row],[OUTSD_SG_GRANDFATHER]]</f>
        <v>0</v>
      </c>
      <c r="AQ899" s="273">
        <f>Table2[[#This Row],[OUTSD_SG_HEALTH_TOTAL]]-Table2[[#This Row],[OUTSD_SG_GRANDFATHER]]</f>
        <v>0</v>
      </c>
      <c r="AR899" s="273">
        <f>Table2[[#This Row],[EXCHG_IND_HEALTH_TOTAL]]+Table2[[#This Row],[OUTSD_IND_HEALTH_TOTAL]]</f>
        <v>0</v>
      </c>
      <c r="AS899" s="273">
        <f>Table2[[#This Row],[EXCHG_SG_HEALTH_TOTAL]]+Table2[[#This Row],[OUTSD_SG_HEALTH_TOTAL]]</f>
        <v>0</v>
      </c>
      <c r="AT899" s="273">
        <f>Table2[[#This Row],[OUTSD_ATM_HEALTH_TOTAL]]+Table2[[#This Row],[OUTSD_LG_HEALTH_TOTAL]]+Table2[[#This Row],[Individual Total]]+Table2[[#This Row],[Small Group Total]]+Table2[[#This Row],[OUTSD_STUDENT]]</f>
        <v>0</v>
      </c>
    </row>
    <row r="900" spans="1:46">
      <c r="A900" t="s">
        <v>58</v>
      </c>
      <c r="B900" t="s">
        <v>384</v>
      </c>
      <c r="AK900">
        <v>3</v>
      </c>
      <c r="AL900">
        <v>2023</v>
      </c>
      <c r="AM900">
        <v>4</v>
      </c>
      <c r="AN900" s="273">
        <f>(Table2[[#This Row],[OUTSD_IND_HEALTH_TOTAL]]+Table2[[#This Row],[EXCHG_IND_HEALTH_TOTAL]])-Table2[[#This Row],[OUTSD_IND_GRANDFATHER]]</f>
        <v>0</v>
      </c>
      <c r="AO900" s="273">
        <f>Table2[[#This Row],[OUTSD_IND_HEALTH_TOTAL]]-Table2[[#This Row],[OUTSD_IND_GRANDFATHER]]</f>
        <v>0</v>
      </c>
      <c r="AP900" s="273">
        <f>(Table2[[#This Row],[OUTSD_SG_HEALTH_TOTAL]]+Table2[[#This Row],[EXCHG_SG_HEALTH_TOTAL]])-Table2[[#This Row],[OUTSD_SG_GRANDFATHER]]</f>
        <v>0</v>
      </c>
      <c r="AQ900" s="273">
        <f>Table2[[#This Row],[OUTSD_SG_HEALTH_TOTAL]]-Table2[[#This Row],[OUTSD_SG_GRANDFATHER]]</f>
        <v>0</v>
      </c>
      <c r="AR900" s="273">
        <f>Table2[[#This Row],[EXCHG_IND_HEALTH_TOTAL]]+Table2[[#This Row],[OUTSD_IND_HEALTH_TOTAL]]</f>
        <v>0</v>
      </c>
      <c r="AS900" s="273">
        <f>Table2[[#This Row],[EXCHG_SG_HEALTH_TOTAL]]+Table2[[#This Row],[OUTSD_SG_HEALTH_TOTAL]]</f>
        <v>0</v>
      </c>
      <c r="AT900" s="273">
        <f>Table2[[#This Row],[OUTSD_ATM_HEALTH_TOTAL]]+Table2[[#This Row],[OUTSD_LG_HEALTH_TOTAL]]+Table2[[#This Row],[Individual Total]]+Table2[[#This Row],[Small Group Total]]+Table2[[#This Row],[OUTSD_STUDENT]]</f>
        <v>0</v>
      </c>
    </row>
    <row r="901" spans="1:46">
      <c r="A901" t="s">
        <v>58</v>
      </c>
      <c r="B901" t="s">
        <v>374</v>
      </c>
      <c r="AK901">
        <v>10</v>
      </c>
      <c r="AL901">
        <v>2023</v>
      </c>
      <c r="AM901">
        <v>4</v>
      </c>
      <c r="AN901" s="273">
        <f>(Table2[[#This Row],[OUTSD_IND_HEALTH_TOTAL]]+Table2[[#This Row],[EXCHG_IND_HEALTH_TOTAL]])-Table2[[#This Row],[OUTSD_IND_GRANDFATHER]]</f>
        <v>0</v>
      </c>
      <c r="AO901" s="273">
        <f>Table2[[#This Row],[OUTSD_IND_HEALTH_TOTAL]]-Table2[[#This Row],[OUTSD_IND_GRANDFATHER]]</f>
        <v>0</v>
      </c>
      <c r="AP901" s="273">
        <f>(Table2[[#This Row],[OUTSD_SG_HEALTH_TOTAL]]+Table2[[#This Row],[EXCHG_SG_HEALTH_TOTAL]])-Table2[[#This Row],[OUTSD_SG_GRANDFATHER]]</f>
        <v>0</v>
      </c>
      <c r="AQ901" s="273">
        <f>Table2[[#This Row],[OUTSD_SG_HEALTH_TOTAL]]-Table2[[#This Row],[OUTSD_SG_GRANDFATHER]]</f>
        <v>0</v>
      </c>
      <c r="AR901" s="273">
        <f>Table2[[#This Row],[EXCHG_IND_HEALTH_TOTAL]]+Table2[[#This Row],[OUTSD_IND_HEALTH_TOTAL]]</f>
        <v>0</v>
      </c>
      <c r="AS901" s="273">
        <f>Table2[[#This Row],[EXCHG_SG_HEALTH_TOTAL]]+Table2[[#This Row],[OUTSD_SG_HEALTH_TOTAL]]</f>
        <v>0</v>
      </c>
      <c r="AT901" s="273">
        <f>Table2[[#This Row],[OUTSD_ATM_HEALTH_TOTAL]]+Table2[[#This Row],[OUTSD_LG_HEALTH_TOTAL]]+Table2[[#This Row],[Individual Total]]+Table2[[#This Row],[Small Group Total]]+Table2[[#This Row],[OUTSD_STUDENT]]</f>
        <v>0</v>
      </c>
    </row>
    <row r="902" spans="1:46">
      <c r="A902" t="s">
        <v>58</v>
      </c>
      <c r="B902" t="s">
        <v>380</v>
      </c>
      <c r="AK902">
        <v>23</v>
      </c>
      <c r="AL902">
        <v>2023</v>
      </c>
      <c r="AM902">
        <v>4</v>
      </c>
      <c r="AN902" s="273">
        <f>(Table2[[#This Row],[OUTSD_IND_HEALTH_TOTAL]]+Table2[[#This Row],[EXCHG_IND_HEALTH_TOTAL]])-Table2[[#This Row],[OUTSD_IND_GRANDFATHER]]</f>
        <v>0</v>
      </c>
      <c r="AO902" s="273">
        <f>Table2[[#This Row],[OUTSD_IND_HEALTH_TOTAL]]-Table2[[#This Row],[OUTSD_IND_GRANDFATHER]]</f>
        <v>0</v>
      </c>
      <c r="AP902" s="273">
        <f>(Table2[[#This Row],[OUTSD_SG_HEALTH_TOTAL]]+Table2[[#This Row],[EXCHG_SG_HEALTH_TOTAL]])-Table2[[#This Row],[OUTSD_SG_GRANDFATHER]]</f>
        <v>0</v>
      </c>
      <c r="AQ902" s="273">
        <f>Table2[[#This Row],[OUTSD_SG_HEALTH_TOTAL]]-Table2[[#This Row],[OUTSD_SG_GRANDFATHER]]</f>
        <v>0</v>
      </c>
      <c r="AR902" s="273">
        <f>Table2[[#This Row],[EXCHG_IND_HEALTH_TOTAL]]+Table2[[#This Row],[OUTSD_IND_HEALTH_TOTAL]]</f>
        <v>0</v>
      </c>
      <c r="AS902" s="273">
        <f>Table2[[#This Row],[EXCHG_SG_HEALTH_TOTAL]]+Table2[[#This Row],[OUTSD_SG_HEALTH_TOTAL]]</f>
        <v>0</v>
      </c>
      <c r="AT902" s="273">
        <f>Table2[[#This Row],[OUTSD_ATM_HEALTH_TOTAL]]+Table2[[#This Row],[OUTSD_LG_HEALTH_TOTAL]]+Table2[[#This Row],[Individual Total]]+Table2[[#This Row],[Small Group Total]]+Table2[[#This Row],[OUTSD_STUDENT]]</f>
        <v>0</v>
      </c>
    </row>
    <row r="903" spans="1:46">
      <c r="A903" t="s">
        <v>58</v>
      </c>
      <c r="B903" t="s">
        <v>373</v>
      </c>
      <c r="AK903">
        <v>10</v>
      </c>
      <c r="AL903">
        <v>2023</v>
      </c>
      <c r="AM903">
        <v>4</v>
      </c>
      <c r="AN903" s="273">
        <f>(Table2[[#This Row],[OUTSD_IND_HEALTH_TOTAL]]+Table2[[#This Row],[EXCHG_IND_HEALTH_TOTAL]])-Table2[[#This Row],[OUTSD_IND_GRANDFATHER]]</f>
        <v>0</v>
      </c>
      <c r="AO903" s="273">
        <f>Table2[[#This Row],[OUTSD_IND_HEALTH_TOTAL]]-Table2[[#This Row],[OUTSD_IND_GRANDFATHER]]</f>
        <v>0</v>
      </c>
      <c r="AP903" s="273">
        <f>(Table2[[#This Row],[OUTSD_SG_HEALTH_TOTAL]]+Table2[[#This Row],[EXCHG_SG_HEALTH_TOTAL]])-Table2[[#This Row],[OUTSD_SG_GRANDFATHER]]</f>
        <v>0</v>
      </c>
      <c r="AQ903" s="273">
        <f>Table2[[#This Row],[OUTSD_SG_HEALTH_TOTAL]]-Table2[[#This Row],[OUTSD_SG_GRANDFATHER]]</f>
        <v>0</v>
      </c>
      <c r="AR903" s="273">
        <f>Table2[[#This Row],[EXCHG_IND_HEALTH_TOTAL]]+Table2[[#This Row],[OUTSD_IND_HEALTH_TOTAL]]</f>
        <v>0</v>
      </c>
      <c r="AS903" s="273">
        <f>Table2[[#This Row],[EXCHG_SG_HEALTH_TOTAL]]+Table2[[#This Row],[OUTSD_SG_HEALTH_TOTAL]]</f>
        <v>0</v>
      </c>
      <c r="AT903" s="273">
        <f>Table2[[#This Row],[OUTSD_ATM_HEALTH_TOTAL]]+Table2[[#This Row],[OUTSD_LG_HEALTH_TOTAL]]+Table2[[#This Row],[Individual Total]]+Table2[[#This Row],[Small Group Total]]+Table2[[#This Row],[OUTSD_STUDENT]]</f>
        <v>0</v>
      </c>
    </row>
    <row r="904" spans="1:46">
      <c r="A904" t="s">
        <v>58</v>
      </c>
      <c r="B904" t="s">
        <v>357</v>
      </c>
      <c r="AK904">
        <v>23</v>
      </c>
      <c r="AL904">
        <v>2023</v>
      </c>
      <c r="AM904">
        <v>4</v>
      </c>
      <c r="AN904" s="273">
        <f>(Table2[[#This Row],[OUTSD_IND_HEALTH_TOTAL]]+Table2[[#This Row],[EXCHG_IND_HEALTH_TOTAL]])-Table2[[#This Row],[OUTSD_IND_GRANDFATHER]]</f>
        <v>0</v>
      </c>
      <c r="AO904" s="273">
        <f>Table2[[#This Row],[OUTSD_IND_HEALTH_TOTAL]]-Table2[[#This Row],[OUTSD_IND_GRANDFATHER]]</f>
        <v>0</v>
      </c>
      <c r="AP904" s="273">
        <f>(Table2[[#This Row],[OUTSD_SG_HEALTH_TOTAL]]+Table2[[#This Row],[EXCHG_SG_HEALTH_TOTAL]])-Table2[[#This Row],[OUTSD_SG_GRANDFATHER]]</f>
        <v>0</v>
      </c>
      <c r="AQ904" s="273">
        <f>Table2[[#This Row],[OUTSD_SG_HEALTH_TOTAL]]-Table2[[#This Row],[OUTSD_SG_GRANDFATHER]]</f>
        <v>0</v>
      </c>
      <c r="AR904" s="273">
        <f>Table2[[#This Row],[EXCHG_IND_HEALTH_TOTAL]]+Table2[[#This Row],[OUTSD_IND_HEALTH_TOTAL]]</f>
        <v>0</v>
      </c>
      <c r="AS904" s="273">
        <f>Table2[[#This Row],[EXCHG_SG_HEALTH_TOTAL]]+Table2[[#This Row],[OUTSD_SG_HEALTH_TOTAL]]</f>
        <v>0</v>
      </c>
      <c r="AT904" s="273">
        <f>Table2[[#This Row],[OUTSD_ATM_HEALTH_TOTAL]]+Table2[[#This Row],[OUTSD_LG_HEALTH_TOTAL]]+Table2[[#This Row],[Individual Total]]+Table2[[#This Row],[Small Group Total]]+Table2[[#This Row],[OUTSD_STUDENT]]</f>
        <v>0</v>
      </c>
    </row>
    <row r="905" spans="1:46">
      <c r="A905" t="s">
        <v>58</v>
      </c>
      <c r="B905" t="s">
        <v>390</v>
      </c>
      <c r="AK905">
        <v>2</v>
      </c>
      <c r="AL905">
        <v>2023</v>
      </c>
      <c r="AM905">
        <v>4</v>
      </c>
      <c r="AN905" s="273">
        <f>(Table2[[#This Row],[OUTSD_IND_HEALTH_TOTAL]]+Table2[[#This Row],[EXCHG_IND_HEALTH_TOTAL]])-Table2[[#This Row],[OUTSD_IND_GRANDFATHER]]</f>
        <v>0</v>
      </c>
      <c r="AO905" s="273">
        <f>Table2[[#This Row],[OUTSD_IND_HEALTH_TOTAL]]-Table2[[#This Row],[OUTSD_IND_GRANDFATHER]]</f>
        <v>0</v>
      </c>
      <c r="AP905" s="273">
        <f>(Table2[[#This Row],[OUTSD_SG_HEALTH_TOTAL]]+Table2[[#This Row],[EXCHG_SG_HEALTH_TOTAL]])-Table2[[#This Row],[OUTSD_SG_GRANDFATHER]]</f>
        <v>0</v>
      </c>
      <c r="AQ905" s="273">
        <f>Table2[[#This Row],[OUTSD_SG_HEALTH_TOTAL]]-Table2[[#This Row],[OUTSD_SG_GRANDFATHER]]</f>
        <v>0</v>
      </c>
      <c r="AR905" s="273">
        <f>Table2[[#This Row],[EXCHG_IND_HEALTH_TOTAL]]+Table2[[#This Row],[OUTSD_IND_HEALTH_TOTAL]]</f>
        <v>0</v>
      </c>
      <c r="AS905" s="273">
        <f>Table2[[#This Row],[EXCHG_SG_HEALTH_TOTAL]]+Table2[[#This Row],[OUTSD_SG_HEALTH_TOTAL]]</f>
        <v>0</v>
      </c>
      <c r="AT905" s="273">
        <f>Table2[[#This Row],[OUTSD_ATM_HEALTH_TOTAL]]+Table2[[#This Row],[OUTSD_LG_HEALTH_TOTAL]]+Table2[[#This Row],[Individual Total]]+Table2[[#This Row],[Small Group Total]]+Table2[[#This Row],[OUTSD_STUDENT]]</f>
        <v>0</v>
      </c>
    </row>
    <row r="906" spans="1:46">
      <c r="A906" t="s">
        <v>58</v>
      </c>
      <c r="B906" t="s">
        <v>362</v>
      </c>
      <c r="AK906">
        <v>14</v>
      </c>
      <c r="AL906">
        <v>2023</v>
      </c>
      <c r="AM906">
        <v>4</v>
      </c>
      <c r="AN906" s="273">
        <f>(Table2[[#This Row],[OUTSD_IND_HEALTH_TOTAL]]+Table2[[#This Row],[EXCHG_IND_HEALTH_TOTAL]])-Table2[[#This Row],[OUTSD_IND_GRANDFATHER]]</f>
        <v>0</v>
      </c>
      <c r="AO906" s="273">
        <f>Table2[[#This Row],[OUTSD_IND_HEALTH_TOTAL]]-Table2[[#This Row],[OUTSD_IND_GRANDFATHER]]</f>
        <v>0</v>
      </c>
      <c r="AP906" s="273">
        <f>(Table2[[#This Row],[OUTSD_SG_HEALTH_TOTAL]]+Table2[[#This Row],[EXCHG_SG_HEALTH_TOTAL]])-Table2[[#This Row],[OUTSD_SG_GRANDFATHER]]</f>
        <v>0</v>
      </c>
      <c r="AQ906" s="273">
        <f>Table2[[#This Row],[OUTSD_SG_HEALTH_TOTAL]]-Table2[[#This Row],[OUTSD_SG_GRANDFATHER]]</f>
        <v>0</v>
      </c>
      <c r="AR906" s="273">
        <f>Table2[[#This Row],[EXCHG_IND_HEALTH_TOTAL]]+Table2[[#This Row],[OUTSD_IND_HEALTH_TOTAL]]</f>
        <v>0</v>
      </c>
      <c r="AS906" s="273">
        <f>Table2[[#This Row],[EXCHG_SG_HEALTH_TOTAL]]+Table2[[#This Row],[OUTSD_SG_HEALTH_TOTAL]]</f>
        <v>0</v>
      </c>
      <c r="AT906" s="273">
        <f>Table2[[#This Row],[OUTSD_ATM_HEALTH_TOTAL]]+Table2[[#This Row],[OUTSD_LG_HEALTH_TOTAL]]+Table2[[#This Row],[Individual Total]]+Table2[[#This Row],[Small Group Total]]+Table2[[#This Row],[OUTSD_STUDENT]]</f>
        <v>0</v>
      </c>
    </row>
    <row r="907" spans="1:46">
      <c r="A907" t="s">
        <v>421</v>
      </c>
      <c r="B907" t="s">
        <v>381</v>
      </c>
      <c r="AF907">
        <v>508</v>
      </c>
      <c r="AL907">
        <v>2023</v>
      </c>
      <c r="AM907">
        <v>4</v>
      </c>
      <c r="AN907" s="273">
        <f>(Table2[[#This Row],[OUTSD_IND_HEALTH_TOTAL]]+Table2[[#This Row],[EXCHG_IND_HEALTH_TOTAL]])-Table2[[#This Row],[OUTSD_IND_GRANDFATHER]]</f>
        <v>0</v>
      </c>
      <c r="AO907" s="273">
        <f>Table2[[#This Row],[OUTSD_IND_HEALTH_TOTAL]]-Table2[[#This Row],[OUTSD_IND_GRANDFATHER]]</f>
        <v>0</v>
      </c>
      <c r="AP907" s="273">
        <f>(Table2[[#This Row],[OUTSD_SG_HEALTH_TOTAL]]+Table2[[#This Row],[EXCHG_SG_HEALTH_TOTAL]])-Table2[[#This Row],[OUTSD_SG_GRANDFATHER]]</f>
        <v>0</v>
      </c>
      <c r="AQ907" s="273">
        <f>Table2[[#This Row],[OUTSD_SG_HEALTH_TOTAL]]-Table2[[#This Row],[OUTSD_SG_GRANDFATHER]]</f>
        <v>0</v>
      </c>
      <c r="AR907" s="273">
        <f>Table2[[#This Row],[EXCHG_IND_HEALTH_TOTAL]]+Table2[[#This Row],[OUTSD_IND_HEALTH_TOTAL]]</f>
        <v>0</v>
      </c>
      <c r="AS907" s="273">
        <f>Table2[[#This Row],[EXCHG_SG_HEALTH_TOTAL]]+Table2[[#This Row],[OUTSD_SG_HEALTH_TOTAL]]</f>
        <v>0</v>
      </c>
      <c r="AT907" s="273">
        <f>Table2[[#This Row],[OUTSD_ATM_HEALTH_TOTAL]]+Table2[[#This Row],[OUTSD_LG_HEALTH_TOTAL]]+Table2[[#This Row],[Individual Total]]+Table2[[#This Row],[Small Group Total]]+Table2[[#This Row],[OUTSD_STUDENT]]</f>
        <v>0</v>
      </c>
    </row>
    <row r="908" spans="1:46">
      <c r="A908" t="s">
        <v>421</v>
      </c>
      <c r="B908" t="s">
        <v>363</v>
      </c>
      <c r="AF908">
        <v>651</v>
      </c>
      <c r="AL908">
        <v>2023</v>
      </c>
      <c r="AM908">
        <v>4</v>
      </c>
      <c r="AN908" s="273">
        <f>(Table2[[#This Row],[OUTSD_IND_HEALTH_TOTAL]]+Table2[[#This Row],[EXCHG_IND_HEALTH_TOTAL]])-Table2[[#This Row],[OUTSD_IND_GRANDFATHER]]</f>
        <v>0</v>
      </c>
      <c r="AO908" s="273">
        <f>Table2[[#This Row],[OUTSD_IND_HEALTH_TOTAL]]-Table2[[#This Row],[OUTSD_IND_GRANDFATHER]]</f>
        <v>0</v>
      </c>
      <c r="AP908" s="273">
        <f>(Table2[[#This Row],[OUTSD_SG_HEALTH_TOTAL]]+Table2[[#This Row],[EXCHG_SG_HEALTH_TOTAL]])-Table2[[#This Row],[OUTSD_SG_GRANDFATHER]]</f>
        <v>0</v>
      </c>
      <c r="AQ908" s="273">
        <f>Table2[[#This Row],[OUTSD_SG_HEALTH_TOTAL]]-Table2[[#This Row],[OUTSD_SG_GRANDFATHER]]</f>
        <v>0</v>
      </c>
      <c r="AR908" s="273">
        <f>Table2[[#This Row],[EXCHG_IND_HEALTH_TOTAL]]+Table2[[#This Row],[OUTSD_IND_HEALTH_TOTAL]]</f>
        <v>0</v>
      </c>
      <c r="AS908" s="273">
        <f>Table2[[#This Row],[EXCHG_SG_HEALTH_TOTAL]]+Table2[[#This Row],[OUTSD_SG_HEALTH_TOTAL]]</f>
        <v>0</v>
      </c>
      <c r="AT908" s="273">
        <f>Table2[[#This Row],[OUTSD_ATM_HEALTH_TOTAL]]+Table2[[#This Row],[OUTSD_LG_HEALTH_TOTAL]]+Table2[[#This Row],[Individual Total]]+Table2[[#This Row],[Small Group Total]]+Table2[[#This Row],[OUTSD_STUDENT]]</f>
        <v>0</v>
      </c>
    </row>
    <row r="909" spans="1:46">
      <c r="A909" t="s">
        <v>421</v>
      </c>
      <c r="B909" t="s">
        <v>358</v>
      </c>
      <c r="AF909">
        <v>6684</v>
      </c>
      <c r="AL909">
        <v>2023</v>
      </c>
      <c r="AM909">
        <v>4</v>
      </c>
      <c r="AN909" s="273">
        <f>(Table2[[#This Row],[OUTSD_IND_HEALTH_TOTAL]]+Table2[[#This Row],[EXCHG_IND_HEALTH_TOTAL]])-Table2[[#This Row],[OUTSD_IND_GRANDFATHER]]</f>
        <v>0</v>
      </c>
      <c r="AO909" s="273">
        <f>Table2[[#This Row],[OUTSD_IND_HEALTH_TOTAL]]-Table2[[#This Row],[OUTSD_IND_GRANDFATHER]]</f>
        <v>0</v>
      </c>
      <c r="AP909" s="273">
        <f>(Table2[[#This Row],[OUTSD_SG_HEALTH_TOTAL]]+Table2[[#This Row],[EXCHG_SG_HEALTH_TOTAL]])-Table2[[#This Row],[OUTSD_SG_GRANDFATHER]]</f>
        <v>0</v>
      </c>
      <c r="AQ909" s="273">
        <f>Table2[[#This Row],[OUTSD_SG_HEALTH_TOTAL]]-Table2[[#This Row],[OUTSD_SG_GRANDFATHER]]</f>
        <v>0</v>
      </c>
      <c r="AR909" s="273">
        <f>Table2[[#This Row],[EXCHG_IND_HEALTH_TOTAL]]+Table2[[#This Row],[OUTSD_IND_HEALTH_TOTAL]]</f>
        <v>0</v>
      </c>
      <c r="AS909" s="273">
        <f>Table2[[#This Row],[EXCHG_SG_HEALTH_TOTAL]]+Table2[[#This Row],[OUTSD_SG_HEALTH_TOTAL]]</f>
        <v>0</v>
      </c>
      <c r="AT909" s="273">
        <f>Table2[[#This Row],[OUTSD_ATM_HEALTH_TOTAL]]+Table2[[#This Row],[OUTSD_LG_HEALTH_TOTAL]]+Table2[[#This Row],[Individual Total]]+Table2[[#This Row],[Small Group Total]]+Table2[[#This Row],[OUTSD_STUDENT]]</f>
        <v>0</v>
      </c>
    </row>
    <row r="910" spans="1:46">
      <c r="A910" t="s">
        <v>421</v>
      </c>
      <c r="B910" t="s">
        <v>361</v>
      </c>
      <c r="AF910">
        <v>1597</v>
      </c>
      <c r="AL910">
        <v>2023</v>
      </c>
      <c r="AM910">
        <v>4</v>
      </c>
      <c r="AN910" s="273">
        <f>(Table2[[#This Row],[OUTSD_IND_HEALTH_TOTAL]]+Table2[[#This Row],[EXCHG_IND_HEALTH_TOTAL]])-Table2[[#This Row],[OUTSD_IND_GRANDFATHER]]</f>
        <v>0</v>
      </c>
      <c r="AO910" s="273">
        <f>Table2[[#This Row],[OUTSD_IND_HEALTH_TOTAL]]-Table2[[#This Row],[OUTSD_IND_GRANDFATHER]]</f>
        <v>0</v>
      </c>
      <c r="AP910" s="273">
        <f>(Table2[[#This Row],[OUTSD_SG_HEALTH_TOTAL]]+Table2[[#This Row],[EXCHG_SG_HEALTH_TOTAL]])-Table2[[#This Row],[OUTSD_SG_GRANDFATHER]]</f>
        <v>0</v>
      </c>
      <c r="AQ910" s="273">
        <f>Table2[[#This Row],[OUTSD_SG_HEALTH_TOTAL]]-Table2[[#This Row],[OUTSD_SG_GRANDFATHER]]</f>
        <v>0</v>
      </c>
      <c r="AR910" s="273">
        <f>Table2[[#This Row],[EXCHG_IND_HEALTH_TOTAL]]+Table2[[#This Row],[OUTSD_IND_HEALTH_TOTAL]]</f>
        <v>0</v>
      </c>
      <c r="AS910" s="273">
        <f>Table2[[#This Row],[EXCHG_SG_HEALTH_TOTAL]]+Table2[[#This Row],[OUTSD_SG_HEALTH_TOTAL]]</f>
        <v>0</v>
      </c>
      <c r="AT910" s="273">
        <f>Table2[[#This Row],[OUTSD_ATM_HEALTH_TOTAL]]+Table2[[#This Row],[OUTSD_LG_HEALTH_TOTAL]]+Table2[[#This Row],[Individual Total]]+Table2[[#This Row],[Small Group Total]]+Table2[[#This Row],[OUTSD_STUDENT]]</f>
        <v>0</v>
      </c>
    </row>
    <row r="911" spans="1:46">
      <c r="A911" t="s">
        <v>421</v>
      </c>
      <c r="B911" t="s">
        <v>372</v>
      </c>
      <c r="AF911">
        <v>1008</v>
      </c>
      <c r="AL911">
        <v>2023</v>
      </c>
      <c r="AM911">
        <v>4</v>
      </c>
      <c r="AN911" s="273">
        <f>(Table2[[#This Row],[OUTSD_IND_HEALTH_TOTAL]]+Table2[[#This Row],[EXCHG_IND_HEALTH_TOTAL]])-Table2[[#This Row],[OUTSD_IND_GRANDFATHER]]</f>
        <v>0</v>
      </c>
      <c r="AO911" s="273">
        <f>Table2[[#This Row],[OUTSD_IND_HEALTH_TOTAL]]-Table2[[#This Row],[OUTSD_IND_GRANDFATHER]]</f>
        <v>0</v>
      </c>
      <c r="AP911" s="273">
        <f>(Table2[[#This Row],[OUTSD_SG_HEALTH_TOTAL]]+Table2[[#This Row],[EXCHG_SG_HEALTH_TOTAL]])-Table2[[#This Row],[OUTSD_SG_GRANDFATHER]]</f>
        <v>0</v>
      </c>
      <c r="AQ911" s="273">
        <f>Table2[[#This Row],[OUTSD_SG_HEALTH_TOTAL]]-Table2[[#This Row],[OUTSD_SG_GRANDFATHER]]</f>
        <v>0</v>
      </c>
      <c r="AR911" s="273">
        <f>Table2[[#This Row],[EXCHG_IND_HEALTH_TOTAL]]+Table2[[#This Row],[OUTSD_IND_HEALTH_TOTAL]]</f>
        <v>0</v>
      </c>
      <c r="AS911" s="273">
        <f>Table2[[#This Row],[EXCHG_SG_HEALTH_TOTAL]]+Table2[[#This Row],[OUTSD_SG_HEALTH_TOTAL]]</f>
        <v>0</v>
      </c>
      <c r="AT911" s="273">
        <f>Table2[[#This Row],[OUTSD_ATM_HEALTH_TOTAL]]+Table2[[#This Row],[OUTSD_LG_HEALTH_TOTAL]]+Table2[[#This Row],[Individual Total]]+Table2[[#This Row],[Small Group Total]]+Table2[[#This Row],[OUTSD_STUDENT]]</f>
        <v>0</v>
      </c>
    </row>
    <row r="912" spans="1:46">
      <c r="A912" t="s">
        <v>421</v>
      </c>
      <c r="B912" t="s">
        <v>376</v>
      </c>
      <c r="AF912">
        <v>2592</v>
      </c>
      <c r="AL912">
        <v>2023</v>
      </c>
      <c r="AM912">
        <v>4</v>
      </c>
      <c r="AN912" s="273">
        <f>(Table2[[#This Row],[OUTSD_IND_HEALTH_TOTAL]]+Table2[[#This Row],[EXCHG_IND_HEALTH_TOTAL]])-Table2[[#This Row],[OUTSD_IND_GRANDFATHER]]</f>
        <v>0</v>
      </c>
      <c r="AO912" s="273">
        <f>Table2[[#This Row],[OUTSD_IND_HEALTH_TOTAL]]-Table2[[#This Row],[OUTSD_IND_GRANDFATHER]]</f>
        <v>0</v>
      </c>
      <c r="AP912" s="273">
        <f>(Table2[[#This Row],[OUTSD_SG_HEALTH_TOTAL]]+Table2[[#This Row],[EXCHG_SG_HEALTH_TOTAL]])-Table2[[#This Row],[OUTSD_SG_GRANDFATHER]]</f>
        <v>0</v>
      </c>
      <c r="AQ912" s="273">
        <f>Table2[[#This Row],[OUTSD_SG_HEALTH_TOTAL]]-Table2[[#This Row],[OUTSD_SG_GRANDFATHER]]</f>
        <v>0</v>
      </c>
      <c r="AR912" s="273">
        <f>Table2[[#This Row],[EXCHG_IND_HEALTH_TOTAL]]+Table2[[#This Row],[OUTSD_IND_HEALTH_TOTAL]]</f>
        <v>0</v>
      </c>
      <c r="AS912" s="273">
        <f>Table2[[#This Row],[EXCHG_SG_HEALTH_TOTAL]]+Table2[[#This Row],[OUTSD_SG_HEALTH_TOTAL]]</f>
        <v>0</v>
      </c>
      <c r="AT912" s="273">
        <f>Table2[[#This Row],[OUTSD_ATM_HEALTH_TOTAL]]+Table2[[#This Row],[OUTSD_LG_HEALTH_TOTAL]]+Table2[[#This Row],[Individual Total]]+Table2[[#This Row],[Small Group Total]]+Table2[[#This Row],[OUTSD_STUDENT]]</f>
        <v>0</v>
      </c>
    </row>
    <row r="913" spans="1:46">
      <c r="A913" t="s">
        <v>421</v>
      </c>
      <c r="B913" t="s">
        <v>379</v>
      </c>
      <c r="AF913">
        <v>1191</v>
      </c>
      <c r="AL913">
        <v>2023</v>
      </c>
      <c r="AM913">
        <v>4</v>
      </c>
      <c r="AN913" s="273">
        <f>(Table2[[#This Row],[OUTSD_IND_HEALTH_TOTAL]]+Table2[[#This Row],[EXCHG_IND_HEALTH_TOTAL]])-Table2[[#This Row],[OUTSD_IND_GRANDFATHER]]</f>
        <v>0</v>
      </c>
      <c r="AO913" s="273">
        <f>Table2[[#This Row],[OUTSD_IND_HEALTH_TOTAL]]-Table2[[#This Row],[OUTSD_IND_GRANDFATHER]]</f>
        <v>0</v>
      </c>
      <c r="AP913" s="273">
        <f>(Table2[[#This Row],[OUTSD_SG_HEALTH_TOTAL]]+Table2[[#This Row],[EXCHG_SG_HEALTH_TOTAL]])-Table2[[#This Row],[OUTSD_SG_GRANDFATHER]]</f>
        <v>0</v>
      </c>
      <c r="AQ913" s="273">
        <f>Table2[[#This Row],[OUTSD_SG_HEALTH_TOTAL]]-Table2[[#This Row],[OUTSD_SG_GRANDFATHER]]</f>
        <v>0</v>
      </c>
      <c r="AR913" s="273">
        <f>Table2[[#This Row],[EXCHG_IND_HEALTH_TOTAL]]+Table2[[#This Row],[OUTSD_IND_HEALTH_TOTAL]]</f>
        <v>0</v>
      </c>
      <c r="AS913" s="273">
        <f>Table2[[#This Row],[EXCHG_SG_HEALTH_TOTAL]]+Table2[[#This Row],[OUTSD_SG_HEALTH_TOTAL]]</f>
        <v>0</v>
      </c>
      <c r="AT913" s="273">
        <f>Table2[[#This Row],[OUTSD_ATM_HEALTH_TOTAL]]+Table2[[#This Row],[OUTSD_LG_HEALTH_TOTAL]]+Table2[[#This Row],[Individual Total]]+Table2[[#This Row],[Small Group Total]]+Table2[[#This Row],[OUTSD_STUDENT]]</f>
        <v>0</v>
      </c>
    </row>
    <row r="914" spans="1:46">
      <c r="A914" t="s">
        <v>421</v>
      </c>
      <c r="B914" t="s">
        <v>377</v>
      </c>
      <c r="AF914">
        <v>552</v>
      </c>
      <c r="AL914">
        <v>2023</v>
      </c>
      <c r="AM914">
        <v>4</v>
      </c>
      <c r="AN914" s="273">
        <f>(Table2[[#This Row],[OUTSD_IND_HEALTH_TOTAL]]+Table2[[#This Row],[EXCHG_IND_HEALTH_TOTAL]])-Table2[[#This Row],[OUTSD_IND_GRANDFATHER]]</f>
        <v>0</v>
      </c>
      <c r="AO914" s="273">
        <f>Table2[[#This Row],[OUTSD_IND_HEALTH_TOTAL]]-Table2[[#This Row],[OUTSD_IND_GRANDFATHER]]</f>
        <v>0</v>
      </c>
      <c r="AP914" s="273">
        <f>(Table2[[#This Row],[OUTSD_SG_HEALTH_TOTAL]]+Table2[[#This Row],[EXCHG_SG_HEALTH_TOTAL]])-Table2[[#This Row],[OUTSD_SG_GRANDFATHER]]</f>
        <v>0</v>
      </c>
      <c r="AQ914" s="273">
        <f>Table2[[#This Row],[OUTSD_SG_HEALTH_TOTAL]]-Table2[[#This Row],[OUTSD_SG_GRANDFATHER]]</f>
        <v>0</v>
      </c>
      <c r="AR914" s="273">
        <f>Table2[[#This Row],[EXCHG_IND_HEALTH_TOTAL]]+Table2[[#This Row],[OUTSD_IND_HEALTH_TOTAL]]</f>
        <v>0</v>
      </c>
      <c r="AS914" s="273">
        <f>Table2[[#This Row],[EXCHG_SG_HEALTH_TOTAL]]+Table2[[#This Row],[OUTSD_SG_HEALTH_TOTAL]]</f>
        <v>0</v>
      </c>
      <c r="AT914" s="273">
        <f>Table2[[#This Row],[OUTSD_ATM_HEALTH_TOTAL]]+Table2[[#This Row],[OUTSD_LG_HEALTH_TOTAL]]+Table2[[#This Row],[Individual Total]]+Table2[[#This Row],[Small Group Total]]+Table2[[#This Row],[OUTSD_STUDENT]]</f>
        <v>0</v>
      </c>
    </row>
    <row r="915" spans="1:46">
      <c r="A915" t="s">
        <v>421</v>
      </c>
      <c r="B915" t="s">
        <v>370</v>
      </c>
      <c r="AF915">
        <v>8864</v>
      </c>
      <c r="AL915">
        <v>2023</v>
      </c>
      <c r="AM915">
        <v>4</v>
      </c>
      <c r="AN915" s="273">
        <f>(Table2[[#This Row],[OUTSD_IND_HEALTH_TOTAL]]+Table2[[#This Row],[EXCHG_IND_HEALTH_TOTAL]])-Table2[[#This Row],[OUTSD_IND_GRANDFATHER]]</f>
        <v>0</v>
      </c>
      <c r="AO915" s="273">
        <f>Table2[[#This Row],[OUTSD_IND_HEALTH_TOTAL]]-Table2[[#This Row],[OUTSD_IND_GRANDFATHER]]</f>
        <v>0</v>
      </c>
      <c r="AP915" s="273">
        <f>(Table2[[#This Row],[OUTSD_SG_HEALTH_TOTAL]]+Table2[[#This Row],[EXCHG_SG_HEALTH_TOTAL]])-Table2[[#This Row],[OUTSD_SG_GRANDFATHER]]</f>
        <v>0</v>
      </c>
      <c r="AQ915" s="273">
        <f>Table2[[#This Row],[OUTSD_SG_HEALTH_TOTAL]]-Table2[[#This Row],[OUTSD_SG_GRANDFATHER]]</f>
        <v>0</v>
      </c>
      <c r="AR915" s="273">
        <f>Table2[[#This Row],[EXCHG_IND_HEALTH_TOTAL]]+Table2[[#This Row],[OUTSD_IND_HEALTH_TOTAL]]</f>
        <v>0</v>
      </c>
      <c r="AS915" s="273">
        <f>Table2[[#This Row],[EXCHG_SG_HEALTH_TOTAL]]+Table2[[#This Row],[OUTSD_SG_HEALTH_TOTAL]]</f>
        <v>0</v>
      </c>
      <c r="AT915" s="273">
        <f>Table2[[#This Row],[OUTSD_ATM_HEALTH_TOTAL]]+Table2[[#This Row],[OUTSD_LG_HEALTH_TOTAL]]+Table2[[#This Row],[Individual Total]]+Table2[[#This Row],[Small Group Total]]+Table2[[#This Row],[OUTSD_STUDENT]]</f>
        <v>0</v>
      </c>
    </row>
    <row r="916" spans="1:46">
      <c r="A916" t="s">
        <v>421</v>
      </c>
      <c r="B916" t="s">
        <v>367</v>
      </c>
      <c r="AF916">
        <v>5638</v>
      </c>
      <c r="AL916">
        <v>2023</v>
      </c>
      <c r="AM916">
        <v>4</v>
      </c>
      <c r="AN916" s="273">
        <f>(Table2[[#This Row],[OUTSD_IND_HEALTH_TOTAL]]+Table2[[#This Row],[EXCHG_IND_HEALTH_TOTAL]])-Table2[[#This Row],[OUTSD_IND_GRANDFATHER]]</f>
        <v>0</v>
      </c>
      <c r="AO916" s="273">
        <f>Table2[[#This Row],[OUTSD_IND_HEALTH_TOTAL]]-Table2[[#This Row],[OUTSD_IND_GRANDFATHER]]</f>
        <v>0</v>
      </c>
      <c r="AP916" s="273">
        <f>(Table2[[#This Row],[OUTSD_SG_HEALTH_TOTAL]]+Table2[[#This Row],[EXCHG_SG_HEALTH_TOTAL]])-Table2[[#This Row],[OUTSD_SG_GRANDFATHER]]</f>
        <v>0</v>
      </c>
      <c r="AQ916" s="273">
        <f>Table2[[#This Row],[OUTSD_SG_HEALTH_TOTAL]]-Table2[[#This Row],[OUTSD_SG_GRANDFATHER]]</f>
        <v>0</v>
      </c>
      <c r="AR916" s="273">
        <f>Table2[[#This Row],[EXCHG_IND_HEALTH_TOTAL]]+Table2[[#This Row],[OUTSD_IND_HEALTH_TOTAL]]</f>
        <v>0</v>
      </c>
      <c r="AS916" s="273">
        <f>Table2[[#This Row],[EXCHG_SG_HEALTH_TOTAL]]+Table2[[#This Row],[OUTSD_SG_HEALTH_TOTAL]]</f>
        <v>0</v>
      </c>
      <c r="AT916" s="273">
        <f>Table2[[#This Row],[OUTSD_ATM_HEALTH_TOTAL]]+Table2[[#This Row],[OUTSD_LG_HEALTH_TOTAL]]+Table2[[#This Row],[Individual Total]]+Table2[[#This Row],[Small Group Total]]+Table2[[#This Row],[OUTSD_STUDENT]]</f>
        <v>0</v>
      </c>
    </row>
    <row r="917" spans="1:46">
      <c r="A917" t="s">
        <v>421</v>
      </c>
      <c r="B917" t="s">
        <v>391</v>
      </c>
      <c r="AF917">
        <v>189</v>
      </c>
      <c r="AL917">
        <v>2023</v>
      </c>
      <c r="AM917">
        <v>4</v>
      </c>
      <c r="AN917" s="273">
        <f>(Table2[[#This Row],[OUTSD_IND_HEALTH_TOTAL]]+Table2[[#This Row],[EXCHG_IND_HEALTH_TOTAL]])-Table2[[#This Row],[OUTSD_IND_GRANDFATHER]]</f>
        <v>0</v>
      </c>
      <c r="AO917" s="273">
        <f>Table2[[#This Row],[OUTSD_IND_HEALTH_TOTAL]]-Table2[[#This Row],[OUTSD_IND_GRANDFATHER]]</f>
        <v>0</v>
      </c>
      <c r="AP917" s="273">
        <f>(Table2[[#This Row],[OUTSD_SG_HEALTH_TOTAL]]+Table2[[#This Row],[EXCHG_SG_HEALTH_TOTAL]])-Table2[[#This Row],[OUTSD_SG_GRANDFATHER]]</f>
        <v>0</v>
      </c>
      <c r="AQ917" s="273">
        <f>Table2[[#This Row],[OUTSD_SG_HEALTH_TOTAL]]-Table2[[#This Row],[OUTSD_SG_GRANDFATHER]]</f>
        <v>0</v>
      </c>
      <c r="AR917" s="273">
        <f>Table2[[#This Row],[EXCHG_IND_HEALTH_TOTAL]]+Table2[[#This Row],[OUTSD_IND_HEALTH_TOTAL]]</f>
        <v>0</v>
      </c>
      <c r="AS917" s="273">
        <f>Table2[[#This Row],[EXCHG_SG_HEALTH_TOTAL]]+Table2[[#This Row],[OUTSD_SG_HEALTH_TOTAL]]</f>
        <v>0</v>
      </c>
      <c r="AT917" s="273">
        <f>Table2[[#This Row],[OUTSD_ATM_HEALTH_TOTAL]]+Table2[[#This Row],[OUTSD_LG_HEALTH_TOTAL]]+Table2[[#This Row],[Individual Total]]+Table2[[#This Row],[Small Group Total]]+Table2[[#This Row],[OUTSD_STUDENT]]</f>
        <v>0</v>
      </c>
    </row>
    <row r="918" spans="1:46">
      <c r="A918" t="s">
        <v>421</v>
      </c>
      <c r="B918" t="s">
        <v>386</v>
      </c>
      <c r="AF918">
        <v>74</v>
      </c>
      <c r="AL918">
        <v>2023</v>
      </c>
      <c r="AM918">
        <v>4</v>
      </c>
      <c r="AN918" s="273">
        <f>(Table2[[#This Row],[OUTSD_IND_HEALTH_TOTAL]]+Table2[[#This Row],[EXCHG_IND_HEALTH_TOTAL]])-Table2[[#This Row],[OUTSD_IND_GRANDFATHER]]</f>
        <v>0</v>
      </c>
      <c r="AO918" s="273">
        <f>Table2[[#This Row],[OUTSD_IND_HEALTH_TOTAL]]-Table2[[#This Row],[OUTSD_IND_GRANDFATHER]]</f>
        <v>0</v>
      </c>
      <c r="AP918" s="273">
        <f>(Table2[[#This Row],[OUTSD_SG_HEALTH_TOTAL]]+Table2[[#This Row],[EXCHG_SG_HEALTH_TOTAL]])-Table2[[#This Row],[OUTSD_SG_GRANDFATHER]]</f>
        <v>0</v>
      </c>
      <c r="AQ918" s="273">
        <f>Table2[[#This Row],[OUTSD_SG_HEALTH_TOTAL]]-Table2[[#This Row],[OUTSD_SG_GRANDFATHER]]</f>
        <v>0</v>
      </c>
      <c r="AR918" s="273">
        <f>Table2[[#This Row],[EXCHG_IND_HEALTH_TOTAL]]+Table2[[#This Row],[OUTSD_IND_HEALTH_TOTAL]]</f>
        <v>0</v>
      </c>
      <c r="AS918" s="273">
        <f>Table2[[#This Row],[EXCHG_SG_HEALTH_TOTAL]]+Table2[[#This Row],[OUTSD_SG_HEALTH_TOTAL]]</f>
        <v>0</v>
      </c>
      <c r="AT918" s="273">
        <f>Table2[[#This Row],[OUTSD_ATM_HEALTH_TOTAL]]+Table2[[#This Row],[OUTSD_LG_HEALTH_TOTAL]]+Table2[[#This Row],[Individual Total]]+Table2[[#This Row],[Small Group Total]]+Table2[[#This Row],[OUTSD_STUDENT]]</f>
        <v>0</v>
      </c>
    </row>
    <row r="919" spans="1:46">
      <c r="A919" t="s">
        <v>421</v>
      </c>
      <c r="B919" t="s">
        <v>389</v>
      </c>
      <c r="AF919">
        <v>212</v>
      </c>
      <c r="AL919">
        <v>2023</v>
      </c>
      <c r="AM919">
        <v>4</v>
      </c>
      <c r="AN919" s="273">
        <f>(Table2[[#This Row],[OUTSD_IND_HEALTH_TOTAL]]+Table2[[#This Row],[EXCHG_IND_HEALTH_TOTAL]])-Table2[[#This Row],[OUTSD_IND_GRANDFATHER]]</f>
        <v>0</v>
      </c>
      <c r="AO919" s="273">
        <f>Table2[[#This Row],[OUTSD_IND_HEALTH_TOTAL]]-Table2[[#This Row],[OUTSD_IND_GRANDFATHER]]</f>
        <v>0</v>
      </c>
      <c r="AP919" s="273">
        <f>(Table2[[#This Row],[OUTSD_SG_HEALTH_TOTAL]]+Table2[[#This Row],[EXCHG_SG_HEALTH_TOTAL]])-Table2[[#This Row],[OUTSD_SG_GRANDFATHER]]</f>
        <v>0</v>
      </c>
      <c r="AQ919" s="273">
        <f>Table2[[#This Row],[OUTSD_SG_HEALTH_TOTAL]]-Table2[[#This Row],[OUTSD_SG_GRANDFATHER]]</f>
        <v>0</v>
      </c>
      <c r="AR919" s="273">
        <f>Table2[[#This Row],[EXCHG_IND_HEALTH_TOTAL]]+Table2[[#This Row],[OUTSD_IND_HEALTH_TOTAL]]</f>
        <v>0</v>
      </c>
      <c r="AS919" s="273">
        <f>Table2[[#This Row],[EXCHG_SG_HEALTH_TOTAL]]+Table2[[#This Row],[OUTSD_SG_HEALTH_TOTAL]]</f>
        <v>0</v>
      </c>
      <c r="AT919" s="273">
        <f>Table2[[#This Row],[OUTSD_ATM_HEALTH_TOTAL]]+Table2[[#This Row],[OUTSD_LG_HEALTH_TOTAL]]+Table2[[#This Row],[Individual Total]]+Table2[[#This Row],[Small Group Total]]+Table2[[#This Row],[OUTSD_STUDENT]]</f>
        <v>0</v>
      </c>
    </row>
    <row r="920" spans="1:46">
      <c r="A920" t="s">
        <v>421</v>
      </c>
      <c r="B920" t="s">
        <v>360</v>
      </c>
      <c r="AF920">
        <v>439</v>
      </c>
      <c r="AL920">
        <v>2023</v>
      </c>
      <c r="AM920">
        <v>4</v>
      </c>
      <c r="AN920" s="273">
        <f>(Table2[[#This Row],[OUTSD_IND_HEALTH_TOTAL]]+Table2[[#This Row],[EXCHG_IND_HEALTH_TOTAL]])-Table2[[#This Row],[OUTSD_IND_GRANDFATHER]]</f>
        <v>0</v>
      </c>
      <c r="AO920" s="273">
        <f>Table2[[#This Row],[OUTSD_IND_HEALTH_TOTAL]]-Table2[[#This Row],[OUTSD_IND_GRANDFATHER]]</f>
        <v>0</v>
      </c>
      <c r="AP920" s="273">
        <f>(Table2[[#This Row],[OUTSD_SG_HEALTH_TOTAL]]+Table2[[#This Row],[EXCHG_SG_HEALTH_TOTAL]])-Table2[[#This Row],[OUTSD_SG_GRANDFATHER]]</f>
        <v>0</v>
      </c>
      <c r="AQ920" s="273">
        <f>Table2[[#This Row],[OUTSD_SG_HEALTH_TOTAL]]-Table2[[#This Row],[OUTSD_SG_GRANDFATHER]]</f>
        <v>0</v>
      </c>
      <c r="AR920" s="273">
        <f>Table2[[#This Row],[EXCHG_IND_HEALTH_TOTAL]]+Table2[[#This Row],[OUTSD_IND_HEALTH_TOTAL]]</f>
        <v>0</v>
      </c>
      <c r="AS920" s="273">
        <f>Table2[[#This Row],[EXCHG_SG_HEALTH_TOTAL]]+Table2[[#This Row],[OUTSD_SG_HEALTH_TOTAL]]</f>
        <v>0</v>
      </c>
      <c r="AT920" s="273">
        <f>Table2[[#This Row],[OUTSD_ATM_HEALTH_TOTAL]]+Table2[[#This Row],[OUTSD_LG_HEALTH_TOTAL]]+Table2[[#This Row],[Individual Total]]+Table2[[#This Row],[Small Group Total]]+Table2[[#This Row],[OUTSD_STUDENT]]</f>
        <v>0</v>
      </c>
    </row>
    <row r="921" spans="1:46">
      <c r="A921" t="s">
        <v>421</v>
      </c>
      <c r="B921" t="s">
        <v>368</v>
      </c>
      <c r="AF921">
        <v>17323</v>
      </c>
      <c r="AL921">
        <v>2023</v>
      </c>
      <c r="AM921">
        <v>4</v>
      </c>
      <c r="AN921" s="273">
        <f>(Table2[[#This Row],[OUTSD_IND_HEALTH_TOTAL]]+Table2[[#This Row],[EXCHG_IND_HEALTH_TOTAL]])-Table2[[#This Row],[OUTSD_IND_GRANDFATHER]]</f>
        <v>0</v>
      </c>
      <c r="AO921" s="273">
        <f>Table2[[#This Row],[OUTSD_IND_HEALTH_TOTAL]]-Table2[[#This Row],[OUTSD_IND_GRANDFATHER]]</f>
        <v>0</v>
      </c>
      <c r="AP921" s="273">
        <f>(Table2[[#This Row],[OUTSD_SG_HEALTH_TOTAL]]+Table2[[#This Row],[EXCHG_SG_HEALTH_TOTAL]])-Table2[[#This Row],[OUTSD_SG_GRANDFATHER]]</f>
        <v>0</v>
      </c>
      <c r="AQ921" s="273">
        <f>Table2[[#This Row],[OUTSD_SG_HEALTH_TOTAL]]-Table2[[#This Row],[OUTSD_SG_GRANDFATHER]]</f>
        <v>0</v>
      </c>
      <c r="AR921" s="273">
        <f>Table2[[#This Row],[EXCHG_IND_HEALTH_TOTAL]]+Table2[[#This Row],[OUTSD_IND_HEALTH_TOTAL]]</f>
        <v>0</v>
      </c>
      <c r="AS921" s="273">
        <f>Table2[[#This Row],[EXCHG_SG_HEALTH_TOTAL]]+Table2[[#This Row],[OUTSD_SG_HEALTH_TOTAL]]</f>
        <v>0</v>
      </c>
      <c r="AT921" s="273">
        <f>Table2[[#This Row],[OUTSD_ATM_HEALTH_TOTAL]]+Table2[[#This Row],[OUTSD_LG_HEALTH_TOTAL]]+Table2[[#This Row],[Individual Total]]+Table2[[#This Row],[Small Group Total]]+Table2[[#This Row],[OUTSD_STUDENT]]</f>
        <v>0</v>
      </c>
    </row>
    <row r="922" spans="1:46">
      <c r="A922" t="s">
        <v>421</v>
      </c>
      <c r="B922" t="s">
        <v>371</v>
      </c>
      <c r="AF922">
        <v>1927</v>
      </c>
      <c r="AL922">
        <v>2023</v>
      </c>
      <c r="AM922">
        <v>4</v>
      </c>
      <c r="AN922" s="273">
        <f>(Table2[[#This Row],[OUTSD_IND_HEALTH_TOTAL]]+Table2[[#This Row],[EXCHG_IND_HEALTH_TOTAL]])-Table2[[#This Row],[OUTSD_IND_GRANDFATHER]]</f>
        <v>0</v>
      </c>
      <c r="AO922" s="273">
        <f>Table2[[#This Row],[OUTSD_IND_HEALTH_TOTAL]]-Table2[[#This Row],[OUTSD_IND_GRANDFATHER]]</f>
        <v>0</v>
      </c>
      <c r="AP922" s="273">
        <f>(Table2[[#This Row],[OUTSD_SG_HEALTH_TOTAL]]+Table2[[#This Row],[EXCHG_SG_HEALTH_TOTAL]])-Table2[[#This Row],[OUTSD_SG_GRANDFATHER]]</f>
        <v>0</v>
      </c>
      <c r="AQ922" s="273">
        <f>Table2[[#This Row],[OUTSD_SG_HEALTH_TOTAL]]-Table2[[#This Row],[OUTSD_SG_GRANDFATHER]]</f>
        <v>0</v>
      </c>
      <c r="AR922" s="273">
        <f>Table2[[#This Row],[EXCHG_IND_HEALTH_TOTAL]]+Table2[[#This Row],[OUTSD_IND_HEALTH_TOTAL]]</f>
        <v>0</v>
      </c>
      <c r="AS922" s="273">
        <f>Table2[[#This Row],[EXCHG_SG_HEALTH_TOTAL]]+Table2[[#This Row],[OUTSD_SG_HEALTH_TOTAL]]</f>
        <v>0</v>
      </c>
      <c r="AT922" s="273">
        <f>Table2[[#This Row],[OUTSD_ATM_HEALTH_TOTAL]]+Table2[[#This Row],[OUTSD_LG_HEALTH_TOTAL]]+Table2[[#This Row],[Individual Total]]+Table2[[#This Row],[Small Group Total]]+Table2[[#This Row],[OUTSD_STUDENT]]</f>
        <v>0</v>
      </c>
    </row>
    <row r="923" spans="1:46">
      <c r="A923" t="s">
        <v>421</v>
      </c>
      <c r="B923" t="s">
        <v>378</v>
      </c>
      <c r="AF923">
        <v>3803</v>
      </c>
      <c r="AL923">
        <v>2023</v>
      </c>
      <c r="AM923">
        <v>4</v>
      </c>
      <c r="AN923" s="273">
        <f>(Table2[[#This Row],[OUTSD_IND_HEALTH_TOTAL]]+Table2[[#This Row],[EXCHG_IND_HEALTH_TOTAL]])-Table2[[#This Row],[OUTSD_IND_GRANDFATHER]]</f>
        <v>0</v>
      </c>
      <c r="AO923" s="273">
        <f>Table2[[#This Row],[OUTSD_IND_HEALTH_TOTAL]]-Table2[[#This Row],[OUTSD_IND_GRANDFATHER]]</f>
        <v>0</v>
      </c>
      <c r="AP923" s="273">
        <f>(Table2[[#This Row],[OUTSD_SG_HEALTH_TOTAL]]+Table2[[#This Row],[EXCHG_SG_HEALTH_TOTAL]])-Table2[[#This Row],[OUTSD_SG_GRANDFATHER]]</f>
        <v>0</v>
      </c>
      <c r="AQ923" s="273">
        <f>Table2[[#This Row],[OUTSD_SG_HEALTH_TOTAL]]-Table2[[#This Row],[OUTSD_SG_GRANDFATHER]]</f>
        <v>0</v>
      </c>
      <c r="AR923" s="273">
        <f>Table2[[#This Row],[EXCHG_IND_HEALTH_TOTAL]]+Table2[[#This Row],[OUTSD_IND_HEALTH_TOTAL]]</f>
        <v>0</v>
      </c>
      <c r="AS923" s="273">
        <f>Table2[[#This Row],[EXCHG_SG_HEALTH_TOTAL]]+Table2[[#This Row],[OUTSD_SG_HEALTH_TOTAL]]</f>
        <v>0</v>
      </c>
      <c r="AT923" s="273">
        <f>Table2[[#This Row],[OUTSD_ATM_HEALTH_TOTAL]]+Table2[[#This Row],[OUTSD_LG_HEALTH_TOTAL]]+Table2[[#This Row],[Individual Total]]+Table2[[#This Row],[Small Group Total]]+Table2[[#This Row],[OUTSD_STUDENT]]</f>
        <v>0</v>
      </c>
    </row>
    <row r="924" spans="1:46">
      <c r="A924" t="s">
        <v>421</v>
      </c>
      <c r="B924" t="s">
        <v>369</v>
      </c>
      <c r="AF924">
        <v>823</v>
      </c>
      <c r="AL924">
        <v>2023</v>
      </c>
      <c r="AM924">
        <v>4</v>
      </c>
      <c r="AN924" s="273">
        <f>(Table2[[#This Row],[OUTSD_IND_HEALTH_TOTAL]]+Table2[[#This Row],[EXCHG_IND_HEALTH_TOTAL]])-Table2[[#This Row],[OUTSD_IND_GRANDFATHER]]</f>
        <v>0</v>
      </c>
      <c r="AO924" s="273">
        <f>Table2[[#This Row],[OUTSD_IND_HEALTH_TOTAL]]-Table2[[#This Row],[OUTSD_IND_GRANDFATHER]]</f>
        <v>0</v>
      </c>
      <c r="AP924" s="273">
        <f>(Table2[[#This Row],[OUTSD_SG_HEALTH_TOTAL]]+Table2[[#This Row],[EXCHG_SG_HEALTH_TOTAL]])-Table2[[#This Row],[OUTSD_SG_GRANDFATHER]]</f>
        <v>0</v>
      </c>
      <c r="AQ924" s="273">
        <f>Table2[[#This Row],[OUTSD_SG_HEALTH_TOTAL]]-Table2[[#This Row],[OUTSD_SG_GRANDFATHER]]</f>
        <v>0</v>
      </c>
      <c r="AR924" s="273">
        <f>Table2[[#This Row],[EXCHG_IND_HEALTH_TOTAL]]+Table2[[#This Row],[OUTSD_IND_HEALTH_TOTAL]]</f>
        <v>0</v>
      </c>
      <c r="AS924" s="273">
        <f>Table2[[#This Row],[EXCHG_SG_HEALTH_TOTAL]]+Table2[[#This Row],[OUTSD_SG_HEALTH_TOTAL]]</f>
        <v>0</v>
      </c>
      <c r="AT924" s="273">
        <f>Table2[[#This Row],[OUTSD_ATM_HEALTH_TOTAL]]+Table2[[#This Row],[OUTSD_LG_HEALTH_TOTAL]]+Table2[[#This Row],[Individual Total]]+Table2[[#This Row],[Small Group Total]]+Table2[[#This Row],[OUTSD_STUDENT]]</f>
        <v>0</v>
      </c>
    </row>
    <row r="925" spans="1:46">
      <c r="A925" t="s">
        <v>421</v>
      </c>
      <c r="B925" t="s">
        <v>385</v>
      </c>
      <c r="AF925">
        <v>141</v>
      </c>
      <c r="AL925">
        <v>2023</v>
      </c>
      <c r="AM925">
        <v>4</v>
      </c>
      <c r="AN925" s="273">
        <f>(Table2[[#This Row],[OUTSD_IND_HEALTH_TOTAL]]+Table2[[#This Row],[EXCHG_IND_HEALTH_TOTAL]])-Table2[[#This Row],[OUTSD_IND_GRANDFATHER]]</f>
        <v>0</v>
      </c>
      <c r="AO925" s="273">
        <f>Table2[[#This Row],[OUTSD_IND_HEALTH_TOTAL]]-Table2[[#This Row],[OUTSD_IND_GRANDFATHER]]</f>
        <v>0</v>
      </c>
      <c r="AP925" s="273">
        <f>(Table2[[#This Row],[OUTSD_SG_HEALTH_TOTAL]]+Table2[[#This Row],[EXCHG_SG_HEALTH_TOTAL]])-Table2[[#This Row],[OUTSD_SG_GRANDFATHER]]</f>
        <v>0</v>
      </c>
      <c r="AQ925" s="273">
        <f>Table2[[#This Row],[OUTSD_SG_HEALTH_TOTAL]]-Table2[[#This Row],[OUTSD_SG_GRANDFATHER]]</f>
        <v>0</v>
      </c>
      <c r="AR925" s="273">
        <f>Table2[[#This Row],[EXCHG_IND_HEALTH_TOTAL]]+Table2[[#This Row],[OUTSD_IND_HEALTH_TOTAL]]</f>
        <v>0</v>
      </c>
      <c r="AS925" s="273">
        <f>Table2[[#This Row],[EXCHG_SG_HEALTH_TOTAL]]+Table2[[#This Row],[OUTSD_SG_HEALTH_TOTAL]]</f>
        <v>0</v>
      </c>
      <c r="AT925" s="273">
        <f>Table2[[#This Row],[OUTSD_ATM_HEALTH_TOTAL]]+Table2[[#This Row],[OUTSD_LG_HEALTH_TOTAL]]+Table2[[#This Row],[Individual Total]]+Table2[[#This Row],[Small Group Total]]+Table2[[#This Row],[OUTSD_STUDENT]]</f>
        <v>0</v>
      </c>
    </row>
    <row r="926" spans="1:46">
      <c r="A926" t="s">
        <v>421</v>
      </c>
      <c r="B926" t="s">
        <v>366</v>
      </c>
      <c r="AF926">
        <v>3997</v>
      </c>
      <c r="AL926">
        <v>2023</v>
      </c>
      <c r="AM926">
        <v>4</v>
      </c>
      <c r="AN926" s="273">
        <f>(Table2[[#This Row],[OUTSD_IND_HEALTH_TOTAL]]+Table2[[#This Row],[EXCHG_IND_HEALTH_TOTAL]])-Table2[[#This Row],[OUTSD_IND_GRANDFATHER]]</f>
        <v>0</v>
      </c>
      <c r="AO926" s="273">
        <f>Table2[[#This Row],[OUTSD_IND_HEALTH_TOTAL]]-Table2[[#This Row],[OUTSD_IND_GRANDFATHER]]</f>
        <v>0</v>
      </c>
      <c r="AP926" s="273">
        <f>(Table2[[#This Row],[OUTSD_SG_HEALTH_TOTAL]]+Table2[[#This Row],[EXCHG_SG_HEALTH_TOTAL]])-Table2[[#This Row],[OUTSD_SG_GRANDFATHER]]</f>
        <v>0</v>
      </c>
      <c r="AQ926" s="273">
        <f>Table2[[#This Row],[OUTSD_SG_HEALTH_TOTAL]]-Table2[[#This Row],[OUTSD_SG_GRANDFATHER]]</f>
        <v>0</v>
      </c>
      <c r="AR926" s="273">
        <f>Table2[[#This Row],[EXCHG_IND_HEALTH_TOTAL]]+Table2[[#This Row],[OUTSD_IND_HEALTH_TOTAL]]</f>
        <v>0</v>
      </c>
      <c r="AS926" s="273">
        <f>Table2[[#This Row],[EXCHG_SG_HEALTH_TOTAL]]+Table2[[#This Row],[OUTSD_SG_HEALTH_TOTAL]]</f>
        <v>0</v>
      </c>
      <c r="AT926" s="273">
        <f>Table2[[#This Row],[OUTSD_ATM_HEALTH_TOTAL]]+Table2[[#This Row],[OUTSD_LG_HEALTH_TOTAL]]+Table2[[#This Row],[Individual Total]]+Table2[[#This Row],[Small Group Total]]+Table2[[#This Row],[OUTSD_STUDENT]]</f>
        <v>0</v>
      </c>
    </row>
    <row r="927" spans="1:46">
      <c r="A927" t="s">
        <v>421</v>
      </c>
      <c r="B927" t="s">
        <v>375</v>
      </c>
      <c r="AF927">
        <v>1732</v>
      </c>
      <c r="AL927">
        <v>2023</v>
      </c>
      <c r="AM927">
        <v>4</v>
      </c>
      <c r="AN927" s="273">
        <f>(Table2[[#This Row],[OUTSD_IND_HEALTH_TOTAL]]+Table2[[#This Row],[EXCHG_IND_HEALTH_TOTAL]])-Table2[[#This Row],[OUTSD_IND_GRANDFATHER]]</f>
        <v>0</v>
      </c>
      <c r="AO927" s="273">
        <f>Table2[[#This Row],[OUTSD_IND_HEALTH_TOTAL]]-Table2[[#This Row],[OUTSD_IND_GRANDFATHER]]</f>
        <v>0</v>
      </c>
      <c r="AP927" s="273">
        <f>(Table2[[#This Row],[OUTSD_SG_HEALTH_TOTAL]]+Table2[[#This Row],[EXCHG_SG_HEALTH_TOTAL]])-Table2[[#This Row],[OUTSD_SG_GRANDFATHER]]</f>
        <v>0</v>
      </c>
      <c r="AQ927" s="273">
        <f>Table2[[#This Row],[OUTSD_SG_HEALTH_TOTAL]]-Table2[[#This Row],[OUTSD_SG_GRANDFATHER]]</f>
        <v>0</v>
      </c>
      <c r="AR927" s="273">
        <f>Table2[[#This Row],[EXCHG_IND_HEALTH_TOTAL]]+Table2[[#This Row],[OUTSD_IND_HEALTH_TOTAL]]</f>
        <v>0</v>
      </c>
      <c r="AS927" s="273">
        <f>Table2[[#This Row],[EXCHG_SG_HEALTH_TOTAL]]+Table2[[#This Row],[OUTSD_SG_HEALTH_TOTAL]]</f>
        <v>0</v>
      </c>
      <c r="AT927" s="273">
        <f>Table2[[#This Row],[OUTSD_ATM_HEALTH_TOTAL]]+Table2[[#This Row],[OUTSD_LG_HEALTH_TOTAL]]+Table2[[#This Row],[Individual Total]]+Table2[[#This Row],[Small Group Total]]+Table2[[#This Row],[OUTSD_STUDENT]]</f>
        <v>0</v>
      </c>
    </row>
    <row r="928" spans="1:46">
      <c r="A928" t="s">
        <v>421</v>
      </c>
      <c r="B928" t="s">
        <v>365</v>
      </c>
      <c r="AF928">
        <v>1546</v>
      </c>
      <c r="AL928">
        <v>2023</v>
      </c>
      <c r="AM928">
        <v>4</v>
      </c>
      <c r="AN928" s="273">
        <f>(Table2[[#This Row],[OUTSD_IND_HEALTH_TOTAL]]+Table2[[#This Row],[EXCHG_IND_HEALTH_TOTAL]])-Table2[[#This Row],[OUTSD_IND_GRANDFATHER]]</f>
        <v>0</v>
      </c>
      <c r="AO928" s="273">
        <f>Table2[[#This Row],[OUTSD_IND_HEALTH_TOTAL]]-Table2[[#This Row],[OUTSD_IND_GRANDFATHER]]</f>
        <v>0</v>
      </c>
      <c r="AP928" s="273">
        <f>(Table2[[#This Row],[OUTSD_SG_HEALTH_TOTAL]]+Table2[[#This Row],[EXCHG_SG_HEALTH_TOTAL]])-Table2[[#This Row],[OUTSD_SG_GRANDFATHER]]</f>
        <v>0</v>
      </c>
      <c r="AQ928" s="273">
        <f>Table2[[#This Row],[OUTSD_SG_HEALTH_TOTAL]]-Table2[[#This Row],[OUTSD_SG_GRANDFATHER]]</f>
        <v>0</v>
      </c>
      <c r="AR928" s="273">
        <f>Table2[[#This Row],[EXCHG_IND_HEALTH_TOTAL]]+Table2[[#This Row],[OUTSD_IND_HEALTH_TOTAL]]</f>
        <v>0</v>
      </c>
      <c r="AS928" s="273">
        <f>Table2[[#This Row],[EXCHG_SG_HEALTH_TOTAL]]+Table2[[#This Row],[OUTSD_SG_HEALTH_TOTAL]]</f>
        <v>0</v>
      </c>
      <c r="AT928" s="273">
        <f>Table2[[#This Row],[OUTSD_ATM_HEALTH_TOTAL]]+Table2[[#This Row],[OUTSD_LG_HEALTH_TOTAL]]+Table2[[#This Row],[Individual Total]]+Table2[[#This Row],[Small Group Total]]+Table2[[#This Row],[OUTSD_STUDENT]]</f>
        <v>0</v>
      </c>
    </row>
    <row r="929" spans="1:46">
      <c r="A929" t="s">
        <v>421</v>
      </c>
      <c r="B929" t="s">
        <v>383</v>
      </c>
      <c r="AF929">
        <v>572</v>
      </c>
      <c r="AL929">
        <v>2023</v>
      </c>
      <c r="AM929">
        <v>4</v>
      </c>
      <c r="AN929" s="273">
        <f>(Table2[[#This Row],[OUTSD_IND_HEALTH_TOTAL]]+Table2[[#This Row],[EXCHG_IND_HEALTH_TOTAL]])-Table2[[#This Row],[OUTSD_IND_GRANDFATHER]]</f>
        <v>0</v>
      </c>
      <c r="AO929" s="273">
        <f>Table2[[#This Row],[OUTSD_IND_HEALTH_TOTAL]]-Table2[[#This Row],[OUTSD_IND_GRANDFATHER]]</f>
        <v>0</v>
      </c>
      <c r="AP929" s="273">
        <f>(Table2[[#This Row],[OUTSD_SG_HEALTH_TOTAL]]+Table2[[#This Row],[EXCHG_SG_HEALTH_TOTAL]])-Table2[[#This Row],[OUTSD_SG_GRANDFATHER]]</f>
        <v>0</v>
      </c>
      <c r="AQ929" s="273">
        <f>Table2[[#This Row],[OUTSD_SG_HEALTH_TOTAL]]-Table2[[#This Row],[OUTSD_SG_GRANDFATHER]]</f>
        <v>0</v>
      </c>
      <c r="AR929" s="273">
        <f>Table2[[#This Row],[EXCHG_IND_HEALTH_TOTAL]]+Table2[[#This Row],[OUTSD_IND_HEALTH_TOTAL]]</f>
        <v>0</v>
      </c>
      <c r="AS929" s="273">
        <f>Table2[[#This Row],[EXCHG_SG_HEALTH_TOTAL]]+Table2[[#This Row],[OUTSD_SG_HEALTH_TOTAL]]</f>
        <v>0</v>
      </c>
      <c r="AT929" s="273">
        <f>Table2[[#This Row],[OUTSD_ATM_HEALTH_TOTAL]]+Table2[[#This Row],[OUTSD_LG_HEALTH_TOTAL]]+Table2[[#This Row],[Individual Total]]+Table2[[#This Row],[Small Group Total]]+Table2[[#This Row],[OUTSD_STUDENT]]</f>
        <v>0</v>
      </c>
    </row>
    <row r="930" spans="1:46">
      <c r="A930" t="s">
        <v>421</v>
      </c>
      <c r="B930" t="s">
        <v>356</v>
      </c>
      <c r="AF930">
        <v>3327</v>
      </c>
      <c r="AL930">
        <v>2023</v>
      </c>
      <c r="AM930">
        <v>4</v>
      </c>
      <c r="AN930" s="273">
        <f>(Table2[[#This Row],[OUTSD_IND_HEALTH_TOTAL]]+Table2[[#This Row],[EXCHG_IND_HEALTH_TOTAL]])-Table2[[#This Row],[OUTSD_IND_GRANDFATHER]]</f>
        <v>0</v>
      </c>
      <c r="AO930" s="273">
        <f>Table2[[#This Row],[OUTSD_IND_HEALTH_TOTAL]]-Table2[[#This Row],[OUTSD_IND_GRANDFATHER]]</f>
        <v>0</v>
      </c>
      <c r="AP930" s="273">
        <f>(Table2[[#This Row],[OUTSD_SG_HEALTH_TOTAL]]+Table2[[#This Row],[EXCHG_SG_HEALTH_TOTAL]])-Table2[[#This Row],[OUTSD_SG_GRANDFATHER]]</f>
        <v>0</v>
      </c>
      <c r="AQ930" s="273">
        <f>Table2[[#This Row],[OUTSD_SG_HEALTH_TOTAL]]-Table2[[#This Row],[OUTSD_SG_GRANDFATHER]]</f>
        <v>0</v>
      </c>
      <c r="AR930" s="273">
        <f>Table2[[#This Row],[EXCHG_IND_HEALTH_TOTAL]]+Table2[[#This Row],[OUTSD_IND_HEALTH_TOTAL]]</f>
        <v>0</v>
      </c>
      <c r="AS930" s="273">
        <f>Table2[[#This Row],[EXCHG_SG_HEALTH_TOTAL]]+Table2[[#This Row],[OUTSD_SG_HEALTH_TOTAL]]</f>
        <v>0</v>
      </c>
      <c r="AT930" s="273">
        <f>Table2[[#This Row],[OUTSD_ATM_HEALTH_TOTAL]]+Table2[[#This Row],[OUTSD_LG_HEALTH_TOTAL]]+Table2[[#This Row],[Individual Total]]+Table2[[#This Row],[Small Group Total]]+Table2[[#This Row],[OUTSD_STUDENT]]</f>
        <v>0</v>
      </c>
    </row>
    <row r="931" spans="1:46">
      <c r="A931" t="s">
        <v>421</v>
      </c>
      <c r="B931" t="s">
        <v>382</v>
      </c>
      <c r="AF931">
        <v>827</v>
      </c>
      <c r="AL931">
        <v>2023</v>
      </c>
      <c r="AM931">
        <v>4</v>
      </c>
      <c r="AN931" s="273">
        <f>(Table2[[#This Row],[OUTSD_IND_HEALTH_TOTAL]]+Table2[[#This Row],[EXCHG_IND_HEALTH_TOTAL]])-Table2[[#This Row],[OUTSD_IND_GRANDFATHER]]</f>
        <v>0</v>
      </c>
      <c r="AO931" s="273">
        <f>Table2[[#This Row],[OUTSD_IND_HEALTH_TOTAL]]-Table2[[#This Row],[OUTSD_IND_GRANDFATHER]]</f>
        <v>0</v>
      </c>
      <c r="AP931" s="273">
        <f>(Table2[[#This Row],[OUTSD_SG_HEALTH_TOTAL]]+Table2[[#This Row],[EXCHG_SG_HEALTH_TOTAL]])-Table2[[#This Row],[OUTSD_SG_GRANDFATHER]]</f>
        <v>0</v>
      </c>
      <c r="AQ931" s="273">
        <f>Table2[[#This Row],[OUTSD_SG_HEALTH_TOTAL]]-Table2[[#This Row],[OUTSD_SG_GRANDFATHER]]</f>
        <v>0</v>
      </c>
      <c r="AR931" s="273">
        <f>Table2[[#This Row],[EXCHG_IND_HEALTH_TOTAL]]+Table2[[#This Row],[OUTSD_IND_HEALTH_TOTAL]]</f>
        <v>0</v>
      </c>
      <c r="AS931" s="273">
        <f>Table2[[#This Row],[EXCHG_SG_HEALTH_TOTAL]]+Table2[[#This Row],[OUTSD_SG_HEALTH_TOTAL]]</f>
        <v>0</v>
      </c>
      <c r="AT931" s="273">
        <f>Table2[[#This Row],[OUTSD_ATM_HEALTH_TOTAL]]+Table2[[#This Row],[OUTSD_LG_HEALTH_TOTAL]]+Table2[[#This Row],[Individual Total]]+Table2[[#This Row],[Small Group Total]]+Table2[[#This Row],[OUTSD_STUDENT]]</f>
        <v>0</v>
      </c>
    </row>
    <row r="932" spans="1:46">
      <c r="A932" t="s">
        <v>421</v>
      </c>
      <c r="B932" t="s">
        <v>359</v>
      </c>
      <c r="AF932">
        <v>8213</v>
      </c>
      <c r="AL932">
        <v>2023</v>
      </c>
      <c r="AM932">
        <v>4</v>
      </c>
      <c r="AN932" s="273">
        <f>(Table2[[#This Row],[OUTSD_IND_HEALTH_TOTAL]]+Table2[[#This Row],[EXCHG_IND_HEALTH_TOTAL]])-Table2[[#This Row],[OUTSD_IND_GRANDFATHER]]</f>
        <v>0</v>
      </c>
      <c r="AO932" s="273">
        <f>Table2[[#This Row],[OUTSD_IND_HEALTH_TOTAL]]-Table2[[#This Row],[OUTSD_IND_GRANDFATHER]]</f>
        <v>0</v>
      </c>
      <c r="AP932" s="273">
        <f>(Table2[[#This Row],[OUTSD_SG_HEALTH_TOTAL]]+Table2[[#This Row],[EXCHG_SG_HEALTH_TOTAL]])-Table2[[#This Row],[OUTSD_SG_GRANDFATHER]]</f>
        <v>0</v>
      </c>
      <c r="AQ932" s="273">
        <f>Table2[[#This Row],[OUTSD_SG_HEALTH_TOTAL]]-Table2[[#This Row],[OUTSD_SG_GRANDFATHER]]</f>
        <v>0</v>
      </c>
      <c r="AR932" s="273">
        <f>Table2[[#This Row],[EXCHG_IND_HEALTH_TOTAL]]+Table2[[#This Row],[OUTSD_IND_HEALTH_TOTAL]]</f>
        <v>0</v>
      </c>
      <c r="AS932" s="273">
        <f>Table2[[#This Row],[EXCHG_SG_HEALTH_TOTAL]]+Table2[[#This Row],[OUTSD_SG_HEALTH_TOTAL]]</f>
        <v>0</v>
      </c>
      <c r="AT932" s="273">
        <f>Table2[[#This Row],[OUTSD_ATM_HEALTH_TOTAL]]+Table2[[#This Row],[OUTSD_LG_HEALTH_TOTAL]]+Table2[[#This Row],[Individual Total]]+Table2[[#This Row],[Small Group Total]]+Table2[[#This Row],[OUTSD_STUDENT]]</f>
        <v>0</v>
      </c>
    </row>
    <row r="933" spans="1:46">
      <c r="A933" t="s">
        <v>421</v>
      </c>
      <c r="B933" t="s">
        <v>364</v>
      </c>
      <c r="AF933">
        <v>1218</v>
      </c>
      <c r="AL933">
        <v>2023</v>
      </c>
      <c r="AM933">
        <v>4</v>
      </c>
      <c r="AN933" s="273">
        <f>(Table2[[#This Row],[OUTSD_IND_HEALTH_TOTAL]]+Table2[[#This Row],[EXCHG_IND_HEALTH_TOTAL]])-Table2[[#This Row],[OUTSD_IND_GRANDFATHER]]</f>
        <v>0</v>
      </c>
      <c r="AO933" s="273">
        <f>Table2[[#This Row],[OUTSD_IND_HEALTH_TOTAL]]-Table2[[#This Row],[OUTSD_IND_GRANDFATHER]]</f>
        <v>0</v>
      </c>
      <c r="AP933" s="273">
        <f>(Table2[[#This Row],[OUTSD_SG_HEALTH_TOTAL]]+Table2[[#This Row],[EXCHG_SG_HEALTH_TOTAL]])-Table2[[#This Row],[OUTSD_SG_GRANDFATHER]]</f>
        <v>0</v>
      </c>
      <c r="AQ933" s="273">
        <f>Table2[[#This Row],[OUTSD_SG_HEALTH_TOTAL]]-Table2[[#This Row],[OUTSD_SG_GRANDFATHER]]</f>
        <v>0</v>
      </c>
      <c r="AR933" s="273">
        <f>Table2[[#This Row],[EXCHG_IND_HEALTH_TOTAL]]+Table2[[#This Row],[OUTSD_IND_HEALTH_TOTAL]]</f>
        <v>0</v>
      </c>
      <c r="AS933" s="273">
        <f>Table2[[#This Row],[EXCHG_SG_HEALTH_TOTAL]]+Table2[[#This Row],[OUTSD_SG_HEALTH_TOTAL]]</f>
        <v>0</v>
      </c>
      <c r="AT933" s="273">
        <f>Table2[[#This Row],[OUTSD_ATM_HEALTH_TOTAL]]+Table2[[#This Row],[OUTSD_LG_HEALTH_TOTAL]]+Table2[[#This Row],[Individual Total]]+Table2[[#This Row],[Small Group Total]]+Table2[[#This Row],[OUTSD_STUDENT]]</f>
        <v>0</v>
      </c>
    </row>
    <row r="934" spans="1:46">
      <c r="A934" t="s">
        <v>421</v>
      </c>
      <c r="B934" t="s">
        <v>384</v>
      </c>
      <c r="AF934">
        <v>158</v>
      </c>
      <c r="AL934">
        <v>2023</v>
      </c>
      <c r="AM934">
        <v>4</v>
      </c>
      <c r="AN934" s="273">
        <f>(Table2[[#This Row],[OUTSD_IND_HEALTH_TOTAL]]+Table2[[#This Row],[EXCHG_IND_HEALTH_TOTAL]])-Table2[[#This Row],[OUTSD_IND_GRANDFATHER]]</f>
        <v>0</v>
      </c>
      <c r="AO934" s="273">
        <f>Table2[[#This Row],[OUTSD_IND_HEALTH_TOTAL]]-Table2[[#This Row],[OUTSD_IND_GRANDFATHER]]</f>
        <v>0</v>
      </c>
      <c r="AP934" s="273">
        <f>(Table2[[#This Row],[OUTSD_SG_HEALTH_TOTAL]]+Table2[[#This Row],[EXCHG_SG_HEALTH_TOTAL]])-Table2[[#This Row],[OUTSD_SG_GRANDFATHER]]</f>
        <v>0</v>
      </c>
      <c r="AQ934" s="273">
        <f>Table2[[#This Row],[OUTSD_SG_HEALTH_TOTAL]]-Table2[[#This Row],[OUTSD_SG_GRANDFATHER]]</f>
        <v>0</v>
      </c>
      <c r="AR934" s="273">
        <f>Table2[[#This Row],[EXCHG_IND_HEALTH_TOTAL]]+Table2[[#This Row],[OUTSD_IND_HEALTH_TOTAL]]</f>
        <v>0</v>
      </c>
      <c r="AS934" s="273">
        <f>Table2[[#This Row],[EXCHG_SG_HEALTH_TOTAL]]+Table2[[#This Row],[OUTSD_SG_HEALTH_TOTAL]]</f>
        <v>0</v>
      </c>
      <c r="AT934" s="273">
        <f>Table2[[#This Row],[OUTSD_ATM_HEALTH_TOTAL]]+Table2[[#This Row],[OUTSD_LG_HEALTH_TOTAL]]+Table2[[#This Row],[Individual Total]]+Table2[[#This Row],[Small Group Total]]+Table2[[#This Row],[OUTSD_STUDENT]]</f>
        <v>0</v>
      </c>
    </row>
    <row r="935" spans="1:46">
      <c r="A935" t="s">
        <v>421</v>
      </c>
      <c r="B935" t="s">
        <v>374</v>
      </c>
      <c r="AF935">
        <v>1845</v>
      </c>
      <c r="AL935">
        <v>2023</v>
      </c>
      <c r="AM935">
        <v>4</v>
      </c>
      <c r="AN935" s="273">
        <f>(Table2[[#This Row],[OUTSD_IND_HEALTH_TOTAL]]+Table2[[#This Row],[EXCHG_IND_HEALTH_TOTAL]])-Table2[[#This Row],[OUTSD_IND_GRANDFATHER]]</f>
        <v>0</v>
      </c>
      <c r="AO935" s="273">
        <f>Table2[[#This Row],[OUTSD_IND_HEALTH_TOTAL]]-Table2[[#This Row],[OUTSD_IND_GRANDFATHER]]</f>
        <v>0</v>
      </c>
      <c r="AP935" s="273">
        <f>(Table2[[#This Row],[OUTSD_SG_HEALTH_TOTAL]]+Table2[[#This Row],[EXCHG_SG_HEALTH_TOTAL]])-Table2[[#This Row],[OUTSD_SG_GRANDFATHER]]</f>
        <v>0</v>
      </c>
      <c r="AQ935" s="273">
        <f>Table2[[#This Row],[OUTSD_SG_HEALTH_TOTAL]]-Table2[[#This Row],[OUTSD_SG_GRANDFATHER]]</f>
        <v>0</v>
      </c>
      <c r="AR935" s="273">
        <f>Table2[[#This Row],[EXCHG_IND_HEALTH_TOTAL]]+Table2[[#This Row],[OUTSD_IND_HEALTH_TOTAL]]</f>
        <v>0</v>
      </c>
      <c r="AS935" s="273">
        <f>Table2[[#This Row],[EXCHG_SG_HEALTH_TOTAL]]+Table2[[#This Row],[OUTSD_SG_HEALTH_TOTAL]]</f>
        <v>0</v>
      </c>
      <c r="AT935" s="273">
        <f>Table2[[#This Row],[OUTSD_ATM_HEALTH_TOTAL]]+Table2[[#This Row],[OUTSD_LG_HEALTH_TOTAL]]+Table2[[#This Row],[Individual Total]]+Table2[[#This Row],[Small Group Total]]+Table2[[#This Row],[OUTSD_STUDENT]]</f>
        <v>0</v>
      </c>
    </row>
    <row r="936" spans="1:46">
      <c r="A936" t="s">
        <v>421</v>
      </c>
      <c r="B936" t="s">
        <v>380</v>
      </c>
      <c r="AF936">
        <v>1778</v>
      </c>
      <c r="AL936">
        <v>2023</v>
      </c>
      <c r="AM936">
        <v>4</v>
      </c>
      <c r="AN936" s="273">
        <f>(Table2[[#This Row],[OUTSD_IND_HEALTH_TOTAL]]+Table2[[#This Row],[EXCHG_IND_HEALTH_TOTAL]])-Table2[[#This Row],[OUTSD_IND_GRANDFATHER]]</f>
        <v>0</v>
      </c>
      <c r="AO936" s="273">
        <f>Table2[[#This Row],[OUTSD_IND_HEALTH_TOTAL]]-Table2[[#This Row],[OUTSD_IND_GRANDFATHER]]</f>
        <v>0</v>
      </c>
      <c r="AP936" s="273">
        <f>(Table2[[#This Row],[OUTSD_SG_HEALTH_TOTAL]]+Table2[[#This Row],[EXCHG_SG_HEALTH_TOTAL]])-Table2[[#This Row],[OUTSD_SG_GRANDFATHER]]</f>
        <v>0</v>
      </c>
      <c r="AQ936" s="273">
        <f>Table2[[#This Row],[OUTSD_SG_HEALTH_TOTAL]]-Table2[[#This Row],[OUTSD_SG_GRANDFATHER]]</f>
        <v>0</v>
      </c>
      <c r="AR936" s="273">
        <f>Table2[[#This Row],[EXCHG_IND_HEALTH_TOTAL]]+Table2[[#This Row],[OUTSD_IND_HEALTH_TOTAL]]</f>
        <v>0</v>
      </c>
      <c r="AS936" s="273">
        <f>Table2[[#This Row],[EXCHG_SG_HEALTH_TOTAL]]+Table2[[#This Row],[OUTSD_SG_HEALTH_TOTAL]]</f>
        <v>0</v>
      </c>
      <c r="AT936" s="273">
        <f>Table2[[#This Row],[OUTSD_ATM_HEALTH_TOTAL]]+Table2[[#This Row],[OUTSD_LG_HEALTH_TOTAL]]+Table2[[#This Row],[Individual Total]]+Table2[[#This Row],[Small Group Total]]+Table2[[#This Row],[OUTSD_STUDENT]]</f>
        <v>0</v>
      </c>
    </row>
    <row r="937" spans="1:46">
      <c r="A937" t="s">
        <v>421</v>
      </c>
      <c r="B937" t="s">
        <v>387</v>
      </c>
      <c r="AF937">
        <v>2243</v>
      </c>
      <c r="AL937">
        <v>2023</v>
      </c>
      <c r="AM937">
        <v>4</v>
      </c>
      <c r="AN937" s="273">
        <f>(Table2[[#This Row],[OUTSD_IND_HEALTH_TOTAL]]+Table2[[#This Row],[EXCHG_IND_HEALTH_TOTAL]])-Table2[[#This Row],[OUTSD_IND_GRANDFATHER]]</f>
        <v>0</v>
      </c>
      <c r="AO937" s="273">
        <f>Table2[[#This Row],[OUTSD_IND_HEALTH_TOTAL]]-Table2[[#This Row],[OUTSD_IND_GRANDFATHER]]</f>
        <v>0</v>
      </c>
      <c r="AP937" s="273">
        <f>(Table2[[#This Row],[OUTSD_SG_HEALTH_TOTAL]]+Table2[[#This Row],[EXCHG_SG_HEALTH_TOTAL]])-Table2[[#This Row],[OUTSD_SG_GRANDFATHER]]</f>
        <v>0</v>
      </c>
      <c r="AQ937" s="273">
        <f>Table2[[#This Row],[OUTSD_SG_HEALTH_TOTAL]]-Table2[[#This Row],[OUTSD_SG_GRANDFATHER]]</f>
        <v>0</v>
      </c>
      <c r="AR937" s="273">
        <f>Table2[[#This Row],[EXCHG_IND_HEALTH_TOTAL]]+Table2[[#This Row],[OUTSD_IND_HEALTH_TOTAL]]</f>
        <v>0</v>
      </c>
      <c r="AS937" s="273">
        <f>Table2[[#This Row],[EXCHG_SG_HEALTH_TOTAL]]+Table2[[#This Row],[OUTSD_SG_HEALTH_TOTAL]]</f>
        <v>0</v>
      </c>
      <c r="AT937" s="273">
        <f>Table2[[#This Row],[OUTSD_ATM_HEALTH_TOTAL]]+Table2[[#This Row],[OUTSD_LG_HEALTH_TOTAL]]+Table2[[#This Row],[Individual Total]]+Table2[[#This Row],[Small Group Total]]+Table2[[#This Row],[OUTSD_STUDENT]]</f>
        <v>0</v>
      </c>
    </row>
    <row r="938" spans="1:46">
      <c r="A938" t="s">
        <v>421</v>
      </c>
      <c r="B938" t="s">
        <v>392</v>
      </c>
      <c r="AF938">
        <v>230</v>
      </c>
      <c r="AL938">
        <v>2023</v>
      </c>
      <c r="AM938">
        <v>4</v>
      </c>
      <c r="AN938" s="273">
        <f>(Table2[[#This Row],[OUTSD_IND_HEALTH_TOTAL]]+Table2[[#This Row],[EXCHG_IND_HEALTH_TOTAL]])-Table2[[#This Row],[OUTSD_IND_GRANDFATHER]]</f>
        <v>0</v>
      </c>
      <c r="AO938" s="273">
        <f>Table2[[#This Row],[OUTSD_IND_HEALTH_TOTAL]]-Table2[[#This Row],[OUTSD_IND_GRANDFATHER]]</f>
        <v>0</v>
      </c>
      <c r="AP938" s="273">
        <f>(Table2[[#This Row],[OUTSD_SG_HEALTH_TOTAL]]+Table2[[#This Row],[EXCHG_SG_HEALTH_TOTAL]])-Table2[[#This Row],[OUTSD_SG_GRANDFATHER]]</f>
        <v>0</v>
      </c>
      <c r="AQ938" s="273">
        <f>Table2[[#This Row],[OUTSD_SG_HEALTH_TOTAL]]-Table2[[#This Row],[OUTSD_SG_GRANDFATHER]]</f>
        <v>0</v>
      </c>
      <c r="AR938" s="273">
        <f>Table2[[#This Row],[EXCHG_IND_HEALTH_TOTAL]]+Table2[[#This Row],[OUTSD_IND_HEALTH_TOTAL]]</f>
        <v>0</v>
      </c>
      <c r="AS938" s="273">
        <f>Table2[[#This Row],[EXCHG_SG_HEALTH_TOTAL]]+Table2[[#This Row],[OUTSD_SG_HEALTH_TOTAL]]</f>
        <v>0</v>
      </c>
      <c r="AT938" s="273">
        <f>Table2[[#This Row],[OUTSD_ATM_HEALTH_TOTAL]]+Table2[[#This Row],[OUTSD_LG_HEALTH_TOTAL]]+Table2[[#This Row],[Individual Total]]+Table2[[#This Row],[Small Group Total]]+Table2[[#This Row],[OUTSD_STUDENT]]</f>
        <v>0</v>
      </c>
    </row>
    <row r="939" spans="1:46">
      <c r="A939" t="s">
        <v>421</v>
      </c>
      <c r="B939" t="s">
        <v>373</v>
      </c>
      <c r="AF939">
        <v>617</v>
      </c>
      <c r="AL939">
        <v>2023</v>
      </c>
      <c r="AM939">
        <v>4</v>
      </c>
      <c r="AN939" s="273">
        <f>(Table2[[#This Row],[OUTSD_IND_HEALTH_TOTAL]]+Table2[[#This Row],[EXCHG_IND_HEALTH_TOTAL]])-Table2[[#This Row],[OUTSD_IND_GRANDFATHER]]</f>
        <v>0</v>
      </c>
      <c r="AO939" s="273">
        <f>Table2[[#This Row],[OUTSD_IND_HEALTH_TOTAL]]-Table2[[#This Row],[OUTSD_IND_GRANDFATHER]]</f>
        <v>0</v>
      </c>
      <c r="AP939" s="273">
        <f>(Table2[[#This Row],[OUTSD_SG_HEALTH_TOTAL]]+Table2[[#This Row],[EXCHG_SG_HEALTH_TOTAL]])-Table2[[#This Row],[OUTSD_SG_GRANDFATHER]]</f>
        <v>0</v>
      </c>
      <c r="AQ939" s="273">
        <f>Table2[[#This Row],[OUTSD_SG_HEALTH_TOTAL]]-Table2[[#This Row],[OUTSD_SG_GRANDFATHER]]</f>
        <v>0</v>
      </c>
      <c r="AR939" s="273">
        <f>Table2[[#This Row],[EXCHG_IND_HEALTH_TOTAL]]+Table2[[#This Row],[OUTSD_IND_HEALTH_TOTAL]]</f>
        <v>0</v>
      </c>
      <c r="AS939" s="273">
        <f>Table2[[#This Row],[EXCHG_SG_HEALTH_TOTAL]]+Table2[[#This Row],[OUTSD_SG_HEALTH_TOTAL]]</f>
        <v>0</v>
      </c>
      <c r="AT939" s="273">
        <f>Table2[[#This Row],[OUTSD_ATM_HEALTH_TOTAL]]+Table2[[#This Row],[OUTSD_LG_HEALTH_TOTAL]]+Table2[[#This Row],[Individual Total]]+Table2[[#This Row],[Small Group Total]]+Table2[[#This Row],[OUTSD_STUDENT]]</f>
        <v>0</v>
      </c>
    </row>
    <row r="940" spans="1:46">
      <c r="A940" t="s">
        <v>421</v>
      </c>
      <c r="B940" t="s">
        <v>357</v>
      </c>
      <c r="AF940">
        <v>8742</v>
      </c>
      <c r="AL940">
        <v>2023</v>
      </c>
      <c r="AM940">
        <v>4</v>
      </c>
      <c r="AN940" s="273">
        <f>(Table2[[#This Row],[OUTSD_IND_HEALTH_TOTAL]]+Table2[[#This Row],[EXCHG_IND_HEALTH_TOTAL]])-Table2[[#This Row],[OUTSD_IND_GRANDFATHER]]</f>
        <v>0</v>
      </c>
      <c r="AO940" s="273">
        <f>Table2[[#This Row],[OUTSD_IND_HEALTH_TOTAL]]-Table2[[#This Row],[OUTSD_IND_GRANDFATHER]]</f>
        <v>0</v>
      </c>
      <c r="AP940" s="273">
        <f>(Table2[[#This Row],[OUTSD_SG_HEALTH_TOTAL]]+Table2[[#This Row],[EXCHG_SG_HEALTH_TOTAL]])-Table2[[#This Row],[OUTSD_SG_GRANDFATHER]]</f>
        <v>0</v>
      </c>
      <c r="AQ940" s="273">
        <f>Table2[[#This Row],[OUTSD_SG_HEALTH_TOTAL]]-Table2[[#This Row],[OUTSD_SG_GRANDFATHER]]</f>
        <v>0</v>
      </c>
      <c r="AR940" s="273">
        <f>Table2[[#This Row],[EXCHG_IND_HEALTH_TOTAL]]+Table2[[#This Row],[OUTSD_IND_HEALTH_TOTAL]]</f>
        <v>0</v>
      </c>
      <c r="AS940" s="273">
        <f>Table2[[#This Row],[EXCHG_SG_HEALTH_TOTAL]]+Table2[[#This Row],[OUTSD_SG_HEALTH_TOTAL]]</f>
        <v>0</v>
      </c>
      <c r="AT940" s="273">
        <f>Table2[[#This Row],[OUTSD_ATM_HEALTH_TOTAL]]+Table2[[#This Row],[OUTSD_LG_HEALTH_TOTAL]]+Table2[[#This Row],[Individual Total]]+Table2[[#This Row],[Small Group Total]]+Table2[[#This Row],[OUTSD_STUDENT]]</f>
        <v>0</v>
      </c>
    </row>
    <row r="941" spans="1:46">
      <c r="A941" t="s">
        <v>421</v>
      </c>
      <c r="B941" t="s">
        <v>390</v>
      </c>
      <c r="AF941">
        <v>59</v>
      </c>
      <c r="AL941">
        <v>2023</v>
      </c>
      <c r="AM941">
        <v>4</v>
      </c>
      <c r="AN941" s="273">
        <f>(Table2[[#This Row],[OUTSD_IND_HEALTH_TOTAL]]+Table2[[#This Row],[EXCHG_IND_HEALTH_TOTAL]])-Table2[[#This Row],[OUTSD_IND_GRANDFATHER]]</f>
        <v>0</v>
      </c>
      <c r="AO941" s="273">
        <f>Table2[[#This Row],[OUTSD_IND_HEALTH_TOTAL]]-Table2[[#This Row],[OUTSD_IND_GRANDFATHER]]</f>
        <v>0</v>
      </c>
      <c r="AP941" s="273">
        <f>(Table2[[#This Row],[OUTSD_SG_HEALTH_TOTAL]]+Table2[[#This Row],[EXCHG_SG_HEALTH_TOTAL]])-Table2[[#This Row],[OUTSD_SG_GRANDFATHER]]</f>
        <v>0</v>
      </c>
      <c r="AQ941" s="273">
        <f>Table2[[#This Row],[OUTSD_SG_HEALTH_TOTAL]]-Table2[[#This Row],[OUTSD_SG_GRANDFATHER]]</f>
        <v>0</v>
      </c>
      <c r="AR941" s="273">
        <f>Table2[[#This Row],[EXCHG_IND_HEALTH_TOTAL]]+Table2[[#This Row],[OUTSD_IND_HEALTH_TOTAL]]</f>
        <v>0</v>
      </c>
      <c r="AS941" s="273">
        <f>Table2[[#This Row],[EXCHG_SG_HEALTH_TOTAL]]+Table2[[#This Row],[OUTSD_SG_HEALTH_TOTAL]]</f>
        <v>0</v>
      </c>
      <c r="AT941" s="273">
        <f>Table2[[#This Row],[OUTSD_ATM_HEALTH_TOTAL]]+Table2[[#This Row],[OUTSD_LG_HEALTH_TOTAL]]+Table2[[#This Row],[Individual Total]]+Table2[[#This Row],[Small Group Total]]+Table2[[#This Row],[OUTSD_STUDENT]]</f>
        <v>0</v>
      </c>
    </row>
    <row r="942" spans="1:46">
      <c r="A942" t="s">
        <v>421</v>
      </c>
      <c r="B942" t="s">
        <v>362</v>
      </c>
      <c r="AF942">
        <v>2834</v>
      </c>
      <c r="AL942">
        <v>2023</v>
      </c>
      <c r="AM942">
        <v>4</v>
      </c>
      <c r="AN942" s="273">
        <f>(Table2[[#This Row],[OUTSD_IND_HEALTH_TOTAL]]+Table2[[#This Row],[EXCHG_IND_HEALTH_TOTAL]])-Table2[[#This Row],[OUTSD_IND_GRANDFATHER]]</f>
        <v>0</v>
      </c>
      <c r="AO942" s="273">
        <f>Table2[[#This Row],[OUTSD_IND_HEALTH_TOTAL]]-Table2[[#This Row],[OUTSD_IND_GRANDFATHER]]</f>
        <v>0</v>
      </c>
      <c r="AP942" s="273">
        <f>(Table2[[#This Row],[OUTSD_SG_HEALTH_TOTAL]]+Table2[[#This Row],[EXCHG_SG_HEALTH_TOTAL]])-Table2[[#This Row],[OUTSD_SG_GRANDFATHER]]</f>
        <v>0</v>
      </c>
      <c r="AQ942" s="273">
        <f>Table2[[#This Row],[OUTSD_SG_HEALTH_TOTAL]]-Table2[[#This Row],[OUTSD_SG_GRANDFATHER]]</f>
        <v>0</v>
      </c>
      <c r="AR942" s="273">
        <f>Table2[[#This Row],[EXCHG_IND_HEALTH_TOTAL]]+Table2[[#This Row],[OUTSD_IND_HEALTH_TOTAL]]</f>
        <v>0</v>
      </c>
      <c r="AS942" s="273">
        <f>Table2[[#This Row],[EXCHG_SG_HEALTH_TOTAL]]+Table2[[#This Row],[OUTSD_SG_HEALTH_TOTAL]]</f>
        <v>0</v>
      </c>
      <c r="AT942" s="273">
        <f>Table2[[#This Row],[OUTSD_ATM_HEALTH_TOTAL]]+Table2[[#This Row],[OUTSD_LG_HEALTH_TOTAL]]+Table2[[#This Row],[Individual Total]]+Table2[[#This Row],[Small Group Total]]+Table2[[#This Row],[OUTSD_STUDENT]]</f>
        <v>0</v>
      </c>
    </row>
    <row r="943" spans="1:46">
      <c r="A943" t="s">
        <v>59</v>
      </c>
      <c r="B943" t="s">
        <v>381</v>
      </c>
      <c r="AH943">
        <v>2</v>
      </c>
      <c r="AL943">
        <v>2023</v>
      </c>
      <c r="AM943">
        <v>4</v>
      </c>
      <c r="AN943" s="273">
        <f>(Table2[[#This Row],[OUTSD_IND_HEALTH_TOTAL]]+Table2[[#This Row],[EXCHG_IND_HEALTH_TOTAL]])-Table2[[#This Row],[OUTSD_IND_GRANDFATHER]]</f>
        <v>0</v>
      </c>
      <c r="AO943" s="273">
        <f>Table2[[#This Row],[OUTSD_IND_HEALTH_TOTAL]]-Table2[[#This Row],[OUTSD_IND_GRANDFATHER]]</f>
        <v>0</v>
      </c>
      <c r="AP943" s="273">
        <f>(Table2[[#This Row],[OUTSD_SG_HEALTH_TOTAL]]+Table2[[#This Row],[EXCHG_SG_HEALTH_TOTAL]])-Table2[[#This Row],[OUTSD_SG_GRANDFATHER]]</f>
        <v>0</v>
      </c>
      <c r="AQ943" s="273">
        <f>Table2[[#This Row],[OUTSD_SG_HEALTH_TOTAL]]-Table2[[#This Row],[OUTSD_SG_GRANDFATHER]]</f>
        <v>0</v>
      </c>
      <c r="AR943" s="273">
        <f>Table2[[#This Row],[EXCHG_IND_HEALTH_TOTAL]]+Table2[[#This Row],[OUTSD_IND_HEALTH_TOTAL]]</f>
        <v>0</v>
      </c>
      <c r="AS943" s="273">
        <f>Table2[[#This Row],[EXCHG_SG_HEALTH_TOTAL]]+Table2[[#This Row],[OUTSD_SG_HEALTH_TOTAL]]</f>
        <v>0</v>
      </c>
      <c r="AT943" s="273">
        <f>Table2[[#This Row],[OUTSD_ATM_HEALTH_TOTAL]]+Table2[[#This Row],[OUTSD_LG_HEALTH_TOTAL]]+Table2[[#This Row],[Individual Total]]+Table2[[#This Row],[Small Group Total]]+Table2[[#This Row],[OUTSD_STUDENT]]</f>
        <v>0</v>
      </c>
    </row>
    <row r="944" spans="1:46">
      <c r="A944" t="s">
        <v>59</v>
      </c>
      <c r="B944" t="s">
        <v>363</v>
      </c>
      <c r="AF944">
        <v>1</v>
      </c>
      <c r="AH944">
        <v>2</v>
      </c>
      <c r="AL944">
        <v>2023</v>
      </c>
      <c r="AM944">
        <v>4</v>
      </c>
      <c r="AN944" s="273">
        <f>(Table2[[#This Row],[OUTSD_IND_HEALTH_TOTAL]]+Table2[[#This Row],[EXCHG_IND_HEALTH_TOTAL]])-Table2[[#This Row],[OUTSD_IND_GRANDFATHER]]</f>
        <v>0</v>
      </c>
      <c r="AO944" s="273">
        <f>Table2[[#This Row],[OUTSD_IND_HEALTH_TOTAL]]-Table2[[#This Row],[OUTSD_IND_GRANDFATHER]]</f>
        <v>0</v>
      </c>
      <c r="AP944" s="273">
        <f>(Table2[[#This Row],[OUTSD_SG_HEALTH_TOTAL]]+Table2[[#This Row],[EXCHG_SG_HEALTH_TOTAL]])-Table2[[#This Row],[OUTSD_SG_GRANDFATHER]]</f>
        <v>0</v>
      </c>
      <c r="AQ944" s="273">
        <f>Table2[[#This Row],[OUTSD_SG_HEALTH_TOTAL]]-Table2[[#This Row],[OUTSD_SG_GRANDFATHER]]</f>
        <v>0</v>
      </c>
      <c r="AR944" s="273">
        <f>Table2[[#This Row],[EXCHG_IND_HEALTH_TOTAL]]+Table2[[#This Row],[OUTSD_IND_HEALTH_TOTAL]]</f>
        <v>0</v>
      </c>
      <c r="AS944" s="273">
        <f>Table2[[#This Row],[EXCHG_SG_HEALTH_TOTAL]]+Table2[[#This Row],[OUTSD_SG_HEALTH_TOTAL]]</f>
        <v>0</v>
      </c>
      <c r="AT944" s="273">
        <f>Table2[[#This Row],[OUTSD_ATM_HEALTH_TOTAL]]+Table2[[#This Row],[OUTSD_LG_HEALTH_TOTAL]]+Table2[[#This Row],[Individual Total]]+Table2[[#This Row],[Small Group Total]]+Table2[[#This Row],[OUTSD_STUDENT]]</f>
        <v>0</v>
      </c>
    </row>
    <row r="945" spans="1:46">
      <c r="A945" t="s">
        <v>59</v>
      </c>
      <c r="B945" t="s">
        <v>358</v>
      </c>
      <c r="AF945">
        <v>1213</v>
      </c>
      <c r="AH945">
        <v>41</v>
      </c>
      <c r="AL945">
        <v>2023</v>
      </c>
      <c r="AM945">
        <v>4</v>
      </c>
      <c r="AN945" s="273">
        <f>(Table2[[#This Row],[OUTSD_IND_HEALTH_TOTAL]]+Table2[[#This Row],[EXCHG_IND_HEALTH_TOTAL]])-Table2[[#This Row],[OUTSD_IND_GRANDFATHER]]</f>
        <v>0</v>
      </c>
      <c r="AO945" s="273">
        <f>Table2[[#This Row],[OUTSD_IND_HEALTH_TOTAL]]-Table2[[#This Row],[OUTSD_IND_GRANDFATHER]]</f>
        <v>0</v>
      </c>
      <c r="AP945" s="273">
        <f>(Table2[[#This Row],[OUTSD_SG_HEALTH_TOTAL]]+Table2[[#This Row],[EXCHG_SG_HEALTH_TOTAL]])-Table2[[#This Row],[OUTSD_SG_GRANDFATHER]]</f>
        <v>0</v>
      </c>
      <c r="AQ945" s="273">
        <f>Table2[[#This Row],[OUTSD_SG_HEALTH_TOTAL]]-Table2[[#This Row],[OUTSD_SG_GRANDFATHER]]</f>
        <v>0</v>
      </c>
      <c r="AR945" s="273">
        <f>Table2[[#This Row],[EXCHG_IND_HEALTH_TOTAL]]+Table2[[#This Row],[OUTSD_IND_HEALTH_TOTAL]]</f>
        <v>0</v>
      </c>
      <c r="AS945" s="273">
        <f>Table2[[#This Row],[EXCHG_SG_HEALTH_TOTAL]]+Table2[[#This Row],[OUTSD_SG_HEALTH_TOTAL]]</f>
        <v>0</v>
      </c>
      <c r="AT945" s="273">
        <f>Table2[[#This Row],[OUTSD_ATM_HEALTH_TOTAL]]+Table2[[#This Row],[OUTSD_LG_HEALTH_TOTAL]]+Table2[[#This Row],[Individual Total]]+Table2[[#This Row],[Small Group Total]]+Table2[[#This Row],[OUTSD_STUDENT]]</f>
        <v>0</v>
      </c>
    </row>
    <row r="946" spans="1:46">
      <c r="A946" t="s">
        <v>59</v>
      </c>
      <c r="B946" t="s">
        <v>361</v>
      </c>
      <c r="AH946">
        <v>3</v>
      </c>
      <c r="AL946">
        <v>2023</v>
      </c>
      <c r="AM946">
        <v>4</v>
      </c>
      <c r="AN946" s="273">
        <f>(Table2[[#This Row],[OUTSD_IND_HEALTH_TOTAL]]+Table2[[#This Row],[EXCHG_IND_HEALTH_TOTAL]])-Table2[[#This Row],[OUTSD_IND_GRANDFATHER]]</f>
        <v>0</v>
      </c>
      <c r="AO946" s="273">
        <f>Table2[[#This Row],[OUTSD_IND_HEALTH_TOTAL]]-Table2[[#This Row],[OUTSD_IND_GRANDFATHER]]</f>
        <v>0</v>
      </c>
      <c r="AP946" s="273">
        <f>(Table2[[#This Row],[OUTSD_SG_HEALTH_TOTAL]]+Table2[[#This Row],[EXCHG_SG_HEALTH_TOTAL]])-Table2[[#This Row],[OUTSD_SG_GRANDFATHER]]</f>
        <v>0</v>
      </c>
      <c r="AQ946" s="273">
        <f>Table2[[#This Row],[OUTSD_SG_HEALTH_TOTAL]]-Table2[[#This Row],[OUTSD_SG_GRANDFATHER]]</f>
        <v>0</v>
      </c>
      <c r="AR946" s="273">
        <f>Table2[[#This Row],[EXCHG_IND_HEALTH_TOTAL]]+Table2[[#This Row],[OUTSD_IND_HEALTH_TOTAL]]</f>
        <v>0</v>
      </c>
      <c r="AS946" s="273">
        <f>Table2[[#This Row],[EXCHG_SG_HEALTH_TOTAL]]+Table2[[#This Row],[OUTSD_SG_HEALTH_TOTAL]]</f>
        <v>0</v>
      </c>
      <c r="AT946" s="273">
        <f>Table2[[#This Row],[OUTSD_ATM_HEALTH_TOTAL]]+Table2[[#This Row],[OUTSD_LG_HEALTH_TOTAL]]+Table2[[#This Row],[Individual Total]]+Table2[[#This Row],[Small Group Total]]+Table2[[#This Row],[OUTSD_STUDENT]]</f>
        <v>0</v>
      </c>
    </row>
    <row r="947" spans="1:46">
      <c r="A947" t="s">
        <v>59</v>
      </c>
      <c r="B947" t="s">
        <v>372</v>
      </c>
      <c r="AH947">
        <v>1</v>
      </c>
      <c r="AL947">
        <v>2023</v>
      </c>
      <c r="AM947">
        <v>4</v>
      </c>
      <c r="AN947" s="273">
        <f>(Table2[[#This Row],[OUTSD_IND_HEALTH_TOTAL]]+Table2[[#This Row],[EXCHG_IND_HEALTH_TOTAL]])-Table2[[#This Row],[OUTSD_IND_GRANDFATHER]]</f>
        <v>0</v>
      </c>
      <c r="AO947" s="273">
        <f>Table2[[#This Row],[OUTSD_IND_HEALTH_TOTAL]]-Table2[[#This Row],[OUTSD_IND_GRANDFATHER]]</f>
        <v>0</v>
      </c>
      <c r="AP947" s="273">
        <f>(Table2[[#This Row],[OUTSD_SG_HEALTH_TOTAL]]+Table2[[#This Row],[EXCHG_SG_HEALTH_TOTAL]])-Table2[[#This Row],[OUTSD_SG_GRANDFATHER]]</f>
        <v>0</v>
      </c>
      <c r="AQ947" s="273">
        <f>Table2[[#This Row],[OUTSD_SG_HEALTH_TOTAL]]-Table2[[#This Row],[OUTSD_SG_GRANDFATHER]]</f>
        <v>0</v>
      </c>
      <c r="AR947" s="273">
        <f>Table2[[#This Row],[EXCHG_IND_HEALTH_TOTAL]]+Table2[[#This Row],[OUTSD_IND_HEALTH_TOTAL]]</f>
        <v>0</v>
      </c>
      <c r="AS947" s="273">
        <f>Table2[[#This Row],[EXCHG_SG_HEALTH_TOTAL]]+Table2[[#This Row],[OUTSD_SG_HEALTH_TOTAL]]</f>
        <v>0</v>
      </c>
      <c r="AT947" s="273">
        <f>Table2[[#This Row],[OUTSD_ATM_HEALTH_TOTAL]]+Table2[[#This Row],[OUTSD_LG_HEALTH_TOTAL]]+Table2[[#This Row],[Individual Total]]+Table2[[#This Row],[Small Group Total]]+Table2[[#This Row],[OUTSD_STUDENT]]</f>
        <v>0</v>
      </c>
    </row>
    <row r="948" spans="1:46">
      <c r="A948" t="s">
        <v>59</v>
      </c>
      <c r="B948" t="s">
        <v>376</v>
      </c>
      <c r="AH948">
        <v>2</v>
      </c>
      <c r="AL948">
        <v>2023</v>
      </c>
      <c r="AM948">
        <v>4</v>
      </c>
      <c r="AN948" s="273">
        <f>(Table2[[#This Row],[OUTSD_IND_HEALTH_TOTAL]]+Table2[[#This Row],[EXCHG_IND_HEALTH_TOTAL]])-Table2[[#This Row],[OUTSD_IND_GRANDFATHER]]</f>
        <v>0</v>
      </c>
      <c r="AO948" s="273">
        <f>Table2[[#This Row],[OUTSD_IND_HEALTH_TOTAL]]-Table2[[#This Row],[OUTSD_IND_GRANDFATHER]]</f>
        <v>0</v>
      </c>
      <c r="AP948" s="273">
        <f>(Table2[[#This Row],[OUTSD_SG_HEALTH_TOTAL]]+Table2[[#This Row],[EXCHG_SG_HEALTH_TOTAL]])-Table2[[#This Row],[OUTSD_SG_GRANDFATHER]]</f>
        <v>0</v>
      </c>
      <c r="AQ948" s="273">
        <f>Table2[[#This Row],[OUTSD_SG_HEALTH_TOTAL]]-Table2[[#This Row],[OUTSD_SG_GRANDFATHER]]</f>
        <v>0</v>
      </c>
      <c r="AR948" s="273">
        <f>Table2[[#This Row],[EXCHG_IND_HEALTH_TOTAL]]+Table2[[#This Row],[OUTSD_IND_HEALTH_TOTAL]]</f>
        <v>0</v>
      </c>
      <c r="AS948" s="273">
        <f>Table2[[#This Row],[EXCHG_SG_HEALTH_TOTAL]]+Table2[[#This Row],[OUTSD_SG_HEALTH_TOTAL]]</f>
        <v>0</v>
      </c>
      <c r="AT948" s="273">
        <f>Table2[[#This Row],[OUTSD_ATM_HEALTH_TOTAL]]+Table2[[#This Row],[OUTSD_LG_HEALTH_TOTAL]]+Table2[[#This Row],[Individual Total]]+Table2[[#This Row],[Small Group Total]]+Table2[[#This Row],[OUTSD_STUDENT]]</f>
        <v>0</v>
      </c>
    </row>
    <row r="949" spans="1:46">
      <c r="A949" t="s">
        <v>59</v>
      </c>
      <c r="B949" t="s">
        <v>379</v>
      </c>
      <c r="AH949">
        <v>5</v>
      </c>
      <c r="AL949">
        <v>2023</v>
      </c>
      <c r="AM949">
        <v>4</v>
      </c>
      <c r="AN949" s="273">
        <f>(Table2[[#This Row],[OUTSD_IND_HEALTH_TOTAL]]+Table2[[#This Row],[EXCHG_IND_HEALTH_TOTAL]])-Table2[[#This Row],[OUTSD_IND_GRANDFATHER]]</f>
        <v>0</v>
      </c>
      <c r="AO949" s="273">
        <f>Table2[[#This Row],[OUTSD_IND_HEALTH_TOTAL]]-Table2[[#This Row],[OUTSD_IND_GRANDFATHER]]</f>
        <v>0</v>
      </c>
      <c r="AP949" s="273">
        <f>(Table2[[#This Row],[OUTSD_SG_HEALTH_TOTAL]]+Table2[[#This Row],[EXCHG_SG_HEALTH_TOTAL]])-Table2[[#This Row],[OUTSD_SG_GRANDFATHER]]</f>
        <v>0</v>
      </c>
      <c r="AQ949" s="273">
        <f>Table2[[#This Row],[OUTSD_SG_HEALTH_TOTAL]]-Table2[[#This Row],[OUTSD_SG_GRANDFATHER]]</f>
        <v>0</v>
      </c>
      <c r="AR949" s="273">
        <f>Table2[[#This Row],[EXCHG_IND_HEALTH_TOTAL]]+Table2[[#This Row],[OUTSD_IND_HEALTH_TOTAL]]</f>
        <v>0</v>
      </c>
      <c r="AS949" s="273">
        <f>Table2[[#This Row],[EXCHG_SG_HEALTH_TOTAL]]+Table2[[#This Row],[OUTSD_SG_HEALTH_TOTAL]]</f>
        <v>0</v>
      </c>
      <c r="AT949" s="273">
        <f>Table2[[#This Row],[OUTSD_ATM_HEALTH_TOTAL]]+Table2[[#This Row],[OUTSD_LG_HEALTH_TOTAL]]+Table2[[#This Row],[Individual Total]]+Table2[[#This Row],[Small Group Total]]+Table2[[#This Row],[OUTSD_STUDENT]]</f>
        <v>0</v>
      </c>
    </row>
    <row r="950" spans="1:46">
      <c r="A950" t="s">
        <v>59</v>
      </c>
      <c r="B950" t="s">
        <v>370</v>
      </c>
      <c r="AF950">
        <v>74</v>
      </c>
      <c r="AH950">
        <v>48</v>
      </c>
      <c r="AL950">
        <v>2023</v>
      </c>
      <c r="AM950">
        <v>4</v>
      </c>
      <c r="AN950" s="273">
        <f>(Table2[[#This Row],[OUTSD_IND_HEALTH_TOTAL]]+Table2[[#This Row],[EXCHG_IND_HEALTH_TOTAL]])-Table2[[#This Row],[OUTSD_IND_GRANDFATHER]]</f>
        <v>0</v>
      </c>
      <c r="AO950" s="273">
        <f>Table2[[#This Row],[OUTSD_IND_HEALTH_TOTAL]]-Table2[[#This Row],[OUTSD_IND_GRANDFATHER]]</f>
        <v>0</v>
      </c>
      <c r="AP950" s="273">
        <f>(Table2[[#This Row],[OUTSD_SG_HEALTH_TOTAL]]+Table2[[#This Row],[EXCHG_SG_HEALTH_TOTAL]])-Table2[[#This Row],[OUTSD_SG_GRANDFATHER]]</f>
        <v>0</v>
      </c>
      <c r="AQ950" s="273">
        <f>Table2[[#This Row],[OUTSD_SG_HEALTH_TOTAL]]-Table2[[#This Row],[OUTSD_SG_GRANDFATHER]]</f>
        <v>0</v>
      </c>
      <c r="AR950" s="273">
        <f>Table2[[#This Row],[EXCHG_IND_HEALTH_TOTAL]]+Table2[[#This Row],[OUTSD_IND_HEALTH_TOTAL]]</f>
        <v>0</v>
      </c>
      <c r="AS950" s="273">
        <f>Table2[[#This Row],[EXCHG_SG_HEALTH_TOTAL]]+Table2[[#This Row],[OUTSD_SG_HEALTH_TOTAL]]</f>
        <v>0</v>
      </c>
      <c r="AT950" s="273">
        <f>Table2[[#This Row],[OUTSD_ATM_HEALTH_TOTAL]]+Table2[[#This Row],[OUTSD_LG_HEALTH_TOTAL]]+Table2[[#This Row],[Individual Total]]+Table2[[#This Row],[Small Group Total]]+Table2[[#This Row],[OUTSD_STUDENT]]</f>
        <v>0</v>
      </c>
    </row>
    <row r="951" spans="1:46">
      <c r="A951" t="s">
        <v>59</v>
      </c>
      <c r="B951" t="s">
        <v>367</v>
      </c>
      <c r="AF951">
        <v>4</v>
      </c>
      <c r="AH951">
        <v>8</v>
      </c>
      <c r="AL951">
        <v>2023</v>
      </c>
      <c r="AM951">
        <v>4</v>
      </c>
      <c r="AN951" s="273">
        <f>(Table2[[#This Row],[OUTSD_IND_HEALTH_TOTAL]]+Table2[[#This Row],[EXCHG_IND_HEALTH_TOTAL]])-Table2[[#This Row],[OUTSD_IND_GRANDFATHER]]</f>
        <v>0</v>
      </c>
      <c r="AO951" s="273">
        <f>Table2[[#This Row],[OUTSD_IND_HEALTH_TOTAL]]-Table2[[#This Row],[OUTSD_IND_GRANDFATHER]]</f>
        <v>0</v>
      </c>
      <c r="AP951" s="273">
        <f>(Table2[[#This Row],[OUTSD_SG_HEALTH_TOTAL]]+Table2[[#This Row],[EXCHG_SG_HEALTH_TOTAL]])-Table2[[#This Row],[OUTSD_SG_GRANDFATHER]]</f>
        <v>0</v>
      </c>
      <c r="AQ951" s="273">
        <f>Table2[[#This Row],[OUTSD_SG_HEALTH_TOTAL]]-Table2[[#This Row],[OUTSD_SG_GRANDFATHER]]</f>
        <v>0</v>
      </c>
      <c r="AR951" s="273">
        <f>Table2[[#This Row],[EXCHG_IND_HEALTH_TOTAL]]+Table2[[#This Row],[OUTSD_IND_HEALTH_TOTAL]]</f>
        <v>0</v>
      </c>
      <c r="AS951" s="273">
        <f>Table2[[#This Row],[EXCHG_SG_HEALTH_TOTAL]]+Table2[[#This Row],[OUTSD_SG_HEALTH_TOTAL]]</f>
        <v>0</v>
      </c>
      <c r="AT951" s="273">
        <f>Table2[[#This Row],[OUTSD_ATM_HEALTH_TOTAL]]+Table2[[#This Row],[OUTSD_LG_HEALTH_TOTAL]]+Table2[[#This Row],[Individual Total]]+Table2[[#This Row],[Small Group Total]]+Table2[[#This Row],[OUTSD_STUDENT]]</f>
        <v>0</v>
      </c>
    </row>
    <row r="952" spans="1:46">
      <c r="A952" t="s">
        <v>59</v>
      </c>
      <c r="B952" t="s">
        <v>391</v>
      </c>
      <c r="AH952">
        <v>1</v>
      </c>
      <c r="AL952">
        <v>2023</v>
      </c>
      <c r="AM952">
        <v>4</v>
      </c>
      <c r="AN952" s="273">
        <f>(Table2[[#This Row],[OUTSD_IND_HEALTH_TOTAL]]+Table2[[#This Row],[EXCHG_IND_HEALTH_TOTAL]])-Table2[[#This Row],[OUTSD_IND_GRANDFATHER]]</f>
        <v>0</v>
      </c>
      <c r="AO952" s="273">
        <f>Table2[[#This Row],[OUTSD_IND_HEALTH_TOTAL]]-Table2[[#This Row],[OUTSD_IND_GRANDFATHER]]</f>
        <v>0</v>
      </c>
      <c r="AP952" s="273">
        <f>(Table2[[#This Row],[OUTSD_SG_HEALTH_TOTAL]]+Table2[[#This Row],[EXCHG_SG_HEALTH_TOTAL]])-Table2[[#This Row],[OUTSD_SG_GRANDFATHER]]</f>
        <v>0</v>
      </c>
      <c r="AQ952" s="273">
        <f>Table2[[#This Row],[OUTSD_SG_HEALTH_TOTAL]]-Table2[[#This Row],[OUTSD_SG_GRANDFATHER]]</f>
        <v>0</v>
      </c>
      <c r="AR952" s="273">
        <f>Table2[[#This Row],[EXCHG_IND_HEALTH_TOTAL]]+Table2[[#This Row],[OUTSD_IND_HEALTH_TOTAL]]</f>
        <v>0</v>
      </c>
      <c r="AS952" s="273">
        <f>Table2[[#This Row],[EXCHG_SG_HEALTH_TOTAL]]+Table2[[#This Row],[OUTSD_SG_HEALTH_TOTAL]]</f>
        <v>0</v>
      </c>
      <c r="AT952" s="273">
        <f>Table2[[#This Row],[OUTSD_ATM_HEALTH_TOTAL]]+Table2[[#This Row],[OUTSD_LG_HEALTH_TOTAL]]+Table2[[#This Row],[Individual Total]]+Table2[[#This Row],[Small Group Total]]+Table2[[#This Row],[OUTSD_STUDENT]]</f>
        <v>0</v>
      </c>
    </row>
    <row r="953" spans="1:46">
      <c r="A953" t="s">
        <v>59</v>
      </c>
      <c r="B953" t="s">
        <v>386</v>
      </c>
      <c r="AH953">
        <v>5</v>
      </c>
      <c r="AL953">
        <v>2023</v>
      </c>
      <c r="AM953">
        <v>4</v>
      </c>
      <c r="AN953" s="273">
        <f>(Table2[[#This Row],[OUTSD_IND_HEALTH_TOTAL]]+Table2[[#This Row],[EXCHG_IND_HEALTH_TOTAL]])-Table2[[#This Row],[OUTSD_IND_GRANDFATHER]]</f>
        <v>0</v>
      </c>
      <c r="AO953" s="273">
        <f>Table2[[#This Row],[OUTSD_IND_HEALTH_TOTAL]]-Table2[[#This Row],[OUTSD_IND_GRANDFATHER]]</f>
        <v>0</v>
      </c>
      <c r="AP953" s="273">
        <f>(Table2[[#This Row],[OUTSD_SG_HEALTH_TOTAL]]+Table2[[#This Row],[EXCHG_SG_HEALTH_TOTAL]])-Table2[[#This Row],[OUTSD_SG_GRANDFATHER]]</f>
        <v>0</v>
      </c>
      <c r="AQ953" s="273">
        <f>Table2[[#This Row],[OUTSD_SG_HEALTH_TOTAL]]-Table2[[#This Row],[OUTSD_SG_GRANDFATHER]]</f>
        <v>0</v>
      </c>
      <c r="AR953" s="273">
        <f>Table2[[#This Row],[EXCHG_IND_HEALTH_TOTAL]]+Table2[[#This Row],[OUTSD_IND_HEALTH_TOTAL]]</f>
        <v>0</v>
      </c>
      <c r="AS953" s="273">
        <f>Table2[[#This Row],[EXCHG_SG_HEALTH_TOTAL]]+Table2[[#This Row],[OUTSD_SG_HEALTH_TOTAL]]</f>
        <v>0</v>
      </c>
      <c r="AT953" s="273">
        <f>Table2[[#This Row],[OUTSD_ATM_HEALTH_TOTAL]]+Table2[[#This Row],[OUTSD_LG_HEALTH_TOTAL]]+Table2[[#This Row],[Individual Total]]+Table2[[#This Row],[Small Group Total]]+Table2[[#This Row],[OUTSD_STUDENT]]</f>
        <v>0</v>
      </c>
    </row>
    <row r="954" spans="1:46">
      <c r="A954" t="s">
        <v>59</v>
      </c>
      <c r="B954" t="s">
        <v>389</v>
      </c>
      <c r="AH954">
        <v>6</v>
      </c>
      <c r="AL954">
        <v>2023</v>
      </c>
      <c r="AM954">
        <v>4</v>
      </c>
      <c r="AN954" s="273">
        <f>(Table2[[#This Row],[OUTSD_IND_HEALTH_TOTAL]]+Table2[[#This Row],[EXCHG_IND_HEALTH_TOTAL]])-Table2[[#This Row],[OUTSD_IND_GRANDFATHER]]</f>
        <v>0</v>
      </c>
      <c r="AO954" s="273">
        <f>Table2[[#This Row],[OUTSD_IND_HEALTH_TOTAL]]-Table2[[#This Row],[OUTSD_IND_GRANDFATHER]]</f>
        <v>0</v>
      </c>
      <c r="AP954" s="273">
        <f>(Table2[[#This Row],[OUTSD_SG_HEALTH_TOTAL]]+Table2[[#This Row],[EXCHG_SG_HEALTH_TOTAL]])-Table2[[#This Row],[OUTSD_SG_GRANDFATHER]]</f>
        <v>0</v>
      </c>
      <c r="AQ954" s="273">
        <f>Table2[[#This Row],[OUTSD_SG_HEALTH_TOTAL]]-Table2[[#This Row],[OUTSD_SG_GRANDFATHER]]</f>
        <v>0</v>
      </c>
      <c r="AR954" s="273">
        <f>Table2[[#This Row],[EXCHG_IND_HEALTH_TOTAL]]+Table2[[#This Row],[OUTSD_IND_HEALTH_TOTAL]]</f>
        <v>0</v>
      </c>
      <c r="AS954" s="273">
        <f>Table2[[#This Row],[EXCHG_SG_HEALTH_TOTAL]]+Table2[[#This Row],[OUTSD_SG_HEALTH_TOTAL]]</f>
        <v>0</v>
      </c>
      <c r="AT954" s="273">
        <f>Table2[[#This Row],[OUTSD_ATM_HEALTH_TOTAL]]+Table2[[#This Row],[OUTSD_LG_HEALTH_TOTAL]]+Table2[[#This Row],[Individual Total]]+Table2[[#This Row],[Small Group Total]]+Table2[[#This Row],[OUTSD_STUDENT]]</f>
        <v>0</v>
      </c>
    </row>
    <row r="955" spans="1:46">
      <c r="A955" t="s">
        <v>59</v>
      </c>
      <c r="B955" t="s">
        <v>360</v>
      </c>
      <c r="AH955">
        <v>3</v>
      </c>
      <c r="AL955">
        <v>2023</v>
      </c>
      <c r="AM955">
        <v>4</v>
      </c>
      <c r="AN955" s="273">
        <f>(Table2[[#This Row],[OUTSD_IND_HEALTH_TOTAL]]+Table2[[#This Row],[EXCHG_IND_HEALTH_TOTAL]])-Table2[[#This Row],[OUTSD_IND_GRANDFATHER]]</f>
        <v>0</v>
      </c>
      <c r="AO955" s="273">
        <f>Table2[[#This Row],[OUTSD_IND_HEALTH_TOTAL]]-Table2[[#This Row],[OUTSD_IND_GRANDFATHER]]</f>
        <v>0</v>
      </c>
      <c r="AP955" s="273">
        <f>(Table2[[#This Row],[OUTSD_SG_HEALTH_TOTAL]]+Table2[[#This Row],[EXCHG_SG_HEALTH_TOTAL]])-Table2[[#This Row],[OUTSD_SG_GRANDFATHER]]</f>
        <v>0</v>
      </c>
      <c r="AQ955" s="273">
        <f>Table2[[#This Row],[OUTSD_SG_HEALTH_TOTAL]]-Table2[[#This Row],[OUTSD_SG_GRANDFATHER]]</f>
        <v>0</v>
      </c>
      <c r="AR955" s="273">
        <f>Table2[[#This Row],[EXCHG_IND_HEALTH_TOTAL]]+Table2[[#This Row],[OUTSD_IND_HEALTH_TOTAL]]</f>
        <v>0</v>
      </c>
      <c r="AS955" s="273">
        <f>Table2[[#This Row],[EXCHG_SG_HEALTH_TOTAL]]+Table2[[#This Row],[OUTSD_SG_HEALTH_TOTAL]]</f>
        <v>0</v>
      </c>
      <c r="AT955" s="273">
        <f>Table2[[#This Row],[OUTSD_ATM_HEALTH_TOTAL]]+Table2[[#This Row],[OUTSD_LG_HEALTH_TOTAL]]+Table2[[#This Row],[Individual Total]]+Table2[[#This Row],[Small Group Total]]+Table2[[#This Row],[OUTSD_STUDENT]]</f>
        <v>0</v>
      </c>
    </row>
    <row r="956" spans="1:46">
      <c r="A956" t="s">
        <v>59</v>
      </c>
      <c r="B956" t="s">
        <v>368</v>
      </c>
      <c r="AF956">
        <v>14</v>
      </c>
      <c r="AH956">
        <v>13</v>
      </c>
      <c r="AL956">
        <v>2023</v>
      </c>
      <c r="AM956">
        <v>4</v>
      </c>
      <c r="AN956" s="273">
        <f>(Table2[[#This Row],[OUTSD_IND_HEALTH_TOTAL]]+Table2[[#This Row],[EXCHG_IND_HEALTH_TOTAL]])-Table2[[#This Row],[OUTSD_IND_GRANDFATHER]]</f>
        <v>0</v>
      </c>
      <c r="AO956" s="273">
        <f>Table2[[#This Row],[OUTSD_IND_HEALTH_TOTAL]]-Table2[[#This Row],[OUTSD_IND_GRANDFATHER]]</f>
        <v>0</v>
      </c>
      <c r="AP956" s="273">
        <f>(Table2[[#This Row],[OUTSD_SG_HEALTH_TOTAL]]+Table2[[#This Row],[EXCHG_SG_HEALTH_TOTAL]])-Table2[[#This Row],[OUTSD_SG_GRANDFATHER]]</f>
        <v>0</v>
      </c>
      <c r="AQ956" s="273">
        <f>Table2[[#This Row],[OUTSD_SG_HEALTH_TOTAL]]-Table2[[#This Row],[OUTSD_SG_GRANDFATHER]]</f>
        <v>0</v>
      </c>
      <c r="AR956" s="273">
        <f>Table2[[#This Row],[EXCHG_IND_HEALTH_TOTAL]]+Table2[[#This Row],[OUTSD_IND_HEALTH_TOTAL]]</f>
        <v>0</v>
      </c>
      <c r="AS956" s="273">
        <f>Table2[[#This Row],[EXCHG_SG_HEALTH_TOTAL]]+Table2[[#This Row],[OUTSD_SG_HEALTH_TOTAL]]</f>
        <v>0</v>
      </c>
      <c r="AT956" s="273">
        <f>Table2[[#This Row],[OUTSD_ATM_HEALTH_TOTAL]]+Table2[[#This Row],[OUTSD_LG_HEALTH_TOTAL]]+Table2[[#This Row],[Individual Total]]+Table2[[#This Row],[Small Group Total]]+Table2[[#This Row],[OUTSD_STUDENT]]</f>
        <v>0</v>
      </c>
    </row>
    <row r="957" spans="1:46">
      <c r="A957" t="s">
        <v>59</v>
      </c>
      <c r="B957" t="s">
        <v>371</v>
      </c>
      <c r="AF957">
        <v>1</v>
      </c>
      <c r="AH957">
        <v>2</v>
      </c>
      <c r="AL957">
        <v>2023</v>
      </c>
      <c r="AM957">
        <v>4</v>
      </c>
      <c r="AN957" s="273">
        <f>(Table2[[#This Row],[OUTSD_IND_HEALTH_TOTAL]]+Table2[[#This Row],[EXCHG_IND_HEALTH_TOTAL]])-Table2[[#This Row],[OUTSD_IND_GRANDFATHER]]</f>
        <v>0</v>
      </c>
      <c r="AO957" s="273">
        <f>Table2[[#This Row],[OUTSD_IND_HEALTH_TOTAL]]-Table2[[#This Row],[OUTSD_IND_GRANDFATHER]]</f>
        <v>0</v>
      </c>
      <c r="AP957" s="273">
        <f>(Table2[[#This Row],[OUTSD_SG_HEALTH_TOTAL]]+Table2[[#This Row],[EXCHG_SG_HEALTH_TOTAL]])-Table2[[#This Row],[OUTSD_SG_GRANDFATHER]]</f>
        <v>0</v>
      </c>
      <c r="AQ957" s="273">
        <f>Table2[[#This Row],[OUTSD_SG_HEALTH_TOTAL]]-Table2[[#This Row],[OUTSD_SG_GRANDFATHER]]</f>
        <v>0</v>
      </c>
      <c r="AR957" s="273">
        <f>Table2[[#This Row],[EXCHG_IND_HEALTH_TOTAL]]+Table2[[#This Row],[OUTSD_IND_HEALTH_TOTAL]]</f>
        <v>0</v>
      </c>
      <c r="AS957" s="273">
        <f>Table2[[#This Row],[EXCHG_SG_HEALTH_TOTAL]]+Table2[[#This Row],[OUTSD_SG_HEALTH_TOTAL]]</f>
        <v>0</v>
      </c>
      <c r="AT957" s="273">
        <f>Table2[[#This Row],[OUTSD_ATM_HEALTH_TOTAL]]+Table2[[#This Row],[OUTSD_LG_HEALTH_TOTAL]]+Table2[[#This Row],[Individual Total]]+Table2[[#This Row],[Small Group Total]]+Table2[[#This Row],[OUTSD_STUDENT]]</f>
        <v>0</v>
      </c>
    </row>
    <row r="958" spans="1:46">
      <c r="A958" t="s">
        <v>59</v>
      </c>
      <c r="B958" t="s">
        <v>378</v>
      </c>
      <c r="AF958">
        <v>418</v>
      </c>
      <c r="AH958">
        <v>4</v>
      </c>
      <c r="AL958">
        <v>2023</v>
      </c>
      <c r="AM958">
        <v>4</v>
      </c>
      <c r="AN958" s="273">
        <f>(Table2[[#This Row],[OUTSD_IND_HEALTH_TOTAL]]+Table2[[#This Row],[EXCHG_IND_HEALTH_TOTAL]])-Table2[[#This Row],[OUTSD_IND_GRANDFATHER]]</f>
        <v>0</v>
      </c>
      <c r="AO958" s="273">
        <f>Table2[[#This Row],[OUTSD_IND_HEALTH_TOTAL]]-Table2[[#This Row],[OUTSD_IND_GRANDFATHER]]</f>
        <v>0</v>
      </c>
      <c r="AP958" s="273">
        <f>(Table2[[#This Row],[OUTSD_SG_HEALTH_TOTAL]]+Table2[[#This Row],[EXCHG_SG_HEALTH_TOTAL]])-Table2[[#This Row],[OUTSD_SG_GRANDFATHER]]</f>
        <v>0</v>
      </c>
      <c r="AQ958" s="273">
        <f>Table2[[#This Row],[OUTSD_SG_HEALTH_TOTAL]]-Table2[[#This Row],[OUTSD_SG_GRANDFATHER]]</f>
        <v>0</v>
      </c>
      <c r="AR958" s="273">
        <f>Table2[[#This Row],[EXCHG_IND_HEALTH_TOTAL]]+Table2[[#This Row],[OUTSD_IND_HEALTH_TOTAL]]</f>
        <v>0</v>
      </c>
      <c r="AS958" s="273">
        <f>Table2[[#This Row],[EXCHG_SG_HEALTH_TOTAL]]+Table2[[#This Row],[OUTSD_SG_HEALTH_TOTAL]]</f>
        <v>0</v>
      </c>
      <c r="AT958" s="273">
        <f>Table2[[#This Row],[OUTSD_ATM_HEALTH_TOTAL]]+Table2[[#This Row],[OUTSD_LG_HEALTH_TOTAL]]+Table2[[#This Row],[Individual Total]]+Table2[[#This Row],[Small Group Total]]+Table2[[#This Row],[OUTSD_STUDENT]]</f>
        <v>0</v>
      </c>
    </row>
    <row r="959" spans="1:46">
      <c r="A959" t="s">
        <v>59</v>
      </c>
      <c r="B959" t="s">
        <v>369</v>
      </c>
      <c r="AH959">
        <v>4</v>
      </c>
      <c r="AL959">
        <v>2023</v>
      </c>
      <c r="AM959">
        <v>4</v>
      </c>
      <c r="AN959" s="273">
        <f>(Table2[[#This Row],[OUTSD_IND_HEALTH_TOTAL]]+Table2[[#This Row],[EXCHG_IND_HEALTH_TOTAL]])-Table2[[#This Row],[OUTSD_IND_GRANDFATHER]]</f>
        <v>0</v>
      </c>
      <c r="AO959" s="273">
        <f>Table2[[#This Row],[OUTSD_IND_HEALTH_TOTAL]]-Table2[[#This Row],[OUTSD_IND_GRANDFATHER]]</f>
        <v>0</v>
      </c>
      <c r="AP959" s="273">
        <f>(Table2[[#This Row],[OUTSD_SG_HEALTH_TOTAL]]+Table2[[#This Row],[EXCHG_SG_HEALTH_TOTAL]])-Table2[[#This Row],[OUTSD_SG_GRANDFATHER]]</f>
        <v>0</v>
      </c>
      <c r="AQ959" s="273">
        <f>Table2[[#This Row],[OUTSD_SG_HEALTH_TOTAL]]-Table2[[#This Row],[OUTSD_SG_GRANDFATHER]]</f>
        <v>0</v>
      </c>
      <c r="AR959" s="273">
        <f>Table2[[#This Row],[EXCHG_IND_HEALTH_TOTAL]]+Table2[[#This Row],[OUTSD_IND_HEALTH_TOTAL]]</f>
        <v>0</v>
      </c>
      <c r="AS959" s="273">
        <f>Table2[[#This Row],[EXCHG_SG_HEALTH_TOTAL]]+Table2[[#This Row],[OUTSD_SG_HEALTH_TOTAL]]</f>
        <v>0</v>
      </c>
      <c r="AT959" s="273">
        <f>Table2[[#This Row],[OUTSD_ATM_HEALTH_TOTAL]]+Table2[[#This Row],[OUTSD_LG_HEALTH_TOTAL]]+Table2[[#This Row],[Individual Total]]+Table2[[#This Row],[Small Group Total]]+Table2[[#This Row],[OUTSD_STUDENT]]</f>
        <v>0</v>
      </c>
    </row>
    <row r="960" spans="1:46">
      <c r="A960" t="s">
        <v>59</v>
      </c>
      <c r="B960" t="s">
        <v>366</v>
      </c>
      <c r="AF960">
        <v>63</v>
      </c>
      <c r="AH960">
        <v>43</v>
      </c>
      <c r="AL960">
        <v>2023</v>
      </c>
      <c r="AM960">
        <v>4</v>
      </c>
      <c r="AN960" s="273">
        <f>(Table2[[#This Row],[OUTSD_IND_HEALTH_TOTAL]]+Table2[[#This Row],[EXCHG_IND_HEALTH_TOTAL]])-Table2[[#This Row],[OUTSD_IND_GRANDFATHER]]</f>
        <v>0</v>
      </c>
      <c r="AO960" s="273">
        <f>Table2[[#This Row],[OUTSD_IND_HEALTH_TOTAL]]-Table2[[#This Row],[OUTSD_IND_GRANDFATHER]]</f>
        <v>0</v>
      </c>
      <c r="AP960" s="273">
        <f>(Table2[[#This Row],[OUTSD_SG_HEALTH_TOTAL]]+Table2[[#This Row],[EXCHG_SG_HEALTH_TOTAL]])-Table2[[#This Row],[OUTSD_SG_GRANDFATHER]]</f>
        <v>0</v>
      </c>
      <c r="AQ960" s="273">
        <f>Table2[[#This Row],[OUTSD_SG_HEALTH_TOTAL]]-Table2[[#This Row],[OUTSD_SG_GRANDFATHER]]</f>
        <v>0</v>
      </c>
      <c r="AR960" s="273">
        <f>Table2[[#This Row],[EXCHG_IND_HEALTH_TOTAL]]+Table2[[#This Row],[OUTSD_IND_HEALTH_TOTAL]]</f>
        <v>0</v>
      </c>
      <c r="AS960" s="273">
        <f>Table2[[#This Row],[EXCHG_SG_HEALTH_TOTAL]]+Table2[[#This Row],[OUTSD_SG_HEALTH_TOTAL]]</f>
        <v>0</v>
      </c>
      <c r="AT960" s="273">
        <f>Table2[[#This Row],[OUTSD_ATM_HEALTH_TOTAL]]+Table2[[#This Row],[OUTSD_LG_HEALTH_TOTAL]]+Table2[[#This Row],[Individual Total]]+Table2[[#This Row],[Small Group Total]]+Table2[[#This Row],[OUTSD_STUDENT]]</f>
        <v>0</v>
      </c>
    </row>
    <row r="961" spans="1:46">
      <c r="A961" t="s">
        <v>59</v>
      </c>
      <c r="B961" t="s">
        <v>375</v>
      </c>
      <c r="AH961">
        <v>12</v>
      </c>
      <c r="AL961">
        <v>2023</v>
      </c>
      <c r="AM961">
        <v>4</v>
      </c>
      <c r="AN961" s="273">
        <f>(Table2[[#This Row],[OUTSD_IND_HEALTH_TOTAL]]+Table2[[#This Row],[EXCHG_IND_HEALTH_TOTAL]])-Table2[[#This Row],[OUTSD_IND_GRANDFATHER]]</f>
        <v>0</v>
      </c>
      <c r="AO961" s="273">
        <f>Table2[[#This Row],[OUTSD_IND_HEALTH_TOTAL]]-Table2[[#This Row],[OUTSD_IND_GRANDFATHER]]</f>
        <v>0</v>
      </c>
      <c r="AP961" s="273">
        <f>(Table2[[#This Row],[OUTSD_SG_HEALTH_TOTAL]]+Table2[[#This Row],[EXCHG_SG_HEALTH_TOTAL]])-Table2[[#This Row],[OUTSD_SG_GRANDFATHER]]</f>
        <v>0</v>
      </c>
      <c r="AQ961" s="273">
        <f>Table2[[#This Row],[OUTSD_SG_HEALTH_TOTAL]]-Table2[[#This Row],[OUTSD_SG_GRANDFATHER]]</f>
        <v>0</v>
      </c>
      <c r="AR961" s="273">
        <f>Table2[[#This Row],[EXCHG_IND_HEALTH_TOTAL]]+Table2[[#This Row],[OUTSD_IND_HEALTH_TOTAL]]</f>
        <v>0</v>
      </c>
      <c r="AS961" s="273">
        <f>Table2[[#This Row],[EXCHG_SG_HEALTH_TOTAL]]+Table2[[#This Row],[OUTSD_SG_HEALTH_TOTAL]]</f>
        <v>0</v>
      </c>
      <c r="AT961" s="273">
        <f>Table2[[#This Row],[OUTSD_ATM_HEALTH_TOTAL]]+Table2[[#This Row],[OUTSD_LG_HEALTH_TOTAL]]+Table2[[#This Row],[Individual Total]]+Table2[[#This Row],[Small Group Total]]+Table2[[#This Row],[OUTSD_STUDENT]]</f>
        <v>0</v>
      </c>
    </row>
    <row r="962" spans="1:46">
      <c r="A962" t="s">
        <v>59</v>
      </c>
      <c r="B962" t="s">
        <v>365</v>
      </c>
      <c r="AF962">
        <v>10</v>
      </c>
      <c r="AH962">
        <v>11</v>
      </c>
      <c r="AL962">
        <v>2023</v>
      </c>
      <c r="AM962">
        <v>4</v>
      </c>
      <c r="AN962" s="273">
        <f>(Table2[[#This Row],[OUTSD_IND_HEALTH_TOTAL]]+Table2[[#This Row],[EXCHG_IND_HEALTH_TOTAL]])-Table2[[#This Row],[OUTSD_IND_GRANDFATHER]]</f>
        <v>0</v>
      </c>
      <c r="AO962" s="273">
        <f>Table2[[#This Row],[OUTSD_IND_HEALTH_TOTAL]]-Table2[[#This Row],[OUTSD_IND_GRANDFATHER]]</f>
        <v>0</v>
      </c>
      <c r="AP962" s="273">
        <f>(Table2[[#This Row],[OUTSD_SG_HEALTH_TOTAL]]+Table2[[#This Row],[EXCHG_SG_HEALTH_TOTAL]])-Table2[[#This Row],[OUTSD_SG_GRANDFATHER]]</f>
        <v>0</v>
      </c>
      <c r="AQ962" s="273">
        <f>Table2[[#This Row],[OUTSD_SG_HEALTH_TOTAL]]-Table2[[#This Row],[OUTSD_SG_GRANDFATHER]]</f>
        <v>0</v>
      </c>
      <c r="AR962" s="273">
        <f>Table2[[#This Row],[EXCHG_IND_HEALTH_TOTAL]]+Table2[[#This Row],[OUTSD_IND_HEALTH_TOTAL]]</f>
        <v>0</v>
      </c>
      <c r="AS962" s="273">
        <f>Table2[[#This Row],[EXCHG_SG_HEALTH_TOTAL]]+Table2[[#This Row],[OUTSD_SG_HEALTH_TOTAL]]</f>
        <v>0</v>
      </c>
      <c r="AT962" s="273">
        <f>Table2[[#This Row],[OUTSD_ATM_HEALTH_TOTAL]]+Table2[[#This Row],[OUTSD_LG_HEALTH_TOTAL]]+Table2[[#This Row],[Individual Total]]+Table2[[#This Row],[Small Group Total]]+Table2[[#This Row],[OUTSD_STUDENT]]</f>
        <v>0</v>
      </c>
    </row>
    <row r="963" spans="1:46">
      <c r="A963" t="s">
        <v>59</v>
      </c>
      <c r="B963" t="s">
        <v>383</v>
      </c>
      <c r="AH963">
        <v>2</v>
      </c>
      <c r="AL963">
        <v>2023</v>
      </c>
      <c r="AM963">
        <v>4</v>
      </c>
      <c r="AN963" s="273">
        <f>(Table2[[#This Row],[OUTSD_IND_HEALTH_TOTAL]]+Table2[[#This Row],[EXCHG_IND_HEALTH_TOTAL]])-Table2[[#This Row],[OUTSD_IND_GRANDFATHER]]</f>
        <v>0</v>
      </c>
      <c r="AO963" s="273">
        <f>Table2[[#This Row],[OUTSD_IND_HEALTH_TOTAL]]-Table2[[#This Row],[OUTSD_IND_GRANDFATHER]]</f>
        <v>0</v>
      </c>
      <c r="AP963" s="273">
        <f>(Table2[[#This Row],[OUTSD_SG_HEALTH_TOTAL]]+Table2[[#This Row],[EXCHG_SG_HEALTH_TOTAL]])-Table2[[#This Row],[OUTSD_SG_GRANDFATHER]]</f>
        <v>0</v>
      </c>
      <c r="AQ963" s="273">
        <f>Table2[[#This Row],[OUTSD_SG_HEALTH_TOTAL]]-Table2[[#This Row],[OUTSD_SG_GRANDFATHER]]</f>
        <v>0</v>
      </c>
      <c r="AR963" s="273">
        <f>Table2[[#This Row],[EXCHG_IND_HEALTH_TOTAL]]+Table2[[#This Row],[OUTSD_IND_HEALTH_TOTAL]]</f>
        <v>0</v>
      </c>
      <c r="AS963" s="273">
        <f>Table2[[#This Row],[EXCHG_SG_HEALTH_TOTAL]]+Table2[[#This Row],[OUTSD_SG_HEALTH_TOTAL]]</f>
        <v>0</v>
      </c>
      <c r="AT963" s="273">
        <f>Table2[[#This Row],[OUTSD_ATM_HEALTH_TOTAL]]+Table2[[#This Row],[OUTSD_LG_HEALTH_TOTAL]]+Table2[[#This Row],[Individual Total]]+Table2[[#This Row],[Small Group Total]]+Table2[[#This Row],[OUTSD_STUDENT]]</f>
        <v>0</v>
      </c>
    </row>
    <row r="964" spans="1:46">
      <c r="A964" t="s">
        <v>59</v>
      </c>
      <c r="B964" t="s">
        <v>356</v>
      </c>
      <c r="AF964">
        <v>58</v>
      </c>
      <c r="AH964">
        <v>13</v>
      </c>
      <c r="AL964">
        <v>2023</v>
      </c>
      <c r="AM964">
        <v>4</v>
      </c>
      <c r="AN964" s="273">
        <f>(Table2[[#This Row],[OUTSD_IND_HEALTH_TOTAL]]+Table2[[#This Row],[EXCHG_IND_HEALTH_TOTAL]])-Table2[[#This Row],[OUTSD_IND_GRANDFATHER]]</f>
        <v>0</v>
      </c>
      <c r="AO964" s="273">
        <f>Table2[[#This Row],[OUTSD_IND_HEALTH_TOTAL]]-Table2[[#This Row],[OUTSD_IND_GRANDFATHER]]</f>
        <v>0</v>
      </c>
      <c r="AP964" s="273">
        <f>(Table2[[#This Row],[OUTSD_SG_HEALTH_TOTAL]]+Table2[[#This Row],[EXCHG_SG_HEALTH_TOTAL]])-Table2[[#This Row],[OUTSD_SG_GRANDFATHER]]</f>
        <v>0</v>
      </c>
      <c r="AQ964" s="273">
        <f>Table2[[#This Row],[OUTSD_SG_HEALTH_TOTAL]]-Table2[[#This Row],[OUTSD_SG_GRANDFATHER]]</f>
        <v>0</v>
      </c>
      <c r="AR964" s="273">
        <f>Table2[[#This Row],[EXCHG_IND_HEALTH_TOTAL]]+Table2[[#This Row],[OUTSD_IND_HEALTH_TOTAL]]</f>
        <v>0</v>
      </c>
      <c r="AS964" s="273">
        <f>Table2[[#This Row],[EXCHG_SG_HEALTH_TOTAL]]+Table2[[#This Row],[OUTSD_SG_HEALTH_TOTAL]]</f>
        <v>0</v>
      </c>
      <c r="AT964" s="273">
        <f>Table2[[#This Row],[OUTSD_ATM_HEALTH_TOTAL]]+Table2[[#This Row],[OUTSD_LG_HEALTH_TOTAL]]+Table2[[#This Row],[Individual Total]]+Table2[[#This Row],[Small Group Total]]+Table2[[#This Row],[OUTSD_STUDENT]]</f>
        <v>0</v>
      </c>
    </row>
    <row r="965" spans="1:46">
      <c r="A965" t="s">
        <v>59</v>
      </c>
      <c r="B965" t="s">
        <v>359</v>
      </c>
      <c r="AF965">
        <v>1269</v>
      </c>
      <c r="AH965">
        <v>94</v>
      </c>
      <c r="AL965">
        <v>2023</v>
      </c>
      <c r="AM965">
        <v>4</v>
      </c>
      <c r="AN965" s="273">
        <f>(Table2[[#This Row],[OUTSD_IND_HEALTH_TOTAL]]+Table2[[#This Row],[EXCHG_IND_HEALTH_TOTAL]])-Table2[[#This Row],[OUTSD_IND_GRANDFATHER]]</f>
        <v>0</v>
      </c>
      <c r="AO965" s="273">
        <f>Table2[[#This Row],[OUTSD_IND_HEALTH_TOTAL]]-Table2[[#This Row],[OUTSD_IND_GRANDFATHER]]</f>
        <v>0</v>
      </c>
      <c r="AP965" s="273">
        <f>(Table2[[#This Row],[OUTSD_SG_HEALTH_TOTAL]]+Table2[[#This Row],[EXCHG_SG_HEALTH_TOTAL]])-Table2[[#This Row],[OUTSD_SG_GRANDFATHER]]</f>
        <v>0</v>
      </c>
      <c r="AQ965" s="273">
        <f>Table2[[#This Row],[OUTSD_SG_HEALTH_TOTAL]]-Table2[[#This Row],[OUTSD_SG_GRANDFATHER]]</f>
        <v>0</v>
      </c>
      <c r="AR965" s="273">
        <f>Table2[[#This Row],[EXCHG_IND_HEALTH_TOTAL]]+Table2[[#This Row],[OUTSD_IND_HEALTH_TOTAL]]</f>
        <v>0</v>
      </c>
      <c r="AS965" s="273">
        <f>Table2[[#This Row],[EXCHG_SG_HEALTH_TOTAL]]+Table2[[#This Row],[OUTSD_SG_HEALTH_TOTAL]]</f>
        <v>0</v>
      </c>
      <c r="AT965" s="273">
        <f>Table2[[#This Row],[OUTSD_ATM_HEALTH_TOTAL]]+Table2[[#This Row],[OUTSD_LG_HEALTH_TOTAL]]+Table2[[#This Row],[Individual Total]]+Table2[[#This Row],[Small Group Total]]+Table2[[#This Row],[OUTSD_STUDENT]]</f>
        <v>0</v>
      </c>
    </row>
    <row r="966" spans="1:46">
      <c r="A966" t="s">
        <v>59</v>
      </c>
      <c r="B966" t="s">
        <v>364</v>
      </c>
      <c r="AF966">
        <v>5</v>
      </c>
      <c r="AL966">
        <v>2023</v>
      </c>
      <c r="AM966">
        <v>4</v>
      </c>
      <c r="AN966" s="273">
        <f>(Table2[[#This Row],[OUTSD_IND_HEALTH_TOTAL]]+Table2[[#This Row],[EXCHG_IND_HEALTH_TOTAL]])-Table2[[#This Row],[OUTSD_IND_GRANDFATHER]]</f>
        <v>0</v>
      </c>
      <c r="AO966" s="273">
        <f>Table2[[#This Row],[OUTSD_IND_HEALTH_TOTAL]]-Table2[[#This Row],[OUTSD_IND_GRANDFATHER]]</f>
        <v>0</v>
      </c>
      <c r="AP966" s="273">
        <f>(Table2[[#This Row],[OUTSD_SG_HEALTH_TOTAL]]+Table2[[#This Row],[EXCHG_SG_HEALTH_TOTAL]])-Table2[[#This Row],[OUTSD_SG_GRANDFATHER]]</f>
        <v>0</v>
      </c>
      <c r="AQ966" s="273">
        <f>Table2[[#This Row],[OUTSD_SG_HEALTH_TOTAL]]-Table2[[#This Row],[OUTSD_SG_GRANDFATHER]]</f>
        <v>0</v>
      </c>
      <c r="AR966" s="273">
        <f>Table2[[#This Row],[EXCHG_IND_HEALTH_TOTAL]]+Table2[[#This Row],[OUTSD_IND_HEALTH_TOTAL]]</f>
        <v>0</v>
      </c>
      <c r="AS966" s="273">
        <f>Table2[[#This Row],[EXCHG_SG_HEALTH_TOTAL]]+Table2[[#This Row],[OUTSD_SG_HEALTH_TOTAL]]</f>
        <v>0</v>
      </c>
      <c r="AT966" s="273">
        <f>Table2[[#This Row],[OUTSD_ATM_HEALTH_TOTAL]]+Table2[[#This Row],[OUTSD_LG_HEALTH_TOTAL]]+Table2[[#This Row],[Individual Total]]+Table2[[#This Row],[Small Group Total]]+Table2[[#This Row],[OUTSD_STUDENT]]</f>
        <v>0</v>
      </c>
    </row>
    <row r="967" spans="1:46">
      <c r="A967" t="s">
        <v>59</v>
      </c>
      <c r="B967" t="s">
        <v>380</v>
      </c>
      <c r="AH967">
        <v>2</v>
      </c>
      <c r="AL967">
        <v>2023</v>
      </c>
      <c r="AM967">
        <v>4</v>
      </c>
      <c r="AN967" s="273">
        <f>(Table2[[#This Row],[OUTSD_IND_HEALTH_TOTAL]]+Table2[[#This Row],[EXCHG_IND_HEALTH_TOTAL]])-Table2[[#This Row],[OUTSD_IND_GRANDFATHER]]</f>
        <v>0</v>
      </c>
      <c r="AO967" s="273">
        <f>Table2[[#This Row],[OUTSD_IND_HEALTH_TOTAL]]-Table2[[#This Row],[OUTSD_IND_GRANDFATHER]]</f>
        <v>0</v>
      </c>
      <c r="AP967" s="273">
        <f>(Table2[[#This Row],[OUTSD_SG_HEALTH_TOTAL]]+Table2[[#This Row],[EXCHG_SG_HEALTH_TOTAL]])-Table2[[#This Row],[OUTSD_SG_GRANDFATHER]]</f>
        <v>0</v>
      </c>
      <c r="AQ967" s="273">
        <f>Table2[[#This Row],[OUTSD_SG_HEALTH_TOTAL]]-Table2[[#This Row],[OUTSD_SG_GRANDFATHER]]</f>
        <v>0</v>
      </c>
      <c r="AR967" s="273">
        <f>Table2[[#This Row],[EXCHG_IND_HEALTH_TOTAL]]+Table2[[#This Row],[OUTSD_IND_HEALTH_TOTAL]]</f>
        <v>0</v>
      </c>
      <c r="AS967" s="273">
        <f>Table2[[#This Row],[EXCHG_SG_HEALTH_TOTAL]]+Table2[[#This Row],[OUTSD_SG_HEALTH_TOTAL]]</f>
        <v>0</v>
      </c>
      <c r="AT967" s="273">
        <f>Table2[[#This Row],[OUTSD_ATM_HEALTH_TOTAL]]+Table2[[#This Row],[OUTSD_LG_HEALTH_TOTAL]]+Table2[[#This Row],[Individual Total]]+Table2[[#This Row],[Small Group Total]]+Table2[[#This Row],[OUTSD_STUDENT]]</f>
        <v>0</v>
      </c>
    </row>
    <row r="968" spans="1:46">
      <c r="A968" t="s">
        <v>59</v>
      </c>
      <c r="B968" t="s">
        <v>387</v>
      </c>
      <c r="AF968">
        <v>1</v>
      </c>
      <c r="AH968">
        <v>1</v>
      </c>
      <c r="AL968">
        <v>2023</v>
      </c>
      <c r="AM968">
        <v>4</v>
      </c>
      <c r="AN968" s="273">
        <f>(Table2[[#This Row],[OUTSD_IND_HEALTH_TOTAL]]+Table2[[#This Row],[EXCHG_IND_HEALTH_TOTAL]])-Table2[[#This Row],[OUTSD_IND_GRANDFATHER]]</f>
        <v>0</v>
      </c>
      <c r="AO968" s="273">
        <f>Table2[[#This Row],[OUTSD_IND_HEALTH_TOTAL]]-Table2[[#This Row],[OUTSD_IND_GRANDFATHER]]</f>
        <v>0</v>
      </c>
      <c r="AP968" s="273">
        <f>(Table2[[#This Row],[OUTSD_SG_HEALTH_TOTAL]]+Table2[[#This Row],[EXCHG_SG_HEALTH_TOTAL]])-Table2[[#This Row],[OUTSD_SG_GRANDFATHER]]</f>
        <v>0</v>
      </c>
      <c r="AQ968" s="273">
        <f>Table2[[#This Row],[OUTSD_SG_HEALTH_TOTAL]]-Table2[[#This Row],[OUTSD_SG_GRANDFATHER]]</f>
        <v>0</v>
      </c>
      <c r="AR968" s="273">
        <f>Table2[[#This Row],[EXCHG_IND_HEALTH_TOTAL]]+Table2[[#This Row],[OUTSD_IND_HEALTH_TOTAL]]</f>
        <v>0</v>
      </c>
      <c r="AS968" s="273">
        <f>Table2[[#This Row],[EXCHG_SG_HEALTH_TOTAL]]+Table2[[#This Row],[OUTSD_SG_HEALTH_TOTAL]]</f>
        <v>0</v>
      </c>
      <c r="AT968" s="273">
        <f>Table2[[#This Row],[OUTSD_ATM_HEALTH_TOTAL]]+Table2[[#This Row],[OUTSD_LG_HEALTH_TOTAL]]+Table2[[#This Row],[Individual Total]]+Table2[[#This Row],[Small Group Total]]+Table2[[#This Row],[OUTSD_STUDENT]]</f>
        <v>0</v>
      </c>
    </row>
    <row r="969" spans="1:46">
      <c r="A969" t="s">
        <v>59</v>
      </c>
      <c r="B969" t="s">
        <v>357</v>
      </c>
      <c r="AF969">
        <v>438</v>
      </c>
      <c r="AH969">
        <v>51</v>
      </c>
      <c r="AL969">
        <v>2023</v>
      </c>
      <c r="AM969">
        <v>4</v>
      </c>
      <c r="AN969" s="273">
        <f>(Table2[[#This Row],[OUTSD_IND_HEALTH_TOTAL]]+Table2[[#This Row],[EXCHG_IND_HEALTH_TOTAL]])-Table2[[#This Row],[OUTSD_IND_GRANDFATHER]]</f>
        <v>0</v>
      </c>
      <c r="AO969" s="273">
        <f>Table2[[#This Row],[OUTSD_IND_HEALTH_TOTAL]]-Table2[[#This Row],[OUTSD_IND_GRANDFATHER]]</f>
        <v>0</v>
      </c>
      <c r="AP969" s="273">
        <f>(Table2[[#This Row],[OUTSD_SG_HEALTH_TOTAL]]+Table2[[#This Row],[EXCHG_SG_HEALTH_TOTAL]])-Table2[[#This Row],[OUTSD_SG_GRANDFATHER]]</f>
        <v>0</v>
      </c>
      <c r="AQ969" s="273">
        <f>Table2[[#This Row],[OUTSD_SG_HEALTH_TOTAL]]-Table2[[#This Row],[OUTSD_SG_GRANDFATHER]]</f>
        <v>0</v>
      </c>
      <c r="AR969" s="273">
        <f>Table2[[#This Row],[EXCHG_IND_HEALTH_TOTAL]]+Table2[[#This Row],[OUTSD_IND_HEALTH_TOTAL]]</f>
        <v>0</v>
      </c>
      <c r="AS969" s="273">
        <f>Table2[[#This Row],[EXCHG_SG_HEALTH_TOTAL]]+Table2[[#This Row],[OUTSD_SG_HEALTH_TOTAL]]</f>
        <v>0</v>
      </c>
      <c r="AT969" s="273">
        <f>Table2[[#This Row],[OUTSD_ATM_HEALTH_TOTAL]]+Table2[[#This Row],[OUTSD_LG_HEALTH_TOTAL]]+Table2[[#This Row],[Individual Total]]+Table2[[#This Row],[Small Group Total]]+Table2[[#This Row],[OUTSD_STUDENT]]</f>
        <v>0</v>
      </c>
    </row>
    <row r="970" spans="1:46">
      <c r="A970" t="s">
        <v>59</v>
      </c>
      <c r="B970" t="s">
        <v>362</v>
      </c>
      <c r="AF970">
        <v>1</v>
      </c>
      <c r="AH970">
        <v>3</v>
      </c>
      <c r="AL970">
        <v>2023</v>
      </c>
      <c r="AM970">
        <v>4</v>
      </c>
      <c r="AN970" s="273">
        <f>(Table2[[#This Row],[OUTSD_IND_HEALTH_TOTAL]]+Table2[[#This Row],[EXCHG_IND_HEALTH_TOTAL]])-Table2[[#This Row],[OUTSD_IND_GRANDFATHER]]</f>
        <v>0</v>
      </c>
      <c r="AO970" s="273">
        <f>Table2[[#This Row],[OUTSD_IND_HEALTH_TOTAL]]-Table2[[#This Row],[OUTSD_IND_GRANDFATHER]]</f>
        <v>0</v>
      </c>
      <c r="AP970" s="273">
        <f>(Table2[[#This Row],[OUTSD_SG_HEALTH_TOTAL]]+Table2[[#This Row],[EXCHG_SG_HEALTH_TOTAL]])-Table2[[#This Row],[OUTSD_SG_GRANDFATHER]]</f>
        <v>0</v>
      </c>
      <c r="AQ970" s="273">
        <f>Table2[[#This Row],[OUTSD_SG_HEALTH_TOTAL]]-Table2[[#This Row],[OUTSD_SG_GRANDFATHER]]</f>
        <v>0</v>
      </c>
      <c r="AR970" s="273">
        <f>Table2[[#This Row],[EXCHG_IND_HEALTH_TOTAL]]+Table2[[#This Row],[OUTSD_IND_HEALTH_TOTAL]]</f>
        <v>0</v>
      </c>
      <c r="AS970" s="273">
        <f>Table2[[#This Row],[EXCHG_SG_HEALTH_TOTAL]]+Table2[[#This Row],[OUTSD_SG_HEALTH_TOTAL]]</f>
        <v>0</v>
      </c>
      <c r="AT970" s="273">
        <f>Table2[[#This Row],[OUTSD_ATM_HEALTH_TOTAL]]+Table2[[#This Row],[OUTSD_LG_HEALTH_TOTAL]]+Table2[[#This Row],[Individual Total]]+Table2[[#This Row],[Small Group Total]]+Table2[[#This Row],[OUTSD_STUDENT]]</f>
        <v>0</v>
      </c>
    </row>
    <row r="971" spans="1:46">
      <c r="A971" t="s">
        <v>462</v>
      </c>
      <c r="B971" t="s">
        <v>363</v>
      </c>
      <c r="AC971">
        <v>2</v>
      </c>
      <c r="AL971">
        <v>2023</v>
      </c>
      <c r="AM971">
        <v>4</v>
      </c>
      <c r="AN971" s="273">
        <f>(Table2[[#This Row],[OUTSD_IND_HEALTH_TOTAL]]+Table2[[#This Row],[EXCHG_IND_HEALTH_TOTAL]])-Table2[[#This Row],[OUTSD_IND_GRANDFATHER]]</f>
        <v>0</v>
      </c>
      <c r="AO971" s="273">
        <f>Table2[[#This Row],[OUTSD_IND_HEALTH_TOTAL]]-Table2[[#This Row],[OUTSD_IND_GRANDFATHER]]</f>
        <v>0</v>
      </c>
      <c r="AP971" s="273">
        <f>(Table2[[#This Row],[OUTSD_SG_HEALTH_TOTAL]]+Table2[[#This Row],[EXCHG_SG_HEALTH_TOTAL]])-Table2[[#This Row],[OUTSD_SG_GRANDFATHER]]</f>
        <v>0</v>
      </c>
      <c r="AQ971" s="273">
        <f>Table2[[#This Row],[OUTSD_SG_HEALTH_TOTAL]]-Table2[[#This Row],[OUTSD_SG_GRANDFATHER]]</f>
        <v>0</v>
      </c>
      <c r="AR971" s="273">
        <f>Table2[[#This Row],[EXCHG_IND_HEALTH_TOTAL]]+Table2[[#This Row],[OUTSD_IND_HEALTH_TOTAL]]</f>
        <v>0</v>
      </c>
      <c r="AS971" s="273">
        <f>Table2[[#This Row],[EXCHG_SG_HEALTH_TOTAL]]+Table2[[#This Row],[OUTSD_SG_HEALTH_TOTAL]]</f>
        <v>0</v>
      </c>
      <c r="AT971" s="273">
        <f>Table2[[#This Row],[OUTSD_ATM_HEALTH_TOTAL]]+Table2[[#This Row],[OUTSD_LG_HEALTH_TOTAL]]+Table2[[#This Row],[Individual Total]]+Table2[[#This Row],[Small Group Total]]+Table2[[#This Row],[OUTSD_STUDENT]]</f>
        <v>2</v>
      </c>
    </row>
    <row r="972" spans="1:46">
      <c r="A972" t="s">
        <v>462</v>
      </c>
      <c r="B972" t="s">
        <v>358</v>
      </c>
      <c r="AC972">
        <v>11</v>
      </c>
      <c r="AL972">
        <v>2023</v>
      </c>
      <c r="AM972">
        <v>4</v>
      </c>
      <c r="AN972" s="273">
        <f>(Table2[[#This Row],[OUTSD_IND_HEALTH_TOTAL]]+Table2[[#This Row],[EXCHG_IND_HEALTH_TOTAL]])-Table2[[#This Row],[OUTSD_IND_GRANDFATHER]]</f>
        <v>0</v>
      </c>
      <c r="AO972" s="273">
        <f>Table2[[#This Row],[OUTSD_IND_HEALTH_TOTAL]]-Table2[[#This Row],[OUTSD_IND_GRANDFATHER]]</f>
        <v>0</v>
      </c>
      <c r="AP972" s="273">
        <f>(Table2[[#This Row],[OUTSD_SG_HEALTH_TOTAL]]+Table2[[#This Row],[EXCHG_SG_HEALTH_TOTAL]])-Table2[[#This Row],[OUTSD_SG_GRANDFATHER]]</f>
        <v>0</v>
      </c>
      <c r="AQ972" s="273">
        <f>Table2[[#This Row],[OUTSD_SG_HEALTH_TOTAL]]-Table2[[#This Row],[OUTSD_SG_GRANDFATHER]]</f>
        <v>0</v>
      </c>
      <c r="AR972" s="273">
        <f>Table2[[#This Row],[EXCHG_IND_HEALTH_TOTAL]]+Table2[[#This Row],[OUTSD_IND_HEALTH_TOTAL]]</f>
        <v>0</v>
      </c>
      <c r="AS972" s="273">
        <f>Table2[[#This Row],[EXCHG_SG_HEALTH_TOTAL]]+Table2[[#This Row],[OUTSD_SG_HEALTH_TOTAL]]</f>
        <v>0</v>
      </c>
      <c r="AT972" s="273">
        <f>Table2[[#This Row],[OUTSD_ATM_HEALTH_TOTAL]]+Table2[[#This Row],[OUTSD_LG_HEALTH_TOTAL]]+Table2[[#This Row],[Individual Total]]+Table2[[#This Row],[Small Group Total]]+Table2[[#This Row],[OUTSD_STUDENT]]</f>
        <v>11</v>
      </c>
    </row>
    <row r="973" spans="1:46">
      <c r="A973" t="s">
        <v>462</v>
      </c>
      <c r="B973" t="s">
        <v>360</v>
      </c>
      <c r="AC973">
        <v>1</v>
      </c>
      <c r="AL973">
        <v>2023</v>
      </c>
      <c r="AM973">
        <v>4</v>
      </c>
      <c r="AN973" s="273">
        <f>(Table2[[#This Row],[OUTSD_IND_HEALTH_TOTAL]]+Table2[[#This Row],[EXCHG_IND_HEALTH_TOTAL]])-Table2[[#This Row],[OUTSD_IND_GRANDFATHER]]</f>
        <v>0</v>
      </c>
      <c r="AO973" s="273">
        <f>Table2[[#This Row],[OUTSD_IND_HEALTH_TOTAL]]-Table2[[#This Row],[OUTSD_IND_GRANDFATHER]]</f>
        <v>0</v>
      </c>
      <c r="AP973" s="273">
        <f>(Table2[[#This Row],[OUTSD_SG_HEALTH_TOTAL]]+Table2[[#This Row],[EXCHG_SG_HEALTH_TOTAL]])-Table2[[#This Row],[OUTSD_SG_GRANDFATHER]]</f>
        <v>0</v>
      </c>
      <c r="AQ973" s="273">
        <f>Table2[[#This Row],[OUTSD_SG_HEALTH_TOTAL]]-Table2[[#This Row],[OUTSD_SG_GRANDFATHER]]</f>
        <v>0</v>
      </c>
      <c r="AR973" s="273">
        <f>Table2[[#This Row],[EXCHG_IND_HEALTH_TOTAL]]+Table2[[#This Row],[OUTSD_IND_HEALTH_TOTAL]]</f>
        <v>0</v>
      </c>
      <c r="AS973" s="273">
        <f>Table2[[#This Row],[EXCHG_SG_HEALTH_TOTAL]]+Table2[[#This Row],[OUTSD_SG_HEALTH_TOTAL]]</f>
        <v>0</v>
      </c>
      <c r="AT973" s="273">
        <f>Table2[[#This Row],[OUTSD_ATM_HEALTH_TOTAL]]+Table2[[#This Row],[OUTSD_LG_HEALTH_TOTAL]]+Table2[[#This Row],[Individual Total]]+Table2[[#This Row],[Small Group Total]]+Table2[[#This Row],[OUTSD_STUDENT]]</f>
        <v>1</v>
      </c>
    </row>
    <row r="974" spans="1:46">
      <c r="A974" t="s">
        <v>462</v>
      </c>
      <c r="B974" t="s">
        <v>366</v>
      </c>
      <c r="AC974">
        <v>3</v>
      </c>
      <c r="AL974">
        <v>2023</v>
      </c>
      <c r="AM974">
        <v>4</v>
      </c>
      <c r="AN974" s="273">
        <f>(Table2[[#This Row],[OUTSD_IND_HEALTH_TOTAL]]+Table2[[#This Row],[EXCHG_IND_HEALTH_TOTAL]])-Table2[[#This Row],[OUTSD_IND_GRANDFATHER]]</f>
        <v>0</v>
      </c>
      <c r="AO974" s="273">
        <f>Table2[[#This Row],[OUTSD_IND_HEALTH_TOTAL]]-Table2[[#This Row],[OUTSD_IND_GRANDFATHER]]</f>
        <v>0</v>
      </c>
      <c r="AP974" s="273">
        <f>(Table2[[#This Row],[OUTSD_SG_HEALTH_TOTAL]]+Table2[[#This Row],[EXCHG_SG_HEALTH_TOTAL]])-Table2[[#This Row],[OUTSD_SG_GRANDFATHER]]</f>
        <v>0</v>
      </c>
      <c r="AQ974" s="273">
        <f>Table2[[#This Row],[OUTSD_SG_HEALTH_TOTAL]]-Table2[[#This Row],[OUTSD_SG_GRANDFATHER]]</f>
        <v>0</v>
      </c>
      <c r="AR974" s="273">
        <f>Table2[[#This Row],[EXCHG_IND_HEALTH_TOTAL]]+Table2[[#This Row],[OUTSD_IND_HEALTH_TOTAL]]</f>
        <v>0</v>
      </c>
      <c r="AS974" s="273">
        <f>Table2[[#This Row],[EXCHG_SG_HEALTH_TOTAL]]+Table2[[#This Row],[OUTSD_SG_HEALTH_TOTAL]]</f>
        <v>0</v>
      </c>
      <c r="AT974" s="273">
        <f>Table2[[#This Row],[OUTSD_ATM_HEALTH_TOTAL]]+Table2[[#This Row],[OUTSD_LG_HEALTH_TOTAL]]+Table2[[#This Row],[Individual Total]]+Table2[[#This Row],[Small Group Total]]+Table2[[#This Row],[OUTSD_STUDENT]]</f>
        <v>3</v>
      </c>
    </row>
    <row r="975" spans="1:46">
      <c r="A975" t="s">
        <v>462</v>
      </c>
      <c r="B975" t="s">
        <v>356</v>
      </c>
      <c r="AC975">
        <v>2</v>
      </c>
      <c r="AL975">
        <v>2023</v>
      </c>
      <c r="AM975">
        <v>4</v>
      </c>
      <c r="AN975" s="273">
        <f>(Table2[[#This Row],[OUTSD_IND_HEALTH_TOTAL]]+Table2[[#This Row],[EXCHG_IND_HEALTH_TOTAL]])-Table2[[#This Row],[OUTSD_IND_GRANDFATHER]]</f>
        <v>0</v>
      </c>
      <c r="AO975" s="273">
        <f>Table2[[#This Row],[OUTSD_IND_HEALTH_TOTAL]]-Table2[[#This Row],[OUTSD_IND_GRANDFATHER]]</f>
        <v>0</v>
      </c>
      <c r="AP975" s="273">
        <f>(Table2[[#This Row],[OUTSD_SG_HEALTH_TOTAL]]+Table2[[#This Row],[EXCHG_SG_HEALTH_TOTAL]])-Table2[[#This Row],[OUTSD_SG_GRANDFATHER]]</f>
        <v>0</v>
      </c>
      <c r="AQ975" s="273">
        <f>Table2[[#This Row],[OUTSD_SG_HEALTH_TOTAL]]-Table2[[#This Row],[OUTSD_SG_GRANDFATHER]]</f>
        <v>0</v>
      </c>
      <c r="AR975" s="273">
        <f>Table2[[#This Row],[EXCHG_IND_HEALTH_TOTAL]]+Table2[[#This Row],[OUTSD_IND_HEALTH_TOTAL]]</f>
        <v>0</v>
      </c>
      <c r="AS975" s="273">
        <f>Table2[[#This Row],[EXCHG_SG_HEALTH_TOTAL]]+Table2[[#This Row],[OUTSD_SG_HEALTH_TOTAL]]</f>
        <v>0</v>
      </c>
      <c r="AT975" s="273">
        <f>Table2[[#This Row],[OUTSD_ATM_HEALTH_TOTAL]]+Table2[[#This Row],[OUTSD_LG_HEALTH_TOTAL]]+Table2[[#This Row],[Individual Total]]+Table2[[#This Row],[Small Group Total]]+Table2[[#This Row],[OUTSD_STUDENT]]</f>
        <v>2</v>
      </c>
    </row>
    <row r="976" spans="1:46">
      <c r="A976" t="s">
        <v>462</v>
      </c>
      <c r="B976" t="s">
        <v>359</v>
      </c>
      <c r="AC976">
        <v>26</v>
      </c>
      <c r="AL976">
        <v>2023</v>
      </c>
      <c r="AM976">
        <v>4</v>
      </c>
      <c r="AN976" s="273">
        <f>(Table2[[#This Row],[OUTSD_IND_HEALTH_TOTAL]]+Table2[[#This Row],[EXCHG_IND_HEALTH_TOTAL]])-Table2[[#This Row],[OUTSD_IND_GRANDFATHER]]</f>
        <v>0</v>
      </c>
      <c r="AO976" s="273">
        <f>Table2[[#This Row],[OUTSD_IND_HEALTH_TOTAL]]-Table2[[#This Row],[OUTSD_IND_GRANDFATHER]]</f>
        <v>0</v>
      </c>
      <c r="AP976" s="273">
        <f>(Table2[[#This Row],[OUTSD_SG_HEALTH_TOTAL]]+Table2[[#This Row],[EXCHG_SG_HEALTH_TOTAL]])-Table2[[#This Row],[OUTSD_SG_GRANDFATHER]]</f>
        <v>0</v>
      </c>
      <c r="AQ976" s="273">
        <f>Table2[[#This Row],[OUTSD_SG_HEALTH_TOTAL]]-Table2[[#This Row],[OUTSD_SG_GRANDFATHER]]</f>
        <v>0</v>
      </c>
      <c r="AR976" s="273">
        <f>Table2[[#This Row],[EXCHG_IND_HEALTH_TOTAL]]+Table2[[#This Row],[OUTSD_IND_HEALTH_TOTAL]]</f>
        <v>0</v>
      </c>
      <c r="AS976" s="273">
        <f>Table2[[#This Row],[EXCHG_SG_HEALTH_TOTAL]]+Table2[[#This Row],[OUTSD_SG_HEALTH_TOTAL]]</f>
        <v>0</v>
      </c>
      <c r="AT976" s="273">
        <f>Table2[[#This Row],[OUTSD_ATM_HEALTH_TOTAL]]+Table2[[#This Row],[OUTSD_LG_HEALTH_TOTAL]]+Table2[[#This Row],[Individual Total]]+Table2[[#This Row],[Small Group Total]]+Table2[[#This Row],[OUTSD_STUDENT]]</f>
        <v>26</v>
      </c>
    </row>
    <row r="977" spans="1:46">
      <c r="A977" t="s">
        <v>60</v>
      </c>
      <c r="B977" t="s">
        <v>381</v>
      </c>
      <c r="AK977">
        <v>1</v>
      </c>
      <c r="AL977">
        <v>2023</v>
      </c>
      <c r="AM977">
        <v>4</v>
      </c>
      <c r="AN977" s="273">
        <f>(Table2[[#This Row],[OUTSD_IND_HEALTH_TOTAL]]+Table2[[#This Row],[EXCHG_IND_HEALTH_TOTAL]])-Table2[[#This Row],[OUTSD_IND_GRANDFATHER]]</f>
        <v>0</v>
      </c>
      <c r="AO977" s="273">
        <f>Table2[[#This Row],[OUTSD_IND_HEALTH_TOTAL]]-Table2[[#This Row],[OUTSD_IND_GRANDFATHER]]</f>
        <v>0</v>
      </c>
      <c r="AP977" s="273">
        <f>(Table2[[#This Row],[OUTSD_SG_HEALTH_TOTAL]]+Table2[[#This Row],[EXCHG_SG_HEALTH_TOTAL]])-Table2[[#This Row],[OUTSD_SG_GRANDFATHER]]</f>
        <v>0</v>
      </c>
      <c r="AQ977" s="273">
        <f>Table2[[#This Row],[OUTSD_SG_HEALTH_TOTAL]]-Table2[[#This Row],[OUTSD_SG_GRANDFATHER]]</f>
        <v>0</v>
      </c>
      <c r="AR977" s="273">
        <f>Table2[[#This Row],[EXCHG_IND_HEALTH_TOTAL]]+Table2[[#This Row],[OUTSD_IND_HEALTH_TOTAL]]</f>
        <v>0</v>
      </c>
      <c r="AS977" s="273">
        <f>Table2[[#This Row],[EXCHG_SG_HEALTH_TOTAL]]+Table2[[#This Row],[OUTSD_SG_HEALTH_TOTAL]]</f>
        <v>0</v>
      </c>
      <c r="AT977" s="273">
        <f>Table2[[#This Row],[OUTSD_ATM_HEALTH_TOTAL]]+Table2[[#This Row],[OUTSD_LG_HEALTH_TOTAL]]+Table2[[#This Row],[Individual Total]]+Table2[[#This Row],[Small Group Total]]+Table2[[#This Row],[OUTSD_STUDENT]]</f>
        <v>0</v>
      </c>
    </row>
    <row r="978" spans="1:46">
      <c r="A978" t="s">
        <v>60</v>
      </c>
      <c r="B978" t="s">
        <v>363</v>
      </c>
      <c r="P978">
        <v>1</v>
      </c>
      <c r="U978">
        <v>1</v>
      </c>
      <c r="AK978">
        <v>1</v>
      </c>
      <c r="AL978">
        <v>2023</v>
      </c>
      <c r="AM978">
        <v>4</v>
      </c>
      <c r="AN978" s="273">
        <f>(Table2[[#This Row],[OUTSD_IND_HEALTH_TOTAL]]+Table2[[#This Row],[EXCHG_IND_HEALTH_TOTAL]])-Table2[[#This Row],[OUTSD_IND_GRANDFATHER]]</f>
        <v>0</v>
      </c>
      <c r="AO978" s="273">
        <f>Table2[[#This Row],[OUTSD_IND_HEALTH_TOTAL]]-Table2[[#This Row],[OUTSD_IND_GRANDFATHER]]</f>
        <v>0</v>
      </c>
      <c r="AP978" s="273">
        <f>(Table2[[#This Row],[OUTSD_SG_HEALTH_TOTAL]]+Table2[[#This Row],[EXCHG_SG_HEALTH_TOTAL]])-Table2[[#This Row],[OUTSD_SG_GRANDFATHER]]</f>
        <v>0</v>
      </c>
      <c r="AQ978" s="273">
        <f>Table2[[#This Row],[OUTSD_SG_HEALTH_TOTAL]]-Table2[[#This Row],[OUTSD_SG_GRANDFATHER]]</f>
        <v>0</v>
      </c>
      <c r="AR978" s="273">
        <f>Table2[[#This Row],[EXCHG_IND_HEALTH_TOTAL]]+Table2[[#This Row],[OUTSD_IND_HEALTH_TOTAL]]</f>
        <v>1</v>
      </c>
      <c r="AS978" s="273">
        <f>Table2[[#This Row],[EXCHG_SG_HEALTH_TOTAL]]+Table2[[#This Row],[OUTSD_SG_HEALTH_TOTAL]]</f>
        <v>0</v>
      </c>
      <c r="AT978" s="273">
        <f>Table2[[#This Row],[OUTSD_ATM_HEALTH_TOTAL]]+Table2[[#This Row],[OUTSD_LG_HEALTH_TOTAL]]+Table2[[#This Row],[Individual Total]]+Table2[[#This Row],[Small Group Total]]+Table2[[#This Row],[OUTSD_STUDENT]]</f>
        <v>1</v>
      </c>
    </row>
    <row r="979" spans="1:46">
      <c r="A979" t="s">
        <v>60</v>
      </c>
      <c r="B979" t="s">
        <v>358</v>
      </c>
      <c r="P979">
        <v>2</v>
      </c>
      <c r="U979">
        <v>2</v>
      </c>
      <c r="AK979">
        <v>6</v>
      </c>
      <c r="AL979">
        <v>2023</v>
      </c>
      <c r="AM979">
        <v>4</v>
      </c>
      <c r="AN979" s="273">
        <f>(Table2[[#This Row],[OUTSD_IND_HEALTH_TOTAL]]+Table2[[#This Row],[EXCHG_IND_HEALTH_TOTAL]])-Table2[[#This Row],[OUTSD_IND_GRANDFATHER]]</f>
        <v>0</v>
      </c>
      <c r="AO979" s="273">
        <f>Table2[[#This Row],[OUTSD_IND_HEALTH_TOTAL]]-Table2[[#This Row],[OUTSD_IND_GRANDFATHER]]</f>
        <v>0</v>
      </c>
      <c r="AP979" s="273">
        <f>(Table2[[#This Row],[OUTSD_SG_HEALTH_TOTAL]]+Table2[[#This Row],[EXCHG_SG_HEALTH_TOTAL]])-Table2[[#This Row],[OUTSD_SG_GRANDFATHER]]</f>
        <v>0</v>
      </c>
      <c r="AQ979" s="273">
        <f>Table2[[#This Row],[OUTSD_SG_HEALTH_TOTAL]]-Table2[[#This Row],[OUTSD_SG_GRANDFATHER]]</f>
        <v>0</v>
      </c>
      <c r="AR979" s="273">
        <f>Table2[[#This Row],[EXCHG_IND_HEALTH_TOTAL]]+Table2[[#This Row],[OUTSD_IND_HEALTH_TOTAL]]</f>
        <v>2</v>
      </c>
      <c r="AS979" s="273">
        <f>Table2[[#This Row],[EXCHG_SG_HEALTH_TOTAL]]+Table2[[#This Row],[OUTSD_SG_HEALTH_TOTAL]]</f>
        <v>0</v>
      </c>
      <c r="AT979" s="273">
        <f>Table2[[#This Row],[OUTSD_ATM_HEALTH_TOTAL]]+Table2[[#This Row],[OUTSD_LG_HEALTH_TOTAL]]+Table2[[#This Row],[Individual Total]]+Table2[[#This Row],[Small Group Total]]+Table2[[#This Row],[OUTSD_STUDENT]]</f>
        <v>2</v>
      </c>
    </row>
    <row r="980" spans="1:46">
      <c r="A980" t="s">
        <v>60</v>
      </c>
      <c r="B980" t="s">
        <v>361</v>
      </c>
      <c r="P980">
        <v>1</v>
      </c>
      <c r="U980">
        <v>1</v>
      </c>
      <c r="AK980">
        <v>3</v>
      </c>
      <c r="AL980">
        <v>2023</v>
      </c>
      <c r="AM980">
        <v>4</v>
      </c>
      <c r="AN980" s="273">
        <f>(Table2[[#This Row],[OUTSD_IND_HEALTH_TOTAL]]+Table2[[#This Row],[EXCHG_IND_HEALTH_TOTAL]])-Table2[[#This Row],[OUTSD_IND_GRANDFATHER]]</f>
        <v>0</v>
      </c>
      <c r="AO980" s="273">
        <f>Table2[[#This Row],[OUTSD_IND_HEALTH_TOTAL]]-Table2[[#This Row],[OUTSD_IND_GRANDFATHER]]</f>
        <v>0</v>
      </c>
      <c r="AP980" s="273">
        <f>(Table2[[#This Row],[OUTSD_SG_HEALTH_TOTAL]]+Table2[[#This Row],[EXCHG_SG_HEALTH_TOTAL]])-Table2[[#This Row],[OUTSD_SG_GRANDFATHER]]</f>
        <v>0</v>
      </c>
      <c r="AQ980" s="273">
        <f>Table2[[#This Row],[OUTSD_SG_HEALTH_TOTAL]]-Table2[[#This Row],[OUTSD_SG_GRANDFATHER]]</f>
        <v>0</v>
      </c>
      <c r="AR980" s="273">
        <f>Table2[[#This Row],[EXCHG_IND_HEALTH_TOTAL]]+Table2[[#This Row],[OUTSD_IND_HEALTH_TOTAL]]</f>
        <v>1</v>
      </c>
      <c r="AS980" s="273">
        <f>Table2[[#This Row],[EXCHG_SG_HEALTH_TOTAL]]+Table2[[#This Row],[OUTSD_SG_HEALTH_TOTAL]]</f>
        <v>0</v>
      </c>
      <c r="AT980" s="273">
        <f>Table2[[#This Row],[OUTSD_ATM_HEALTH_TOTAL]]+Table2[[#This Row],[OUTSD_LG_HEALTH_TOTAL]]+Table2[[#This Row],[Individual Total]]+Table2[[#This Row],[Small Group Total]]+Table2[[#This Row],[OUTSD_STUDENT]]</f>
        <v>1</v>
      </c>
    </row>
    <row r="981" spans="1:46">
      <c r="A981" t="s">
        <v>60</v>
      </c>
      <c r="B981" t="s">
        <v>372</v>
      </c>
      <c r="P981">
        <v>1</v>
      </c>
      <c r="U981">
        <v>1</v>
      </c>
      <c r="AL981">
        <v>2023</v>
      </c>
      <c r="AM981">
        <v>4</v>
      </c>
      <c r="AN981" s="273">
        <f>(Table2[[#This Row],[OUTSD_IND_HEALTH_TOTAL]]+Table2[[#This Row],[EXCHG_IND_HEALTH_TOTAL]])-Table2[[#This Row],[OUTSD_IND_GRANDFATHER]]</f>
        <v>0</v>
      </c>
      <c r="AO981" s="273">
        <f>Table2[[#This Row],[OUTSD_IND_HEALTH_TOTAL]]-Table2[[#This Row],[OUTSD_IND_GRANDFATHER]]</f>
        <v>0</v>
      </c>
      <c r="AP981" s="273">
        <f>(Table2[[#This Row],[OUTSD_SG_HEALTH_TOTAL]]+Table2[[#This Row],[EXCHG_SG_HEALTH_TOTAL]])-Table2[[#This Row],[OUTSD_SG_GRANDFATHER]]</f>
        <v>0</v>
      </c>
      <c r="AQ981" s="273">
        <f>Table2[[#This Row],[OUTSD_SG_HEALTH_TOTAL]]-Table2[[#This Row],[OUTSD_SG_GRANDFATHER]]</f>
        <v>0</v>
      </c>
      <c r="AR981" s="273">
        <f>Table2[[#This Row],[EXCHG_IND_HEALTH_TOTAL]]+Table2[[#This Row],[OUTSD_IND_HEALTH_TOTAL]]</f>
        <v>1</v>
      </c>
      <c r="AS981" s="273">
        <f>Table2[[#This Row],[EXCHG_SG_HEALTH_TOTAL]]+Table2[[#This Row],[OUTSD_SG_HEALTH_TOTAL]]</f>
        <v>0</v>
      </c>
      <c r="AT981" s="273">
        <f>Table2[[#This Row],[OUTSD_ATM_HEALTH_TOTAL]]+Table2[[#This Row],[OUTSD_LG_HEALTH_TOTAL]]+Table2[[#This Row],[Individual Total]]+Table2[[#This Row],[Small Group Total]]+Table2[[#This Row],[OUTSD_STUDENT]]</f>
        <v>1</v>
      </c>
    </row>
    <row r="982" spans="1:46">
      <c r="A982" t="s">
        <v>60</v>
      </c>
      <c r="B982" t="s">
        <v>376</v>
      </c>
      <c r="AK982">
        <v>2</v>
      </c>
      <c r="AL982">
        <v>2023</v>
      </c>
      <c r="AM982">
        <v>4</v>
      </c>
      <c r="AN982" s="273">
        <f>(Table2[[#This Row],[OUTSD_IND_HEALTH_TOTAL]]+Table2[[#This Row],[EXCHG_IND_HEALTH_TOTAL]])-Table2[[#This Row],[OUTSD_IND_GRANDFATHER]]</f>
        <v>0</v>
      </c>
      <c r="AO982" s="273">
        <f>Table2[[#This Row],[OUTSD_IND_HEALTH_TOTAL]]-Table2[[#This Row],[OUTSD_IND_GRANDFATHER]]</f>
        <v>0</v>
      </c>
      <c r="AP982" s="273">
        <f>(Table2[[#This Row],[OUTSD_SG_HEALTH_TOTAL]]+Table2[[#This Row],[EXCHG_SG_HEALTH_TOTAL]])-Table2[[#This Row],[OUTSD_SG_GRANDFATHER]]</f>
        <v>0</v>
      </c>
      <c r="AQ982" s="273">
        <f>Table2[[#This Row],[OUTSD_SG_HEALTH_TOTAL]]-Table2[[#This Row],[OUTSD_SG_GRANDFATHER]]</f>
        <v>0</v>
      </c>
      <c r="AR982" s="273">
        <f>Table2[[#This Row],[EXCHG_IND_HEALTH_TOTAL]]+Table2[[#This Row],[OUTSD_IND_HEALTH_TOTAL]]</f>
        <v>0</v>
      </c>
      <c r="AS982" s="273">
        <f>Table2[[#This Row],[EXCHG_SG_HEALTH_TOTAL]]+Table2[[#This Row],[OUTSD_SG_HEALTH_TOTAL]]</f>
        <v>0</v>
      </c>
      <c r="AT982" s="273">
        <f>Table2[[#This Row],[OUTSD_ATM_HEALTH_TOTAL]]+Table2[[#This Row],[OUTSD_LG_HEALTH_TOTAL]]+Table2[[#This Row],[Individual Total]]+Table2[[#This Row],[Small Group Total]]+Table2[[#This Row],[OUTSD_STUDENT]]</f>
        <v>0</v>
      </c>
    </row>
    <row r="983" spans="1:46">
      <c r="A983" t="s">
        <v>60</v>
      </c>
      <c r="B983" t="s">
        <v>379</v>
      </c>
      <c r="AK983">
        <v>1</v>
      </c>
      <c r="AL983">
        <v>2023</v>
      </c>
      <c r="AM983">
        <v>4</v>
      </c>
      <c r="AN983" s="273">
        <f>(Table2[[#This Row],[OUTSD_IND_HEALTH_TOTAL]]+Table2[[#This Row],[EXCHG_IND_HEALTH_TOTAL]])-Table2[[#This Row],[OUTSD_IND_GRANDFATHER]]</f>
        <v>0</v>
      </c>
      <c r="AO983" s="273">
        <f>Table2[[#This Row],[OUTSD_IND_HEALTH_TOTAL]]-Table2[[#This Row],[OUTSD_IND_GRANDFATHER]]</f>
        <v>0</v>
      </c>
      <c r="AP983" s="273">
        <f>(Table2[[#This Row],[OUTSD_SG_HEALTH_TOTAL]]+Table2[[#This Row],[EXCHG_SG_HEALTH_TOTAL]])-Table2[[#This Row],[OUTSD_SG_GRANDFATHER]]</f>
        <v>0</v>
      </c>
      <c r="AQ983" s="273">
        <f>Table2[[#This Row],[OUTSD_SG_HEALTH_TOTAL]]-Table2[[#This Row],[OUTSD_SG_GRANDFATHER]]</f>
        <v>0</v>
      </c>
      <c r="AR983" s="273">
        <f>Table2[[#This Row],[EXCHG_IND_HEALTH_TOTAL]]+Table2[[#This Row],[OUTSD_IND_HEALTH_TOTAL]]</f>
        <v>0</v>
      </c>
      <c r="AS983" s="273">
        <f>Table2[[#This Row],[EXCHG_SG_HEALTH_TOTAL]]+Table2[[#This Row],[OUTSD_SG_HEALTH_TOTAL]]</f>
        <v>0</v>
      </c>
      <c r="AT983" s="273">
        <f>Table2[[#This Row],[OUTSD_ATM_HEALTH_TOTAL]]+Table2[[#This Row],[OUTSD_LG_HEALTH_TOTAL]]+Table2[[#This Row],[Individual Total]]+Table2[[#This Row],[Small Group Total]]+Table2[[#This Row],[OUTSD_STUDENT]]</f>
        <v>0</v>
      </c>
    </row>
    <row r="984" spans="1:46">
      <c r="A984" t="s">
        <v>60</v>
      </c>
      <c r="B984" t="s">
        <v>377</v>
      </c>
      <c r="P984">
        <v>1</v>
      </c>
      <c r="U984">
        <v>1</v>
      </c>
      <c r="AL984">
        <v>2023</v>
      </c>
      <c r="AM984">
        <v>4</v>
      </c>
      <c r="AN984" s="273">
        <f>(Table2[[#This Row],[OUTSD_IND_HEALTH_TOTAL]]+Table2[[#This Row],[EXCHG_IND_HEALTH_TOTAL]])-Table2[[#This Row],[OUTSD_IND_GRANDFATHER]]</f>
        <v>0</v>
      </c>
      <c r="AO984" s="273">
        <f>Table2[[#This Row],[OUTSD_IND_HEALTH_TOTAL]]-Table2[[#This Row],[OUTSD_IND_GRANDFATHER]]</f>
        <v>0</v>
      </c>
      <c r="AP984" s="273">
        <f>(Table2[[#This Row],[OUTSD_SG_HEALTH_TOTAL]]+Table2[[#This Row],[EXCHG_SG_HEALTH_TOTAL]])-Table2[[#This Row],[OUTSD_SG_GRANDFATHER]]</f>
        <v>0</v>
      </c>
      <c r="AQ984" s="273">
        <f>Table2[[#This Row],[OUTSD_SG_HEALTH_TOTAL]]-Table2[[#This Row],[OUTSD_SG_GRANDFATHER]]</f>
        <v>0</v>
      </c>
      <c r="AR984" s="273">
        <f>Table2[[#This Row],[EXCHG_IND_HEALTH_TOTAL]]+Table2[[#This Row],[OUTSD_IND_HEALTH_TOTAL]]</f>
        <v>1</v>
      </c>
      <c r="AS984" s="273">
        <f>Table2[[#This Row],[EXCHG_SG_HEALTH_TOTAL]]+Table2[[#This Row],[OUTSD_SG_HEALTH_TOTAL]]</f>
        <v>0</v>
      </c>
      <c r="AT984" s="273">
        <f>Table2[[#This Row],[OUTSD_ATM_HEALTH_TOTAL]]+Table2[[#This Row],[OUTSD_LG_HEALTH_TOTAL]]+Table2[[#This Row],[Individual Total]]+Table2[[#This Row],[Small Group Total]]+Table2[[#This Row],[OUTSD_STUDENT]]</f>
        <v>1</v>
      </c>
    </row>
    <row r="985" spans="1:46">
      <c r="A985" t="s">
        <v>60</v>
      </c>
      <c r="B985" t="s">
        <v>370</v>
      </c>
      <c r="AK985">
        <v>3</v>
      </c>
      <c r="AL985">
        <v>2023</v>
      </c>
      <c r="AM985">
        <v>4</v>
      </c>
      <c r="AN985" s="273">
        <f>(Table2[[#This Row],[OUTSD_IND_HEALTH_TOTAL]]+Table2[[#This Row],[EXCHG_IND_HEALTH_TOTAL]])-Table2[[#This Row],[OUTSD_IND_GRANDFATHER]]</f>
        <v>0</v>
      </c>
      <c r="AO985" s="273">
        <f>Table2[[#This Row],[OUTSD_IND_HEALTH_TOTAL]]-Table2[[#This Row],[OUTSD_IND_GRANDFATHER]]</f>
        <v>0</v>
      </c>
      <c r="AP985" s="273">
        <f>(Table2[[#This Row],[OUTSD_SG_HEALTH_TOTAL]]+Table2[[#This Row],[EXCHG_SG_HEALTH_TOTAL]])-Table2[[#This Row],[OUTSD_SG_GRANDFATHER]]</f>
        <v>0</v>
      </c>
      <c r="AQ985" s="273">
        <f>Table2[[#This Row],[OUTSD_SG_HEALTH_TOTAL]]-Table2[[#This Row],[OUTSD_SG_GRANDFATHER]]</f>
        <v>0</v>
      </c>
      <c r="AR985" s="273">
        <f>Table2[[#This Row],[EXCHG_IND_HEALTH_TOTAL]]+Table2[[#This Row],[OUTSD_IND_HEALTH_TOTAL]]</f>
        <v>0</v>
      </c>
      <c r="AS985" s="273">
        <f>Table2[[#This Row],[EXCHG_SG_HEALTH_TOTAL]]+Table2[[#This Row],[OUTSD_SG_HEALTH_TOTAL]]</f>
        <v>0</v>
      </c>
      <c r="AT985" s="273">
        <f>Table2[[#This Row],[OUTSD_ATM_HEALTH_TOTAL]]+Table2[[#This Row],[OUTSD_LG_HEALTH_TOTAL]]+Table2[[#This Row],[Individual Total]]+Table2[[#This Row],[Small Group Total]]+Table2[[#This Row],[OUTSD_STUDENT]]</f>
        <v>0</v>
      </c>
    </row>
    <row r="986" spans="1:46">
      <c r="A986" t="s">
        <v>60</v>
      </c>
      <c r="B986" t="s">
        <v>367</v>
      </c>
      <c r="P986">
        <v>1</v>
      </c>
      <c r="U986">
        <v>1</v>
      </c>
      <c r="AK986">
        <v>3</v>
      </c>
      <c r="AL986">
        <v>2023</v>
      </c>
      <c r="AM986">
        <v>4</v>
      </c>
      <c r="AN986" s="273">
        <f>(Table2[[#This Row],[OUTSD_IND_HEALTH_TOTAL]]+Table2[[#This Row],[EXCHG_IND_HEALTH_TOTAL]])-Table2[[#This Row],[OUTSD_IND_GRANDFATHER]]</f>
        <v>0</v>
      </c>
      <c r="AO986" s="273">
        <f>Table2[[#This Row],[OUTSD_IND_HEALTH_TOTAL]]-Table2[[#This Row],[OUTSD_IND_GRANDFATHER]]</f>
        <v>0</v>
      </c>
      <c r="AP986" s="273">
        <f>(Table2[[#This Row],[OUTSD_SG_HEALTH_TOTAL]]+Table2[[#This Row],[EXCHG_SG_HEALTH_TOTAL]])-Table2[[#This Row],[OUTSD_SG_GRANDFATHER]]</f>
        <v>0</v>
      </c>
      <c r="AQ986" s="273">
        <f>Table2[[#This Row],[OUTSD_SG_HEALTH_TOTAL]]-Table2[[#This Row],[OUTSD_SG_GRANDFATHER]]</f>
        <v>0</v>
      </c>
      <c r="AR986" s="273">
        <f>Table2[[#This Row],[EXCHG_IND_HEALTH_TOTAL]]+Table2[[#This Row],[OUTSD_IND_HEALTH_TOTAL]]</f>
        <v>1</v>
      </c>
      <c r="AS986" s="273">
        <f>Table2[[#This Row],[EXCHG_SG_HEALTH_TOTAL]]+Table2[[#This Row],[OUTSD_SG_HEALTH_TOTAL]]</f>
        <v>0</v>
      </c>
      <c r="AT986" s="273">
        <f>Table2[[#This Row],[OUTSD_ATM_HEALTH_TOTAL]]+Table2[[#This Row],[OUTSD_LG_HEALTH_TOTAL]]+Table2[[#This Row],[Individual Total]]+Table2[[#This Row],[Small Group Total]]+Table2[[#This Row],[OUTSD_STUDENT]]</f>
        <v>1</v>
      </c>
    </row>
    <row r="987" spans="1:46">
      <c r="A987" t="s">
        <v>60</v>
      </c>
      <c r="B987" t="s">
        <v>368</v>
      </c>
      <c r="P987">
        <v>2</v>
      </c>
      <c r="U987">
        <v>2</v>
      </c>
      <c r="AK987">
        <v>7</v>
      </c>
      <c r="AL987">
        <v>2023</v>
      </c>
      <c r="AM987">
        <v>4</v>
      </c>
      <c r="AN987" s="273">
        <f>(Table2[[#This Row],[OUTSD_IND_HEALTH_TOTAL]]+Table2[[#This Row],[EXCHG_IND_HEALTH_TOTAL]])-Table2[[#This Row],[OUTSD_IND_GRANDFATHER]]</f>
        <v>0</v>
      </c>
      <c r="AO987" s="273">
        <f>Table2[[#This Row],[OUTSD_IND_HEALTH_TOTAL]]-Table2[[#This Row],[OUTSD_IND_GRANDFATHER]]</f>
        <v>0</v>
      </c>
      <c r="AP987" s="273">
        <f>(Table2[[#This Row],[OUTSD_SG_HEALTH_TOTAL]]+Table2[[#This Row],[EXCHG_SG_HEALTH_TOTAL]])-Table2[[#This Row],[OUTSD_SG_GRANDFATHER]]</f>
        <v>0</v>
      </c>
      <c r="AQ987" s="273">
        <f>Table2[[#This Row],[OUTSD_SG_HEALTH_TOTAL]]-Table2[[#This Row],[OUTSD_SG_GRANDFATHER]]</f>
        <v>0</v>
      </c>
      <c r="AR987" s="273">
        <f>Table2[[#This Row],[EXCHG_IND_HEALTH_TOTAL]]+Table2[[#This Row],[OUTSD_IND_HEALTH_TOTAL]]</f>
        <v>2</v>
      </c>
      <c r="AS987" s="273">
        <f>Table2[[#This Row],[EXCHG_SG_HEALTH_TOTAL]]+Table2[[#This Row],[OUTSD_SG_HEALTH_TOTAL]]</f>
        <v>0</v>
      </c>
      <c r="AT987" s="273">
        <f>Table2[[#This Row],[OUTSD_ATM_HEALTH_TOTAL]]+Table2[[#This Row],[OUTSD_LG_HEALTH_TOTAL]]+Table2[[#This Row],[Individual Total]]+Table2[[#This Row],[Small Group Total]]+Table2[[#This Row],[OUTSD_STUDENT]]</f>
        <v>2</v>
      </c>
    </row>
    <row r="988" spans="1:46">
      <c r="A988" t="s">
        <v>60</v>
      </c>
      <c r="B988" t="s">
        <v>371</v>
      </c>
      <c r="AK988">
        <v>1</v>
      </c>
      <c r="AL988">
        <v>2023</v>
      </c>
      <c r="AM988">
        <v>4</v>
      </c>
      <c r="AN988" s="273">
        <f>(Table2[[#This Row],[OUTSD_IND_HEALTH_TOTAL]]+Table2[[#This Row],[EXCHG_IND_HEALTH_TOTAL]])-Table2[[#This Row],[OUTSD_IND_GRANDFATHER]]</f>
        <v>0</v>
      </c>
      <c r="AO988" s="273">
        <f>Table2[[#This Row],[OUTSD_IND_HEALTH_TOTAL]]-Table2[[#This Row],[OUTSD_IND_GRANDFATHER]]</f>
        <v>0</v>
      </c>
      <c r="AP988" s="273">
        <f>(Table2[[#This Row],[OUTSD_SG_HEALTH_TOTAL]]+Table2[[#This Row],[EXCHG_SG_HEALTH_TOTAL]])-Table2[[#This Row],[OUTSD_SG_GRANDFATHER]]</f>
        <v>0</v>
      </c>
      <c r="AQ988" s="273">
        <f>Table2[[#This Row],[OUTSD_SG_HEALTH_TOTAL]]-Table2[[#This Row],[OUTSD_SG_GRANDFATHER]]</f>
        <v>0</v>
      </c>
      <c r="AR988" s="273">
        <f>Table2[[#This Row],[EXCHG_IND_HEALTH_TOTAL]]+Table2[[#This Row],[OUTSD_IND_HEALTH_TOTAL]]</f>
        <v>0</v>
      </c>
      <c r="AS988" s="273">
        <f>Table2[[#This Row],[EXCHG_SG_HEALTH_TOTAL]]+Table2[[#This Row],[OUTSD_SG_HEALTH_TOTAL]]</f>
        <v>0</v>
      </c>
      <c r="AT988" s="273">
        <f>Table2[[#This Row],[OUTSD_ATM_HEALTH_TOTAL]]+Table2[[#This Row],[OUTSD_LG_HEALTH_TOTAL]]+Table2[[#This Row],[Individual Total]]+Table2[[#This Row],[Small Group Total]]+Table2[[#This Row],[OUTSD_STUDENT]]</f>
        <v>0</v>
      </c>
    </row>
    <row r="989" spans="1:46">
      <c r="A989" t="s">
        <v>60</v>
      </c>
      <c r="B989" t="s">
        <v>378</v>
      </c>
      <c r="P989">
        <v>2</v>
      </c>
      <c r="U989">
        <v>2</v>
      </c>
      <c r="AK989">
        <v>2</v>
      </c>
      <c r="AL989">
        <v>2023</v>
      </c>
      <c r="AM989">
        <v>4</v>
      </c>
      <c r="AN989" s="273">
        <f>(Table2[[#This Row],[OUTSD_IND_HEALTH_TOTAL]]+Table2[[#This Row],[EXCHG_IND_HEALTH_TOTAL]])-Table2[[#This Row],[OUTSD_IND_GRANDFATHER]]</f>
        <v>0</v>
      </c>
      <c r="AO989" s="273">
        <f>Table2[[#This Row],[OUTSD_IND_HEALTH_TOTAL]]-Table2[[#This Row],[OUTSD_IND_GRANDFATHER]]</f>
        <v>0</v>
      </c>
      <c r="AP989" s="273">
        <f>(Table2[[#This Row],[OUTSD_SG_HEALTH_TOTAL]]+Table2[[#This Row],[EXCHG_SG_HEALTH_TOTAL]])-Table2[[#This Row],[OUTSD_SG_GRANDFATHER]]</f>
        <v>0</v>
      </c>
      <c r="AQ989" s="273">
        <f>Table2[[#This Row],[OUTSD_SG_HEALTH_TOTAL]]-Table2[[#This Row],[OUTSD_SG_GRANDFATHER]]</f>
        <v>0</v>
      </c>
      <c r="AR989" s="273">
        <f>Table2[[#This Row],[EXCHG_IND_HEALTH_TOTAL]]+Table2[[#This Row],[OUTSD_IND_HEALTH_TOTAL]]</f>
        <v>2</v>
      </c>
      <c r="AS989" s="273">
        <f>Table2[[#This Row],[EXCHG_SG_HEALTH_TOTAL]]+Table2[[#This Row],[OUTSD_SG_HEALTH_TOTAL]]</f>
        <v>0</v>
      </c>
      <c r="AT989" s="273">
        <f>Table2[[#This Row],[OUTSD_ATM_HEALTH_TOTAL]]+Table2[[#This Row],[OUTSD_LG_HEALTH_TOTAL]]+Table2[[#This Row],[Individual Total]]+Table2[[#This Row],[Small Group Total]]+Table2[[#This Row],[OUTSD_STUDENT]]</f>
        <v>2</v>
      </c>
    </row>
    <row r="990" spans="1:46">
      <c r="A990" t="s">
        <v>60</v>
      </c>
      <c r="B990" t="s">
        <v>369</v>
      </c>
      <c r="P990">
        <v>1</v>
      </c>
      <c r="U990">
        <v>1</v>
      </c>
      <c r="AK990">
        <v>1</v>
      </c>
      <c r="AL990">
        <v>2023</v>
      </c>
      <c r="AM990">
        <v>4</v>
      </c>
      <c r="AN990" s="273">
        <f>(Table2[[#This Row],[OUTSD_IND_HEALTH_TOTAL]]+Table2[[#This Row],[EXCHG_IND_HEALTH_TOTAL]])-Table2[[#This Row],[OUTSD_IND_GRANDFATHER]]</f>
        <v>0</v>
      </c>
      <c r="AO990" s="273">
        <f>Table2[[#This Row],[OUTSD_IND_HEALTH_TOTAL]]-Table2[[#This Row],[OUTSD_IND_GRANDFATHER]]</f>
        <v>0</v>
      </c>
      <c r="AP990" s="273">
        <f>(Table2[[#This Row],[OUTSD_SG_HEALTH_TOTAL]]+Table2[[#This Row],[EXCHG_SG_HEALTH_TOTAL]])-Table2[[#This Row],[OUTSD_SG_GRANDFATHER]]</f>
        <v>0</v>
      </c>
      <c r="AQ990" s="273">
        <f>Table2[[#This Row],[OUTSD_SG_HEALTH_TOTAL]]-Table2[[#This Row],[OUTSD_SG_GRANDFATHER]]</f>
        <v>0</v>
      </c>
      <c r="AR990" s="273">
        <f>Table2[[#This Row],[EXCHG_IND_HEALTH_TOTAL]]+Table2[[#This Row],[OUTSD_IND_HEALTH_TOTAL]]</f>
        <v>1</v>
      </c>
      <c r="AS990" s="273">
        <f>Table2[[#This Row],[EXCHG_SG_HEALTH_TOTAL]]+Table2[[#This Row],[OUTSD_SG_HEALTH_TOTAL]]</f>
        <v>0</v>
      </c>
      <c r="AT990" s="273">
        <f>Table2[[#This Row],[OUTSD_ATM_HEALTH_TOTAL]]+Table2[[#This Row],[OUTSD_LG_HEALTH_TOTAL]]+Table2[[#This Row],[Individual Total]]+Table2[[#This Row],[Small Group Total]]+Table2[[#This Row],[OUTSD_STUDENT]]</f>
        <v>1</v>
      </c>
    </row>
    <row r="991" spans="1:46">
      <c r="A991" t="s">
        <v>60</v>
      </c>
      <c r="B991" t="s">
        <v>366</v>
      </c>
      <c r="P991">
        <v>3</v>
      </c>
      <c r="U991">
        <v>3</v>
      </c>
      <c r="AK991">
        <v>1</v>
      </c>
      <c r="AL991">
        <v>2023</v>
      </c>
      <c r="AM991">
        <v>4</v>
      </c>
      <c r="AN991" s="273">
        <f>(Table2[[#This Row],[OUTSD_IND_HEALTH_TOTAL]]+Table2[[#This Row],[EXCHG_IND_HEALTH_TOTAL]])-Table2[[#This Row],[OUTSD_IND_GRANDFATHER]]</f>
        <v>0</v>
      </c>
      <c r="AO991" s="273">
        <f>Table2[[#This Row],[OUTSD_IND_HEALTH_TOTAL]]-Table2[[#This Row],[OUTSD_IND_GRANDFATHER]]</f>
        <v>0</v>
      </c>
      <c r="AP991" s="273">
        <f>(Table2[[#This Row],[OUTSD_SG_HEALTH_TOTAL]]+Table2[[#This Row],[EXCHG_SG_HEALTH_TOTAL]])-Table2[[#This Row],[OUTSD_SG_GRANDFATHER]]</f>
        <v>0</v>
      </c>
      <c r="AQ991" s="273">
        <f>Table2[[#This Row],[OUTSD_SG_HEALTH_TOTAL]]-Table2[[#This Row],[OUTSD_SG_GRANDFATHER]]</f>
        <v>0</v>
      </c>
      <c r="AR991" s="273">
        <f>Table2[[#This Row],[EXCHG_IND_HEALTH_TOTAL]]+Table2[[#This Row],[OUTSD_IND_HEALTH_TOTAL]]</f>
        <v>3</v>
      </c>
      <c r="AS991" s="273">
        <f>Table2[[#This Row],[EXCHG_SG_HEALTH_TOTAL]]+Table2[[#This Row],[OUTSD_SG_HEALTH_TOTAL]]</f>
        <v>0</v>
      </c>
      <c r="AT991" s="273">
        <f>Table2[[#This Row],[OUTSD_ATM_HEALTH_TOTAL]]+Table2[[#This Row],[OUTSD_LG_HEALTH_TOTAL]]+Table2[[#This Row],[Individual Total]]+Table2[[#This Row],[Small Group Total]]+Table2[[#This Row],[OUTSD_STUDENT]]</f>
        <v>3</v>
      </c>
    </row>
    <row r="992" spans="1:46">
      <c r="A992" t="s">
        <v>60</v>
      </c>
      <c r="B992" t="s">
        <v>375</v>
      </c>
      <c r="AK992">
        <v>1</v>
      </c>
      <c r="AL992">
        <v>2023</v>
      </c>
      <c r="AM992">
        <v>4</v>
      </c>
      <c r="AN992" s="273">
        <f>(Table2[[#This Row],[OUTSD_IND_HEALTH_TOTAL]]+Table2[[#This Row],[EXCHG_IND_HEALTH_TOTAL]])-Table2[[#This Row],[OUTSD_IND_GRANDFATHER]]</f>
        <v>0</v>
      </c>
      <c r="AO992" s="273">
        <f>Table2[[#This Row],[OUTSD_IND_HEALTH_TOTAL]]-Table2[[#This Row],[OUTSD_IND_GRANDFATHER]]</f>
        <v>0</v>
      </c>
      <c r="AP992" s="273">
        <f>(Table2[[#This Row],[OUTSD_SG_HEALTH_TOTAL]]+Table2[[#This Row],[EXCHG_SG_HEALTH_TOTAL]])-Table2[[#This Row],[OUTSD_SG_GRANDFATHER]]</f>
        <v>0</v>
      </c>
      <c r="AQ992" s="273">
        <f>Table2[[#This Row],[OUTSD_SG_HEALTH_TOTAL]]-Table2[[#This Row],[OUTSD_SG_GRANDFATHER]]</f>
        <v>0</v>
      </c>
      <c r="AR992" s="273">
        <f>Table2[[#This Row],[EXCHG_IND_HEALTH_TOTAL]]+Table2[[#This Row],[OUTSD_IND_HEALTH_TOTAL]]</f>
        <v>0</v>
      </c>
      <c r="AS992" s="273">
        <f>Table2[[#This Row],[EXCHG_SG_HEALTH_TOTAL]]+Table2[[#This Row],[OUTSD_SG_HEALTH_TOTAL]]</f>
        <v>0</v>
      </c>
      <c r="AT992" s="273">
        <f>Table2[[#This Row],[OUTSD_ATM_HEALTH_TOTAL]]+Table2[[#This Row],[OUTSD_LG_HEALTH_TOTAL]]+Table2[[#This Row],[Individual Total]]+Table2[[#This Row],[Small Group Total]]+Table2[[#This Row],[OUTSD_STUDENT]]</f>
        <v>0</v>
      </c>
    </row>
    <row r="993" spans="1:46">
      <c r="A993" t="s">
        <v>60</v>
      </c>
      <c r="B993" t="s">
        <v>365</v>
      </c>
      <c r="AK993">
        <v>2</v>
      </c>
      <c r="AL993">
        <v>2023</v>
      </c>
      <c r="AM993">
        <v>4</v>
      </c>
      <c r="AN993" s="273">
        <f>(Table2[[#This Row],[OUTSD_IND_HEALTH_TOTAL]]+Table2[[#This Row],[EXCHG_IND_HEALTH_TOTAL]])-Table2[[#This Row],[OUTSD_IND_GRANDFATHER]]</f>
        <v>0</v>
      </c>
      <c r="AO993" s="273">
        <f>Table2[[#This Row],[OUTSD_IND_HEALTH_TOTAL]]-Table2[[#This Row],[OUTSD_IND_GRANDFATHER]]</f>
        <v>0</v>
      </c>
      <c r="AP993" s="273">
        <f>(Table2[[#This Row],[OUTSD_SG_HEALTH_TOTAL]]+Table2[[#This Row],[EXCHG_SG_HEALTH_TOTAL]])-Table2[[#This Row],[OUTSD_SG_GRANDFATHER]]</f>
        <v>0</v>
      </c>
      <c r="AQ993" s="273">
        <f>Table2[[#This Row],[OUTSD_SG_HEALTH_TOTAL]]-Table2[[#This Row],[OUTSD_SG_GRANDFATHER]]</f>
        <v>0</v>
      </c>
      <c r="AR993" s="273">
        <f>Table2[[#This Row],[EXCHG_IND_HEALTH_TOTAL]]+Table2[[#This Row],[OUTSD_IND_HEALTH_TOTAL]]</f>
        <v>0</v>
      </c>
      <c r="AS993" s="273">
        <f>Table2[[#This Row],[EXCHG_SG_HEALTH_TOTAL]]+Table2[[#This Row],[OUTSD_SG_HEALTH_TOTAL]]</f>
        <v>0</v>
      </c>
      <c r="AT993" s="273">
        <f>Table2[[#This Row],[OUTSD_ATM_HEALTH_TOTAL]]+Table2[[#This Row],[OUTSD_LG_HEALTH_TOTAL]]+Table2[[#This Row],[Individual Total]]+Table2[[#This Row],[Small Group Total]]+Table2[[#This Row],[OUTSD_STUDENT]]</f>
        <v>0</v>
      </c>
    </row>
    <row r="994" spans="1:46">
      <c r="A994" t="s">
        <v>60</v>
      </c>
      <c r="B994" t="s">
        <v>383</v>
      </c>
      <c r="P994">
        <v>1</v>
      </c>
      <c r="U994">
        <v>1</v>
      </c>
      <c r="AL994">
        <v>2023</v>
      </c>
      <c r="AM994">
        <v>4</v>
      </c>
      <c r="AN994" s="273">
        <f>(Table2[[#This Row],[OUTSD_IND_HEALTH_TOTAL]]+Table2[[#This Row],[EXCHG_IND_HEALTH_TOTAL]])-Table2[[#This Row],[OUTSD_IND_GRANDFATHER]]</f>
        <v>0</v>
      </c>
      <c r="AO994" s="273">
        <f>Table2[[#This Row],[OUTSD_IND_HEALTH_TOTAL]]-Table2[[#This Row],[OUTSD_IND_GRANDFATHER]]</f>
        <v>0</v>
      </c>
      <c r="AP994" s="273">
        <f>(Table2[[#This Row],[OUTSD_SG_HEALTH_TOTAL]]+Table2[[#This Row],[EXCHG_SG_HEALTH_TOTAL]])-Table2[[#This Row],[OUTSD_SG_GRANDFATHER]]</f>
        <v>0</v>
      </c>
      <c r="AQ994" s="273">
        <f>Table2[[#This Row],[OUTSD_SG_HEALTH_TOTAL]]-Table2[[#This Row],[OUTSD_SG_GRANDFATHER]]</f>
        <v>0</v>
      </c>
      <c r="AR994" s="273">
        <f>Table2[[#This Row],[EXCHG_IND_HEALTH_TOTAL]]+Table2[[#This Row],[OUTSD_IND_HEALTH_TOTAL]]</f>
        <v>1</v>
      </c>
      <c r="AS994" s="273">
        <f>Table2[[#This Row],[EXCHG_SG_HEALTH_TOTAL]]+Table2[[#This Row],[OUTSD_SG_HEALTH_TOTAL]]</f>
        <v>0</v>
      </c>
      <c r="AT994" s="273">
        <f>Table2[[#This Row],[OUTSD_ATM_HEALTH_TOTAL]]+Table2[[#This Row],[OUTSD_LG_HEALTH_TOTAL]]+Table2[[#This Row],[Individual Total]]+Table2[[#This Row],[Small Group Total]]+Table2[[#This Row],[OUTSD_STUDENT]]</f>
        <v>1</v>
      </c>
    </row>
    <row r="995" spans="1:46">
      <c r="A995" t="s">
        <v>60</v>
      </c>
      <c r="B995" t="s">
        <v>356</v>
      </c>
      <c r="P995">
        <v>1</v>
      </c>
      <c r="U995">
        <v>1</v>
      </c>
      <c r="AK995">
        <v>4</v>
      </c>
      <c r="AL995">
        <v>2023</v>
      </c>
      <c r="AM995">
        <v>4</v>
      </c>
      <c r="AN995" s="273">
        <f>(Table2[[#This Row],[OUTSD_IND_HEALTH_TOTAL]]+Table2[[#This Row],[EXCHG_IND_HEALTH_TOTAL]])-Table2[[#This Row],[OUTSD_IND_GRANDFATHER]]</f>
        <v>0</v>
      </c>
      <c r="AO995" s="273">
        <f>Table2[[#This Row],[OUTSD_IND_HEALTH_TOTAL]]-Table2[[#This Row],[OUTSD_IND_GRANDFATHER]]</f>
        <v>0</v>
      </c>
      <c r="AP995" s="273">
        <f>(Table2[[#This Row],[OUTSD_SG_HEALTH_TOTAL]]+Table2[[#This Row],[EXCHG_SG_HEALTH_TOTAL]])-Table2[[#This Row],[OUTSD_SG_GRANDFATHER]]</f>
        <v>0</v>
      </c>
      <c r="AQ995" s="273">
        <f>Table2[[#This Row],[OUTSD_SG_HEALTH_TOTAL]]-Table2[[#This Row],[OUTSD_SG_GRANDFATHER]]</f>
        <v>0</v>
      </c>
      <c r="AR995" s="273">
        <f>Table2[[#This Row],[EXCHG_IND_HEALTH_TOTAL]]+Table2[[#This Row],[OUTSD_IND_HEALTH_TOTAL]]</f>
        <v>1</v>
      </c>
      <c r="AS995" s="273">
        <f>Table2[[#This Row],[EXCHG_SG_HEALTH_TOTAL]]+Table2[[#This Row],[OUTSD_SG_HEALTH_TOTAL]]</f>
        <v>0</v>
      </c>
      <c r="AT995" s="273">
        <f>Table2[[#This Row],[OUTSD_ATM_HEALTH_TOTAL]]+Table2[[#This Row],[OUTSD_LG_HEALTH_TOTAL]]+Table2[[#This Row],[Individual Total]]+Table2[[#This Row],[Small Group Total]]+Table2[[#This Row],[OUTSD_STUDENT]]</f>
        <v>1</v>
      </c>
    </row>
    <row r="996" spans="1:46">
      <c r="A996" t="s">
        <v>60</v>
      </c>
      <c r="B996" t="s">
        <v>359</v>
      </c>
      <c r="P996">
        <v>8</v>
      </c>
      <c r="U996">
        <v>8</v>
      </c>
      <c r="AK996">
        <v>5</v>
      </c>
      <c r="AL996">
        <v>2023</v>
      </c>
      <c r="AM996">
        <v>4</v>
      </c>
      <c r="AN996" s="273">
        <f>(Table2[[#This Row],[OUTSD_IND_HEALTH_TOTAL]]+Table2[[#This Row],[EXCHG_IND_HEALTH_TOTAL]])-Table2[[#This Row],[OUTSD_IND_GRANDFATHER]]</f>
        <v>0</v>
      </c>
      <c r="AO996" s="273">
        <f>Table2[[#This Row],[OUTSD_IND_HEALTH_TOTAL]]-Table2[[#This Row],[OUTSD_IND_GRANDFATHER]]</f>
        <v>0</v>
      </c>
      <c r="AP996" s="273">
        <f>(Table2[[#This Row],[OUTSD_SG_HEALTH_TOTAL]]+Table2[[#This Row],[EXCHG_SG_HEALTH_TOTAL]])-Table2[[#This Row],[OUTSD_SG_GRANDFATHER]]</f>
        <v>0</v>
      </c>
      <c r="AQ996" s="273">
        <f>Table2[[#This Row],[OUTSD_SG_HEALTH_TOTAL]]-Table2[[#This Row],[OUTSD_SG_GRANDFATHER]]</f>
        <v>0</v>
      </c>
      <c r="AR996" s="273">
        <f>Table2[[#This Row],[EXCHG_IND_HEALTH_TOTAL]]+Table2[[#This Row],[OUTSD_IND_HEALTH_TOTAL]]</f>
        <v>8</v>
      </c>
      <c r="AS996" s="273">
        <f>Table2[[#This Row],[EXCHG_SG_HEALTH_TOTAL]]+Table2[[#This Row],[OUTSD_SG_HEALTH_TOTAL]]</f>
        <v>0</v>
      </c>
      <c r="AT996" s="273">
        <f>Table2[[#This Row],[OUTSD_ATM_HEALTH_TOTAL]]+Table2[[#This Row],[OUTSD_LG_HEALTH_TOTAL]]+Table2[[#This Row],[Individual Total]]+Table2[[#This Row],[Small Group Total]]+Table2[[#This Row],[OUTSD_STUDENT]]</f>
        <v>8</v>
      </c>
    </row>
    <row r="997" spans="1:46">
      <c r="A997" t="s">
        <v>60</v>
      </c>
      <c r="B997" t="s">
        <v>364</v>
      </c>
      <c r="P997">
        <v>1</v>
      </c>
      <c r="U997">
        <v>1</v>
      </c>
      <c r="AK997">
        <v>1</v>
      </c>
      <c r="AL997">
        <v>2023</v>
      </c>
      <c r="AM997">
        <v>4</v>
      </c>
      <c r="AN997" s="273">
        <f>(Table2[[#This Row],[OUTSD_IND_HEALTH_TOTAL]]+Table2[[#This Row],[EXCHG_IND_HEALTH_TOTAL]])-Table2[[#This Row],[OUTSD_IND_GRANDFATHER]]</f>
        <v>0</v>
      </c>
      <c r="AO997" s="273">
        <f>Table2[[#This Row],[OUTSD_IND_HEALTH_TOTAL]]-Table2[[#This Row],[OUTSD_IND_GRANDFATHER]]</f>
        <v>0</v>
      </c>
      <c r="AP997" s="273">
        <f>(Table2[[#This Row],[OUTSD_SG_HEALTH_TOTAL]]+Table2[[#This Row],[EXCHG_SG_HEALTH_TOTAL]])-Table2[[#This Row],[OUTSD_SG_GRANDFATHER]]</f>
        <v>0</v>
      </c>
      <c r="AQ997" s="273">
        <f>Table2[[#This Row],[OUTSD_SG_HEALTH_TOTAL]]-Table2[[#This Row],[OUTSD_SG_GRANDFATHER]]</f>
        <v>0</v>
      </c>
      <c r="AR997" s="273">
        <f>Table2[[#This Row],[EXCHG_IND_HEALTH_TOTAL]]+Table2[[#This Row],[OUTSD_IND_HEALTH_TOTAL]]</f>
        <v>1</v>
      </c>
      <c r="AS997" s="273">
        <f>Table2[[#This Row],[EXCHG_SG_HEALTH_TOTAL]]+Table2[[#This Row],[OUTSD_SG_HEALTH_TOTAL]]</f>
        <v>0</v>
      </c>
      <c r="AT997" s="273">
        <f>Table2[[#This Row],[OUTSD_ATM_HEALTH_TOTAL]]+Table2[[#This Row],[OUTSD_LG_HEALTH_TOTAL]]+Table2[[#This Row],[Individual Total]]+Table2[[#This Row],[Small Group Total]]+Table2[[#This Row],[OUTSD_STUDENT]]</f>
        <v>1</v>
      </c>
    </row>
    <row r="998" spans="1:46">
      <c r="A998" t="s">
        <v>60</v>
      </c>
      <c r="B998" t="s">
        <v>374</v>
      </c>
      <c r="AK998">
        <v>1</v>
      </c>
      <c r="AL998">
        <v>2023</v>
      </c>
      <c r="AM998">
        <v>4</v>
      </c>
      <c r="AN998" s="273">
        <f>(Table2[[#This Row],[OUTSD_IND_HEALTH_TOTAL]]+Table2[[#This Row],[EXCHG_IND_HEALTH_TOTAL]])-Table2[[#This Row],[OUTSD_IND_GRANDFATHER]]</f>
        <v>0</v>
      </c>
      <c r="AO998" s="273">
        <f>Table2[[#This Row],[OUTSD_IND_HEALTH_TOTAL]]-Table2[[#This Row],[OUTSD_IND_GRANDFATHER]]</f>
        <v>0</v>
      </c>
      <c r="AP998" s="273">
        <f>(Table2[[#This Row],[OUTSD_SG_HEALTH_TOTAL]]+Table2[[#This Row],[EXCHG_SG_HEALTH_TOTAL]])-Table2[[#This Row],[OUTSD_SG_GRANDFATHER]]</f>
        <v>0</v>
      </c>
      <c r="AQ998" s="273">
        <f>Table2[[#This Row],[OUTSD_SG_HEALTH_TOTAL]]-Table2[[#This Row],[OUTSD_SG_GRANDFATHER]]</f>
        <v>0</v>
      </c>
      <c r="AR998" s="273">
        <f>Table2[[#This Row],[EXCHG_IND_HEALTH_TOTAL]]+Table2[[#This Row],[OUTSD_IND_HEALTH_TOTAL]]</f>
        <v>0</v>
      </c>
      <c r="AS998" s="273">
        <f>Table2[[#This Row],[EXCHG_SG_HEALTH_TOTAL]]+Table2[[#This Row],[OUTSD_SG_HEALTH_TOTAL]]</f>
        <v>0</v>
      </c>
      <c r="AT998" s="273">
        <f>Table2[[#This Row],[OUTSD_ATM_HEALTH_TOTAL]]+Table2[[#This Row],[OUTSD_LG_HEALTH_TOTAL]]+Table2[[#This Row],[Individual Total]]+Table2[[#This Row],[Small Group Total]]+Table2[[#This Row],[OUTSD_STUDENT]]</f>
        <v>0</v>
      </c>
    </row>
    <row r="999" spans="1:46">
      <c r="A999" t="s">
        <v>60</v>
      </c>
      <c r="B999" t="s">
        <v>380</v>
      </c>
      <c r="AK999">
        <v>4</v>
      </c>
      <c r="AL999">
        <v>2023</v>
      </c>
      <c r="AM999">
        <v>4</v>
      </c>
      <c r="AN999" s="273">
        <f>(Table2[[#This Row],[OUTSD_IND_HEALTH_TOTAL]]+Table2[[#This Row],[EXCHG_IND_HEALTH_TOTAL]])-Table2[[#This Row],[OUTSD_IND_GRANDFATHER]]</f>
        <v>0</v>
      </c>
      <c r="AO999" s="273">
        <f>Table2[[#This Row],[OUTSD_IND_HEALTH_TOTAL]]-Table2[[#This Row],[OUTSD_IND_GRANDFATHER]]</f>
        <v>0</v>
      </c>
      <c r="AP999" s="273">
        <f>(Table2[[#This Row],[OUTSD_SG_HEALTH_TOTAL]]+Table2[[#This Row],[EXCHG_SG_HEALTH_TOTAL]])-Table2[[#This Row],[OUTSD_SG_GRANDFATHER]]</f>
        <v>0</v>
      </c>
      <c r="AQ999" s="273">
        <f>Table2[[#This Row],[OUTSD_SG_HEALTH_TOTAL]]-Table2[[#This Row],[OUTSD_SG_GRANDFATHER]]</f>
        <v>0</v>
      </c>
      <c r="AR999" s="273">
        <f>Table2[[#This Row],[EXCHG_IND_HEALTH_TOTAL]]+Table2[[#This Row],[OUTSD_IND_HEALTH_TOTAL]]</f>
        <v>0</v>
      </c>
      <c r="AS999" s="273">
        <f>Table2[[#This Row],[EXCHG_SG_HEALTH_TOTAL]]+Table2[[#This Row],[OUTSD_SG_HEALTH_TOTAL]]</f>
        <v>0</v>
      </c>
      <c r="AT999" s="273">
        <f>Table2[[#This Row],[OUTSD_ATM_HEALTH_TOTAL]]+Table2[[#This Row],[OUTSD_LG_HEALTH_TOTAL]]+Table2[[#This Row],[Individual Total]]+Table2[[#This Row],[Small Group Total]]+Table2[[#This Row],[OUTSD_STUDENT]]</f>
        <v>0</v>
      </c>
    </row>
    <row r="1000" spans="1:46">
      <c r="A1000" t="s">
        <v>60</v>
      </c>
      <c r="B1000" t="s">
        <v>392</v>
      </c>
      <c r="AK1000">
        <v>1</v>
      </c>
      <c r="AL1000">
        <v>2023</v>
      </c>
      <c r="AM1000">
        <v>4</v>
      </c>
      <c r="AN1000" s="273">
        <f>(Table2[[#This Row],[OUTSD_IND_HEALTH_TOTAL]]+Table2[[#This Row],[EXCHG_IND_HEALTH_TOTAL]])-Table2[[#This Row],[OUTSD_IND_GRANDFATHER]]</f>
        <v>0</v>
      </c>
      <c r="AO1000" s="273">
        <f>Table2[[#This Row],[OUTSD_IND_HEALTH_TOTAL]]-Table2[[#This Row],[OUTSD_IND_GRANDFATHER]]</f>
        <v>0</v>
      </c>
      <c r="AP1000" s="273">
        <f>(Table2[[#This Row],[OUTSD_SG_HEALTH_TOTAL]]+Table2[[#This Row],[EXCHG_SG_HEALTH_TOTAL]])-Table2[[#This Row],[OUTSD_SG_GRANDFATHER]]</f>
        <v>0</v>
      </c>
      <c r="AQ1000" s="273">
        <f>Table2[[#This Row],[OUTSD_SG_HEALTH_TOTAL]]-Table2[[#This Row],[OUTSD_SG_GRANDFATHER]]</f>
        <v>0</v>
      </c>
      <c r="AR1000" s="273">
        <f>Table2[[#This Row],[EXCHG_IND_HEALTH_TOTAL]]+Table2[[#This Row],[OUTSD_IND_HEALTH_TOTAL]]</f>
        <v>0</v>
      </c>
      <c r="AS1000" s="273">
        <f>Table2[[#This Row],[EXCHG_SG_HEALTH_TOTAL]]+Table2[[#This Row],[OUTSD_SG_HEALTH_TOTAL]]</f>
        <v>0</v>
      </c>
      <c r="AT1000" s="273">
        <f>Table2[[#This Row],[OUTSD_ATM_HEALTH_TOTAL]]+Table2[[#This Row],[OUTSD_LG_HEALTH_TOTAL]]+Table2[[#This Row],[Individual Total]]+Table2[[#This Row],[Small Group Total]]+Table2[[#This Row],[OUTSD_STUDENT]]</f>
        <v>0</v>
      </c>
    </row>
    <row r="1001" spans="1:46">
      <c r="A1001" t="s">
        <v>60</v>
      </c>
      <c r="B1001" t="s">
        <v>373</v>
      </c>
      <c r="AK1001">
        <v>1</v>
      </c>
      <c r="AL1001">
        <v>2023</v>
      </c>
      <c r="AM1001">
        <v>4</v>
      </c>
      <c r="AN1001" s="273">
        <f>(Table2[[#This Row],[OUTSD_IND_HEALTH_TOTAL]]+Table2[[#This Row],[EXCHG_IND_HEALTH_TOTAL]])-Table2[[#This Row],[OUTSD_IND_GRANDFATHER]]</f>
        <v>0</v>
      </c>
      <c r="AO1001" s="273">
        <f>Table2[[#This Row],[OUTSD_IND_HEALTH_TOTAL]]-Table2[[#This Row],[OUTSD_IND_GRANDFATHER]]</f>
        <v>0</v>
      </c>
      <c r="AP1001" s="273">
        <f>(Table2[[#This Row],[OUTSD_SG_HEALTH_TOTAL]]+Table2[[#This Row],[EXCHG_SG_HEALTH_TOTAL]])-Table2[[#This Row],[OUTSD_SG_GRANDFATHER]]</f>
        <v>0</v>
      </c>
      <c r="AQ1001" s="273">
        <f>Table2[[#This Row],[OUTSD_SG_HEALTH_TOTAL]]-Table2[[#This Row],[OUTSD_SG_GRANDFATHER]]</f>
        <v>0</v>
      </c>
      <c r="AR1001" s="273">
        <f>Table2[[#This Row],[EXCHG_IND_HEALTH_TOTAL]]+Table2[[#This Row],[OUTSD_IND_HEALTH_TOTAL]]</f>
        <v>0</v>
      </c>
      <c r="AS1001" s="273">
        <f>Table2[[#This Row],[EXCHG_SG_HEALTH_TOTAL]]+Table2[[#This Row],[OUTSD_SG_HEALTH_TOTAL]]</f>
        <v>0</v>
      </c>
      <c r="AT1001" s="273">
        <f>Table2[[#This Row],[OUTSD_ATM_HEALTH_TOTAL]]+Table2[[#This Row],[OUTSD_LG_HEALTH_TOTAL]]+Table2[[#This Row],[Individual Total]]+Table2[[#This Row],[Small Group Total]]+Table2[[#This Row],[OUTSD_STUDENT]]</f>
        <v>0</v>
      </c>
    </row>
    <row r="1002" spans="1:46">
      <c r="A1002" t="s">
        <v>60</v>
      </c>
      <c r="B1002" t="s">
        <v>357</v>
      </c>
      <c r="P1002">
        <v>5</v>
      </c>
      <c r="U1002">
        <v>5</v>
      </c>
      <c r="AK1002">
        <v>4</v>
      </c>
      <c r="AL1002">
        <v>2023</v>
      </c>
      <c r="AM1002">
        <v>4</v>
      </c>
      <c r="AN1002" s="273">
        <f>(Table2[[#This Row],[OUTSD_IND_HEALTH_TOTAL]]+Table2[[#This Row],[EXCHG_IND_HEALTH_TOTAL]])-Table2[[#This Row],[OUTSD_IND_GRANDFATHER]]</f>
        <v>0</v>
      </c>
      <c r="AO1002" s="273">
        <f>Table2[[#This Row],[OUTSD_IND_HEALTH_TOTAL]]-Table2[[#This Row],[OUTSD_IND_GRANDFATHER]]</f>
        <v>0</v>
      </c>
      <c r="AP1002" s="273">
        <f>(Table2[[#This Row],[OUTSD_SG_HEALTH_TOTAL]]+Table2[[#This Row],[EXCHG_SG_HEALTH_TOTAL]])-Table2[[#This Row],[OUTSD_SG_GRANDFATHER]]</f>
        <v>0</v>
      </c>
      <c r="AQ1002" s="273">
        <f>Table2[[#This Row],[OUTSD_SG_HEALTH_TOTAL]]-Table2[[#This Row],[OUTSD_SG_GRANDFATHER]]</f>
        <v>0</v>
      </c>
      <c r="AR1002" s="273">
        <f>Table2[[#This Row],[EXCHG_IND_HEALTH_TOTAL]]+Table2[[#This Row],[OUTSD_IND_HEALTH_TOTAL]]</f>
        <v>5</v>
      </c>
      <c r="AS1002" s="273">
        <f>Table2[[#This Row],[EXCHG_SG_HEALTH_TOTAL]]+Table2[[#This Row],[OUTSD_SG_HEALTH_TOTAL]]</f>
        <v>0</v>
      </c>
      <c r="AT1002" s="273">
        <f>Table2[[#This Row],[OUTSD_ATM_HEALTH_TOTAL]]+Table2[[#This Row],[OUTSD_LG_HEALTH_TOTAL]]+Table2[[#This Row],[Individual Total]]+Table2[[#This Row],[Small Group Total]]+Table2[[#This Row],[OUTSD_STUDENT]]</f>
        <v>5</v>
      </c>
    </row>
    <row r="1003" spans="1:46">
      <c r="A1003" t="s">
        <v>60</v>
      </c>
      <c r="B1003" t="s">
        <v>390</v>
      </c>
      <c r="AK1003">
        <v>1</v>
      </c>
      <c r="AL1003">
        <v>2023</v>
      </c>
      <c r="AM1003">
        <v>4</v>
      </c>
      <c r="AN1003" s="273">
        <f>(Table2[[#This Row],[OUTSD_IND_HEALTH_TOTAL]]+Table2[[#This Row],[EXCHG_IND_HEALTH_TOTAL]])-Table2[[#This Row],[OUTSD_IND_GRANDFATHER]]</f>
        <v>0</v>
      </c>
      <c r="AO1003" s="273">
        <f>Table2[[#This Row],[OUTSD_IND_HEALTH_TOTAL]]-Table2[[#This Row],[OUTSD_IND_GRANDFATHER]]</f>
        <v>0</v>
      </c>
      <c r="AP1003" s="273">
        <f>(Table2[[#This Row],[OUTSD_SG_HEALTH_TOTAL]]+Table2[[#This Row],[EXCHG_SG_HEALTH_TOTAL]])-Table2[[#This Row],[OUTSD_SG_GRANDFATHER]]</f>
        <v>0</v>
      </c>
      <c r="AQ1003" s="273">
        <f>Table2[[#This Row],[OUTSD_SG_HEALTH_TOTAL]]-Table2[[#This Row],[OUTSD_SG_GRANDFATHER]]</f>
        <v>0</v>
      </c>
      <c r="AR1003" s="273">
        <f>Table2[[#This Row],[EXCHG_IND_HEALTH_TOTAL]]+Table2[[#This Row],[OUTSD_IND_HEALTH_TOTAL]]</f>
        <v>0</v>
      </c>
      <c r="AS1003" s="273">
        <f>Table2[[#This Row],[EXCHG_SG_HEALTH_TOTAL]]+Table2[[#This Row],[OUTSD_SG_HEALTH_TOTAL]]</f>
        <v>0</v>
      </c>
      <c r="AT1003" s="273">
        <f>Table2[[#This Row],[OUTSD_ATM_HEALTH_TOTAL]]+Table2[[#This Row],[OUTSD_LG_HEALTH_TOTAL]]+Table2[[#This Row],[Individual Total]]+Table2[[#This Row],[Small Group Total]]+Table2[[#This Row],[OUTSD_STUDENT]]</f>
        <v>0</v>
      </c>
    </row>
    <row r="1004" spans="1:46">
      <c r="A1004" t="s">
        <v>60</v>
      </c>
      <c r="B1004" t="s">
        <v>362</v>
      </c>
      <c r="P1004">
        <v>1</v>
      </c>
      <c r="U1004">
        <v>1</v>
      </c>
      <c r="AL1004">
        <v>2023</v>
      </c>
      <c r="AM1004">
        <v>4</v>
      </c>
      <c r="AN1004" s="273">
        <f>(Table2[[#This Row],[OUTSD_IND_HEALTH_TOTAL]]+Table2[[#This Row],[EXCHG_IND_HEALTH_TOTAL]])-Table2[[#This Row],[OUTSD_IND_GRANDFATHER]]</f>
        <v>0</v>
      </c>
      <c r="AO1004" s="273">
        <f>Table2[[#This Row],[OUTSD_IND_HEALTH_TOTAL]]-Table2[[#This Row],[OUTSD_IND_GRANDFATHER]]</f>
        <v>0</v>
      </c>
      <c r="AP1004" s="273">
        <f>(Table2[[#This Row],[OUTSD_SG_HEALTH_TOTAL]]+Table2[[#This Row],[EXCHG_SG_HEALTH_TOTAL]])-Table2[[#This Row],[OUTSD_SG_GRANDFATHER]]</f>
        <v>0</v>
      </c>
      <c r="AQ1004" s="273">
        <f>Table2[[#This Row],[OUTSD_SG_HEALTH_TOTAL]]-Table2[[#This Row],[OUTSD_SG_GRANDFATHER]]</f>
        <v>0</v>
      </c>
      <c r="AR1004" s="273">
        <f>Table2[[#This Row],[EXCHG_IND_HEALTH_TOTAL]]+Table2[[#This Row],[OUTSD_IND_HEALTH_TOTAL]]</f>
        <v>1</v>
      </c>
      <c r="AS1004" s="273">
        <f>Table2[[#This Row],[EXCHG_SG_HEALTH_TOTAL]]+Table2[[#This Row],[OUTSD_SG_HEALTH_TOTAL]]</f>
        <v>0</v>
      </c>
      <c r="AT1004" s="273">
        <f>Table2[[#This Row],[OUTSD_ATM_HEALTH_TOTAL]]+Table2[[#This Row],[OUTSD_LG_HEALTH_TOTAL]]+Table2[[#This Row],[Individual Total]]+Table2[[#This Row],[Small Group Total]]+Table2[[#This Row],[OUTSD_STUDENT]]</f>
        <v>1</v>
      </c>
    </row>
    <row r="1005" spans="1:46">
      <c r="A1005" t="s">
        <v>61</v>
      </c>
      <c r="B1005" t="s">
        <v>381</v>
      </c>
      <c r="AK1005">
        <v>10</v>
      </c>
      <c r="AL1005">
        <v>2023</v>
      </c>
      <c r="AM1005">
        <v>4</v>
      </c>
      <c r="AN1005" s="273">
        <f>(Table2[[#This Row],[OUTSD_IND_HEALTH_TOTAL]]+Table2[[#This Row],[EXCHG_IND_HEALTH_TOTAL]])-Table2[[#This Row],[OUTSD_IND_GRANDFATHER]]</f>
        <v>0</v>
      </c>
      <c r="AO1005" s="273">
        <f>Table2[[#This Row],[OUTSD_IND_HEALTH_TOTAL]]-Table2[[#This Row],[OUTSD_IND_GRANDFATHER]]</f>
        <v>0</v>
      </c>
      <c r="AP1005" s="273">
        <f>(Table2[[#This Row],[OUTSD_SG_HEALTH_TOTAL]]+Table2[[#This Row],[EXCHG_SG_HEALTH_TOTAL]])-Table2[[#This Row],[OUTSD_SG_GRANDFATHER]]</f>
        <v>0</v>
      </c>
      <c r="AQ1005" s="273">
        <f>Table2[[#This Row],[OUTSD_SG_HEALTH_TOTAL]]-Table2[[#This Row],[OUTSD_SG_GRANDFATHER]]</f>
        <v>0</v>
      </c>
      <c r="AR1005" s="273">
        <f>Table2[[#This Row],[EXCHG_IND_HEALTH_TOTAL]]+Table2[[#This Row],[OUTSD_IND_HEALTH_TOTAL]]</f>
        <v>0</v>
      </c>
      <c r="AS1005" s="273">
        <f>Table2[[#This Row],[EXCHG_SG_HEALTH_TOTAL]]+Table2[[#This Row],[OUTSD_SG_HEALTH_TOTAL]]</f>
        <v>0</v>
      </c>
      <c r="AT1005" s="273">
        <f>Table2[[#This Row],[OUTSD_ATM_HEALTH_TOTAL]]+Table2[[#This Row],[OUTSD_LG_HEALTH_TOTAL]]+Table2[[#This Row],[Individual Total]]+Table2[[#This Row],[Small Group Total]]+Table2[[#This Row],[OUTSD_STUDENT]]</f>
        <v>0</v>
      </c>
    </row>
    <row r="1006" spans="1:46">
      <c r="A1006" t="s">
        <v>61</v>
      </c>
      <c r="B1006" t="s">
        <v>363</v>
      </c>
      <c r="AK1006">
        <v>4</v>
      </c>
      <c r="AL1006">
        <v>2023</v>
      </c>
      <c r="AM1006">
        <v>4</v>
      </c>
      <c r="AN1006" s="273">
        <f>(Table2[[#This Row],[OUTSD_IND_HEALTH_TOTAL]]+Table2[[#This Row],[EXCHG_IND_HEALTH_TOTAL]])-Table2[[#This Row],[OUTSD_IND_GRANDFATHER]]</f>
        <v>0</v>
      </c>
      <c r="AO1006" s="273">
        <f>Table2[[#This Row],[OUTSD_IND_HEALTH_TOTAL]]-Table2[[#This Row],[OUTSD_IND_GRANDFATHER]]</f>
        <v>0</v>
      </c>
      <c r="AP1006" s="273">
        <f>(Table2[[#This Row],[OUTSD_SG_HEALTH_TOTAL]]+Table2[[#This Row],[EXCHG_SG_HEALTH_TOTAL]])-Table2[[#This Row],[OUTSD_SG_GRANDFATHER]]</f>
        <v>0</v>
      </c>
      <c r="AQ1006" s="273">
        <f>Table2[[#This Row],[OUTSD_SG_HEALTH_TOTAL]]-Table2[[#This Row],[OUTSD_SG_GRANDFATHER]]</f>
        <v>0</v>
      </c>
      <c r="AR1006" s="273">
        <f>Table2[[#This Row],[EXCHG_IND_HEALTH_TOTAL]]+Table2[[#This Row],[OUTSD_IND_HEALTH_TOTAL]]</f>
        <v>0</v>
      </c>
      <c r="AS1006" s="273">
        <f>Table2[[#This Row],[EXCHG_SG_HEALTH_TOTAL]]+Table2[[#This Row],[OUTSD_SG_HEALTH_TOTAL]]</f>
        <v>0</v>
      </c>
      <c r="AT1006" s="273">
        <f>Table2[[#This Row],[OUTSD_ATM_HEALTH_TOTAL]]+Table2[[#This Row],[OUTSD_LG_HEALTH_TOTAL]]+Table2[[#This Row],[Individual Total]]+Table2[[#This Row],[Small Group Total]]+Table2[[#This Row],[OUTSD_STUDENT]]</f>
        <v>0</v>
      </c>
    </row>
    <row r="1007" spans="1:46">
      <c r="A1007" t="s">
        <v>61</v>
      </c>
      <c r="B1007" t="s">
        <v>358</v>
      </c>
      <c r="AK1007">
        <v>29</v>
      </c>
      <c r="AL1007">
        <v>2023</v>
      </c>
      <c r="AM1007">
        <v>4</v>
      </c>
      <c r="AN1007" s="273">
        <f>(Table2[[#This Row],[OUTSD_IND_HEALTH_TOTAL]]+Table2[[#This Row],[EXCHG_IND_HEALTH_TOTAL]])-Table2[[#This Row],[OUTSD_IND_GRANDFATHER]]</f>
        <v>0</v>
      </c>
      <c r="AO1007" s="273">
        <f>Table2[[#This Row],[OUTSD_IND_HEALTH_TOTAL]]-Table2[[#This Row],[OUTSD_IND_GRANDFATHER]]</f>
        <v>0</v>
      </c>
      <c r="AP1007" s="273">
        <f>(Table2[[#This Row],[OUTSD_SG_HEALTH_TOTAL]]+Table2[[#This Row],[EXCHG_SG_HEALTH_TOTAL]])-Table2[[#This Row],[OUTSD_SG_GRANDFATHER]]</f>
        <v>0</v>
      </c>
      <c r="AQ1007" s="273">
        <f>Table2[[#This Row],[OUTSD_SG_HEALTH_TOTAL]]-Table2[[#This Row],[OUTSD_SG_GRANDFATHER]]</f>
        <v>0</v>
      </c>
      <c r="AR1007" s="273">
        <f>Table2[[#This Row],[EXCHG_IND_HEALTH_TOTAL]]+Table2[[#This Row],[OUTSD_IND_HEALTH_TOTAL]]</f>
        <v>0</v>
      </c>
      <c r="AS1007" s="273">
        <f>Table2[[#This Row],[EXCHG_SG_HEALTH_TOTAL]]+Table2[[#This Row],[OUTSD_SG_HEALTH_TOTAL]]</f>
        <v>0</v>
      </c>
      <c r="AT1007" s="273">
        <f>Table2[[#This Row],[OUTSD_ATM_HEALTH_TOTAL]]+Table2[[#This Row],[OUTSD_LG_HEALTH_TOTAL]]+Table2[[#This Row],[Individual Total]]+Table2[[#This Row],[Small Group Total]]+Table2[[#This Row],[OUTSD_STUDENT]]</f>
        <v>0</v>
      </c>
    </row>
    <row r="1008" spans="1:46">
      <c r="A1008" t="s">
        <v>61</v>
      </c>
      <c r="B1008" t="s">
        <v>361</v>
      </c>
      <c r="AK1008">
        <v>9</v>
      </c>
      <c r="AL1008">
        <v>2023</v>
      </c>
      <c r="AM1008">
        <v>4</v>
      </c>
      <c r="AN1008" s="273">
        <f>(Table2[[#This Row],[OUTSD_IND_HEALTH_TOTAL]]+Table2[[#This Row],[EXCHG_IND_HEALTH_TOTAL]])-Table2[[#This Row],[OUTSD_IND_GRANDFATHER]]</f>
        <v>0</v>
      </c>
      <c r="AO1008" s="273">
        <f>Table2[[#This Row],[OUTSD_IND_HEALTH_TOTAL]]-Table2[[#This Row],[OUTSD_IND_GRANDFATHER]]</f>
        <v>0</v>
      </c>
      <c r="AP1008" s="273">
        <f>(Table2[[#This Row],[OUTSD_SG_HEALTH_TOTAL]]+Table2[[#This Row],[EXCHG_SG_HEALTH_TOTAL]])-Table2[[#This Row],[OUTSD_SG_GRANDFATHER]]</f>
        <v>0</v>
      </c>
      <c r="AQ1008" s="273">
        <f>Table2[[#This Row],[OUTSD_SG_HEALTH_TOTAL]]-Table2[[#This Row],[OUTSD_SG_GRANDFATHER]]</f>
        <v>0</v>
      </c>
      <c r="AR1008" s="273">
        <f>Table2[[#This Row],[EXCHG_IND_HEALTH_TOTAL]]+Table2[[#This Row],[OUTSD_IND_HEALTH_TOTAL]]</f>
        <v>0</v>
      </c>
      <c r="AS1008" s="273">
        <f>Table2[[#This Row],[EXCHG_SG_HEALTH_TOTAL]]+Table2[[#This Row],[OUTSD_SG_HEALTH_TOTAL]]</f>
        <v>0</v>
      </c>
      <c r="AT1008" s="273">
        <f>Table2[[#This Row],[OUTSD_ATM_HEALTH_TOTAL]]+Table2[[#This Row],[OUTSD_LG_HEALTH_TOTAL]]+Table2[[#This Row],[Individual Total]]+Table2[[#This Row],[Small Group Total]]+Table2[[#This Row],[OUTSD_STUDENT]]</f>
        <v>0</v>
      </c>
    </row>
    <row r="1009" spans="1:46">
      <c r="A1009" t="s">
        <v>61</v>
      </c>
      <c r="B1009" t="s">
        <v>372</v>
      </c>
      <c r="AK1009">
        <v>8</v>
      </c>
      <c r="AL1009">
        <v>2023</v>
      </c>
      <c r="AM1009">
        <v>4</v>
      </c>
      <c r="AN1009" s="273">
        <f>(Table2[[#This Row],[OUTSD_IND_HEALTH_TOTAL]]+Table2[[#This Row],[EXCHG_IND_HEALTH_TOTAL]])-Table2[[#This Row],[OUTSD_IND_GRANDFATHER]]</f>
        <v>0</v>
      </c>
      <c r="AO1009" s="273">
        <f>Table2[[#This Row],[OUTSD_IND_HEALTH_TOTAL]]-Table2[[#This Row],[OUTSD_IND_GRANDFATHER]]</f>
        <v>0</v>
      </c>
      <c r="AP1009" s="273">
        <f>(Table2[[#This Row],[OUTSD_SG_HEALTH_TOTAL]]+Table2[[#This Row],[EXCHG_SG_HEALTH_TOTAL]])-Table2[[#This Row],[OUTSD_SG_GRANDFATHER]]</f>
        <v>0</v>
      </c>
      <c r="AQ1009" s="273">
        <f>Table2[[#This Row],[OUTSD_SG_HEALTH_TOTAL]]-Table2[[#This Row],[OUTSD_SG_GRANDFATHER]]</f>
        <v>0</v>
      </c>
      <c r="AR1009" s="273">
        <f>Table2[[#This Row],[EXCHG_IND_HEALTH_TOTAL]]+Table2[[#This Row],[OUTSD_IND_HEALTH_TOTAL]]</f>
        <v>0</v>
      </c>
      <c r="AS1009" s="273">
        <f>Table2[[#This Row],[EXCHG_SG_HEALTH_TOTAL]]+Table2[[#This Row],[OUTSD_SG_HEALTH_TOTAL]]</f>
        <v>0</v>
      </c>
      <c r="AT1009" s="273">
        <f>Table2[[#This Row],[OUTSD_ATM_HEALTH_TOTAL]]+Table2[[#This Row],[OUTSD_LG_HEALTH_TOTAL]]+Table2[[#This Row],[Individual Total]]+Table2[[#This Row],[Small Group Total]]+Table2[[#This Row],[OUTSD_STUDENT]]</f>
        <v>0</v>
      </c>
    </row>
    <row r="1010" spans="1:46">
      <c r="A1010" t="s">
        <v>61</v>
      </c>
      <c r="B1010" t="s">
        <v>376</v>
      </c>
      <c r="AK1010">
        <v>34</v>
      </c>
      <c r="AL1010">
        <v>2023</v>
      </c>
      <c r="AM1010">
        <v>4</v>
      </c>
      <c r="AN1010" s="273">
        <f>(Table2[[#This Row],[OUTSD_IND_HEALTH_TOTAL]]+Table2[[#This Row],[EXCHG_IND_HEALTH_TOTAL]])-Table2[[#This Row],[OUTSD_IND_GRANDFATHER]]</f>
        <v>0</v>
      </c>
      <c r="AO1010" s="273">
        <f>Table2[[#This Row],[OUTSD_IND_HEALTH_TOTAL]]-Table2[[#This Row],[OUTSD_IND_GRANDFATHER]]</f>
        <v>0</v>
      </c>
      <c r="AP1010" s="273">
        <f>(Table2[[#This Row],[OUTSD_SG_HEALTH_TOTAL]]+Table2[[#This Row],[EXCHG_SG_HEALTH_TOTAL]])-Table2[[#This Row],[OUTSD_SG_GRANDFATHER]]</f>
        <v>0</v>
      </c>
      <c r="AQ1010" s="273">
        <f>Table2[[#This Row],[OUTSD_SG_HEALTH_TOTAL]]-Table2[[#This Row],[OUTSD_SG_GRANDFATHER]]</f>
        <v>0</v>
      </c>
      <c r="AR1010" s="273">
        <f>Table2[[#This Row],[EXCHG_IND_HEALTH_TOTAL]]+Table2[[#This Row],[OUTSD_IND_HEALTH_TOTAL]]</f>
        <v>0</v>
      </c>
      <c r="AS1010" s="273">
        <f>Table2[[#This Row],[EXCHG_SG_HEALTH_TOTAL]]+Table2[[#This Row],[OUTSD_SG_HEALTH_TOTAL]]</f>
        <v>0</v>
      </c>
      <c r="AT1010" s="273">
        <f>Table2[[#This Row],[OUTSD_ATM_HEALTH_TOTAL]]+Table2[[#This Row],[OUTSD_LG_HEALTH_TOTAL]]+Table2[[#This Row],[Individual Total]]+Table2[[#This Row],[Small Group Total]]+Table2[[#This Row],[OUTSD_STUDENT]]</f>
        <v>0</v>
      </c>
    </row>
    <row r="1011" spans="1:46">
      <c r="A1011" t="s">
        <v>61</v>
      </c>
      <c r="B1011" t="s">
        <v>379</v>
      </c>
      <c r="AK1011">
        <v>4</v>
      </c>
      <c r="AL1011">
        <v>2023</v>
      </c>
      <c r="AM1011">
        <v>4</v>
      </c>
      <c r="AN1011" s="273">
        <f>(Table2[[#This Row],[OUTSD_IND_HEALTH_TOTAL]]+Table2[[#This Row],[EXCHG_IND_HEALTH_TOTAL]])-Table2[[#This Row],[OUTSD_IND_GRANDFATHER]]</f>
        <v>0</v>
      </c>
      <c r="AO1011" s="273">
        <f>Table2[[#This Row],[OUTSD_IND_HEALTH_TOTAL]]-Table2[[#This Row],[OUTSD_IND_GRANDFATHER]]</f>
        <v>0</v>
      </c>
      <c r="AP1011" s="273">
        <f>(Table2[[#This Row],[OUTSD_SG_HEALTH_TOTAL]]+Table2[[#This Row],[EXCHG_SG_HEALTH_TOTAL]])-Table2[[#This Row],[OUTSD_SG_GRANDFATHER]]</f>
        <v>0</v>
      </c>
      <c r="AQ1011" s="273">
        <f>Table2[[#This Row],[OUTSD_SG_HEALTH_TOTAL]]-Table2[[#This Row],[OUTSD_SG_GRANDFATHER]]</f>
        <v>0</v>
      </c>
      <c r="AR1011" s="273">
        <f>Table2[[#This Row],[EXCHG_IND_HEALTH_TOTAL]]+Table2[[#This Row],[OUTSD_IND_HEALTH_TOTAL]]</f>
        <v>0</v>
      </c>
      <c r="AS1011" s="273">
        <f>Table2[[#This Row],[EXCHG_SG_HEALTH_TOTAL]]+Table2[[#This Row],[OUTSD_SG_HEALTH_TOTAL]]</f>
        <v>0</v>
      </c>
      <c r="AT1011" s="273">
        <f>Table2[[#This Row],[OUTSD_ATM_HEALTH_TOTAL]]+Table2[[#This Row],[OUTSD_LG_HEALTH_TOTAL]]+Table2[[#This Row],[Individual Total]]+Table2[[#This Row],[Small Group Total]]+Table2[[#This Row],[OUTSD_STUDENT]]</f>
        <v>0</v>
      </c>
    </row>
    <row r="1012" spans="1:46">
      <c r="A1012" t="s">
        <v>61</v>
      </c>
      <c r="B1012" t="s">
        <v>377</v>
      </c>
      <c r="AK1012">
        <v>9</v>
      </c>
      <c r="AL1012">
        <v>2023</v>
      </c>
      <c r="AM1012">
        <v>4</v>
      </c>
      <c r="AN1012" s="273">
        <f>(Table2[[#This Row],[OUTSD_IND_HEALTH_TOTAL]]+Table2[[#This Row],[EXCHG_IND_HEALTH_TOTAL]])-Table2[[#This Row],[OUTSD_IND_GRANDFATHER]]</f>
        <v>0</v>
      </c>
      <c r="AO1012" s="273">
        <f>Table2[[#This Row],[OUTSD_IND_HEALTH_TOTAL]]-Table2[[#This Row],[OUTSD_IND_GRANDFATHER]]</f>
        <v>0</v>
      </c>
      <c r="AP1012" s="273">
        <f>(Table2[[#This Row],[OUTSD_SG_HEALTH_TOTAL]]+Table2[[#This Row],[EXCHG_SG_HEALTH_TOTAL]])-Table2[[#This Row],[OUTSD_SG_GRANDFATHER]]</f>
        <v>0</v>
      </c>
      <c r="AQ1012" s="273">
        <f>Table2[[#This Row],[OUTSD_SG_HEALTH_TOTAL]]-Table2[[#This Row],[OUTSD_SG_GRANDFATHER]]</f>
        <v>0</v>
      </c>
      <c r="AR1012" s="273">
        <f>Table2[[#This Row],[EXCHG_IND_HEALTH_TOTAL]]+Table2[[#This Row],[OUTSD_IND_HEALTH_TOTAL]]</f>
        <v>0</v>
      </c>
      <c r="AS1012" s="273">
        <f>Table2[[#This Row],[EXCHG_SG_HEALTH_TOTAL]]+Table2[[#This Row],[OUTSD_SG_HEALTH_TOTAL]]</f>
        <v>0</v>
      </c>
      <c r="AT1012" s="273">
        <f>Table2[[#This Row],[OUTSD_ATM_HEALTH_TOTAL]]+Table2[[#This Row],[OUTSD_LG_HEALTH_TOTAL]]+Table2[[#This Row],[Individual Total]]+Table2[[#This Row],[Small Group Total]]+Table2[[#This Row],[OUTSD_STUDENT]]</f>
        <v>0</v>
      </c>
    </row>
    <row r="1013" spans="1:46">
      <c r="A1013" t="s">
        <v>61</v>
      </c>
      <c r="B1013" t="s">
        <v>370</v>
      </c>
      <c r="AK1013">
        <v>37</v>
      </c>
      <c r="AL1013">
        <v>2023</v>
      </c>
      <c r="AM1013">
        <v>4</v>
      </c>
      <c r="AN1013" s="273">
        <f>(Table2[[#This Row],[OUTSD_IND_HEALTH_TOTAL]]+Table2[[#This Row],[EXCHG_IND_HEALTH_TOTAL]])-Table2[[#This Row],[OUTSD_IND_GRANDFATHER]]</f>
        <v>0</v>
      </c>
      <c r="AO1013" s="273">
        <f>Table2[[#This Row],[OUTSD_IND_HEALTH_TOTAL]]-Table2[[#This Row],[OUTSD_IND_GRANDFATHER]]</f>
        <v>0</v>
      </c>
      <c r="AP1013" s="273">
        <f>(Table2[[#This Row],[OUTSD_SG_HEALTH_TOTAL]]+Table2[[#This Row],[EXCHG_SG_HEALTH_TOTAL]])-Table2[[#This Row],[OUTSD_SG_GRANDFATHER]]</f>
        <v>0</v>
      </c>
      <c r="AQ1013" s="273">
        <f>Table2[[#This Row],[OUTSD_SG_HEALTH_TOTAL]]-Table2[[#This Row],[OUTSD_SG_GRANDFATHER]]</f>
        <v>0</v>
      </c>
      <c r="AR1013" s="273">
        <f>Table2[[#This Row],[EXCHG_IND_HEALTH_TOTAL]]+Table2[[#This Row],[OUTSD_IND_HEALTH_TOTAL]]</f>
        <v>0</v>
      </c>
      <c r="AS1013" s="273">
        <f>Table2[[#This Row],[EXCHG_SG_HEALTH_TOTAL]]+Table2[[#This Row],[OUTSD_SG_HEALTH_TOTAL]]</f>
        <v>0</v>
      </c>
      <c r="AT1013" s="273">
        <f>Table2[[#This Row],[OUTSD_ATM_HEALTH_TOTAL]]+Table2[[#This Row],[OUTSD_LG_HEALTH_TOTAL]]+Table2[[#This Row],[Individual Total]]+Table2[[#This Row],[Small Group Total]]+Table2[[#This Row],[OUTSD_STUDENT]]</f>
        <v>0</v>
      </c>
    </row>
    <row r="1014" spans="1:46">
      <c r="A1014" t="s">
        <v>61</v>
      </c>
      <c r="B1014" t="s">
        <v>367</v>
      </c>
      <c r="AK1014">
        <v>20</v>
      </c>
      <c r="AL1014">
        <v>2023</v>
      </c>
      <c r="AM1014">
        <v>4</v>
      </c>
      <c r="AN1014" s="273">
        <f>(Table2[[#This Row],[OUTSD_IND_HEALTH_TOTAL]]+Table2[[#This Row],[EXCHG_IND_HEALTH_TOTAL]])-Table2[[#This Row],[OUTSD_IND_GRANDFATHER]]</f>
        <v>0</v>
      </c>
      <c r="AO1014" s="273">
        <f>Table2[[#This Row],[OUTSD_IND_HEALTH_TOTAL]]-Table2[[#This Row],[OUTSD_IND_GRANDFATHER]]</f>
        <v>0</v>
      </c>
      <c r="AP1014" s="273">
        <f>(Table2[[#This Row],[OUTSD_SG_HEALTH_TOTAL]]+Table2[[#This Row],[EXCHG_SG_HEALTH_TOTAL]])-Table2[[#This Row],[OUTSD_SG_GRANDFATHER]]</f>
        <v>0</v>
      </c>
      <c r="AQ1014" s="273">
        <f>Table2[[#This Row],[OUTSD_SG_HEALTH_TOTAL]]-Table2[[#This Row],[OUTSD_SG_GRANDFATHER]]</f>
        <v>0</v>
      </c>
      <c r="AR1014" s="273">
        <f>Table2[[#This Row],[EXCHG_IND_HEALTH_TOTAL]]+Table2[[#This Row],[OUTSD_IND_HEALTH_TOTAL]]</f>
        <v>0</v>
      </c>
      <c r="AS1014" s="273">
        <f>Table2[[#This Row],[EXCHG_SG_HEALTH_TOTAL]]+Table2[[#This Row],[OUTSD_SG_HEALTH_TOTAL]]</f>
        <v>0</v>
      </c>
      <c r="AT1014" s="273">
        <f>Table2[[#This Row],[OUTSD_ATM_HEALTH_TOTAL]]+Table2[[#This Row],[OUTSD_LG_HEALTH_TOTAL]]+Table2[[#This Row],[Individual Total]]+Table2[[#This Row],[Small Group Total]]+Table2[[#This Row],[OUTSD_STUDENT]]</f>
        <v>0</v>
      </c>
    </row>
    <row r="1015" spans="1:46">
      <c r="A1015" t="s">
        <v>61</v>
      </c>
      <c r="B1015" t="s">
        <v>391</v>
      </c>
      <c r="AK1015">
        <v>4</v>
      </c>
      <c r="AL1015">
        <v>2023</v>
      </c>
      <c r="AM1015">
        <v>4</v>
      </c>
      <c r="AN1015" s="273">
        <f>(Table2[[#This Row],[OUTSD_IND_HEALTH_TOTAL]]+Table2[[#This Row],[EXCHG_IND_HEALTH_TOTAL]])-Table2[[#This Row],[OUTSD_IND_GRANDFATHER]]</f>
        <v>0</v>
      </c>
      <c r="AO1015" s="273">
        <f>Table2[[#This Row],[OUTSD_IND_HEALTH_TOTAL]]-Table2[[#This Row],[OUTSD_IND_GRANDFATHER]]</f>
        <v>0</v>
      </c>
      <c r="AP1015" s="273">
        <f>(Table2[[#This Row],[OUTSD_SG_HEALTH_TOTAL]]+Table2[[#This Row],[EXCHG_SG_HEALTH_TOTAL]])-Table2[[#This Row],[OUTSD_SG_GRANDFATHER]]</f>
        <v>0</v>
      </c>
      <c r="AQ1015" s="273">
        <f>Table2[[#This Row],[OUTSD_SG_HEALTH_TOTAL]]-Table2[[#This Row],[OUTSD_SG_GRANDFATHER]]</f>
        <v>0</v>
      </c>
      <c r="AR1015" s="273">
        <f>Table2[[#This Row],[EXCHG_IND_HEALTH_TOTAL]]+Table2[[#This Row],[OUTSD_IND_HEALTH_TOTAL]]</f>
        <v>0</v>
      </c>
      <c r="AS1015" s="273">
        <f>Table2[[#This Row],[EXCHG_SG_HEALTH_TOTAL]]+Table2[[#This Row],[OUTSD_SG_HEALTH_TOTAL]]</f>
        <v>0</v>
      </c>
      <c r="AT1015" s="273">
        <f>Table2[[#This Row],[OUTSD_ATM_HEALTH_TOTAL]]+Table2[[#This Row],[OUTSD_LG_HEALTH_TOTAL]]+Table2[[#This Row],[Individual Total]]+Table2[[#This Row],[Small Group Total]]+Table2[[#This Row],[OUTSD_STUDENT]]</f>
        <v>0</v>
      </c>
    </row>
    <row r="1016" spans="1:46">
      <c r="A1016" t="s">
        <v>61</v>
      </c>
      <c r="B1016" t="s">
        <v>386</v>
      </c>
      <c r="AK1016">
        <v>8</v>
      </c>
      <c r="AL1016">
        <v>2023</v>
      </c>
      <c r="AM1016">
        <v>4</v>
      </c>
      <c r="AN1016" s="273">
        <f>(Table2[[#This Row],[OUTSD_IND_HEALTH_TOTAL]]+Table2[[#This Row],[EXCHG_IND_HEALTH_TOTAL]])-Table2[[#This Row],[OUTSD_IND_GRANDFATHER]]</f>
        <v>0</v>
      </c>
      <c r="AO1016" s="273">
        <f>Table2[[#This Row],[OUTSD_IND_HEALTH_TOTAL]]-Table2[[#This Row],[OUTSD_IND_GRANDFATHER]]</f>
        <v>0</v>
      </c>
      <c r="AP1016" s="273">
        <f>(Table2[[#This Row],[OUTSD_SG_HEALTH_TOTAL]]+Table2[[#This Row],[EXCHG_SG_HEALTH_TOTAL]])-Table2[[#This Row],[OUTSD_SG_GRANDFATHER]]</f>
        <v>0</v>
      </c>
      <c r="AQ1016" s="273">
        <f>Table2[[#This Row],[OUTSD_SG_HEALTH_TOTAL]]-Table2[[#This Row],[OUTSD_SG_GRANDFATHER]]</f>
        <v>0</v>
      </c>
      <c r="AR1016" s="273">
        <f>Table2[[#This Row],[EXCHG_IND_HEALTH_TOTAL]]+Table2[[#This Row],[OUTSD_IND_HEALTH_TOTAL]]</f>
        <v>0</v>
      </c>
      <c r="AS1016" s="273">
        <f>Table2[[#This Row],[EXCHG_SG_HEALTH_TOTAL]]+Table2[[#This Row],[OUTSD_SG_HEALTH_TOTAL]]</f>
        <v>0</v>
      </c>
      <c r="AT1016" s="273">
        <f>Table2[[#This Row],[OUTSD_ATM_HEALTH_TOTAL]]+Table2[[#This Row],[OUTSD_LG_HEALTH_TOTAL]]+Table2[[#This Row],[Individual Total]]+Table2[[#This Row],[Small Group Total]]+Table2[[#This Row],[OUTSD_STUDENT]]</f>
        <v>0</v>
      </c>
    </row>
    <row r="1017" spans="1:46">
      <c r="A1017" t="s">
        <v>61</v>
      </c>
      <c r="B1017" t="s">
        <v>389</v>
      </c>
      <c r="AK1017">
        <v>3</v>
      </c>
      <c r="AL1017">
        <v>2023</v>
      </c>
      <c r="AM1017">
        <v>4</v>
      </c>
      <c r="AN1017" s="273">
        <f>(Table2[[#This Row],[OUTSD_IND_HEALTH_TOTAL]]+Table2[[#This Row],[EXCHG_IND_HEALTH_TOTAL]])-Table2[[#This Row],[OUTSD_IND_GRANDFATHER]]</f>
        <v>0</v>
      </c>
      <c r="AO1017" s="273">
        <f>Table2[[#This Row],[OUTSD_IND_HEALTH_TOTAL]]-Table2[[#This Row],[OUTSD_IND_GRANDFATHER]]</f>
        <v>0</v>
      </c>
      <c r="AP1017" s="273">
        <f>(Table2[[#This Row],[OUTSD_SG_HEALTH_TOTAL]]+Table2[[#This Row],[EXCHG_SG_HEALTH_TOTAL]])-Table2[[#This Row],[OUTSD_SG_GRANDFATHER]]</f>
        <v>0</v>
      </c>
      <c r="AQ1017" s="273">
        <f>Table2[[#This Row],[OUTSD_SG_HEALTH_TOTAL]]-Table2[[#This Row],[OUTSD_SG_GRANDFATHER]]</f>
        <v>0</v>
      </c>
      <c r="AR1017" s="273">
        <f>Table2[[#This Row],[EXCHG_IND_HEALTH_TOTAL]]+Table2[[#This Row],[OUTSD_IND_HEALTH_TOTAL]]</f>
        <v>0</v>
      </c>
      <c r="AS1017" s="273">
        <f>Table2[[#This Row],[EXCHG_SG_HEALTH_TOTAL]]+Table2[[#This Row],[OUTSD_SG_HEALTH_TOTAL]]</f>
        <v>0</v>
      </c>
      <c r="AT1017" s="273">
        <f>Table2[[#This Row],[OUTSD_ATM_HEALTH_TOTAL]]+Table2[[#This Row],[OUTSD_LG_HEALTH_TOTAL]]+Table2[[#This Row],[Individual Total]]+Table2[[#This Row],[Small Group Total]]+Table2[[#This Row],[OUTSD_STUDENT]]</f>
        <v>0</v>
      </c>
    </row>
    <row r="1018" spans="1:46">
      <c r="A1018" t="s">
        <v>61</v>
      </c>
      <c r="B1018" t="s">
        <v>360</v>
      </c>
      <c r="AK1018">
        <v>7</v>
      </c>
      <c r="AL1018">
        <v>2023</v>
      </c>
      <c r="AM1018">
        <v>4</v>
      </c>
      <c r="AN1018" s="273">
        <f>(Table2[[#This Row],[OUTSD_IND_HEALTH_TOTAL]]+Table2[[#This Row],[EXCHG_IND_HEALTH_TOTAL]])-Table2[[#This Row],[OUTSD_IND_GRANDFATHER]]</f>
        <v>0</v>
      </c>
      <c r="AO1018" s="273">
        <f>Table2[[#This Row],[OUTSD_IND_HEALTH_TOTAL]]-Table2[[#This Row],[OUTSD_IND_GRANDFATHER]]</f>
        <v>0</v>
      </c>
      <c r="AP1018" s="273">
        <f>(Table2[[#This Row],[OUTSD_SG_HEALTH_TOTAL]]+Table2[[#This Row],[EXCHG_SG_HEALTH_TOTAL]])-Table2[[#This Row],[OUTSD_SG_GRANDFATHER]]</f>
        <v>0</v>
      </c>
      <c r="AQ1018" s="273">
        <f>Table2[[#This Row],[OUTSD_SG_HEALTH_TOTAL]]-Table2[[#This Row],[OUTSD_SG_GRANDFATHER]]</f>
        <v>0</v>
      </c>
      <c r="AR1018" s="273">
        <f>Table2[[#This Row],[EXCHG_IND_HEALTH_TOTAL]]+Table2[[#This Row],[OUTSD_IND_HEALTH_TOTAL]]</f>
        <v>0</v>
      </c>
      <c r="AS1018" s="273">
        <f>Table2[[#This Row],[EXCHG_SG_HEALTH_TOTAL]]+Table2[[#This Row],[OUTSD_SG_HEALTH_TOTAL]]</f>
        <v>0</v>
      </c>
      <c r="AT1018" s="273">
        <f>Table2[[#This Row],[OUTSD_ATM_HEALTH_TOTAL]]+Table2[[#This Row],[OUTSD_LG_HEALTH_TOTAL]]+Table2[[#This Row],[Individual Total]]+Table2[[#This Row],[Small Group Total]]+Table2[[#This Row],[OUTSD_STUDENT]]</f>
        <v>0</v>
      </c>
    </row>
    <row r="1019" spans="1:46">
      <c r="A1019" t="s">
        <v>61</v>
      </c>
      <c r="B1019" t="s">
        <v>368</v>
      </c>
      <c r="AK1019">
        <v>38</v>
      </c>
      <c r="AL1019">
        <v>2023</v>
      </c>
      <c r="AM1019">
        <v>4</v>
      </c>
      <c r="AN1019" s="273">
        <f>(Table2[[#This Row],[OUTSD_IND_HEALTH_TOTAL]]+Table2[[#This Row],[EXCHG_IND_HEALTH_TOTAL]])-Table2[[#This Row],[OUTSD_IND_GRANDFATHER]]</f>
        <v>0</v>
      </c>
      <c r="AO1019" s="273">
        <f>Table2[[#This Row],[OUTSD_IND_HEALTH_TOTAL]]-Table2[[#This Row],[OUTSD_IND_GRANDFATHER]]</f>
        <v>0</v>
      </c>
      <c r="AP1019" s="273">
        <f>(Table2[[#This Row],[OUTSD_SG_HEALTH_TOTAL]]+Table2[[#This Row],[EXCHG_SG_HEALTH_TOTAL]])-Table2[[#This Row],[OUTSD_SG_GRANDFATHER]]</f>
        <v>0</v>
      </c>
      <c r="AQ1019" s="273">
        <f>Table2[[#This Row],[OUTSD_SG_HEALTH_TOTAL]]-Table2[[#This Row],[OUTSD_SG_GRANDFATHER]]</f>
        <v>0</v>
      </c>
      <c r="AR1019" s="273">
        <f>Table2[[#This Row],[EXCHG_IND_HEALTH_TOTAL]]+Table2[[#This Row],[OUTSD_IND_HEALTH_TOTAL]]</f>
        <v>0</v>
      </c>
      <c r="AS1019" s="273">
        <f>Table2[[#This Row],[EXCHG_SG_HEALTH_TOTAL]]+Table2[[#This Row],[OUTSD_SG_HEALTH_TOTAL]]</f>
        <v>0</v>
      </c>
      <c r="AT1019" s="273">
        <f>Table2[[#This Row],[OUTSD_ATM_HEALTH_TOTAL]]+Table2[[#This Row],[OUTSD_LG_HEALTH_TOTAL]]+Table2[[#This Row],[Individual Total]]+Table2[[#This Row],[Small Group Total]]+Table2[[#This Row],[OUTSD_STUDENT]]</f>
        <v>0</v>
      </c>
    </row>
    <row r="1020" spans="1:46">
      <c r="A1020" t="s">
        <v>61</v>
      </c>
      <c r="B1020" t="s">
        <v>371</v>
      </c>
      <c r="AK1020">
        <v>11</v>
      </c>
      <c r="AL1020">
        <v>2023</v>
      </c>
      <c r="AM1020">
        <v>4</v>
      </c>
      <c r="AN1020" s="273">
        <f>(Table2[[#This Row],[OUTSD_IND_HEALTH_TOTAL]]+Table2[[#This Row],[EXCHG_IND_HEALTH_TOTAL]])-Table2[[#This Row],[OUTSD_IND_GRANDFATHER]]</f>
        <v>0</v>
      </c>
      <c r="AO1020" s="273">
        <f>Table2[[#This Row],[OUTSD_IND_HEALTH_TOTAL]]-Table2[[#This Row],[OUTSD_IND_GRANDFATHER]]</f>
        <v>0</v>
      </c>
      <c r="AP1020" s="273">
        <f>(Table2[[#This Row],[OUTSD_SG_HEALTH_TOTAL]]+Table2[[#This Row],[EXCHG_SG_HEALTH_TOTAL]])-Table2[[#This Row],[OUTSD_SG_GRANDFATHER]]</f>
        <v>0</v>
      </c>
      <c r="AQ1020" s="273">
        <f>Table2[[#This Row],[OUTSD_SG_HEALTH_TOTAL]]-Table2[[#This Row],[OUTSD_SG_GRANDFATHER]]</f>
        <v>0</v>
      </c>
      <c r="AR1020" s="273">
        <f>Table2[[#This Row],[EXCHG_IND_HEALTH_TOTAL]]+Table2[[#This Row],[OUTSD_IND_HEALTH_TOTAL]]</f>
        <v>0</v>
      </c>
      <c r="AS1020" s="273">
        <f>Table2[[#This Row],[EXCHG_SG_HEALTH_TOTAL]]+Table2[[#This Row],[OUTSD_SG_HEALTH_TOTAL]]</f>
        <v>0</v>
      </c>
      <c r="AT1020" s="273">
        <f>Table2[[#This Row],[OUTSD_ATM_HEALTH_TOTAL]]+Table2[[#This Row],[OUTSD_LG_HEALTH_TOTAL]]+Table2[[#This Row],[Individual Total]]+Table2[[#This Row],[Small Group Total]]+Table2[[#This Row],[OUTSD_STUDENT]]</f>
        <v>0</v>
      </c>
    </row>
    <row r="1021" spans="1:46">
      <c r="A1021" t="s">
        <v>61</v>
      </c>
      <c r="B1021" t="s">
        <v>378</v>
      </c>
      <c r="AK1021">
        <v>8</v>
      </c>
      <c r="AL1021">
        <v>2023</v>
      </c>
      <c r="AM1021">
        <v>4</v>
      </c>
      <c r="AN1021" s="273">
        <f>(Table2[[#This Row],[OUTSD_IND_HEALTH_TOTAL]]+Table2[[#This Row],[EXCHG_IND_HEALTH_TOTAL]])-Table2[[#This Row],[OUTSD_IND_GRANDFATHER]]</f>
        <v>0</v>
      </c>
      <c r="AO1021" s="273">
        <f>Table2[[#This Row],[OUTSD_IND_HEALTH_TOTAL]]-Table2[[#This Row],[OUTSD_IND_GRANDFATHER]]</f>
        <v>0</v>
      </c>
      <c r="AP1021" s="273">
        <f>(Table2[[#This Row],[OUTSD_SG_HEALTH_TOTAL]]+Table2[[#This Row],[EXCHG_SG_HEALTH_TOTAL]])-Table2[[#This Row],[OUTSD_SG_GRANDFATHER]]</f>
        <v>0</v>
      </c>
      <c r="AQ1021" s="273">
        <f>Table2[[#This Row],[OUTSD_SG_HEALTH_TOTAL]]-Table2[[#This Row],[OUTSD_SG_GRANDFATHER]]</f>
        <v>0</v>
      </c>
      <c r="AR1021" s="273">
        <f>Table2[[#This Row],[EXCHG_IND_HEALTH_TOTAL]]+Table2[[#This Row],[OUTSD_IND_HEALTH_TOTAL]]</f>
        <v>0</v>
      </c>
      <c r="AS1021" s="273">
        <f>Table2[[#This Row],[EXCHG_SG_HEALTH_TOTAL]]+Table2[[#This Row],[OUTSD_SG_HEALTH_TOTAL]]</f>
        <v>0</v>
      </c>
      <c r="AT1021" s="273">
        <f>Table2[[#This Row],[OUTSD_ATM_HEALTH_TOTAL]]+Table2[[#This Row],[OUTSD_LG_HEALTH_TOTAL]]+Table2[[#This Row],[Individual Total]]+Table2[[#This Row],[Small Group Total]]+Table2[[#This Row],[OUTSD_STUDENT]]</f>
        <v>0</v>
      </c>
    </row>
    <row r="1022" spans="1:46">
      <c r="A1022" t="s">
        <v>61</v>
      </c>
      <c r="B1022" t="s">
        <v>369</v>
      </c>
      <c r="AK1022">
        <v>13</v>
      </c>
      <c r="AL1022">
        <v>2023</v>
      </c>
      <c r="AM1022">
        <v>4</v>
      </c>
      <c r="AN1022" s="273">
        <f>(Table2[[#This Row],[OUTSD_IND_HEALTH_TOTAL]]+Table2[[#This Row],[EXCHG_IND_HEALTH_TOTAL]])-Table2[[#This Row],[OUTSD_IND_GRANDFATHER]]</f>
        <v>0</v>
      </c>
      <c r="AO1022" s="273">
        <f>Table2[[#This Row],[OUTSD_IND_HEALTH_TOTAL]]-Table2[[#This Row],[OUTSD_IND_GRANDFATHER]]</f>
        <v>0</v>
      </c>
      <c r="AP1022" s="273">
        <f>(Table2[[#This Row],[OUTSD_SG_HEALTH_TOTAL]]+Table2[[#This Row],[EXCHG_SG_HEALTH_TOTAL]])-Table2[[#This Row],[OUTSD_SG_GRANDFATHER]]</f>
        <v>0</v>
      </c>
      <c r="AQ1022" s="273">
        <f>Table2[[#This Row],[OUTSD_SG_HEALTH_TOTAL]]-Table2[[#This Row],[OUTSD_SG_GRANDFATHER]]</f>
        <v>0</v>
      </c>
      <c r="AR1022" s="273">
        <f>Table2[[#This Row],[EXCHG_IND_HEALTH_TOTAL]]+Table2[[#This Row],[OUTSD_IND_HEALTH_TOTAL]]</f>
        <v>0</v>
      </c>
      <c r="AS1022" s="273">
        <f>Table2[[#This Row],[EXCHG_SG_HEALTH_TOTAL]]+Table2[[#This Row],[OUTSD_SG_HEALTH_TOTAL]]</f>
        <v>0</v>
      </c>
      <c r="AT1022" s="273">
        <f>Table2[[#This Row],[OUTSD_ATM_HEALTH_TOTAL]]+Table2[[#This Row],[OUTSD_LG_HEALTH_TOTAL]]+Table2[[#This Row],[Individual Total]]+Table2[[#This Row],[Small Group Total]]+Table2[[#This Row],[OUTSD_STUDENT]]</f>
        <v>0</v>
      </c>
    </row>
    <row r="1023" spans="1:46">
      <c r="A1023" t="s">
        <v>61</v>
      </c>
      <c r="B1023" t="s">
        <v>385</v>
      </c>
      <c r="AK1023">
        <v>2</v>
      </c>
      <c r="AL1023">
        <v>2023</v>
      </c>
      <c r="AM1023">
        <v>4</v>
      </c>
      <c r="AN1023" s="273">
        <f>(Table2[[#This Row],[OUTSD_IND_HEALTH_TOTAL]]+Table2[[#This Row],[EXCHG_IND_HEALTH_TOTAL]])-Table2[[#This Row],[OUTSD_IND_GRANDFATHER]]</f>
        <v>0</v>
      </c>
      <c r="AO1023" s="273">
        <f>Table2[[#This Row],[OUTSD_IND_HEALTH_TOTAL]]-Table2[[#This Row],[OUTSD_IND_GRANDFATHER]]</f>
        <v>0</v>
      </c>
      <c r="AP1023" s="273">
        <f>(Table2[[#This Row],[OUTSD_SG_HEALTH_TOTAL]]+Table2[[#This Row],[EXCHG_SG_HEALTH_TOTAL]])-Table2[[#This Row],[OUTSD_SG_GRANDFATHER]]</f>
        <v>0</v>
      </c>
      <c r="AQ1023" s="273">
        <f>Table2[[#This Row],[OUTSD_SG_HEALTH_TOTAL]]-Table2[[#This Row],[OUTSD_SG_GRANDFATHER]]</f>
        <v>0</v>
      </c>
      <c r="AR1023" s="273">
        <f>Table2[[#This Row],[EXCHG_IND_HEALTH_TOTAL]]+Table2[[#This Row],[OUTSD_IND_HEALTH_TOTAL]]</f>
        <v>0</v>
      </c>
      <c r="AS1023" s="273">
        <f>Table2[[#This Row],[EXCHG_SG_HEALTH_TOTAL]]+Table2[[#This Row],[OUTSD_SG_HEALTH_TOTAL]]</f>
        <v>0</v>
      </c>
      <c r="AT1023" s="273">
        <f>Table2[[#This Row],[OUTSD_ATM_HEALTH_TOTAL]]+Table2[[#This Row],[OUTSD_LG_HEALTH_TOTAL]]+Table2[[#This Row],[Individual Total]]+Table2[[#This Row],[Small Group Total]]+Table2[[#This Row],[OUTSD_STUDENT]]</f>
        <v>0</v>
      </c>
    </row>
    <row r="1024" spans="1:46">
      <c r="A1024" t="s">
        <v>61</v>
      </c>
      <c r="B1024" t="s">
        <v>366</v>
      </c>
      <c r="AK1024">
        <v>47</v>
      </c>
      <c r="AL1024">
        <v>2023</v>
      </c>
      <c r="AM1024">
        <v>4</v>
      </c>
      <c r="AN1024" s="273">
        <f>(Table2[[#This Row],[OUTSD_IND_HEALTH_TOTAL]]+Table2[[#This Row],[EXCHG_IND_HEALTH_TOTAL]])-Table2[[#This Row],[OUTSD_IND_GRANDFATHER]]</f>
        <v>0</v>
      </c>
      <c r="AO1024" s="273">
        <f>Table2[[#This Row],[OUTSD_IND_HEALTH_TOTAL]]-Table2[[#This Row],[OUTSD_IND_GRANDFATHER]]</f>
        <v>0</v>
      </c>
      <c r="AP1024" s="273">
        <f>(Table2[[#This Row],[OUTSD_SG_HEALTH_TOTAL]]+Table2[[#This Row],[EXCHG_SG_HEALTH_TOTAL]])-Table2[[#This Row],[OUTSD_SG_GRANDFATHER]]</f>
        <v>0</v>
      </c>
      <c r="AQ1024" s="273">
        <f>Table2[[#This Row],[OUTSD_SG_HEALTH_TOTAL]]-Table2[[#This Row],[OUTSD_SG_GRANDFATHER]]</f>
        <v>0</v>
      </c>
      <c r="AR1024" s="273">
        <f>Table2[[#This Row],[EXCHG_IND_HEALTH_TOTAL]]+Table2[[#This Row],[OUTSD_IND_HEALTH_TOTAL]]</f>
        <v>0</v>
      </c>
      <c r="AS1024" s="273">
        <f>Table2[[#This Row],[EXCHG_SG_HEALTH_TOTAL]]+Table2[[#This Row],[OUTSD_SG_HEALTH_TOTAL]]</f>
        <v>0</v>
      </c>
      <c r="AT1024" s="273">
        <f>Table2[[#This Row],[OUTSD_ATM_HEALTH_TOTAL]]+Table2[[#This Row],[OUTSD_LG_HEALTH_TOTAL]]+Table2[[#This Row],[Individual Total]]+Table2[[#This Row],[Small Group Total]]+Table2[[#This Row],[OUTSD_STUDENT]]</f>
        <v>0</v>
      </c>
    </row>
    <row r="1025" spans="1:46">
      <c r="A1025" t="s">
        <v>61</v>
      </c>
      <c r="B1025" t="s">
        <v>375</v>
      </c>
      <c r="AK1025">
        <v>26</v>
      </c>
      <c r="AL1025">
        <v>2023</v>
      </c>
      <c r="AM1025">
        <v>4</v>
      </c>
      <c r="AN1025" s="273">
        <f>(Table2[[#This Row],[OUTSD_IND_HEALTH_TOTAL]]+Table2[[#This Row],[EXCHG_IND_HEALTH_TOTAL]])-Table2[[#This Row],[OUTSD_IND_GRANDFATHER]]</f>
        <v>0</v>
      </c>
      <c r="AO1025" s="273">
        <f>Table2[[#This Row],[OUTSD_IND_HEALTH_TOTAL]]-Table2[[#This Row],[OUTSD_IND_GRANDFATHER]]</f>
        <v>0</v>
      </c>
      <c r="AP1025" s="273">
        <f>(Table2[[#This Row],[OUTSD_SG_HEALTH_TOTAL]]+Table2[[#This Row],[EXCHG_SG_HEALTH_TOTAL]])-Table2[[#This Row],[OUTSD_SG_GRANDFATHER]]</f>
        <v>0</v>
      </c>
      <c r="AQ1025" s="273">
        <f>Table2[[#This Row],[OUTSD_SG_HEALTH_TOTAL]]-Table2[[#This Row],[OUTSD_SG_GRANDFATHER]]</f>
        <v>0</v>
      </c>
      <c r="AR1025" s="273">
        <f>Table2[[#This Row],[EXCHG_IND_HEALTH_TOTAL]]+Table2[[#This Row],[OUTSD_IND_HEALTH_TOTAL]]</f>
        <v>0</v>
      </c>
      <c r="AS1025" s="273">
        <f>Table2[[#This Row],[EXCHG_SG_HEALTH_TOTAL]]+Table2[[#This Row],[OUTSD_SG_HEALTH_TOTAL]]</f>
        <v>0</v>
      </c>
      <c r="AT1025" s="273">
        <f>Table2[[#This Row],[OUTSD_ATM_HEALTH_TOTAL]]+Table2[[#This Row],[OUTSD_LG_HEALTH_TOTAL]]+Table2[[#This Row],[Individual Total]]+Table2[[#This Row],[Small Group Total]]+Table2[[#This Row],[OUTSD_STUDENT]]</f>
        <v>0</v>
      </c>
    </row>
    <row r="1026" spans="1:46">
      <c r="A1026" t="s">
        <v>61</v>
      </c>
      <c r="B1026" t="s">
        <v>365</v>
      </c>
      <c r="AK1026">
        <v>16</v>
      </c>
      <c r="AL1026">
        <v>2023</v>
      </c>
      <c r="AM1026">
        <v>4</v>
      </c>
      <c r="AN1026" s="273">
        <f>(Table2[[#This Row],[OUTSD_IND_HEALTH_TOTAL]]+Table2[[#This Row],[EXCHG_IND_HEALTH_TOTAL]])-Table2[[#This Row],[OUTSD_IND_GRANDFATHER]]</f>
        <v>0</v>
      </c>
      <c r="AO1026" s="273">
        <f>Table2[[#This Row],[OUTSD_IND_HEALTH_TOTAL]]-Table2[[#This Row],[OUTSD_IND_GRANDFATHER]]</f>
        <v>0</v>
      </c>
      <c r="AP1026" s="273">
        <f>(Table2[[#This Row],[OUTSD_SG_HEALTH_TOTAL]]+Table2[[#This Row],[EXCHG_SG_HEALTH_TOTAL]])-Table2[[#This Row],[OUTSD_SG_GRANDFATHER]]</f>
        <v>0</v>
      </c>
      <c r="AQ1026" s="273">
        <f>Table2[[#This Row],[OUTSD_SG_HEALTH_TOTAL]]-Table2[[#This Row],[OUTSD_SG_GRANDFATHER]]</f>
        <v>0</v>
      </c>
      <c r="AR1026" s="273">
        <f>Table2[[#This Row],[EXCHG_IND_HEALTH_TOTAL]]+Table2[[#This Row],[OUTSD_IND_HEALTH_TOTAL]]</f>
        <v>0</v>
      </c>
      <c r="AS1026" s="273">
        <f>Table2[[#This Row],[EXCHG_SG_HEALTH_TOTAL]]+Table2[[#This Row],[OUTSD_SG_HEALTH_TOTAL]]</f>
        <v>0</v>
      </c>
      <c r="AT1026" s="273">
        <f>Table2[[#This Row],[OUTSD_ATM_HEALTH_TOTAL]]+Table2[[#This Row],[OUTSD_LG_HEALTH_TOTAL]]+Table2[[#This Row],[Individual Total]]+Table2[[#This Row],[Small Group Total]]+Table2[[#This Row],[OUTSD_STUDENT]]</f>
        <v>0</v>
      </c>
    </row>
    <row r="1027" spans="1:46">
      <c r="A1027" t="s">
        <v>61</v>
      </c>
      <c r="B1027" t="s">
        <v>383</v>
      </c>
      <c r="AK1027">
        <v>19</v>
      </c>
      <c r="AL1027">
        <v>2023</v>
      </c>
      <c r="AM1027">
        <v>4</v>
      </c>
      <c r="AN1027" s="273">
        <f>(Table2[[#This Row],[OUTSD_IND_HEALTH_TOTAL]]+Table2[[#This Row],[EXCHG_IND_HEALTH_TOTAL]])-Table2[[#This Row],[OUTSD_IND_GRANDFATHER]]</f>
        <v>0</v>
      </c>
      <c r="AO1027" s="273">
        <f>Table2[[#This Row],[OUTSD_IND_HEALTH_TOTAL]]-Table2[[#This Row],[OUTSD_IND_GRANDFATHER]]</f>
        <v>0</v>
      </c>
      <c r="AP1027" s="273">
        <f>(Table2[[#This Row],[OUTSD_SG_HEALTH_TOTAL]]+Table2[[#This Row],[EXCHG_SG_HEALTH_TOTAL]])-Table2[[#This Row],[OUTSD_SG_GRANDFATHER]]</f>
        <v>0</v>
      </c>
      <c r="AQ1027" s="273">
        <f>Table2[[#This Row],[OUTSD_SG_HEALTH_TOTAL]]-Table2[[#This Row],[OUTSD_SG_GRANDFATHER]]</f>
        <v>0</v>
      </c>
      <c r="AR1027" s="273">
        <f>Table2[[#This Row],[EXCHG_IND_HEALTH_TOTAL]]+Table2[[#This Row],[OUTSD_IND_HEALTH_TOTAL]]</f>
        <v>0</v>
      </c>
      <c r="AS1027" s="273">
        <f>Table2[[#This Row],[EXCHG_SG_HEALTH_TOTAL]]+Table2[[#This Row],[OUTSD_SG_HEALTH_TOTAL]]</f>
        <v>0</v>
      </c>
      <c r="AT1027" s="273">
        <f>Table2[[#This Row],[OUTSD_ATM_HEALTH_TOTAL]]+Table2[[#This Row],[OUTSD_LG_HEALTH_TOTAL]]+Table2[[#This Row],[Individual Total]]+Table2[[#This Row],[Small Group Total]]+Table2[[#This Row],[OUTSD_STUDENT]]</f>
        <v>0</v>
      </c>
    </row>
    <row r="1028" spans="1:46">
      <c r="A1028" t="s">
        <v>61</v>
      </c>
      <c r="B1028" t="s">
        <v>356</v>
      </c>
      <c r="AK1028">
        <v>31</v>
      </c>
      <c r="AL1028">
        <v>2023</v>
      </c>
      <c r="AM1028">
        <v>4</v>
      </c>
      <c r="AN1028" s="273">
        <f>(Table2[[#This Row],[OUTSD_IND_HEALTH_TOTAL]]+Table2[[#This Row],[EXCHG_IND_HEALTH_TOTAL]])-Table2[[#This Row],[OUTSD_IND_GRANDFATHER]]</f>
        <v>0</v>
      </c>
      <c r="AO1028" s="273">
        <f>Table2[[#This Row],[OUTSD_IND_HEALTH_TOTAL]]-Table2[[#This Row],[OUTSD_IND_GRANDFATHER]]</f>
        <v>0</v>
      </c>
      <c r="AP1028" s="273">
        <f>(Table2[[#This Row],[OUTSD_SG_HEALTH_TOTAL]]+Table2[[#This Row],[EXCHG_SG_HEALTH_TOTAL]])-Table2[[#This Row],[OUTSD_SG_GRANDFATHER]]</f>
        <v>0</v>
      </c>
      <c r="AQ1028" s="273">
        <f>Table2[[#This Row],[OUTSD_SG_HEALTH_TOTAL]]-Table2[[#This Row],[OUTSD_SG_GRANDFATHER]]</f>
        <v>0</v>
      </c>
      <c r="AR1028" s="273">
        <f>Table2[[#This Row],[EXCHG_IND_HEALTH_TOTAL]]+Table2[[#This Row],[OUTSD_IND_HEALTH_TOTAL]]</f>
        <v>0</v>
      </c>
      <c r="AS1028" s="273">
        <f>Table2[[#This Row],[EXCHG_SG_HEALTH_TOTAL]]+Table2[[#This Row],[OUTSD_SG_HEALTH_TOTAL]]</f>
        <v>0</v>
      </c>
      <c r="AT1028" s="273">
        <f>Table2[[#This Row],[OUTSD_ATM_HEALTH_TOTAL]]+Table2[[#This Row],[OUTSD_LG_HEALTH_TOTAL]]+Table2[[#This Row],[Individual Total]]+Table2[[#This Row],[Small Group Total]]+Table2[[#This Row],[OUTSD_STUDENT]]</f>
        <v>0</v>
      </c>
    </row>
    <row r="1029" spans="1:46">
      <c r="A1029" t="s">
        <v>61</v>
      </c>
      <c r="B1029" t="s">
        <v>382</v>
      </c>
      <c r="AK1029">
        <v>4</v>
      </c>
      <c r="AL1029">
        <v>2023</v>
      </c>
      <c r="AM1029">
        <v>4</v>
      </c>
      <c r="AN1029" s="273">
        <f>(Table2[[#This Row],[OUTSD_IND_HEALTH_TOTAL]]+Table2[[#This Row],[EXCHG_IND_HEALTH_TOTAL]])-Table2[[#This Row],[OUTSD_IND_GRANDFATHER]]</f>
        <v>0</v>
      </c>
      <c r="AO1029" s="273">
        <f>Table2[[#This Row],[OUTSD_IND_HEALTH_TOTAL]]-Table2[[#This Row],[OUTSD_IND_GRANDFATHER]]</f>
        <v>0</v>
      </c>
      <c r="AP1029" s="273">
        <f>(Table2[[#This Row],[OUTSD_SG_HEALTH_TOTAL]]+Table2[[#This Row],[EXCHG_SG_HEALTH_TOTAL]])-Table2[[#This Row],[OUTSD_SG_GRANDFATHER]]</f>
        <v>0</v>
      </c>
      <c r="AQ1029" s="273">
        <f>Table2[[#This Row],[OUTSD_SG_HEALTH_TOTAL]]-Table2[[#This Row],[OUTSD_SG_GRANDFATHER]]</f>
        <v>0</v>
      </c>
      <c r="AR1029" s="273">
        <f>Table2[[#This Row],[EXCHG_IND_HEALTH_TOTAL]]+Table2[[#This Row],[OUTSD_IND_HEALTH_TOTAL]]</f>
        <v>0</v>
      </c>
      <c r="AS1029" s="273">
        <f>Table2[[#This Row],[EXCHG_SG_HEALTH_TOTAL]]+Table2[[#This Row],[OUTSD_SG_HEALTH_TOTAL]]</f>
        <v>0</v>
      </c>
      <c r="AT1029" s="273">
        <f>Table2[[#This Row],[OUTSD_ATM_HEALTH_TOTAL]]+Table2[[#This Row],[OUTSD_LG_HEALTH_TOTAL]]+Table2[[#This Row],[Individual Total]]+Table2[[#This Row],[Small Group Total]]+Table2[[#This Row],[OUTSD_STUDENT]]</f>
        <v>0</v>
      </c>
    </row>
    <row r="1030" spans="1:46">
      <c r="A1030" t="s">
        <v>61</v>
      </c>
      <c r="B1030" t="s">
        <v>359</v>
      </c>
      <c r="AK1030">
        <v>38</v>
      </c>
      <c r="AL1030">
        <v>2023</v>
      </c>
      <c r="AM1030">
        <v>4</v>
      </c>
      <c r="AN1030" s="273">
        <f>(Table2[[#This Row],[OUTSD_IND_HEALTH_TOTAL]]+Table2[[#This Row],[EXCHG_IND_HEALTH_TOTAL]])-Table2[[#This Row],[OUTSD_IND_GRANDFATHER]]</f>
        <v>0</v>
      </c>
      <c r="AO1030" s="273">
        <f>Table2[[#This Row],[OUTSD_IND_HEALTH_TOTAL]]-Table2[[#This Row],[OUTSD_IND_GRANDFATHER]]</f>
        <v>0</v>
      </c>
      <c r="AP1030" s="273">
        <f>(Table2[[#This Row],[OUTSD_SG_HEALTH_TOTAL]]+Table2[[#This Row],[EXCHG_SG_HEALTH_TOTAL]])-Table2[[#This Row],[OUTSD_SG_GRANDFATHER]]</f>
        <v>0</v>
      </c>
      <c r="AQ1030" s="273">
        <f>Table2[[#This Row],[OUTSD_SG_HEALTH_TOTAL]]-Table2[[#This Row],[OUTSD_SG_GRANDFATHER]]</f>
        <v>0</v>
      </c>
      <c r="AR1030" s="273">
        <f>Table2[[#This Row],[EXCHG_IND_HEALTH_TOTAL]]+Table2[[#This Row],[OUTSD_IND_HEALTH_TOTAL]]</f>
        <v>0</v>
      </c>
      <c r="AS1030" s="273">
        <f>Table2[[#This Row],[EXCHG_SG_HEALTH_TOTAL]]+Table2[[#This Row],[OUTSD_SG_HEALTH_TOTAL]]</f>
        <v>0</v>
      </c>
      <c r="AT1030" s="273">
        <f>Table2[[#This Row],[OUTSD_ATM_HEALTH_TOTAL]]+Table2[[#This Row],[OUTSD_LG_HEALTH_TOTAL]]+Table2[[#This Row],[Individual Total]]+Table2[[#This Row],[Small Group Total]]+Table2[[#This Row],[OUTSD_STUDENT]]</f>
        <v>0</v>
      </c>
    </row>
    <row r="1031" spans="1:46">
      <c r="A1031" t="s">
        <v>61</v>
      </c>
      <c r="B1031" t="s">
        <v>364</v>
      </c>
      <c r="AK1031">
        <v>3</v>
      </c>
      <c r="AL1031">
        <v>2023</v>
      </c>
      <c r="AM1031">
        <v>4</v>
      </c>
      <c r="AN1031" s="273">
        <f>(Table2[[#This Row],[OUTSD_IND_HEALTH_TOTAL]]+Table2[[#This Row],[EXCHG_IND_HEALTH_TOTAL]])-Table2[[#This Row],[OUTSD_IND_GRANDFATHER]]</f>
        <v>0</v>
      </c>
      <c r="AO1031" s="273">
        <f>Table2[[#This Row],[OUTSD_IND_HEALTH_TOTAL]]-Table2[[#This Row],[OUTSD_IND_GRANDFATHER]]</f>
        <v>0</v>
      </c>
      <c r="AP1031" s="273">
        <f>(Table2[[#This Row],[OUTSD_SG_HEALTH_TOTAL]]+Table2[[#This Row],[EXCHG_SG_HEALTH_TOTAL]])-Table2[[#This Row],[OUTSD_SG_GRANDFATHER]]</f>
        <v>0</v>
      </c>
      <c r="AQ1031" s="273">
        <f>Table2[[#This Row],[OUTSD_SG_HEALTH_TOTAL]]-Table2[[#This Row],[OUTSD_SG_GRANDFATHER]]</f>
        <v>0</v>
      </c>
      <c r="AR1031" s="273">
        <f>Table2[[#This Row],[EXCHG_IND_HEALTH_TOTAL]]+Table2[[#This Row],[OUTSD_IND_HEALTH_TOTAL]]</f>
        <v>0</v>
      </c>
      <c r="AS1031" s="273">
        <f>Table2[[#This Row],[EXCHG_SG_HEALTH_TOTAL]]+Table2[[#This Row],[OUTSD_SG_HEALTH_TOTAL]]</f>
        <v>0</v>
      </c>
      <c r="AT1031" s="273">
        <f>Table2[[#This Row],[OUTSD_ATM_HEALTH_TOTAL]]+Table2[[#This Row],[OUTSD_LG_HEALTH_TOTAL]]+Table2[[#This Row],[Individual Total]]+Table2[[#This Row],[Small Group Total]]+Table2[[#This Row],[OUTSD_STUDENT]]</f>
        <v>0</v>
      </c>
    </row>
    <row r="1032" spans="1:46">
      <c r="A1032" t="s">
        <v>61</v>
      </c>
      <c r="B1032" t="s">
        <v>384</v>
      </c>
      <c r="AK1032">
        <v>1</v>
      </c>
      <c r="AL1032">
        <v>2023</v>
      </c>
      <c r="AM1032">
        <v>4</v>
      </c>
      <c r="AN1032" s="273">
        <f>(Table2[[#This Row],[OUTSD_IND_HEALTH_TOTAL]]+Table2[[#This Row],[EXCHG_IND_HEALTH_TOTAL]])-Table2[[#This Row],[OUTSD_IND_GRANDFATHER]]</f>
        <v>0</v>
      </c>
      <c r="AO1032" s="273">
        <f>Table2[[#This Row],[OUTSD_IND_HEALTH_TOTAL]]-Table2[[#This Row],[OUTSD_IND_GRANDFATHER]]</f>
        <v>0</v>
      </c>
      <c r="AP1032" s="273">
        <f>(Table2[[#This Row],[OUTSD_SG_HEALTH_TOTAL]]+Table2[[#This Row],[EXCHG_SG_HEALTH_TOTAL]])-Table2[[#This Row],[OUTSD_SG_GRANDFATHER]]</f>
        <v>0</v>
      </c>
      <c r="AQ1032" s="273">
        <f>Table2[[#This Row],[OUTSD_SG_HEALTH_TOTAL]]-Table2[[#This Row],[OUTSD_SG_GRANDFATHER]]</f>
        <v>0</v>
      </c>
      <c r="AR1032" s="273">
        <f>Table2[[#This Row],[EXCHG_IND_HEALTH_TOTAL]]+Table2[[#This Row],[OUTSD_IND_HEALTH_TOTAL]]</f>
        <v>0</v>
      </c>
      <c r="AS1032" s="273">
        <f>Table2[[#This Row],[EXCHG_SG_HEALTH_TOTAL]]+Table2[[#This Row],[OUTSD_SG_HEALTH_TOTAL]]</f>
        <v>0</v>
      </c>
      <c r="AT1032" s="273">
        <f>Table2[[#This Row],[OUTSD_ATM_HEALTH_TOTAL]]+Table2[[#This Row],[OUTSD_LG_HEALTH_TOTAL]]+Table2[[#This Row],[Individual Total]]+Table2[[#This Row],[Small Group Total]]+Table2[[#This Row],[OUTSD_STUDENT]]</f>
        <v>0</v>
      </c>
    </row>
    <row r="1033" spans="1:46">
      <c r="A1033" t="s">
        <v>61</v>
      </c>
      <c r="B1033" t="s">
        <v>374</v>
      </c>
      <c r="AK1033">
        <v>6</v>
      </c>
      <c r="AL1033">
        <v>2023</v>
      </c>
      <c r="AM1033">
        <v>4</v>
      </c>
      <c r="AN1033" s="273">
        <f>(Table2[[#This Row],[OUTSD_IND_HEALTH_TOTAL]]+Table2[[#This Row],[EXCHG_IND_HEALTH_TOTAL]])-Table2[[#This Row],[OUTSD_IND_GRANDFATHER]]</f>
        <v>0</v>
      </c>
      <c r="AO1033" s="273">
        <f>Table2[[#This Row],[OUTSD_IND_HEALTH_TOTAL]]-Table2[[#This Row],[OUTSD_IND_GRANDFATHER]]</f>
        <v>0</v>
      </c>
      <c r="AP1033" s="273">
        <f>(Table2[[#This Row],[OUTSD_SG_HEALTH_TOTAL]]+Table2[[#This Row],[EXCHG_SG_HEALTH_TOTAL]])-Table2[[#This Row],[OUTSD_SG_GRANDFATHER]]</f>
        <v>0</v>
      </c>
      <c r="AQ1033" s="273">
        <f>Table2[[#This Row],[OUTSD_SG_HEALTH_TOTAL]]-Table2[[#This Row],[OUTSD_SG_GRANDFATHER]]</f>
        <v>0</v>
      </c>
      <c r="AR1033" s="273">
        <f>Table2[[#This Row],[EXCHG_IND_HEALTH_TOTAL]]+Table2[[#This Row],[OUTSD_IND_HEALTH_TOTAL]]</f>
        <v>0</v>
      </c>
      <c r="AS1033" s="273">
        <f>Table2[[#This Row],[EXCHG_SG_HEALTH_TOTAL]]+Table2[[#This Row],[OUTSD_SG_HEALTH_TOTAL]]</f>
        <v>0</v>
      </c>
      <c r="AT1033" s="273">
        <f>Table2[[#This Row],[OUTSD_ATM_HEALTH_TOTAL]]+Table2[[#This Row],[OUTSD_LG_HEALTH_TOTAL]]+Table2[[#This Row],[Individual Total]]+Table2[[#This Row],[Small Group Total]]+Table2[[#This Row],[OUTSD_STUDENT]]</f>
        <v>0</v>
      </c>
    </row>
    <row r="1034" spans="1:46">
      <c r="A1034" t="s">
        <v>61</v>
      </c>
      <c r="B1034" t="s">
        <v>380</v>
      </c>
      <c r="AK1034">
        <v>18</v>
      </c>
      <c r="AL1034">
        <v>2023</v>
      </c>
      <c r="AM1034">
        <v>4</v>
      </c>
      <c r="AN1034" s="273">
        <f>(Table2[[#This Row],[OUTSD_IND_HEALTH_TOTAL]]+Table2[[#This Row],[EXCHG_IND_HEALTH_TOTAL]])-Table2[[#This Row],[OUTSD_IND_GRANDFATHER]]</f>
        <v>0</v>
      </c>
      <c r="AO1034" s="273">
        <f>Table2[[#This Row],[OUTSD_IND_HEALTH_TOTAL]]-Table2[[#This Row],[OUTSD_IND_GRANDFATHER]]</f>
        <v>0</v>
      </c>
      <c r="AP1034" s="273">
        <f>(Table2[[#This Row],[OUTSD_SG_HEALTH_TOTAL]]+Table2[[#This Row],[EXCHG_SG_HEALTH_TOTAL]])-Table2[[#This Row],[OUTSD_SG_GRANDFATHER]]</f>
        <v>0</v>
      </c>
      <c r="AQ1034" s="273">
        <f>Table2[[#This Row],[OUTSD_SG_HEALTH_TOTAL]]-Table2[[#This Row],[OUTSD_SG_GRANDFATHER]]</f>
        <v>0</v>
      </c>
      <c r="AR1034" s="273">
        <f>Table2[[#This Row],[EXCHG_IND_HEALTH_TOTAL]]+Table2[[#This Row],[OUTSD_IND_HEALTH_TOTAL]]</f>
        <v>0</v>
      </c>
      <c r="AS1034" s="273">
        <f>Table2[[#This Row],[EXCHG_SG_HEALTH_TOTAL]]+Table2[[#This Row],[OUTSD_SG_HEALTH_TOTAL]]</f>
        <v>0</v>
      </c>
      <c r="AT1034" s="273">
        <f>Table2[[#This Row],[OUTSD_ATM_HEALTH_TOTAL]]+Table2[[#This Row],[OUTSD_LG_HEALTH_TOTAL]]+Table2[[#This Row],[Individual Total]]+Table2[[#This Row],[Small Group Total]]+Table2[[#This Row],[OUTSD_STUDENT]]</f>
        <v>0</v>
      </c>
    </row>
    <row r="1035" spans="1:46">
      <c r="A1035" t="s">
        <v>61</v>
      </c>
      <c r="B1035" t="s">
        <v>387</v>
      </c>
      <c r="AK1035">
        <v>4</v>
      </c>
      <c r="AL1035">
        <v>2023</v>
      </c>
      <c r="AM1035">
        <v>4</v>
      </c>
      <c r="AN1035" s="273">
        <f>(Table2[[#This Row],[OUTSD_IND_HEALTH_TOTAL]]+Table2[[#This Row],[EXCHG_IND_HEALTH_TOTAL]])-Table2[[#This Row],[OUTSD_IND_GRANDFATHER]]</f>
        <v>0</v>
      </c>
      <c r="AO1035" s="273">
        <f>Table2[[#This Row],[OUTSD_IND_HEALTH_TOTAL]]-Table2[[#This Row],[OUTSD_IND_GRANDFATHER]]</f>
        <v>0</v>
      </c>
      <c r="AP1035" s="273">
        <f>(Table2[[#This Row],[OUTSD_SG_HEALTH_TOTAL]]+Table2[[#This Row],[EXCHG_SG_HEALTH_TOTAL]])-Table2[[#This Row],[OUTSD_SG_GRANDFATHER]]</f>
        <v>0</v>
      </c>
      <c r="AQ1035" s="273">
        <f>Table2[[#This Row],[OUTSD_SG_HEALTH_TOTAL]]-Table2[[#This Row],[OUTSD_SG_GRANDFATHER]]</f>
        <v>0</v>
      </c>
      <c r="AR1035" s="273">
        <f>Table2[[#This Row],[EXCHG_IND_HEALTH_TOTAL]]+Table2[[#This Row],[OUTSD_IND_HEALTH_TOTAL]]</f>
        <v>0</v>
      </c>
      <c r="AS1035" s="273">
        <f>Table2[[#This Row],[EXCHG_SG_HEALTH_TOTAL]]+Table2[[#This Row],[OUTSD_SG_HEALTH_TOTAL]]</f>
        <v>0</v>
      </c>
      <c r="AT1035" s="273">
        <f>Table2[[#This Row],[OUTSD_ATM_HEALTH_TOTAL]]+Table2[[#This Row],[OUTSD_LG_HEALTH_TOTAL]]+Table2[[#This Row],[Individual Total]]+Table2[[#This Row],[Small Group Total]]+Table2[[#This Row],[OUTSD_STUDENT]]</f>
        <v>0</v>
      </c>
    </row>
    <row r="1036" spans="1:46">
      <c r="A1036" t="s">
        <v>61</v>
      </c>
      <c r="B1036" t="s">
        <v>392</v>
      </c>
      <c r="AK1036">
        <v>4</v>
      </c>
      <c r="AL1036">
        <v>2023</v>
      </c>
      <c r="AM1036">
        <v>4</v>
      </c>
      <c r="AN1036" s="273">
        <f>(Table2[[#This Row],[OUTSD_IND_HEALTH_TOTAL]]+Table2[[#This Row],[EXCHG_IND_HEALTH_TOTAL]])-Table2[[#This Row],[OUTSD_IND_GRANDFATHER]]</f>
        <v>0</v>
      </c>
      <c r="AO1036" s="273">
        <f>Table2[[#This Row],[OUTSD_IND_HEALTH_TOTAL]]-Table2[[#This Row],[OUTSD_IND_GRANDFATHER]]</f>
        <v>0</v>
      </c>
      <c r="AP1036" s="273">
        <f>(Table2[[#This Row],[OUTSD_SG_HEALTH_TOTAL]]+Table2[[#This Row],[EXCHG_SG_HEALTH_TOTAL]])-Table2[[#This Row],[OUTSD_SG_GRANDFATHER]]</f>
        <v>0</v>
      </c>
      <c r="AQ1036" s="273">
        <f>Table2[[#This Row],[OUTSD_SG_HEALTH_TOTAL]]-Table2[[#This Row],[OUTSD_SG_GRANDFATHER]]</f>
        <v>0</v>
      </c>
      <c r="AR1036" s="273">
        <f>Table2[[#This Row],[EXCHG_IND_HEALTH_TOTAL]]+Table2[[#This Row],[OUTSD_IND_HEALTH_TOTAL]]</f>
        <v>0</v>
      </c>
      <c r="AS1036" s="273">
        <f>Table2[[#This Row],[EXCHG_SG_HEALTH_TOTAL]]+Table2[[#This Row],[OUTSD_SG_HEALTH_TOTAL]]</f>
        <v>0</v>
      </c>
      <c r="AT1036" s="273">
        <f>Table2[[#This Row],[OUTSD_ATM_HEALTH_TOTAL]]+Table2[[#This Row],[OUTSD_LG_HEALTH_TOTAL]]+Table2[[#This Row],[Individual Total]]+Table2[[#This Row],[Small Group Total]]+Table2[[#This Row],[OUTSD_STUDENT]]</f>
        <v>0</v>
      </c>
    </row>
    <row r="1037" spans="1:46">
      <c r="A1037" t="s">
        <v>61</v>
      </c>
      <c r="B1037" t="s">
        <v>373</v>
      </c>
      <c r="AK1037">
        <v>3</v>
      </c>
      <c r="AL1037">
        <v>2023</v>
      </c>
      <c r="AM1037">
        <v>4</v>
      </c>
      <c r="AN1037" s="273">
        <f>(Table2[[#This Row],[OUTSD_IND_HEALTH_TOTAL]]+Table2[[#This Row],[EXCHG_IND_HEALTH_TOTAL]])-Table2[[#This Row],[OUTSD_IND_GRANDFATHER]]</f>
        <v>0</v>
      </c>
      <c r="AO1037" s="273">
        <f>Table2[[#This Row],[OUTSD_IND_HEALTH_TOTAL]]-Table2[[#This Row],[OUTSD_IND_GRANDFATHER]]</f>
        <v>0</v>
      </c>
      <c r="AP1037" s="273">
        <f>(Table2[[#This Row],[OUTSD_SG_HEALTH_TOTAL]]+Table2[[#This Row],[EXCHG_SG_HEALTH_TOTAL]])-Table2[[#This Row],[OUTSD_SG_GRANDFATHER]]</f>
        <v>0</v>
      </c>
      <c r="AQ1037" s="273">
        <f>Table2[[#This Row],[OUTSD_SG_HEALTH_TOTAL]]-Table2[[#This Row],[OUTSD_SG_GRANDFATHER]]</f>
        <v>0</v>
      </c>
      <c r="AR1037" s="273">
        <f>Table2[[#This Row],[EXCHG_IND_HEALTH_TOTAL]]+Table2[[#This Row],[OUTSD_IND_HEALTH_TOTAL]]</f>
        <v>0</v>
      </c>
      <c r="AS1037" s="273">
        <f>Table2[[#This Row],[EXCHG_SG_HEALTH_TOTAL]]+Table2[[#This Row],[OUTSD_SG_HEALTH_TOTAL]]</f>
        <v>0</v>
      </c>
      <c r="AT1037" s="273">
        <f>Table2[[#This Row],[OUTSD_ATM_HEALTH_TOTAL]]+Table2[[#This Row],[OUTSD_LG_HEALTH_TOTAL]]+Table2[[#This Row],[Individual Total]]+Table2[[#This Row],[Small Group Total]]+Table2[[#This Row],[OUTSD_STUDENT]]</f>
        <v>0</v>
      </c>
    </row>
    <row r="1038" spans="1:46">
      <c r="A1038" t="s">
        <v>61</v>
      </c>
      <c r="B1038" t="s">
        <v>357</v>
      </c>
      <c r="AK1038">
        <v>34</v>
      </c>
      <c r="AL1038">
        <v>2023</v>
      </c>
      <c r="AM1038">
        <v>4</v>
      </c>
      <c r="AN1038" s="273">
        <f>(Table2[[#This Row],[OUTSD_IND_HEALTH_TOTAL]]+Table2[[#This Row],[EXCHG_IND_HEALTH_TOTAL]])-Table2[[#This Row],[OUTSD_IND_GRANDFATHER]]</f>
        <v>0</v>
      </c>
      <c r="AO1038" s="273">
        <f>Table2[[#This Row],[OUTSD_IND_HEALTH_TOTAL]]-Table2[[#This Row],[OUTSD_IND_GRANDFATHER]]</f>
        <v>0</v>
      </c>
      <c r="AP1038" s="273">
        <f>(Table2[[#This Row],[OUTSD_SG_HEALTH_TOTAL]]+Table2[[#This Row],[EXCHG_SG_HEALTH_TOTAL]])-Table2[[#This Row],[OUTSD_SG_GRANDFATHER]]</f>
        <v>0</v>
      </c>
      <c r="AQ1038" s="273">
        <f>Table2[[#This Row],[OUTSD_SG_HEALTH_TOTAL]]-Table2[[#This Row],[OUTSD_SG_GRANDFATHER]]</f>
        <v>0</v>
      </c>
      <c r="AR1038" s="273">
        <f>Table2[[#This Row],[EXCHG_IND_HEALTH_TOTAL]]+Table2[[#This Row],[OUTSD_IND_HEALTH_TOTAL]]</f>
        <v>0</v>
      </c>
      <c r="AS1038" s="273">
        <f>Table2[[#This Row],[EXCHG_SG_HEALTH_TOTAL]]+Table2[[#This Row],[OUTSD_SG_HEALTH_TOTAL]]</f>
        <v>0</v>
      </c>
      <c r="AT1038" s="273">
        <f>Table2[[#This Row],[OUTSD_ATM_HEALTH_TOTAL]]+Table2[[#This Row],[OUTSD_LG_HEALTH_TOTAL]]+Table2[[#This Row],[Individual Total]]+Table2[[#This Row],[Small Group Total]]+Table2[[#This Row],[OUTSD_STUDENT]]</f>
        <v>0</v>
      </c>
    </row>
    <row r="1039" spans="1:46">
      <c r="A1039" t="s">
        <v>61</v>
      </c>
      <c r="B1039" t="s">
        <v>362</v>
      </c>
      <c r="AK1039">
        <v>6</v>
      </c>
      <c r="AL1039">
        <v>2023</v>
      </c>
      <c r="AM1039">
        <v>4</v>
      </c>
      <c r="AN1039" s="273">
        <f>(Table2[[#This Row],[OUTSD_IND_HEALTH_TOTAL]]+Table2[[#This Row],[EXCHG_IND_HEALTH_TOTAL]])-Table2[[#This Row],[OUTSD_IND_GRANDFATHER]]</f>
        <v>0</v>
      </c>
      <c r="AO1039" s="273">
        <f>Table2[[#This Row],[OUTSD_IND_HEALTH_TOTAL]]-Table2[[#This Row],[OUTSD_IND_GRANDFATHER]]</f>
        <v>0</v>
      </c>
      <c r="AP1039" s="273">
        <f>(Table2[[#This Row],[OUTSD_SG_HEALTH_TOTAL]]+Table2[[#This Row],[EXCHG_SG_HEALTH_TOTAL]])-Table2[[#This Row],[OUTSD_SG_GRANDFATHER]]</f>
        <v>0</v>
      </c>
      <c r="AQ1039" s="273">
        <f>Table2[[#This Row],[OUTSD_SG_HEALTH_TOTAL]]-Table2[[#This Row],[OUTSD_SG_GRANDFATHER]]</f>
        <v>0</v>
      </c>
      <c r="AR1039" s="273">
        <f>Table2[[#This Row],[EXCHG_IND_HEALTH_TOTAL]]+Table2[[#This Row],[OUTSD_IND_HEALTH_TOTAL]]</f>
        <v>0</v>
      </c>
      <c r="AS1039" s="273">
        <f>Table2[[#This Row],[EXCHG_SG_HEALTH_TOTAL]]+Table2[[#This Row],[OUTSD_SG_HEALTH_TOTAL]]</f>
        <v>0</v>
      </c>
      <c r="AT1039" s="273">
        <f>Table2[[#This Row],[OUTSD_ATM_HEALTH_TOTAL]]+Table2[[#This Row],[OUTSD_LG_HEALTH_TOTAL]]+Table2[[#This Row],[Individual Total]]+Table2[[#This Row],[Small Group Total]]+Table2[[#This Row],[OUTSD_STUDENT]]</f>
        <v>0</v>
      </c>
    </row>
    <row r="1040" spans="1:46">
      <c r="A1040" t="s">
        <v>223</v>
      </c>
      <c r="B1040" t="s">
        <v>365</v>
      </c>
      <c r="AK1040">
        <v>1</v>
      </c>
      <c r="AL1040">
        <v>2023</v>
      </c>
      <c r="AM1040">
        <v>4</v>
      </c>
      <c r="AN1040" s="273">
        <f>(Table2[[#This Row],[OUTSD_IND_HEALTH_TOTAL]]+Table2[[#This Row],[EXCHG_IND_HEALTH_TOTAL]])-Table2[[#This Row],[OUTSD_IND_GRANDFATHER]]</f>
        <v>0</v>
      </c>
      <c r="AO1040" s="273">
        <f>Table2[[#This Row],[OUTSD_IND_HEALTH_TOTAL]]-Table2[[#This Row],[OUTSD_IND_GRANDFATHER]]</f>
        <v>0</v>
      </c>
      <c r="AP1040" s="273">
        <f>(Table2[[#This Row],[OUTSD_SG_HEALTH_TOTAL]]+Table2[[#This Row],[EXCHG_SG_HEALTH_TOTAL]])-Table2[[#This Row],[OUTSD_SG_GRANDFATHER]]</f>
        <v>0</v>
      </c>
      <c r="AQ1040" s="273">
        <f>Table2[[#This Row],[OUTSD_SG_HEALTH_TOTAL]]-Table2[[#This Row],[OUTSD_SG_GRANDFATHER]]</f>
        <v>0</v>
      </c>
      <c r="AR1040" s="273">
        <f>Table2[[#This Row],[EXCHG_IND_HEALTH_TOTAL]]+Table2[[#This Row],[OUTSD_IND_HEALTH_TOTAL]]</f>
        <v>0</v>
      </c>
      <c r="AS1040" s="273">
        <f>Table2[[#This Row],[EXCHG_SG_HEALTH_TOTAL]]+Table2[[#This Row],[OUTSD_SG_HEALTH_TOTAL]]</f>
        <v>0</v>
      </c>
      <c r="AT1040" s="273">
        <f>Table2[[#This Row],[OUTSD_ATM_HEALTH_TOTAL]]+Table2[[#This Row],[OUTSD_LG_HEALTH_TOTAL]]+Table2[[#This Row],[Individual Total]]+Table2[[#This Row],[Small Group Total]]+Table2[[#This Row],[OUTSD_STUDENT]]</f>
        <v>0</v>
      </c>
    </row>
    <row r="1041" spans="1:46">
      <c r="A1041" t="s">
        <v>223</v>
      </c>
      <c r="B1041" t="s">
        <v>359</v>
      </c>
      <c r="AK1041">
        <v>1</v>
      </c>
      <c r="AL1041">
        <v>2023</v>
      </c>
      <c r="AM1041">
        <v>4</v>
      </c>
      <c r="AN1041" s="273">
        <f>(Table2[[#This Row],[OUTSD_IND_HEALTH_TOTAL]]+Table2[[#This Row],[EXCHG_IND_HEALTH_TOTAL]])-Table2[[#This Row],[OUTSD_IND_GRANDFATHER]]</f>
        <v>0</v>
      </c>
      <c r="AO1041" s="273">
        <f>Table2[[#This Row],[OUTSD_IND_HEALTH_TOTAL]]-Table2[[#This Row],[OUTSD_IND_GRANDFATHER]]</f>
        <v>0</v>
      </c>
      <c r="AP1041" s="273">
        <f>(Table2[[#This Row],[OUTSD_SG_HEALTH_TOTAL]]+Table2[[#This Row],[EXCHG_SG_HEALTH_TOTAL]])-Table2[[#This Row],[OUTSD_SG_GRANDFATHER]]</f>
        <v>0</v>
      </c>
      <c r="AQ1041" s="273">
        <f>Table2[[#This Row],[OUTSD_SG_HEALTH_TOTAL]]-Table2[[#This Row],[OUTSD_SG_GRANDFATHER]]</f>
        <v>0</v>
      </c>
      <c r="AR1041" s="273">
        <f>Table2[[#This Row],[EXCHG_IND_HEALTH_TOTAL]]+Table2[[#This Row],[OUTSD_IND_HEALTH_TOTAL]]</f>
        <v>0</v>
      </c>
      <c r="AS1041" s="273">
        <f>Table2[[#This Row],[EXCHG_SG_HEALTH_TOTAL]]+Table2[[#This Row],[OUTSD_SG_HEALTH_TOTAL]]</f>
        <v>0</v>
      </c>
      <c r="AT1041" s="273">
        <f>Table2[[#This Row],[OUTSD_ATM_HEALTH_TOTAL]]+Table2[[#This Row],[OUTSD_LG_HEALTH_TOTAL]]+Table2[[#This Row],[Individual Total]]+Table2[[#This Row],[Small Group Total]]+Table2[[#This Row],[OUTSD_STUDENT]]</f>
        <v>0</v>
      </c>
    </row>
    <row r="1042" spans="1:46">
      <c r="A1042" t="s">
        <v>223</v>
      </c>
      <c r="B1042" t="s">
        <v>357</v>
      </c>
      <c r="AK1042">
        <v>1</v>
      </c>
      <c r="AL1042">
        <v>2023</v>
      </c>
      <c r="AM1042">
        <v>4</v>
      </c>
      <c r="AN1042" s="273">
        <f>(Table2[[#This Row],[OUTSD_IND_HEALTH_TOTAL]]+Table2[[#This Row],[EXCHG_IND_HEALTH_TOTAL]])-Table2[[#This Row],[OUTSD_IND_GRANDFATHER]]</f>
        <v>0</v>
      </c>
      <c r="AO1042" s="273">
        <f>Table2[[#This Row],[OUTSD_IND_HEALTH_TOTAL]]-Table2[[#This Row],[OUTSD_IND_GRANDFATHER]]</f>
        <v>0</v>
      </c>
      <c r="AP1042" s="273">
        <f>(Table2[[#This Row],[OUTSD_SG_HEALTH_TOTAL]]+Table2[[#This Row],[EXCHG_SG_HEALTH_TOTAL]])-Table2[[#This Row],[OUTSD_SG_GRANDFATHER]]</f>
        <v>0</v>
      </c>
      <c r="AQ1042" s="273">
        <f>Table2[[#This Row],[OUTSD_SG_HEALTH_TOTAL]]-Table2[[#This Row],[OUTSD_SG_GRANDFATHER]]</f>
        <v>0</v>
      </c>
      <c r="AR1042" s="273">
        <f>Table2[[#This Row],[EXCHG_IND_HEALTH_TOTAL]]+Table2[[#This Row],[OUTSD_IND_HEALTH_TOTAL]]</f>
        <v>0</v>
      </c>
      <c r="AS1042" s="273">
        <f>Table2[[#This Row],[EXCHG_SG_HEALTH_TOTAL]]+Table2[[#This Row],[OUTSD_SG_HEALTH_TOTAL]]</f>
        <v>0</v>
      </c>
      <c r="AT1042" s="273">
        <f>Table2[[#This Row],[OUTSD_ATM_HEALTH_TOTAL]]+Table2[[#This Row],[OUTSD_LG_HEALTH_TOTAL]]+Table2[[#This Row],[Individual Total]]+Table2[[#This Row],[Small Group Total]]+Table2[[#This Row],[OUTSD_STUDENT]]</f>
        <v>0</v>
      </c>
    </row>
    <row r="1043" spans="1:46">
      <c r="A1043" t="s">
        <v>545</v>
      </c>
      <c r="B1043" t="s">
        <v>370</v>
      </c>
      <c r="AK1043">
        <v>1</v>
      </c>
      <c r="AL1043">
        <v>2023</v>
      </c>
      <c r="AM1043">
        <v>4</v>
      </c>
      <c r="AN1043" s="273">
        <f>(Table2[[#This Row],[OUTSD_IND_HEALTH_TOTAL]]+Table2[[#This Row],[EXCHG_IND_HEALTH_TOTAL]])-Table2[[#This Row],[OUTSD_IND_GRANDFATHER]]</f>
        <v>0</v>
      </c>
      <c r="AO1043" s="273">
        <f>Table2[[#This Row],[OUTSD_IND_HEALTH_TOTAL]]-Table2[[#This Row],[OUTSD_IND_GRANDFATHER]]</f>
        <v>0</v>
      </c>
      <c r="AP1043" s="273">
        <f>(Table2[[#This Row],[OUTSD_SG_HEALTH_TOTAL]]+Table2[[#This Row],[EXCHG_SG_HEALTH_TOTAL]])-Table2[[#This Row],[OUTSD_SG_GRANDFATHER]]</f>
        <v>0</v>
      </c>
      <c r="AQ1043" s="273">
        <f>Table2[[#This Row],[OUTSD_SG_HEALTH_TOTAL]]-Table2[[#This Row],[OUTSD_SG_GRANDFATHER]]</f>
        <v>0</v>
      </c>
      <c r="AR1043" s="273">
        <f>Table2[[#This Row],[EXCHG_IND_HEALTH_TOTAL]]+Table2[[#This Row],[OUTSD_IND_HEALTH_TOTAL]]</f>
        <v>0</v>
      </c>
      <c r="AS1043" s="273">
        <f>Table2[[#This Row],[EXCHG_SG_HEALTH_TOTAL]]+Table2[[#This Row],[OUTSD_SG_HEALTH_TOTAL]]</f>
        <v>0</v>
      </c>
      <c r="AT1043" s="273">
        <f>Table2[[#This Row],[OUTSD_ATM_HEALTH_TOTAL]]+Table2[[#This Row],[OUTSD_LG_HEALTH_TOTAL]]+Table2[[#This Row],[Individual Total]]+Table2[[#This Row],[Small Group Total]]+Table2[[#This Row],[OUTSD_STUDENT]]</f>
        <v>0</v>
      </c>
    </row>
    <row r="1044" spans="1:46">
      <c r="A1044" t="s">
        <v>545</v>
      </c>
      <c r="B1044" t="s">
        <v>365</v>
      </c>
      <c r="AK1044">
        <v>1</v>
      </c>
      <c r="AL1044">
        <v>2023</v>
      </c>
      <c r="AM1044">
        <v>4</v>
      </c>
      <c r="AN1044" s="273">
        <f>(Table2[[#This Row],[OUTSD_IND_HEALTH_TOTAL]]+Table2[[#This Row],[EXCHG_IND_HEALTH_TOTAL]])-Table2[[#This Row],[OUTSD_IND_GRANDFATHER]]</f>
        <v>0</v>
      </c>
      <c r="AO1044" s="273">
        <f>Table2[[#This Row],[OUTSD_IND_HEALTH_TOTAL]]-Table2[[#This Row],[OUTSD_IND_GRANDFATHER]]</f>
        <v>0</v>
      </c>
      <c r="AP1044" s="273">
        <f>(Table2[[#This Row],[OUTSD_SG_HEALTH_TOTAL]]+Table2[[#This Row],[EXCHG_SG_HEALTH_TOTAL]])-Table2[[#This Row],[OUTSD_SG_GRANDFATHER]]</f>
        <v>0</v>
      </c>
      <c r="AQ1044" s="273">
        <f>Table2[[#This Row],[OUTSD_SG_HEALTH_TOTAL]]-Table2[[#This Row],[OUTSD_SG_GRANDFATHER]]</f>
        <v>0</v>
      </c>
      <c r="AR1044" s="273">
        <f>Table2[[#This Row],[EXCHG_IND_HEALTH_TOTAL]]+Table2[[#This Row],[OUTSD_IND_HEALTH_TOTAL]]</f>
        <v>0</v>
      </c>
      <c r="AS1044" s="273">
        <f>Table2[[#This Row],[EXCHG_SG_HEALTH_TOTAL]]+Table2[[#This Row],[OUTSD_SG_HEALTH_TOTAL]]</f>
        <v>0</v>
      </c>
      <c r="AT1044" s="273">
        <f>Table2[[#This Row],[OUTSD_ATM_HEALTH_TOTAL]]+Table2[[#This Row],[OUTSD_LG_HEALTH_TOTAL]]+Table2[[#This Row],[Individual Total]]+Table2[[#This Row],[Small Group Total]]+Table2[[#This Row],[OUTSD_STUDENT]]</f>
        <v>0</v>
      </c>
    </row>
    <row r="1045" spans="1:46">
      <c r="A1045" t="s">
        <v>545</v>
      </c>
      <c r="B1045" t="s">
        <v>356</v>
      </c>
      <c r="AK1045">
        <v>2</v>
      </c>
      <c r="AL1045">
        <v>2023</v>
      </c>
      <c r="AM1045">
        <v>4</v>
      </c>
      <c r="AN1045" s="273">
        <f>(Table2[[#This Row],[OUTSD_IND_HEALTH_TOTAL]]+Table2[[#This Row],[EXCHG_IND_HEALTH_TOTAL]])-Table2[[#This Row],[OUTSD_IND_GRANDFATHER]]</f>
        <v>0</v>
      </c>
      <c r="AO1045" s="273">
        <f>Table2[[#This Row],[OUTSD_IND_HEALTH_TOTAL]]-Table2[[#This Row],[OUTSD_IND_GRANDFATHER]]</f>
        <v>0</v>
      </c>
      <c r="AP1045" s="273">
        <f>(Table2[[#This Row],[OUTSD_SG_HEALTH_TOTAL]]+Table2[[#This Row],[EXCHG_SG_HEALTH_TOTAL]])-Table2[[#This Row],[OUTSD_SG_GRANDFATHER]]</f>
        <v>0</v>
      </c>
      <c r="AQ1045" s="273">
        <f>Table2[[#This Row],[OUTSD_SG_HEALTH_TOTAL]]-Table2[[#This Row],[OUTSD_SG_GRANDFATHER]]</f>
        <v>0</v>
      </c>
      <c r="AR1045" s="273">
        <f>Table2[[#This Row],[EXCHG_IND_HEALTH_TOTAL]]+Table2[[#This Row],[OUTSD_IND_HEALTH_TOTAL]]</f>
        <v>0</v>
      </c>
      <c r="AS1045" s="273">
        <f>Table2[[#This Row],[EXCHG_SG_HEALTH_TOTAL]]+Table2[[#This Row],[OUTSD_SG_HEALTH_TOTAL]]</f>
        <v>0</v>
      </c>
      <c r="AT1045" s="273">
        <f>Table2[[#This Row],[OUTSD_ATM_HEALTH_TOTAL]]+Table2[[#This Row],[OUTSD_LG_HEALTH_TOTAL]]+Table2[[#This Row],[Individual Total]]+Table2[[#This Row],[Small Group Total]]+Table2[[#This Row],[OUTSD_STUDENT]]</f>
        <v>0</v>
      </c>
    </row>
    <row r="1046" spans="1:46">
      <c r="A1046" t="s">
        <v>422</v>
      </c>
      <c r="B1046" t="s">
        <v>363</v>
      </c>
      <c r="AE1046">
        <v>116</v>
      </c>
      <c r="AL1046">
        <v>2023</v>
      </c>
      <c r="AM1046">
        <v>4</v>
      </c>
      <c r="AN1046" s="273">
        <f>(Table2[[#This Row],[OUTSD_IND_HEALTH_TOTAL]]+Table2[[#This Row],[EXCHG_IND_HEALTH_TOTAL]])-Table2[[#This Row],[OUTSD_IND_GRANDFATHER]]</f>
        <v>0</v>
      </c>
      <c r="AO1046" s="273">
        <f>Table2[[#This Row],[OUTSD_IND_HEALTH_TOTAL]]-Table2[[#This Row],[OUTSD_IND_GRANDFATHER]]</f>
        <v>0</v>
      </c>
      <c r="AP1046" s="273">
        <f>(Table2[[#This Row],[OUTSD_SG_HEALTH_TOTAL]]+Table2[[#This Row],[EXCHG_SG_HEALTH_TOTAL]])-Table2[[#This Row],[OUTSD_SG_GRANDFATHER]]</f>
        <v>0</v>
      </c>
      <c r="AQ1046" s="273">
        <f>Table2[[#This Row],[OUTSD_SG_HEALTH_TOTAL]]-Table2[[#This Row],[OUTSD_SG_GRANDFATHER]]</f>
        <v>0</v>
      </c>
      <c r="AR1046" s="273">
        <f>Table2[[#This Row],[EXCHG_IND_HEALTH_TOTAL]]+Table2[[#This Row],[OUTSD_IND_HEALTH_TOTAL]]</f>
        <v>0</v>
      </c>
      <c r="AS1046" s="273">
        <f>Table2[[#This Row],[EXCHG_SG_HEALTH_TOTAL]]+Table2[[#This Row],[OUTSD_SG_HEALTH_TOTAL]]</f>
        <v>0</v>
      </c>
      <c r="AT1046" s="273">
        <f>Table2[[#This Row],[OUTSD_ATM_HEALTH_TOTAL]]+Table2[[#This Row],[OUTSD_LG_HEALTH_TOTAL]]+Table2[[#This Row],[Individual Total]]+Table2[[#This Row],[Small Group Total]]+Table2[[#This Row],[OUTSD_STUDENT]]</f>
        <v>0</v>
      </c>
    </row>
    <row r="1047" spans="1:46">
      <c r="A1047" t="s">
        <v>422</v>
      </c>
      <c r="B1047" t="s">
        <v>358</v>
      </c>
      <c r="AE1047">
        <v>97</v>
      </c>
      <c r="AL1047">
        <v>2023</v>
      </c>
      <c r="AM1047">
        <v>4</v>
      </c>
      <c r="AN1047" s="273">
        <f>(Table2[[#This Row],[OUTSD_IND_HEALTH_TOTAL]]+Table2[[#This Row],[EXCHG_IND_HEALTH_TOTAL]])-Table2[[#This Row],[OUTSD_IND_GRANDFATHER]]</f>
        <v>0</v>
      </c>
      <c r="AO1047" s="273">
        <f>Table2[[#This Row],[OUTSD_IND_HEALTH_TOTAL]]-Table2[[#This Row],[OUTSD_IND_GRANDFATHER]]</f>
        <v>0</v>
      </c>
      <c r="AP1047" s="273">
        <f>(Table2[[#This Row],[OUTSD_SG_HEALTH_TOTAL]]+Table2[[#This Row],[EXCHG_SG_HEALTH_TOTAL]])-Table2[[#This Row],[OUTSD_SG_GRANDFATHER]]</f>
        <v>0</v>
      </c>
      <c r="AQ1047" s="273">
        <f>Table2[[#This Row],[OUTSD_SG_HEALTH_TOTAL]]-Table2[[#This Row],[OUTSD_SG_GRANDFATHER]]</f>
        <v>0</v>
      </c>
      <c r="AR1047" s="273">
        <f>Table2[[#This Row],[EXCHG_IND_HEALTH_TOTAL]]+Table2[[#This Row],[OUTSD_IND_HEALTH_TOTAL]]</f>
        <v>0</v>
      </c>
      <c r="AS1047" s="273">
        <f>Table2[[#This Row],[EXCHG_SG_HEALTH_TOTAL]]+Table2[[#This Row],[OUTSD_SG_HEALTH_TOTAL]]</f>
        <v>0</v>
      </c>
      <c r="AT1047" s="273">
        <f>Table2[[#This Row],[OUTSD_ATM_HEALTH_TOTAL]]+Table2[[#This Row],[OUTSD_LG_HEALTH_TOTAL]]+Table2[[#This Row],[Individual Total]]+Table2[[#This Row],[Small Group Total]]+Table2[[#This Row],[OUTSD_STUDENT]]</f>
        <v>0</v>
      </c>
    </row>
    <row r="1048" spans="1:46">
      <c r="A1048" t="s">
        <v>422</v>
      </c>
      <c r="B1048" t="s">
        <v>361</v>
      </c>
      <c r="AE1048">
        <v>66</v>
      </c>
      <c r="AL1048">
        <v>2023</v>
      </c>
      <c r="AM1048">
        <v>4</v>
      </c>
      <c r="AN1048" s="273">
        <f>(Table2[[#This Row],[OUTSD_IND_HEALTH_TOTAL]]+Table2[[#This Row],[EXCHG_IND_HEALTH_TOTAL]])-Table2[[#This Row],[OUTSD_IND_GRANDFATHER]]</f>
        <v>0</v>
      </c>
      <c r="AO1048" s="273">
        <f>Table2[[#This Row],[OUTSD_IND_HEALTH_TOTAL]]-Table2[[#This Row],[OUTSD_IND_GRANDFATHER]]</f>
        <v>0</v>
      </c>
      <c r="AP1048" s="273">
        <f>(Table2[[#This Row],[OUTSD_SG_HEALTH_TOTAL]]+Table2[[#This Row],[EXCHG_SG_HEALTH_TOTAL]])-Table2[[#This Row],[OUTSD_SG_GRANDFATHER]]</f>
        <v>0</v>
      </c>
      <c r="AQ1048" s="273">
        <f>Table2[[#This Row],[OUTSD_SG_HEALTH_TOTAL]]-Table2[[#This Row],[OUTSD_SG_GRANDFATHER]]</f>
        <v>0</v>
      </c>
      <c r="AR1048" s="273">
        <f>Table2[[#This Row],[EXCHG_IND_HEALTH_TOTAL]]+Table2[[#This Row],[OUTSD_IND_HEALTH_TOTAL]]</f>
        <v>0</v>
      </c>
      <c r="AS1048" s="273">
        <f>Table2[[#This Row],[EXCHG_SG_HEALTH_TOTAL]]+Table2[[#This Row],[OUTSD_SG_HEALTH_TOTAL]]</f>
        <v>0</v>
      </c>
      <c r="AT1048" s="273">
        <f>Table2[[#This Row],[OUTSD_ATM_HEALTH_TOTAL]]+Table2[[#This Row],[OUTSD_LG_HEALTH_TOTAL]]+Table2[[#This Row],[Individual Total]]+Table2[[#This Row],[Small Group Total]]+Table2[[#This Row],[OUTSD_STUDENT]]</f>
        <v>0</v>
      </c>
    </row>
    <row r="1049" spans="1:46">
      <c r="A1049" t="s">
        <v>422</v>
      </c>
      <c r="B1049" t="s">
        <v>372</v>
      </c>
      <c r="AE1049">
        <v>20</v>
      </c>
      <c r="AL1049">
        <v>2023</v>
      </c>
      <c r="AM1049">
        <v>4</v>
      </c>
      <c r="AN1049" s="273">
        <f>(Table2[[#This Row],[OUTSD_IND_HEALTH_TOTAL]]+Table2[[#This Row],[EXCHG_IND_HEALTH_TOTAL]])-Table2[[#This Row],[OUTSD_IND_GRANDFATHER]]</f>
        <v>0</v>
      </c>
      <c r="AO1049" s="273">
        <f>Table2[[#This Row],[OUTSD_IND_HEALTH_TOTAL]]-Table2[[#This Row],[OUTSD_IND_GRANDFATHER]]</f>
        <v>0</v>
      </c>
      <c r="AP1049" s="273">
        <f>(Table2[[#This Row],[OUTSD_SG_HEALTH_TOTAL]]+Table2[[#This Row],[EXCHG_SG_HEALTH_TOTAL]])-Table2[[#This Row],[OUTSD_SG_GRANDFATHER]]</f>
        <v>0</v>
      </c>
      <c r="AQ1049" s="273">
        <f>Table2[[#This Row],[OUTSD_SG_HEALTH_TOTAL]]-Table2[[#This Row],[OUTSD_SG_GRANDFATHER]]</f>
        <v>0</v>
      </c>
      <c r="AR1049" s="273">
        <f>Table2[[#This Row],[EXCHG_IND_HEALTH_TOTAL]]+Table2[[#This Row],[OUTSD_IND_HEALTH_TOTAL]]</f>
        <v>0</v>
      </c>
      <c r="AS1049" s="273">
        <f>Table2[[#This Row],[EXCHG_SG_HEALTH_TOTAL]]+Table2[[#This Row],[OUTSD_SG_HEALTH_TOTAL]]</f>
        <v>0</v>
      </c>
      <c r="AT1049" s="273">
        <f>Table2[[#This Row],[OUTSD_ATM_HEALTH_TOTAL]]+Table2[[#This Row],[OUTSD_LG_HEALTH_TOTAL]]+Table2[[#This Row],[Individual Total]]+Table2[[#This Row],[Small Group Total]]+Table2[[#This Row],[OUTSD_STUDENT]]</f>
        <v>0</v>
      </c>
    </row>
    <row r="1050" spans="1:46">
      <c r="A1050" t="s">
        <v>422</v>
      </c>
      <c r="B1050" t="s">
        <v>376</v>
      </c>
      <c r="AE1050">
        <v>3</v>
      </c>
      <c r="AL1050">
        <v>2023</v>
      </c>
      <c r="AM1050">
        <v>4</v>
      </c>
      <c r="AN1050" s="273">
        <f>(Table2[[#This Row],[OUTSD_IND_HEALTH_TOTAL]]+Table2[[#This Row],[EXCHG_IND_HEALTH_TOTAL]])-Table2[[#This Row],[OUTSD_IND_GRANDFATHER]]</f>
        <v>0</v>
      </c>
      <c r="AO1050" s="273">
        <f>Table2[[#This Row],[OUTSD_IND_HEALTH_TOTAL]]-Table2[[#This Row],[OUTSD_IND_GRANDFATHER]]</f>
        <v>0</v>
      </c>
      <c r="AP1050" s="273">
        <f>(Table2[[#This Row],[OUTSD_SG_HEALTH_TOTAL]]+Table2[[#This Row],[EXCHG_SG_HEALTH_TOTAL]])-Table2[[#This Row],[OUTSD_SG_GRANDFATHER]]</f>
        <v>0</v>
      </c>
      <c r="AQ1050" s="273">
        <f>Table2[[#This Row],[OUTSD_SG_HEALTH_TOTAL]]-Table2[[#This Row],[OUTSD_SG_GRANDFATHER]]</f>
        <v>0</v>
      </c>
      <c r="AR1050" s="273">
        <f>Table2[[#This Row],[EXCHG_IND_HEALTH_TOTAL]]+Table2[[#This Row],[OUTSD_IND_HEALTH_TOTAL]]</f>
        <v>0</v>
      </c>
      <c r="AS1050" s="273">
        <f>Table2[[#This Row],[EXCHG_SG_HEALTH_TOTAL]]+Table2[[#This Row],[OUTSD_SG_HEALTH_TOTAL]]</f>
        <v>0</v>
      </c>
      <c r="AT1050" s="273">
        <f>Table2[[#This Row],[OUTSD_ATM_HEALTH_TOTAL]]+Table2[[#This Row],[OUTSD_LG_HEALTH_TOTAL]]+Table2[[#This Row],[Individual Total]]+Table2[[#This Row],[Small Group Total]]+Table2[[#This Row],[OUTSD_STUDENT]]</f>
        <v>0</v>
      </c>
    </row>
    <row r="1051" spans="1:46">
      <c r="A1051" t="s">
        <v>422</v>
      </c>
      <c r="B1051" t="s">
        <v>379</v>
      </c>
      <c r="AE1051">
        <v>9</v>
      </c>
      <c r="AL1051">
        <v>2023</v>
      </c>
      <c r="AM1051">
        <v>4</v>
      </c>
      <c r="AN1051" s="273">
        <f>(Table2[[#This Row],[OUTSD_IND_HEALTH_TOTAL]]+Table2[[#This Row],[EXCHG_IND_HEALTH_TOTAL]])-Table2[[#This Row],[OUTSD_IND_GRANDFATHER]]</f>
        <v>0</v>
      </c>
      <c r="AO1051" s="273">
        <f>Table2[[#This Row],[OUTSD_IND_HEALTH_TOTAL]]-Table2[[#This Row],[OUTSD_IND_GRANDFATHER]]</f>
        <v>0</v>
      </c>
      <c r="AP1051" s="273">
        <f>(Table2[[#This Row],[OUTSD_SG_HEALTH_TOTAL]]+Table2[[#This Row],[EXCHG_SG_HEALTH_TOTAL]])-Table2[[#This Row],[OUTSD_SG_GRANDFATHER]]</f>
        <v>0</v>
      </c>
      <c r="AQ1051" s="273">
        <f>Table2[[#This Row],[OUTSD_SG_HEALTH_TOTAL]]-Table2[[#This Row],[OUTSD_SG_GRANDFATHER]]</f>
        <v>0</v>
      </c>
      <c r="AR1051" s="273">
        <f>Table2[[#This Row],[EXCHG_IND_HEALTH_TOTAL]]+Table2[[#This Row],[OUTSD_IND_HEALTH_TOTAL]]</f>
        <v>0</v>
      </c>
      <c r="AS1051" s="273">
        <f>Table2[[#This Row],[EXCHG_SG_HEALTH_TOTAL]]+Table2[[#This Row],[OUTSD_SG_HEALTH_TOTAL]]</f>
        <v>0</v>
      </c>
      <c r="AT1051" s="273">
        <f>Table2[[#This Row],[OUTSD_ATM_HEALTH_TOTAL]]+Table2[[#This Row],[OUTSD_LG_HEALTH_TOTAL]]+Table2[[#This Row],[Individual Total]]+Table2[[#This Row],[Small Group Total]]+Table2[[#This Row],[OUTSD_STUDENT]]</f>
        <v>0</v>
      </c>
    </row>
    <row r="1052" spans="1:46">
      <c r="A1052" t="s">
        <v>422</v>
      </c>
      <c r="B1052" t="s">
        <v>377</v>
      </c>
      <c r="AE1052">
        <v>3</v>
      </c>
      <c r="AL1052">
        <v>2023</v>
      </c>
      <c r="AM1052">
        <v>4</v>
      </c>
      <c r="AN1052" s="273">
        <f>(Table2[[#This Row],[OUTSD_IND_HEALTH_TOTAL]]+Table2[[#This Row],[EXCHG_IND_HEALTH_TOTAL]])-Table2[[#This Row],[OUTSD_IND_GRANDFATHER]]</f>
        <v>0</v>
      </c>
      <c r="AO1052" s="273">
        <f>Table2[[#This Row],[OUTSD_IND_HEALTH_TOTAL]]-Table2[[#This Row],[OUTSD_IND_GRANDFATHER]]</f>
        <v>0</v>
      </c>
      <c r="AP1052" s="273">
        <f>(Table2[[#This Row],[OUTSD_SG_HEALTH_TOTAL]]+Table2[[#This Row],[EXCHG_SG_HEALTH_TOTAL]])-Table2[[#This Row],[OUTSD_SG_GRANDFATHER]]</f>
        <v>0</v>
      </c>
      <c r="AQ1052" s="273">
        <f>Table2[[#This Row],[OUTSD_SG_HEALTH_TOTAL]]-Table2[[#This Row],[OUTSD_SG_GRANDFATHER]]</f>
        <v>0</v>
      </c>
      <c r="AR1052" s="273">
        <f>Table2[[#This Row],[EXCHG_IND_HEALTH_TOTAL]]+Table2[[#This Row],[OUTSD_IND_HEALTH_TOTAL]]</f>
        <v>0</v>
      </c>
      <c r="AS1052" s="273">
        <f>Table2[[#This Row],[EXCHG_SG_HEALTH_TOTAL]]+Table2[[#This Row],[OUTSD_SG_HEALTH_TOTAL]]</f>
        <v>0</v>
      </c>
      <c r="AT1052" s="273">
        <f>Table2[[#This Row],[OUTSD_ATM_HEALTH_TOTAL]]+Table2[[#This Row],[OUTSD_LG_HEALTH_TOTAL]]+Table2[[#This Row],[Individual Total]]+Table2[[#This Row],[Small Group Total]]+Table2[[#This Row],[OUTSD_STUDENT]]</f>
        <v>0</v>
      </c>
    </row>
    <row r="1053" spans="1:46">
      <c r="A1053" t="s">
        <v>422</v>
      </c>
      <c r="B1053" t="s">
        <v>370</v>
      </c>
      <c r="AE1053">
        <v>6</v>
      </c>
      <c r="AL1053">
        <v>2023</v>
      </c>
      <c r="AM1053">
        <v>4</v>
      </c>
      <c r="AN1053" s="273">
        <f>(Table2[[#This Row],[OUTSD_IND_HEALTH_TOTAL]]+Table2[[#This Row],[EXCHG_IND_HEALTH_TOTAL]])-Table2[[#This Row],[OUTSD_IND_GRANDFATHER]]</f>
        <v>0</v>
      </c>
      <c r="AO1053" s="273">
        <f>Table2[[#This Row],[OUTSD_IND_HEALTH_TOTAL]]-Table2[[#This Row],[OUTSD_IND_GRANDFATHER]]</f>
        <v>0</v>
      </c>
      <c r="AP1053" s="273">
        <f>(Table2[[#This Row],[OUTSD_SG_HEALTH_TOTAL]]+Table2[[#This Row],[EXCHG_SG_HEALTH_TOTAL]])-Table2[[#This Row],[OUTSD_SG_GRANDFATHER]]</f>
        <v>0</v>
      </c>
      <c r="AQ1053" s="273">
        <f>Table2[[#This Row],[OUTSD_SG_HEALTH_TOTAL]]-Table2[[#This Row],[OUTSD_SG_GRANDFATHER]]</f>
        <v>0</v>
      </c>
      <c r="AR1053" s="273">
        <f>Table2[[#This Row],[EXCHG_IND_HEALTH_TOTAL]]+Table2[[#This Row],[OUTSD_IND_HEALTH_TOTAL]]</f>
        <v>0</v>
      </c>
      <c r="AS1053" s="273">
        <f>Table2[[#This Row],[EXCHG_SG_HEALTH_TOTAL]]+Table2[[#This Row],[OUTSD_SG_HEALTH_TOTAL]]</f>
        <v>0</v>
      </c>
      <c r="AT1053" s="273">
        <f>Table2[[#This Row],[OUTSD_ATM_HEALTH_TOTAL]]+Table2[[#This Row],[OUTSD_LG_HEALTH_TOTAL]]+Table2[[#This Row],[Individual Total]]+Table2[[#This Row],[Small Group Total]]+Table2[[#This Row],[OUTSD_STUDENT]]</f>
        <v>0</v>
      </c>
    </row>
    <row r="1054" spans="1:46">
      <c r="A1054" t="s">
        <v>422</v>
      </c>
      <c r="B1054" t="s">
        <v>367</v>
      </c>
      <c r="AE1054">
        <v>5</v>
      </c>
      <c r="AL1054">
        <v>2023</v>
      </c>
      <c r="AM1054">
        <v>4</v>
      </c>
      <c r="AN1054" s="273">
        <f>(Table2[[#This Row],[OUTSD_IND_HEALTH_TOTAL]]+Table2[[#This Row],[EXCHG_IND_HEALTH_TOTAL]])-Table2[[#This Row],[OUTSD_IND_GRANDFATHER]]</f>
        <v>0</v>
      </c>
      <c r="AO1054" s="273">
        <f>Table2[[#This Row],[OUTSD_IND_HEALTH_TOTAL]]-Table2[[#This Row],[OUTSD_IND_GRANDFATHER]]</f>
        <v>0</v>
      </c>
      <c r="AP1054" s="273">
        <f>(Table2[[#This Row],[OUTSD_SG_HEALTH_TOTAL]]+Table2[[#This Row],[EXCHG_SG_HEALTH_TOTAL]])-Table2[[#This Row],[OUTSD_SG_GRANDFATHER]]</f>
        <v>0</v>
      </c>
      <c r="AQ1054" s="273">
        <f>Table2[[#This Row],[OUTSD_SG_HEALTH_TOTAL]]-Table2[[#This Row],[OUTSD_SG_GRANDFATHER]]</f>
        <v>0</v>
      </c>
      <c r="AR1054" s="273">
        <f>Table2[[#This Row],[EXCHG_IND_HEALTH_TOTAL]]+Table2[[#This Row],[OUTSD_IND_HEALTH_TOTAL]]</f>
        <v>0</v>
      </c>
      <c r="AS1054" s="273">
        <f>Table2[[#This Row],[EXCHG_SG_HEALTH_TOTAL]]+Table2[[#This Row],[OUTSD_SG_HEALTH_TOTAL]]</f>
        <v>0</v>
      </c>
      <c r="AT1054" s="273">
        <f>Table2[[#This Row],[OUTSD_ATM_HEALTH_TOTAL]]+Table2[[#This Row],[OUTSD_LG_HEALTH_TOTAL]]+Table2[[#This Row],[Individual Total]]+Table2[[#This Row],[Small Group Total]]+Table2[[#This Row],[OUTSD_STUDENT]]</f>
        <v>0</v>
      </c>
    </row>
    <row r="1055" spans="1:46">
      <c r="A1055" t="s">
        <v>422</v>
      </c>
      <c r="B1055" t="s">
        <v>391</v>
      </c>
      <c r="AE1055">
        <v>7</v>
      </c>
      <c r="AL1055">
        <v>2023</v>
      </c>
      <c r="AM1055">
        <v>4</v>
      </c>
      <c r="AN1055" s="273">
        <f>(Table2[[#This Row],[OUTSD_IND_HEALTH_TOTAL]]+Table2[[#This Row],[EXCHG_IND_HEALTH_TOTAL]])-Table2[[#This Row],[OUTSD_IND_GRANDFATHER]]</f>
        <v>0</v>
      </c>
      <c r="AO1055" s="273">
        <f>Table2[[#This Row],[OUTSD_IND_HEALTH_TOTAL]]-Table2[[#This Row],[OUTSD_IND_GRANDFATHER]]</f>
        <v>0</v>
      </c>
      <c r="AP1055" s="273">
        <f>(Table2[[#This Row],[OUTSD_SG_HEALTH_TOTAL]]+Table2[[#This Row],[EXCHG_SG_HEALTH_TOTAL]])-Table2[[#This Row],[OUTSD_SG_GRANDFATHER]]</f>
        <v>0</v>
      </c>
      <c r="AQ1055" s="273">
        <f>Table2[[#This Row],[OUTSD_SG_HEALTH_TOTAL]]-Table2[[#This Row],[OUTSD_SG_GRANDFATHER]]</f>
        <v>0</v>
      </c>
      <c r="AR1055" s="273">
        <f>Table2[[#This Row],[EXCHG_IND_HEALTH_TOTAL]]+Table2[[#This Row],[OUTSD_IND_HEALTH_TOTAL]]</f>
        <v>0</v>
      </c>
      <c r="AS1055" s="273">
        <f>Table2[[#This Row],[EXCHG_SG_HEALTH_TOTAL]]+Table2[[#This Row],[OUTSD_SG_HEALTH_TOTAL]]</f>
        <v>0</v>
      </c>
      <c r="AT1055" s="273">
        <f>Table2[[#This Row],[OUTSD_ATM_HEALTH_TOTAL]]+Table2[[#This Row],[OUTSD_LG_HEALTH_TOTAL]]+Table2[[#This Row],[Individual Total]]+Table2[[#This Row],[Small Group Total]]+Table2[[#This Row],[OUTSD_STUDENT]]</f>
        <v>0</v>
      </c>
    </row>
    <row r="1056" spans="1:46">
      <c r="A1056" t="s">
        <v>422</v>
      </c>
      <c r="B1056" t="s">
        <v>386</v>
      </c>
      <c r="AE1056">
        <v>10</v>
      </c>
      <c r="AL1056">
        <v>2023</v>
      </c>
      <c r="AM1056">
        <v>4</v>
      </c>
      <c r="AN1056" s="273">
        <f>(Table2[[#This Row],[OUTSD_IND_HEALTH_TOTAL]]+Table2[[#This Row],[EXCHG_IND_HEALTH_TOTAL]])-Table2[[#This Row],[OUTSD_IND_GRANDFATHER]]</f>
        <v>0</v>
      </c>
      <c r="AO1056" s="273">
        <f>Table2[[#This Row],[OUTSD_IND_HEALTH_TOTAL]]-Table2[[#This Row],[OUTSD_IND_GRANDFATHER]]</f>
        <v>0</v>
      </c>
      <c r="AP1056" s="273">
        <f>(Table2[[#This Row],[OUTSD_SG_HEALTH_TOTAL]]+Table2[[#This Row],[EXCHG_SG_HEALTH_TOTAL]])-Table2[[#This Row],[OUTSD_SG_GRANDFATHER]]</f>
        <v>0</v>
      </c>
      <c r="AQ1056" s="273">
        <f>Table2[[#This Row],[OUTSD_SG_HEALTH_TOTAL]]-Table2[[#This Row],[OUTSD_SG_GRANDFATHER]]</f>
        <v>0</v>
      </c>
      <c r="AR1056" s="273">
        <f>Table2[[#This Row],[EXCHG_IND_HEALTH_TOTAL]]+Table2[[#This Row],[OUTSD_IND_HEALTH_TOTAL]]</f>
        <v>0</v>
      </c>
      <c r="AS1056" s="273">
        <f>Table2[[#This Row],[EXCHG_SG_HEALTH_TOTAL]]+Table2[[#This Row],[OUTSD_SG_HEALTH_TOTAL]]</f>
        <v>0</v>
      </c>
      <c r="AT1056" s="273">
        <f>Table2[[#This Row],[OUTSD_ATM_HEALTH_TOTAL]]+Table2[[#This Row],[OUTSD_LG_HEALTH_TOTAL]]+Table2[[#This Row],[Individual Total]]+Table2[[#This Row],[Small Group Total]]+Table2[[#This Row],[OUTSD_STUDENT]]</f>
        <v>0</v>
      </c>
    </row>
    <row r="1057" spans="1:46">
      <c r="A1057" t="s">
        <v>422</v>
      </c>
      <c r="B1057" t="s">
        <v>389</v>
      </c>
      <c r="AE1057">
        <v>6</v>
      </c>
      <c r="AL1057">
        <v>2023</v>
      </c>
      <c r="AM1057">
        <v>4</v>
      </c>
      <c r="AN1057" s="273">
        <f>(Table2[[#This Row],[OUTSD_IND_HEALTH_TOTAL]]+Table2[[#This Row],[EXCHG_IND_HEALTH_TOTAL]])-Table2[[#This Row],[OUTSD_IND_GRANDFATHER]]</f>
        <v>0</v>
      </c>
      <c r="AO1057" s="273">
        <f>Table2[[#This Row],[OUTSD_IND_HEALTH_TOTAL]]-Table2[[#This Row],[OUTSD_IND_GRANDFATHER]]</f>
        <v>0</v>
      </c>
      <c r="AP1057" s="273">
        <f>(Table2[[#This Row],[OUTSD_SG_HEALTH_TOTAL]]+Table2[[#This Row],[EXCHG_SG_HEALTH_TOTAL]])-Table2[[#This Row],[OUTSD_SG_GRANDFATHER]]</f>
        <v>0</v>
      </c>
      <c r="AQ1057" s="273">
        <f>Table2[[#This Row],[OUTSD_SG_HEALTH_TOTAL]]-Table2[[#This Row],[OUTSD_SG_GRANDFATHER]]</f>
        <v>0</v>
      </c>
      <c r="AR1057" s="273">
        <f>Table2[[#This Row],[EXCHG_IND_HEALTH_TOTAL]]+Table2[[#This Row],[OUTSD_IND_HEALTH_TOTAL]]</f>
        <v>0</v>
      </c>
      <c r="AS1057" s="273">
        <f>Table2[[#This Row],[EXCHG_SG_HEALTH_TOTAL]]+Table2[[#This Row],[OUTSD_SG_HEALTH_TOTAL]]</f>
        <v>0</v>
      </c>
      <c r="AT1057" s="273">
        <f>Table2[[#This Row],[OUTSD_ATM_HEALTH_TOTAL]]+Table2[[#This Row],[OUTSD_LG_HEALTH_TOTAL]]+Table2[[#This Row],[Individual Total]]+Table2[[#This Row],[Small Group Total]]+Table2[[#This Row],[OUTSD_STUDENT]]</f>
        <v>0</v>
      </c>
    </row>
    <row r="1058" spans="1:46">
      <c r="A1058" t="s">
        <v>422</v>
      </c>
      <c r="B1058" t="s">
        <v>368</v>
      </c>
      <c r="AE1058">
        <v>222</v>
      </c>
      <c r="AL1058">
        <v>2023</v>
      </c>
      <c r="AM1058">
        <v>4</v>
      </c>
      <c r="AN1058" s="273">
        <f>(Table2[[#This Row],[OUTSD_IND_HEALTH_TOTAL]]+Table2[[#This Row],[EXCHG_IND_HEALTH_TOTAL]])-Table2[[#This Row],[OUTSD_IND_GRANDFATHER]]</f>
        <v>0</v>
      </c>
      <c r="AO1058" s="273">
        <f>Table2[[#This Row],[OUTSD_IND_HEALTH_TOTAL]]-Table2[[#This Row],[OUTSD_IND_GRANDFATHER]]</f>
        <v>0</v>
      </c>
      <c r="AP1058" s="273">
        <f>(Table2[[#This Row],[OUTSD_SG_HEALTH_TOTAL]]+Table2[[#This Row],[EXCHG_SG_HEALTH_TOTAL]])-Table2[[#This Row],[OUTSD_SG_GRANDFATHER]]</f>
        <v>0</v>
      </c>
      <c r="AQ1058" s="273">
        <f>Table2[[#This Row],[OUTSD_SG_HEALTH_TOTAL]]-Table2[[#This Row],[OUTSD_SG_GRANDFATHER]]</f>
        <v>0</v>
      </c>
      <c r="AR1058" s="273">
        <f>Table2[[#This Row],[EXCHG_IND_HEALTH_TOTAL]]+Table2[[#This Row],[OUTSD_IND_HEALTH_TOTAL]]</f>
        <v>0</v>
      </c>
      <c r="AS1058" s="273">
        <f>Table2[[#This Row],[EXCHG_SG_HEALTH_TOTAL]]+Table2[[#This Row],[OUTSD_SG_HEALTH_TOTAL]]</f>
        <v>0</v>
      </c>
      <c r="AT1058" s="273">
        <f>Table2[[#This Row],[OUTSD_ATM_HEALTH_TOTAL]]+Table2[[#This Row],[OUTSD_LG_HEALTH_TOTAL]]+Table2[[#This Row],[Individual Total]]+Table2[[#This Row],[Small Group Total]]+Table2[[#This Row],[OUTSD_STUDENT]]</f>
        <v>0</v>
      </c>
    </row>
    <row r="1059" spans="1:46">
      <c r="A1059" t="s">
        <v>422</v>
      </c>
      <c r="B1059" t="s">
        <v>371</v>
      </c>
      <c r="AE1059">
        <v>31</v>
      </c>
      <c r="AL1059">
        <v>2023</v>
      </c>
      <c r="AM1059">
        <v>4</v>
      </c>
      <c r="AN1059" s="273">
        <f>(Table2[[#This Row],[OUTSD_IND_HEALTH_TOTAL]]+Table2[[#This Row],[EXCHG_IND_HEALTH_TOTAL]])-Table2[[#This Row],[OUTSD_IND_GRANDFATHER]]</f>
        <v>0</v>
      </c>
      <c r="AO1059" s="273">
        <f>Table2[[#This Row],[OUTSD_IND_HEALTH_TOTAL]]-Table2[[#This Row],[OUTSD_IND_GRANDFATHER]]</f>
        <v>0</v>
      </c>
      <c r="AP1059" s="273">
        <f>(Table2[[#This Row],[OUTSD_SG_HEALTH_TOTAL]]+Table2[[#This Row],[EXCHG_SG_HEALTH_TOTAL]])-Table2[[#This Row],[OUTSD_SG_GRANDFATHER]]</f>
        <v>0</v>
      </c>
      <c r="AQ1059" s="273">
        <f>Table2[[#This Row],[OUTSD_SG_HEALTH_TOTAL]]-Table2[[#This Row],[OUTSD_SG_GRANDFATHER]]</f>
        <v>0</v>
      </c>
      <c r="AR1059" s="273">
        <f>Table2[[#This Row],[EXCHG_IND_HEALTH_TOTAL]]+Table2[[#This Row],[OUTSD_IND_HEALTH_TOTAL]]</f>
        <v>0</v>
      </c>
      <c r="AS1059" s="273">
        <f>Table2[[#This Row],[EXCHG_SG_HEALTH_TOTAL]]+Table2[[#This Row],[OUTSD_SG_HEALTH_TOTAL]]</f>
        <v>0</v>
      </c>
      <c r="AT1059" s="273">
        <f>Table2[[#This Row],[OUTSD_ATM_HEALTH_TOTAL]]+Table2[[#This Row],[OUTSD_LG_HEALTH_TOTAL]]+Table2[[#This Row],[Individual Total]]+Table2[[#This Row],[Small Group Total]]+Table2[[#This Row],[OUTSD_STUDENT]]</f>
        <v>0</v>
      </c>
    </row>
    <row r="1060" spans="1:46">
      <c r="A1060" t="s">
        <v>422</v>
      </c>
      <c r="B1060" t="s">
        <v>378</v>
      </c>
      <c r="AE1060">
        <v>15</v>
      </c>
      <c r="AL1060">
        <v>2023</v>
      </c>
      <c r="AM1060">
        <v>4</v>
      </c>
      <c r="AN1060" s="273">
        <f>(Table2[[#This Row],[OUTSD_IND_HEALTH_TOTAL]]+Table2[[#This Row],[EXCHG_IND_HEALTH_TOTAL]])-Table2[[#This Row],[OUTSD_IND_GRANDFATHER]]</f>
        <v>0</v>
      </c>
      <c r="AO1060" s="273">
        <f>Table2[[#This Row],[OUTSD_IND_HEALTH_TOTAL]]-Table2[[#This Row],[OUTSD_IND_GRANDFATHER]]</f>
        <v>0</v>
      </c>
      <c r="AP1060" s="273">
        <f>(Table2[[#This Row],[OUTSD_SG_HEALTH_TOTAL]]+Table2[[#This Row],[EXCHG_SG_HEALTH_TOTAL]])-Table2[[#This Row],[OUTSD_SG_GRANDFATHER]]</f>
        <v>0</v>
      </c>
      <c r="AQ1060" s="273">
        <f>Table2[[#This Row],[OUTSD_SG_HEALTH_TOTAL]]-Table2[[#This Row],[OUTSD_SG_GRANDFATHER]]</f>
        <v>0</v>
      </c>
      <c r="AR1060" s="273">
        <f>Table2[[#This Row],[EXCHG_IND_HEALTH_TOTAL]]+Table2[[#This Row],[OUTSD_IND_HEALTH_TOTAL]]</f>
        <v>0</v>
      </c>
      <c r="AS1060" s="273">
        <f>Table2[[#This Row],[EXCHG_SG_HEALTH_TOTAL]]+Table2[[#This Row],[OUTSD_SG_HEALTH_TOTAL]]</f>
        <v>0</v>
      </c>
      <c r="AT1060" s="273">
        <f>Table2[[#This Row],[OUTSD_ATM_HEALTH_TOTAL]]+Table2[[#This Row],[OUTSD_LG_HEALTH_TOTAL]]+Table2[[#This Row],[Individual Total]]+Table2[[#This Row],[Small Group Total]]+Table2[[#This Row],[OUTSD_STUDENT]]</f>
        <v>0</v>
      </c>
    </row>
    <row r="1061" spans="1:46">
      <c r="A1061" t="s">
        <v>422</v>
      </c>
      <c r="B1061" t="s">
        <v>369</v>
      </c>
      <c r="AE1061">
        <v>3</v>
      </c>
      <c r="AL1061">
        <v>2023</v>
      </c>
      <c r="AM1061">
        <v>4</v>
      </c>
      <c r="AN1061" s="273">
        <f>(Table2[[#This Row],[OUTSD_IND_HEALTH_TOTAL]]+Table2[[#This Row],[EXCHG_IND_HEALTH_TOTAL]])-Table2[[#This Row],[OUTSD_IND_GRANDFATHER]]</f>
        <v>0</v>
      </c>
      <c r="AO1061" s="273">
        <f>Table2[[#This Row],[OUTSD_IND_HEALTH_TOTAL]]-Table2[[#This Row],[OUTSD_IND_GRANDFATHER]]</f>
        <v>0</v>
      </c>
      <c r="AP1061" s="273">
        <f>(Table2[[#This Row],[OUTSD_SG_HEALTH_TOTAL]]+Table2[[#This Row],[EXCHG_SG_HEALTH_TOTAL]])-Table2[[#This Row],[OUTSD_SG_GRANDFATHER]]</f>
        <v>0</v>
      </c>
      <c r="AQ1061" s="273">
        <f>Table2[[#This Row],[OUTSD_SG_HEALTH_TOTAL]]-Table2[[#This Row],[OUTSD_SG_GRANDFATHER]]</f>
        <v>0</v>
      </c>
      <c r="AR1061" s="273">
        <f>Table2[[#This Row],[EXCHG_IND_HEALTH_TOTAL]]+Table2[[#This Row],[OUTSD_IND_HEALTH_TOTAL]]</f>
        <v>0</v>
      </c>
      <c r="AS1061" s="273">
        <f>Table2[[#This Row],[EXCHG_SG_HEALTH_TOTAL]]+Table2[[#This Row],[OUTSD_SG_HEALTH_TOTAL]]</f>
        <v>0</v>
      </c>
      <c r="AT1061" s="273">
        <f>Table2[[#This Row],[OUTSD_ATM_HEALTH_TOTAL]]+Table2[[#This Row],[OUTSD_LG_HEALTH_TOTAL]]+Table2[[#This Row],[Individual Total]]+Table2[[#This Row],[Small Group Total]]+Table2[[#This Row],[OUTSD_STUDENT]]</f>
        <v>0</v>
      </c>
    </row>
    <row r="1062" spans="1:46">
      <c r="A1062" t="s">
        <v>422</v>
      </c>
      <c r="B1062" t="s">
        <v>366</v>
      </c>
      <c r="AE1062">
        <v>160</v>
      </c>
      <c r="AL1062">
        <v>2023</v>
      </c>
      <c r="AM1062">
        <v>4</v>
      </c>
      <c r="AN1062" s="273">
        <f>(Table2[[#This Row],[OUTSD_IND_HEALTH_TOTAL]]+Table2[[#This Row],[EXCHG_IND_HEALTH_TOTAL]])-Table2[[#This Row],[OUTSD_IND_GRANDFATHER]]</f>
        <v>0</v>
      </c>
      <c r="AO1062" s="273">
        <f>Table2[[#This Row],[OUTSD_IND_HEALTH_TOTAL]]-Table2[[#This Row],[OUTSD_IND_GRANDFATHER]]</f>
        <v>0</v>
      </c>
      <c r="AP1062" s="273">
        <f>(Table2[[#This Row],[OUTSD_SG_HEALTH_TOTAL]]+Table2[[#This Row],[EXCHG_SG_HEALTH_TOTAL]])-Table2[[#This Row],[OUTSD_SG_GRANDFATHER]]</f>
        <v>0</v>
      </c>
      <c r="AQ1062" s="273">
        <f>Table2[[#This Row],[OUTSD_SG_HEALTH_TOTAL]]-Table2[[#This Row],[OUTSD_SG_GRANDFATHER]]</f>
        <v>0</v>
      </c>
      <c r="AR1062" s="273">
        <f>Table2[[#This Row],[EXCHG_IND_HEALTH_TOTAL]]+Table2[[#This Row],[OUTSD_IND_HEALTH_TOTAL]]</f>
        <v>0</v>
      </c>
      <c r="AS1062" s="273">
        <f>Table2[[#This Row],[EXCHG_SG_HEALTH_TOTAL]]+Table2[[#This Row],[OUTSD_SG_HEALTH_TOTAL]]</f>
        <v>0</v>
      </c>
      <c r="AT1062" s="273">
        <f>Table2[[#This Row],[OUTSD_ATM_HEALTH_TOTAL]]+Table2[[#This Row],[OUTSD_LG_HEALTH_TOTAL]]+Table2[[#This Row],[Individual Total]]+Table2[[#This Row],[Small Group Total]]+Table2[[#This Row],[OUTSD_STUDENT]]</f>
        <v>0</v>
      </c>
    </row>
    <row r="1063" spans="1:46">
      <c r="A1063" t="s">
        <v>422</v>
      </c>
      <c r="B1063" t="s">
        <v>375</v>
      </c>
      <c r="AE1063">
        <v>2</v>
      </c>
      <c r="AL1063">
        <v>2023</v>
      </c>
      <c r="AM1063">
        <v>4</v>
      </c>
      <c r="AN1063" s="273">
        <f>(Table2[[#This Row],[OUTSD_IND_HEALTH_TOTAL]]+Table2[[#This Row],[EXCHG_IND_HEALTH_TOTAL]])-Table2[[#This Row],[OUTSD_IND_GRANDFATHER]]</f>
        <v>0</v>
      </c>
      <c r="AO1063" s="273">
        <f>Table2[[#This Row],[OUTSD_IND_HEALTH_TOTAL]]-Table2[[#This Row],[OUTSD_IND_GRANDFATHER]]</f>
        <v>0</v>
      </c>
      <c r="AP1063" s="273">
        <f>(Table2[[#This Row],[OUTSD_SG_HEALTH_TOTAL]]+Table2[[#This Row],[EXCHG_SG_HEALTH_TOTAL]])-Table2[[#This Row],[OUTSD_SG_GRANDFATHER]]</f>
        <v>0</v>
      </c>
      <c r="AQ1063" s="273">
        <f>Table2[[#This Row],[OUTSD_SG_HEALTH_TOTAL]]-Table2[[#This Row],[OUTSD_SG_GRANDFATHER]]</f>
        <v>0</v>
      </c>
      <c r="AR1063" s="273">
        <f>Table2[[#This Row],[EXCHG_IND_HEALTH_TOTAL]]+Table2[[#This Row],[OUTSD_IND_HEALTH_TOTAL]]</f>
        <v>0</v>
      </c>
      <c r="AS1063" s="273">
        <f>Table2[[#This Row],[EXCHG_SG_HEALTH_TOTAL]]+Table2[[#This Row],[OUTSD_SG_HEALTH_TOTAL]]</f>
        <v>0</v>
      </c>
      <c r="AT1063" s="273">
        <f>Table2[[#This Row],[OUTSD_ATM_HEALTH_TOTAL]]+Table2[[#This Row],[OUTSD_LG_HEALTH_TOTAL]]+Table2[[#This Row],[Individual Total]]+Table2[[#This Row],[Small Group Total]]+Table2[[#This Row],[OUTSD_STUDENT]]</f>
        <v>0</v>
      </c>
    </row>
    <row r="1064" spans="1:46">
      <c r="A1064" t="s">
        <v>422</v>
      </c>
      <c r="B1064" t="s">
        <v>365</v>
      </c>
      <c r="AE1064">
        <v>341</v>
      </c>
      <c r="AL1064">
        <v>2023</v>
      </c>
      <c r="AM1064">
        <v>4</v>
      </c>
      <c r="AN1064" s="273">
        <f>(Table2[[#This Row],[OUTSD_IND_HEALTH_TOTAL]]+Table2[[#This Row],[EXCHG_IND_HEALTH_TOTAL]])-Table2[[#This Row],[OUTSD_IND_GRANDFATHER]]</f>
        <v>0</v>
      </c>
      <c r="AO1064" s="273">
        <f>Table2[[#This Row],[OUTSD_IND_HEALTH_TOTAL]]-Table2[[#This Row],[OUTSD_IND_GRANDFATHER]]</f>
        <v>0</v>
      </c>
      <c r="AP1064" s="273">
        <f>(Table2[[#This Row],[OUTSD_SG_HEALTH_TOTAL]]+Table2[[#This Row],[EXCHG_SG_HEALTH_TOTAL]])-Table2[[#This Row],[OUTSD_SG_GRANDFATHER]]</f>
        <v>0</v>
      </c>
      <c r="AQ1064" s="273">
        <f>Table2[[#This Row],[OUTSD_SG_HEALTH_TOTAL]]-Table2[[#This Row],[OUTSD_SG_GRANDFATHER]]</f>
        <v>0</v>
      </c>
      <c r="AR1064" s="273">
        <f>Table2[[#This Row],[EXCHG_IND_HEALTH_TOTAL]]+Table2[[#This Row],[OUTSD_IND_HEALTH_TOTAL]]</f>
        <v>0</v>
      </c>
      <c r="AS1064" s="273">
        <f>Table2[[#This Row],[EXCHG_SG_HEALTH_TOTAL]]+Table2[[#This Row],[OUTSD_SG_HEALTH_TOTAL]]</f>
        <v>0</v>
      </c>
      <c r="AT1064" s="273">
        <f>Table2[[#This Row],[OUTSD_ATM_HEALTH_TOTAL]]+Table2[[#This Row],[OUTSD_LG_HEALTH_TOTAL]]+Table2[[#This Row],[Individual Total]]+Table2[[#This Row],[Small Group Total]]+Table2[[#This Row],[OUTSD_STUDENT]]</f>
        <v>0</v>
      </c>
    </row>
    <row r="1065" spans="1:46">
      <c r="A1065" t="s">
        <v>422</v>
      </c>
      <c r="B1065" t="s">
        <v>383</v>
      </c>
      <c r="AE1065">
        <v>2</v>
      </c>
      <c r="AL1065">
        <v>2023</v>
      </c>
      <c r="AM1065">
        <v>4</v>
      </c>
      <c r="AN1065" s="273">
        <f>(Table2[[#This Row],[OUTSD_IND_HEALTH_TOTAL]]+Table2[[#This Row],[EXCHG_IND_HEALTH_TOTAL]])-Table2[[#This Row],[OUTSD_IND_GRANDFATHER]]</f>
        <v>0</v>
      </c>
      <c r="AO1065" s="273">
        <f>Table2[[#This Row],[OUTSD_IND_HEALTH_TOTAL]]-Table2[[#This Row],[OUTSD_IND_GRANDFATHER]]</f>
        <v>0</v>
      </c>
      <c r="AP1065" s="273">
        <f>(Table2[[#This Row],[OUTSD_SG_HEALTH_TOTAL]]+Table2[[#This Row],[EXCHG_SG_HEALTH_TOTAL]])-Table2[[#This Row],[OUTSD_SG_GRANDFATHER]]</f>
        <v>0</v>
      </c>
      <c r="AQ1065" s="273">
        <f>Table2[[#This Row],[OUTSD_SG_HEALTH_TOTAL]]-Table2[[#This Row],[OUTSD_SG_GRANDFATHER]]</f>
        <v>0</v>
      </c>
      <c r="AR1065" s="273">
        <f>Table2[[#This Row],[EXCHG_IND_HEALTH_TOTAL]]+Table2[[#This Row],[OUTSD_IND_HEALTH_TOTAL]]</f>
        <v>0</v>
      </c>
      <c r="AS1065" s="273">
        <f>Table2[[#This Row],[EXCHG_SG_HEALTH_TOTAL]]+Table2[[#This Row],[OUTSD_SG_HEALTH_TOTAL]]</f>
        <v>0</v>
      </c>
      <c r="AT1065" s="273">
        <f>Table2[[#This Row],[OUTSD_ATM_HEALTH_TOTAL]]+Table2[[#This Row],[OUTSD_LG_HEALTH_TOTAL]]+Table2[[#This Row],[Individual Total]]+Table2[[#This Row],[Small Group Total]]+Table2[[#This Row],[OUTSD_STUDENT]]</f>
        <v>0</v>
      </c>
    </row>
    <row r="1066" spans="1:46">
      <c r="A1066" t="s">
        <v>422</v>
      </c>
      <c r="B1066" t="s">
        <v>356</v>
      </c>
      <c r="AE1066">
        <v>327</v>
      </c>
      <c r="AL1066">
        <v>2023</v>
      </c>
      <c r="AM1066">
        <v>4</v>
      </c>
      <c r="AN1066" s="273">
        <f>(Table2[[#This Row],[OUTSD_IND_HEALTH_TOTAL]]+Table2[[#This Row],[EXCHG_IND_HEALTH_TOTAL]])-Table2[[#This Row],[OUTSD_IND_GRANDFATHER]]</f>
        <v>0</v>
      </c>
      <c r="AO1066" s="273">
        <f>Table2[[#This Row],[OUTSD_IND_HEALTH_TOTAL]]-Table2[[#This Row],[OUTSD_IND_GRANDFATHER]]</f>
        <v>0</v>
      </c>
      <c r="AP1066" s="273">
        <f>(Table2[[#This Row],[OUTSD_SG_HEALTH_TOTAL]]+Table2[[#This Row],[EXCHG_SG_HEALTH_TOTAL]])-Table2[[#This Row],[OUTSD_SG_GRANDFATHER]]</f>
        <v>0</v>
      </c>
      <c r="AQ1066" s="273">
        <f>Table2[[#This Row],[OUTSD_SG_HEALTH_TOTAL]]-Table2[[#This Row],[OUTSD_SG_GRANDFATHER]]</f>
        <v>0</v>
      </c>
      <c r="AR1066" s="273">
        <f>Table2[[#This Row],[EXCHG_IND_HEALTH_TOTAL]]+Table2[[#This Row],[OUTSD_IND_HEALTH_TOTAL]]</f>
        <v>0</v>
      </c>
      <c r="AS1066" s="273">
        <f>Table2[[#This Row],[EXCHG_SG_HEALTH_TOTAL]]+Table2[[#This Row],[OUTSD_SG_HEALTH_TOTAL]]</f>
        <v>0</v>
      </c>
      <c r="AT1066" s="273">
        <f>Table2[[#This Row],[OUTSD_ATM_HEALTH_TOTAL]]+Table2[[#This Row],[OUTSD_LG_HEALTH_TOTAL]]+Table2[[#This Row],[Individual Total]]+Table2[[#This Row],[Small Group Total]]+Table2[[#This Row],[OUTSD_STUDENT]]</f>
        <v>0</v>
      </c>
    </row>
    <row r="1067" spans="1:46">
      <c r="A1067" t="s">
        <v>422</v>
      </c>
      <c r="B1067" t="s">
        <v>382</v>
      </c>
      <c r="AE1067">
        <v>62</v>
      </c>
      <c r="AL1067">
        <v>2023</v>
      </c>
      <c r="AM1067">
        <v>4</v>
      </c>
      <c r="AN1067" s="273">
        <f>(Table2[[#This Row],[OUTSD_IND_HEALTH_TOTAL]]+Table2[[#This Row],[EXCHG_IND_HEALTH_TOTAL]])-Table2[[#This Row],[OUTSD_IND_GRANDFATHER]]</f>
        <v>0</v>
      </c>
      <c r="AO1067" s="273">
        <f>Table2[[#This Row],[OUTSD_IND_HEALTH_TOTAL]]-Table2[[#This Row],[OUTSD_IND_GRANDFATHER]]</f>
        <v>0</v>
      </c>
      <c r="AP1067" s="273">
        <f>(Table2[[#This Row],[OUTSD_SG_HEALTH_TOTAL]]+Table2[[#This Row],[EXCHG_SG_HEALTH_TOTAL]])-Table2[[#This Row],[OUTSD_SG_GRANDFATHER]]</f>
        <v>0</v>
      </c>
      <c r="AQ1067" s="273">
        <f>Table2[[#This Row],[OUTSD_SG_HEALTH_TOTAL]]-Table2[[#This Row],[OUTSD_SG_GRANDFATHER]]</f>
        <v>0</v>
      </c>
      <c r="AR1067" s="273">
        <f>Table2[[#This Row],[EXCHG_IND_HEALTH_TOTAL]]+Table2[[#This Row],[OUTSD_IND_HEALTH_TOTAL]]</f>
        <v>0</v>
      </c>
      <c r="AS1067" s="273">
        <f>Table2[[#This Row],[EXCHG_SG_HEALTH_TOTAL]]+Table2[[#This Row],[OUTSD_SG_HEALTH_TOTAL]]</f>
        <v>0</v>
      </c>
      <c r="AT1067" s="273">
        <f>Table2[[#This Row],[OUTSD_ATM_HEALTH_TOTAL]]+Table2[[#This Row],[OUTSD_LG_HEALTH_TOTAL]]+Table2[[#This Row],[Individual Total]]+Table2[[#This Row],[Small Group Total]]+Table2[[#This Row],[OUTSD_STUDENT]]</f>
        <v>0</v>
      </c>
    </row>
    <row r="1068" spans="1:46">
      <c r="A1068" t="s">
        <v>422</v>
      </c>
      <c r="B1068" t="s">
        <v>359</v>
      </c>
      <c r="AE1068">
        <v>328</v>
      </c>
      <c r="AL1068">
        <v>2023</v>
      </c>
      <c r="AM1068">
        <v>4</v>
      </c>
      <c r="AN1068" s="273">
        <f>(Table2[[#This Row],[OUTSD_IND_HEALTH_TOTAL]]+Table2[[#This Row],[EXCHG_IND_HEALTH_TOTAL]])-Table2[[#This Row],[OUTSD_IND_GRANDFATHER]]</f>
        <v>0</v>
      </c>
      <c r="AO1068" s="273">
        <f>Table2[[#This Row],[OUTSD_IND_HEALTH_TOTAL]]-Table2[[#This Row],[OUTSD_IND_GRANDFATHER]]</f>
        <v>0</v>
      </c>
      <c r="AP1068" s="273">
        <f>(Table2[[#This Row],[OUTSD_SG_HEALTH_TOTAL]]+Table2[[#This Row],[EXCHG_SG_HEALTH_TOTAL]])-Table2[[#This Row],[OUTSD_SG_GRANDFATHER]]</f>
        <v>0</v>
      </c>
      <c r="AQ1068" s="273">
        <f>Table2[[#This Row],[OUTSD_SG_HEALTH_TOTAL]]-Table2[[#This Row],[OUTSD_SG_GRANDFATHER]]</f>
        <v>0</v>
      </c>
      <c r="AR1068" s="273">
        <f>Table2[[#This Row],[EXCHG_IND_HEALTH_TOTAL]]+Table2[[#This Row],[OUTSD_IND_HEALTH_TOTAL]]</f>
        <v>0</v>
      </c>
      <c r="AS1068" s="273">
        <f>Table2[[#This Row],[EXCHG_SG_HEALTH_TOTAL]]+Table2[[#This Row],[OUTSD_SG_HEALTH_TOTAL]]</f>
        <v>0</v>
      </c>
      <c r="AT1068" s="273">
        <f>Table2[[#This Row],[OUTSD_ATM_HEALTH_TOTAL]]+Table2[[#This Row],[OUTSD_LG_HEALTH_TOTAL]]+Table2[[#This Row],[Individual Total]]+Table2[[#This Row],[Small Group Total]]+Table2[[#This Row],[OUTSD_STUDENT]]</f>
        <v>0</v>
      </c>
    </row>
    <row r="1069" spans="1:46">
      <c r="A1069" t="s">
        <v>422</v>
      </c>
      <c r="B1069" t="s">
        <v>364</v>
      </c>
      <c r="AE1069">
        <v>76</v>
      </c>
      <c r="AL1069">
        <v>2023</v>
      </c>
      <c r="AM1069">
        <v>4</v>
      </c>
      <c r="AN1069" s="273">
        <f>(Table2[[#This Row],[OUTSD_IND_HEALTH_TOTAL]]+Table2[[#This Row],[EXCHG_IND_HEALTH_TOTAL]])-Table2[[#This Row],[OUTSD_IND_GRANDFATHER]]</f>
        <v>0</v>
      </c>
      <c r="AO1069" s="273">
        <f>Table2[[#This Row],[OUTSD_IND_HEALTH_TOTAL]]-Table2[[#This Row],[OUTSD_IND_GRANDFATHER]]</f>
        <v>0</v>
      </c>
      <c r="AP1069" s="273">
        <f>(Table2[[#This Row],[OUTSD_SG_HEALTH_TOTAL]]+Table2[[#This Row],[EXCHG_SG_HEALTH_TOTAL]])-Table2[[#This Row],[OUTSD_SG_GRANDFATHER]]</f>
        <v>0</v>
      </c>
      <c r="AQ1069" s="273">
        <f>Table2[[#This Row],[OUTSD_SG_HEALTH_TOTAL]]-Table2[[#This Row],[OUTSD_SG_GRANDFATHER]]</f>
        <v>0</v>
      </c>
      <c r="AR1069" s="273">
        <f>Table2[[#This Row],[EXCHG_IND_HEALTH_TOTAL]]+Table2[[#This Row],[OUTSD_IND_HEALTH_TOTAL]]</f>
        <v>0</v>
      </c>
      <c r="AS1069" s="273">
        <f>Table2[[#This Row],[EXCHG_SG_HEALTH_TOTAL]]+Table2[[#This Row],[OUTSD_SG_HEALTH_TOTAL]]</f>
        <v>0</v>
      </c>
      <c r="AT1069" s="273">
        <f>Table2[[#This Row],[OUTSD_ATM_HEALTH_TOTAL]]+Table2[[#This Row],[OUTSD_LG_HEALTH_TOTAL]]+Table2[[#This Row],[Individual Total]]+Table2[[#This Row],[Small Group Total]]+Table2[[#This Row],[OUTSD_STUDENT]]</f>
        <v>0</v>
      </c>
    </row>
    <row r="1070" spans="1:46">
      <c r="A1070" t="s">
        <v>422</v>
      </c>
      <c r="B1070" t="s">
        <v>384</v>
      </c>
      <c r="AE1070">
        <v>3</v>
      </c>
      <c r="AL1070">
        <v>2023</v>
      </c>
      <c r="AM1070">
        <v>4</v>
      </c>
      <c r="AN1070" s="273">
        <f>(Table2[[#This Row],[OUTSD_IND_HEALTH_TOTAL]]+Table2[[#This Row],[EXCHG_IND_HEALTH_TOTAL]])-Table2[[#This Row],[OUTSD_IND_GRANDFATHER]]</f>
        <v>0</v>
      </c>
      <c r="AO1070" s="273">
        <f>Table2[[#This Row],[OUTSD_IND_HEALTH_TOTAL]]-Table2[[#This Row],[OUTSD_IND_GRANDFATHER]]</f>
        <v>0</v>
      </c>
      <c r="AP1070" s="273">
        <f>(Table2[[#This Row],[OUTSD_SG_HEALTH_TOTAL]]+Table2[[#This Row],[EXCHG_SG_HEALTH_TOTAL]])-Table2[[#This Row],[OUTSD_SG_GRANDFATHER]]</f>
        <v>0</v>
      </c>
      <c r="AQ1070" s="273">
        <f>Table2[[#This Row],[OUTSD_SG_HEALTH_TOTAL]]-Table2[[#This Row],[OUTSD_SG_GRANDFATHER]]</f>
        <v>0</v>
      </c>
      <c r="AR1070" s="273">
        <f>Table2[[#This Row],[EXCHG_IND_HEALTH_TOTAL]]+Table2[[#This Row],[OUTSD_IND_HEALTH_TOTAL]]</f>
        <v>0</v>
      </c>
      <c r="AS1070" s="273">
        <f>Table2[[#This Row],[EXCHG_SG_HEALTH_TOTAL]]+Table2[[#This Row],[OUTSD_SG_HEALTH_TOTAL]]</f>
        <v>0</v>
      </c>
      <c r="AT1070" s="273">
        <f>Table2[[#This Row],[OUTSD_ATM_HEALTH_TOTAL]]+Table2[[#This Row],[OUTSD_LG_HEALTH_TOTAL]]+Table2[[#This Row],[Individual Total]]+Table2[[#This Row],[Small Group Total]]+Table2[[#This Row],[OUTSD_STUDENT]]</f>
        <v>0</v>
      </c>
    </row>
    <row r="1071" spans="1:46">
      <c r="A1071" t="s">
        <v>422</v>
      </c>
      <c r="B1071" t="s">
        <v>374</v>
      </c>
      <c r="AE1071">
        <v>11</v>
      </c>
      <c r="AL1071">
        <v>2023</v>
      </c>
      <c r="AM1071">
        <v>4</v>
      </c>
      <c r="AN1071" s="273">
        <f>(Table2[[#This Row],[OUTSD_IND_HEALTH_TOTAL]]+Table2[[#This Row],[EXCHG_IND_HEALTH_TOTAL]])-Table2[[#This Row],[OUTSD_IND_GRANDFATHER]]</f>
        <v>0</v>
      </c>
      <c r="AO1071" s="273">
        <f>Table2[[#This Row],[OUTSD_IND_HEALTH_TOTAL]]-Table2[[#This Row],[OUTSD_IND_GRANDFATHER]]</f>
        <v>0</v>
      </c>
      <c r="AP1071" s="273">
        <f>(Table2[[#This Row],[OUTSD_SG_HEALTH_TOTAL]]+Table2[[#This Row],[EXCHG_SG_HEALTH_TOTAL]])-Table2[[#This Row],[OUTSD_SG_GRANDFATHER]]</f>
        <v>0</v>
      </c>
      <c r="AQ1071" s="273">
        <f>Table2[[#This Row],[OUTSD_SG_HEALTH_TOTAL]]-Table2[[#This Row],[OUTSD_SG_GRANDFATHER]]</f>
        <v>0</v>
      </c>
      <c r="AR1071" s="273">
        <f>Table2[[#This Row],[EXCHG_IND_HEALTH_TOTAL]]+Table2[[#This Row],[OUTSD_IND_HEALTH_TOTAL]]</f>
        <v>0</v>
      </c>
      <c r="AS1071" s="273">
        <f>Table2[[#This Row],[EXCHG_SG_HEALTH_TOTAL]]+Table2[[#This Row],[OUTSD_SG_HEALTH_TOTAL]]</f>
        <v>0</v>
      </c>
      <c r="AT1071" s="273">
        <f>Table2[[#This Row],[OUTSD_ATM_HEALTH_TOTAL]]+Table2[[#This Row],[OUTSD_LG_HEALTH_TOTAL]]+Table2[[#This Row],[Individual Total]]+Table2[[#This Row],[Small Group Total]]+Table2[[#This Row],[OUTSD_STUDENT]]</f>
        <v>0</v>
      </c>
    </row>
    <row r="1072" spans="1:46">
      <c r="A1072" t="s">
        <v>422</v>
      </c>
      <c r="B1072" t="s">
        <v>380</v>
      </c>
      <c r="AE1072">
        <v>37</v>
      </c>
      <c r="AL1072">
        <v>2023</v>
      </c>
      <c r="AM1072">
        <v>4</v>
      </c>
      <c r="AN1072" s="273">
        <f>(Table2[[#This Row],[OUTSD_IND_HEALTH_TOTAL]]+Table2[[#This Row],[EXCHG_IND_HEALTH_TOTAL]])-Table2[[#This Row],[OUTSD_IND_GRANDFATHER]]</f>
        <v>0</v>
      </c>
      <c r="AO1072" s="273">
        <f>Table2[[#This Row],[OUTSD_IND_HEALTH_TOTAL]]-Table2[[#This Row],[OUTSD_IND_GRANDFATHER]]</f>
        <v>0</v>
      </c>
      <c r="AP1072" s="273">
        <f>(Table2[[#This Row],[OUTSD_SG_HEALTH_TOTAL]]+Table2[[#This Row],[EXCHG_SG_HEALTH_TOTAL]])-Table2[[#This Row],[OUTSD_SG_GRANDFATHER]]</f>
        <v>0</v>
      </c>
      <c r="AQ1072" s="273">
        <f>Table2[[#This Row],[OUTSD_SG_HEALTH_TOTAL]]-Table2[[#This Row],[OUTSD_SG_GRANDFATHER]]</f>
        <v>0</v>
      </c>
      <c r="AR1072" s="273">
        <f>Table2[[#This Row],[EXCHG_IND_HEALTH_TOTAL]]+Table2[[#This Row],[OUTSD_IND_HEALTH_TOTAL]]</f>
        <v>0</v>
      </c>
      <c r="AS1072" s="273">
        <f>Table2[[#This Row],[EXCHG_SG_HEALTH_TOTAL]]+Table2[[#This Row],[OUTSD_SG_HEALTH_TOTAL]]</f>
        <v>0</v>
      </c>
      <c r="AT1072" s="273">
        <f>Table2[[#This Row],[OUTSD_ATM_HEALTH_TOTAL]]+Table2[[#This Row],[OUTSD_LG_HEALTH_TOTAL]]+Table2[[#This Row],[Individual Total]]+Table2[[#This Row],[Small Group Total]]+Table2[[#This Row],[OUTSD_STUDENT]]</f>
        <v>0</v>
      </c>
    </row>
    <row r="1073" spans="1:46">
      <c r="A1073" t="s">
        <v>422</v>
      </c>
      <c r="B1073" t="s">
        <v>387</v>
      </c>
      <c r="AE1073">
        <v>5</v>
      </c>
      <c r="AL1073">
        <v>2023</v>
      </c>
      <c r="AM1073">
        <v>4</v>
      </c>
      <c r="AN1073" s="273">
        <f>(Table2[[#This Row],[OUTSD_IND_HEALTH_TOTAL]]+Table2[[#This Row],[EXCHG_IND_HEALTH_TOTAL]])-Table2[[#This Row],[OUTSD_IND_GRANDFATHER]]</f>
        <v>0</v>
      </c>
      <c r="AO1073" s="273">
        <f>Table2[[#This Row],[OUTSD_IND_HEALTH_TOTAL]]-Table2[[#This Row],[OUTSD_IND_GRANDFATHER]]</f>
        <v>0</v>
      </c>
      <c r="AP1073" s="273">
        <f>(Table2[[#This Row],[OUTSD_SG_HEALTH_TOTAL]]+Table2[[#This Row],[EXCHG_SG_HEALTH_TOTAL]])-Table2[[#This Row],[OUTSD_SG_GRANDFATHER]]</f>
        <v>0</v>
      </c>
      <c r="AQ1073" s="273">
        <f>Table2[[#This Row],[OUTSD_SG_HEALTH_TOTAL]]-Table2[[#This Row],[OUTSD_SG_GRANDFATHER]]</f>
        <v>0</v>
      </c>
      <c r="AR1073" s="273">
        <f>Table2[[#This Row],[EXCHG_IND_HEALTH_TOTAL]]+Table2[[#This Row],[OUTSD_IND_HEALTH_TOTAL]]</f>
        <v>0</v>
      </c>
      <c r="AS1073" s="273">
        <f>Table2[[#This Row],[EXCHG_SG_HEALTH_TOTAL]]+Table2[[#This Row],[OUTSD_SG_HEALTH_TOTAL]]</f>
        <v>0</v>
      </c>
      <c r="AT1073" s="273">
        <f>Table2[[#This Row],[OUTSD_ATM_HEALTH_TOTAL]]+Table2[[#This Row],[OUTSD_LG_HEALTH_TOTAL]]+Table2[[#This Row],[Individual Total]]+Table2[[#This Row],[Small Group Total]]+Table2[[#This Row],[OUTSD_STUDENT]]</f>
        <v>0</v>
      </c>
    </row>
    <row r="1074" spans="1:46">
      <c r="A1074" t="s">
        <v>422</v>
      </c>
      <c r="B1074" t="s">
        <v>392</v>
      </c>
      <c r="AE1074">
        <v>10</v>
      </c>
      <c r="AL1074">
        <v>2023</v>
      </c>
      <c r="AM1074">
        <v>4</v>
      </c>
      <c r="AN1074" s="273">
        <f>(Table2[[#This Row],[OUTSD_IND_HEALTH_TOTAL]]+Table2[[#This Row],[EXCHG_IND_HEALTH_TOTAL]])-Table2[[#This Row],[OUTSD_IND_GRANDFATHER]]</f>
        <v>0</v>
      </c>
      <c r="AO1074" s="273">
        <f>Table2[[#This Row],[OUTSD_IND_HEALTH_TOTAL]]-Table2[[#This Row],[OUTSD_IND_GRANDFATHER]]</f>
        <v>0</v>
      </c>
      <c r="AP1074" s="273">
        <f>(Table2[[#This Row],[OUTSD_SG_HEALTH_TOTAL]]+Table2[[#This Row],[EXCHG_SG_HEALTH_TOTAL]])-Table2[[#This Row],[OUTSD_SG_GRANDFATHER]]</f>
        <v>0</v>
      </c>
      <c r="AQ1074" s="273">
        <f>Table2[[#This Row],[OUTSD_SG_HEALTH_TOTAL]]-Table2[[#This Row],[OUTSD_SG_GRANDFATHER]]</f>
        <v>0</v>
      </c>
      <c r="AR1074" s="273">
        <f>Table2[[#This Row],[EXCHG_IND_HEALTH_TOTAL]]+Table2[[#This Row],[OUTSD_IND_HEALTH_TOTAL]]</f>
        <v>0</v>
      </c>
      <c r="AS1074" s="273">
        <f>Table2[[#This Row],[EXCHG_SG_HEALTH_TOTAL]]+Table2[[#This Row],[OUTSD_SG_HEALTH_TOTAL]]</f>
        <v>0</v>
      </c>
      <c r="AT1074" s="273">
        <f>Table2[[#This Row],[OUTSD_ATM_HEALTH_TOTAL]]+Table2[[#This Row],[OUTSD_LG_HEALTH_TOTAL]]+Table2[[#This Row],[Individual Total]]+Table2[[#This Row],[Small Group Total]]+Table2[[#This Row],[OUTSD_STUDENT]]</f>
        <v>0</v>
      </c>
    </row>
    <row r="1075" spans="1:46">
      <c r="A1075" t="s">
        <v>422</v>
      </c>
      <c r="B1075" t="s">
        <v>373</v>
      </c>
      <c r="AE1075">
        <v>2</v>
      </c>
      <c r="AL1075">
        <v>2023</v>
      </c>
      <c r="AM1075">
        <v>4</v>
      </c>
      <c r="AN1075" s="273">
        <f>(Table2[[#This Row],[OUTSD_IND_HEALTH_TOTAL]]+Table2[[#This Row],[EXCHG_IND_HEALTH_TOTAL]])-Table2[[#This Row],[OUTSD_IND_GRANDFATHER]]</f>
        <v>0</v>
      </c>
      <c r="AO1075" s="273">
        <f>Table2[[#This Row],[OUTSD_IND_HEALTH_TOTAL]]-Table2[[#This Row],[OUTSD_IND_GRANDFATHER]]</f>
        <v>0</v>
      </c>
      <c r="AP1075" s="273">
        <f>(Table2[[#This Row],[OUTSD_SG_HEALTH_TOTAL]]+Table2[[#This Row],[EXCHG_SG_HEALTH_TOTAL]])-Table2[[#This Row],[OUTSD_SG_GRANDFATHER]]</f>
        <v>0</v>
      </c>
      <c r="AQ1075" s="273">
        <f>Table2[[#This Row],[OUTSD_SG_HEALTH_TOTAL]]-Table2[[#This Row],[OUTSD_SG_GRANDFATHER]]</f>
        <v>0</v>
      </c>
      <c r="AR1075" s="273">
        <f>Table2[[#This Row],[EXCHG_IND_HEALTH_TOTAL]]+Table2[[#This Row],[OUTSD_IND_HEALTH_TOTAL]]</f>
        <v>0</v>
      </c>
      <c r="AS1075" s="273">
        <f>Table2[[#This Row],[EXCHG_SG_HEALTH_TOTAL]]+Table2[[#This Row],[OUTSD_SG_HEALTH_TOTAL]]</f>
        <v>0</v>
      </c>
      <c r="AT1075" s="273">
        <f>Table2[[#This Row],[OUTSD_ATM_HEALTH_TOTAL]]+Table2[[#This Row],[OUTSD_LG_HEALTH_TOTAL]]+Table2[[#This Row],[Individual Total]]+Table2[[#This Row],[Small Group Total]]+Table2[[#This Row],[OUTSD_STUDENT]]</f>
        <v>0</v>
      </c>
    </row>
    <row r="1076" spans="1:46">
      <c r="A1076" t="s">
        <v>422</v>
      </c>
      <c r="B1076" t="s">
        <v>357</v>
      </c>
      <c r="AE1076">
        <v>173</v>
      </c>
      <c r="AL1076">
        <v>2023</v>
      </c>
      <c r="AM1076">
        <v>4</v>
      </c>
      <c r="AN1076" s="273">
        <f>(Table2[[#This Row],[OUTSD_IND_HEALTH_TOTAL]]+Table2[[#This Row],[EXCHG_IND_HEALTH_TOTAL]])-Table2[[#This Row],[OUTSD_IND_GRANDFATHER]]</f>
        <v>0</v>
      </c>
      <c r="AO1076" s="273">
        <f>Table2[[#This Row],[OUTSD_IND_HEALTH_TOTAL]]-Table2[[#This Row],[OUTSD_IND_GRANDFATHER]]</f>
        <v>0</v>
      </c>
      <c r="AP1076" s="273">
        <f>(Table2[[#This Row],[OUTSD_SG_HEALTH_TOTAL]]+Table2[[#This Row],[EXCHG_SG_HEALTH_TOTAL]])-Table2[[#This Row],[OUTSD_SG_GRANDFATHER]]</f>
        <v>0</v>
      </c>
      <c r="AQ1076" s="273">
        <f>Table2[[#This Row],[OUTSD_SG_HEALTH_TOTAL]]-Table2[[#This Row],[OUTSD_SG_GRANDFATHER]]</f>
        <v>0</v>
      </c>
      <c r="AR1076" s="273">
        <f>Table2[[#This Row],[EXCHG_IND_HEALTH_TOTAL]]+Table2[[#This Row],[OUTSD_IND_HEALTH_TOTAL]]</f>
        <v>0</v>
      </c>
      <c r="AS1076" s="273">
        <f>Table2[[#This Row],[EXCHG_SG_HEALTH_TOTAL]]+Table2[[#This Row],[OUTSD_SG_HEALTH_TOTAL]]</f>
        <v>0</v>
      </c>
      <c r="AT1076" s="273">
        <f>Table2[[#This Row],[OUTSD_ATM_HEALTH_TOTAL]]+Table2[[#This Row],[OUTSD_LG_HEALTH_TOTAL]]+Table2[[#This Row],[Individual Total]]+Table2[[#This Row],[Small Group Total]]+Table2[[#This Row],[OUTSD_STUDENT]]</f>
        <v>0</v>
      </c>
    </row>
    <row r="1077" spans="1:46">
      <c r="A1077" t="s">
        <v>422</v>
      </c>
      <c r="B1077" t="s">
        <v>390</v>
      </c>
      <c r="AE1077">
        <v>8</v>
      </c>
      <c r="AL1077">
        <v>2023</v>
      </c>
      <c r="AM1077">
        <v>4</v>
      </c>
      <c r="AN1077" s="273">
        <f>(Table2[[#This Row],[OUTSD_IND_HEALTH_TOTAL]]+Table2[[#This Row],[EXCHG_IND_HEALTH_TOTAL]])-Table2[[#This Row],[OUTSD_IND_GRANDFATHER]]</f>
        <v>0</v>
      </c>
      <c r="AO1077" s="273">
        <f>Table2[[#This Row],[OUTSD_IND_HEALTH_TOTAL]]-Table2[[#This Row],[OUTSD_IND_GRANDFATHER]]</f>
        <v>0</v>
      </c>
      <c r="AP1077" s="273">
        <f>(Table2[[#This Row],[OUTSD_SG_HEALTH_TOTAL]]+Table2[[#This Row],[EXCHG_SG_HEALTH_TOTAL]])-Table2[[#This Row],[OUTSD_SG_GRANDFATHER]]</f>
        <v>0</v>
      </c>
      <c r="AQ1077" s="273">
        <f>Table2[[#This Row],[OUTSD_SG_HEALTH_TOTAL]]-Table2[[#This Row],[OUTSD_SG_GRANDFATHER]]</f>
        <v>0</v>
      </c>
      <c r="AR1077" s="273">
        <f>Table2[[#This Row],[EXCHG_IND_HEALTH_TOTAL]]+Table2[[#This Row],[OUTSD_IND_HEALTH_TOTAL]]</f>
        <v>0</v>
      </c>
      <c r="AS1077" s="273">
        <f>Table2[[#This Row],[EXCHG_SG_HEALTH_TOTAL]]+Table2[[#This Row],[OUTSD_SG_HEALTH_TOTAL]]</f>
        <v>0</v>
      </c>
      <c r="AT1077" s="273">
        <f>Table2[[#This Row],[OUTSD_ATM_HEALTH_TOTAL]]+Table2[[#This Row],[OUTSD_LG_HEALTH_TOTAL]]+Table2[[#This Row],[Individual Total]]+Table2[[#This Row],[Small Group Total]]+Table2[[#This Row],[OUTSD_STUDENT]]</f>
        <v>0</v>
      </c>
    </row>
    <row r="1078" spans="1:46">
      <c r="A1078" t="s">
        <v>422</v>
      </c>
      <c r="B1078" t="s">
        <v>362</v>
      </c>
      <c r="AE1078">
        <v>541</v>
      </c>
      <c r="AL1078">
        <v>2023</v>
      </c>
      <c r="AM1078">
        <v>4</v>
      </c>
      <c r="AN1078" s="273">
        <f>(Table2[[#This Row],[OUTSD_IND_HEALTH_TOTAL]]+Table2[[#This Row],[EXCHG_IND_HEALTH_TOTAL]])-Table2[[#This Row],[OUTSD_IND_GRANDFATHER]]</f>
        <v>0</v>
      </c>
      <c r="AO1078" s="273">
        <f>Table2[[#This Row],[OUTSD_IND_HEALTH_TOTAL]]-Table2[[#This Row],[OUTSD_IND_GRANDFATHER]]</f>
        <v>0</v>
      </c>
      <c r="AP1078" s="273">
        <f>(Table2[[#This Row],[OUTSD_SG_HEALTH_TOTAL]]+Table2[[#This Row],[EXCHG_SG_HEALTH_TOTAL]])-Table2[[#This Row],[OUTSD_SG_GRANDFATHER]]</f>
        <v>0</v>
      </c>
      <c r="AQ1078" s="273">
        <f>Table2[[#This Row],[OUTSD_SG_HEALTH_TOTAL]]-Table2[[#This Row],[OUTSD_SG_GRANDFATHER]]</f>
        <v>0</v>
      </c>
      <c r="AR1078" s="273">
        <f>Table2[[#This Row],[EXCHG_IND_HEALTH_TOTAL]]+Table2[[#This Row],[OUTSD_IND_HEALTH_TOTAL]]</f>
        <v>0</v>
      </c>
      <c r="AS1078" s="273">
        <f>Table2[[#This Row],[EXCHG_SG_HEALTH_TOTAL]]+Table2[[#This Row],[OUTSD_SG_HEALTH_TOTAL]]</f>
        <v>0</v>
      </c>
      <c r="AT1078" s="273">
        <f>Table2[[#This Row],[OUTSD_ATM_HEALTH_TOTAL]]+Table2[[#This Row],[OUTSD_LG_HEALTH_TOTAL]]+Table2[[#This Row],[Individual Total]]+Table2[[#This Row],[Small Group Total]]+Table2[[#This Row],[OUTSD_STUDENT]]</f>
        <v>0</v>
      </c>
    </row>
    <row r="1079" spans="1:46">
      <c r="A1079" t="s">
        <v>556</v>
      </c>
      <c r="B1079" t="s">
        <v>358</v>
      </c>
      <c r="AI1079">
        <v>463</v>
      </c>
      <c r="AL1079">
        <v>2023</v>
      </c>
      <c r="AM1079">
        <v>4</v>
      </c>
      <c r="AN1079" s="273">
        <f>(Table2[[#This Row],[OUTSD_IND_HEALTH_TOTAL]]+Table2[[#This Row],[EXCHG_IND_HEALTH_TOTAL]])-Table2[[#This Row],[OUTSD_IND_GRANDFATHER]]</f>
        <v>0</v>
      </c>
      <c r="AO1079" s="273">
        <f>Table2[[#This Row],[OUTSD_IND_HEALTH_TOTAL]]-Table2[[#This Row],[OUTSD_IND_GRANDFATHER]]</f>
        <v>0</v>
      </c>
      <c r="AP1079" s="273">
        <f>(Table2[[#This Row],[OUTSD_SG_HEALTH_TOTAL]]+Table2[[#This Row],[EXCHG_SG_HEALTH_TOTAL]])-Table2[[#This Row],[OUTSD_SG_GRANDFATHER]]</f>
        <v>0</v>
      </c>
      <c r="AQ1079" s="273">
        <f>Table2[[#This Row],[OUTSD_SG_HEALTH_TOTAL]]-Table2[[#This Row],[OUTSD_SG_GRANDFATHER]]</f>
        <v>0</v>
      </c>
      <c r="AR1079" s="273">
        <f>Table2[[#This Row],[EXCHG_IND_HEALTH_TOTAL]]+Table2[[#This Row],[OUTSD_IND_HEALTH_TOTAL]]</f>
        <v>0</v>
      </c>
      <c r="AS1079" s="273">
        <f>Table2[[#This Row],[EXCHG_SG_HEALTH_TOTAL]]+Table2[[#This Row],[OUTSD_SG_HEALTH_TOTAL]]</f>
        <v>0</v>
      </c>
      <c r="AT1079" s="273">
        <f>Table2[[#This Row],[OUTSD_ATM_HEALTH_TOTAL]]+Table2[[#This Row],[OUTSD_LG_HEALTH_TOTAL]]+Table2[[#This Row],[Individual Total]]+Table2[[#This Row],[Small Group Total]]+Table2[[#This Row],[OUTSD_STUDENT]]</f>
        <v>0</v>
      </c>
    </row>
    <row r="1080" spans="1:46">
      <c r="A1080" t="s">
        <v>556</v>
      </c>
      <c r="B1080" t="s">
        <v>372</v>
      </c>
      <c r="AI1080">
        <v>108</v>
      </c>
      <c r="AL1080">
        <v>2023</v>
      </c>
      <c r="AM1080">
        <v>4</v>
      </c>
      <c r="AN1080" s="273">
        <f>(Table2[[#This Row],[OUTSD_IND_HEALTH_TOTAL]]+Table2[[#This Row],[EXCHG_IND_HEALTH_TOTAL]])-Table2[[#This Row],[OUTSD_IND_GRANDFATHER]]</f>
        <v>0</v>
      </c>
      <c r="AO1080" s="273">
        <f>Table2[[#This Row],[OUTSD_IND_HEALTH_TOTAL]]-Table2[[#This Row],[OUTSD_IND_GRANDFATHER]]</f>
        <v>0</v>
      </c>
      <c r="AP1080" s="273">
        <f>(Table2[[#This Row],[OUTSD_SG_HEALTH_TOTAL]]+Table2[[#This Row],[EXCHG_SG_HEALTH_TOTAL]])-Table2[[#This Row],[OUTSD_SG_GRANDFATHER]]</f>
        <v>0</v>
      </c>
      <c r="AQ1080" s="273">
        <f>Table2[[#This Row],[OUTSD_SG_HEALTH_TOTAL]]-Table2[[#This Row],[OUTSD_SG_GRANDFATHER]]</f>
        <v>0</v>
      </c>
      <c r="AR1080" s="273">
        <f>Table2[[#This Row],[EXCHG_IND_HEALTH_TOTAL]]+Table2[[#This Row],[OUTSD_IND_HEALTH_TOTAL]]</f>
        <v>0</v>
      </c>
      <c r="AS1080" s="273">
        <f>Table2[[#This Row],[EXCHG_SG_HEALTH_TOTAL]]+Table2[[#This Row],[OUTSD_SG_HEALTH_TOTAL]]</f>
        <v>0</v>
      </c>
      <c r="AT1080" s="273">
        <f>Table2[[#This Row],[OUTSD_ATM_HEALTH_TOTAL]]+Table2[[#This Row],[OUTSD_LG_HEALTH_TOTAL]]+Table2[[#This Row],[Individual Total]]+Table2[[#This Row],[Small Group Total]]+Table2[[#This Row],[OUTSD_STUDENT]]</f>
        <v>0</v>
      </c>
    </row>
    <row r="1081" spans="1:46">
      <c r="A1081" t="s">
        <v>556</v>
      </c>
      <c r="B1081" t="s">
        <v>356</v>
      </c>
      <c r="AI1081">
        <v>4</v>
      </c>
      <c r="AL1081">
        <v>2023</v>
      </c>
      <c r="AM1081">
        <v>4</v>
      </c>
      <c r="AN1081" s="273">
        <f>(Table2[[#This Row],[OUTSD_IND_HEALTH_TOTAL]]+Table2[[#This Row],[EXCHG_IND_HEALTH_TOTAL]])-Table2[[#This Row],[OUTSD_IND_GRANDFATHER]]</f>
        <v>0</v>
      </c>
      <c r="AO1081" s="273">
        <f>Table2[[#This Row],[OUTSD_IND_HEALTH_TOTAL]]-Table2[[#This Row],[OUTSD_IND_GRANDFATHER]]</f>
        <v>0</v>
      </c>
      <c r="AP1081" s="273">
        <f>(Table2[[#This Row],[OUTSD_SG_HEALTH_TOTAL]]+Table2[[#This Row],[EXCHG_SG_HEALTH_TOTAL]])-Table2[[#This Row],[OUTSD_SG_GRANDFATHER]]</f>
        <v>0</v>
      </c>
      <c r="AQ1081" s="273">
        <f>Table2[[#This Row],[OUTSD_SG_HEALTH_TOTAL]]-Table2[[#This Row],[OUTSD_SG_GRANDFATHER]]</f>
        <v>0</v>
      </c>
      <c r="AR1081" s="273">
        <f>Table2[[#This Row],[EXCHG_IND_HEALTH_TOTAL]]+Table2[[#This Row],[OUTSD_IND_HEALTH_TOTAL]]</f>
        <v>0</v>
      </c>
      <c r="AS1081" s="273">
        <f>Table2[[#This Row],[EXCHG_SG_HEALTH_TOTAL]]+Table2[[#This Row],[OUTSD_SG_HEALTH_TOTAL]]</f>
        <v>0</v>
      </c>
      <c r="AT1081" s="273">
        <f>Table2[[#This Row],[OUTSD_ATM_HEALTH_TOTAL]]+Table2[[#This Row],[OUTSD_LG_HEALTH_TOTAL]]+Table2[[#This Row],[Individual Total]]+Table2[[#This Row],[Small Group Total]]+Table2[[#This Row],[OUTSD_STUDENT]]</f>
        <v>0</v>
      </c>
    </row>
    <row r="1082" spans="1:46">
      <c r="A1082" t="s">
        <v>556</v>
      </c>
      <c r="B1082" t="s">
        <v>359</v>
      </c>
      <c r="AI1082">
        <v>875</v>
      </c>
      <c r="AL1082">
        <v>2023</v>
      </c>
      <c r="AM1082">
        <v>4</v>
      </c>
      <c r="AN1082" s="273">
        <f>(Table2[[#This Row],[OUTSD_IND_HEALTH_TOTAL]]+Table2[[#This Row],[EXCHG_IND_HEALTH_TOTAL]])-Table2[[#This Row],[OUTSD_IND_GRANDFATHER]]</f>
        <v>0</v>
      </c>
      <c r="AO1082" s="273">
        <f>Table2[[#This Row],[OUTSD_IND_HEALTH_TOTAL]]-Table2[[#This Row],[OUTSD_IND_GRANDFATHER]]</f>
        <v>0</v>
      </c>
      <c r="AP1082" s="273">
        <f>(Table2[[#This Row],[OUTSD_SG_HEALTH_TOTAL]]+Table2[[#This Row],[EXCHG_SG_HEALTH_TOTAL]])-Table2[[#This Row],[OUTSD_SG_GRANDFATHER]]</f>
        <v>0</v>
      </c>
      <c r="AQ1082" s="273">
        <f>Table2[[#This Row],[OUTSD_SG_HEALTH_TOTAL]]-Table2[[#This Row],[OUTSD_SG_GRANDFATHER]]</f>
        <v>0</v>
      </c>
      <c r="AR1082" s="273">
        <f>Table2[[#This Row],[EXCHG_IND_HEALTH_TOTAL]]+Table2[[#This Row],[OUTSD_IND_HEALTH_TOTAL]]</f>
        <v>0</v>
      </c>
      <c r="AS1082" s="273">
        <f>Table2[[#This Row],[EXCHG_SG_HEALTH_TOTAL]]+Table2[[#This Row],[OUTSD_SG_HEALTH_TOTAL]]</f>
        <v>0</v>
      </c>
      <c r="AT1082" s="273">
        <f>Table2[[#This Row],[OUTSD_ATM_HEALTH_TOTAL]]+Table2[[#This Row],[OUTSD_LG_HEALTH_TOTAL]]+Table2[[#This Row],[Individual Total]]+Table2[[#This Row],[Small Group Total]]+Table2[[#This Row],[OUTSD_STUDENT]]</f>
        <v>0</v>
      </c>
    </row>
    <row r="1083" spans="1:46">
      <c r="A1083" t="s">
        <v>556</v>
      </c>
      <c r="B1083" t="s">
        <v>357</v>
      </c>
      <c r="AI1083">
        <v>365</v>
      </c>
      <c r="AL1083">
        <v>2023</v>
      </c>
      <c r="AM1083">
        <v>4</v>
      </c>
      <c r="AN1083" s="273">
        <f>(Table2[[#This Row],[OUTSD_IND_HEALTH_TOTAL]]+Table2[[#This Row],[EXCHG_IND_HEALTH_TOTAL]])-Table2[[#This Row],[OUTSD_IND_GRANDFATHER]]</f>
        <v>0</v>
      </c>
      <c r="AO1083" s="273">
        <f>Table2[[#This Row],[OUTSD_IND_HEALTH_TOTAL]]-Table2[[#This Row],[OUTSD_IND_GRANDFATHER]]</f>
        <v>0</v>
      </c>
      <c r="AP1083" s="273">
        <f>(Table2[[#This Row],[OUTSD_SG_HEALTH_TOTAL]]+Table2[[#This Row],[EXCHG_SG_HEALTH_TOTAL]])-Table2[[#This Row],[OUTSD_SG_GRANDFATHER]]</f>
        <v>0</v>
      </c>
      <c r="AQ1083" s="273">
        <f>Table2[[#This Row],[OUTSD_SG_HEALTH_TOTAL]]-Table2[[#This Row],[OUTSD_SG_GRANDFATHER]]</f>
        <v>0</v>
      </c>
      <c r="AR1083" s="273">
        <f>Table2[[#This Row],[EXCHG_IND_HEALTH_TOTAL]]+Table2[[#This Row],[OUTSD_IND_HEALTH_TOTAL]]</f>
        <v>0</v>
      </c>
      <c r="AS1083" s="273">
        <f>Table2[[#This Row],[EXCHG_SG_HEALTH_TOTAL]]+Table2[[#This Row],[OUTSD_SG_HEALTH_TOTAL]]</f>
        <v>0</v>
      </c>
      <c r="AT1083" s="273">
        <f>Table2[[#This Row],[OUTSD_ATM_HEALTH_TOTAL]]+Table2[[#This Row],[OUTSD_LG_HEALTH_TOTAL]]+Table2[[#This Row],[Individual Total]]+Table2[[#This Row],[Small Group Total]]+Table2[[#This Row],[OUTSD_STUDENT]]</f>
        <v>0</v>
      </c>
    </row>
    <row r="1084" spans="1:46">
      <c r="A1084" t="s">
        <v>534</v>
      </c>
      <c r="B1084" t="s">
        <v>378</v>
      </c>
      <c r="AK1084">
        <v>1</v>
      </c>
      <c r="AL1084">
        <v>2023</v>
      </c>
      <c r="AM1084">
        <v>4</v>
      </c>
      <c r="AN1084" s="273">
        <f>(Table2[[#This Row],[OUTSD_IND_HEALTH_TOTAL]]+Table2[[#This Row],[EXCHG_IND_HEALTH_TOTAL]])-Table2[[#This Row],[OUTSD_IND_GRANDFATHER]]</f>
        <v>0</v>
      </c>
      <c r="AO1084" s="273">
        <f>Table2[[#This Row],[OUTSD_IND_HEALTH_TOTAL]]-Table2[[#This Row],[OUTSD_IND_GRANDFATHER]]</f>
        <v>0</v>
      </c>
      <c r="AP1084" s="273">
        <f>(Table2[[#This Row],[OUTSD_SG_HEALTH_TOTAL]]+Table2[[#This Row],[EXCHG_SG_HEALTH_TOTAL]])-Table2[[#This Row],[OUTSD_SG_GRANDFATHER]]</f>
        <v>0</v>
      </c>
      <c r="AQ1084" s="273">
        <f>Table2[[#This Row],[OUTSD_SG_HEALTH_TOTAL]]-Table2[[#This Row],[OUTSD_SG_GRANDFATHER]]</f>
        <v>0</v>
      </c>
      <c r="AR1084" s="273">
        <f>Table2[[#This Row],[EXCHG_IND_HEALTH_TOTAL]]+Table2[[#This Row],[OUTSD_IND_HEALTH_TOTAL]]</f>
        <v>0</v>
      </c>
      <c r="AS1084" s="273">
        <f>Table2[[#This Row],[EXCHG_SG_HEALTH_TOTAL]]+Table2[[#This Row],[OUTSD_SG_HEALTH_TOTAL]]</f>
        <v>0</v>
      </c>
      <c r="AT1084" s="273">
        <f>Table2[[#This Row],[OUTSD_ATM_HEALTH_TOTAL]]+Table2[[#This Row],[OUTSD_LG_HEALTH_TOTAL]]+Table2[[#This Row],[Individual Total]]+Table2[[#This Row],[Small Group Total]]+Table2[[#This Row],[OUTSD_STUDENT]]</f>
        <v>0</v>
      </c>
    </row>
    <row r="1085" spans="1:46">
      <c r="A1085" t="s">
        <v>534</v>
      </c>
      <c r="B1085" t="s">
        <v>366</v>
      </c>
      <c r="AK1085">
        <v>2</v>
      </c>
      <c r="AL1085">
        <v>2023</v>
      </c>
      <c r="AM1085">
        <v>4</v>
      </c>
      <c r="AN1085" s="273">
        <f>(Table2[[#This Row],[OUTSD_IND_HEALTH_TOTAL]]+Table2[[#This Row],[EXCHG_IND_HEALTH_TOTAL]])-Table2[[#This Row],[OUTSD_IND_GRANDFATHER]]</f>
        <v>0</v>
      </c>
      <c r="AO1085" s="273">
        <f>Table2[[#This Row],[OUTSD_IND_HEALTH_TOTAL]]-Table2[[#This Row],[OUTSD_IND_GRANDFATHER]]</f>
        <v>0</v>
      </c>
      <c r="AP1085" s="273">
        <f>(Table2[[#This Row],[OUTSD_SG_HEALTH_TOTAL]]+Table2[[#This Row],[EXCHG_SG_HEALTH_TOTAL]])-Table2[[#This Row],[OUTSD_SG_GRANDFATHER]]</f>
        <v>0</v>
      </c>
      <c r="AQ1085" s="273">
        <f>Table2[[#This Row],[OUTSD_SG_HEALTH_TOTAL]]-Table2[[#This Row],[OUTSD_SG_GRANDFATHER]]</f>
        <v>0</v>
      </c>
      <c r="AR1085" s="273">
        <f>Table2[[#This Row],[EXCHG_IND_HEALTH_TOTAL]]+Table2[[#This Row],[OUTSD_IND_HEALTH_TOTAL]]</f>
        <v>0</v>
      </c>
      <c r="AS1085" s="273">
        <f>Table2[[#This Row],[EXCHG_SG_HEALTH_TOTAL]]+Table2[[#This Row],[OUTSD_SG_HEALTH_TOTAL]]</f>
        <v>0</v>
      </c>
      <c r="AT1085" s="273">
        <f>Table2[[#This Row],[OUTSD_ATM_HEALTH_TOTAL]]+Table2[[#This Row],[OUTSD_LG_HEALTH_TOTAL]]+Table2[[#This Row],[Individual Total]]+Table2[[#This Row],[Small Group Total]]+Table2[[#This Row],[OUTSD_STUDENT]]</f>
        <v>0</v>
      </c>
    </row>
    <row r="1086" spans="1:46">
      <c r="A1086" t="s">
        <v>534</v>
      </c>
      <c r="B1086" t="s">
        <v>375</v>
      </c>
      <c r="AK1086">
        <v>1</v>
      </c>
      <c r="AL1086">
        <v>2023</v>
      </c>
      <c r="AM1086">
        <v>4</v>
      </c>
      <c r="AN1086" s="273">
        <f>(Table2[[#This Row],[OUTSD_IND_HEALTH_TOTAL]]+Table2[[#This Row],[EXCHG_IND_HEALTH_TOTAL]])-Table2[[#This Row],[OUTSD_IND_GRANDFATHER]]</f>
        <v>0</v>
      </c>
      <c r="AO1086" s="273">
        <f>Table2[[#This Row],[OUTSD_IND_HEALTH_TOTAL]]-Table2[[#This Row],[OUTSD_IND_GRANDFATHER]]</f>
        <v>0</v>
      </c>
      <c r="AP1086" s="273">
        <f>(Table2[[#This Row],[OUTSD_SG_HEALTH_TOTAL]]+Table2[[#This Row],[EXCHG_SG_HEALTH_TOTAL]])-Table2[[#This Row],[OUTSD_SG_GRANDFATHER]]</f>
        <v>0</v>
      </c>
      <c r="AQ1086" s="273">
        <f>Table2[[#This Row],[OUTSD_SG_HEALTH_TOTAL]]-Table2[[#This Row],[OUTSD_SG_GRANDFATHER]]</f>
        <v>0</v>
      </c>
      <c r="AR1086" s="273">
        <f>Table2[[#This Row],[EXCHG_IND_HEALTH_TOTAL]]+Table2[[#This Row],[OUTSD_IND_HEALTH_TOTAL]]</f>
        <v>0</v>
      </c>
      <c r="AS1086" s="273">
        <f>Table2[[#This Row],[EXCHG_SG_HEALTH_TOTAL]]+Table2[[#This Row],[OUTSD_SG_HEALTH_TOTAL]]</f>
        <v>0</v>
      </c>
      <c r="AT1086" s="273">
        <f>Table2[[#This Row],[OUTSD_ATM_HEALTH_TOTAL]]+Table2[[#This Row],[OUTSD_LG_HEALTH_TOTAL]]+Table2[[#This Row],[Individual Total]]+Table2[[#This Row],[Small Group Total]]+Table2[[#This Row],[OUTSD_STUDENT]]</f>
        <v>0</v>
      </c>
    </row>
    <row r="1087" spans="1:46">
      <c r="A1087" t="s">
        <v>534</v>
      </c>
      <c r="B1087" t="s">
        <v>357</v>
      </c>
      <c r="AK1087">
        <v>1</v>
      </c>
      <c r="AL1087">
        <v>2023</v>
      </c>
      <c r="AM1087">
        <v>4</v>
      </c>
      <c r="AN1087" s="273">
        <f>(Table2[[#This Row],[OUTSD_IND_HEALTH_TOTAL]]+Table2[[#This Row],[EXCHG_IND_HEALTH_TOTAL]])-Table2[[#This Row],[OUTSD_IND_GRANDFATHER]]</f>
        <v>0</v>
      </c>
      <c r="AO1087" s="273">
        <f>Table2[[#This Row],[OUTSD_IND_HEALTH_TOTAL]]-Table2[[#This Row],[OUTSD_IND_GRANDFATHER]]</f>
        <v>0</v>
      </c>
      <c r="AP1087" s="273">
        <f>(Table2[[#This Row],[OUTSD_SG_HEALTH_TOTAL]]+Table2[[#This Row],[EXCHG_SG_HEALTH_TOTAL]])-Table2[[#This Row],[OUTSD_SG_GRANDFATHER]]</f>
        <v>0</v>
      </c>
      <c r="AQ1087" s="273">
        <f>Table2[[#This Row],[OUTSD_SG_HEALTH_TOTAL]]-Table2[[#This Row],[OUTSD_SG_GRANDFATHER]]</f>
        <v>0</v>
      </c>
      <c r="AR1087" s="273">
        <f>Table2[[#This Row],[EXCHG_IND_HEALTH_TOTAL]]+Table2[[#This Row],[OUTSD_IND_HEALTH_TOTAL]]</f>
        <v>0</v>
      </c>
      <c r="AS1087" s="273">
        <f>Table2[[#This Row],[EXCHG_SG_HEALTH_TOTAL]]+Table2[[#This Row],[OUTSD_SG_HEALTH_TOTAL]]</f>
        <v>0</v>
      </c>
      <c r="AT1087" s="273">
        <f>Table2[[#This Row],[OUTSD_ATM_HEALTH_TOTAL]]+Table2[[#This Row],[OUTSD_LG_HEALTH_TOTAL]]+Table2[[#This Row],[Individual Total]]+Table2[[#This Row],[Small Group Total]]+Table2[[#This Row],[OUTSD_STUDENT]]</f>
        <v>0</v>
      </c>
    </row>
    <row r="1088" spans="1:46">
      <c r="A1088" t="s">
        <v>400</v>
      </c>
      <c r="B1088" t="s">
        <v>363</v>
      </c>
      <c r="AE1088">
        <v>53</v>
      </c>
      <c r="AL1088">
        <v>2023</v>
      </c>
      <c r="AM1088">
        <v>4</v>
      </c>
      <c r="AN1088" s="273">
        <f>(Table2[[#This Row],[OUTSD_IND_HEALTH_TOTAL]]+Table2[[#This Row],[EXCHG_IND_HEALTH_TOTAL]])-Table2[[#This Row],[OUTSD_IND_GRANDFATHER]]</f>
        <v>0</v>
      </c>
      <c r="AO1088" s="273">
        <f>Table2[[#This Row],[OUTSD_IND_HEALTH_TOTAL]]-Table2[[#This Row],[OUTSD_IND_GRANDFATHER]]</f>
        <v>0</v>
      </c>
      <c r="AP1088" s="273">
        <f>(Table2[[#This Row],[OUTSD_SG_HEALTH_TOTAL]]+Table2[[#This Row],[EXCHG_SG_HEALTH_TOTAL]])-Table2[[#This Row],[OUTSD_SG_GRANDFATHER]]</f>
        <v>0</v>
      </c>
      <c r="AQ1088" s="273">
        <f>Table2[[#This Row],[OUTSD_SG_HEALTH_TOTAL]]-Table2[[#This Row],[OUTSD_SG_GRANDFATHER]]</f>
        <v>0</v>
      </c>
      <c r="AR1088" s="273">
        <f>Table2[[#This Row],[EXCHG_IND_HEALTH_TOTAL]]+Table2[[#This Row],[OUTSD_IND_HEALTH_TOTAL]]</f>
        <v>0</v>
      </c>
      <c r="AS1088" s="273">
        <f>Table2[[#This Row],[EXCHG_SG_HEALTH_TOTAL]]+Table2[[#This Row],[OUTSD_SG_HEALTH_TOTAL]]</f>
        <v>0</v>
      </c>
      <c r="AT1088" s="273">
        <f>Table2[[#This Row],[OUTSD_ATM_HEALTH_TOTAL]]+Table2[[#This Row],[OUTSD_LG_HEALTH_TOTAL]]+Table2[[#This Row],[Individual Total]]+Table2[[#This Row],[Small Group Total]]+Table2[[#This Row],[OUTSD_STUDENT]]</f>
        <v>0</v>
      </c>
    </row>
    <row r="1089" spans="1:46">
      <c r="A1089" t="s">
        <v>400</v>
      </c>
      <c r="B1089" t="s">
        <v>358</v>
      </c>
      <c r="AE1089">
        <v>167</v>
      </c>
      <c r="AL1089">
        <v>2023</v>
      </c>
      <c r="AM1089">
        <v>4</v>
      </c>
      <c r="AN1089" s="273">
        <f>(Table2[[#This Row],[OUTSD_IND_HEALTH_TOTAL]]+Table2[[#This Row],[EXCHG_IND_HEALTH_TOTAL]])-Table2[[#This Row],[OUTSD_IND_GRANDFATHER]]</f>
        <v>0</v>
      </c>
      <c r="AO1089" s="273">
        <f>Table2[[#This Row],[OUTSD_IND_HEALTH_TOTAL]]-Table2[[#This Row],[OUTSD_IND_GRANDFATHER]]</f>
        <v>0</v>
      </c>
      <c r="AP1089" s="273">
        <f>(Table2[[#This Row],[OUTSD_SG_HEALTH_TOTAL]]+Table2[[#This Row],[EXCHG_SG_HEALTH_TOTAL]])-Table2[[#This Row],[OUTSD_SG_GRANDFATHER]]</f>
        <v>0</v>
      </c>
      <c r="AQ1089" s="273">
        <f>Table2[[#This Row],[OUTSD_SG_HEALTH_TOTAL]]-Table2[[#This Row],[OUTSD_SG_GRANDFATHER]]</f>
        <v>0</v>
      </c>
      <c r="AR1089" s="273">
        <f>Table2[[#This Row],[EXCHG_IND_HEALTH_TOTAL]]+Table2[[#This Row],[OUTSD_IND_HEALTH_TOTAL]]</f>
        <v>0</v>
      </c>
      <c r="AS1089" s="273">
        <f>Table2[[#This Row],[EXCHG_SG_HEALTH_TOTAL]]+Table2[[#This Row],[OUTSD_SG_HEALTH_TOTAL]]</f>
        <v>0</v>
      </c>
      <c r="AT1089" s="273">
        <f>Table2[[#This Row],[OUTSD_ATM_HEALTH_TOTAL]]+Table2[[#This Row],[OUTSD_LG_HEALTH_TOTAL]]+Table2[[#This Row],[Individual Total]]+Table2[[#This Row],[Small Group Total]]+Table2[[#This Row],[OUTSD_STUDENT]]</f>
        <v>0</v>
      </c>
    </row>
    <row r="1090" spans="1:46">
      <c r="A1090" t="s">
        <v>400</v>
      </c>
      <c r="B1090" t="s">
        <v>361</v>
      </c>
      <c r="AE1090">
        <v>16</v>
      </c>
      <c r="AL1090">
        <v>2023</v>
      </c>
      <c r="AM1090">
        <v>4</v>
      </c>
      <c r="AN1090" s="273">
        <f>(Table2[[#This Row],[OUTSD_IND_HEALTH_TOTAL]]+Table2[[#This Row],[EXCHG_IND_HEALTH_TOTAL]])-Table2[[#This Row],[OUTSD_IND_GRANDFATHER]]</f>
        <v>0</v>
      </c>
      <c r="AO1090" s="273">
        <f>Table2[[#This Row],[OUTSD_IND_HEALTH_TOTAL]]-Table2[[#This Row],[OUTSD_IND_GRANDFATHER]]</f>
        <v>0</v>
      </c>
      <c r="AP1090" s="273">
        <f>(Table2[[#This Row],[OUTSD_SG_HEALTH_TOTAL]]+Table2[[#This Row],[EXCHG_SG_HEALTH_TOTAL]])-Table2[[#This Row],[OUTSD_SG_GRANDFATHER]]</f>
        <v>0</v>
      </c>
      <c r="AQ1090" s="273">
        <f>Table2[[#This Row],[OUTSD_SG_HEALTH_TOTAL]]-Table2[[#This Row],[OUTSD_SG_GRANDFATHER]]</f>
        <v>0</v>
      </c>
      <c r="AR1090" s="273">
        <f>Table2[[#This Row],[EXCHG_IND_HEALTH_TOTAL]]+Table2[[#This Row],[OUTSD_IND_HEALTH_TOTAL]]</f>
        <v>0</v>
      </c>
      <c r="AS1090" s="273">
        <f>Table2[[#This Row],[EXCHG_SG_HEALTH_TOTAL]]+Table2[[#This Row],[OUTSD_SG_HEALTH_TOTAL]]</f>
        <v>0</v>
      </c>
      <c r="AT1090" s="273">
        <f>Table2[[#This Row],[OUTSD_ATM_HEALTH_TOTAL]]+Table2[[#This Row],[OUTSD_LG_HEALTH_TOTAL]]+Table2[[#This Row],[Individual Total]]+Table2[[#This Row],[Small Group Total]]+Table2[[#This Row],[OUTSD_STUDENT]]</f>
        <v>0</v>
      </c>
    </row>
    <row r="1091" spans="1:46">
      <c r="A1091" t="s">
        <v>400</v>
      </c>
      <c r="B1091" t="s">
        <v>372</v>
      </c>
      <c r="AE1091">
        <v>87</v>
      </c>
      <c r="AL1091">
        <v>2023</v>
      </c>
      <c r="AM1091">
        <v>4</v>
      </c>
      <c r="AN1091" s="273">
        <f>(Table2[[#This Row],[OUTSD_IND_HEALTH_TOTAL]]+Table2[[#This Row],[EXCHG_IND_HEALTH_TOTAL]])-Table2[[#This Row],[OUTSD_IND_GRANDFATHER]]</f>
        <v>0</v>
      </c>
      <c r="AO1091" s="274">
        <f>Table2[[#This Row],[OUTSD_IND_HEALTH_TOTAL]]-Table2[[#This Row],[OUTSD_IND_GRANDFATHER]]</f>
        <v>0</v>
      </c>
      <c r="AP1091" s="273">
        <f>(Table2[[#This Row],[OUTSD_SG_HEALTH_TOTAL]]+Table2[[#This Row],[EXCHG_SG_HEALTH_TOTAL]])-Table2[[#This Row],[OUTSD_SG_GRANDFATHER]]</f>
        <v>0</v>
      </c>
      <c r="AQ1091" s="274">
        <f>Table2[[#This Row],[OUTSD_SG_HEALTH_TOTAL]]-Table2[[#This Row],[OUTSD_SG_GRANDFATHER]]</f>
        <v>0</v>
      </c>
      <c r="AR1091" s="273">
        <f>Table2[[#This Row],[EXCHG_IND_HEALTH_TOTAL]]+Table2[[#This Row],[OUTSD_IND_HEALTH_TOTAL]]</f>
        <v>0</v>
      </c>
      <c r="AS1091" s="273">
        <f>Table2[[#This Row],[EXCHG_SG_HEALTH_TOTAL]]+Table2[[#This Row],[OUTSD_SG_HEALTH_TOTAL]]</f>
        <v>0</v>
      </c>
      <c r="AT1091" s="273">
        <f>Table2[[#This Row],[OUTSD_ATM_HEALTH_TOTAL]]+Table2[[#This Row],[OUTSD_LG_HEALTH_TOTAL]]+Table2[[#This Row],[Individual Total]]+Table2[[#This Row],[Small Group Total]]+Table2[[#This Row],[OUTSD_STUDENT]]</f>
        <v>0</v>
      </c>
    </row>
    <row r="1092" spans="1:46">
      <c r="A1092" t="s">
        <v>400</v>
      </c>
      <c r="B1092" t="s">
        <v>376</v>
      </c>
      <c r="AE1092">
        <v>9</v>
      </c>
      <c r="AL1092">
        <v>2023</v>
      </c>
      <c r="AM1092">
        <v>4</v>
      </c>
      <c r="AN1092" s="273">
        <f>(Table2[[#This Row],[OUTSD_IND_HEALTH_TOTAL]]+Table2[[#This Row],[EXCHG_IND_HEALTH_TOTAL]])-Table2[[#This Row],[OUTSD_IND_GRANDFATHER]]</f>
        <v>0</v>
      </c>
      <c r="AO1092" s="274">
        <f>Table2[[#This Row],[OUTSD_IND_HEALTH_TOTAL]]-Table2[[#This Row],[OUTSD_IND_GRANDFATHER]]</f>
        <v>0</v>
      </c>
      <c r="AP1092" s="273">
        <f>(Table2[[#This Row],[OUTSD_SG_HEALTH_TOTAL]]+Table2[[#This Row],[EXCHG_SG_HEALTH_TOTAL]])-Table2[[#This Row],[OUTSD_SG_GRANDFATHER]]</f>
        <v>0</v>
      </c>
      <c r="AQ1092" s="274">
        <f>Table2[[#This Row],[OUTSD_SG_HEALTH_TOTAL]]-Table2[[#This Row],[OUTSD_SG_GRANDFATHER]]</f>
        <v>0</v>
      </c>
      <c r="AR1092" s="273">
        <f>Table2[[#This Row],[EXCHG_IND_HEALTH_TOTAL]]+Table2[[#This Row],[OUTSD_IND_HEALTH_TOTAL]]</f>
        <v>0</v>
      </c>
      <c r="AS1092" s="273">
        <f>Table2[[#This Row],[EXCHG_SG_HEALTH_TOTAL]]+Table2[[#This Row],[OUTSD_SG_HEALTH_TOTAL]]</f>
        <v>0</v>
      </c>
      <c r="AT1092" s="273">
        <f>Table2[[#This Row],[OUTSD_ATM_HEALTH_TOTAL]]+Table2[[#This Row],[OUTSD_LG_HEALTH_TOTAL]]+Table2[[#This Row],[Individual Total]]+Table2[[#This Row],[Small Group Total]]+Table2[[#This Row],[OUTSD_STUDENT]]</f>
        <v>0</v>
      </c>
    </row>
    <row r="1093" spans="1:46">
      <c r="A1093" t="s">
        <v>400</v>
      </c>
      <c r="B1093" t="s">
        <v>379</v>
      </c>
      <c r="AE1093">
        <v>30</v>
      </c>
      <c r="AL1093">
        <v>2023</v>
      </c>
      <c r="AM1093">
        <v>4</v>
      </c>
      <c r="AN1093" s="273">
        <f>(Table2[[#This Row],[OUTSD_IND_HEALTH_TOTAL]]+Table2[[#This Row],[EXCHG_IND_HEALTH_TOTAL]])-Table2[[#This Row],[OUTSD_IND_GRANDFATHER]]</f>
        <v>0</v>
      </c>
      <c r="AO1093" s="273">
        <f>Table2[[#This Row],[OUTSD_IND_HEALTH_TOTAL]]-Table2[[#This Row],[OUTSD_IND_GRANDFATHER]]</f>
        <v>0</v>
      </c>
      <c r="AP1093" s="273">
        <f>(Table2[[#This Row],[OUTSD_SG_HEALTH_TOTAL]]+Table2[[#This Row],[EXCHG_SG_HEALTH_TOTAL]])-Table2[[#This Row],[OUTSD_SG_GRANDFATHER]]</f>
        <v>0</v>
      </c>
      <c r="AQ1093" s="273">
        <f>Table2[[#This Row],[OUTSD_SG_HEALTH_TOTAL]]-Table2[[#This Row],[OUTSD_SG_GRANDFATHER]]</f>
        <v>0</v>
      </c>
      <c r="AR1093" s="273">
        <f>Table2[[#This Row],[EXCHG_IND_HEALTH_TOTAL]]+Table2[[#This Row],[OUTSD_IND_HEALTH_TOTAL]]</f>
        <v>0</v>
      </c>
      <c r="AS1093" s="273">
        <f>Table2[[#This Row],[EXCHG_SG_HEALTH_TOTAL]]+Table2[[#This Row],[OUTSD_SG_HEALTH_TOTAL]]</f>
        <v>0</v>
      </c>
      <c r="AT1093" s="273">
        <f>Table2[[#This Row],[OUTSD_ATM_HEALTH_TOTAL]]+Table2[[#This Row],[OUTSD_LG_HEALTH_TOTAL]]+Table2[[#This Row],[Individual Total]]+Table2[[#This Row],[Small Group Total]]+Table2[[#This Row],[OUTSD_STUDENT]]</f>
        <v>0</v>
      </c>
    </row>
    <row r="1094" spans="1:46">
      <c r="A1094" t="s">
        <v>400</v>
      </c>
      <c r="B1094" t="s">
        <v>377</v>
      </c>
      <c r="AE1094">
        <v>518</v>
      </c>
      <c r="AL1094">
        <v>2023</v>
      </c>
      <c r="AM1094">
        <v>4</v>
      </c>
      <c r="AN1094" s="273">
        <f>(Table2[[#This Row],[OUTSD_IND_HEALTH_TOTAL]]+Table2[[#This Row],[EXCHG_IND_HEALTH_TOTAL]])-Table2[[#This Row],[OUTSD_IND_GRANDFATHER]]</f>
        <v>0</v>
      </c>
      <c r="AO1094" s="273">
        <f>Table2[[#This Row],[OUTSD_IND_HEALTH_TOTAL]]-Table2[[#This Row],[OUTSD_IND_GRANDFATHER]]</f>
        <v>0</v>
      </c>
      <c r="AP1094" s="273">
        <f>(Table2[[#This Row],[OUTSD_SG_HEALTH_TOTAL]]+Table2[[#This Row],[EXCHG_SG_HEALTH_TOTAL]])-Table2[[#This Row],[OUTSD_SG_GRANDFATHER]]</f>
        <v>0</v>
      </c>
      <c r="AQ1094" s="273">
        <f>Table2[[#This Row],[OUTSD_SG_HEALTH_TOTAL]]-Table2[[#This Row],[OUTSD_SG_GRANDFATHER]]</f>
        <v>0</v>
      </c>
      <c r="AR1094" s="273">
        <f>Table2[[#This Row],[EXCHG_IND_HEALTH_TOTAL]]+Table2[[#This Row],[OUTSD_IND_HEALTH_TOTAL]]</f>
        <v>0</v>
      </c>
      <c r="AS1094" s="273">
        <f>Table2[[#This Row],[EXCHG_SG_HEALTH_TOTAL]]+Table2[[#This Row],[OUTSD_SG_HEALTH_TOTAL]]</f>
        <v>0</v>
      </c>
      <c r="AT1094" s="273">
        <f>Table2[[#This Row],[OUTSD_ATM_HEALTH_TOTAL]]+Table2[[#This Row],[OUTSD_LG_HEALTH_TOTAL]]+Table2[[#This Row],[Individual Total]]+Table2[[#This Row],[Small Group Total]]+Table2[[#This Row],[OUTSD_STUDENT]]</f>
        <v>0</v>
      </c>
    </row>
    <row r="1095" spans="1:46">
      <c r="A1095" t="s">
        <v>400</v>
      </c>
      <c r="B1095" t="s">
        <v>370</v>
      </c>
      <c r="AE1095">
        <v>56</v>
      </c>
      <c r="AL1095">
        <v>2023</v>
      </c>
      <c r="AM1095">
        <v>4</v>
      </c>
      <c r="AN1095" s="273">
        <f>(Table2[[#This Row],[OUTSD_IND_HEALTH_TOTAL]]+Table2[[#This Row],[EXCHG_IND_HEALTH_TOTAL]])-Table2[[#This Row],[OUTSD_IND_GRANDFATHER]]</f>
        <v>0</v>
      </c>
      <c r="AO1095" s="273">
        <f>Table2[[#This Row],[OUTSD_IND_HEALTH_TOTAL]]-Table2[[#This Row],[OUTSD_IND_GRANDFATHER]]</f>
        <v>0</v>
      </c>
      <c r="AP1095" s="273">
        <f>(Table2[[#This Row],[OUTSD_SG_HEALTH_TOTAL]]+Table2[[#This Row],[EXCHG_SG_HEALTH_TOTAL]])-Table2[[#This Row],[OUTSD_SG_GRANDFATHER]]</f>
        <v>0</v>
      </c>
      <c r="AQ1095" s="273">
        <f>Table2[[#This Row],[OUTSD_SG_HEALTH_TOTAL]]-Table2[[#This Row],[OUTSD_SG_GRANDFATHER]]</f>
        <v>0</v>
      </c>
      <c r="AR1095" s="273">
        <f>Table2[[#This Row],[EXCHG_IND_HEALTH_TOTAL]]+Table2[[#This Row],[OUTSD_IND_HEALTH_TOTAL]]</f>
        <v>0</v>
      </c>
      <c r="AS1095" s="273">
        <f>Table2[[#This Row],[EXCHG_SG_HEALTH_TOTAL]]+Table2[[#This Row],[OUTSD_SG_HEALTH_TOTAL]]</f>
        <v>0</v>
      </c>
      <c r="AT1095" s="273">
        <f>Table2[[#This Row],[OUTSD_ATM_HEALTH_TOTAL]]+Table2[[#This Row],[OUTSD_LG_HEALTH_TOTAL]]+Table2[[#This Row],[Individual Total]]+Table2[[#This Row],[Small Group Total]]+Table2[[#This Row],[OUTSD_STUDENT]]</f>
        <v>0</v>
      </c>
    </row>
    <row r="1096" spans="1:46">
      <c r="A1096" t="s">
        <v>400</v>
      </c>
      <c r="B1096" t="s">
        <v>367</v>
      </c>
      <c r="AE1096">
        <v>17</v>
      </c>
      <c r="AL1096">
        <v>2023</v>
      </c>
      <c r="AM1096">
        <v>4</v>
      </c>
      <c r="AN1096" s="273">
        <f>(Table2[[#This Row],[OUTSD_IND_HEALTH_TOTAL]]+Table2[[#This Row],[EXCHG_IND_HEALTH_TOTAL]])-Table2[[#This Row],[OUTSD_IND_GRANDFATHER]]</f>
        <v>0</v>
      </c>
      <c r="AO1096" s="274">
        <f>Table2[[#This Row],[OUTSD_IND_HEALTH_TOTAL]]-Table2[[#This Row],[OUTSD_IND_GRANDFATHER]]</f>
        <v>0</v>
      </c>
      <c r="AP1096" s="273">
        <f>(Table2[[#This Row],[OUTSD_SG_HEALTH_TOTAL]]+Table2[[#This Row],[EXCHG_SG_HEALTH_TOTAL]])-Table2[[#This Row],[OUTSD_SG_GRANDFATHER]]</f>
        <v>0</v>
      </c>
      <c r="AQ1096" s="274">
        <f>Table2[[#This Row],[OUTSD_SG_HEALTH_TOTAL]]-Table2[[#This Row],[OUTSD_SG_GRANDFATHER]]</f>
        <v>0</v>
      </c>
      <c r="AR1096" s="273">
        <f>Table2[[#This Row],[EXCHG_IND_HEALTH_TOTAL]]+Table2[[#This Row],[OUTSD_IND_HEALTH_TOTAL]]</f>
        <v>0</v>
      </c>
      <c r="AS1096" s="273">
        <f>Table2[[#This Row],[EXCHG_SG_HEALTH_TOTAL]]+Table2[[#This Row],[OUTSD_SG_HEALTH_TOTAL]]</f>
        <v>0</v>
      </c>
      <c r="AT1096" s="273">
        <f>Table2[[#This Row],[OUTSD_ATM_HEALTH_TOTAL]]+Table2[[#This Row],[OUTSD_LG_HEALTH_TOTAL]]+Table2[[#This Row],[Individual Total]]+Table2[[#This Row],[Small Group Total]]+Table2[[#This Row],[OUTSD_STUDENT]]</f>
        <v>0</v>
      </c>
    </row>
    <row r="1097" spans="1:46">
      <c r="A1097" t="s">
        <v>400</v>
      </c>
      <c r="B1097" t="s">
        <v>360</v>
      </c>
      <c r="AE1097">
        <v>2</v>
      </c>
      <c r="AL1097">
        <v>2023</v>
      </c>
      <c r="AM1097">
        <v>4</v>
      </c>
      <c r="AN1097" s="273">
        <f>(Table2[[#This Row],[OUTSD_IND_HEALTH_TOTAL]]+Table2[[#This Row],[EXCHG_IND_HEALTH_TOTAL]])-Table2[[#This Row],[OUTSD_IND_GRANDFATHER]]</f>
        <v>0</v>
      </c>
      <c r="AO1097" s="273">
        <f>Table2[[#This Row],[OUTSD_IND_HEALTH_TOTAL]]-Table2[[#This Row],[OUTSD_IND_GRANDFATHER]]</f>
        <v>0</v>
      </c>
      <c r="AP1097" s="273">
        <f>(Table2[[#This Row],[OUTSD_SG_HEALTH_TOTAL]]+Table2[[#This Row],[EXCHG_SG_HEALTH_TOTAL]])-Table2[[#This Row],[OUTSD_SG_GRANDFATHER]]</f>
        <v>0</v>
      </c>
      <c r="AQ1097" s="273">
        <f>Table2[[#This Row],[OUTSD_SG_HEALTH_TOTAL]]-Table2[[#This Row],[OUTSD_SG_GRANDFATHER]]</f>
        <v>0</v>
      </c>
      <c r="AR1097" s="273">
        <f>Table2[[#This Row],[EXCHG_IND_HEALTH_TOTAL]]+Table2[[#This Row],[OUTSD_IND_HEALTH_TOTAL]]</f>
        <v>0</v>
      </c>
      <c r="AS1097" s="273">
        <f>Table2[[#This Row],[EXCHG_SG_HEALTH_TOTAL]]+Table2[[#This Row],[OUTSD_SG_HEALTH_TOTAL]]</f>
        <v>0</v>
      </c>
      <c r="AT1097" s="273">
        <f>Table2[[#This Row],[OUTSD_ATM_HEALTH_TOTAL]]+Table2[[#This Row],[OUTSD_LG_HEALTH_TOTAL]]+Table2[[#This Row],[Individual Total]]+Table2[[#This Row],[Small Group Total]]+Table2[[#This Row],[OUTSD_STUDENT]]</f>
        <v>0</v>
      </c>
    </row>
    <row r="1098" spans="1:46">
      <c r="A1098" t="s">
        <v>400</v>
      </c>
      <c r="B1098" t="s">
        <v>368</v>
      </c>
      <c r="AE1098">
        <v>437</v>
      </c>
      <c r="AL1098">
        <v>2023</v>
      </c>
      <c r="AM1098">
        <v>4</v>
      </c>
      <c r="AN1098" s="273">
        <f>(Table2[[#This Row],[OUTSD_IND_HEALTH_TOTAL]]+Table2[[#This Row],[EXCHG_IND_HEALTH_TOTAL]])-Table2[[#This Row],[OUTSD_IND_GRANDFATHER]]</f>
        <v>0</v>
      </c>
      <c r="AO1098" s="273">
        <f>Table2[[#This Row],[OUTSD_IND_HEALTH_TOTAL]]-Table2[[#This Row],[OUTSD_IND_GRANDFATHER]]</f>
        <v>0</v>
      </c>
      <c r="AP1098" s="273">
        <f>(Table2[[#This Row],[OUTSD_SG_HEALTH_TOTAL]]+Table2[[#This Row],[EXCHG_SG_HEALTH_TOTAL]])-Table2[[#This Row],[OUTSD_SG_GRANDFATHER]]</f>
        <v>0</v>
      </c>
      <c r="AQ1098" s="273">
        <f>Table2[[#This Row],[OUTSD_SG_HEALTH_TOTAL]]-Table2[[#This Row],[OUTSD_SG_GRANDFATHER]]</f>
        <v>0</v>
      </c>
      <c r="AR1098" s="273">
        <f>Table2[[#This Row],[EXCHG_IND_HEALTH_TOTAL]]+Table2[[#This Row],[OUTSD_IND_HEALTH_TOTAL]]</f>
        <v>0</v>
      </c>
      <c r="AS1098" s="273">
        <f>Table2[[#This Row],[EXCHG_SG_HEALTH_TOTAL]]+Table2[[#This Row],[OUTSD_SG_HEALTH_TOTAL]]</f>
        <v>0</v>
      </c>
      <c r="AT1098" s="273">
        <f>Table2[[#This Row],[OUTSD_ATM_HEALTH_TOTAL]]+Table2[[#This Row],[OUTSD_LG_HEALTH_TOTAL]]+Table2[[#This Row],[Individual Total]]+Table2[[#This Row],[Small Group Total]]+Table2[[#This Row],[OUTSD_STUDENT]]</f>
        <v>0</v>
      </c>
    </row>
    <row r="1099" spans="1:46">
      <c r="A1099" t="s">
        <v>400</v>
      </c>
      <c r="B1099" t="s">
        <v>371</v>
      </c>
      <c r="AE1099">
        <v>171</v>
      </c>
      <c r="AL1099">
        <v>2023</v>
      </c>
      <c r="AM1099">
        <v>4</v>
      </c>
      <c r="AN1099" s="273">
        <f>(Table2[[#This Row],[OUTSD_IND_HEALTH_TOTAL]]+Table2[[#This Row],[EXCHG_IND_HEALTH_TOTAL]])-Table2[[#This Row],[OUTSD_IND_GRANDFATHER]]</f>
        <v>0</v>
      </c>
      <c r="AO1099" s="273">
        <f>Table2[[#This Row],[OUTSD_IND_HEALTH_TOTAL]]-Table2[[#This Row],[OUTSD_IND_GRANDFATHER]]</f>
        <v>0</v>
      </c>
      <c r="AP1099" s="273">
        <f>(Table2[[#This Row],[OUTSD_SG_HEALTH_TOTAL]]+Table2[[#This Row],[EXCHG_SG_HEALTH_TOTAL]])-Table2[[#This Row],[OUTSD_SG_GRANDFATHER]]</f>
        <v>0</v>
      </c>
      <c r="AQ1099" s="273">
        <f>Table2[[#This Row],[OUTSD_SG_HEALTH_TOTAL]]-Table2[[#This Row],[OUTSD_SG_GRANDFATHER]]</f>
        <v>0</v>
      </c>
      <c r="AR1099" s="273">
        <f>Table2[[#This Row],[EXCHG_IND_HEALTH_TOTAL]]+Table2[[#This Row],[OUTSD_IND_HEALTH_TOTAL]]</f>
        <v>0</v>
      </c>
      <c r="AS1099" s="273">
        <f>Table2[[#This Row],[EXCHG_SG_HEALTH_TOTAL]]+Table2[[#This Row],[OUTSD_SG_HEALTH_TOTAL]]</f>
        <v>0</v>
      </c>
      <c r="AT1099" s="273">
        <f>Table2[[#This Row],[OUTSD_ATM_HEALTH_TOTAL]]+Table2[[#This Row],[OUTSD_LG_HEALTH_TOTAL]]+Table2[[#This Row],[Individual Total]]+Table2[[#This Row],[Small Group Total]]+Table2[[#This Row],[OUTSD_STUDENT]]</f>
        <v>0</v>
      </c>
    </row>
    <row r="1100" spans="1:46">
      <c r="A1100" t="s">
        <v>400</v>
      </c>
      <c r="B1100" t="s">
        <v>378</v>
      </c>
      <c r="AE1100">
        <v>45</v>
      </c>
      <c r="AL1100">
        <v>2023</v>
      </c>
      <c r="AM1100">
        <v>4</v>
      </c>
      <c r="AN1100" s="273">
        <f>(Table2[[#This Row],[OUTSD_IND_HEALTH_TOTAL]]+Table2[[#This Row],[EXCHG_IND_HEALTH_TOTAL]])-Table2[[#This Row],[OUTSD_IND_GRANDFATHER]]</f>
        <v>0</v>
      </c>
      <c r="AO1100" s="273">
        <f>Table2[[#This Row],[OUTSD_IND_HEALTH_TOTAL]]-Table2[[#This Row],[OUTSD_IND_GRANDFATHER]]</f>
        <v>0</v>
      </c>
      <c r="AP1100" s="273">
        <f>(Table2[[#This Row],[OUTSD_SG_HEALTH_TOTAL]]+Table2[[#This Row],[EXCHG_SG_HEALTH_TOTAL]])-Table2[[#This Row],[OUTSD_SG_GRANDFATHER]]</f>
        <v>0</v>
      </c>
      <c r="AQ1100" s="273">
        <f>Table2[[#This Row],[OUTSD_SG_HEALTH_TOTAL]]-Table2[[#This Row],[OUTSD_SG_GRANDFATHER]]</f>
        <v>0</v>
      </c>
      <c r="AR1100" s="273">
        <f>Table2[[#This Row],[EXCHG_IND_HEALTH_TOTAL]]+Table2[[#This Row],[OUTSD_IND_HEALTH_TOTAL]]</f>
        <v>0</v>
      </c>
      <c r="AS1100" s="273">
        <f>Table2[[#This Row],[EXCHG_SG_HEALTH_TOTAL]]+Table2[[#This Row],[OUTSD_SG_HEALTH_TOTAL]]</f>
        <v>0</v>
      </c>
      <c r="AT1100" s="273">
        <f>Table2[[#This Row],[OUTSD_ATM_HEALTH_TOTAL]]+Table2[[#This Row],[OUTSD_LG_HEALTH_TOTAL]]+Table2[[#This Row],[Individual Total]]+Table2[[#This Row],[Small Group Total]]+Table2[[#This Row],[OUTSD_STUDENT]]</f>
        <v>0</v>
      </c>
    </row>
    <row r="1101" spans="1:46">
      <c r="A1101" t="s">
        <v>400</v>
      </c>
      <c r="B1101" t="s">
        <v>369</v>
      </c>
      <c r="AE1101">
        <v>13</v>
      </c>
      <c r="AL1101">
        <v>2023</v>
      </c>
      <c r="AM1101">
        <v>4</v>
      </c>
      <c r="AN1101" s="273">
        <f>(Table2[[#This Row],[OUTSD_IND_HEALTH_TOTAL]]+Table2[[#This Row],[EXCHG_IND_HEALTH_TOTAL]])-Table2[[#This Row],[OUTSD_IND_GRANDFATHER]]</f>
        <v>0</v>
      </c>
      <c r="AO1101" s="273">
        <f>Table2[[#This Row],[OUTSD_IND_HEALTH_TOTAL]]-Table2[[#This Row],[OUTSD_IND_GRANDFATHER]]</f>
        <v>0</v>
      </c>
      <c r="AP1101" s="273">
        <f>(Table2[[#This Row],[OUTSD_SG_HEALTH_TOTAL]]+Table2[[#This Row],[EXCHG_SG_HEALTH_TOTAL]])-Table2[[#This Row],[OUTSD_SG_GRANDFATHER]]</f>
        <v>0</v>
      </c>
      <c r="AQ1101" s="273">
        <f>Table2[[#This Row],[OUTSD_SG_HEALTH_TOTAL]]-Table2[[#This Row],[OUTSD_SG_GRANDFATHER]]</f>
        <v>0</v>
      </c>
      <c r="AR1101" s="273">
        <f>Table2[[#This Row],[EXCHG_IND_HEALTH_TOTAL]]+Table2[[#This Row],[OUTSD_IND_HEALTH_TOTAL]]</f>
        <v>0</v>
      </c>
      <c r="AS1101" s="273">
        <f>Table2[[#This Row],[EXCHG_SG_HEALTH_TOTAL]]+Table2[[#This Row],[OUTSD_SG_HEALTH_TOTAL]]</f>
        <v>0</v>
      </c>
      <c r="AT1101" s="273">
        <f>Table2[[#This Row],[OUTSD_ATM_HEALTH_TOTAL]]+Table2[[#This Row],[OUTSD_LG_HEALTH_TOTAL]]+Table2[[#This Row],[Individual Total]]+Table2[[#This Row],[Small Group Total]]+Table2[[#This Row],[OUTSD_STUDENT]]</f>
        <v>0</v>
      </c>
    </row>
    <row r="1102" spans="1:46">
      <c r="A1102" t="s">
        <v>400</v>
      </c>
      <c r="B1102" t="s">
        <v>366</v>
      </c>
      <c r="AE1102">
        <v>367</v>
      </c>
      <c r="AL1102">
        <v>2023</v>
      </c>
      <c r="AM1102">
        <v>4</v>
      </c>
      <c r="AN1102" s="273">
        <f>(Table2[[#This Row],[OUTSD_IND_HEALTH_TOTAL]]+Table2[[#This Row],[EXCHG_IND_HEALTH_TOTAL]])-Table2[[#This Row],[OUTSD_IND_GRANDFATHER]]</f>
        <v>0</v>
      </c>
      <c r="AO1102" s="273">
        <f>Table2[[#This Row],[OUTSD_IND_HEALTH_TOTAL]]-Table2[[#This Row],[OUTSD_IND_GRANDFATHER]]</f>
        <v>0</v>
      </c>
      <c r="AP1102" s="273">
        <f>(Table2[[#This Row],[OUTSD_SG_HEALTH_TOTAL]]+Table2[[#This Row],[EXCHG_SG_HEALTH_TOTAL]])-Table2[[#This Row],[OUTSD_SG_GRANDFATHER]]</f>
        <v>0</v>
      </c>
      <c r="AQ1102" s="273">
        <f>Table2[[#This Row],[OUTSD_SG_HEALTH_TOTAL]]-Table2[[#This Row],[OUTSD_SG_GRANDFATHER]]</f>
        <v>0</v>
      </c>
      <c r="AR1102" s="273">
        <f>Table2[[#This Row],[EXCHG_IND_HEALTH_TOTAL]]+Table2[[#This Row],[OUTSD_IND_HEALTH_TOTAL]]</f>
        <v>0</v>
      </c>
      <c r="AS1102" s="273">
        <f>Table2[[#This Row],[EXCHG_SG_HEALTH_TOTAL]]+Table2[[#This Row],[OUTSD_SG_HEALTH_TOTAL]]</f>
        <v>0</v>
      </c>
      <c r="AT1102" s="273">
        <f>Table2[[#This Row],[OUTSD_ATM_HEALTH_TOTAL]]+Table2[[#This Row],[OUTSD_LG_HEALTH_TOTAL]]+Table2[[#This Row],[Individual Total]]+Table2[[#This Row],[Small Group Total]]+Table2[[#This Row],[OUTSD_STUDENT]]</f>
        <v>0</v>
      </c>
    </row>
    <row r="1103" spans="1:46">
      <c r="A1103" t="s">
        <v>400</v>
      </c>
      <c r="B1103" t="s">
        <v>375</v>
      </c>
      <c r="AE1103">
        <v>2</v>
      </c>
      <c r="AL1103">
        <v>2023</v>
      </c>
      <c r="AM1103">
        <v>4</v>
      </c>
      <c r="AN1103" s="273">
        <f>(Table2[[#This Row],[OUTSD_IND_HEALTH_TOTAL]]+Table2[[#This Row],[EXCHG_IND_HEALTH_TOTAL]])-Table2[[#This Row],[OUTSD_IND_GRANDFATHER]]</f>
        <v>0</v>
      </c>
      <c r="AO1103" s="273">
        <f>Table2[[#This Row],[OUTSD_IND_HEALTH_TOTAL]]-Table2[[#This Row],[OUTSD_IND_GRANDFATHER]]</f>
        <v>0</v>
      </c>
      <c r="AP1103" s="273">
        <f>(Table2[[#This Row],[OUTSD_SG_HEALTH_TOTAL]]+Table2[[#This Row],[EXCHG_SG_HEALTH_TOTAL]])-Table2[[#This Row],[OUTSD_SG_GRANDFATHER]]</f>
        <v>0</v>
      </c>
      <c r="AQ1103" s="273">
        <f>Table2[[#This Row],[OUTSD_SG_HEALTH_TOTAL]]-Table2[[#This Row],[OUTSD_SG_GRANDFATHER]]</f>
        <v>0</v>
      </c>
      <c r="AR1103" s="273">
        <f>Table2[[#This Row],[EXCHG_IND_HEALTH_TOTAL]]+Table2[[#This Row],[OUTSD_IND_HEALTH_TOTAL]]</f>
        <v>0</v>
      </c>
      <c r="AS1103" s="273">
        <f>Table2[[#This Row],[EXCHG_SG_HEALTH_TOTAL]]+Table2[[#This Row],[OUTSD_SG_HEALTH_TOTAL]]</f>
        <v>0</v>
      </c>
      <c r="AT1103" s="273">
        <f>Table2[[#This Row],[OUTSD_ATM_HEALTH_TOTAL]]+Table2[[#This Row],[OUTSD_LG_HEALTH_TOTAL]]+Table2[[#This Row],[Individual Total]]+Table2[[#This Row],[Small Group Total]]+Table2[[#This Row],[OUTSD_STUDENT]]</f>
        <v>0</v>
      </c>
    </row>
    <row r="1104" spans="1:46">
      <c r="A1104" t="s">
        <v>400</v>
      </c>
      <c r="B1104" t="s">
        <v>365</v>
      </c>
      <c r="AE1104">
        <v>48</v>
      </c>
      <c r="AL1104">
        <v>2023</v>
      </c>
      <c r="AM1104">
        <v>4</v>
      </c>
      <c r="AN1104" s="273">
        <f>(Table2[[#This Row],[OUTSD_IND_HEALTH_TOTAL]]+Table2[[#This Row],[EXCHG_IND_HEALTH_TOTAL]])-Table2[[#This Row],[OUTSD_IND_GRANDFATHER]]</f>
        <v>0</v>
      </c>
      <c r="AO1104" s="273">
        <f>Table2[[#This Row],[OUTSD_IND_HEALTH_TOTAL]]-Table2[[#This Row],[OUTSD_IND_GRANDFATHER]]</f>
        <v>0</v>
      </c>
      <c r="AP1104" s="273">
        <f>(Table2[[#This Row],[OUTSD_SG_HEALTH_TOTAL]]+Table2[[#This Row],[EXCHG_SG_HEALTH_TOTAL]])-Table2[[#This Row],[OUTSD_SG_GRANDFATHER]]</f>
        <v>0</v>
      </c>
      <c r="AQ1104" s="273">
        <f>Table2[[#This Row],[OUTSD_SG_HEALTH_TOTAL]]-Table2[[#This Row],[OUTSD_SG_GRANDFATHER]]</f>
        <v>0</v>
      </c>
      <c r="AR1104" s="273">
        <f>Table2[[#This Row],[EXCHG_IND_HEALTH_TOTAL]]+Table2[[#This Row],[OUTSD_IND_HEALTH_TOTAL]]</f>
        <v>0</v>
      </c>
      <c r="AS1104" s="273">
        <f>Table2[[#This Row],[EXCHG_SG_HEALTH_TOTAL]]+Table2[[#This Row],[OUTSD_SG_HEALTH_TOTAL]]</f>
        <v>0</v>
      </c>
      <c r="AT1104" s="273">
        <f>Table2[[#This Row],[OUTSD_ATM_HEALTH_TOTAL]]+Table2[[#This Row],[OUTSD_LG_HEALTH_TOTAL]]+Table2[[#This Row],[Individual Total]]+Table2[[#This Row],[Small Group Total]]+Table2[[#This Row],[OUTSD_STUDENT]]</f>
        <v>0</v>
      </c>
    </row>
    <row r="1105" spans="1:46">
      <c r="A1105" t="s">
        <v>400</v>
      </c>
      <c r="B1105" t="s">
        <v>383</v>
      </c>
      <c r="AE1105">
        <v>8</v>
      </c>
      <c r="AL1105">
        <v>2023</v>
      </c>
      <c r="AM1105">
        <v>4</v>
      </c>
      <c r="AN1105" s="273">
        <f>(Table2[[#This Row],[OUTSD_IND_HEALTH_TOTAL]]+Table2[[#This Row],[EXCHG_IND_HEALTH_TOTAL]])-Table2[[#This Row],[OUTSD_IND_GRANDFATHER]]</f>
        <v>0</v>
      </c>
      <c r="AO1105" s="273">
        <f>Table2[[#This Row],[OUTSD_IND_HEALTH_TOTAL]]-Table2[[#This Row],[OUTSD_IND_GRANDFATHER]]</f>
        <v>0</v>
      </c>
      <c r="AP1105" s="273">
        <f>(Table2[[#This Row],[OUTSD_SG_HEALTH_TOTAL]]+Table2[[#This Row],[EXCHG_SG_HEALTH_TOTAL]])-Table2[[#This Row],[OUTSD_SG_GRANDFATHER]]</f>
        <v>0</v>
      </c>
      <c r="AQ1105" s="273">
        <f>Table2[[#This Row],[OUTSD_SG_HEALTH_TOTAL]]-Table2[[#This Row],[OUTSD_SG_GRANDFATHER]]</f>
        <v>0</v>
      </c>
      <c r="AR1105" s="273">
        <f>Table2[[#This Row],[EXCHG_IND_HEALTH_TOTAL]]+Table2[[#This Row],[OUTSD_IND_HEALTH_TOTAL]]</f>
        <v>0</v>
      </c>
      <c r="AS1105" s="273">
        <f>Table2[[#This Row],[EXCHG_SG_HEALTH_TOTAL]]+Table2[[#This Row],[OUTSD_SG_HEALTH_TOTAL]]</f>
        <v>0</v>
      </c>
      <c r="AT1105" s="273">
        <f>Table2[[#This Row],[OUTSD_ATM_HEALTH_TOTAL]]+Table2[[#This Row],[OUTSD_LG_HEALTH_TOTAL]]+Table2[[#This Row],[Individual Total]]+Table2[[#This Row],[Small Group Total]]+Table2[[#This Row],[OUTSD_STUDENT]]</f>
        <v>0</v>
      </c>
    </row>
    <row r="1106" spans="1:46">
      <c r="A1106" t="s">
        <v>400</v>
      </c>
      <c r="B1106" t="s">
        <v>356</v>
      </c>
      <c r="AE1106">
        <v>92</v>
      </c>
      <c r="AL1106">
        <v>2023</v>
      </c>
      <c r="AM1106">
        <v>4</v>
      </c>
      <c r="AN1106" s="273">
        <f>(Table2[[#This Row],[OUTSD_IND_HEALTH_TOTAL]]+Table2[[#This Row],[EXCHG_IND_HEALTH_TOTAL]])-Table2[[#This Row],[OUTSD_IND_GRANDFATHER]]</f>
        <v>0</v>
      </c>
      <c r="AO1106" s="273">
        <f>Table2[[#This Row],[OUTSD_IND_HEALTH_TOTAL]]-Table2[[#This Row],[OUTSD_IND_GRANDFATHER]]</f>
        <v>0</v>
      </c>
      <c r="AP1106" s="273">
        <f>(Table2[[#This Row],[OUTSD_SG_HEALTH_TOTAL]]+Table2[[#This Row],[EXCHG_SG_HEALTH_TOTAL]])-Table2[[#This Row],[OUTSD_SG_GRANDFATHER]]</f>
        <v>0</v>
      </c>
      <c r="AQ1106" s="273">
        <f>Table2[[#This Row],[OUTSD_SG_HEALTH_TOTAL]]-Table2[[#This Row],[OUTSD_SG_GRANDFATHER]]</f>
        <v>0</v>
      </c>
      <c r="AR1106" s="273">
        <f>Table2[[#This Row],[EXCHG_IND_HEALTH_TOTAL]]+Table2[[#This Row],[OUTSD_IND_HEALTH_TOTAL]]</f>
        <v>0</v>
      </c>
      <c r="AS1106" s="273">
        <f>Table2[[#This Row],[EXCHG_SG_HEALTH_TOTAL]]+Table2[[#This Row],[OUTSD_SG_HEALTH_TOTAL]]</f>
        <v>0</v>
      </c>
      <c r="AT1106" s="273">
        <f>Table2[[#This Row],[OUTSD_ATM_HEALTH_TOTAL]]+Table2[[#This Row],[OUTSD_LG_HEALTH_TOTAL]]+Table2[[#This Row],[Individual Total]]+Table2[[#This Row],[Small Group Total]]+Table2[[#This Row],[OUTSD_STUDENT]]</f>
        <v>0</v>
      </c>
    </row>
    <row r="1107" spans="1:46">
      <c r="A1107" t="s">
        <v>400</v>
      </c>
      <c r="B1107" t="s">
        <v>382</v>
      </c>
      <c r="AE1107">
        <v>2</v>
      </c>
      <c r="AL1107">
        <v>2023</v>
      </c>
      <c r="AM1107">
        <v>4</v>
      </c>
      <c r="AN1107" s="273">
        <f>(Table2[[#This Row],[OUTSD_IND_HEALTH_TOTAL]]+Table2[[#This Row],[EXCHG_IND_HEALTH_TOTAL]])-Table2[[#This Row],[OUTSD_IND_GRANDFATHER]]</f>
        <v>0</v>
      </c>
      <c r="AO1107" s="273">
        <f>Table2[[#This Row],[OUTSD_IND_HEALTH_TOTAL]]-Table2[[#This Row],[OUTSD_IND_GRANDFATHER]]</f>
        <v>0</v>
      </c>
      <c r="AP1107" s="273">
        <f>(Table2[[#This Row],[OUTSD_SG_HEALTH_TOTAL]]+Table2[[#This Row],[EXCHG_SG_HEALTH_TOTAL]])-Table2[[#This Row],[OUTSD_SG_GRANDFATHER]]</f>
        <v>0</v>
      </c>
      <c r="AQ1107" s="273">
        <f>Table2[[#This Row],[OUTSD_SG_HEALTH_TOTAL]]-Table2[[#This Row],[OUTSD_SG_GRANDFATHER]]</f>
        <v>0</v>
      </c>
      <c r="AR1107" s="273">
        <f>Table2[[#This Row],[EXCHG_IND_HEALTH_TOTAL]]+Table2[[#This Row],[OUTSD_IND_HEALTH_TOTAL]]</f>
        <v>0</v>
      </c>
      <c r="AS1107" s="273">
        <f>Table2[[#This Row],[EXCHG_SG_HEALTH_TOTAL]]+Table2[[#This Row],[OUTSD_SG_HEALTH_TOTAL]]</f>
        <v>0</v>
      </c>
      <c r="AT1107" s="273">
        <f>Table2[[#This Row],[OUTSD_ATM_HEALTH_TOTAL]]+Table2[[#This Row],[OUTSD_LG_HEALTH_TOTAL]]+Table2[[#This Row],[Individual Total]]+Table2[[#This Row],[Small Group Total]]+Table2[[#This Row],[OUTSD_STUDENT]]</f>
        <v>0</v>
      </c>
    </row>
    <row r="1108" spans="1:46">
      <c r="A1108" t="s">
        <v>400</v>
      </c>
      <c r="B1108" t="s">
        <v>359</v>
      </c>
      <c r="AE1108">
        <v>295</v>
      </c>
      <c r="AL1108">
        <v>2023</v>
      </c>
      <c r="AM1108">
        <v>4</v>
      </c>
      <c r="AN1108" s="273">
        <f>(Table2[[#This Row],[OUTSD_IND_HEALTH_TOTAL]]+Table2[[#This Row],[EXCHG_IND_HEALTH_TOTAL]])-Table2[[#This Row],[OUTSD_IND_GRANDFATHER]]</f>
        <v>0</v>
      </c>
      <c r="AO1108" s="273">
        <f>Table2[[#This Row],[OUTSD_IND_HEALTH_TOTAL]]-Table2[[#This Row],[OUTSD_IND_GRANDFATHER]]</f>
        <v>0</v>
      </c>
      <c r="AP1108" s="273">
        <f>(Table2[[#This Row],[OUTSD_SG_HEALTH_TOTAL]]+Table2[[#This Row],[EXCHG_SG_HEALTH_TOTAL]])-Table2[[#This Row],[OUTSD_SG_GRANDFATHER]]</f>
        <v>0</v>
      </c>
      <c r="AQ1108" s="273">
        <f>Table2[[#This Row],[OUTSD_SG_HEALTH_TOTAL]]-Table2[[#This Row],[OUTSD_SG_GRANDFATHER]]</f>
        <v>0</v>
      </c>
      <c r="AR1108" s="273">
        <f>Table2[[#This Row],[EXCHG_IND_HEALTH_TOTAL]]+Table2[[#This Row],[OUTSD_IND_HEALTH_TOTAL]]</f>
        <v>0</v>
      </c>
      <c r="AS1108" s="273">
        <f>Table2[[#This Row],[EXCHG_SG_HEALTH_TOTAL]]+Table2[[#This Row],[OUTSD_SG_HEALTH_TOTAL]]</f>
        <v>0</v>
      </c>
      <c r="AT1108" s="273">
        <f>Table2[[#This Row],[OUTSD_ATM_HEALTH_TOTAL]]+Table2[[#This Row],[OUTSD_LG_HEALTH_TOTAL]]+Table2[[#This Row],[Individual Total]]+Table2[[#This Row],[Small Group Total]]+Table2[[#This Row],[OUTSD_STUDENT]]</f>
        <v>0</v>
      </c>
    </row>
    <row r="1109" spans="1:46">
      <c r="A1109" t="s">
        <v>400</v>
      </c>
      <c r="B1109" t="s">
        <v>364</v>
      </c>
      <c r="AE1109">
        <v>14</v>
      </c>
      <c r="AL1109">
        <v>2023</v>
      </c>
      <c r="AM1109">
        <v>4</v>
      </c>
      <c r="AN1109" s="273">
        <f>(Table2[[#This Row],[OUTSD_IND_HEALTH_TOTAL]]+Table2[[#This Row],[EXCHG_IND_HEALTH_TOTAL]])-Table2[[#This Row],[OUTSD_IND_GRANDFATHER]]</f>
        <v>0</v>
      </c>
      <c r="AO1109" s="273">
        <f>Table2[[#This Row],[OUTSD_IND_HEALTH_TOTAL]]-Table2[[#This Row],[OUTSD_IND_GRANDFATHER]]</f>
        <v>0</v>
      </c>
      <c r="AP1109" s="273">
        <f>(Table2[[#This Row],[OUTSD_SG_HEALTH_TOTAL]]+Table2[[#This Row],[EXCHG_SG_HEALTH_TOTAL]])-Table2[[#This Row],[OUTSD_SG_GRANDFATHER]]</f>
        <v>0</v>
      </c>
      <c r="AQ1109" s="273">
        <f>Table2[[#This Row],[OUTSD_SG_HEALTH_TOTAL]]-Table2[[#This Row],[OUTSD_SG_GRANDFATHER]]</f>
        <v>0</v>
      </c>
      <c r="AR1109" s="273">
        <f>Table2[[#This Row],[EXCHG_IND_HEALTH_TOTAL]]+Table2[[#This Row],[OUTSD_IND_HEALTH_TOTAL]]</f>
        <v>0</v>
      </c>
      <c r="AS1109" s="273">
        <f>Table2[[#This Row],[EXCHG_SG_HEALTH_TOTAL]]+Table2[[#This Row],[OUTSD_SG_HEALTH_TOTAL]]</f>
        <v>0</v>
      </c>
      <c r="AT1109" s="273">
        <f>Table2[[#This Row],[OUTSD_ATM_HEALTH_TOTAL]]+Table2[[#This Row],[OUTSD_LG_HEALTH_TOTAL]]+Table2[[#This Row],[Individual Total]]+Table2[[#This Row],[Small Group Total]]+Table2[[#This Row],[OUTSD_STUDENT]]</f>
        <v>0</v>
      </c>
    </row>
    <row r="1110" spans="1:46">
      <c r="A1110" t="s">
        <v>400</v>
      </c>
      <c r="B1110" t="s">
        <v>380</v>
      </c>
      <c r="AE1110">
        <v>27</v>
      </c>
      <c r="AL1110">
        <v>2023</v>
      </c>
      <c r="AM1110">
        <v>4</v>
      </c>
      <c r="AN1110" s="273">
        <f>(Table2[[#This Row],[OUTSD_IND_HEALTH_TOTAL]]+Table2[[#This Row],[EXCHG_IND_HEALTH_TOTAL]])-Table2[[#This Row],[OUTSD_IND_GRANDFATHER]]</f>
        <v>0</v>
      </c>
      <c r="AO1110" s="273">
        <f>Table2[[#This Row],[OUTSD_IND_HEALTH_TOTAL]]-Table2[[#This Row],[OUTSD_IND_GRANDFATHER]]</f>
        <v>0</v>
      </c>
      <c r="AP1110" s="273">
        <f>(Table2[[#This Row],[OUTSD_SG_HEALTH_TOTAL]]+Table2[[#This Row],[EXCHG_SG_HEALTH_TOTAL]])-Table2[[#This Row],[OUTSD_SG_GRANDFATHER]]</f>
        <v>0</v>
      </c>
      <c r="AQ1110" s="273">
        <f>Table2[[#This Row],[OUTSD_SG_HEALTH_TOTAL]]-Table2[[#This Row],[OUTSD_SG_GRANDFATHER]]</f>
        <v>0</v>
      </c>
      <c r="AR1110" s="273">
        <f>Table2[[#This Row],[EXCHG_IND_HEALTH_TOTAL]]+Table2[[#This Row],[OUTSD_IND_HEALTH_TOTAL]]</f>
        <v>0</v>
      </c>
      <c r="AS1110" s="273">
        <f>Table2[[#This Row],[EXCHG_SG_HEALTH_TOTAL]]+Table2[[#This Row],[OUTSD_SG_HEALTH_TOTAL]]</f>
        <v>0</v>
      </c>
      <c r="AT1110" s="273">
        <f>Table2[[#This Row],[OUTSD_ATM_HEALTH_TOTAL]]+Table2[[#This Row],[OUTSD_LG_HEALTH_TOTAL]]+Table2[[#This Row],[Individual Total]]+Table2[[#This Row],[Small Group Total]]+Table2[[#This Row],[OUTSD_STUDENT]]</f>
        <v>0</v>
      </c>
    </row>
    <row r="1111" spans="1:46">
      <c r="A1111" t="s">
        <v>400</v>
      </c>
      <c r="B1111" t="s">
        <v>387</v>
      </c>
      <c r="AE1111">
        <v>3</v>
      </c>
      <c r="AL1111">
        <v>2023</v>
      </c>
      <c r="AM1111">
        <v>4</v>
      </c>
      <c r="AN1111" s="273">
        <f>(Table2[[#This Row],[OUTSD_IND_HEALTH_TOTAL]]+Table2[[#This Row],[EXCHG_IND_HEALTH_TOTAL]])-Table2[[#This Row],[OUTSD_IND_GRANDFATHER]]</f>
        <v>0</v>
      </c>
      <c r="AO1111" s="273">
        <f>Table2[[#This Row],[OUTSD_IND_HEALTH_TOTAL]]-Table2[[#This Row],[OUTSD_IND_GRANDFATHER]]</f>
        <v>0</v>
      </c>
      <c r="AP1111" s="273">
        <f>(Table2[[#This Row],[OUTSD_SG_HEALTH_TOTAL]]+Table2[[#This Row],[EXCHG_SG_HEALTH_TOTAL]])-Table2[[#This Row],[OUTSD_SG_GRANDFATHER]]</f>
        <v>0</v>
      </c>
      <c r="AQ1111" s="273">
        <f>Table2[[#This Row],[OUTSD_SG_HEALTH_TOTAL]]-Table2[[#This Row],[OUTSD_SG_GRANDFATHER]]</f>
        <v>0</v>
      </c>
      <c r="AR1111" s="273">
        <f>Table2[[#This Row],[EXCHG_IND_HEALTH_TOTAL]]+Table2[[#This Row],[OUTSD_IND_HEALTH_TOTAL]]</f>
        <v>0</v>
      </c>
      <c r="AS1111" s="273">
        <f>Table2[[#This Row],[EXCHG_SG_HEALTH_TOTAL]]+Table2[[#This Row],[OUTSD_SG_HEALTH_TOTAL]]</f>
        <v>0</v>
      </c>
      <c r="AT1111" s="273">
        <f>Table2[[#This Row],[OUTSD_ATM_HEALTH_TOTAL]]+Table2[[#This Row],[OUTSD_LG_HEALTH_TOTAL]]+Table2[[#This Row],[Individual Total]]+Table2[[#This Row],[Small Group Total]]+Table2[[#This Row],[OUTSD_STUDENT]]</f>
        <v>0</v>
      </c>
    </row>
    <row r="1112" spans="1:46">
      <c r="A1112" t="s">
        <v>400</v>
      </c>
      <c r="B1112" t="s">
        <v>373</v>
      </c>
      <c r="AE1112">
        <v>2</v>
      </c>
      <c r="AL1112">
        <v>2023</v>
      </c>
      <c r="AM1112">
        <v>4</v>
      </c>
      <c r="AN1112" s="273">
        <f>(Table2[[#This Row],[OUTSD_IND_HEALTH_TOTAL]]+Table2[[#This Row],[EXCHG_IND_HEALTH_TOTAL]])-Table2[[#This Row],[OUTSD_IND_GRANDFATHER]]</f>
        <v>0</v>
      </c>
      <c r="AO1112" s="273">
        <f>Table2[[#This Row],[OUTSD_IND_HEALTH_TOTAL]]-Table2[[#This Row],[OUTSD_IND_GRANDFATHER]]</f>
        <v>0</v>
      </c>
      <c r="AP1112" s="273">
        <f>(Table2[[#This Row],[OUTSD_SG_HEALTH_TOTAL]]+Table2[[#This Row],[EXCHG_SG_HEALTH_TOTAL]])-Table2[[#This Row],[OUTSD_SG_GRANDFATHER]]</f>
        <v>0</v>
      </c>
      <c r="AQ1112" s="273">
        <f>Table2[[#This Row],[OUTSD_SG_HEALTH_TOTAL]]-Table2[[#This Row],[OUTSD_SG_GRANDFATHER]]</f>
        <v>0</v>
      </c>
      <c r="AR1112" s="273">
        <f>Table2[[#This Row],[EXCHG_IND_HEALTH_TOTAL]]+Table2[[#This Row],[OUTSD_IND_HEALTH_TOTAL]]</f>
        <v>0</v>
      </c>
      <c r="AS1112" s="273">
        <f>Table2[[#This Row],[EXCHG_SG_HEALTH_TOTAL]]+Table2[[#This Row],[OUTSD_SG_HEALTH_TOTAL]]</f>
        <v>0</v>
      </c>
      <c r="AT1112" s="273">
        <f>Table2[[#This Row],[OUTSD_ATM_HEALTH_TOTAL]]+Table2[[#This Row],[OUTSD_LG_HEALTH_TOTAL]]+Table2[[#This Row],[Individual Total]]+Table2[[#This Row],[Small Group Total]]+Table2[[#This Row],[OUTSD_STUDENT]]</f>
        <v>0</v>
      </c>
    </row>
    <row r="1113" spans="1:46">
      <c r="A1113" t="s">
        <v>400</v>
      </c>
      <c r="B1113" t="s">
        <v>357</v>
      </c>
      <c r="AE1113">
        <v>328</v>
      </c>
      <c r="AL1113">
        <v>2023</v>
      </c>
      <c r="AM1113">
        <v>4</v>
      </c>
      <c r="AN1113" s="273">
        <f>(Table2[[#This Row],[OUTSD_IND_HEALTH_TOTAL]]+Table2[[#This Row],[EXCHG_IND_HEALTH_TOTAL]])-Table2[[#This Row],[OUTSD_IND_GRANDFATHER]]</f>
        <v>0</v>
      </c>
      <c r="AO1113" s="273">
        <f>Table2[[#This Row],[OUTSD_IND_HEALTH_TOTAL]]-Table2[[#This Row],[OUTSD_IND_GRANDFATHER]]</f>
        <v>0</v>
      </c>
      <c r="AP1113" s="273">
        <f>(Table2[[#This Row],[OUTSD_SG_HEALTH_TOTAL]]+Table2[[#This Row],[EXCHG_SG_HEALTH_TOTAL]])-Table2[[#This Row],[OUTSD_SG_GRANDFATHER]]</f>
        <v>0</v>
      </c>
      <c r="AQ1113" s="273">
        <f>Table2[[#This Row],[OUTSD_SG_HEALTH_TOTAL]]-Table2[[#This Row],[OUTSD_SG_GRANDFATHER]]</f>
        <v>0</v>
      </c>
      <c r="AR1113" s="273">
        <f>Table2[[#This Row],[EXCHG_IND_HEALTH_TOTAL]]+Table2[[#This Row],[OUTSD_IND_HEALTH_TOTAL]]</f>
        <v>0</v>
      </c>
      <c r="AS1113" s="273">
        <f>Table2[[#This Row],[EXCHG_SG_HEALTH_TOTAL]]+Table2[[#This Row],[OUTSD_SG_HEALTH_TOTAL]]</f>
        <v>0</v>
      </c>
      <c r="AT1113" s="273">
        <f>Table2[[#This Row],[OUTSD_ATM_HEALTH_TOTAL]]+Table2[[#This Row],[OUTSD_LG_HEALTH_TOTAL]]+Table2[[#This Row],[Individual Total]]+Table2[[#This Row],[Small Group Total]]+Table2[[#This Row],[OUTSD_STUDENT]]</f>
        <v>0</v>
      </c>
    </row>
    <row r="1114" spans="1:46">
      <c r="A1114" t="s">
        <v>400</v>
      </c>
      <c r="B1114" t="s">
        <v>390</v>
      </c>
      <c r="AE1114">
        <v>1</v>
      </c>
      <c r="AL1114">
        <v>2023</v>
      </c>
      <c r="AM1114">
        <v>4</v>
      </c>
      <c r="AN1114" s="273">
        <f>(Table2[[#This Row],[OUTSD_IND_HEALTH_TOTAL]]+Table2[[#This Row],[EXCHG_IND_HEALTH_TOTAL]])-Table2[[#This Row],[OUTSD_IND_GRANDFATHER]]</f>
        <v>0</v>
      </c>
      <c r="AO1114" s="273">
        <f>Table2[[#This Row],[OUTSD_IND_HEALTH_TOTAL]]-Table2[[#This Row],[OUTSD_IND_GRANDFATHER]]</f>
        <v>0</v>
      </c>
      <c r="AP1114" s="273">
        <f>(Table2[[#This Row],[OUTSD_SG_HEALTH_TOTAL]]+Table2[[#This Row],[EXCHG_SG_HEALTH_TOTAL]])-Table2[[#This Row],[OUTSD_SG_GRANDFATHER]]</f>
        <v>0</v>
      </c>
      <c r="AQ1114" s="273">
        <f>Table2[[#This Row],[OUTSD_SG_HEALTH_TOTAL]]-Table2[[#This Row],[OUTSD_SG_GRANDFATHER]]</f>
        <v>0</v>
      </c>
      <c r="AR1114" s="273">
        <f>Table2[[#This Row],[EXCHG_IND_HEALTH_TOTAL]]+Table2[[#This Row],[OUTSD_IND_HEALTH_TOTAL]]</f>
        <v>0</v>
      </c>
      <c r="AS1114" s="273">
        <f>Table2[[#This Row],[EXCHG_SG_HEALTH_TOTAL]]+Table2[[#This Row],[OUTSD_SG_HEALTH_TOTAL]]</f>
        <v>0</v>
      </c>
      <c r="AT1114" s="273">
        <f>Table2[[#This Row],[OUTSD_ATM_HEALTH_TOTAL]]+Table2[[#This Row],[OUTSD_LG_HEALTH_TOTAL]]+Table2[[#This Row],[Individual Total]]+Table2[[#This Row],[Small Group Total]]+Table2[[#This Row],[OUTSD_STUDENT]]</f>
        <v>0</v>
      </c>
    </row>
    <row r="1115" spans="1:46">
      <c r="A1115" t="s">
        <v>400</v>
      </c>
      <c r="B1115" t="s">
        <v>362</v>
      </c>
      <c r="AE1115">
        <v>18</v>
      </c>
      <c r="AL1115">
        <v>2023</v>
      </c>
      <c r="AM1115">
        <v>4</v>
      </c>
      <c r="AN1115" s="273">
        <f>(Table2[[#This Row],[OUTSD_IND_HEALTH_TOTAL]]+Table2[[#This Row],[EXCHG_IND_HEALTH_TOTAL]])-Table2[[#This Row],[OUTSD_IND_GRANDFATHER]]</f>
        <v>0</v>
      </c>
      <c r="AO1115" s="273">
        <f>Table2[[#This Row],[OUTSD_IND_HEALTH_TOTAL]]-Table2[[#This Row],[OUTSD_IND_GRANDFATHER]]</f>
        <v>0</v>
      </c>
      <c r="AP1115" s="273">
        <f>(Table2[[#This Row],[OUTSD_SG_HEALTH_TOTAL]]+Table2[[#This Row],[EXCHG_SG_HEALTH_TOTAL]])-Table2[[#This Row],[OUTSD_SG_GRANDFATHER]]</f>
        <v>0</v>
      </c>
      <c r="AQ1115" s="273">
        <f>Table2[[#This Row],[OUTSD_SG_HEALTH_TOTAL]]-Table2[[#This Row],[OUTSD_SG_GRANDFATHER]]</f>
        <v>0</v>
      </c>
      <c r="AR1115" s="273">
        <f>Table2[[#This Row],[EXCHG_IND_HEALTH_TOTAL]]+Table2[[#This Row],[OUTSD_IND_HEALTH_TOTAL]]</f>
        <v>0</v>
      </c>
      <c r="AS1115" s="273">
        <f>Table2[[#This Row],[EXCHG_SG_HEALTH_TOTAL]]+Table2[[#This Row],[OUTSD_SG_HEALTH_TOTAL]]</f>
        <v>0</v>
      </c>
      <c r="AT1115" s="273">
        <f>Table2[[#This Row],[OUTSD_ATM_HEALTH_TOTAL]]+Table2[[#This Row],[OUTSD_LG_HEALTH_TOTAL]]+Table2[[#This Row],[Individual Total]]+Table2[[#This Row],[Small Group Total]]+Table2[[#This Row],[OUTSD_STUDENT]]</f>
        <v>0</v>
      </c>
    </row>
    <row r="1116" spans="1:46">
      <c r="A1116" t="s">
        <v>443</v>
      </c>
      <c r="B1116" t="s">
        <v>356</v>
      </c>
      <c r="AE1116">
        <v>5</v>
      </c>
      <c r="AL1116">
        <v>2023</v>
      </c>
      <c r="AM1116">
        <v>4</v>
      </c>
      <c r="AN1116" s="273">
        <f>(Table2[[#This Row],[OUTSD_IND_HEALTH_TOTAL]]+Table2[[#This Row],[EXCHG_IND_HEALTH_TOTAL]])-Table2[[#This Row],[OUTSD_IND_GRANDFATHER]]</f>
        <v>0</v>
      </c>
      <c r="AO1116" s="273">
        <f>Table2[[#This Row],[OUTSD_IND_HEALTH_TOTAL]]-Table2[[#This Row],[OUTSD_IND_GRANDFATHER]]</f>
        <v>0</v>
      </c>
      <c r="AP1116" s="273">
        <f>(Table2[[#This Row],[OUTSD_SG_HEALTH_TOTAL]]+Table2[[#This Row],[EXCHG_SG_HEALTH_TOTAL]])-Table2[[#This Row],[OUTSD_SG_GRANDFATHER]]</f>
        <v>0</v>
      </c>
      <c r="AQ1116" s="273">
        <f>Table2[[#This Row],[OUTSD_SG_HEALTH_TOTAL]]-Table2[[#This Row],[OUTSD_SG_GRANDFATHER]]</f>
        <v>0</v>
      </c>
      <c r="AR1116" s="273">
        <f>Table2[[#This Row],[EXCHG_IND_HEALTH_TOTAL]]+Table2[[#This Row],[OUTSD_IND_HEALTH_TOTAL]]</f>
        <v>0</v>
      </c>
      <c r="AS1116" s="273">
        <f>Table2[[#This Row],[EXCHG_SG_HEALTH_TOTAL]]+Table2[[#This Row],[OUTSD_SG_HEALTH_TOTAL]]</f>
        <v>0</v>
      </c>
      <c r="AT1116" s="273">
        <f>Table2[[#This Row],[OUTSD_ATM_HEALTH_TOTAL]]+Table2[[#This Row],[OUTSD_LG_HEALTH_TOTAL]]+Table2[[#This Row],[Individual Total]]+Table2[[#This Row],[Small Group Total]]+Table2[[#This Row],[OUTSD_STUDENT]]</f>
        <v>0</v>
      </c>
    </row>
    <row r="1117" spans="1:46">
      <c r="A1117" t="s">
        <v>469</v>
      </c>
      <c r="B1117" t="s">
        <v>358</v>
      </c>
      <c r="P1117">
        <v>1</v>
      </c>
      <c r="U1117">
        <v>1</v>
      </c>
      <c r="AL1117">
        <v>2023</v>
      </c>
      <c r="AM1117">
        <v>4</v>
      </c>
      <c r="AN1117" s="273">
        <f>(Table2[[#This Row],[OUTSD_IND_HEALTH_TOTAL]]+Table2[[#This Row],[EXCHG_IND_HEALTH_TOTAL]])-Table2[[#This Row],[OUTSD_IND_GRANDFATHER]]</f>
        <v>0</v>
      </c>
      <c r="AO1117" s="273">
        <f>Table2[[#This Row],[OUTSD_IND_HEALTH_TOTAL]]-Table2[[#This Row],[OUTSD_IND_GRANDFATHER]]</f>
        <v>0</v>
      </c>
      <c r="AP1117" s="273">
        <f>(Table2[[#This Row],[OUTSD_SG_HEALTH_TOTAL]]+Table2[[#This Row],[EXCHG_SG_HEALTH_TOTAL]])-Table2[[#This Row],[OUTSD_SG_GRANDFATHER]]</f>
        <v>0</v>
      </c>
      <c r="AQ1117" s="273">
        <f>Table2[[#This Row],[OUTSD_SG_HEALTH_TOTAL]]-Table2[[#This Row],[OUTSD_SG_GRANDFATHER]]</f>
        <v>0</v>
      </c>
      <c r="AR1117" s="273">
        <f>Table2[[#This Row],[EXCHG_IND_HEALTH_TOTAL]]+Table2[[#This Row],[OUTSD_IND_HEALTH_TOTAL]]</f>
        <v>1</v>
      </c>
      <c r="AS1117" s="273">
        <f>Table2[[#This Row],[EXCHG_SG_HEALTH_TOTAL]]+Table2[[#This Row],[OUTSD_SG_HEALTH_TOTAL]]</f>
        <v>0</v>
      </c>
      <c r="AT1117" s="273">
        <f>Table2[[#This Row],[OUTSD_ATM_HEALTH_TOTAL]]+Table2[[#This Row],[OUTSD_LG_HEALTH_TOTAL]]+Table2[[#This Row],[Individual Total]]+Table2[[#This Row],[Small Group Total]]+Table2[[#This Row],[OUTSD_STUDENT]]</f>
        <v>1</v>
      </c>
    </row>
    <row r="1118" spans="1:46">
      <c r="A1118" t="s">
        <v>469</v>
      </c>
      <c r="B1118" t="s">
        <v>370</v>
      </c>
      <c r="P1118">
        <v>1</v>
      </c>
      <c r="U1118">
        <v>1</v>
      </c>
      <c r="AL1118">
        <v>2023</v>
      </c>
      <c r="AM1118">
        <v>4</v>
      </c>
      <c r="AN1118" s="273">
        <f>(Table2[[#This Row],[OUTSD_IND_HEALTH_TOTAL]]+Table2[[#This Row],[EXCHG_IND_HEALTH_TOTAL]])-Table2[[#This Row],[OUTSD_IND_GRANDFATHER]]</f>
        <v>0</v>
      </c>
      <c r="AO1118" s="273">
        <f>Table2[[#This Row],[OUTSD_IND_HEALTH_TOTAL]]-Table2[[#This Row],[OUTSD_IND_GRANDFATHER]]</f>
        <v>0</v>
      </c>
      <c r="AP1118" s="273">
        <f>(Table2[[#This Row],[OUTSD_SG_HEALTH_TOTAL]]+Table2[[#This Row],[EXCHG_SG_HEALTH_TOTAL]])-Table2[[#This Row],[OUTSD_SG_GRANDFATHER]]</f>
        <v>0</v>
      </c>
      <c r="AQ1118" s="273">
        <f>Table2[[#This Row],[OUTSD_SG_HEALTH_TOTAL]]-Table2[[#This Row],[OUTSD_SG_GRANDFATHER]]</f>
        <v>0</v>
      </c>
      <c r="AR1118" s="273">
        <f>Table2[[#This Row],[EXCHG_IND_HEALTH_TOTAL]]+Table2[[#This Row],[OUTSD_IND_HEALTH_TOTAL]]</f>
        <v>1</v>
      </c>
      <c r="AS1118" s="273">
        <f>Table2[[#This Row],[EXCHG_SG_HEALTH_TOTAL]]+Table2[[#This Row],[OUTSD_SG_HEALTH_TOTAL]]</f>
        <v>0</v>
      </c>
      <c r="AT1118" s="273">
        <f>Table2[[#This Row],[OUTSD_ATM_HEALTH_TOTAL]]+Table2[[#This Row],[OUTSD_LG_HEALTH_TOTAL]]+Table2[[#This Row],[Individual Total]]+Table2[[#This Row],[Small Group Total]]+Table2[[#This Row],[OUTSD_STUDENT]]</f>
        <v>1</v>
      </c>
    </row>
    <row r="1119" spans="1:46">
      <c r="A1119" t="s">
        <v>469</v>
      </c>
      <c r="B1119" t="s">
        <v>368</v>
      </c>
      <c r="P1119">
        <v>1</v>
      </c>
      <c r="U1119">
        <v>1</v>
      </c>
      <c r="AL1119">
        <v>2023</v>
      </c>
      <c r="AM1119">
        <v>4</v>
      </c>
      <c r="AN1119" s="273">
        <f>(Table2[[#This Row],[OUTSD_IND_HEALTH_TOTAL]]+Table2[[#This Row],[EXCHG_IND_HEALTH_TOTAL]])-Table2[[#This Row],[OUTSD_IND_GRANDFATHER]]</f>
        <v>0</v>
      </c>
      <c r="AO1119" s="273">
        <f>Table2[[#This Row],[OUTSD_IND_HEALTH_TOTAL]]-Table2[[#This Row],[OUTSD_IND_GRANDFATHER]]</f>
        <v>0</v>
      </c>
      <c r="AP1119" s="273">
        <f>(Table2[[#This Row],[OUTSD_SG_HEALTH_TOTAL]]+Table2[[#This Row],[EXCHG_SG_HEALTH_TOTAL]])-Table2[[#This Row],[OUTSD_SG_GRANDFATHER]]</f>
        <v>0</v>
      </c>
      <c r="AQ1119" s="273">
        <f>Table2[[#This Row],[OUTSD_SG_HEALTH_TOTAL]]-Table2[[#This Row],[OUTSD_SG_GRANDFATHER]]</f>
        <v>0</v>
      </c>
      <c r="AR1119" s="273">
        <f>Table2[[#This Row],[EXCHG_IND_HEALTH_TOTAL]]+Table2[[#This Row],[OUTSD_IND_HEALTH_TOTAL]]</f>
        <v>1</v>
      </c>
      <c r="AS1119" s="273">
        <f>Table2[[#This Row],[EXCHG_SG_HEALTH_TOTAL]]+Table2[[#This Row],[OUTSD_SG_HEALTH_TOTAL]]</f>
        <v>0</v>
      </c>
      <c r="AT1119" s="273">
        <f>Table2[[#This Row],[OUTSD_ATM_HEALTH_TOTAL]]+Table2[[#This Row],[OUTSD_LG_HEALTH_TOTAL]]+Table2[[#This Row],[Individual Total]]+Table2[[#This Row],[Small Group Total]]+Table2[[#This Row],[OUTSD_STUDENT]]</f>
        <v>1</v>
      </c>
    </row>
    <row r="1120" spans="1:46">
      <c r="A1120" t="s">
        <v>469</v>
      </c>
      <c r="B1120" t="s">
        <v>366</v>
      </c>
      <c r="P1120">
        <v>5</v>
      </c>
      <c r="U1120">
        <v>5</v>
      </c>
      <c r="AL1120">
        <v>2023</v>
      </c>
      <c r="AM1120">
        <v>4</v>
      </c>
      <c r="AN1120" s="273">
        <f>(Table2[[#This Row],[OUTSD_IND_HEALTH_TOTAL]]+Table2[[#This Row],[EXCHG_IND_HEALTH_TOTAL]])-Table2[[#This Row],[OUTSD_IND_GRANDFATHER]]</f>
        <v>0</v>
      </c>
      <c r="AO1120" s="273">
        <f>Table2[[#This Row],[OUTSD_IND_HEALTH_TOTAL]]-Table2[[#This Row],[OUTSD_IND_GRANDFATHER]]</f>
        <v>0</v>
      </c>
      <c r="AP1120" s="273">
        <f>(Table2[[#This Row],[OUTSD_SG_HEALTH_TOTAL]]+Table2[[#This Row],[EXCHG_SG_HEALTH_TOTAL]])-Table2[[#This Row],[OUTSD_SG_GRANDFATHER]]</f>
        <v>0</v>
      </c>
      <c r="AQ1120" s="273">
        <f>Table2[[#This Row],[OUTSD_SG_HEALTH_TOTAL]]-Table2[[#This Row],[OUTSD_SG_GRANDFATHER]]</f>
        <v>0</v>
      </c>
      <c r="AR1120" s="273">
        <f>Table2[[#This Row],[EXCHG_IND_HEALTH_TOTAL]]+Table2[[#This Row],[OUTSD_IND_HEALTH_TOTAL]]</f>
        <v>5</v>
      </c>
      <c r="AS1120" s="273">
        <f>Table2[[#This Row],[EXCHG_SG_HEALTH_TOTAL]]+Table2[[#This Row],[OUTSD_SG_HEALTH_TOTAL]]</f>
        <v>0</v>
      </c>
      <c r="AT1120" s="273">
        <f>Table2[[#This Row],[OUTSD_ATM_HEALTH_TOTAL]]+Table2[[#This Row],[OUTSD_LG_HEALTH_TOTAL]]+Table2[[#This Row],[Individual Total]]+Table2[[#This Row],[Small Group Total]]+Table2[[#This Row],[OUTSD_STUDENT]]</f>
        <v>5</v>
      </c>
    </row>
    <row r="1121" spans="1:46">
      <c r="A1121" t="s">
        <v>469</v>
      </c>
      <c r="B1121" t="s">
        <v>383</v>
      </c>
      <c r="P1121">
        <v>1</v>
      </c>
      <c r="U1121">
        <v>1</v>
      </c>
      <c r="AL1121">
        <v>2023</v>
      </c>
      <c r="AM1121">
        <v>4</v>
      </c>
      <c r="AN1121" s="273">
        <f>(Table2[[#This Row],[OUTSD_IND_HEALTH_TOTAL]]+Table2[[#This Row],[EXCHG_IND_HEALTH_TOTAL]])-Table2[[#This Row],[OUTSD_IND_GRANDFATHER]]</f>
        <v>0</v>
      </c>
      <c r="AO1121" s="273">
        <f>Table2[[#This Row],[OUTSD_IND_HEALTH_TOTAL]]-Table2[[#This Row],[OUTSD_IND_GRANDFATHER]]</f>
        <v>0</v>
      </c>
      <c r="AP1121" s="273">
        <f>(Table2[[#This Row],[OUTSD_SG_HEALTH_TOTAL]]+Table2[[#This Row],[EXCHG_SG_HEALTH_TOTAL]])-Table2[[#This Row],[OUTSD_SG_GRANDFATHER]]</f>
        <v>0</v>
      </c>
      <c r="AQ1121" s="273">
        <f>Table2[[#This Row],[OUTSD_SG_HEALTH_TOTAL]]-Table2[[#This Row],[OUTSD_SG_GRANDFATHER]]</f>
        <v>0</v>
      </c>
      <c r="AR1121" s="273">
        <f>Table2[[#This Row],[EXCHG_IND_HEALTH_TOTAL]]+Table2[[#This Row],[OUTSD_IND_HEALTH_TOTAL]]</f>
        <v>1</v>
      </c>
      <c r="AS1121" s="273">
        <f>Table2[[#This Row],[EXCHG_SG_HEALTH_TOTAL]]+Table2[[#This Row],[OUTSD_SG_HEALTH_TOTAL]]</f>
        <v>0</v>
      </c>
      <c r="AT1121" s="273">
        <f>Table2[[#This Row],[OUTSD_ATM_HEALTH_TOTAL]]+Table2[[#This Row],[OUTSD_LG_HEALTH_TOTAL]]+Table2[[#This Row],[Individual Total]]+Table2[[#This Row],[Small Group Total]]+Table2[[#This Row],[OUTSD_STUDENT]]</f>
        <v>1</v>
      </c>
    </row>
    <row r="1122" spans="1:46">
      <c r="A1122" t="s">
        <v>469</v>
      </c>
      <c r="B1122" t="s">
        <v>356</v>
      </c>
      <c r="P1122">
        <v>1</v>
      </c>
      <c r="U1122">
        <v>1</v>
      </c>
      <c r="AL1122">
        <v>2023</v>
      </c>
      <c r="AM1122">
        <v>4</v>
      </c>
      <c r="AN1122" s="273">
        <f>(Table2[[#This Row],[OUTSD_IND_HEALTH_TOTAL]]+Table2[[#This Row],[EXCHG_IND_HEALTH_TOTAL]])-Table2[[#This Row],[OUTSD_IND_GRANDFATHER]]</f>
        <v>0</v>
      </c>
      <c r="AO1122" s="274">
        <f>Table2[[#This Row],[OUTSD_IND_HEALTH_TOTAL]]-Table2[[#This Row],[OUTSD_IND_GRANDFATHER]]</f>
        <v>0</v>
      </c>
      <c r="AP1122" s="273">
        <f>(Table2[[#This Row],[OUTSD_SG_HEALTH_TOTAL]]+Table2[[#This Row],[EXCHG_SG_HEALTH_TOTAL]])-Table2[[#This Row],[OUTSD_SG_GRANDFATHER]]</f>
        <v>0</v>
      </c>
      <c r="AQ1122" s="274">
        <f>Table2[[#This Row],[OUTSD_SG_HEALTH_TOTAL]]-Table2[[#This Row],[OUTSD_SG_GRANDFATHER]]</f>
        <v>0</v>
      </c>
      <c r="AR1122" s="273">
        <f>Table2[[#This Row],[EXCHG_IND_HEALTH_TOTAL]]+Table2[[#This Row],[OUTSD_IND_HEALTH_TOTAL]]</f>
        <v>1</v>
      </c>
      <c r="AS1122" s="273">
        <f>Table2[[#This Row],[EXCHG_SG_HEALTH_TOTAL]]+Table2[[#This Row],[OUTSD_SG_HEALTH_TOTAL]]</f>
        <v>0</v>
      </c>
      <c r="AT1122" s="273">
        <f>Table2[[#This Row],[OUTSD_ATM_HEALTH_TOTAL]]+Table2[[#This Row],[OUTSD_LG_HEALTH_TOTAL]]+Table2[[#This Row],[Individual Total]]+Table2[[#This Row],[Small Group Total]]+Table2[[#This Row],[OUTSD_STUDENT]]</f>
        <v>1</v>
      </c>
    </row>
    <row r="1123" spans="1:46">
      <c r="A1123" t="s">
        <v>469</v>
      </c>
      <c r="B1123" t="s">
        <v>359</v>
      </c>
      <c r="P1123">
        <v>2</v>
      </c>
      <c r="U1123">
        <v>2</v>
      </c>
      <c r="AL1123">
        <v>2023</v>
      </c>
      <c r="AM1123">
        <v>4</v>
      </c>
      <c r="AN1123" s="273">
        <f>(Table2[[#This Row],[OUTSD_IND_HEALTH_TOTAL]]+Table2[[#This Row],[EXCHG_IND_HEALTH_TOTAL]])-Table2[[#This Row],[OUTSD_IND_GRANDFATHER]]</f>
        <v>0</v>
      </c>
      <c r="AO1123" s="273">
        <f>Table2[[#This Row],[OUTSD_IND_HEALTH_TOTAL]]-Table2[[#This Row],[OUTSD_IND_GRANDFATHER]]</f>
        <v>0</v>
      </c>
      <c r="AP1123" s="273">
        <f>(Table2[[#This Row],[OUTSD_SG_HEALTH_TOTAL]]+Table2[[#This Row],[EXCHG_SG_HEALTH_TOTAL]])-Table2[[#This Row],[OUTSD_SG_GRANDFATHER]]</f>
        <v>0</v>
      </c>
      <c r="AQ1123" s="273">
        <f>Table2[[#This Row],[OUTSD_SG_HEALTH_TOTAL]]-Table2[[#This Row],[OUTSD_SG_GRANDFATHER]]</f>
        <v>0</v>
      </c>
      <c r="AR1123" s="273">
        <f>Table2[[#This Row],[EXCHG_IND_HEALTH_TOTAL]]+Table2[[#This Row],[OUTSD_IND_HEALTH_TOTAL]]</f>
        <v>2</v>
      </c>
      <c r="AS1123" s="273">
        <f>Table2[[#This Row],[EXCHG_SG_HEALTH_TOTAL]]+Table2[[#This Row],[OUTSD_SG_HEALTH_TOTAL]]</f>
        <v>0</v>
      </c>
      <c r="AT1123" s="273">
        <f>Table2[[#This Row],[OUTSD_ATM_HEALTH_TOTAL]]+Table2[[#This Row],[OUTSD_LG_HEALTH_TOTAL]]+Table2[[#This Row],[Individual Total]]+Table2[[#This Row],[Small Group Total]]+Table2[[#This Row],[OUTSD_STUDENT]]</f>
        <v>2</v>
      </c>
    </row>
    <row r="1124" spans="1:46">
      <c r="A1124" t="s">
        <v>469</v>
      </c>
      <c r="B1124" t="s">
        <v>357</v>
      </c>
      <c r="P1124">
        <v>1</v>
      </c>
      <c r="U1124">
        <v>1</v>
      </c>
      <c r="AL1124">
        <v>2023</v>
      </c>
      <c r="AM1124">
        <v>4</v>
      </c>
      <c r="AN1124" s="273">
        <f>(Table2[[#This Row],[OUTSD_IND_HEALTH_TOTAL]]+Table2[[#This Row],[EXCHG_IND_HEALTH_TOTAL]])-Table2[[#This Row],[OUTSD_IND_GRANDFATHER]]</f>
        <v>0</v>
      </c>
      <c r="AO1124" s="273">
        <f>Table2[[#This Row],[OUTSD_IND_HEALTH_TOTAL]]-Table2[[#This Row],[OUTSD_IND_GRANDFATHER]]</f>
        <v>0</v>
      </c>
      <c r="AP1124" s="273">
        <f>(Table2[[#This Row],[OUTSD_SG_HEALTH_TOTAL]]+Table2[[#This Row],[EXCHG_SG_HEALTH_TOTAL]])-Table2[[#This Row],[OUTSD_SG_GRANDFATHER]]</f>
        <v>0</v>
      </c>
      <c r="AQ1124" s="273">
        <f>Table2[[#This Row],[OUTSD_SG_HEALTH_TOTAL]]-Table2[[#This Row],[OUTSD_SG_GRANDFATHER]]</f>
        <v>0</v>
      </c>
      <c r="AR1124" s="273">
        <f>Table2[[#This Row],[EXCHG_IND_HEALTH_TOTAL]]+Table2[[#This Row],[OUTSD_IND_HEALTH_TOTAL]]</f>
        <v>1</v>
      </c>
      <c r="AS1124" s="273">
        <f>Table2[[#This Row],[EXCHG_SG_HEALTH_TOTAL]]+Table2[[#This Row],[OUTSD_SG_HEALTH_TOTAL]]</f>
        <v>0</v>
      </c>
      <c r="AT1124" s="273">
        <f>Table2[[#This Row],[OUTSD_ATM_HEALTH_TOTAL]]+Table2[[#This Row],[OUTSD_LG_HEALTH_TOTAL]]+Table2[[#This Row],[Individual Total]]+Table2[[#This Row],[Small Group Total]]+Table2[[#This Row],[OUTSD_STUDENT]]</f>
        <v>1</v>
      </c>
    </row>
    <row r="1125" spans="1:46">
      <c r="A1125" t="s">
        <v>469</v>
      </c>
      <c r="B1125" t="s">
        <v>362</v>
      </c>
      <c r="P1125">
        <v>1</v>
      </c>
      <c r="U1125">
        <v>1</v>
      </c>
      <c r="AL1125">
        <v>2023</v>
      </c>
      <c r="AM1125">
        <v>4</v>
      </c>
      <c r="AN1125" s="273">
        <f>(Table2[[#This Row],[OUTSD_IND_HEALTH_TOTAL]]+Table2[[#This Row],[EXCHG_IND_HEALTH_TOTAL]])-Table2[[#This Row],[OUTSD_IND_GRANDFATHER]]</f>
        <v>0</v>
      </c>
      <c r="AO1125" s="273">
        <f>Table2[[#This Row],[OUTSD_IND_HEALTH_TOTAL]]-Table2[[#This Row],[OUTSD_IND_GRANDFATHER]]</f>
        <v>0</v>
      </c>
      <c r="AP1125" s="273">
        <f>(Table2[[#This Row],[OUTSD_SG_HEALTH_TOTAL]]+Table2[[#This Row],[EXCHG_SG_HEALTH_TOTAL]])-Table2[[#This Row],[OUTSD_SG_GRANDFATHER]]</f>
        <v>0</v>
      </c>
      <c r="AQ1125" s="273">
        <f>Table2[[#This Row],[OUTSD_SG_HEALTH_TOTAL]]-Table2[[#This Row],[OUTSD_SG_GRANDFATHER]]</f>
        <v>0</v>
      </c>
      <c r="AR1125" s="273">
        <f>Table2[[#This Row],[EXCHG_IND_HEALTH_TOTAL]]+Table2[[#This Row],[OUTSD_IND_HEALTH_TOTAL]]</f>
        <v>1</v>
      </c>
      <c r="AS1125" s="273">
        <f>Table2[[#This Row],[EXCHG_SG_HEALTH_TOTAL]]+Table2[[#This Row],[OUTSD_SG_HEALTH_TOTAL]]</f>
        <v>0</v>
      </c>
      <c r="AT1125" s="273">
        <f>Table2[[#This Row],[OUTSD_ATM_HEALTH_TOTAL]]+Table2[[#This Row],[OUTSD_LG_HEALTH_TOTAL]]+Table2[[#This Row],[Individual Total]]+Table2[[#This Row],[Small Group Total]]+Table2[[#This Row],[OUTSD_STUDENT]]</f>
        <v>1</v>
      </c>
    </row>
    <row r="1126" spans="1:46">
      <c r="A1126" t="s">
        <v>63</v>
      </c>
      <c r="B1126" t="s">
        <v>363</v>
      </c>
      <c r="AK1126">
        <v>9</v>
      </c>
      <c r="AL1126">
        <v>2023</v>
      </c>
      <c r="AM1126">
        <v>4</v>
      </c>
      <c r="AN1126" s="273">
        <f>(Table2[[#This Row],[OUTSD_IND_HEALTH_TOTAL]]+Table2[[#This Row],[EXCHG_IND_HEALTH_TOTAL]])-Table2[[#This Row],[OUTSD_IND_GRANDFATHER]]</f>
        <v>0</v>
      </c>
      <c r="AO1126" s="273">
        <f>Table2[[#This Row],[OUTSD_IND_HEALTH_TOTAL]]-Table2[[#This Row],[OUTSD_IND_GRANDFATHER]]</f>
        <v>0</v>
      </c>
      <c r="AP1126" s="273">
        <f>(Table2[[#This Row],[OUTSD_SG_HEALTH_TOTAL]]+Table2[[#This Row],[EXCHG_SG_HEALTH_TOTAL]])-Table2[[#This Row],[OUTSD_SG_GRANDFATHER]]</f>
        <v>0</v>
      </c>
      <c r="AQ1126" s="273">
        <f>Table2[[#This Row],[OUTSD_SG_HEALTH_TOTAL]]-Table2[[#This Row],[OUTSD_SG_GRANDFATHER]]</f>
        <v>0</v>
      </c>
      <c r="AR1126" s="273">
        <f>Table2[[#This Row],[EXCHG_IND_HEALTH_TOTAL]]+Table2[[#This Row],[OUTSD_IND_HEALTH_TOTAL]]</f>
        <v>0</v>
      </c>
      <c r="AS1126" s="273">
        <f>Table2[[#This Row],[EXCHG_SG_HEALTH_TOTAL]]+Table2[[#This Row],[OUTSD_SG_HEALTH_TOTAL]]</f>
        <v>0</v>
      </c>
      <c r="AT1126" s="273">
        <f>Table2[[#This Row],[OUTSD_ATM_HEALTH_TOTAL]]+Table2[[#This Row],[OUTSD_LG_HEALTH_TOTAL]]+Table2[[#This Row],[Individual Total]]+Table2[[#This Row],[Small Group Total]]+Table2[[#This Row],[OUTSD_STUDENT]]</f>
        <v>0</v>
      </c>
    </row>
    <row r="1127" spans="1:46">
      <c r="A1127" t="s">
        <v>63</v>
      </c>
      <c r="B1127" t="s">
        <v>358</v>
      </c>
      <c r="AK1127">
        <v>18</v>
      </c>
      <c r="AL1127">
        <v>2023</v>
      </c>
      <c r="AM1127">
        <v>4</v>
      </c>
      <c r="AN1127" s="273">
        <f>(Table2[[#This Row],[OUTSD_IND_HEALTH_TOTAL]]+Table2[[#This Row],[EXCHG_IND_HEALTH_TOTAL]])-Table2[[#This Row],[OUTSD_IND_GRANDFATHER]]</f>
        <v>0</v>
      </c>
      <c r="AO1127" s="273">
        <f>Table2[[#This Row],[OUTSD_IND_HEALTH_TOTAL]]-Table2[[#This Row],[OUTSD_IND_GRANDFATHER]]</f>
        <v>0</v>
      </c>
      <c r="AP1127" s="273">
        <f>(Table2[[#This Row],[OUTSD_SG_HEALTH_TOTAL]]+Table2[[#This Row],[EXCHG_SG_HEALTH_TOTAL]])-Table2[[#This Row],[OUTSD_SG_GRANDFATHER]]</f>
        <v>0</v>
      </c>
      <c r="AQ1127" s="273">
        <f>Table2[[#This Row],[OUTSD_SG_HEALTH_TOTAL]]-Table2[[#This Row],[OUTSD_SG_GRANDFATHER]]</f>
        <v>0</v>
      </c>
      <c r="AR1127" s="273">
        <f>Table2[[#This Row],[EXCHG_IND_HEALTH_TOTAL]]+Table2[[#This Row],[OUTSD_IND_HEALTH_TOTAL]]</f>
        <v>0</v>
      </c>
      <c r="AS1127" s="273">
        <f>Table2[[#This Row],[EXCHG_SG_HEALTH_TOTAL]]+Table2[[#This Row],[OUTSD_SG_HEALTH_TOTAL]]</f>
        <v>0</v>
      </c>
      <c r="AT1127" s="273">
        <f>Table2[[#This Row],[OUTSD_ATM_HEALTH_TOTAL]]+Table2[[#This Row],[OUTSD_LG_HEALTH_TOTAL]]+Table2[[#This Row],[Individual Total]]+Table2[[#This Row],[Small Group Total]]+Table2[[#This Row],[OUTSD_STUDENT]]</f>
        <v>0</v>
      </c>
    </row>
    <row r="1128" spans="1:46">
      <c r="A1128" t="s">
        <v>63</v>
      </c>
      <c r="B1128" t="s">
        <v>361</v>
      </c>
      <c r="AK1128">
        <v>6</v>
      </c>
      <c r="AL1128">
        <v>2023</v>
      </c>
      <c r="AM1128">
        <v>4</v>
      </c>
      <c r="AN1128" s="273">
        <f>(Table2[[#This Row],[OUTSD_IND_HEALTH_TOTAL]]+Table2[[#This Row],[EXCHG_IND_HEALTH_TOTAL]])-Table2[[#This Row],[OUTSD_IND_GRANDFATHER]]</f>
        <v>0</v>
      </c>
      <c r="AO1128" s="274">
        <f>Table2[[#This Row],[OUTSD_IND_HEALTH_TOTAL]]-Table2[[#This Row],[OUTSD_IND_GRANDFATHER]]</f>
        <v>0</v>
      </c>
      <c r="AP1128" s="273">
        <f>(Table2[[#This Row],[OUTSD_SG_HEALTH_TOTAL]]+Table2[[#This Row],[EXCHG_SG_HEALTH_TOTAL]])-Table2[[#This Row],[OUTSD_SG_GRANDFATHER]]</f>
        <v>0</v>
      </c>
      <c r="AQ1128" s="274">
        <f>Table2[[#This Row],[OUTSD_SG_HEALTH_TOTAL]]-Table2[[#This Row],[OUTSD_SG_GRANDFATHER]]</f>
        <v>0</v>
      </c>
      <c r="AR1128" s="273">
        <f>Table2[[#This Row],[EXCHG_IND_HEALTH_TOTAL]]+Table2[[#This Row],[OUTSD_IND_HEALTH_TOTAL]]</f>
        <v>0</v>
      </c>
      <c r="AS1128" s="273">
        <f>Table2[[#This Row],[EXCHG_SG_HEALTH_TOTAL]]+Table2[[#This Row],[OUTSD_SG_HEALTH_TOTAL]]</f>
        <v>0</v>
      </c>
      <c r="AT1128" s="273">
        <f>Table2[[#This Row],[OUTSD_ATM_HEALTH_TOTAL]]+Table2[[#This Row],[OUTSD_LG_HEALTH_TOTAL]]+Table2[[#This Row],[Individual Total]]+Table2[[#This Row],[Small Group Total]]+Table2[[#This Row],[OUTSD_STUDENT]]</f>
        <v>0</v>
      </c>
    </row>
    <row r="1129" spans="1:46">
      <c r="A1129" t="s">
        <v>63</v>
      </c>
      <c r="B1129" t="s">
        <v>372</v>
      </c>
      <c r="AK1129">
        <v>1</v>
      </c>
      <c r="AL1129">
        <v>2023</v>
      </c>
      <c r="AM1129">
        <v>4</v>
      </c>
      <c r="AN1129" s="273">
        <f>(Table2[[#This Row],[OUTSD_IND_HEALTH_TOTAL]]+Table2[[#This Row],[EXCHG_IND_HEALTH_TOTAL]])-Table2[[#This Row],[OUTSD_IND_GRANDFATHER]]</f>
        <v>0</v>
      </c>
      <c r="AO1129" s="273">
        <f>Table2[[#This Row],[OUTSD_IND_HEALTH_TOTAL]]-Table2[[#This Row],[OUTSD_IND_GRANDFATHER]]</f>
        <v>0</v>
      </c>
      <c r="AP1129" s="273">
        <f>(Table2[[#This Row],[OUTSD_SG_HEALTH_TOTAL]]+Table2[[#This Row],[EXCHG_SG_HEALTH_TOTAL]])-Table2[[#This Row],[OUTSD_SG_GRANDFATHER]]</f>
        <v>0</v>
      </c>
      <c r="AQ1129" s="273">
        <f>Table2[[#This Row],[OUTSD_SG_HEALTH_TOTAL]]-Table2[[#This Row],[OUTSD_SG_GRANDFATHER]]</f>
        <v>0</v>
      </c>
      <c r="AR1129" s="273">
        <f>Table2[[#This Row],[EXCHG_IND_HEALTH_TOTAL]]+Table2[[#This Row],[OUTSD_IND_HEALTH_TOTAL]]</f>
        <v>0</v>
      </c>
      <c r="AS1129" s="273">
        <f>Table2[[#This Row],[EXCHG_SG_HEALTH_TOTAL]]+Table2[[#This Row],[OUTSD_SG_HEALTH_TOTAL]]</f>
        <v>0</v>
      </c>
      <c r="AT1129" s="273">
        <f>Table2[[#This Row],[OUTSD_ATM_HEALTH_TOTAL]]+Table2[[#This Row],[OUTSD_LG_HEALTH_TOTAL]]+Table2[[#This Row],[Individual Total]]+Table2[[#This Row],[Small Group Total]]+Table2[[#This Row],[OUTSD_STUDENT]]</f>
        <v>0</v>
      </c>
    </row>
    <row r="1130" spans="1:46">
      <c r="A1130" t="s">
        <v>63</v>
      </c>
      <c r="B1130" t="s">
        <v>376</v>
      </c>
      <c r="AK1130">
        <v>2</v>
      </c>
      <c r="AL1130">
        <v>2023</v>
      </c>
      <c r="AM1130">
        <v>4</v>
      </c>
      <c r="AN1130" s="273">
        <f>(Table2[[#This Row],[OUTSD_IND_HEALTH_TOTAL]]+Table2[[#This Row],[EXCHG_IND_HEALTH_TOTAL]])-Table2[[#This Row],[OUTSD_IND_GRANDFATHER]]</f>
        <v>0</v>
      </c>
      <c r="AO1130" s="273">
        <f>Table2[[#This Row],[OUTSD_IND_HEALTH_TOTAL]]-Table2[[#This Row],[OUTSD_IND_GRANDFATHER]]</f>
        <v>0</v>
      </c>
      <c r="AP1130" s="273">
        <f>(Table2[[#This Row],[OUTSD_SG_HEALTH_TOTAL]]+Table2[[#This Row],[EXCHG_SG_HEALTH_TOTAL]])-Table2[[#This Row],[OUTSD_SG_GRANDFATHER]]</f>
        <v>0</v>
      </c>
      <c r="AQ1130" s="273">
        <f>Table2[[#This Row],[OUTSD_SG_HEALTH_TOTAL]]-Table2[[#This Row],[OUTSD_SG_GRANDFATHER]]</f>
        <v>0</v>
      </c>
      <c r="AR1130" s="273">
        <f>Table2[[#This Row],[EXCHG_IND_HEALTH_TOTAL]]+Table2[[#This Row],[OUTSD_IND_HEALTH_TOTAL]]</f>
        <v>0</v>
      </c>
      <c r="AS1130" s="273">
        <f>Table2[[#This Row],[EXCHG_SG_HEALTH_TOTAL]]+Table2[[#This Row],[OUTSD_SG_HEALTH_TOTAL]]</f>
        <v>0</v>
      </c>
      <c r="AT1130" s="273">
        <f>Table2[[#This Row],[OUTSD_ATM_HEALTH_TOTAL]]+Table2[[#This Row],[OUTSD_LG_HEALTH_TOTAL]]+Table2[[#This Row],[Individual Total]]+Table2[[#This Row],[Small Group Total]]+Table2[[#This Row],[OUTSD_STUDENT]]</f>
        <v>0</v>
      </c>
    </row>
    <row r="1131" spans="1:46">
      <c r="A1131" t="s">
        <v>63</v>
      </c>
      <c r="B1131" t="s">
        <v>370</v>
      </c>
      <c r="AK1131">
        <v>11</v>
      </c>
      <c r="AL1131">
        <v>2023</v>
      </c>
      <c r="AM1131">
        <v>4</v>
      </c>
      <c r="AN1131" s="273">
        <f>(Table2[[#This Row],[OUTSD_IND_HEALTH_TOTAL]]+Table2[[#This Row],[EXCHG_IND_HEALTH_TOTAL]])-Table2[[#This Row],[OUTSD_IND_GRANDFATHER]]</f>
        <v>0</v>
      </c>
      <c r="AO1131" s="273">
        <f>Table2[[#This Row],[OUTSD_IND_HEALTH_TOTAL]]-Table2[[#This Row],[OUTSD_IND_GRANDFATHER]]</f>
        <v>0</v>
      </c>
      <c r="AP1131" s="273">
        <f>(Table2[[#This Row],[OUTSD_SG_HEALTH_TOTAL]]+Table2[[#This Row],[EXCHG_SG_HEALTH_TOTAL]])-Table2[[#This Row],[OUTSD_SG_GRANDFATHER]]</f>
        <v>0</v>
      </c>
      <c r="AQ1131" s="273">
        <f>Table2[[#This Row],[OUTSD_SG_HEALTH_TOTAL]]-Table2[[#This Row],[OUTSD_SG_GRANDFATHER]]</f>
        <v>0</v>
      </c>
      <c r="AR1131" s="273">
        <f>Table2[[#This Row],[EXCHG_IND_HEALTH_TOTAL]]+Table2[[#This Row],[OUTSD_IND_HEALTH_TOTAL]]</f>
        <v>0</v>
      </c>
      <c r="AS1131" s="273">
        <f>Table2[[#This Row],[EXCHG_SG_HEALTH_TOTAL]]+Table2[[#This Row],[OUTSD_SG_HEALTH_TOTAL]]</f>
        <v>0</v>
      </c>
      <c r="AT1131" s="273">
        <f>Table2[[#This Row],[OUTSD_ATM_HEALTH_TOTAL]]+Table2[[#This Row],[OUTSD_LG_HEALTH_TOTAL]]+Table2[[#This Row],[Individual Total]]+Table2[[#This Row],[Small Group Total]]+Table2[[#This Row],[OUTSD_STUDENT]]</f>
        <v>0</v>
      </c>
    </row>
    <row r="1132" spans="1:46">
      <c r="A1132" t="s">
        <v>63</v>
      </c>
      <c r="B1132" t="s">
        <v>367</v>
      </c>
      <c r="AK1132">
        <v>2</v>
      </c>
      <c r="AL1132">
        <v>2023</v>
      </c>
      <c r="AM1132">
        <v>4</v>
      </c>
      <c r="AN1132" s="273">
        <f>(Table2[[#This Row],[OUTSD_IND_HEALTH_TOTAL]]+Table2[[#This Row],[EXCHG_IND_HEALTH_TOTAL]])-Table2[[#This Row],[OUTSD_IND_GRANDFATHER]]</f>
        <v>0</v>
      </c>
      <c r="AO1132" s="273">
        <f>Table2[[#This Row],[OUTSD_IND_HEALTH_TOTAL]]-Table2[[#This Row],[OUTSD_IND_GRANDFATHER]]</f>
        <v>0</v>
      </c>
      <c r="AP1132" s="273">
        <f>(Table2[[#This Row],[OUTSD_SG_HEALTH_TOTAL]]+Table2[[#This Row],[EXCHG_SG_HEALTH_TOTAL]])-Table2[[#This Row],[OUTSD_SG_GRANDFATHER]]</f>
        <v>0</v>
      </c>
      <c r="AQ1132" s="273">
        <f>Table2[[#This Row],[OUTSD_SG_HEALTH_TOTAL]]-Table2[[#This Row],[OUTSD_SG_GRANDFATHER]]</f>
        <v>0</v>
      </c>
      <c r="AR1132" s="273">
        <f>Table2[[#This Row],[EXCHG_IND_HEALTH_TOTAL]]+Table2[[#This Row],[OUTSD_IND_HEALTH_TOTAL]]</f>
        <v>0</v>
      </c>
      <c r="AS1132" s="273">
        <f>Table2[[#This Row],[EXCHG_SG_HEALTH_TOTAL]]+Table2[[#This Row],[OUTSD_SG_HEALTH_TOTAL]]</f>
        <v>0</v>
      </c>
      <c r="AT1132" s="273">
        <f>Table2[[#This Row],[OUTSD_ATM_HEALTH_TOTAL]]+Table2[[#This Row],[OUTSD_LG_HEALTH_TOTAL]]+Table2[[#This Row],[Individual Total]]+Table2[[#This Row],[Small Group Total]]+Table2[[#This Row],[OUTSD_STUDENT]]</f>
        <v>0</v>
      </c>
    </row>
    <row r="1133" spans="1:46">
      <c r="A1133" t="s">
        <v>63</v>
      </c>
      <c r="B1133" t="s">
        <v>360</v>
      </c>
      <c r="AK1133">
        <v>2</v>
      </c>
      <c r="AL1133">
        <v>2023</v>
      </c>
      <c r="AM1133">
        <v>4</v>
      </c>
      <c r="AN1133" s="273">
        <f>(Table2[[#This Row],[OUTSD_IND_HEALTH_TOTAL]]+Table2[[#This Row],[EXCHG_IND_HEALTH_TOTAL]])-Table2[[#This Row],[OUTSD_IND_GRANDFATHER]]</f>
        <v>0</v>
      </c>
      <c r="AO1133" s="273">
        <f>Table2[[#This Row],[OUTSD_IND_HEALTH_TOTAL]]-Table2[[#This Row],[OUTSD_IND_GRANDFATHER]]</f>
        <v>0</v>
      </c>
      <c r="AP1133" s="273">
        <f>(Table2[[#This Row],[OUTSD_SG_HEALTH_TOTAL]]+Table2[[#This Row],[EXCHG_SG_HEALTH_TOTAL]])-Table2[[#This Row],[OUTSD_SG_GRANDFATHER]]</f>
        <v>0</v>
      </c>
      <c r="AQ1133" s="273">
        <f>Table2[[#This Row],[OUTSD_SG_HEALTH_TOTAL]]-Table2[[#This Row],[OUTSD_SG_GRANDFATHER]]</f>
        <v>0</v>
      </c>
      <c r="AR1133" s="273">
        <f>Table2[[#This Row],[EXCHG_IND_HEALTH_TOTAL]]+Table2[[#This Row],[OUTSD_IND_HEALTH_TOTAL]]</f>
        <v>0</v>
      </c>
      <c r="AS1133" s="273">
        <f>Table2[[#This Row],[EXCHG_SG_HEALTH_TOTAL]]+Table2[[#This Row],[OUTSD_SG_HEALTH_TOTAL]]</f>
        <v>0</v>
      </c>
      <c r="AT1133" s="273">
        <f>Table2[[#This Row],[OUTSD_ATM_HEALTH_TOTAL]]+Table2[[#This Row],[OUTSD_LG_HEALTH_TOTAL]]+Table2[[#This Row],[Individual Total]]+Table2[[#This Row],[Small Group Total]]+Table2[[#This Row],[OUTSD_STUDENT]]</f>
        <v>0</v>
      </c>
    </row>
    <row r="1134" spans="1:46">
      <c r="A1134" t="s">
        <v>63</v>
      </c>
      <c r="B1134" t="s">
        <v>368</v>
      </c>
      <c r="AK1134">
        <v>8</v>
      </c>
      <c r="AL1134">
        <v>2023</v>
      </c>
      <c r="AM1134">
        <v>4</v>
      </c>
      <c r="AN1134" s="273">
        <f>(Table2[[#This Row],[OUTSD_IND_HEALTH_TOTAL]]+Table2[[#This Row],[EXCHG_IND_HEALTH_TOTAL]])-Table2[[#This Row],[OUTSD_IND_GRANDFATHER]]</f>
        <v>0</v>
      </c>
      <c r="AO1134" s="273">
        <f>Table2[[#This Row],[OUTSD_IND_HEALTH_TOTAL]]-Table2[[#This Row],[OUTSD_IND_GRANDFATHER]]</f>
        <v>0</v>
      </c>
      <c r="AP1134" s="273">
        <f>(Table2[[#This Row],[OUTSD_SG_HEALTH_TOTAL]]+Table2[[#This Row],[EXCHG_SG_HEALTH_TOTAL]])-Table2[[#This Row],[OUTSD_SG_GRANDFATHER]]</f>
        <v>0</v>
      </c>
      <c r="AQ1134" s="273">
        <f>Table2[[#This Row],[OUTSD_SG_HEALTH_TOTAL]]-Table2[[#This Row],[OUTSD_SG_GRANDFATHER]]</f>
        <v>0</v>
      </c>
      <c r="AR1134" s="273">
        <f>Table2[[#This Row],[EXCHG_IND_HEALTH_TOTAL]]+Table2[[#This Row],[OUTSD_IND_HEALTH_TOTAL]]</f>
        <v>0</v>
      </c>
      <c r="AS1134" s="273">
        <f>Table2[[#This Row],[EXCHG_SG_HEALTH_TOTAL]]+Table2[[#This Row],[OUTSD_SG_HEALTH_TOTAL]]</f>
        <v>0</v>
      </c>
      <c r="AT1134" s="273">
        <f>Table2[[#This Row],[OUTSD_ATM_HEALTH_TOTAL]]+Table2[[#This Row],[OUTSD_LG_HEALTH_TOTAL]]+Table2[[#This Row],[Individual Total]]+Table2[[#This Row],[Small Group Total]]+Table2[[#This Row],[OUTSD_STUDENT]]</f>
        <v>0</v>
      </c>
    </row>
    <row r="1135" spans="1:46">
      <c r="A1135" t="s">
        <v>63</v>
      </c>
      <c r="B1135" t="s">
        <v>378</v>
      </c>
      <c r="AK1135">
        <v>6</v>
      </c>
      <c r="AL1135">
        <v>2023</v>
      </c>
      <c r="AM1135">
        <v>4</v>
      </c>
      <c r="AN1135" s="273">
        <f>(Table2[[#This Row],[OUTSD_IND_HEALTH_TOTAL]]+Table2[[#This Row],[EXCHG_IND_HEALTH_TOTAL]])-Table2[[#This Row],[OUTSD_IND_GRANDFATHER]]</f>
        <v>0</v>
      </c>
      <c r="AO1135" s="273">
        <f>Table2[[#This Row],[OUTSD_IND_HEALTH_TOTAL]]-Table2[[#This Row],[OUTSD_IND_GRANDFATHER]]</f>
        <v>0</v>
      </c>
      <c r="AP1135" s="273">
        <f>(Table2[[#This Row],[OUTSD_SG_HEALTH_TOTAL]]+Table2[[#This Row],[EXCHG_SG_HEALTH_TOTAL]])-Table2[[#This Row],[OUTSD_SG_GRANDFATHER]]</f>
        <v>0</v>
      </c>
      <c r="AQ1135" s="273">
        <f>Table2[[#This Row],[OUTSD_SG_HEALTH_TOTAL]]-Table2[[#This Row],[OUTSD_SG_GRANDFATHER]]</f>
        <v>0</v>
      </c>
      <c r="AR1135" s="273">
        <f>Table2[[#This Row],[EXCHG_IND_HEALTH_TOTAL]]+Table2[[#This Row],[OUTSD_IND_HEALTH_TOTAL]]</f>
        <v>0</v>
      </c>
      <c r="AS1135" s="273">
        <f>Table2[[#This Row],[EXCHG_SG_HEALTH_TOTAL]]+Table2[[#This Row],[OUTSD_SG_HEALTH_TOTAL]]</f>
        <v>0</v>
      </c>
      <c r="AT1135" s="273">
        <f>Table2[[#This Row],[OUTSD_ATM_HEALTH_TOTAL]]+Table2[[#This Row],[OUTSD_LG_HEALTH_TOTAL]]+Table2[[#This Row],[Individual Total]]+Table2[[#This Row],[Small Group Total]]+Table2[[#This Row],[OUTSD_STUDENT]]</f>
        <v>0</v>
      </c>
    </row>
    <row r="1136" spans="1:46">
      <c r="A1136" t="s">
        <v>63</v>
      </c>
      <c r="B1136" t="s">
        <v>369</v>
      </c>
      <c r="AK1136">
        <v>5</v>
      </c>
      <c r="AL1136">
        <v>2023</v>
      </c>
      <c r="AM1136">
        <v>4</v>
      </c>
      <c r="AN1136" s="273">
        <f>(Table2[[#This Row],[OUTSD_IND_HEALTH_TOTAL]]+Table2[[#This Row],[EXCHG_IND_HEALTH_TOTAL]])-Table2[[#This Row],[OUTSD_IND_GRANDFATHER]]</f>
        <v>0</v>
      </c>
      <c r="AO1136" s="273">
        <f>Table2[[#This Row],[OUTSD_IND_HEALTH_TOTAL]]-Table2[[#This Row],[OUTSD_IND_GRANDFATHER]]</f>
        <v>0</v>
      </c>
      <c r="AP1136" s="273">
        <f>(Table2[[#This Row],[OUTSD_SG_HEALTH_TOTAL]]+Table2[[#This Row],[EXCHG_SG_HEALTH_TOTAL]])-Table2[[#This Row],[OUTSD_SG_GRANDFATHER]]</f>
        <v>0</v>
      </c>
      <c r="AQ1136" s="273">
        <f>Table2[[#This Row],[OUTSD_SG_HEALTH_TOTAL]]-Table2[[#This Row],[OUTSD_SG_GRANDFATHER]]</f>
        <v>0</v>
      </c>
      <c r="AR1136" s="273">
        <f>Table2[[#This Row],[EXCHG_IND_HEALTH_TOTAL]]+Table2[[#This Row],[OUTSD_IND_HEALTH_TOTAL]]</f>
        <v>0</v>
      </c>
      <c r="AS1136" s="273">
        <f>Table2[[#This Row],[EXCHG_SG_HEALTH_TOTAL]]+Table2[[#This Row],[OUTSD_SG_HEALTH_TOTAL]]</f>
        <v>0</v>
      </c>
      <c r="AT1136" s="273">
        <f>Table2[[#This Row],[OUTSD_ATM_HEALTH_TOTAL]]+Table2[[#This Row],[OUTSD_LG_HEALTH_TOTAL]]+Table2[[#This Row],[Individual Total]]+Table2[[#This Row],[Small Group Total]]+Table2[[#This Row],[OUTSD_STUDENT]]</f>
        <v>0</v>
      </c>
    </row>
    <row r="1137" spans="1:46">
      <c r="A1137" t="s">
        <v>63</v>
      </c>
      <c r="B1137" t="s">
        <v>385</v>
      </c>
      <c r="AK1137">
        <v>1</v>
      </c>
      <c r="AL1137">
        <v>2023</v>
      </c>
      <c r="AM1137">
        <v>4</v>
      </c>
      <c r="AN1137" s="273">
        <f>(Table2[[#This Row],[OUTSD_IND_HEALTH_TOTAL]]+Table2[[#This Row],[EXCHG_IND_HEALTH_TOTAL]])-Table2[[#This Row],[OUTSD_IND_GRANDFATHER]]</f>
        <v>0</v>
      </c>
      <c r="AO1137" s="273">
        <f>Table2[[#This Row],[OUTSD_IND_HEALTH_TOTAL]]-Table2[[#This Row],[OUTSD_IND_GRANDFATHER]]</f>
        <v>0</v>
      </c>
      <c r="AP1137" s="273">
        <f>(Table2[[#This Row],[OUTSD_SG_HEALTH_TOTAL]]+Table2[[#This Row],[EXCHG_SG_HEALTH_TOTAL]])-Table2[[#This Row],[OUTSD_SG_GRANDFATHER]]</f>
        <v>0</v>
      </c>
      <c r="AQ1137" s="273">
        <f>Table2[[#This Row],[OUTSD_SG_HEALTH_TOTAL]]-Table2[[#This Row],[OUTSD_SG_GRANDFATHER]]</f>
        <v>0</v>
      </c>
      <c r="AR1137" s="273">
        <f>Table2[[#This Row],[EXCHG_IND_HEALTH_TOTAL]]+Table2[[#This Row],[OUTSD_IND_HEALTH_TOTAL]]</f>
        <v>0</v>
      </c>
      <c r="AS1137" s="273">
        <f>Table2[[#This Row],[EXCHG_SG_HEALTH_TOTAL]]+Table2[[#This Row],[OUTSD_SG_HEALTH_TOTAL]]</f>
        <v>0</v>
      </c>
      <c r="AT1137" s="273">
        <f>Table2[[#This Row],[OUTSD_ATM_HEALTH_TOTAL]]+Table2[[#This Row],[OUTSD_LG_HEALTH_TOTAL]]+Table2[[#This Row],[Individual Total]]+Table2[[#This Row],[Small Group Total]]+Table2[[#This Row],[OUTSD_STUDENT]]</f>
        <v>0</v>
      </c>
    </row>
    <row r="1138" spans="1:46">
      <c r="A1138" t="s">
        <v>63</v>
      </c>
      <c r="B1138" t="s">
        <v>366</v>
      </c>
      <c r="AK1138">
        <v>13</v>
      </c>
      <c r="AL1138">
        <v>2023</v>
      </c>
      <c r="AM1138">
        <v>4</v>
      </c>
      <c r="AN1138" s="273">
        <f>(Table2[[#This Row],[OUTSD_IND_HEALTH_TOTAL]]+Table2[[#This Row],[EXCHG_IND_HEALTH_TOTAL]])-Table2[[#This Row],[OUTSD_IND_GRANDFATHER]]</f>
        <v>0</v>
      </c>
      <c r="AO1138" s="273">
        <f>Table2[[#This Row],[OUTSD_IND_HEALTH_TOTAL]]-Table2[[#This Row],[OUTSD_IND_GRANDFATHER]]</f>
        <v>0</v>
      </c>
      <c r="AP1138" s="273">
        <f>(Table2[[#This Row],[OUTSD_SG_HEALTH_TOTAL]]+Table2[[#This Row],[EXCHG_SG_HEALTH_TOTAL]])-Table2[[#This Row],[OUTSD_SG_GRANDFATHER]]</f>
        <v>0</v>
      </c>
      <c r="AQ1138" s="273">
        <f>Table2[[#This Row],[OUTSD_SG_HEALTH_TOTAL]]-Table2[[#This Row],[OUTSD_SG_GRANDFATHER]]</f>
        <v>0</v>
      </c>
      <c r="AR1138" s="273">
        <f>Table2[[#This Row],[EXCHG_IND_HEALTH_TOTAL]]+Table2[[#This Row],[OUTSD_IND_HEALTH_TOTAL]]</f>
        <v>0</v>
      </c>
      <c r="AS1138" s="273">
        <f>Table2[[#This Row],[EXCHG_SG_HEALTH_TOTAL]]+Table2[[#This Row],[OUTSD_SG_HEALTH_TOTAL]]</f>
        <v>0</v>
      </c>
      <c r="AT1138" s="273">
        <f>Table2[[#This Row],[OUTSD_ATM_HEALTH_TOTAL]]+Table2[[#This Row],[OUTSD_LG_HEALTH_TOTAL]]+Table2[[#This Row],[Individual Total]]+Table2[[#This Row],[Small Group Total]]+Table2[[#This Row],[OUTSD_STUDENT]]</f>
        <v>0</v>
      </c>
    </row>
    <row r="1139" spans="1:46">
      <c r="A1139" t="s">
        <v>63</v>
      </c>
      <c r="B1139" t="s">
        <v>375</v>
      </c>
      <c r="AK1139">
        <v>4</v>
      </c>
      <c r="AL1139">
        <v>2023</v>
      </c>
      <c r="AM1139">
        <v>4</v>
      </c>
      <c r="AN1139" s="273">
        <f>(Table2[[#This Row],[OUTSD_IND_HEALTH_TOTAL]]+Table2[[#This Row],[EXCHG_IND_HEALTH_TOTAL]])-Table2[[#This Row],[OUTSD_IND_GRANDFATHER]]</f>
        <v>0</v>
      </c>
      <c r="AO1139" s="273">
        <f>Table2[[#This Row],[OUTSD_IND_HEALTH_TOTAL]]-Table2[[#This Row],[OUTSD_IND_GRANDFATHER]]</f>
        <v>0</v>
      </c>
      <c r="AP1139" s="273">
        <f>(Table2[[#This Row],[OUTSD_SG_HEALTH_TOTAL]]+Table2[[#This Row],[EXCHG_SG_HEALTH_TOTAL]])-Table2[[#This Row],[OUTSD_SG_GRANDFATHER]]</f>
        <v>0</v>
      </c>
      <c r="AQ1139" s="273">
        <f>Table2[[#This Row],[OUTSD_SG_HEALTH_TOTAL]]-Table2[[#This Row],[OUTSD_SG_GRANDFATHER]]</f>
        <v>0</v>
      </c>
      <c r="AR1139" s="273">
        <f>Table2[[#This Row],[EXCHG_IND_HEALTH_TOTAL]]+Table2[[#This Row],[OUTSD_IND_HEALTH_TOTAL]]</f>
        <v>0</v>
      </c>
      <c r="AS1139" s="273">
        <f>Table2[[#This Row],[EXCHG_SG_HEALTH_TOTAL]]+Table2[[#This Row],[OUTSD_SG_HEALTH_TOTAL]]</f>
        <v>0</v>
      </c>
      <c r="AT1139" s="273">
        <f>Table2[[#This Row],[OUTSD_ATM_HEALTH_TOTAL]]+Table2[[#This Row],[OUTSD_LG_HEALTH_TOTAL]]+Table2[[#This Row],[Individual Total]]+Table2[[#This Row],[Small Group Total]]+Table2[[#This Row],[OUTSD_STUDENT]]</f>
        <v>0</v>
      </c>
    </row>
    <row r="1140" spans="1:46">
      <c r="A1140" t="s">
        <v>63</v>
      </c>
      <c r="B1140" t="s">
        <v>365</v>
      </c>
      <c r="AK1140">
        <v>28</v>
      </c>
      <c r="AL1140">
        <v>2023</v>
      </c>
      <c r="AM1140">
        <v>4</v>
      </c>
      <c r="AN1140" s="273">
        <f>(Table2[[#This Row],[OUTSD_IND_HEALTH_TOTAL]]+Table2[[#This Row],[EXCHG_IND_HEALTH_TOTAL]])-Table2[[#This Row],[OUTSD_IND_GRANDFATHER]]</f>
        <v>0</v>
      </c>
      <c r="AO1140" s="273">
        <f>Table2[[#This Row],[OUTSD_IND_HEALTH_TOTAL]]-Table2[[#This Row],[OUTSD_IND_GRANDFATHER]]</f>
        <v>0</v>
      </c>
      <c r="AP1140" s="273">
        <f>(Table2[[#This Row],[OUTSD_SG_HEALTH_TOTAL]]+Table2[[#This Row],[EXCHG_SG_HEALTH_TOTAL]])-Table2[[#This Row],[OUTSD_SG_GRANDFATHER]]</f>
        <v>0</v>
      </c>
      <c r="AQ1140" s="273">
        <f>Table2[[#This Row],[OUTSD_SG_HEALTH_TOTAL]]-Table2[[#This Row],[OUTSD_SG_GRANDFATHER]]</f>
        <v>0</v>
      </c>
      <c r="AR1140" s="273">
        <f>Table2[[#This Row],[EXCHG_IND_HEALTH_TOTAL]]+Table2[[#This Row],[OUTSD_IND_HEALTH_TOTAL]]</f>
        <v>0</v>
      </c>
      <c r="AS1140" s="273">
        <f>Table2[[#This Row],[EXCHG_SG_HEALTH_TOTAL]]+Table2[[#This Row],[OUTSD_SG_HEALTH_TOTAL]]</f>
        <v>0</v>
      </c>
      <c r="AT1140" s="273">
        <f>Table2[[#This Row],[OUTSD_ATM_HEALTH_TOTAL]]+Table2[[#This Row],[OUTSD_LG_HEALTH_TOTAL]]+Table2[[#This Row],[Individual Total]]+Table2[[#This Row],[Small Group Total]]+Table2[[#This Row],[OUTSD_STUDENT]]</f>
        <v>0</v>
      </c>
    </row>
    <row r="1141" spans="1:46">
      <c r="A1141" t="s">
        <v>63</v>
      </c>
      <c r="B1141" t="s">
        <v>383</v>
      </c>
      <c r="AK1141">
        <v>1</v>
      </c>
      <c r="AL1141">
        <v>2023</v>
      </c>
      <c r="AM1141">
        <v>4</v>
      </c>
      <c r="AN1141" s="273">
        <f>(Table2[[#This Row],[OUTSD_IND_HEALTH_TOTAL]]+Table2[[#This Row],[EXCHG_IND_HEALTH_TOTAL]])-Table2[[#This Row],[OUTSD_IND_GRANDFATHER]]</f>
        <v>0</v>
      </c>
      <c r="AO1141" s="273">
        <f>Table2[[#This Row],[OUTSD_IND_HEALTH_TOTAL]]-Table2[[#This Row],[OUTSD_IND_GRANDFATHER]]</f>
        <v>0</v>
      </c>
      <c r="AP1141" s="273">
        <f>(Table2[[#This Row],[OUTSD_SG_HEALTH_TOTAL]]+Table2[[#This Row],[EXCHG_SG_HEALTH_TOTAL]])-Table2[[#This Row],[OUTSD_SG_GRANDFATHER]]</f>
        <v>0</v>
      </c>
      <c r="AQ1141" s="273">
        <f>Table2[[#This Row],[OUTSD_SG_HEALTH_TOTAL]]-Table2[[#This Row],[OUTSD_SG_GRANDFATHER]]</f>
        <v>0</v>
      </c>
      <c r="AR1141" s="273">
        <f>Table2[[#This Row],[EXCHG_IND_HEALTH_TOTAL]]+Table2[[#This Row],[OUTSD_IND_HEALTH_TOTAL]]</f>
        <v>0</v>
      </c>
      <c r="AS1141" s="273">
        <f>Table2[[#This Row],[EXCHG_SG_HEALTH_TOTAL]]+Table2[[#This Row],[OUTSD_SG_HEALTH_TOTAL]]</f>
        <v>0</v>
      </c>
      <c r="AT1141" s="273">
        <f>Table2[[#This Row],[OUTSD_ATM_HEALTH_TOTAL]]+Table2[[#This Row],[OUTSD_LG_HEALTH_TOTAL]]+Table2[[#This Row],[Individual Total]]+Table2[[#This Row],[Small Group Total]]+Table2[[#This Row],[OUTSD_STUDENT]]</f>
        <v>0</v>
      </c>
    </row>
    <row r="1142" spans="1:46">
      <c r="A1142" t="s">
        <v>63</v>
      </c>
      <c r="B1142" t="s">
        <v>356</v>
      </c>
      <c r="AK1142">
        <v>16</v>
      </c>
      <c r="AL1142">
        <v>2023</v>
      </c>
      <c r="AM1142">
        <v>4</v>
      </c>
      <c r="AN1142" s="273">
        <f>(Table2[[#This Row],[OUTSD_IND_HEALTH_TOTAL]]+Table2[[#This Row],[EXCHG_IND_HEALTH_TOTAL]])-Table2[[#This Row],[OUTSD_IND_GRANDFATHER]]</f>
        <v>0</v>
      </c>
      <c r="AO1142" s="273">
        <f>Table2[[#This Row],[OUTSD_IND_HEALTH_TOTAL]]-Table2[[#This Row],[OUTSD_IND_GRANDFATHER]]</f>
        <v>0</v>
      </c>
      <c r="AP1142" s="273">
        <f>(Table2[[#This Row],[OUTSD_SG_HEALTH_TOTAL]]+Table2[[#This Row],[EXCHG_SG_HEALTH_TOTAL]])-Table2[[#This Row],[OUTSD_SG_GRANDFATHER]]</f>
        <v>0</v>
      </c>
      <c r="AQ1142" s="273">
        <f>Table2[[#This Row],[OUTSD_SG_HEALTH_TOTAL]]-Table2[[#This Row],[OUTSD_SG_GRANDFATHER]]</f>
        <v>0</v>
      </c>
      <c r="AR1142" s="273">
        <f>Table2[[#This Row],[EXCHG_IND_HEALTH_TOTAL]]+Table2[[#This Row],[OUTSD_IND_HEALTH_TOTAL]]</f>
        <v>0</v>
      </c>
      <c r="AS1142" s="273">
        <f>Table2[[#This Row],[EXCHG_SG_HEALTH_TOTAL]]+Table2[[#This Row],[OUTSD_SG_HEALTH_TOTAL]]</f>
        <v>0</v>
      </c>
      <c r="AT1142" s="273">
        <f>Table2[[#This Row],[OUTSD_ATM_HEALTH_TOTAL]]+Table2[[#This Row],[OUTSD_LG_HEALTH_TOTAL]]+Table2[[#This Row],[Individual Total]]+Table2[[#This Row],[Small Group Total]]+Table2[[#This Row],[OUTSD_STUDENT]]</f>
        <v>0</v>
      </c>
    </row>
    <row r="1143" spans="1:46">
      <c r="A1143" t="s">
        <v>63</v>
      </c>
      <c r="B1143" t="s">
        <v>382</v>
      </c>
      <c r="AK1143">
        <v>2</v>
      </c>
      <c r="AL1143">
        <v>2023</v>
      </c>
      <c r="AM1143">
        <v>4</v>
      </c>
      <c r="AN1143" s="273">
        <f>(Table2[[#This Row],[OUTSD_IND_HEALTH_TOTAL]]+Table2[[#This Row],[EXCHG_IND_HEALTH_TOTAL]])-Table2[[#This Row],[OUTSD_IND_GRANDFATHER]]</f>
        <v>0</v>
      </c>
      <c r="AO1143" s="273">
        <f>Table2[[#This Row],[OUTSD_IND_HEALTH_TOTAL]]-Table2[[#This Row],[OUTSD_IND_GRANDFATHER]]</f>
        <v>0</v>
      </c>
      <c r="AP1143" s="273">
        <f>(Table2[[#This Row],[OUTSD_SG_HEALTH_TOTAL]]+Table2[[#This Row],[EXCHG_SG_HEALTH_TOTAL]])-Table2[[#This Row],[OUTSD_SG_GRANDFATHER]]</f>
        <v>0</v>
      </c>
      <c r="AQ1143" s="273">
        <f>Table2[[#This Row],[OUTSD_SG_HEALTH_TOTAL]]-Table2[[#This Row],[OUTSD_SG_GRANDFATHER]]</f>
        <v>0</v>
      </c>
      <c r="AR1143" s="273">
        <f>Table2[[#This Row],[EXCHG_IND_HEALTH_TOTAL]]+Table2[[#This Row],[OUTSD_IND_HEALTH_TOTAL]]</f>
        <v>0</v>
      </c>
      <c r="AS1143" s="273">
        <f>Table2[[#This Row],[EXCHG_SG_HEALTH_TOTAL]]+Table2[[#This Row],[OUTSD_SG_HEALTH_TOTAL]]</f>
        <v>0</v>
      </c>
      <c r="AT1143" s="273">
        <f>Table2[[#This Row],[OUTSD_ATM_HEALTH_TOTAL]]+Table2[[#This Row],[OUTSD_LG_HEALTH_TOTAL]]+Table2[[#This Row],[Individual Total]]+Table2[[#This Row],[Small Group Total]]+Table2[[#This Row],[OUTSD_STUDENT]]</f>
        <v>0</v>
      </c>
    </row>
    <row r="1144" spans="1:46">
      <c r="A1144" t="s">
        <v>63</v>
      </c>
      <c r="B1144" t="s">
        <v>359</v>
      </c>
      <c r="AK1144">
        <v>36</v>
      </c>
      <c r="AL1144">
        <v>2023</v>
      </c>
      <c r="AM1144">
        <v>4</v>
      </c>
      <c r="AN1144" s="273">
        <f>(Table2[[#This Row],[OUTSD_IND_HEALTH_TOTAL]]+Table2[[#This Row],[EXCHG_IND_HEALTH_TOTAL]])-Table2[[#This Row],[OUTSD_IND_GRANDFATHER]]</f>
        <v>0</v>
      </c>
      <c r="AO1144" s="273">
        <f>Table2[[#This Row],[OUTSD_IND_HEALTH_TOTAL]]-Table2[[#This Row],[OUTSD_IND_GRANDFATHER]]</f>
        <v>0</v>
      </c>
      <c r="AP1144" s="273">
        <f>(Table2[[#This Row],[OUTSD_SG_HEALTH_TOTAL]]+Table2[[#This Row],[EXCHG_SG_HEALTH_TOTAL]])-Table2[[#This Row],[OUTSD_SG_GRANDFATHER]]</f>
        <v>0</v>
      </c>
      <c r="AQ1144" s="273">
        <f>Table2[[#This Row],[OUTSD_SG_HEALTH_TOTAL]]-Table2[[#This Row],[OUTSD_SG_GRANDFATHER]]</f>
        <v>0</v>
      </c>
      <c r="AR1144" s="273">
        <f>Table2[[#This Row],[EXCHG_IND_HEALTH_TOTAL]]+Table2[[#This Row],[OUTSD_IND_HEALTH_TOTAL]]</f>
        <v>0</v>
      </c>
      <c r="AS1144" s="273">
        <f>Table2[[#This Row],[EXCHG_SG_HEALTH_TOTAL]]+Table2[[#This Row],[OUTSD_SG_HEALTH_TOTAL]]</f>
        <v>0</v>
      </c>
      <c r="AT1144" s="273">
        <f>Table2[[#This Row],[OUTSD_ATM_HEALTH_TOTAL]]+Table2[[#This Row],[OUTSD_LG_HEALTH_TOTAL]]+Table2[[#This Row],[Individual Total]]+Table2[[#This Row],[Small Group Total]]+Table2[[#This Row],[OUTSD_STUDENT]]</f>
        <v>0</v>
      </c>
    </row>
    <row r="1145" spans="1:46">
      <c r="A1145" t="s">
        <v>63</v>
      </c>
      <c r="B1145" t="s">
        <v>364</v>
      </c>
      <c r="AK1145">
        <v>6</v>
      </c>
      <c r="AL1145">
        <v>2023</v>
      </c>
      <c r="AM1145">
        <v>4</v>
      </c>
      <c r="AN1145" s="273">
        <f>(Table2[[#This Row],[OUTSD_IND_HEALTH_TOTAL]]+Table2[[#This Row],[EXCHG_IND_HEALTH_TOTAL]])-Table2[[#This Row],[OUTSD_IND_GRANDFATHER]]</f>
        <v>0</v>
      </c>
      <c r="AO1145" s="273">
        <f>Table2[[#This Row],[OUTSD_IND_HEALTH_TOTAL]]-Table2[[#This Row],[OUTSD_IND_GRANDFATHER]]</f>
        <v>0</v>
      </c>
      <c r="AP1145" s="273">
        <f>(Table2[[#This Row],[OUTSD_SG_HEALTH_TOTAL]]+Table2[[#This Row],[EXCHG_SG_HEALTH_TOTAL]])-Table2[[#This Row],[OUTSD_SG_GRANDFATHER]]</f>
        <v>0</v>
      </c>
      <c r="AQ1145" s="273">
        <f>Table2[[#This Row],[OUTSD_SG_HEALTH_TOTAL]]-Table2[[#This Row],[OUTSD_SG_GRANDFATHER]]</f>
        <v>0</v>
      </c>
      <c r="AR1145" s="273">
        <f>Table2[[#This Row],[EXCHG_IND_HEALTH_TOTAL]]+Table2[[#This Row],[OUTSD_IND_HEALTH_TOTAL]]</f>
        <v>0</v>
      </c>
      <c r="AS1145" s="273">
        <f>Table2[[#This Row],[EXCHG_SG_HEALTH_TOTAL]]+Table2[[#This Row],[OUTSD_SG_HEALTH_TOTAL]]</f>
        <v>0</v>
      </c>
      <c r="AT1145" s="273">
        <f>Table2[[#This Row],[OUTSD_ATM_HEALTH_TOTAL]]+Table2[[#This Row],[OUTSD_LG_HEALTH_TOTAL]]+Table2[[#This Row],[Individual Total]]+Table2[[#This Row],[Small Group Total]]+Table2[[#This Row],[OUTSD_STUDENT]]</f>
        <v>0</v>
      </c>
    </row>
    <row r="1146" spans="1:46">
      <c r="A1146" t="s">
        <v>63</v>
      </c>
      <c r="B1146" t="s">
        <v>384</v>
      </c>
      <c r="AK1146">
        <v>1</v>
      </c>
      <c r="AL1146">
        <v>2023</v>
      </c>
      <c r="AM1146">
        <v>4</v>
      </c>
      <c r="AN1146" s="273">
        <f>(Table2[[#This Row],[OUTSD_IND_HEALTH_TOTAL]]+Table2[[#This Row],[EXCHG_IND_HEALTH_TOTAL]])-Table2[[#This Row],[OUTSD_IND_GRANDFATHER]]</f>
        <v>0</v>
      </c>
      <c r="AO1146" s="274">
        <f>Table2[[#This Row],[OUTSD_IND_HEALTH_TOTAL]]-Table2[[#This Row],[OUTSD_IND_GRANDFATHER]]</f>
        <v>0</v>
      </c>
      <c r="AP1146" s="273">
        <f>(Table2[[#This Row],[OUTSD_SG_HEALTH_TOTAL]]+Table2[[#This Row],[EXCHG_SG_HEALTH_TOTAL]])-Table2[[#This Row],[OUTSD_SG_GRANDFATHER]]</f>
        <v>0</v>
      </c>
      <c r="AQ1146" s="274">
        <f>Table2[[#This Row],[OUTSD_SG_HEALTH_TOTAL]]-Table2[[#This Row],[OUTSD_SG_GRANDFATHER]]</f>
        <v>0</v>
      </c>
      <c r="AR1146" s="273">
        <f>Table2[[#This Row],[EXCHG_IND_HEALTH_TOTAL]]+Table2[[#This Row],[OUTSD_IND_HEALTH_TOTAL]]</f>
        <v>0</v>
      </c>
      <c r="AS1146" s="273">
        <f>Table2[[#This Row],[EXCHG_SG_HEALTH_TOTAL]]+Table2[[#This Row],[OUTSD_SG_HEALTH_TOTAL]]</f>
        <v>0</v>
      </c>
      <c r="AT1146" s="273">
        <f>Table2[[#This Row],[OUTSD_ATM_HEALTH_TOTAL]]+Table2[[#This Row],[OUTSD_LG_HEALTH_TOTAL]]+Table2[[#This Row],[Individual Total]]+Table2[[#This Row],[Small Group Total]]+Table2[[#This Row],[OUTSD_STUDENT]]</f>
        <v>0</v>
      </c>
    </row>
    <row r="1147" spans="1:46">
      <c r="A1147" t="s">
        <v>63</v>
      </c>
      <c r="B1147" t="s">
        <v>380</v>
      </c>
      <c r="AK1147">
        <v>10</v>
      </c>
      <c r="AL1147">
        <v>2023</v>
      </c>
      <c r="AM1147">
        <v>4</v>
      </c>
      <c r="AN1147" s="273">
        <f>(Table2[[#This Row],[OUTSD_IND_HEALTH_TOTAL]]+Table2[[#This Row],[EXCHG_IND_HEALTH_TOTAL]])-Table2[[#This Row],[OUTSD_IND_GRANDFATHER]]</f>
        <v>0</v>
      </c>
      <c r="AO1147" s="273">
        <f>Table2[[#This Row],[OUTSD_IND_HEALTH_TOTAL]]-Table2[[#This Row],[OUTSD_IND_GRANDFATHER]]</f>
        <v>0</v>
      </c>
      <c r="AP1147" s="273">
        <f>(Table2[[#This Row],[OUTSD_SG_HEALTH_TOTAL]]+Table2[[#This Row],[EXCHG_SG_HEALTH_TOTAL]])-Table2[[#This Row],[OUTSD_SG_GRANDFATHER]]</f>
        <v>0</v>
      </c>
      <c r="AQ1147" s="273">
        <f>Table2[[#This Row],[OUTSD_SG_HEALTH_TOTAL]]-Table2[[#This Row],[OUTSD_SG_GRANDFATHER]]</f>
        <v>0</v>
      </c>
      <c r="AR1147" s="273">
        <f>Table2[[#This Row],[EXCHG_IND_HEALTH_TOTAL]]+Table2[[#This Row],[OUTSD_IND_HEALTH_TOTAL]]</f>
        <v>0</v>
      </c>
      <c r="AS1147" s="273">
        <f>Table2[[#This Row],[EXCHG_SG_HEALTH_TOTAL]]+Table2[[#This Row],[OUTSD_SG_HEALTH_TOTAL]]</f>
        <v>0</v>
      </c>
      <c r="AT1147" s="273">
        <f>Table2[[#This Row],[OUTSD_ATM_HEALTH_TOTAL]]+Table2[[#This Row],[OUTSD_LG_HEALTH_TOTAL]]+Table2[[#This Row],[Individual Total]]+Table2[[#This Row],[Small Group Total]]+Table2[[#This Row],[OUTSD_STUDENT]]</f>
        <v>0</v>
      </c>
    </row>
    <row r="1148" spans="1:46">
      <c r="A1148" t="s">
        <v>63</v>
      </c>
      <c r="B1148" t="s">
        <v>392</v>
      </c>
      <c r="AK1148">
        <v>5</v>
      </c>
      <c r="AL1148">
        <v>2023</v>
      </c>
      <c r="AM1148">
        <v>4</v>
      </c>
      <c r="AN1148" s="273">
        <f>(Table2[[#This Row],[OUTSD_IND_HEALTH_TOTAL]]+Table2[[#This Row],[EXCHG_IND_HEALTH_TOTAL]])-Table2[[#This Row],[OUTSD_IND_GRANDFATHER]]</f>
        <v>0</v>
      </c>
      <c r="AO1148" s="273">
        <f>Table2[[#This Row],[OUTSD_IND_HEALTH_TOTAL]]-Table2[[#This Row],[OUTSD_IND_GRANDFATHER]]</f>
        <v>0</v>
      </c>
      <c r="AP1148" s="273">
        <f>(Table2[[#This Row],[OUTSD_SG_HEALTH_TOTAL]]+Table2[[#This Row],[EXCHG_SG_HEALTH_TOTAL]])-Table2[[#This Row],[OUTSD_SG_GRANDFATHER]]</f>
        <v>0</v>
      </c>
      <c r="AQ1148" s="273">
        <f>Table2[[#This Row],[OUTSD_SG_HEALTH_TOTAL]]-Table2[[#This Row],[OUTSD_SG_GRANDFATHER]]</f>
        <v>0</v>
      </c>
      <c r="AR1148" s="273">
        <f>Table2[[#This Row],[EXCHG_IND_HEALTH_TOTAL]]+Table2[[#This Row],[OUTSD_IND_HEALTH_TOTAL]]</f>
        <v>0</v>
      </c>
      <c r="AS1148" s="273">
        <f>Table2[[#This Row],[EXCHG_SG_HEALTH_TOTAL]]+Table2[[#This Row],[OUTSD_SG_HEALTH_TOTAL]]</f>
        <v>0</v>
      </c>
      <c r="AT1148" s="273">
        <f>Table2[[#This Row],[OUTSD_ATM_HEALTH_TOTAL]]+Table2[[#This Row],[OUTSD_LG_HEALTH_TOTAL]]+Table2[[#This Row],[Individual Total]]+Table2[[#This Row],[Small Group Total]]+Table2[[#This Row],[OUTSD_STUDENT]]</f>
        <v>0</v>
      </c>
    </row>
    <row r="1149" spans="1:46">
      <c r="A1149" t="s">
        <v>63</v>
      </c>
      <c r="B1149" t="s">
        <v>373</v>
      </c>
      <c r="AK1149">
        <v>2</v>
      </c>
      <c r="AL1149">
        <v>2023</v>
      </c>
      <c r="AM1149">
        <v>4</v>
      </c>
      <c r="AN1149" s="273">
        <f>(Table2[[#This Row],[OUTSD_IND_HEALTH_TOTAL]]+Table2[[#This Row],[EXCHG_IND_HEALTH_TOTAL]])-Table2[[#This Row],[OUTSD_IND_GRANDFATHER]]</f>
        <v>0</v>
      </c>
      <c r="AO1149" s="273">
        <f>Table2[[#This Row],[OUTSD_IND_HEALTH_TOTAL]]-Table2[[#This Row],[OUTSD_IND_GRANDFATHER]]</f>
        <v>0</v>
      </c>
      <c r="AP1149" s="273">
        <f>(Table2[[#This Row],[OUTSD_SG_HEALTH_TOTAL]]+Table2[[#This Row],[EXCHG_SG_HEALTH_TOTAL]])-Table2[[#This Row],[OUTSD_SG_GRANDFATHER]]</f>
        <v>0</v>
      </c>
      <c r="AQ1149" s="273">
        <f>Table2[[#This Row],[OUTSD_SG_HEALTH_TOTAL]]-Table2[[#This Row],[OUTSD_SG_GRANDFATHER]]</f>
        <v>0</v>
      </c>
      <c r="AR1149" s="273">
        <f>Table2[[#This Row],[EXCHG_IND_HEALTH_TOTAL]]+Table2[[#This Row],[OUTSD_IND_HEALTH_TOTAL]]</f>
        <v>0</v>
      </c>
      <c r="AS1149" s="273">
        <f>Table2[[#This Row],[EXCHG_SG_HEALTH_TOTAL]]+Table2[[#This Row],[OUTSD_SG_HEALTH_TOTAL]]</f>
        <v>0</v>
      </c>
      <c r="AT1149" s="273">
        <f>Table2[[#This Row],[OUTSD_ATM_HEALTH_TOTAL]]+Table2[[#This Row],[OUTSD_LG_HEALTH_TOTAL]]+Table2[[#This Row],[Individual Total]]+Table2[[#This Row],[Small Group Total]]+Table2[[#This Row],[OUTSD_STUDENT]]</f>
        <v>0</v>
      </c>
    </row>
    <row r="1150" spans="1:46">
      <c r="A1150" t="s">
        <v>63</v>
      </c>
      <c r="B1150" t="s">
        <v>357</v>
      </c>
      <c r="AK1150">
        <v>17</v>
      </c>
      <c r="AL1150">
        <v>2023</v>
      </c>
      <c r="AM1150">
        <v>4</v>
      </c>
      <c r="AN1150" s="273">
        <f>(Table2[[#This Row],[OUTSD_IND_HEALTH_TOTAL]]+Table2[[#This Row],[EXCHG_IND_HEALTH_TOTAL]])-Table2[[#This Row],[OUTSD_IND_GRANDFATHER]]</f>
        <v>0</v>
      </c>
      <c r="AO1150" s="273">
        <f>Table2[[#This Row],[OUTSD_IND_HEALTH_TOTAL]]-Table2[[#This Row],[OUTSD_IND_GRANDFATHER]]</f>
        <v>0</v>
      </c>
      <c r="AP1150" s="273">
        <f>(Table2[[#This Row],[OUTSD_SG_HEALTH_TOTAL]]+Table2[[#This Row],[EXCHG_SG_HEALTH_TOTAL]])-Table2[[#This Row],[OUTSD_SG_GRANDFATHER]]</f>
        <v>0</v>
      </c>
      <c r="AQ1150" s="273">
        <f>Table2[[#This Row],[OUTSD_SG_HEALTH_TOTAL]]-Table2[[#This Row],[OUTSD_SG_GRANDFATHER]]</f>
        <v>0</v>
      </c>
      <c r="AR1150" s="273">
        <f>Table2[[#This Row],[EXCHG_IND_HEALTH_TOTAL]]+Table2[[#This Row],[OUTSD_IND_HEALTH_TOTAL]]</f>
        <v>0</v>
      </c>
      <c r="AS1150" s="273">
        <f>Table2[[#This Row],[EXCHG_SG_HEALTH_TOTAL]]+Table2[[#This Row],[OUTSD_SG_HEALTH_TOTAL]]</f>
        <v>0</v>
      </c>
      <c r="AT1150" s="273">
        <f>Table2[[#This Row],[OUTSD_ATM_HEALTH_TOTAL]]+Table2[[#This Row],[OUTSD_LG_HEALTH_TOTAL]]+Table2[[#This Row],[Individual Total]]+Table2[[#This Row],[Small Group Total]]+Table2[[#This Row],[OUTSD_STUDENT]]</f>
        <v>0</v>
      </c>
    </row>
    <row r="1151" spans="1:46">
      <c r="A1151" t="s">
        <v>63</v>
      </c>
      <c r="B1151" t="s">
        <v>362</v>
      </c>
      <c r="AK1151">
        <v>17</v>
      </c>
      <c r="AL1151">
        <v>2023</v>
      </c>
      <c r="AM1151">
        <v>4</v>
      </c>
      <c r="AN1151" s="273">
        <f>(Table2[[#This Row],[OUTSD_IND_HEALTH_TOTAL]]+Table2[[#This Row],[EXCHG_IND_HEALTH_TOTAL]])-Table2[[#This Row],[OUTSD_IND_GRANDFATHER]]</f>
        <v>0</v>
      </c>
      <c r="AO1151" s="273">
        <f>Table2[[#This Row],[OUTSD_IND_HEALTH_TOTAL]]-Table2[[#This Row],[OUTSD_IND_GRANDFATHER]]</f>
        <v>0</v>
      </c>
      <c r="AP1151" s="273">
        <f>(Table2[[#This Row],[OUTSD_SG_HEALTH_TOTAL]]+Table2[[#This Row],[EXCHG_SG_HEALTH_TOTAL]])-Table2[[#This Row],[OUTSD_SG_GRANDFATHER]]</f>
        <v>0</v>
      </c>
      <c r="AQ1151" s="273">
        <f>Table2[[#This Row],[OUTSD_SG_HEALTH_TOTAL]]-Table2[[#This Row],[OUTSD_SG_GRANDFATHER]]</f>
        <v>0</v>
      </c>
      <c r="AR1151" s="273">
        <f>Table2[[#This Row],[EXCHG_IND_HEALTH_TOTAL]]+Table2[[#This Row],[OUTSD_IND_HEALTH_TOTAL]]</f>
        <v>0</v>
      </c>
      <c r="AS1151" s="273">
        <f>Table2[[#This Row],[EXCHG_SG_HEALTH_TOTAL]]+Table2[[#This Row],[OUTSD_SG_HEALTH_TOTAL]]</f>
        <v>0</v>
      </c>
      <c r="AT1151" s="273">
        <f>Table2[[#This Row],[OUTSD_ATM_HEALTH_TOTAL]]+Table2[[#This Row],[OUTSD_LG_HEALTH_TOTAL]]+Table2[[#This Row],[Individual Total]]+Table2[[#This Row],[Small Group Total]]+Table2[[#This Row],[OUTSD_STUDENT]]</f>
        <v>0</v>
      </c>
    </row>
    <row r="1152" spans="1:46">
      <c r="A1152" t="s">
        <v>316</v>
      </c>
      <c r="B1152" t="s">
        <v>381</v>
      </c>
      <c r="AH1152">
        <v>2</v>
      </c>
      <c r="AL1152">
        <v>2023</v>
      </c>
      <c r="AM1152">
        <v>4</v>
      </c>
      <c r="AN1152" s="273">
        <f>(Table2[[#This Row],[OUTSD_IND_HEALTH_TOTAL]]+Table2[[#This Row],[EXCHG_IND_HEALTH_TOTAL]])-Table2[[#This Row],[OUTSD_IND_GRANDFATHER]]</f>
        <v>0</v>
      </c>
      <c r="AO1152" s="273">
        <f>Table2[[#This Row],[OUTSD_IND_HEALTH_TOTAL]]-Table2[[#This Row],[OUTSD_IND_GRANDFATHER]]</f>
        <v>0</v>
      </c>
      <c r="AP1152" s="273">
        <f>(Table2[[#This Row],[OUTSD_SG_HEALTH_TOTAL]]+Table2[[#This Row],[EXCHG_SG_HEALTH_TOTAL]])-Table2[[#This Row],[OUTSD_SG_GRANDFATHER]]</f>
        <v>0</v>
      </c>
      <c r="AQ1152" s="273">
        <f>Table2[[#This Row],[OUTSD_SG_HEALTH_TOTAL]]-Table2[[#This Row],[OUTSD_SG_GRANDFATHER]]</f>
        <v>0</v>
      </c>
      <c r="AR1152" s="273">
        <f>Table2[[#This Row],[EXCHG_IND_HEALTH_TOTAL]]+Table2[[#This Row],[OUTSD_IND_HEALTH_TOTAL]]</f>
        <v>0</v>
      </c>
      <c r="AS1152" s="273">
        <f>Table2[[#This Row],[EXCHG_SG_HEALTH_TOTAL]]+Table2[[#This Row],[OUTSD_SG_HEALTH_TOTAL]]</f>
        <v>0</v>
      </c>
      <c r="AT1152" s="273">
        <f>Table2[[#This Row],[OUTSD_ATM_HEALTH_TOTAL]]+Table2[[#This Row],[OUTSD_LG_HEALTH_TOTAL]]+Table2[[#This Row],[Individual Total]]+Table2[[#This Row],[Small Group Total]]+Table2[[#This Row],[OUTSD_STUDENT]]</f>
        <v>0</v>
      </c>
    </row>
    <row r="1153" spans="1:46">
      <c r="A1153" t="s">
        <v>316</v>
      </c>
      <c r="B1153" t="s">
        <v>358</v>
      </c>
      <c r="AH1153">
        <v>45</v>
      </c>
      <c r="AL1153">
        <v>2023</v>
      </c>
      <c r="AM1153">
        <v>4</v>
      </c>
      <c r="AN1153" s="273">
        <f>(Table2[[#This Row],[OUTSD_IND_HEALTH_TOTAL]]+Table2[[#This Row],[EXCHG_IND_HEALTH_TOTAL]])-Table2[[#This Row],[OUTSD_IND_GRANDFATHER]]</f>
        <v>0</v>
      </c>
      <c r="AO1153" s="273">
        <f>Table2[[#This Row],[OUTSD_IND_HEALTH_TOTAL]]-Table2[[#This Row],[OUTSD_IND_GRANDFATHER]]</f>
        <v>0</v>
      </c>
      <c r="AP1153" s="273">
        <f>(Table2[[#This Row],[OUTSD_SG_HEALTH_TOTAL]]+Table2[[#This Row],[EXCHG_SG_HEALTH_TOTAL]])-Table2[[#This Row],[OUTSD_SG_GRANDFATHER]]</f>
        <v>0</v>
      </c>
      <c r="AQ1153" s="273">
        <f>Table2[[#This Row],[OUTSD_SG_HEALTH_TOTAL]]-Table2[[#This Row],[OUTSD_SG_GRANDFATHER]]</f>
        <v>0</v>
      </c>
      <c r="AR1153" s="273">
        <f>Table2[[#This Row],[EXCHG_IND_HEALTH_TOTAL]]+Table2[[#This Row],[OUTSD_IND_HEALTH_TOTAL]]</f>
        <v>0</v>
      </c>
      <c r="AS1153" s="273">
        <f>Table2[[#This Row],[EXCHG_SG_HEALTH_TOTAL]]+Table2[[#This Row],[OUTSD_SG_HEALTH_TOTAL]]</f>
        <v>0</v>
      </c>
      <c r="AT1153" s="273">
        <f>Table2[[#This Row],[OUTSD_ATM_HEALTH_TOTAL]]+Table2[[#This Row],[OUTSD_LG_HEALTH_TOTAL]]+Table2[[#This Row],[Individual Total]]+Table2[[#This Row],[Small Group Total]]+Table2[[#This Row],[OUTSD_STUDENT]]</f>
        <v>0</v>
      </c>
    </row>
    <row r="1154" spans="1:46">
      <c r="A1154" t="s">
        <v>316</v>
      </c>
      <c r="B1154" t="s">
        <v>376</v>
      </c>
      <c r="AH1154">
        <v>1</v>
      </c>
      <c r="AL1154">
        <v>2023</v>
      </c>
      <c r="AM1154">
        <v>4</v>
      </c>
      <c r="AN1154" s="273">
        <f>(Table2[[#This Row],[OUTSD_IND_HEALTH_TOTAL]]+Table2[[#This Row],[EXCHG_IND_HEALTH_TOTAL]])-Table2[[#This Row],[OUTSD_IND_GRANDFATHER]]</f>
        <v>0</v>
      </c>
      <c r="AO1154" s="273">
        <f>Table2[[#This Row],[OUTSD_IND_HEALTH_TOTAL]]-Table2[[#This Row],[OUTSD_IND_GRANDFATHER]]</f>
        <v>0</v>
      </c>
      <c r="AP1154" s="273">
        <f>(Table2[[#This Row],[OUTSD_SG_HEALTH_TOTAL]]+Table2[[#This Row],[EXCHG_SG_HEALTH_TOTAL]])-Table2[[#This Row],[OUTSD_SG_GRANDFATHER]]</f>
        <v>0</v>
      </c>
      <c r="AQ1154" s="273">
        <f>Table2[[#This Row],[OUTSD_SG_HEALTH_TOTAL]]-Table2[[#This Row],[OUTSD_SG_GRANDFATHER]]</f>
        <v>0</v>
      </c>
      <c r="AR1154" s="273">
        <f>Table2[[#This Row],[EXCHG_IND_HEALTH_TOTAL]]+Table2[[#This Row],[OUTSD_IND_HEALTH_TOTAL]]</f>
        <v>0</v>
      </c>
      <c r="AS1154" s="273">
        <f>Table2[[#This Row],[EXCHG_SG_HEALTH_TOTAL]]+Table2[[#This Row],[OUTSD_SG_HEALTH_TOTAL]]</f>
        <v>0</v>
      </c>
      <c r="AT1154" s="273">
        <f>Table2[[#This Row],[OUTSD_ATM_HEALTH_TOTAL]]+Table2[[#This Row],[OUTSD_LG_HEALTH_TOTAL]]+Table2[[#This Row],[Individual Total]]+Table2[[#This Row],[Small Group Total]]+Table2[[#This Row],[OUTSD_STUDENT]]</f>
        <v>0</v>
      </c>
    </row>
    <row r="1155" spans="1:46">
      <c r="A1155" t="s">
        <v>316</v>
      </c>
      <c r="B1155" t="s">
        <v>379</v>
      </c>
      <c r="AF1155">
        <v>3</v>
      </c>
      <c r="AL1155">
        <v>2023</v>
      </c>
      <c r="AM1155">
        <v>4</v>
      </c>
      <c r="AN1155" s="273">
        <f>(Table2[[#This Row],[OUTSD_IND_HEALTH_TOTAL]]+Table2[[#This Row],[EXCHG_IND_HEALTH_TOTAL]])-Table2[[#This Row],[OUTSD_IND_GRANDFATHER]]</f>
        <v>0</v>
      </c>
      <c r="AO1155" s="273">
        <f>Table2[[#This Row],[OUTSD_IND_HEALTH_TOTAL]]-Table2[[#This Row],[OUTSD_IND_GRANDFATHER]]</f>
        <v>0</v>
      </c>
      <c r="AP1155" s="273">
        <f>(Table2[[#This Row],[OUTSD_SG_HEALTH_TOTAL]]+Table2[[#This Row],[EXCHG_SG_HEALTH_TOTAL]])-Table2[[#This Row],[OUTSD_SG_GRANDFATHER]]</f>
        <v>0</v>
      </c>
      <c r="AQ1155" s="273">
        <f>Table2[[#This Row],[OUTSD_SG_HEALTH_TOTAL]]-Table2[[#This Row],[OUTSD_SG_GRANDFATHER]]</f>
        <v>0</v>
      </c>
      <c r="AR1155" s="273">
        <f>Table2[[#This Row],[EXCHG_IND_HEALTH_TOTAL]]+Table2[[#This Row],[OUTSD_IND_HEALTH_TOTAL]]</f>
        <v>0</v>
      </c>
      <c r="AS1155" s="273">
        <f>Table2[[#This Row],[EXCHG_SG_HEALTH_TOTAL]]+Table2[[#This Row],[OUTSD_SG_HEALTH_TOTAL]]</f>
        <v>0</v>
      </c>
      <c r="AT1155" s="273">
        <f>Table2[[#This Row],[OUTSD_ATM_HEALTH_TOTAL]]+Table2[[#This Row],[OUTSD_LG_HEALTH_TOTAL]]+Table2[[#This Row],[Individual Total]]+Table2[[#This Row],[Small Group Total]]+Table2[[#This Row],[OUTSD_STUDENT]]</f>
        <v>0</v>
      </c>
    </row>
    <row r="1156" spans="1:46">
      <c r="A1156" t="s">
        <v>316</v>
      </c>
      <c r="B1156" t="s">
        <v>370</v>
      </c>
      <c r="AF1156">
        <v>63</v>
      </c>
      <c r="AH1156">
        <v>37</v>
      </c>
      <c r="AL1156">
        <v>2023</v>
      </c>
      <c r="AM1156">
        <v>4</v>
      </c>
      <c r="AN1156" s="273">
        <f>(Table2[[#This Row],[OUTSD_IND_HEALTH_TOTAL]]+Table2[[#This Row],[EXCHG_IND_HEALTH_TOTAL]])-Table2[[#This Row],[OUTSD_IND_GRANDFATHER]]</f>
        <v>0</v>
      </c>
      <c r="AO1156" s="273">
        <f>Table2[[#This Row],[OUTSD_IND_HEALTH_TOTAL]]-Table2[[#This Row],[OUTSD_IND_GRANDFATHER]]</f>
        <v>0</v>
      </c>
      <c r="AP1156" s="273">
        <f>(Table2[[#This Row],[OUTSD_SG_HEALTH_TOTAL]]+Table2[[#This Row],[EXCHG_SG_HEALTH_TOTAL]])-Table2[[#This Row],[OUTSD_SG_GRANDFATHER]]</f>
        <v>0</v>
      </c>
      <c r="AQ1156" s="273">
        <f>Table2[[#This Row],[OUTSD_SG_HEALTH_TOTAL]]-Table2[[#This Row],[OUTSD_SG_GRANDFATHER]]</f>
        <v>0</v>
      </c>
      <c r="AR1156" s="273">
        <f>Table2[[#This Row],[EXCHG_IND_HEALTH_TOTAL]]+Table2[[#This Row],[OUTSD_IND_HEALTH_TOTAL]]</f>
        <v>0</v>
      </c>
      <c r="AS1156" s="273">
        <f>Table2[[#This Row],[EXCHG_SG_HEALTH_TOTAL]]+Table2[[#This Row],[OUTSD_SG_HEALTH_TOTAL]]</f>
        <v>0</v>
      </c>
      <c r="AT1156" s="273">
        <f>Table2[[#This Row],[OUTSD_ATM_HEALTH_TOTAL]]+Table2[[#This Row],[OUTSD_LG_HEALTH_TOTAL]]+Table2[[#This Row],[Individual Total]]+Table2[[#This Row],[Small Group Total]]+Table2[[#This Row],[OUTSD_STUDENT]]</f>
        <v>0</v>
      </c>
    </row>
    <row r="1157" spans="1:46">
      <c r="A1157" t="s">
        <v>316</v>
      </c>
      <c r="B1157" t="s">
        <v>367</v>
      </c>
      <c r="AH1157">
        <v>11</v>
      </c>
      <c r="AL1157">
        <v>2023</v>
      </c>
      <c r="AM1157">
        <v>4</v>
      </c>
      <c r="AN1157" s="273">
        <f>(Table2[[#This Row],[OUTSD_IND_HEALTH_TOTAL]]+Table2[[#This Row],[EXCHG_IND_HEALTH_TOTAL]])-Table2[[#This Row],[OUTSD_IND_GRANDFATHER]]</f>
        <v>0</v>
      </c>
      <c r="AO1157" s="273">
        <f>Table2[[#This Row],[OUTSD_IND_HEALTH_TOTAL]]-Table2[[#This Row],[OUTSD_IND_GRANDFATHER]]</f>
        <v>0</v>
      </c>
      <c r="AP1157" s="273">
        <f>(Table2[[#This Row],[OUTSD_SG_HEALTH_TOTAL]]+Table2[[#This Row],[EXCHG_SG_HEALTH_TOTAL]])-Table2[[#This Row],[OUTSD_SG_GRANDFATHER]]</f>
        <v>0</v>
      </c>
      <c r="AQ1157" s="273">
        <f>Table2[[#This Row],[OUTSD_SG_HEALTH_TOTAL]]-Table2[[#This Row],[OUTSD_SG_GRANDFATHER]]</f>
        <v>0</v>
      </c>
      <c r="AR1157" s="273">
        <f>Table2[[#This Row],[EXCHG_IND_HEALTH_TOTAL]]+Table2[[#This Row],[OUTSD_IND_HEALTH_TOTAL]]</f>
        <v>0</v>
      </c>
      <c r="AS1157" s="273">
        <f>Table2[[#This Row],[EXCHG_SG_HEALTH_TOTAL]]+Table2[[#This Row],[OUTSD_SG_HEALTH_TOTAL]]</f>
        <v>0</v>
      </c>
      <c r="AT1157" s="273">
        <f>Table2[[#This Row],[OUTSD_ATM_HEALTH_TOTAL]]+Table2[[#This Row],[OUTSD_LG_HEALTH_TOTAL]]+Table2[[#This Row],[Individual Total]]+Table2[[#This Row],[Small Group Total]]+Table2[[#This Row],[OUTSD_STUDENT]]</f>
        <v>0</v>
      </c>
    </row>
    <row r="1158" spans="1:46">
      <c r="A1158" t="s">
        <v>316</v>
      </c>
      <c r="B1158" t="s">
        <v>389</v>
      </c>
      <c r="AH1158">
        <v>1</v>
      </c>
      <c r="AL1158">
        <v>2023</v>
      </c>
      <c r="AM1158">
        <v>4</v>
      </c>
      <c r="AN1158" s="273">
        <f>(Table2[[#This Row],[OUTSD_IND_HEALTH_TOTAL]]+Table2[[#This Row],[EXCHG_IND_HEALTH_TOTAL]])-Table2[[#This Row],[OUTSD_IND_GRANDFATHER]]</f>
        <v>0</v>
      </c>
      <c r="AO1158" s="273">
        <f>Table2[[#This Row],[OUTSD_IND_HEALTH_TOTAL]]-Table2[[#This Row],[OUTSD_IND_GRANDFATHER]]</f>
        <v>0</v>
      </c>
      <c r="AP1158" s="273">
        <f>(Table2[[#This Row],[OUTSD_SG_HEALTH_TOTAL]]+Table2[[#This Row],[EXCHG_SG_HEALTH_TOTAL]])-Table2[[#This Row],[OUTSD_SG_GRANDFATHER]]</f>
        <v>0</v>
      </c>
      <c r="AQ1158" s="273">
        <f>Table2[[#This Row],[OUTSD_SG_HEALTH_TOTAL]]-Table2[[#This Row],[OUTSD_SG_GRANDFATHER]]</f>
        <v>0</v>
      </c>
      <c r="AR1158" s="273">
        <f>Table2[[#This Row],[EXCHG_IND_HEALTH_TOTAL]]+Table2[[#This Row],[OUTSD_IND_HEALTH_TOTAL]]</f>
        <v>0</v>
      </c>
      <c r="AS1158" s="273">
        <f>Table2[[#This Row],[EXCHG_SG_HEALTH_TOTAL]]+Table2[[#This Row],[OUTSD_SG_HEALTH_TOTAL]]</f>
        <v>0</v>
      </c>
      <c r="AT1158" s="273">
        <f>Table2[[#This Row],[OUTSD_ATM_HEALTH_TOTAL]]+Table2[[#This Row],[OUTSD_LG_HEALTH_TOTAL]]+Table2[[#This Row],[Individual Total]]+Table2[[#This Row],[Small Group Total]]+Table2[[#This Row],[OUTSD_STUDENT]]</f>
        <v>0</v>
      </c>
    </row>
    <row r="1159" spans="1:46">
      <c r="A1159" t="s">
        <v>316</v>
      </c>
      <c r="B1159" t="s">
        <v>360</v>
      </c>
      <c r="AH1159">
        <v>8</v>
      </c>
      <c r="AL1159">
        <v>2023</v>
      </c>
      <c r="AM1159">
        <v>4</v>
      </c>
      <c r="AN1159" s="273">
        <f>(Table2[[#This Row],[OUTSD_IND_HEALTH_TOTAL]]+Table2[[#This Row],[EXCHG_IND_HEALTH_TOTAL]])-Table2[[#This Row],[OUTSD_IND_GRANDFATHER]]</f>
        <v>0</v>
      </c>
      <c r="AO1159" s="273">
        <f>Table2[[#This Row],[OUTSD_IND_HEALTH_TOTAL]]-Table2[[#This Row],[OUTSD_IND_GRANDFATHER]]</f>
        <v>0</v>
      </c>
      <c r="AP1159" s="273">
        <f>(Table2[[#This Row],[OUTSD_SG_HEALTH_TOTAL]]+Table2[[#This Row],[EXCHG_SG_HEALTH_TOTAL]])-Table2[[#This Row],[OUTSD_SG_GRANDFATHER]]</f>
        <v>0</v>
      </c>
      <c r="AQ1159" s="273">
        <f>Table2[[#This Row],[OUTSD_SG_HEALTH_TOTAL]]-Table2[[#This Row],[OUTSD_SG_GRANDFATHER]]</f>
        <v>0</v>
      </c>
      <c r="AR1159" s="273">
        <f>Table2[[#This Row],[EXCHG_IND_HEALTH_TOTAL]]+Table2[[#This Row],[OUTSD_IND_HEALTH_TOTAL]]</f>
        <v>0</v>
      </c>
      <c r="AS1159" s="273">
        <f>Table2[[#This Row],[EXCHG_SG_HEALTH_TOTAL]]+Table2[[#This Row],[OUTSD_SG_HEALTH_TOTAL]]</f>
        <v>0</v>
      </c>
      <c r="AT1159" s="273">
        <f>Table2[[#This Row],[OUTSD_ATM_HEALTH_TOTAL]]+Table2[[#This Row],[OUTSD_LG_HEALTH_TOTAL]]+Table2[[#This Row],[Individual Total]]+Table2[[#This Row],[Small Group Total]]+Table2[[#This Row],[OUTSD_STUDENT]]</f>
        <v>0</v>
      </c>
    </row>
    <row r="1160" spans="1:46">
      <c r="A1160" t="s">
        <v>316</v>
      </c>
      <c r="B1160" t="s">
        <v>368</v>
      </c>
      <c r="AH1160">
        <v>23</v>
      </c>
      <c r="AL1160">
        <v>2023</v>
      </c>
      <c r="AM1160">
        <v>4</v>
      </c>
      <c r="AN1160" s="273">
        <f>(Table2[[#This Row],[OUTSD_IND_HEALTH_TOTAL]]+Table2[[#This Row],[EXCHG_IND_HEALTH_TOTAL]])-Table2[[#This Row],[OUTSD_IND_GRANDFATHER]]</f>
        <v>0</v>
      </c>
      <c r="AO1160" s="273">
        <f>Table2[[#This Row],[OUTSD_IND_HEALTH_TOTAL]]-Table2[[#This Row],[OUTSD_IND_GRANDFATHER]]</f>
        <v>0</v>
      </c>
      <c r="AP1160" s="273">
        <f>(Table2[[#This Row],[OUTSD_SG_HEALTH_TOTAL]]+Table2[[#This Row],[EXCHG_SG_HEALTH_TOTAL]])-Table2[[#This Row],[OUTSD_SG_GRANDFATHER]]</f>
        <v>0</v>
      </c>
      <c r="AQ1160" s="273">
        <f>Table2[[#This Row],[OUTSD_SG_HEALTH_TOTAL]]-Table2[[#This Row],[OUTSD_SG_GRANDFATHER]]</f>
        <v>0</v>
      </c>
      <c r="AR1160" s="273">
        <f>Table2[[#This Row],[EXCHG_IND_HEALTH_TOTAL]]+Table2[[#This Row],[OUTSD_IND_HEALTH_TOTAL]]</f>
        <v>0</v>
      </c>
      <c r="AS1160" s="273">
        <f>Table2[[#This Row],[EXCHG_SG_HEALTH_TOTAL]]+Table2[[#This Row],[OUTSD_SG_HEALTH_TOTAL]]</f>
        <v>0</v>
      </c>
      <c r="AT1160" s="273">
        <f>Table2[[#This Row],[OUTSD_ATM_HEALTH_TOTAL]]+Table2[[#This Row],[OUTSD_LG_HEALTH_TOTAL]]+Table2[[#This Row],[Individual Total]]+Table2[[#This Row],[Small Group Total]]+Table2[[#This Row],[OUTSD_STUDENT]]</f>
        <v>0</v>
      </c>
    </row>
    <row r="1161" spans="1:46">
      <c r="A1161" t="s">
        <v>316</v>
      </c>
      <c r="B1161" t="s">
        <v>378</v>
      </c>
      <c r="AH1161">
        <v>4</v>
      </c>
      <c r="AL1161">
        <v>2023</v>
      </c>
      <c r="AM1161">
        <v>4</v>
      </c>
      <c r="AN1161" s="273">
        <f>(Table2[[#This Row],[OUTSD_IND_HEALTH_TOTAL]]+Table2[[#This Row],[EXCHG_IND_HEALTH_TOTAL]])-Table2[[#This Row],[OUTSD_IND_GRANDFATHER]]</f>
        <v>0</v>
      </c>
      <c r="AO1161" s="273">
        <f>Table2[[#This Row],[OUTSD_IND_HEALTH_TOTAL]]-Table2[[#This Row],[OUTSD_IND_GRANDFATHER]]</f>
        <v>0</v>
      </c>
      <c r="AP1161" s="273">
        <f>(Table2[[#This Row],[OUTSD_SG_HEALTH_TOTAL]]+Table2[[#This Row],[EXCHG_SG_HEALTH_TOTAL]])-Table2[[#This Row],[OUTSD_SG_GRANDFATHER]]</f>
        <v>0</v>
      </c>
      <c r="AQ1161" s="273">
        <f>Table2[[#This Row],[OUTSD_SG_HEALTH_TOTAL]]-Table2[[#This Row],[OUTSD_SG_GRANDFATHER]]</f>
        <v>0</v>
      </c>
      <c r="AR1161" s="273">
        <f>Table2[[#This Row],[EXCHG_IND_HEALTH_TOTAL]]+Table2[[#This Row],[OUTSD_IND_HEALTH_TOTAL]]</f>
        <v>0</v>
      </c>
      <c r="AS1161" s="273">
        <f>Table2[[#This Row],[EXCHG_SG_HEALTH_TOTAL]]+Table2[[#This Row],[OUTSD_SG_HEALTH_TOTAL]]</f>
        <v>0</v>
      </c>
      <c r="AT1161" s="273">
        <f>Table2[[#This Row],[OUTSD_ATM_HEALTH_TOTAL]]+Table2[[#This Row],[OUTSD_LG_HEALTH_TOTAL]]+Table2[[#This Row],[Individual Total]]+Table2[[#This Row],[Small Group Total]]+Table2[[#This Row],[OUTSD_STUDENT]]</f>
        <v>0</v>
      </c>
    </row>
    <row r="1162" spans="1:46">
      <c r="A1162" t="s">
        <v>316</v>
      </c>
      <c r="B1162" t="s">
        <v>369</v>
      </c>
      <c r="AH1162">
        <v>6</v>
      </c>
      <c r="AL1162">
        <v>2023</v>
      </c>
      <c r="AM1162">
        <v>4</v>
      </c>
      <c r="AN1162" s="273">
        <f>(Table2[[#This Row],[OUTSD_IND_HEALTH_TOTAL]]+Table2[[#This Row],[EXCHG_IND_HEALTH_TOTAL]])-Table2[[#This Row],[OUTSD_IND_GRANDFATHER]]</f>
        <v>0</v>
      </c>
      <c r="AO1162" s="273">
        <f>Table2[[#This Row],[OUTSD_IND_HEALTH_TOTAL]]-Table2[[#This Row],[OUTSD_IND_GRANDFATHER]]</f>
        <v>0</v>
      </c>
      <c r="AP1162" s="273">
        <f>(Table2[[#This Row],[OUTSD_SG_HEALTH_TOTAL]]+Table2[[#This Row],[EXCHG_SG_HEALTH_TOTAL]])-Table2[[#This Row],[OUTSD_SG_GRANDFATHER]]</f>
        <v>0</v>
      </c>
      <c r="AQ1162" s="273">
        <f>Table2[[#This Row],[OUTSD_SG_HEALTH_TOTAL]]-Table2[[#This Row],[OUTSD_SG_GRANDFATHER]]</f>
        <v>0</v>
      </c>
      <c r="AR1162" s="273">
        <f>Table2[[#This Row],[EXCHG_IND_HEALTH_TOTAL]]+Table2[[#This Row],[OUTSD_IND_HEALTH_TOTAL]]</f>
        <v>0</v>
      </c>
      <c r="AS1162" s="273">
        <f>Table2[[#This Row],[EXCHG_SG_HEALTH_TOTAL]]+Table2[[#This Row],[OUTSD_SG_HEALTH_TOTAL]]</f>
        <v>0</v>
      </c>
      <c r="AT1162" s="273">
        <f>Table2[[#This Row],[OUTSD_ATM_HEALTH_TOTAL]]+Table2[[#This Row],[OUTSD_LG_HEALTH_TOTAL]]+Table2[[#This Row],[Individual Total]]+Table2[[#This Row],[Small Group Total]]+Table2[[#This Row],[OUTSD_STUDENT]]</f>
        <v>0</v>
      </c>
    </row>
    <row r="1163" spans="1:46">
      <c r="A1163" t="s">
        <v>316</v>
      </c>
      <c r="B1163" t="s">
        <v>366</v>
      </c>
      <c r="AF1163">
        <v>9</v>
      </c>
      <c r="AH1163">
        <v>35</v>
      </c>
      <c r="AL1163">
        <v>2023</v>
      </c>
      <c r="AM1163">
        <v>4</v>
      </c>
      <c r="AN1163" s="273">
        <f>(Table2[[#This Row],[OUTSD_IND_HEALTH_TOTAL]]+Table2[[#This Row],[EXCHG_IND_HEALTH_TOTAL]])-Table2[[#This Row],[OUTSD_IND_GRANDFATHER]]</f>
        <v>0</v>
      </c>
      <c r="AO1163" s="273">
        <f>Table2[[#This Row],[OUTSD_IND_HEALTH_TOTAL]]-Table2[[#This Row],[OUTSD_IND_GRANDFATHER]]</f>
        <v>0</v>
      </c>
      <c r="AP1163" s="273">
        <f>(Table2[[#This Row],[OUTSD_SG_HEALTH_TOTAL]]+Table2[[#This Row],[EXCHG_SG_HEALTH_TOTAL]])-Table2[[#This Row],[OUTSD_SG_GRANDFATHER]]</f>
        <v>0</v>
      </c>
      <c r="AQ1163" s="273">
        <f>Table2[[#This Row],[OUTSD_SG_HEALTH_TOTAL]]-Table2[[#This Row],[OUTSD_SG_GRANDFATHER]]</f>
        <v>0</v>
      </c>
      <c r="AR1163" s="273">
        <f>Table2[[#This Row],[EXCHG_IND_HEALTH_TOTAL]]+Table2[[#This Row],[OUTSD_IND_HEALTH_TOTAL]]</f>
        <v>0</v>
      </c>
      <c r="AS1163" s="273">
        <f>Table2[[#This Row],[EXCHG_SG_HEALTH_TOTAL]]+Table2[[#This Row],[OUTSD_SG_HEALTH_TOTAL]]</f>
        <v>0</v>
      </c>
      <c r="AT1163" s="273">
        <f>Table2[[#This Row],[OUTSD_ATM_HEALTH_TOTAL]]+Table2[[#This Row],[OUTSD_LG_HEALTH_TOTAL]]+Table2[[#This Row],[Individual Total]]+Table2[[#This Row],[Small Group Total]]+Table2[[#This Row],[OUTSD_STUDENT]]</f>
        <v>0</v>
      </c>
    </row>
    <row r="1164" spans="1:46">
      <c r="A1164" t="s">
        <v>316</v>
      </c>
      <c r="B1164" t="s">
        <v>375</v>
      </c>
      <c r="AH1164">
        <v>4</v>
      </c>
      <c r="AL1164">
        <v>2023</v>
      </c>
      <c r="AM1164">
        <v>4</v>
      </c>
      <c r="AN1164" s="273">
        <f>(Table2[[#This Row],[OUTSD_IND_HEALTH_TOTAL]]+Table2[[#This Row],[EXCHG_IND_HEALTH_TOTAL]])-Table2[[#This Row],[OUTSD_IND_GRANDFATHER]]</f>
        <v>0</v>
      </c>
      <c r="AO1164" s="273">
        <f>Table2[[#This Row],[OUTSD_IND_HEALTH_TOTAL]]-Table2[[#This Row],[OUTSD_IND_GRANDFATHER]]</f>
        <v>0</v>
      </c>
      <c r="AP1164" s="273">
        <f>(Table2[[#This Row],[OUTSD_SG_HEALTH_TOTAL]]+Table2[[#This Row],[EXCHG_SG_HEALTH_TOTAL]])-Table2[[#This Row],[OUTSD_SG_GRANDFATHER]]</f>
        <v>0</v>
      </c>
      <c r="AQ1164" s="273">
        <f>Table2[[#This Row],[OUTSD_SG_HEALTH_TOTAL]]-Table2[[#This Row],[OUTSD_SG_GRANDFATHER]]</f>
        <v>0</v>
      </c>
      <c r="AR1164" s="273">
        <f>Table2[[#This Row],[EXCHG_IND_HEALTH_TOTAL]]+Table2[[#This Row],[OUTSD_IND_HEALTH_TOTAL]]</f>
        <v>0</v>
      </c>
      <c r="AS1164" s="273">
        <f>Table2[[#This Row],[EXCHG_SG_HEALTH_TOTAL]]+Table2[[#This Row],[OUTSD_SG_HEALTH_TOTAL]]</f>
        <v>0</v>
      </c>
      <c r="AT1164" s="273">
        <f>Table2[[#This Row],[OUTSD_ATM_HEALTH_TOTAL]]+Table2[[#This Row],[OUTSD_LG_HEALTH_TOTAL]]+Table2[[#This Row],[Individual Total]]+Table2[[#This Row],[Small Group Total]]+Table2[[#This Row],[OUTSD_STUDENT]]</f>
        <v>0</v>
      </c>
    </row>
    <row r="1165" spans="1:46">
      <c r="A1165" t="s">
        <v>316</v>
      </c>
      <c r="B1165" t="s">
        <v>365</v>
      </c>
      <c r="AH1165">
        <v>3</v>
      </c>
      <c r="AL1165">
        <v>2023</v>
      </c>
      <c r="AM1165">
        <v>4</v>
      </c>
      <c r="AN1165" s="273">
        <f>(Table2[[#This Row],[OUTSD_IND_HEALTH_TOTAL]]+Table2[[#This Row],[EXCHG_IND_HEALTH_TOTAL]])-Table2[[#This Row],[OUTSD_IND_GRANDFATHER]]</f>
        <v>0</v>
      </c>
      <c r="AO1165" s="273">
        <f>Table2[[#This Row],[OUTSD_IND_HEALTH_TOTAL]]-Table2[[#This Row],[OUTSD_IND_GRANDFATHER]]</f>
        <v>0</v>
      </c>
      <c r="AP1165" s="273">
        <f>(Table2[[#This Row],[OUTSD_SG_HEALTH_TOTAL]]+Table2[[#This Row],[EXCHG_SG_HEALTH_TOTAL]])-Table2[[#This Row],[OUTSD_SG_GRANDFATHER]]</f>
        <v>0</v>
      </c>
      <c r="AQ1165" s="273">
        <f>Table2[[#This Row],[OUTSD_SG_HEALTH_TOTAL]]-Table2[[#This Row],[OUTSD_SG_GRANDFATHER]]</f>
        <v>0</v>
      </c>
      <c r="AR1165" s="273">
        <f>Table2[[#This Row],[EXCHG_IND_HEALTH_TOTAL]]+Table2[[#This Row],[OUTSD_IND_HEALTH_TOTAL]]</f>
        <v>0</v>
      </c>
      <c r="AS1165" s="273">
        <f>Table2[[#This Row],[EXCHG_SG_HEALTH_TOTAL]]+Table2[[#This Row],[OUTSD_SG_HEALTH_TOTAL]]</f>
        <v>0</v>
      </c>
      <c r="AT1165" s="273">
        <f>Table2[[#This Row],[OUTSD_ATM_HEALTH_TOTAL]]+Table2[[#This Row],[OUTSD_LG_HEALTH_TOTAL]]+Table2[[#This Row],[Individual Total]]+Table2[[#This Row],[Small Group Total]]+Table2[[#This Row],[OUTSD_STUDENT]]</f>
        <v>0</v>
      </c>
    </row>
    <row r="1166" spans="1:46">
      <c r="A1166" t="s">
        <v>316</v>
      </c>
      <c r="B1166" t="s">
        <v>356</v>
      </c>
      <c r="AH1166">
        <v>18</v>
      </c>
      <c r="AL1166">
        <v>2023</v>
      </c>
      <c r="AM1166">
        <v>4</v>
      </c>
      <c r="AN1166" s="273">
        <f>(Table2[[#This Row],[OUTSD_IND_HEALTH_TOTAL]]+Table2[[#This Row],[EXCHG_IND_HEALTH_TOTAL]])-Table2[[#This Row],[OUTSD_IND_GRANDFATHER]]</f>
        <v>0</v>
      </c>
      <c r="AO1166" s="273">
        <f>Table2[[#This Row],[OUTSD_IND_HEALTH_TOTAL]]-Table2[[#This Row],[OUTSD_IND_GRANDFATHER]]</f>
        <v>0</v>
      </c>
      <c r="AP1166" s="273">
        <f>(Table2[[#This Row],[OUTSD_SG_HEALTH_TOTAL]]+Table2[[#This Row],[EXCHG_SG_HEALTH_TOTAL]])-Table2[[#This Row],[OUTSD_SG_GRANDFATHER]]</f>
        <v>0</v>
      </c>
      <c r="AQ1166" s="273">
        <f>Table2[[#This Row],[OUTSD_SG_HEALTH_TOTAL]]-Table2[[#This Row],[OUTSD_SG_GRANDFATHER]]</f>
        <v>0</v>
      </c>
      <c r="AR1166" s="273">
        <f>Table2[[#This Row],[EXCHG_IND_HEALTH_TOTAL]]+Table2[[#This Row],[OUTSD_IND_HEALTH_TOTAL]]</f>
        <v>0</v>
      </c>
      <c r="AS1166" s="273">
        <f>Table2[[#This Row],[EXCHG_SG_HEALTH_TOTAL]]+Table2[[#This Row],[OUTSD_SG_HEALTH_TOTAL]]</f>
        <v>0</v>
      </c>
      <c r="AT1166" s="273">
        <f>Table2[[#This Row],[OUTSD_ATM_HEALTH_TOTAL]]+Table2[[#This Row],[OUTSD_LG_HEALTH_TOTAL]]+Table2[[#This Row],[Individual Total]]+Table2[[#This Row],[Small Group Total]]+Table2[[#This Row],[OUTSD_STUDENT]]</f>
        <v>0</v>
      </c>
    </row>
    <row r="1167" spans="1:46">
      <c r="A1167" t="s">
        <v>316</v>
      </c>
      <c r="B1167" t="s">
        <v>359</v>
      </c>
      <c r="AF1167">
        <v>5</v>
      </c>
      <c r="AH1167">
        <v>79</v>
      </c>
      <c r="AL1167">
        <v>2023</v>
      </c>
      <c r="AM1167">
        <v>4</v>
      </c>
      <c r="AN1167" s="273">
        <f>(Table2[[#This Row],[OUTSD_IND_HEALTH_TOTAL]]+Table2[[#This Row],[EXCHG_IND_HEALTH_TOTAL]])-Table2[[#This Row],[OUTSD_IND_GRANDFATHER]]</f>
        <v>0</v>
      </c>
      <c r="AO1167" s="273">
        <f>Table2[[#This Row],[OUTSD_IND_HEALTH_TOTAL]]-Table2[[#This Row],[OUTSD_IND_GRANDFATHER]]</f>
        <v>0</v>
      </c>
      <c r="AP1167" s="273">
        <f>(Table2[[#This Row],[OUTSD_SG_HEALTH_TOTAL]]+Table2[[#This Row],[EXCHG_SG_HEALTH_TOTAL]])-Table2[[#This Row],[OUTSD_SG_GRANDFATHER]]</f>
        <v>0</v>
      </c>
      <c r="AQ1167" s="273">
        <f>Table2[[#This Row],[OUTSD_SG_HEALTH_TOTAL]]-Table2[[#This Row],[OUTSD_SG_GRANDFATHER]]</f>
        <v>0</v>
      </c>
      <c r="AR1167" s="273">
        <f>Table2[[#This Row],[EXCHG_IND_HEALTH_TOTAL]]+Table2[[#This Row],[OUTSD_IND_HEALTH_TOTAL]]</f>
        <v>0</v>
      </c>
      <c r="AS1167" s="273">
        <f>Table2[[#This Row],[EXCHG_SG_HEALTH_TOTAL]]+Table2[[#This Row],[OUTSD_SG_HEALTH_TOTAL]]</f>
        <v>0</v>
      </c>
      <c r="AT1167" s="273">
        <f>Table2[[#This Row],[OUTSD_ATM_HEALTH_TOTAL]]+Table2[[#This Row],[OUTSD_LG_HEALTH_TOTAL]]+Table2[[#This Row],[Individual Total]]+Table2[[#This Row],[Small Group Total]]+Table2[[#This Row],[OUTSD_STUDENT]]</f>
        <v>0</v>
      </c>
    </row>
    <row r="1168" spans="1:46">
      <c r="A1168" t="s">
        <v>316</v>
      </c>
      <c r="B1168" t="s">
        <v>364</v>
      </c>
      <c r="AH1168">
        <v>6</v>
      </c>
      <c r="AL1168">
        <v>2023</v>
      </c>
      <c r="AM1168">
        <v>4</v>
      </c>
      <c r="AN1168" s="273">
        <f>(Table2[[#This Row],[OUTSD_IND_HEALTH_TOTAL]]+Table2[[#This Row],[EXCHG_IND_HEALTH_TOTAL]])-Table2[[#This Row],[OUTSD_IND_GRANDFATHER]]</f>
        <v>0</v>
      </c>
      <c r="AO1168" s="273">
        <f>Table2[[#This Row],[OUTSD_IND_HEALTH_TOTAL]]-Table2[[#This Row],[OUTSD_IND_GRANDFATHER]]</f>
        <v>0</v>
      </c>
      <c r="AP1168" s="273">
        <f>(Table2[[#This Row],[OUTSD_SG_HEALTH_TOTAL]]+Table2[[#This Row],[EXCHG_SG_HEALTH_TOTAL]])-Table2[[#This Row],[OUTSD_SG_GRANDFATHER]]</f>
        <v>0</v>
      </c>
      <c r="AQ1168" s="273">
        <f>Table2[[#This Row],[OUTSD_SG_HEALTH_TOTAL]]-Table2[[#This Row],[OUTSD_SG_GRANDFATHER]]</f>
        <v>0</v>
      </c>
      <c r="AR1168" s="273">
        <f>Table2[[#This Row],[EXCHG_IND_HEALTH_TOTAL]]+Table2[[#This Row],[OUTSD_IND_HEALTH_TOTAL]]</f>
        <v>0</v>
      </c>
      <c r="AS1168" s="273">
        <f>Table2[[#This Row],[EXCHG_SG_HEALTH_TOTAL]]+Table2[[#This Row],[OUTSD_SG_HEALTH_TOTAL]]</f>
        <v>0</v>
      </c>
      <c r="AT1168" s="273">
        <f>Table2[[#This Row],[OUTSD_ATM_HEALTH_TOTAL]]+Table2[[#This Row],[OUTSD_LG_HEALTH_TOTAL]]+Table2[[#This Row],[Individual Total]]+Table2[[#This Row],[Small Group Total]]+Table2[[#This Row],[OUTSD_STUDENT]]</f>
        <v>0</v>
      </c>
    </row>
    <row r="1169" spans="1:46">
      <c r="A1169" t="s">
        <v>316</v>
      </c>
      <c r="B1169" t="s">
        <v>374</v>
      </c>
      <c r="AH1169">
        <v>4</v>
      </c>
      <c r="AL1169">
        <v>2023</v>
      </c>
      <c r="AM1169">
        <v>4</v>
      </c>
      <c r="AN1169" s="273">
        <f>(Table2[[#This Row],[OUTSD_IND_HEALTH_TOTAL]]+Table2[[#This Row],[EXCHG_IND_HEALTH_TOTAL]])-Table2[[#This Row],[OUTSD_IND_GRANDFATHER]]</f>
        <v>0</v>
      </c>
      <c r="AO1169" s="273">
        <f>Table2[[#This Row],[OUTSD_IND_HEALTH_TOTAL]]-Table2[[#This Row],[OUTSD_IND_GRANDFATHER]]</f>
        <v>0</v>
      </c>
      <c r="AP1169" s="273">
        <f>(Table2[[#This Row],[OUTSD_SG_HEALTH_TOTAL]]+Table2[[#This Row],[EXCHG_SG_HEALTH_TOTAL]])-Table2[[#This Row],[OUTSD_SG_GRANDFATHER]]</f>
        <v>0</v>
      </c>
      <c r="AQ1169" s="273">
        <f>Table2[[#This Row],[OUTSD_SG_HEALTH_TOTAL]]-Table2[[#This Row],[OUTSD_SG_GRANDFATHER]]</f>
        <v>0</v>
      </c>
      <c r="AR1169" s="273">
        <f>Table2[[#This Row],[EXCHG_IND_HEALTH_TOTAL]]+Table2[[#This Row],[OUTSD_IND_HEALTH_TOTAL]]</f>
        <v>0</v>
      </c>
      <c r="AS1169" s="273">
        <f>Table2[[#This Row],[EXCHG_SG_HEALTH_TOTAL]]+Table2[[#This Row],[OUTSD_SG_HEALTH_TOTAL]]</f>
        <v>0</v>
      </c>
      <c r="AT1169" s="273">
        <f>Table2[[#This Row],[OUTSD_ATM_HEALTH_TOTAL]]+Table2[[#This Row],[OUTSD_LG_HEALTH_TOTAL]]+Table2[[#This Row],[Individual Total]]+Table2[[#This Row],[Small Group Total]]+Table2[[#This Row],[OUTSD_STUDENT]]</f>
        <v>0</v>
      </c>
    </row>
    <row r="1170" spans="1:46">
      <c r="A1170" t="s">
        <v>316</v>
      </c>
      <c r="B1170" t="s">
        <v>380</v>
      </c>
      <c r="AH1170">
        <v>5</v>
      </c>
      <c r="AL1170">
        <v>2023</v>
      </c>
      <c r="AM1170">
        <v>4</v>
      </c>
      <c r="AN1170" s="273">
        <f>(Table2[[#This Row],[OUTSD_IND_HEALTH_TOTAL]]+Table2[[#This Row],[EXCHG_IND_HEALTH_TOTAL]])-Table2[[#This Row],[OUTSD_IND_GRANDFATHER]]</f>
        <v>0</v>
      </c>
      <c r="AO1170" s="273">
        <f>Table2[[#This Row],[OUTSD_IND_HEALTH_TOTAL]]-Table2[[#This Row],[OUTSD_IND_GRANDFATHER]]</f>
        <v>0</v>
      </c>
      <c r="AP1170" s="273">
        <f>(Table2[[#This Row],[OUTSD_SG_HEALTH_TOTAL]]+Table2[[#This Row],[EXCHG_SG_HEALTH_TOTAL]])-Table2[[#This Row],[OUTSD_SG_GRANDFATHER]]</f>
        <v>0</v>
      </c>
      <c r="AQ1170" s="273">
        <f>Table2[[#This Row],[OUTSD_SG_HEALTH_TOTAL]]-Table2[[#This Row],[OUTSD_SG_GRANDFATHER]]</f>
        <v>0</v>
      </c>
      <c r="AR1170" s="273">
        <f>Table2[[#This Row],[EXCHG_IND_HEALTH_TOTAL]]+Table2[[#This Row],[OUTSD_IND_HEALTH_TOTAL]]</f>
        <v>0</v>
      </c>
      <c r="AS1170" s="273">
        <f>Table2[[#This Row],[EXCHG_SG_HEALTH_TOTAL]]+Table2[[#This Row],[OUTSD_SG_HEALTH_TOTAL]]</f>
        <v>0</v>
      </c>
      <c r="AT1170" s="273">
        <f>Table2[[#This Row],[OUTSD_ATM_HEALTH_TOTAL]]+Table2[[#This Row],[OUTSD_LG_HEALTH_TOTAL]]+Table2[[#This Row],[Individual Total]]+Table2[[#This Row],[Small Group Total]]+Table2[[#This Row],[OUTSD_STUDENT]]</f>
        <v>0</v>
      </c>
    </row>
    <row r="1171" spans="1:46">
      <c r="A1171" t="s">
        <v>316</v>
      </c>
      <c r="B1171" t="s">
        <v>357</v>
      </c>
      <c r="AF1171">
        <v>9</v>
      </c>
      <c r="AH1171">
        <v>52</v>
      </c>
      <c r="AL1171">
        <v>2023</v>
      </c>
      <c r="AM1171">
        <v>4</v>
      </c>
      <c r="AN1171" s="273">
        <f>(Table2[[#This Row],[OUTSD_IND_HEALTH_TOTAL]]+Table2[[#This Row],[EXCHG_IND_HEALTH_TOTAL]])-Table2[[#This Row],[OUTSD_IND_GRANDFATHER]]</f>
        <v>0</v>
      </c>
      <c r="AO1171" s="273">
        <f>Table2[[#This Row],[OUTSD_IND_HEALTH_TOTAL]]-Table2[[#This Row],[OUTSD_IND_GRANDFATHER]]</f>
        <v>0</v>
      </c>
      <c r="AP1171" s="273">
        <f>(Table2[[#This Row],[OUTSD_SG_HEALTH_TOTAL]]+Table2[[#This Row],[EXCHG_SG_HEALTH_TOTAL]])-Table2[[#This Row],[OUTSD_SG_GRANDFATHER]]</f>
        <v>0</v>
      </c>
      <c r="AQ1171" s="273">
        <f>Table2[[#This Row],[OUTSD_SG_HEALTH_TOTAL]]-Table2[[#This Row],[OUTSD_SG_GRANDFATHER]]</f>
        <v>0</v>
      </c>
      <c r="AR1171" s="273">
        <f>Table2[[#This Row],[EXCHG_IND_HEALTH_TOTAL]]+Table2[[#This Row],[OUTSD_IND_HEALTH_TOTAL]]</f>
        <v>0</v>
      </c>
      <c r="AS1171" s="273">
        <f>Table2[[#This Row],[EXCHG_SG_HEALTH_TOTAL]]+Table2[[#This Row],[OUTSD_SG_HEALTH_TOTAL]]</f>
        <v>0</v>
      </c>
      <c r="AT1171" s="273">
        <f>Table2[[#This Row],[OUTSD_ATM_HEALTH_TOTAL]]+Table2[[#This Row],[OUTSD_LG_HEALTH_TOTAL]]+Table2[[#This Row],[Individual Total]]+Table2[[#This Row],[Small Group Total]]+Table2[[#This Row],[OUTSD_STUDENT]]</f>
        <v>0</v>
      </c>
    </row>
    <row r="1172" spans="1:46">
      <c r="A1172" t="s">
        <v>316</v>
      </c>
      <c r="B1172" t="s">
        <v>362</v>
      </c>
      <c r="AH1172">
        <v>8</v>
      </c>
      <c r="AL1172">
        <v>2023</v>
      </c>
      <c r="AM1172">
        <v>4</v>
      </c>
      <c r="AN1172" s="273">
        <f>(Table2[[#This Row],[OUTSD_IND_HEALTH_TOTAL]]+Table2[[#This Row],[EXCHG_IND_HEALTH_TOTAL]])-Table2[[#This Row],[OUTSD_IND_GRANDFATHER]]</f>
        <v>0</v>
      </c>
      <c r="AO1172" s="273">
        <f>Table2[[#This Row],[OUTSD_IND_HEALTH_TOTAL]]-Table2[[#This Row],[OUTSD_IND_GRANDFATHER]]</f>
        <v>0</v>
      </c>
      <c r="AP1172" s="273">
        <f>(Table2[[#This Row],[OUTSD_SG_HEALTH_TOTAL]]+Table2[[#This Row],[EXCHG_SG_HEALTH_TOTAL]])-Table2[[#This Row],[OUTSD_SG_GRANDFATHER]]</f>
        <v>0</v>
      </c>
      <c r="AQ1172" s="273">
        <f>Table2[[#This Row],[OUTSD_SG_HEALTH_TOTAL]]-Table2[[#This Row],[OUTSD_SG_GRANDFATHER]]</f>
        <v>0</v>
      </c>
      <c r="AR1172" s="273">
        <f>Table2[[#This Row],[EXCHG_IND_HEALTH_TOTAL]]+Table2[[#This Row],[OUTSD_IND_HEALTH_TOTAL]]</f>
        <v>0</v>
      </c>
      <c r="AS1172" s="273">
        <f>Table2[[#This Row],[EXCHG_SG_HEALTH_TOTAL]]+Table2[[#This Row],[OUTSD_SG_HEALTH_TOTAL]]</f>
        <v>0</v>
      </c>
      <c r="AT1172" s="273">
        <f>Table2[[#This Row],[OUTSD_ATM_HEALTH_TOTAL]]+Table2[[#This Row],[OUTSD_LG_HEALTH_TOTAL]]+Table2[[#This Row],[Individual Total]]+Table2[[#This Row],[Small Group Total]]+Table2[[#This Row],[OUTSD_STUDENT]]</f>
        <v>0</v>
      </c>
    </row>
    <row r="1173" spans="1:46">
      <c r="A1173" t="s">
        <v>64</v>
      </c>
      <c r="B1173" t="s">
        <v>363</v>
      </c>
      <c r="AE1173">
        <v>1</v>
      </c>
      <c r="AL1173">
        <v>2023</v>
      </c>
      <c r="AM1173">
        <v>4</v>
      </c>
      <c r="AN1173" s="273">
        <f>(Table2[[#This Row],[OUTSD_IND_HEALTH_TOTAL]]+Table2[[#This Row],[EXCHG_IND_HEALTH_TOTAL]])-Table2[[#This Row],[OUTSD_IND_GRANDFATHER]]</f>
        <v>0</v>
      </c>
      <c r="AO1173" s="273">
        <f>Table2[[#This Row],[OUTSD_IND_HEALTH_TOTAL]]-Table2[[#This Row],[OUTSD_IND_GRANDFATHER]]</f>
        <v>0</v>
      </c>
      <c r="AP1173" s="273">
        <f>(Table2[[#This Row],[OUTSD_SG_HEALTH_TOTAL]]+Table2[[#This Row],[EXCHG_SG_HEALTH_TOTAL]])-Table2[[#This Row],[OUTSD_SG_GRANDFATHER]]</f>
        <v>0</v>
      </c>
      <c r="AQ1173" s="273">
        <f>Table2[[#This Row],[OUTSD_SG_HEALTH_TOTAL]]-Table2[[#This Row],[OUTSD_SG_GRANDFATHER]]</f>
        <v>0</v>
      </c>
      <c r="AR1173" s="273">
        <f>Table2[[#This Row],[EXCHG_IND_HEALTH_TOTAL]]+Table2[[#This Row],[OUTSD_IND_HEALTH_TOTAL]]</f>
        <v>0</v>
      </c>
      <c r="AS1173" s="273">
        <f>Table2[[#This Row],[EXCHG_SG_HEALTH_TOTAL]]+Table2[[#This Row],[OUTSD_SG_HEALTH_TOTAL]]</f>
        <v>0</v>
      </c>
      <c r="AT1173" s="273">
        <f>Table2[[#This Row],[OUTSD_ATM_HEALTH_TOTAL]]+Table2[[#This Row],[OUTSD_LG_HEALTH_TOTAL]]+Table2[[#This Row],[Individual Total]]+Table2[[#This Row],[Small Group Total]]+Table2[[#This Row],[OUTSD_STUDENT]]</f>
        <v>0</v>
      </c>
    </row>
    <row r="1174" spans="1:46">
      <c r="A1174" t="s">
        <v>64</v>
      </c>
      <c r="B1174" t="s">
        <v>358</v>
      </c>
      <c r="AE1174">
        <v>2</v>
      </c>
      <c r="AK1174">
        <v>3</v>
      </c>
      <c r="AL1174">
        <v>2023</v>
      </c>
      <c r="AM1174">
        <v>4</v>
      </c>
      <c r="AN1174" s="273">
        <f>(Table2[[#This Row],[OUTSD_IND_HEALTH_TOTAL]]+Table2[[#This Row],[EXCHG_IND_HEALTH_TOTAL]])-Table2[[#This Row],[OUTSD_IND_GRANDFATHER]]</f>
        <v>0</v>
      </c>
      <c r="AO1174" s="273">
        <f>Table2[[#This Row],[OUTSD_IND_HEALTH_TOTAL]]-Table2[[#This Row],[OUTSD_IND_GRANDFATHER]]</f>
        <v>0</v>
      </c>
      <c r="AP1174" s="273">
        <f>(Table2[[#This Row],[OUTSD_SG_HEALTH_TOTAL]]+Table2[[#This Row],[EXCHG_SG_HEALTH_TOTAL]])-Table2[[#This Row],[OUTSD_SG_GRANDFATHER]]</f>
        <v>0</v>
      </c>
      <c r="AQ1174" s="273">
        <f>Table2[[#This Row],[OUTSD_SG_HEALTH_TOTAL]]-Table2[[#This Row],[OUTSD_SG_GRANDFATHER]]</f>
        <v>0</v>
      </c>
      <c r="AR1174" s="273">
        <f>Table2[[#This Row],[EXCHG_IND_HEALTH_TOTAL]]+Table2[[#This Row],[OUTSD_IND_HEALTH_TOTAL]]</f>
        <v>0</v>
      </c>
      <c r="AS1174" s="273">
        <f>Table2[[#This Row],[EXCHG_SG_HEALTH_TOTAL]]+Table2[[#This Row],[OUTSD_SG_HEALTH_TOTAL]]</f>
        <v>0</v>
      </c>
      <c r="AT1174" s="273">
        <f>Table2[[#This Row],[OUTSD_ATM_HEALTH_TOTAL]]+Table2[[#This Row],[OUTSD_LG_HEALTH_TOTAL]]+Table2[[#This Row],[Individual Total]]+Table2[[#This Row],[Small Group Total]]+Table2[[#This Row],[OUTSD_STUDENT]]</f>
        <v>0</v>
      </c>
    </row>
    <row r="1175" spans="1:46">
      <c r="A1175" t="s">
        <v>64</v>
      </c>
      <c r="B1175" t="s">
        <v>372</v>
      </c>
      <c r="AK1175">
        <v>1</v>
      </c>
      <c r="AL1175">
        <v>2023</v>
      </c>
      <c r="AM1175">
        <v>4</v>
      </c>
      <c r="AN1175" s="273">
        <f>(Table2[[#This Row],[OUTSD_IND_HEALTH_TOTAL]]+Table2[[#This Row],[EXCHG_IND_HEALTH_TOTAL]])-Table2[[#This Row],[OUTSD_IND_GRANDFATHER]]</f>
        <v>0</v>
      </c>
      <c r="AO1175" s="273">
        <f>Table2[[#This Row],[OUTSD_IND_HEALTH_TOTAL]]-Table2[[#This Row],[OUTSD_IND_GRANDFATHER]]</f>
        <v>0</v>
      </c>
      <c r="AP1175" s="273">
        <f>(Table2[[#This Row],[OUTSD_SG_HEALTH_TOTAL]]+Table2[[#This Row],[EXCHG_SG_HEALTH_TOTAL]])-Table2[[#This Row],[OUTSD_SG_GRANDFATHER]]</f>
        <v>0</v>
      </c>
      <c r="AQ1175" s="273">
        <f>Table2[[#This Row],[OUTSD_SG_HEALTH_TOTAL]]-Table2[[#This Row],[OUTSD_SG_GRANDFATHER]]</f>
        <v>0</v>
      </c>
      <c r="AR1175" s="273">
        <f>Table2[[#This Row],[EXCHG_IND_HEALTH_TOTAL]]+Table2[[#This Row],[OUTSD_IND_HEALTH_TOTAL]]</f>
        <v>0</v>
      </c>
      <c r="AS1175" s="273">
        <f>Table2[[#This Row],[EXCHG_SG_HEALTH_TOTAL]]+Table2[[#This Row],[OUTSD_SG_HEALTH_TOTAL]]</f>
        <v>0</v>
      </c>
      <c r="AT1175" s="273">
        <f>Table2[[#This Row],[OUTSD_ATM_HEALTH_TOTAL]]+Table2[[#This Row],[OUTSD_LG_HEALTH_TOTAL]]+Table2[[#This Row],[Individual Total]]+Table2[[#This Row],[Small Group Total]]+Table2[[#This Row],[OUTSD_STUDENT]]</f>
        <v>0</v>
      </c>
    </row>
    <row r="1176" spans="1:46">
      <c r="A1176" t="s">
        <v>64</v>
      </c>
      <c r="B1176" t="s">
        <v>377</v>
      </c>
      <c r="AK1176">
        <v>1</v>
      </c>
      <c r="AL1176">
        <v>2023</v>
      </c>
      <c r="AM1176">
        <v>4</v>
      </c>
      <c r="AN1176" s="273">
        <f>(Table2[[#This Row],[OUTSD_IND_HEALTH_TOTAL]]+Table2[[#This Row],[EXCHG_IND_HEALTH_TOTAL]])-Table2[[#This Row],[OUTSD_IND_GRANDFATHER]]</f>
        <v>0</v>
      </c>
      <c r="AO1176" s="273">
        <f>Table2[[#This Row],[OUTSD_IND_HEALTH_TOTAL]]-Table2[[#This Row],[OUTSD_IND_GRANDFATHER]]</f>
        <v>0</v>
      </c>
      <c r="AP1176" s="273">
        <f>(Table2[[#This Row],[OUTSD_SG_HEALTH_TOTAL]]+Table2[[#This Row],[EXCHG_SG_HEALTH_TOTAL]])-Table2[[#This Row],[OUTSD_SG_GRANDFATHER]]</f>
        <v>0</v>
      </c>
      <c r="AQ1176" s="273">
        <f>Table2[[#This Row],[OUTSD_SG_HEALTH_TOTAL]]-Table2[[#This Row],[OUTSD_SG_GRANDFATHER]]</f>
        <v>0</v>
      </c>
      <c r="AR1176" s="273">
        <f>Table2[[#This Row],[EXCHG_IND_HEALTH_TOTAL]]+Table2[[#This Row],[OUTSD_IND_HEALTH_TOTAL]]</f>
        <v>0</v>
      </c>
      <c r="AS1176" s="273">
        <f>Table2[[#This Row],[EXCHG_SG_HEALTH_TOTAL]]+Table2[[#This Row],[OUTSD_SG_HEALTH_TOTAL]]</f>
        <v>0</v>
      </c>
      <c r="AT1176" s="273">
        <f>Table2[[#This Row],[OUTSD_ATM_HEALTH_TOTAL]]+Table2[[#This Row],[OUTSD_LG_HEALTH_TOTAL]]+Table2[[#This Row],[Individual Total]]+Table2[[#This Row],[Small Group Total]]+Table2[[#This Row],[OUTSD_STUDENT]]</f>
        <v>0</v>
      </c>
    </row>
    <row r="1177" spans="1:46">
      <c r="A1177" t="s">
        <v>64</v>
      </c>
      <c r="B1177" t="s">
        <v>370</v>
      </c>
      <c r="AE1177">
        <v>1</v>
      </c>
      <c r="AK1177">
        <v>3</v>
      </c>
      <c r="AL1177">
        <v>2023</v>
      </c>
      <c r="AM1177">
        <v>4</v>
      </c>
      <c r="AN1177" s="273">
        <f>(Table2[[#This Row],[OUTSD_IND_HEALTH_TOTAL]]+Table2[[#This Row],[EXCHG_IND_HEALTH_TOTAL]])-Table2[[#This Row],[OUTSD_IND_GRANDFATHER]]</f>
        <v>0</v>
      </c>
      <c r="AO1177" s="273">
        <f>Table2[[#This Row],[OUTSD_IND_HEALTH_TOTAL]]-Table2[[#This Row],[OUTSD_IND_GRANDFATHER]]</f>
        <v>0</v>
      </c>
      <c r="AP1177" s="273">
        <f>(Table2[[#This Row],[OUTSD_SG_HEALTH_TOTAL]]+Table2[[#This Row],[EXCHG_SG_HEALTH_TOTAL]])-Table2[[#This Row],[OUTSD_SG_GRANDFATHER]]</f>
        <v>0</v>
      </c>
      <c r="AQ1177" s="273">
        <f>Table2[[#This Row],[OUTSD_SG_HEALTH_TOTAL]]-Table2[[#This Row],[OUTSD_SG_GRANDFATHER]]</f>
        <v>0</v>
      </c>
      <c r="AR1177" s="273">
        <f>Table2[[#This Row],[EXCHG_IND_HEALTH_TOTAL]]+Table2[[#This Row],[OUTSD_IND_HEALTH_TOTAL]]</f>
        <v>0</v>
      </c>
      <c r="AS1177" s="273">
        <f>Table2[[#This Row],[EXCHG_SG_HEALTH_TOTAL]]+Table2[[#This Row],[OUTSD_SG_HEALTH_TOTAL]]</f>
        <v>0</v>
      </c>
      <c r="AT1177" s="273">
        <f>Table2[[#This Row],[OUTSD_ATM_HEALTH_TOTAL]]+Table2[[#This Row],[OUTSD_LG_HEALTH_TOTAL]]+Table2[[#This Row],[Individual Total]]+Table2[[#This Row],[Small Group Total]]+Table2[[#This Row],[OUTSD_STUDENT]]</f>
        <v>0</v>
      </c>
    </row>
    <row r="1178" spans="1:46">
      <c r="A1178" t="s">
        <v>64</v>
      </c>
      <c r="B1178" t="s">
        <v>368</v>
      </c>
      <c r="AE1178">
        <v>6</v>
      </c>
      <c r="AK1178">
        <v>4</v>
      </c>
      <c r="AL1178">
        <v>2023</v>
      </c>
      <c r="AM1178">
        <v>4</v>
      </c>
      <c r="AN1178" s="273">
        <f>(Table2[[#This Row],[OUTSD_IND_HEALTH_TOTAL]]+Table2[[#This Row],[EXCHG_IND_HEALTH_TOTAL]])-Table2[[#This Row],[OUTSD_IND_GRANDFATHER]]</f>
        <v>0</v>
      </c>
      <c r="AO1178" s="273">
        <f>Table2[[#This Row],[OUTSD_IND_HEALTH_TOTAL]]-Table2[[#This Row],[OUTSD_IND_GRANDFATHER]]</f>
        <v>0</v>
      </c>
      <c r="AP1178" s="273">
        <f>(Table2[[#This Row],[OUTSD_SG_HEALTH_TOTAL]]+Table2[[#This Row],[EXCHG_SG_HEALTH_TOTAL]])-Table2[[#This Row],[OUTSD_SG_GRANDFATHER]]</f>
        <v>0</v>
      </c>
      <c r="AQ1178" s="273">
        <f>Table2[[#This Row],[OUTSD_SG_HEALTH_TOTAL]]-Table2[[#This Row],[OUTSD_SG_GRANDFATHER]]</f>
        <v>0</v>
      </c>
      <c r="AR1178" s="273">
        <f>Table2[[#This Row],[EXCHG_IND_HEALTH_TOTAL]]+Table2[[#This Row],[OUTSD_IND_HEALTH_TOTAL]]</f>
        <v>0</v>
      </c>
      <c r="AS1178" s="273">
        <f>Table2[[#This Row],[EXCHG_SG_HEALTH_TOTAL]]+Table2[[#This Row],[OUTSD_SG_HEALTH_TOTAL]]</f>
        <v>0</v>
      </c>
      <c r="AT1178" s="273">
        <f>Table2[[#This Row],[OUTSD_ATM_HEALTH_TOTAL]]+Table2[[#This Row],[OUTSD_LG_HEALTH_TOTAL]]+Table2[[#This Row],[Individual Total]]+Table2[[#This Row],[Small Group Total]]+Table2[[#This Row],[OUTSD_STUDENT]]</f>
        <v>0</v>
      </c>
    </row>
    <row r="1179" spans="1:46">
      <c r="A1179" t="s">
        <v>64</v>
      </c>
      <c r="B1179" t="s">
        <v>371</v>
      </c>
      <c r="AK1179">
        <v>2</v>
      </c>
      <c r="AL1179">
        <v>2023</v>
      </c>
      <c r="AM1179">
        <v>4</v>
      </c>
      <c r="AN1179" s="273">
        <f>(Table2[[#This Row],[OUTSD_IND_HEALTH_TOTAL]]+Table2[[#This Row],[EXCHG_IND_HEALTH_TOTAL]])-Table2[[#This Row],[OUTSD_IND_GRANDFATHER]]</f>
        <v>0</v>
      </c>
      <c r="AO1179" s="273">
        <f>Table2[[#This Row],[OUTSD_IND_HEALTH_TOTAL]]-Table2[[#This Row],[OUTSD_IND_GRANDFATHER]]</f>
        <v>0</v>
      </c>
      <c r="AP1179" s="273">
        <f>(Table2[[#This Row],[OUTSD_SG_HEALTH_TOTAL]]+Table2[[#This Row],[EXCHG_SG_HEALTH_TOTAL]])-Table2[[#This Row],[OUTSD_SG_GRANDFATHER]]</f>
        <v>0</v>
      </c>
      <c r="AQ1179" s="273">
        <f>Table2[[#This Row],[OUTSD_SG_HEALTH_TOTAL]]-Table2[[#This Row],[OUTSD_SG_GRANDFATHER]]</f>
        <v>0</v>
      </c>
      <c r="AR1179" s="273">
        <f>Table2[[#This Row],[EXCHG_IND_HEALTH_TOTAL]]+Table2[[#This Row],[OUTSD_IND_HEALTH_TOTAL]]</f>
        <v>0</v>
      </c>
      <c r="AS1179" s="273">
        <f>Table2[[#This Row],[EXCHG_SG_HEALTH_TOTAL]]+Table2[[#This Row],[OUTSD_SG_HEALTH_TOTAL]]</f>
        <v>0</v>
      </c>
      <c r="AT1179" s="273">
        <f>Table2[[#This Row],[OUTSD_ATM_HEALTH_TOTAL]]+Table2[[#This Row],[OUTSD_LG_HEALTH_TOTAL]]+Table2[[#This Row],[Individual Total]]+Table2[[#This Row],[Small Group Total]]+Table2[[#This Row],[OUTSD_STUDENT]]</f>
        <v>0</v>
      </c>
    </row>
    <row r="1180" spans="1:46">
      <c r="A1180" t="s">
        <v>64</v>
      </c>
      <c r="B1180" t="s">
        <v>369</v>
      </c>
      <c r="AE1180">
        <v>3</v>
      </c>
      <c r="AL1180">
        <v>2023</v>
      </c>
      <c r="AM1180">
        <v>4</v>
      </c>
      <c r="AN1180" s="273">
        <f>(Table2[[#This Row],[OUTSD_IND_HEALTH_TOTAL]]+Table2[[#This Row],[EXCHG_IND_HEALTH_TOTAL]])-Table2[[#This Row],[OUTSD_IND_GRANDFATHER]]</f>
        <v>0</v>
      </c>
      <c r="AO1180" s="273">
        <f>Table2[[#This Row],[OUTSD_IND_HEALTH_TOTAL]]-Table2[[#This Row],[OUTSD_IND_GRANDFATHER]]</f>
        <v>0</v>
      </c>
      <c r="AP1180" s="273">
        <f>(Table2[[#This Row],[OUTSD_SG_HEALTH_TOTAL]]+Table2[[#This Row],[EXCHG_SG_HEALTH_TOTAL]])-Table2[[#This Row],[OUTSD_SG_GRANDFATHER]]</f>
        <v>0</v>
      </c>
      <c r="AQ1180" s="273">
        <f>Table2[[#This Row],[OUTSD_SG_HEALTH_TOTAL]]-Table2[[#This Row],[OUTSD_SG_GRANDFATHER]]</f>
        <v>0</v>
      </c>
      <c r="AR1180" s="273">
        <f>Table2[[#This Row],[EXCHG_IND_HEALTH_TOTAL]]+Table2[[#This Row],[OUTSD_IND_HEALTH_TOTAL]]</f>
        <v>0</v>
      </c>
      <c r="AS1180" s="273">
        <f>Table2[[#This Row],[EXCHG_SG_HEALTH_TOTAL]]+Table2[[#This Row],[OUTSD_SG_HEALTH_TOTAL]]</f>
        <v>0</v>
      </c>
      <c r="AT1180" s="273">
        <f>Table2[[#This Row],[OUTSD_ATM_HEALTH_TOTAL]]+Table2[[#This Row],[OUTSD_LG_HEALTH_TOTAL]]+Table2[[#This Row],[Individual Total]]+Table2[[#This Row],[Small Group Total]]+Table2[[#This Row],[OUTSD_STUDENT]]</f>
        <v>0</v>
      </c>
    </row>
    <row r="1181" spans="1:46">
      <c r="A1181" t="s">
        <v>64</v>
      </c>
      <c r="B1181" t="s">
        <v>356</v>
      </c>
      <c r="AE1181">
        <v>2</v>
      </c>
      <c r="AK1181">
        <v>1</v>
      </c>
      <c r="AL1181">
        <v>2023</v>
      </c>
      <c r="AM1181">
        <v>4</v>
      </c>
      <c r="AN1181" s="273">
        <f>(Table2[[#This Row],[OUTSD_IND_HEALTH_TOTAL]]+Table2[[#This Row],[EXCHG_IND_HEALTH_TOTAL]])-Table2[[#This Row],[OUTSD_IND_GRANDFATHER]]</f>
        <v>0</v>
      </c>
      <c r="AO1181" s="273">
        <f>Table2[[#This Row],[OUTSD_IND_HEALTH_TOTAL]]-Table2[[#This Row],[OUTSD_IND_GRANDFATHER]]</f>
        <v>0</v>
      </c>
      <c r="AP1181" s="273">
        <f>(Table2[[#This Row],[OUTSD_SG_HEALTH_TOTAL]]+Table2[[#This Row],[EXCHG_SG_HEALTH_TOTAL]])-Table2[[#This Row],[OUTSD_SG_GRANDFATHER]]</f>
        <v>0</v>
      </c>
      <c r="AQ1181" s="273">
        <f>Table2[[#This Row],[OUTSD_SG_HEALTH_TOTAL]]-Table2[[#This Row],[OUTSD_SG_GRANDFATHER]]</f>
        <v>0</v>
      </c>
      <c r="AR1181" s="273">
        <f>Table2[[#This Row],[EXCHG_IND_HEALTH_TOTAL]]+Table2[[#This Row],[OUTSD_IND_HEALTH_TOTAL]]</f>
        <v>0</v>
      </c>
      <c r="AS1181" s="273">
        <f>Table2[[#This Row],[EXCHG_SG_HEALTH_TOTAL]]+Table2[[#This Row],[OUTSD_SG_HEALTH_TOTAL]]</f>
        <v>0</v>
      </c>
      <c r="AT1181" s="273">
        <f>Table2[[#This Row],[OUTSD_ATM_HEALTH_TOTAL]]+Table2[[#This Row],[OUTSD_LG_HEALTH_TOTAL]]+Table2[[#This Row],[Individual Total]]+Table2[[#This Row],[Small Group Total]]+Table2[[#This Row],[OUTSD_STUDENT]]</f>
        <v>0</v>
      </c>
    </row>
    <row r="1182" spans="1:46">
      <c r="A1182" t="s">
        <v>64</v>
      </c>
      <c r="B1182" t="s">
        <v>382</v>
      </c>
      <c r="AE1182">
        <v>2</v>
      </c>
      <c r="AL1182">
        <v>2023</v>
      </c>
      <c r="AM1182">
        <v>4</v>
      </c>
      <c r="AN1182" s="273">
        <f>(Table2[[#This Row],[OUTSD_IND_HEALTH_TOTAL]]+Table2[[#This Row],[EXCHG_IND_HEALTH_TOTAL]])-Table2[[#This Row],[OUTSD_IND_GRANDFATHER]]</f>
        <v>0</v>
      </c>
      <c r="AO1182" s="273">
        <f>Table2[[#This Row],[OUTSD_IND_HEALTH_TOTAL]]-Table2[[#This Row],[OUTSD_IND_GRANDFATHER]]</f>
        <v>0</v>
      </c>
      <c r="AP1182" s="273">
        <f>(Table2[[#This Row],[OUTSD_SG_HEALTH_TOTAL]]+Table2[[#This Row],[EXCHG_SG_HEALTH_TOTAL]])-Table2[[#This Row],[OUTSD_SG_GRANDFATHER]]</f>
        <v>0</v>
      </c>
      <c r="AQ1182" s="273">
        <f>Table2[[#This Row],[OUTSD_SG_HEALTH_TOTAL]]-Table2[[#This Row],[OUTSD_SG_GRANDFATHER]]</f>
        <v>0</v>
      </c>
      <c r="AR1182" s="273">
        <f>Table2[[#This Row],[EXCHG_IND_HEALTH_TOTAL]]+Table2[[#This Row],[OUTSD_IND_HEALTH_TOTAL]]</f>
        <v>0</v>
      </c>
      <c r="AS1182" s="273">
        <f>Table2[[#This Row],[EXCHG_SG_HEALTH_TOTAL]]+Table2[[#This Row],[OUTSD_SG_HEALTH_TOTAL]]</f>
        <v>0</v>
      </c>
      <c r="AT1182" s="273">
        <f>Table2[[#This Row],[OUTSD_ATM_HEALTH_TOTAL]]+Table2[[#This Row],[OUTSD_LG_HEALTH_TOTAL]]+Table2[[#This Row],[Individual Total]]+Table2[[#This Row],[Small Group Total]]+Table2[[#This Row],[OUTSD_STUDENT]]</f>
        <v>0</v>
      </c>
    </row>
    <row r="1183" spans="1:46">
      <c r="A1183" t="s">
        <v>64</v>
      </c>
      <c r="B1183" t="s">
        <v>359</v>
      </c>
      <c r="AE1183">
        <v>4</v>
      </c>
      <c r="AK1183">
        <v>1</v>
      </c>
      <c r="AL1183">
        <v>2023</v>
      </c>
      <c r="AM1183">
        <v>4</v>
      </c>
      <c r="AN1183" s="273">
        <f>(Table2[[#This Row],[OUTSD_IND_HEALTH_TOTAL]]+Table2[[#This Row],[EXCHG_IND_HEALTH_TOTAL]])-Table2[[#This Row],[OUTSD_IND_GRANDFATHER]]</f>
        <v>0</v>
      </c>
      <c r="AO1183" s="273">
        <f>Table2[[#This Row],[OUTSD_IND_HEALTH_TOTAL]]-Table2[[#This Row],[OUTSD_IND_GRANDFATHER]]</f>
        <v>0</v>
      </c>
      <c r="AP1183" s="273">
        <f>(Table2[[#This Row],[OUTSD_SG_HEALTH_TOTAL]]+Table2[[#This Row],[EXCHG_SG_HEALTH_TOTAL]])-Table2[[#This Row],[OUTSD_SG_GRANDFATHER]]</f>
        <v>0</v>
      </c>
      <c r="AQ1183" s="273">
        <f>Table2[[#This Row],[OUTSD_SG_HEALTH_TOTAL]]-Table2[[#This Row],[OUTSD_SG_GRANDFATHER]]</f>
        <v>0</v>
      </c>
      <c r="AR1183" s="273">
        <f>Table2[[#This Row],[EXCHG_IND_HEALTH_TOTAL]]+Table2[[#This Row],[OUTSD_IND_HEALTH_TOTAL]]</f>
        <v>0</v>
      </c>
      <c r="AS1183" s="273">
        <f>Table2[[#This Row],[EXCHG_SG_HEALTH_TOTAL]]+Table2[[#This Row],[OUTSD_SG_HEALTH_TOTAL]]</f>
        <v>0</v>
      </c>
      <c r="AT1183" s="273">
        <f>Table2[[#This Row],[OUTSD_ATM_HEALTH_TOTAL]]+Table2[[#This Row],[OUTSD_LG_HEALTH_TOTAL]]+Table2[[#This Row],[Individual Total]]+Table2[[#This Row],[Small Group Total]]+Table2[[#This Row],[OUTSD_STUDENT]]</f>
        <v>0</v>
      </c>
    </row>
    <row r="1184" spans="1:46">
      <c r="A1184" t="s">
        <v>64</v>
      </c>
      <c r="B1184" t="s">
        <v>364</v>
      </c>
      <c r="AE1184">
        <v>1</v>
      </c>
      <c r="AL1184">
        <v>2023</v>
      </c>
      <c r="AM1184">
        <v>4</v>
      </c>
      <c r="AN1184" s="273">
        <f>(Table2[[#This Row],[OUTSD_IND_HEALTH_TOTAL]]+Table2[[#This Row],[EXCHG_IND_HEALTH_TOTAL]])-Table2[[#This Row],[OUTSD_IND_GRANDFATHER]]</f>
        <v>0</v>
      </c>
      <c r="AO1184" s="273">
        <f>Table2[[#This Row],[OUTSD_IND_HEALTH_TOTAL]]-Table2[[#This Row],[OUTSD_IND_GRANDFATHER]]</f>
        <v>0</v>
      </c>
      <c r="AP1184" s="273">
        <f>(Table2[[#This Row],[OUTSD_SG_HEALTH_TOTAL]]+Table2[[#This Row],[EXCHG_SG_HEALTH_TOTAL]])-Table2[[#This Row],[OUTSD_SG_GRANDFATHER]]</f>
        <v>0</v>
      </c>
      <c r="AQ1184" s="273">
        <f>Table2[[#This Row],[OUTSD_SG_HEALTH_TOTAL]]-Table2[[#This Row],[OUTSD_SG_GRANDFATHER]]</f>
        <v>0</v>
      </c>
      <c r="AR1184" s="273">
        <f>Table2[[#This Row],[EXCHG_IND_HEALTH_TOTAL]]+Table2[[#This Row],[OUTSD_IND_HEALTH_TOTAL]]</f>
        <v>0</v>
      </c>
      <c r="AS1184" s="273">
        <f>Table2[[#This Row],[EXCHG_SG_HEALTH_TOTAL]]+Table2[[#This Row],[OUTSD_SG_HEALTH_TOTAL]]</f>
        <v>0</v>
      </c>
      <c r="AT1184" s="273">
        <f>Table2[[#This Row],[OUTSD_ATM_HEALTH_TOTAL]]+Table2[[#This Row],[OUTSD_LG_HEALTH_TOTAL]]+Table2[[#This Row],[Individual Total]]+Table2[[#This Row],[Small Group Total]]+Table2[[#This Row],[OUTSD_STUDENT]]</f>
        <v>0</v>
      </c>
    </row>
    <row r="1185" spans="1:46">
      <c r="A1185" t="s">
        <v>64</v>
      </c>
      <c r="B1185" t="s">
        <v>373</v>
      </c>
      <c r="AE1185">
        <v>9</v>
      </c>
      <c r="AL1185">
        <v>2023</v>
      </c>
      <c r="AM1185">
        <v>4</v>
      </c>
      <c r="AN1185" s="273">
        <f>(Table2[[#This Row],[OUTSD_IND_HEALTH_TOTAL]]+Table2[[#This Row],[EXCHG_IND_HEALTH_TOTAL]])-Table2[[#This Row],[OUTSD_IND_GRANDFATHER]]</f>
        <v>0</v>
      </c>
      <c r="AO1185" s="273">
        <f>Table2[[#This Row],[OUTSD_IND_HEALTH_TOTAL]]-Table2[[#This Row],[OUTSD_IND_GRANDFATHER]]</f>
        <v>0</v>
      </c>
      <c r="AP1185" s="273">
        <f>(Table2[[#This Row],[OUTSD_SG_HEALTH_TOTAL]]+Table2[[#This Row],[EXCHG_SG_HEALTH_TOTAL]])-Table2[[#This Row],[OUTSD_SG_GRANDFATHER]]</f>
        <v>0</v>
      </c>
      <c r="AQ1185" s="273">
        <f>Table2[[#This Row],[OUTSD_SG_HEALTH_TOTAL]]-Table2[[#This Row],[OUTSD_SG_GRANDFATHER]]</f>
        <v>0</v>
      </c>
      <c r="AR1185" s="273">
        <f>Table2[[#This Row],[EXCHG_IND_HEALTH_TOTAL]]+Table2[[#This Row],[OUTSD_IND_HEALTH_TOTAL]]</f>
        <v>0</v>
      </c>
      <c r="AS1185" s="273">
        <f>Table2[[#This Row],[EXCHG_SG_HEALTH_TOTAL]]+Table2[[#This Row],[OUTSD_SG_HEALTH_TOTAL]]</f>
        <v>0</v>
      </c>
      <c r="AT1185" s="273">
        <f>Table2[[#This Row],[OUTSD_ATM_HEALTH_TOTAL]]+Table2[[#This Row],[OUTSD_LG_HEALTH_TOTAL]]+Table2[[#This Row],[Individual Total]]+Table2[[#This Row],[Small Group Total]]+Table2[[#This Row],[OUTSD_STUDENT]]</f>
        <v>0</v>
      </c>
    </row>
    <row r="1186" spans="1:46">
      <c r="A1186" t="s">
        <v>64</v>
      </c>
      <c r="B1186" t="s">
        <v>357</v>
      </c>
      <c r="AE1186">
        <v>3</v>
      </c>
      <c r="AL1186">
        <v>2023</v>
      </c>
      <c r="AM1186">
        <v>4</v>
      </c>
      <c r="AN1186" s="273">
        <f>(Table2[[#This Row],[OUTSD_IND_HEALTH_TOTAL]]+Table2[[#This Row],[EXCHG_IND_HEALTH_TOTAL]])-Table2[[#This Row],[OUTSD_IND_GRANDFATHER]]</f>
        <v>0</v>
      </c>
      <c r="AO1186" s="273">
        <f>Table2[[#This Row],[OUTSD_IND_HEALTH_TOTAL]]-Table2[[#This Row],[OUTSD_IND_GRANDFATHER]]</f>
        <v>0</v>
      </c>
      <c r="AP1186" s="273">
        <f>(Table2[[#This Row],[OUTSD_SG_HEALTH_TOTAL]]+Table2[[#This Row],[EXCHG_SG_HEALTH_TOTAL]])-Table2[[#This Row],[OUTSD_SG_GRANDFATHER]]</f>
        <v>0</v>
      </c>
      <c r="AQ1186" s="273">
        <f>Table2[[#This Row],[OUTSD_SG_HEALTH_TOTAL]]-Table2[[#This Row],[OUTSD_SG_GRANDFATHER]]</f>
        <v>0</v>
      </c>
      <c r="AR1186" s="273">
        <f>Table2[[#This Row],[EXCHG_IND_HEALTH_TOTAL]]+Table2[[#This Row],[OUTSD_IND_HEALTH_TOTAL]]</f>
        <v>0</v>
      </c>
      <c r="AS1186" s="273">
        <f>Table2[[#This Row],[EXCHG_SG_HEALTH_TOTAL]]+Table2[[#This Row],[OUTSD_SG_HEALTH_TOTAL]]</f>
        <v>0</v>
      </c>
      <c r="AT1186" s="273">
        <f>Table2[[#This Row],[OUTSD_ATM_HEALTH_TOTAL]]+Table2[[#This Row],[OUTSD_LG_HEALTH_TOTAL]]+Table2[[#This Row],[Individual Total]]+Table2[[#This Row],[Small Group Total]]+Table2[[#This Row],[OUTSD_STUDENT]]</f>
        <v>0</v>
      </c>
    </row>
    <row r="1187" spans="1:46">
      <c r="A1187" t="s">
        <v>428</v>
      </c>
      <c r="B1187" t="s">
        <v>358</v>
      </c>
      <c r="AE1187">
        <v>29</v>
      </c>
      <c r="AL1187">
        <v>2023</v>
      </c>
      <c r="AM1187">
        <v>4</v>
      </c>
      <c r="AN1187" s="273">
        <f>(Table2[[#This Row],[OUTSD_IND_HEALTH_TOTAL]]+Table2[[#This Row],[EXCHG_IND_HEALTH_TOTAL]])-Table2[[#This Row],[OUTSD_IND_GRANDFATHER]]</f>
        <v>0</v>
      </c>
      <c r="AO1187" s="273">
        <f>Table2[[#This Row],[OUTSD_IND_HEALTH_TOTAL]]-Table2[[#This Row],[OUTSD_IND_GRANDFATHER]]</f>
        <v>0</v>
      </c>
      <c r="AP1187" s="273">
        <f>(Table2[[#This Row],[OUTSD_SG_HEALTH_TOTAL]]+Table2[[#This Row],[EXCHG_SG_HEALTH_TOTAL]])-Table2[[#This Row],[OUTSD_SG_GRANDFATHER]]</f>
        <v>0</v>
      </c>
      <c r="AQ1187" s="273">
        <f>Table2[[#This Row],[OUTSD_SG_HEALTH_TOTAL]]-Table2[[#This Row],[OUTSD_SG_GRANDFATHER]]</f>
        <v>0</v>
      </c>
      <c r="AR1187" s="273">
        <f>Table2[[#This Row],[EXCHG_IND_HEALTH_TOTAL]]+Table2[[#This Row],[OUTSD_IND_HEALTH_TOTAL]]</f>
        <v>0</v>
      </c>
      <c r="AS1187" s="273">
        <f>Table2[[#This Row],[EXCHG_SG_HEALTH_TOTAL]]+Table2[[#This Row],[OUTSD_SG_HEALTH_TOTAL]]</f>
        <v>0</v>
      </c>
      <c r="AT1187" s="273">
        <f>Table2[[#This Row],[OUTSD_ATM_HEALTH_TOTAL]]+Table2[[#This Row],[OUTSD_LG_HEALTH_TOTAL]]+Table2[[#This Row],[Individual Total]]+Table2[[#This Row],[Small Group Total]]+Table2[[#This Row],[OUTSD_STUDENT]]</f>
        <v>0</v>
      </c>
    </row>
    <row r="1188" spans="1:46">
      <c r="A1188" t="s">
        <v>428</v>
      </c>
      <c r="B1188" t="s">
        <v>361</v>
      </c>
      <c r="AE1188">
        <v>2</v>
      </c>
      <c r="AL1188">
        <v>2023</v>
      </c>
      <c r="AM1188">
        <v>4</v>
      </c>
      <c r="AN1188" s="273">
        <f>(Table2[[#This Row],[OUTSD_IND_HEALTH_TOTAL]]+Table2[[#This Row],[EXCHG_IND_HEALTH_TOTAL]])-Table2[[#This Row],[OUTSD_IND_GRANDFATHER]]</f>
        <v>0</v>
      </c>
      <c r="AO1188" s="273">
        <f>Table2[[#This Row],[OUTSD_IND_HEALTH_TOTAL]]-Table2[[#This Row],[OUTSD_IND_GRANDFATHER]]</f>
        <v>0</v>
      </c>
      <c r="AP1188" s="273">
        <f>(Table2[[#This Row],[OUTSD_SG_HEALTH_TOTAL]]+Table2[[#This Row],[EXCHG_SG_HEALTH_TOTAL]])-Table2[[#This Row],[OUTSD_SG_GRANDFATHER]]</f>
        <v>0</v>
      </c>
      <c r="AQ1188" s="273">
        <f>Table2[[#This Row],[OUTSD_SG_HEALTH_TOTAL]]-Table2[[#This Row],[OUTSD_SG_GRANDFATHER]]</f>
        <v>0</v>
      </c>
      <c r="AR1188" s="273">
        <f>Table2[[#This Row],[EXCHG_IND_HEALTH_TOTAL]]+Table2[[#This Row],[OUTSD_IND_HEALTH_TOTAL]]</f>
        <v>0</v>
      </c>
      <c r="AS1188" s="273">
        <f>Table2[[#This Row],[EXCHG_SG_HEALTH_TOTAL]]+Table2[[#This Row],[OUTSD_SG_HEALTH_TOTAL]]</f>
        <v>0</v>
      </c>
      <c r="AT1188" s="273">
        <f>Table2[[#This Row],[OUTSD_ATM_HEALTH_TOTAL]]+Table2[[#This Row],[OUTSD_LG_HEALTH_TOTAL]]+Table2[[#This Row],[Individual Total]]+Table2[[#This Row],[Small Group Total]]+Table2[[#This Row],[OUTSD_STUDENT]]</f>
        <v>0</v>
      </c>
    </row>
    <row r="1189" spans="1:46">
      <c r="A1189" t="s">
        <v>428</v>
      </c>
      <c r="B1189" t="s">
        <v>372</v>
      </c>
      <c r="AE1189">
        <v>13</v>
      </c>
      <c r="AL1189">
        <v>2023</v>
      </c>
      <c r="AM1189">
        <v>4</v>
      </c>
      <c r="AN1189" s="273">
        <f>(Table2[[#This Row],[OUTSD_IND_HEALTH_TOTAL]]+Table2[[#This Row],[EXCHG_IND_HEALTH_TOTAL]])-Table2[[#This Row],[OUTSD_IND_GRANDFATHER]]</f>
        <v>0</v>
      </c>
      <c r="AO1189" s="273">
        <f>Table2[[#This Row],[OUTSD_IND_HEALTH_TOTAL]]-Table2[[#This Row],[OUTSD_IND_GRANDFATHER]]</f>
        <v>0</v>
      </c>
      <c r="AP1189" s="273">
        <f>(Table2[[#This Row],[OUTSD_SG_HEALTH_TOTAL]]+Table2[[#This Row],[EXCHG_SG_HEALTH_TOTAL]])-Table2[[#This Row],[OUTSD_SG_GRANDFATHER]]</f>
        <v>0</v>
      </c>
      <c r="AQ1189" s="273">
        <f>Table2[[#This Row],[OUTSD_SG_HEALTH_TOTAL]]-Table2[[#This Row],[OUTSD_SG_GRANDFATHER]]</f>
        <v>0</v>
      </c>
      <c r="AR1189" s="273">
        <f>Table2[[#This Row],[EXCHG_IND_HEALTH_TOTAL]]+Table2[[#This Row],[OUTSD_IND_HEALTH_TOTAL]]</f>
        <v>0</v>
      </c>
      <c r="AS1189" s="273">
        <f>Table2[[#This Row],[EXCHG_SG_HEALTH_TOTAL]]+Table2[[#This Row],[OUTSD_SG_HEALTH_TOTAL]]</f>
        <v>0</v>
      </c>
      <c r="AT1189" s="273">
        <f>Table2[[#This Row],[OUTSD_ATM_HEALTH_TOTAL]]+Table2[[#This Row],[OUTSD_LG_HEALTH_TOTAL]]+Table2[[#This Row],[Individual Total]]+Table2[[#This Row],[Small Group Total]]+Table2[[#This Row],[OUTSD_STUDENT]]</f>
        <v>0</v>
      </c>
    </row>
    <row r="1190" spans="1:46">
      <c r="A1190" t="s">
        <v>428</v>
      </c>
      <c r="B1190" t="s">
        <v>376</v>
      </c>
      <c r="AE1190">
        <v>1</v>
      </c>
      <c r="AL1190">
        <v>2023</v>
      </c>
      <c r="AM1190">
        <v>4</v>
      </c>
      <c r="AN1190" s="273">
        <f>(Table2[[#This Row],[OUTSD_IND_HEALTH_TOTAL]]+Table2[[#This Row],[EXCHG_IND_HEALTH_TOTAL]])-Table2[[#This Row],[OUTSD_IND_GRANDFATHER]]</f>
        <v>0</v>
      </c>
      <c r="AO1190" s="273">
        <f>Table2[[#This Row],[OUTSD_IND_HEALTH_TOTAL]]-Table2[[#This Row],[OUTSD_IND_GRANDFATHER]]</f>
        <v>0</v>
      </c>
      <c r="AP1190" s="273">
        <f>(Table2[[#This Row],[OUTSD_SG_HEALTH_TOTAL]]+Table2[[#This Row],[EXCHG_SG_HEALTH_TOTAL]])-Table2[[#This Row],[OUTSD_SG_GRANDFATHER]]</f>
        <v>0</v>
      </c>
      <c r="AQ1190" s="273">
        <f>Table2[[#This Row],[OUTSD_SG_HEALTH_TOTAL]]-Table2[[#This Row],[OUTSD_SG_GRANDFATHER]]</f>
        <v>0</v>
      </c>
      <c r="AR1190" s="273">
        <f>Table2[[#This Row],[EXCHG_IND_HEALTH_TOTAL]]+Table2[[#This Row],[OUTSD_IND_HEALTH_TOTAL]]</f>
        <v>0</v>
      </c>
      <c r="AS1190" s="273">
        <f>Table2[[#This Row],[EXCHG_SG_HEALTH_TOTAL]]+Table2[[#This Row],[OUTSD_SG_HEALTH_TOTAL]]</f>
        <v>0</v>
      </c>
      <c r="AT1190" s="273">
        <f>Table2[[#This Row],[OUTSD_ATM_HEALTH_TOTAL]]+Table2[[#This Row],[OUTSD_LG_HEALTH_TOTAL]]+Table2[[#This Row],[Individual Total]]+Table2[[#This Row],[Small Group Total]]+Table2[[#This Row],[OUTSD_STUDENT]]</f>
        <v>0</v>
      </c>
    </row>
    <row r="1191" spans="1:46">
      <c r="A1191" t="s">
        <v>428</v>
      </c>
      <c r="B1191" t="s">
        <v>370</v>
      </c>
      <c r="AE1191">
        <v>1</v>
      </c>
      <c r="AL1191">
        <v>2023</v>
      </c>
      <c r="AM1191">
        <v>4</v>
      </c>
      <c r="AN1191" s="273">
        <f>(Table2[[#This Row],[OUTSD_IND_HEALTH_TOTAL]]+Table2[[#This Row],[EXCHG_IND_HEALTH_TOTAL]])-Table2[[#This Row],[OUTSD_IND_GRANDFATHER]]</f>
        <v>0</v>
      </c>
      <c r="AO1191" s="273">
        <f>Table2[[#This Row],[OUTSD_IND_HEALTH_TOTAL]]-Table2[[#This Row],[OUTSD_IND_GRANDFATHER]]</f>
        <v>0</v>
      </c>
      <c r="AP1191" s="273">
        <f>(Table2[[#This Row],[OUTSD_SG_HEALTH_TOTAL]]+Table2[[#This Row],[EXCHG_SG_HEALTH_TOTAL]])-Table2[[#This Row],[OUTSD_SG_GRANDFATHER]]</f>
        <v>0</v>
      </c>
      <c r="AQ1191" s="273">
        <f>Table2[[#This Row],[OUTSD_SG_HEALTH_TOTAL]]-Table2[[#This Row],[OUTSD_SG_GRANDFATHER]]</f>
        <v>0</v>
      </c>
      <c r="AR1191" s="273">
        <f>Table2[[#This Row],[EXCHG_IND_HEALTH_TOTAL]]+Table2[[#This Row],[OUTSD_IND_HEALTH_TOTAL]]</f>
        <v>0</v>
      </c>
      <c r="AS1191" s="273">
        <f>Table2[[#This Row],[EXCHG_SG_HEALTH_TOTAL]]+Table2[[#This Row],[OUTSD_SG_HEALTH_TOTAL]]</f>
        <v>0</v>
      </c>
      <c r="AT1191" s="273">
        <f>Table2[[#This Row],[OUTSD_ATM_HEALTH_TOTAL]]+Table2[[#This Row],[OUTSD_LG_HEALTH_TOTAL]]+Table2[[#This Row],[Individual Total]]+Table2[[#This Row],[Small Group Total]]+Table2[[#This Row],[OUTSD_STUDENT]]</f>
        <v>0</v>
      </c>
    </row>
    <row r="1192" spans="1:46">
      <c r="A1192" t="s">
        <v>428</v>
      </c>
      <c r="B1192" t="s">
        <v>367</v>
      </c>
      <c r="AE1192">
        <v>2</v>
      </c>
      <c r="AL1192">
        <v>2023</v>
      </c>
      <c r="AM1192">
        <v>4</v>
      </c>
      <c r="AN1192" s="273">
        <f>(Table2[[#This Row],[OUTSD_IND_HEALTH_TOTAL]]+Table2[[#This Row],[EXCHG_IND_HEALTH_TOTAL]])-Table2[[#This Row],[OUTSD_IND_GRANDFATHER]]</f>
        <v>0</v>
      </c>
      <c r="AO1192" s="273">
        <f>Table2[[#This Row],[OUTSD_IND_HEALTH_TOTAL]]-Table2[[#This Row],[OUTSD_IND_GRANDFATHER]]</f>
        <v>0</v>
      </c>
      <c r="AP1192" s="273">
        <f>(Table2[[#This Row],[OUTSD_SG_HEALTH_TOTAL]]+Table2[[#This Row],[EXCHG_SG_HEALTH_TOTAL]])-Table2[[#This Row],[OUTSD_SG_GRANDFATHER]]</f>
        <v>0</v>
      </c>
      <c r="AQ1192" s="273">
        <f>Table2[[#This Row],[OUTSD_SG_HEALTH_TOTAL]]-Table2[[#This Row],[OUTSD_SG_GRANDFATHER]]</f>
        <v>0</v>
      </c>
      <c r="AR1192" s="273">
        <f>Table2[[#This Row],[EXCHG_IND_HEALTH_TOTAL]]+Table2[[#This Row],[OUTSD_IND_HEALTH_TOTAL]]</f>
        <v>0</v>
      </c>
      <c r="AS1192" s="273">
        <f>Table2[[#This Row],[EXCHG_SG_HEALTH_TOTAL]]+Table2[[#This Row],[OUTSD_SG_HEALTH_TOTAL]]</f>
        <v>0</v>
      </c>
      <c r="AT1192" s="273">
        <f>Table2[[#This Row],[OUTSD_ATM_HEALTH_TOTAL]]+Table2[[#This Row],[OUTSD_LG_HEALTH_TOTAL]]+Table2[[#This Row],[Individual Total]]+Table2[[#This Row],[Small Group Total]]+Table2[[#This Row],[OUTSD_STUDENT]]</f>
        <v>0</v>
      </c>
    </row>
    <row r="1193" spans="1:46">
      <c r="A1193" t="s">
        <v>428</v>
      </c>
      <c r="B1193" t="s">
        <v>391</v>
      </c>
      <c r="AE1193">
        <v>3</v>
      </c>
      <c r="AL1193">
        <v>2023</v>
      </c>
      <c r="AM1193">
        <v>4</v>
      </c>
      <c r="AN1193" s="273">
        <f>(Table2[[#This Row],[OUTSD_IND_HEALTH_TOTAL]]+Table2[[#This Row],[EXCHG_IND_HEALTH_TOTAL]])-Table2[[#This Row],[OUTSD_IND_GRANDFATHER]]</f>
        <v>0</v>
      </c>
      <c r="AO1193" s="273">
        <f>Table2[[#This Row],[OUTSD_IND_HEALTH_TOTAL]]-Table2[[#This Row],[OUTSD_IND_GRANDFATHER]]</f>
        <v>0</v>
      </c>
      <c r="AP1193" s="273">
        <f>(Table2[[#This Row],[OUTSD_SG_HEALTH_TOTAL]]+Table2[[#This Row],[EXCHG_SG_HEALTH_TOTAL]])-Table2[[#This Row],[OUTSD_SG_GRANDFATHER]]</f>
        <v>0</v>
      </c>
      <c r="AQ1193" s="273">
        <f>Table2[[#This Row],[OUTSD_SG_HEALTH_TOTAL]]-Table2[[#This Row],[OUTSD_SG_GRANDFATHER]]</f>
        <v>0</v>
      </c>
      <c r="AR1193" s="273">
        <f>Table2[[#This Row],[EXCHG_IND_HEALTH_TOTAL]]+Table2[[#This Row],[OUTSD_IND_HEALTH_TOTAL]]</f>
        <v>0</v>
      </c>
      <c r="AS1193" s="273">
        <f>Table2[[#This Row],[EXCHG_SG_HEALTH_TOTAL]]+Table2[[#This Row],[OUTSD_SG_HEALTH_TOTAL]]</f>
        <v>0</v>
      </c>
      <c r="AT1193" s="273">
        <f>Table2[[#This Row],[OUTSD_ATM_HEALTH_TOTAL]]+Table2[[#This Row],[OUTSD_LG_HEALTH_TOTAL]]+Table2[[#This Row],[Individual Total]]+Table2[[#This Row],[Small Group Total]]+Table2[[#This Row],[OUTSD_STUDENT]]</f>
        <v>0</v>
      </c>
    </row>
    <row r="1194" spans="1:46">
      <c r="A1194" t="s">
        <v>428</v>
      </c>
      <c r="B1194" t="s">
        <v>368</v>
      </c>
      <c r="AE1194">
        <v>12</v>
      </c>
      <c r="AL1194">
        <v>2023</v>
      </c>
      <c r="AM1194">
        <v>4</v>
      </c>
      <c r="AN1194" s="273">
        <f>(Table2[[#This Row],[OUTSD_IND_HEALTH_TOTAL]]+Table2[[#This Row],[EXCHG_IND_HEALTH_TOTAL]])-Table2[[#This Row],[OUTSD_IND_GRANDFATHER]]</f>
        <v>0</v>
      </c>
      <c r="AO1194" s="273">
        <f>Table2[[#This Row],[OUTSD_IND_HEALTH_TOTAL]]-Table2[[#This Row],[OUTSD_IND_GRANDFATHER]]</f>
        <v>0</v>
      </c>
      <c r="AP1194" s="273">
        <f>(Table2[[#This Row],[OUTSD_SG_HEALTH_TOTAL]]+Table2[[#This Row],[EXCHG_SG_HEALTH_TOTAL]])-Table2[[#This Row],[OUTSD_SG_GRANDFATHER]]</f>
        <v>0</v>
      </c>
      <c r="AQ1194" s="273">
        <f>Table2[[#This Row],[OUTSD_SG_HEALTH_TOTAL]]-Table2[[#This Row],[OUTSD_SG_GRANDFATHER]]</f>
        <v>0</v>
      </c>
      <c r="AR1194" s="273">
        <f>Table2[[#This Row],[EXCHG_IND_HEALTH_TOTAL]]+Table2[[#This Row],[OUTSD_IND_HEALTH_TOTAL]]</f>
        <v>0</v>
      </c>
      <c r="AS1194" s="273">
        <f>Table2[[#This Row],[EXCHG_SG_HEALTH_TOTAL]]+Table2[[#This Row],[OUTSD_SG_HEALTH_TOTAL]]</f>
        <v>0</v>
      </c>
      <c r="AT1194" s="273">
        <f>Table2[[#This Row],[OUTSD_ATM_HEALTH_TOTAL]]+Table2[[#This Row],[OUTSD_LG_HEALTH_TOTAL]]+Table2[[#This Row],[Individual Total]]+Table2[[#This Row],[Small Group Total]]+Table2[[#This Row],[OUTSD_STUDENT]]</f>
        <v>0</v>
      </c>
    </row>
    <row r="1195" spans="1:46">
      <c r="A1195" t="s">
        <v>428</v>
      </c>
      <c r="B1195" t="s">
        <v>378</v>
      </c>
      <c r="AE1195">
        <v>6</v>
      </c>
      <c r="AL1195">
        <v>2023</v>
      </c>
      <c r="AM1195">
        <v>4</v>
      </c>
      <c r="AN1195" s="273">
        <f>(Table2[[#This Row],[OUTSD_IND_HEALTH_TOTAL]]+Table2[[#This Row],[EXCHG_IND_HEALTH_TOTAL]])-Table2[[#This Row],[OUTSD_IND_GRANDFATHER]]</f>
        <v>0</v>
      </c>
      <c r="AO1195" s="273">
        <f>Table2[[#This Row],[OUTSD_IND_HEALTH_TOTAL]]-Table2[[#This Row],[OUTSD_IND_GRANDFATHER]]</f>
        <v>0</v>
      </c>
      <c r="AP1195" s="273">
        <f>(Table2[[#This Row],[OUTSD_SG_HEALTH_TOTAL]]+Table2[[#This Row],[EXCHG_SG_HEALTH_TOTAL]])-Table2[[#This Row],[OUTSD_SG_GRANDFATHER]]</f>
        <v>0</v>
      </c>
      <c r="AQ1195" s="273">
        <f>Table2[[#This Row],[OUTSD_SG_HEALTH_TOTAL]]-Table2[[#This Row],[OUTSD_SG_GRANDFATHER]]</f>
        <v>0</v>
      </c>
      <c r="AR1195" s="273">
        <f>Table2[[#This Row],[EXCHG_IND_HEALTH_TOTAL]]+Table2[[#This Row],[OUTSD_IND_HEALTH_TOTAL]]</f>
        <v>0</v>
      </c>
      <c r="AS1195" s="273">
        <f>Table2[[#This Row],[EXCHG_SG_HEALTH_TOTAL]]+Table2[[#This Row],[OUTSD_SG_HEALTH_TOTAL]]</f>
        <v>0</v>
      </c>
      <c r="AT1195" s="273">
        <f>Table2[[#This Row],[OUTSD_ATM_HEALTH_TOTAL]]+Table2[[#This Row],[OUTSD_LG_HEALTH_TOTAL]]+Table2[[#This Row],[Individual Total]]+Table2[[#This Row],[Small Group Total]]+Table2[[#This Row],[OUTSD_STUDENT]]</f>
        <v>0</v>
      </c>
    </row>
    <row r="1196" spans="1:46">
      <c r="A1196" t="s">
        <v>428</v>
      </c>
      <c r="B1196" t="s">
        <v>366</v>
      </c>
      <c r="AE1196">
        <v>9</v>
      </c>
      <c r="AL1196">
        <v>2023</v>
      </c>
      <c r="AM1196">
        <v>4</v>
      </c>
      <c r="AN1196" s="273">
        <f>(Table2[[#This Row],[OUTSD_IND_HEALTH_TOTAL]]+Table2[[#This Row],[EXCHG_IND_HEALTH_TOTAL]])-Table2[[#This Row],[OUTSD_IND_GRANDFATHER]]</f>
        <v>0</v>
      </c>
      <c r="AO1196" s="273">
        <f>Table2[[#This Row],[OUTSD_IND_HEALTH_TOTAL]]-Table2[[#This Row],[OUTSD_IND_GRANDFATHER]]</f>
        <v>0</v>
      </c>
      <c r="AP1196" s="273">
        <f>(Table2[[#This Row],[OUTSD_SG_HEALTH_TOTAL]]+Table2[[#This Row],[EXCHG_SG_HEALTH_TOTAL]])-Table2[[#This Row],[OUTSD_SG_GRANDFATHER]]</f>
        <v>0</v>
      </c>
      <c r="AQ1196" s="273">
        <f>Table2[[#This Row],[OUTSD_SG_HEALTH_TOTAL]]-Table2[[#This Row],[OUTSD_SG_GRANDFATHER]]</f>
        <v>0</v>
      </c>
      <c r="AR1196" s="273">
        <f>Table2[[#This Row],[EXCHG_IND_HEALTH_TOTAL]]+Table2[[#This Row],[OUTSD_IND_HEALTH_TOTAL]]</f>
        <v>0</v>
      </c>
      <c r="AS1196" s="273">
        <f>Table2[[#This Row],[EXCHG_SG_HEALTH_TOTAL]]+Table2[[#This Row],[OUTSD_SG_HEALTH_TOTAL]]</f>
        <v>0</v>
      </c>
      <c r="AT1196" s="273">
        <f>Table2[[#This Row],[OUTSD_ATM_HEALTH_TOTAL]]+Table2[[#This Row],[OUTSD_LG_HEALTH_TOTAL]]+Table2[[#This Row],[Individual Total]]+Table2[[#This Row],[Small Group Total]]+Table2[[#This Row],[OUTSD_STUDENT]]</f>
        <v>0</v>
      </c>
    </row>
    <row r="1197" spans="1:46">
      <c r="A1197" t="s">
        <v>428</v>
      </c>
      <c r="B1197" t="s">
        <v>365</v>
      </c>
      <c r="AE1197">
        <v>2</v>
      </c>
      <c r="AL1197">
        <v>2023</v>
      </c>
      <c r="AM1197">
        <v>4</v>
      </c>
      <c r="AN1197" s="273">
        <f>(Table2[[#This Row],[OUTSD_IND_HEALTH_TOTAL]]+Table2[[#This Row],[EXCHG_IND_HEALTH_TOTAL]])-Table2[[#This Row],[OUTSD_IND_GRANDFATHER]]</f>
        <v>0</v>
      </c>
      <c r="AO1197" s="273">
        <f>Table2[[#This Row],[OUTSD_IND_HEALTH_TOTAL]]-Table2[[#This Row],[OUTSD_IND_GRANDFATHER]]</f>
        <v>0</v>
      </c>
      <c r="AP1197" s="273">
        <f>(Table2[[#This Row],[OUTSD_SG_HEALTH_TOTAL]]+Table2[[#This Row],[EXCHG_SG_HEALTH_TOTAL]])-Table2[[#This Row],[OUTSD_SG_GRANDFATHER]]</f>
        <v>0</v>
      </c>
      <c r="AQ1197" s="273">
        <f>Table2[[#This Row],[OUTSD_SG_HEALTH_TOTAL]]-Table2[[#This Row],[OUTSD_SG_GRANDFATHER]]</f>
        <v>0</v>
      </c>
      <c r="AR1197" s="273">
        <f>Table2[[#This Row],[EXCHG_IND_HEALTH_TOTAL]]+Table2[[#This Row],[OUTSD_IND_HEALTH_TOTAL]]</f>
        <v>0</v>
      </c>
      <c r="AS1197" s="273">
        <f>Table2[[#This Row],[EXCHG_SG_HEALTH_TOTAL]]+Table2[[#This Row],[OUTSD_SG_HEALTH_TOTAL]]</f>
        <v>0</v>
      </c>
      <c r="AT1197" s="273">
        <f>Table2[[#This Row],[OUTSD_ATM_HEALTH_TOTAL]]+Table2[[#This Row],[OUTSD_LG_HEALTH_TOTAL]]+Table2[[#This Row],[Individual Total]]+Table2[[#This Row],[Small Group Total]]+Table2[[#This Row],[OUTSD_STUDENT]]</f>
        <v>0</v>
      </c>
    </row>
    <row r="1198" spans="1:46">
      <c r="A1198" t="s">
        <v>428</v>
      </c>
      <c r="B1198" t="s">
        <v>356</v>
      </c>
      <c r="AE1198">
        <v>13</v>
      </c>
      <c r="AL1198">
        <v>2023</v>
      </c>
      <c r="AM1198">
        <v>4</v>
      </c>
      <c r="AN1198" s="273">
        <f>(Table2[[#This Row],[OUTSD_IND_HEALTH_TOTAL]]+Table2[[#This Row],[EXCHG_IND_HEALTH_TOTAL]])-Table2[[#This Row],[OUTSD_IND_GRANDFATHER]]</f>
        <v>0</v>
      </c>
      <c r="AO1198" s="273">
        <f>Table2[[#This Row],[OUTSD_IND_HEALTH_TOTAL]]-Table2[[#This Row],[OUTSD_IND_GRANDFATHER]]</f>
        <v>0</v>
      </c>
      <c r="AP1198" s="273">
        <f>(Table2[[#This Row],[OUTSD_SG_HEALTH_TOTAL]]+Table2[[#This Row],[EXCHG_SG_HEALTH_TOTAL]])-Table2[[#This Row],[OUTSD_SG_GRANDFATHER]]</f>
        <v>0</v>
      </c>
      <c r="AQ1198" s="273">
        <f>Table2[[#This Row],[OUTSD_SG_HEALTH_TOTAL]]-Table2[[#This Row],[OUTSD_SG_GRANDFATHER]]</f>
        <v>0</v>
      </c>
      <c r="AR1198" s="273">
        <f>Table2[[#This Row],[EXCHG_IND_HEALTH_TOTAL]]+Table2[[#This Row],[OUTSD_IND_HEALTH_TOTAL]]</f>
        <v>0</v>
      </c>
      <c r="AS1198" s="273">
        <f>Table2[[#This Row],[EXCHG_SG_HEALTH_TOTAL]]+Table2[[#This Row],[OUTSD_SG_HEALTH_TOTAL]]</f>
        <v>0</v>
      </c>
      <c r="AT1198" s="273">
        <f>Table2[[#This Row],[OUTSD_ATM_HEALTH_TOTAL]]+Table2[[#This Row],[OUTSD_LG_HEALTH_TOTAL]]+Table2[[#This Row],[Individual Total]]+Table2[[#This Row],[Small Group Total]]+Table2[[#This Row],[OUTSD_STUDENT]]</f>
        <v>0</v>
      </c>
    </row>
    <row r="1199" spans="1:46">
      <c r="A1199" t="s">
        <v>428</v>
      </c>
      <c r="B1199" t="s">
        <v>359</v>
      </c>
      <c r="AE1199">
        <v>23</v>
      </c>
      <c r="AL1199">
        <v>2023</v>
      </c>
      <c r="AM1199">
        <v>4</v>
      </c>
      <c r="AN1199" s="273">
        <f>(Table2[[#This Row],[OUTSD_IND_HEALTH_TOTAL]]+Table2[[#This Row],[EXCHG_IND_HEALTH_TOTAL]])-Table2[[#This Row],[OUTSD_IND_GRANDFATHER]]</f>
        <v>0</v>
      </c>
      <c r="AO1199" s="273">
        <f>Table2[[#This Row],[OUTSD_IND_HEALTH_TOTAL]]-Table2[[#This Row],[OUTSD_IND_GRANDFATHER]]</f>
        <v>0</v>
      </c>
      <c r="AP1199" s="273">
        <f>(Table2[[#This Row],[OUTSD_SG_HEALTH_TOTAL]]+Table2[[#This Row],[EXCHG_SG_HEALTH_TOTAL]])-Table2[[#This Row],[OUTSD_SG_GRANDFATHER]]</f>
        <v>0</v>
      </c>
      <c r="AQ1199" s="273">
        <f>Table2[[#This Row],[OUTSD_SG_HEALTH_TOTAL]]-Table2[[#This Row],[OUTSD_SG_GRANDFATHER]]</f>
        <v>0</v>
      </c>
      <c r="AR1199" s="273">
        <f>Table2[[#This Row],[EXCHG_IND_HEALTH_TOTAL]]+Table2[[#This Row],[OUTSD_IND_HEALTH_TOTAL]]</f>
        <v>0</v>
      </c>
      <c r="AS1199" s="273">
        <f>Table2[[#This Row],[EXCHG_SG_HEALTH_TOTAL]]+Table2[[#This Row],[OUTSD_SG_HEALTH_TOTAL]]</f>
        <v>0</v>
      </c>
      <c r="AT1199" s="273">
        <f>Table2[[#This Row],[OUTSD_ATM_HEALTH_TOTAL]]+Table2[[#This Row],[OUTSD_LG_HEALTH_TOTAL]]+Table2[[#This Row],[Individual Total]]+Table2[[#This Row],[Small Group Total]]+Table2[[#This Row],[OUTSD_STUDENT]]</f>
        <v>0</v>
      </c>
    </row>
    <row r="1200" spans="1:46">
      <c r="A1200" t="s">
        <v>428</v>
      </c>
      <c r="B1200" t="s">
        <v>364</v>
      </c>
      <c r="AE1200">
        <v>9</v>
      </c>
      <c r="AL1200">
        <v>2023</v>
      </c>
      <c r="AM1200">
        <v>4</v>
      </c>
      <c r="AN1200" s="273">
        <f>(Table2[[#This Row],[OUTSD_IND_HEALTH_TOTAL]]+Table2[[#This Row],[EXCHG_IND_HEALTH_TOTAL]])-Table2[[#This Row],[OUTSD_IND_GRANDFATHER]]</f>
        <v>0</v>
      </c>
      <c r="AO1200" s="273">
        <f>Table2[[#This Row],[OUTSD_IND_HEALTH_TOTAL]]-Table2[[#This Row],[OUTSD_IND_GRANDFATHER]]</f>
        <v>0</v>
      </c>
      <c r="AP1200" s="273">
        <f>(Table2[[#This Row],[OUTSD_SG_HEALTH_TOTAL]]+Table2[[#This Row],[EXCHG_SG_HEALTH_TOTAL]])-Table2[[#This Row],[OUTSD_SG_GRANDFATHER]]</f>
        <v>0</v>
      </c>
      <c r="AQ1200" s="273">
        <f>Table2[[#This Row],[OUTSD_SG_HEALTH_TOTAL]]-Table2[[#This Row],[OUTSD_SG_GRANDFATHER]]</f>
        <v>0</v>
      </c>
      <c r="AR1200" s="273">
        <f>Table2[[#This Row],[EXCHG_IND_HEALTH_TOTAL]]+Table2[[#This Row],[OUTSD_IND_HEALTH_TOTAL]]</f>
        <v>0</v>
      </c>
      <c r="AS1200" s="273">
        <f>Table2[[#This Row],[EXCHG_SG_HEALTH_TOTAL]]+Table2[[#This Row],[OUTSD_SG_HEALTH_TOTAL]]</f>
        <v>0</v>
      </c>
      <c r="AT1200" s="273">
        <f>Table2[[#This Row],[OUTSD_ATM_HEALTH_TOTAL]]+Table2[[#This Row],[OUTSD_LG_HEALTH_TOTAL]]+Table2[[#This Row],[Individual Total]]+Table2[[#This Row],[Small Group Total]]+Table2[[#This Row],[OUTSD_STUDENT]]</f>
        <v>0</v>
      </c>
    </row>
    <row r="1201" spans="1:46">
      <c r="A1201" t="s">
        <v>428</v>
      </c>
      <c r="B1201" t="s">
        <v>384</v>
      </c>
      <c r="AE1201">
        <v>2</v>
      </c>
      <c r="AL1201">
        <v>2023</v>
      </c>
      <c r="AM1201">
        <v>4</v>
      </c>
      <c r="AN1201" s="273">
        <f>(Table2[[#This Row],[OUTSD_IND_HEALTH_TOTAL]]+Table2[[#This Row],[EXCHG_IND_HEALTH_TOTAL]])-Table2[[#This Row],[OUTSD_IND_GRANDFATHER]]</f>
        <v>0</v>
      </c>
      <c r="AO1201" s="273">
        <f>Table2[[#This Row],[OUTSD_IND_HEALTH_TOTAL]]-Table2[[#This Row],[OUTSD_IND_GRANDFATHER]]</f>
        <v>0</v>
      </c>
      <c r="AP1201" s="273">
        <f>(Table2[[#This Row],[OUTSD_SG_HEALTH_TOTAL]]+Table2[[#This Row],[EXCHG_SG_HEALTH_TOTAL]])-Table2[[#This Row],[OUTSD_SG_GRANDFATHER]]</f>
        <v>0</v>
      </c>
      <c r="AQ1201" s="273">
        <f>Table2[[#This Row],[OUTSD_SG_HEALTH_TOTAL]]-Table2[[#This Row],[OUTSD_SG_GRANDFATHER]]</f>
        <v>0</v>
      </c>
      <c r="AR1201" s="273">
        <f>Table2[[#This Row],[EXCHG_IND_HEALTH_TOTAL]]+Table2[[#This Row],[OUTSD_IND_HEALTH_TOTAL]]</f>
        <v>0</v>
      </c>
      <c r="AS1201" s="273">
        <f>Table2[[#This Row],[EXCHG_SG_HEALTH_TOTAL]]+Table2[[#This Row],[OUTSD_SG_HEALTH_TOTAL]]</f>
        <v>0</v>
      </c>
      <c r="AT1201" s="273">
        <f>Table2[[#This Row],[OUTSD_ATM_HEALTH_TOTAL]]+Table2[[#This Row],[OUTSD_LG_HEALTH_TOTAL]]+Table2[[#This Row],[Individual Total]]+Table2[[#This Row],[Small Group Total]]+Table2[[#This Row],[OUTSD_STUDENT]]</f>
        <v>0</v>
      </c>
    </row>
    <row r="1202" spans="1:46">
      <c r="A1202" t="s">
        <v>428</v>
      </c>
      <c r="B1202" t="s">
        <v>380</v>
      </c>
      <c r="AE1202">
        <v>2</v>
      </c>
      <c r="AL1202">
        <v>2023</v>
      </c>
      <c r="AM1202">
        <v>4</v>
      </c>
      <c r="AN1202" s="273">
        <f>(Table2[[#This Row],[OUTSD_IND_HEALTH_TOTAL]]+Table2[[#This Row],[EXCHG_IND_HEALTH_TOTAL]])-Table2[[#This Row],[OUTSD_IND_GRANDFATHER]]</f>
        <v>0</v>
      </c>
      <c r="AO1202" s="273">
        <f>Table2[[#This Row],[OUTSD_IND_HEALTH_TOTAL]]-Table2[[#This Row],[OUTSD_IND_GRANDFATHER]]</f>
        <v>0</v>
      </c>
      <c r="AP1202" s="273">
        <f>(Table2[[#This Row],[OUTSD_SG_HEALTH_TOTAL]]+Table2[[#This Row],[EXCHG_SG_HEALTH_TOTAL]])-Table2[[#This Row],[OUTSD_SG_GRANDFATHER]]</f>
        <v>0</v>
      </c>
      <c r="AQ1202" s="273">
        <f>Table2[[#This Row],[OUTSD_SG_HEALTH_TOTAL]]-Table2[[#This Row],[OUTSD_SG_GRANDFATHER]]</f>
        <v>0</v>
      </c>
      <c r="AR1202" s="273">
        <f>Table2[[#This Row],[EXCHG_IND_HEALTH_TOTAL]]+Table2[[#This Row],[OUTSD_IND_HEALTH_TOTAL]]</f>
        <v>0</v>
      </c>
      <c r="AS1202" s="273">
        <f>Table2[[#This Row],[EXCHG_SG_HEALTH_TOTAL]]+Table2[[#This Row],[OUTSD_SG_HEALTH_TOTAL]]</f>
        <v>0</v>
      </c>
      <c r="AT1202" s="273">
        <f>Table2[[#This Row],[OUTSD_ATM_HEALTH_TOTAL]]+Table2[[#This Row],[OUTSD_LG_HEALTH_TOTAL]]+Table2[[#This Row],[Individual Total]]+Table2[[#This Row],[Small Group Total]]+Table2[[#This Row],[OUTSD_STUDENT]]</f>
        <v>0</v>
      </c>
    </row>
    <row r="1203" spans="1:46">
      <c r="A1203" t="s">
        <v>428</v>
      </c>
      <c r="B1203" t="s">
        <v>387</v>
      </c>
      <c r="AE1203">
        <v>2</v>
      </c>
      <c r="AL1203">
        <v>2023</v>
      </c>
      <c r="AM1203">
        <v>4</v>
      </c>
      <c r="AN1203" s="273">
        <f>(Table2[[#This Row],[OUTSD_IND_HEALTH_TOTAL]]+Table2[[#This Row],[EXCHG_IND_HEALTH_TOTAL]])-Table2[[#This Row],[OUTSD_IND_GRANDFATHER]]</f>
        <v>0</v>
      </c>
      <c r="AO1203" s="273">
        <f>Table2[[#This Row],[OUTSD_IND_HEALTH_TOTAL]]-Table2[[#This Row],[OUTSD_IND_GRANDFATHER]]</f>
        <v>0</v>
      </c>
      <c r="AP1203" s="273">
        <f>(Table2[[#This Row],[OUTSD_SG_HEALTH_TOTAL]]+Table2[[#This Row],[EXCHG_SG_HEALTH_TOTAL]])-Table2[[#This Row],[OUTSD_SG_GRANDFATHER]]</f>
        <v>0</v>
      </c>
      <c r="AQ1203" s="273">
        <f>Table2[[#This Row],[OUTSD_SG_HEALTH_TOTAL]]-Table2[[#This Row],[OUTSD_SG_GRANDFATHER]]</f>
        <v>0</v>
      </c>
      <c r="AR1203" s="273">
        <f>Table2[[#This Row],[EXCHG_IND_HEALTH_TOTAL]]+Table2[[#This Row],[OUTSD_IND_HEALTH_TOTAL]]</f>
        <v>0</v>
      </c>
      <c r="AS1203" s="273">
        <f>Table2[[#This Row],[EXCHG_SG_HEALTH_TOTAL]]+Table2[[#This Row],[OUTSD_SG_HEALTH_TOTAL]]</f>
        <v>0</v>
      </c>
      <c r="AT1203" s="273">
        <f>Table2[[#This Row],[OUTSD_ATM_HEALTH_TOTAL]]+Table2[[#This Row],[OUTSD_LG_HEALTH_TOTAL]]+Table2[[#This Row],[Individual Total]]+Table2[[#This Row],[Small Group Total]]+Table2[[#This Row],[OUTSD_STUDENT]]</f>
        <v>0</v>
      </c>
    </row>
    <row r="1204" spans="1:46">
      <c r="A1204" t="s">
        <v>428</v>
      </c>
      <c r="B1204" t="s">
        <v>373</v>
      </c>
      <c r="AE1204">
        <v>18</v>
      </c>
      <c r="AL1204">
        <v>2023</v>
      </c>
      <c r="AM1204">
        <v>4</v>
      </c>
      <c r="AN1204" s="273">
        <f>(Table2[[#This Row],[OUTSD_IND_HEALTH_TOTAL]]+Table2[[#This Row],[EXCHG_IND_HEALTH_TOTAL]])-Table2[[#This Row],[OUTSD_IND_GRANDFATHER]]</f>
        <v>0</v>
      </c>
      <c r="AO1204" s="273">
        <f>Table2[[#This Row],[OUTSD_IND_HEALTH_TOTAL]]-Table2[[#This Row],[OUTSD_IND_GRANDFATHER]]</f>
        <v>0</v>
      </c>
      <c r="AP1204" s="273">
        <f>(Table2[[#This Row],[OUTSD_SG_HEALTH_TOTAL]]+Table2[[#This Row],[EXCHG_SG_HEALTH_TOTAL]])-Table2[[#This Row],[OUTSD_SG_GRANDFATHER]]</f>
        <v>0</v>
      </c>
      <c r="AQ1204" s="273">
        <f>Table2[[#This Row],[OUTSD_SG_HEALTH_TOTAL]]-Table2[[#This Row],[OUTSD_SG_GRANDFATHER]]</f>
        <v>0</v>
      </c>
      <c r="AR1204" s="273">
        <f>Table2[[#This Row],[EXCHG_IND_HEALTH_TOTAL]]+Table2[[#This Row],[OUTSD_IND_HEALTH_TOTAL]]</f>
        <v>0</v>
      </c>
      <c r="AS1204" s="273">
        <f>Table2[[#This Row],[EXCHG_SG_HEALTH_TOTAL]]+Table2[[#This Row],[OUTSD_SG_HEALTH_TOTAL]]</f>
        <v>0</v>
      </c>
      <c r="AT1204" s="273">
        <f>Table2[[#This Row],[OUTSD_ATM_HEALTH_TOTAL]]+Table2[[#This Row],[OUTSD_LG_HEALTH_TOTAL]]+Table2[[#This Row],[Individual Total]]+Table2[[#This Row],[Small Group Total]]+Table2[[#This Row],[OUTSD_STUDENT]]</f>
        <v>0</v>
      </c>
    </row>
    <row r="1205" spans="1:46">
      <c r="A1205" t="s">
        <v>428</v>
      </c>
      <c r="B1205" t="s">
        <v>357</v>
      </c>
      <c r="AE1205">
        <v>30</v>
      </c>
      <c r="AL1205">
        <v>2023</v>
      </c>
      <c r="AM1205">
        <v>4</v>
      </c>
      <c r="AN1205" s="273">
        <f>(Table2[[#This Row],[OUTSD_IND_HEALTH_TOTAL]]+Table2[[#This Row],[EXCHG_IND_HEALTH_TOTAL]])-Table2[[#This Row],[OUTSD_IND_GRANDFATHER]]</f>
        <v>0</v>
      </c>
      <c r="AO1205" s="273">
        <f>Table2[[#This Row],[OUTSD_IND_HEALTH_TOTAL]]-Table2[[#This Row],[OUTSD_IND_GRANDFATHER]]</f>
        <v>0</v>
      </c>
      <c r="AP1205" s="273">
        <f>(Table2[[#This Row],[OUTSD_SG_HEALTH_TOTAL]]+Table2[[#This Row],[EXCHG_SG_HEALTH_TOTAL]])-Table2[[#This Row],[OUTSD_SG_GRANDFATHER]]</f>
        <v>0</v>
      </c>
      <c r="AQ1205" s="273">
        <f>Table2[[#This Row],[OUTSD_SG_HEALTH_TOTAL]]-Table2[[#This Row],[OUTSD_SG_GRANDFATHER]]</f>
        <v>0</v>
      </c>
      <c r="AR1205" s="273">
        <f>Table2[[#This Row],[EXCHG_IND_HEALTH_TOTAL]]+Table2[[#This Row],[OUTSD_IND_HEALTH_TOTAL]]</f>
        <v>0</v>
      </c>
      <c r="AS1205" s="273">
        <f>Table2[[#This Row],[EXCHG_SG_HEALTH_TOTAL]]+Table2[[#This Row],[OUTSD_SG_HEALTH_TOTAL]]</f>
        <v>0</v>
      </c>
      <c r="AT1205" s="273">
        <f>Table2[[#This Row],[OUTSD_ATM_HEALTH_TOTAL]]+Table2[[#This Row],[OUTSD_LG_HEALTH_TOTAL]]+Table2[[#This Row],[Individual Total]]+Table2[[#This Row],[Small Group Total]]+Table2[[#This Row],[OUTSD_STUDENT]]</f>
        <v>0</v>
      </c>
    </row>
    <row r="1206" spans="1:46">
      <c r="A1206" t="s">
        <v>428</v>
      </c>
      <c r="B1206" t="s">
        <v>362</v>
      </c>
      <c r="AE1206">
        <v>2</v>
      </c>
      <c r="AL1206">
        <v>2023</v>
      </c>
      <c r="AM1206">
        <v>4</v>
      </c>
      <c r="AN1206" s="273">
        <f>(Table2[[#This Row],[OUTSD_IND_HEALTH_TOTAL]]+Table2[[#This Row],[EXCHG_IND_HEALTH_TOTAL]])-Table2[[#This Row],[OUTSD_IND_GRANDFATHER]]</f>
        <v>0</v>
      </c>
      <c r="AO1206" s="273">
        <f>Table2[[#This Row],[OUTSD_IND_HEALTH_TOTAL]]-Table2[[#This Row],[OUTSD_IND_GRANDFATHER]]</f>
        <v>0</v>
      </c>
      <c r="AP1206" s="273">
        <f>(Table2[[#This Row],[OUTSD_SG_HEALTH_TOTAL]]+Table2[[#This Row],[EXCHG_SG_HEALTH_TOTAL]])-Table2[[#This Row],[OUTSD_SG_GRANDFATHER]]</f>
        <v>0</v>
      </c>
      <c r="AQ1206" s="273">
        <f>Table2[[#This Row],[OUTSD_SG_HEALTH_TOTAL]]-Table2[[#This Row],[OUTSD_SG_GRANDFATHER]]</f>
        <v>0</v>
      </c>
      <c r="AR1206" s="273">
        <f>Table2[[#This Row],[EXCHG_IND_HEALTH_TOTAL]]+Table2[[#This Row],[OUTSD_IND_HEALTH_TOTAL]]</f>
        <v>0</v>
      </c>
      <c r="AS1206" s="273">
        <f>Table2[[#This Row],[EXCHG_SG_HEALTH_TOTAL]]+Table2[[#This Row],[OUTSD_SG_HEALTH_TOTAL]]</f>
        <v>0</v>
      </c>
      <c r="AT1206" s="273">
        <f>Table2[[#This Row],[OUTSD_ATM_HEALTH_TOTAL]]+Table2[[#This Row],[OUTSD_LG_HEALTH_TOTAL]]+Table2[[#This Row],[Individual Total]]+Table2[[#This Row],[Small Group Total]]+Table2[[#This Row],[OUTSD_STUDENT]]</f>
        <v>0</v>
      </c>
    </row>
    <row r="1207" spans="1:46">
      <c r="A1207" t="s">
        <v>455</v>
      </c>
      <c r="B1207" t="s">
        <v>358</v>
      </c>
      <c r="AF1207">
        <v>5</v>
      </c>
      <c r="AL1207">
        <v>2023</v>
      </c>
      <c r="AM1207">
        <v>4</v>
      </c>
      <c r="AN1207" s="273">
        <f>(Table2[[#This Row],[OUTSD_IND_HEALTH_TOTAL]]+Table2[[#This Row],[EXCHG_IND_HEALTH_TOTAL]])-Table2[[#This Row],[OUTSD_IND_GRANDFATHER]]</f>
        <v>0</v>
      </c>
      <c r="AO1207" s="273">
        <f>Table2[[#This Row],[OUTSD_IND_HEALTH_TOTAL]]-Table2[[#This Row],[OUTSD_IND_GRANDFATHER]]</f>
        <v>0</v>
      </c>
      <c r="AP1207" s="273">
        <f>(Table2[[#This Row],[OUTSD_SG_HEALTH_TOTAL]]+Table2[[#This Row],[EXCHG_SG_HEALTH_TOTAL]])-Table2[[#This Row],[OUTSD_SG_GRANDFATHER]]</f>
        <v>0</v>
      </c>
      <c r="AQ1207" s="273">
        <f>Table2[[#This Row],[OUTSD_SG_HEALTH_TOTAL]]-Table2[[#This Row],[OUTSD_SG_GRANDFATHER]]</f>
        <v>0</v>
      </c>
      <c r="AR1207" s="273">
        <f>Table2[[#This Row],[EXCHG_IND_HEALTH_TOTAL]]+Table2[[#This Row],[OUTSD_IND_HEALTH_TOTAL]]</f>
        <v>0</v>
      </c>
      <c r="AS1207" s="273">
        <f>Table2[[#This Row],[EXCHG_SG_HEALTH_TOTAL]]+Table2[[#This Row],[OUTSD_SG_HEALTH_TOTAL]]</f>
        <v>0</v>
      </c>
      <c r="AT1207" s="273">
        <f>Table2[[#This Row],[OUTSD_ATM_HEALTH_TOTAL]]+Table2[[#This Row],[OUTSD_LG_HEALTH_TOTAL]]+Table2[[#This Row],[Individual Total]]+Table2[[#This Row],[Small Group Total]]+Table2[[#This Row],[OUTSD_STUDENT]]</f>
        <v>0</v>
      </c>
    </row>
    <row r="1208" spans="1:46">
      <c r="A1208" t="s">
        <v>455</v>
      </c>
      <c r="B1208" t="s">
        <v>372</v>
      </c>
      <c r="AF1208">
        <v>1</v>
      </c>
      <c r="AL1208">
        <v>2023</v>
      </c>
      <c r="AM1208">
        <v>4</v>
      </c>
      <c r="AN1208" s="273">
        <f>(Table2[[#This Row],[OUTSD_IND_HEALTH_TOTAL]]+Table2[[#This Row],[EXCHG_IND_HEALTH_TOTAL]])-Table2[[#This Row],[OUTSD_IND_GRANDFATHER]]</f>
        <v>0</v>
      </c>
      <c r="AO1208" s="273">
        <f>Table2[[#This Row],[OUTSD_IND_HEALTH_TOTAL]]-Table2[[#This Row],[OUTSD_IND_GRANDFATHER]]</f>
        <v>0</v>
      </c>
      <c r="AP1208" s="273">
        <f>(Table2[[#This Row],[OUTSD_SG_HEALTH_TOTAL]]+Table2[[#This Row],[EXCHG_SG_HEALTH_TOTAL]])-Table2[[#This Row],[OUTSD_SG_GRANDFATHER]]</f>
        <v>0</v>
      </c>
      <c r="AQ1208" s="273">
        <f>Table2[[#This Row],[OUTSD_SG_HEALTH_TOTAL]]-Table2[[#This Row],[OUTSD_SG_GRANDFATHER]]</f>
        <v>0</v>
      </c>
      <c r="AR1208" s="273">
        <f>Table2[[#This Row],[EXCHG_IND_HEALTH_TOTAL]]+Table2[[#This Row],[OUTSD_IND_HEALTH_TOTAL]]</f>
        <v>0</v>
      </c>
      <c r="AS1208" s="273">
        <f>Table2[[#This Row],[EXCHG_SG_HEALTH_TOTAL]]+Table2[[#This Row],[OUTSD_SG_HEALTH_TOTAL]]</f>
        <v>0</v>
      </c>
      <c r="AT1208" s="273">
        <f>Table2[[#This Row],[OUTSD_ATM_HEALTH_TOTAL]]+Table2[[#This Row],[OUTSD_LG_HEALTH_TOTAL]]+Table2[[#This Row],[Individual Total]]+Table2[[#This Row],[Small Group Total]]+Table2[[#This Row],[OUTSD_STUDENT]]</f>
        <v>0</v>
      </c>
    </row>
    <row r="1209" spans="1:46">
      <c r="A1209" t="s">
        <v>455</v>
      </c>
      <c r="B1209" t="s">
        <v>370</v>
      </c>
      <c r="AF1209">
        <v>2</v>
      </c>
      <c r="AL1209">
        <v>2023</v>
      </c>
      <c r="AM1209">
        <v>4</v>
      </c>
      <c r="AN1209" s="273">
        <f>(Table2[[#This Row],[OUTSD_IND_HEALTH_TOTAL]]+Table2[[#This Row],[EXCHG_IND_HEALTH_TOTAL]])-Table2[[#This Row],[OUTSD_IND_GRANDFATHER]]</f>
        <v>0</v>
      </c>
      <c r="AO1209" s="274">
        <f>Table2[[#This Row],[OUTSD_IND_HEALTH_TOTAL]]-Table2[[#This Row],[OUTSD_IND_GRANDFATHER]]</f>
        <v>0</v>
      </c>
      <c r="AP1209" s="273">
        <f>(Table2[[#This Row],[OUTSD_SG_HEALTH_TOTAL]]+Table2[[#This Row],[EXCHG_SG_HEALTH_TOTAL]])-Table2[[#This Row],[OUTSD_SG_GRANDFATHER]]</f>
        <v>0</v>
      </c>
      <c r="AQ1209" s="274">
        <f>Table2[[#This Row],[OUTSD_SG_HEALTH_TOTAL]]-Table2[[#This Row],[OUTSD_SG_GRANDFATHER]]</f>
        <v>0</v>
      </c>
      <c r="AR1209" s="273">
        <f>Table2[[#This Row],[EXCHG_IND_HEALTH_TOTAL]]+Table2[[#This Row],[OUTSD_IND_HEALTH_TOTAL]]</f>
        <v>0</v>
      </c>
      <c r="AS1209" s="273">
        <f>Table2[[#This Row],[EXCHG_SG_HEALTH_TOTAL]]+Table2[[#This Row],[OUTSD_SG_HEALTH_TOTAL]]</f>
        <v>0</v>
      </c>
      <c r="AT1209" s="273">
        <f>Table2[[#This Row],[OUTSD_ATM_HEALTH_TOTAL]]+Table2[[#This Row],[OUTSD_LG_HEALTH_TOTAL]]+Table2[[#This Row],[Individual Total]]+Table2[[#This Row],[Small Group Total]]+Table2[[#This Row],[OUTSD_STUDENT]]</f>
        <v>0</v>
      </c>
    </row>
    <row r="1210" spans="1:46">
      <c r="A1210" t="s">
        <v>455</v>
      </c>
      <c r="B1210" t="s">
        <v>368</v>
      </c>
      <c r="AF1210">
        <v>1</v>
      </c>
      <c r="AL1210">
        <v>2023</v>
      </c>
      <c r="AM1210">
        <v>4</v>
      </c>
      <c r="AN1210" s="273">
        <f>(Table2[[#This Row],[OUTSD_IND_HEALTH_TOTAL]]+Table2[[#This Row],[EXCHG_IND_HEALTH_TOTAL]])-Table2[[#This Row],[OUTSD_IND_GRANDFATHER]]</f>
        <v>0</v>
      </c>
      <c r="AO1210" s="273">
        <f>Table2[[#This Row],[OUTSD_IND_HEALTH_TOTAL]]-Table2[[#This Row],[OUTSD_IND_GRANDFATHER]]</f>
        <v>0</v>
      </c>
      <c r="AP1210" s="273">
        <f>(Table2[[#This Row],[OUTSD_SG_HEALTH_TOTAL]]+Table2[[#This Row],[EXCHG_SG_HEALTH_TOTAL]])-Table2[[#This Row],[OUTSD_SG_GRANDFATHER]]</f>
        <v>0</v>
      </c>
      <c r="AQ1210" s="273">
        <f>Table2[[#This Row],[OUTSD_SG_HEALTH_TOTAL]]-Table2[[#This Row],[OUTSD_SG_GRANDFATHER]]</f>
        <v>0</v>
      </c>
      <c r="AR1210" s="273">
        <f>Table2[[#This Row],[EXCHG_IND_HEALTH_TOTAL]]+Table2[[#This Row],[OUTSD_IND_HEALTH_TOTAL]]</f>
        <v>0</v>
      </c>
      <c r="AS1210" s="273">
        <f>Table2[[#This Row],[EXCHG_SG_HEALTH_TOTAL]]+Table2[[#This Row],[OUTSD_SG_HEALTH_TOTAL]]</f>
        <v>0</v>
      </c>
      <c r="AT1210" s="273">
        <f>Table2[[#This Row],[OUTSD_ATM_HEALTH_TOTAL]]+Table2[[#This Row],[OUTSD_LG_HEALTH_TOTAL]]+Table2[[#This Row],[Individual Total]]+Table2[[#This Row],[Small Group Total]]+Table2[[#This Row],[OUTSD_STUDENT]]</f>
        <v>0</v>
      </c>
    </row>
    <row r="1211" spans="1:46">
      <c r="A1211" t="s">
        <v>455</v>
      </c>
      <c r="B1211" t="s">
        <v>383</v>
      </c>
      <c r="AF1211">
        <v>1</v>
      </c>
      <c r="AL1211">
        <v>2023</v>
      </c>
      <c r="AM1211">
        <v>4</v>
      </c>
      <c r="AN1211" s="273">
        <f>(Table2[[#This Row],[OUTSD_IND_HEALTH_TOTAL]]+Table2[[#This Row],[EXCHG_IND_HEALTH_TOTAL]])-Table2[[#This Row],[OUTSD_IND_GRANDFATHER]]</f>
        <v>0</v>
      </c>
      <c r="AO1211" s="273">
        <f>Table2[[#This Row],[OUTSD_IND_HEALTH_TOTAL]]-Table2[[#This Row],[OUTSD_IND_GRANDFATHER]]</f>
        <v>0</v>
      </c>
      <c r="AP1211" s="273">
        <f>(Table2[[#This Row],[OUTSD_SG_HEALTH_TOTAL]]+Table2[[#This Row],[EXCHG_SG_HEALTH_TOTAL]])-Table2[[#This Row],[OUTSD_SG_GRANDFATHER]]</f>
        <v>0</v>
      </c>
      <c r="AQ1211" s="273">
        <f>Table2[[#This Row],[OUTSD_SG_HEALTH_TOTAL]]-Table2[[#This Row],[OUTSD_SG_GRANDFATHER]]</f>
        <v>0</v>
      </c>
      <c r="AR1211" s="273">
        <f>Table2[[#This Row],[EXCHG_IND_HEALTH_TOTAL]]+Table2[[#This Row],[OUTSD_IND_HEALTH_TOTAL]]</f>
        <v>0</v>
      </c>
      <c r="AS1211" s="273">
        <f>Table2[[#This Row],[EXCHG_SG_HEALTH_TOTAL]]+Table2[[#This Row],[OUTSD_SG_HEALTH_TOTAL]]</f>
        <v>0</v>
      </c>
      <c r="AT1211" s="273">
        <f>Table2[[#This Row],[OUTSD_ATM_HEALTH_TOTAL]]+Table2[[#This Row],[OUTSD_LG_HEALTH_TOTAL]]+Table2[[#This Row],[Individual Total]]+Table2[[#This Row],[Small Group Total]]+Table2[[#This Row],[OUTSD_STUDENT]]</f>
        <v>0</v>
      </c>
    </row>
    <row r="1212" spans="1:46">
      <c r="A1212" t="s">
        <v>455</v>
      </c>
      <c r="B1212" t="s">
        <v>359</v>
      </c>
      <c r="AF1212">
        <v>47</v>
      </c>
      <c r="AL1212">
        <v>2023</v>
      </c>
      <c r="AM1212">
        <v>4</v>
      </c>
      <c r="AN1212" s="273">
        <f>(Table2[[#This Row],[OUTSD_IND_HEALTH_TOTAL]]+Table2[[#This Row],[EXCHG_IND_HEALTH_TOTAL]])-Table2[[#This Row],[OUTSD_IND_GRANDFATHER]]</f>
        <v>0</v>
      </c>
      <c r="AO1212" s="273">
        <f>Table2[[#This Row],[OUTSD_IND_HEALTH_TOTAL]]-Table2[[#This Row],[OUTSD_IND_GRANDFATHER]]</f>
        <v>0</v>
      </c>
      <c r="AP1212" s="273">
        <f>(Table2[[#This Row],[OUTSD_SG_HEALTH_TOTAL]]+Table2[[#This Row],[EXCHG_SG_HEALTH_TOTAL]])-Table2[[#This Row],[OUTSD_SG_GRANDFATHER]]</f>
        <v>0</v>
      </c>
      <c r="AQ1212" s="273">
        <f>Table2[[#This Row],[OUTSD_SG_HEALTH_TOTAL]]-Table2[[#This Row],[OUTSD_SG_GRANDFATHER]]</f>
        <v>0</v>
      </c>
      <c r="AR1212" s="273">
        <f>Table2[[#This Row],[EXCHG_IND_HEALTH_TOTAL]]+Table2[[#This Row],[OUTSD_IND_HEALTH_TOTAL]]</f>
        <v>0</v>
      </c>
      <c r="AS1212" s="273">
        <f>Table2[[#This Row],[EXCHG_SG_HEALTH_TOTAL]]+Table2[[#This Row],[OUTSD_SG_HEALTH_TOTAL]]</f>
        <v>0</v>
      </c>
      <c r="AT1212" s="273">
        <f>Table2[[#This Row],[OUTSD_ATM_HEALTH_TOTAL]]+Table2[[#This Row],[OUTSD_LG_HEALTH_TOTAL]]+Table2[[#This Row],[Individual Total]]+Table2[[#This Row],[Small Group Total]]+Table2[[#This Row],[OUTSD_STUDENT]]</f>
        <v>0</v>
      </c>
    </row>
    <row r="1213" spans="1:46">
      <c r="A1213" t="s">
        <v>455</v>
      </c>
      <c r="B1213" t="s">
        <v>373</v>
      </c>
      <c r="AF1213">
        <v>1</v>
      </c>
      <c r="AL1213">
        <v>2023</v>
      </c>
      <c r="AM1213">
        <v>4</v>
      </c>
      <c r="AN1213" s="273">
        <f>(Table2[[#This Row],[OUTSD_IND_HEALTH_TOTAL]]+Table2[[#This Row],[EXCHG_IND_HEALTH_TOTAL]])-Table2[[#This Row],[OUTSD_IND_GRANDFATHER]]</f>
        <v>0</v>
      </c>
      <c r="AO1213" s="273">
        <f>Table2[[#This Row],[OUTSD_IND_HEALTH_TOTAL]]-Table2[[#This Row],[OUTSD_IND_GRANDFATHER]]</f>
        <v>0</v>
      </c>
      <c r="AP1213" s="273">
        <f>(Table2[[#This Row],[OUTSD_SG_HEALTH_TOTAL]]+Table2[[#This Row],[EXCHG_SG_HEALTH_TOTAL]])-Table2[[#This Row],[OUTSD_SG_GRANDFATHER]]</f>
        <v>0</v>
      </c>
      <c r="AQ1213" s="273">
        <f>Table2[[#This Row],[OUTSD_SG_HEALTH_TOTAL]]-Table2[[#This Row],[OUTSD_SG_GRANDFATHER]]</f>
        <v>0</v>
      </c>
      <c r="AR1213" s="273">
        <f>Table2[[#This Row],[EXCHG_IND_HEALTH_TOTAL]]+Table2[[#This Row],[OUTSD_IND_HEALTH_TOTAL]]</f>
        <v>0</v>
      </c>
      <c r="AS1213" s="273">
        <f>Table2[[#This Row],[EXCHG_SG_HEALTH_TOTAL]]+Table2[[#This Row],[OUTSD_SG_HEALTH_TOTAL]]</f>
        <v>0</v>
      </c>
      <c r="AT1213" s="273">
        <f>Table2[[#This Row],[OUTSD_ATM_HEALTH_TOTAL]]+Table2[[#This Row],[OUTSD_LG_HEALTH_TOTAL]]+Table2[[#This Row],[Individual Total]]+Table2[[#This Row],[Small Group Total]]+Table2[[#This Row],[OUTSD_STUDENT]]</f>
        <v>0</v>
      </c>
    </row>
    <row r="1214" spans="1:46">
      <c r="A1214" t="s">
        <v>455</v>
      </c>
      <c r="B1214" t="s">
        <v>357</v>
      </c>
      <c r="AF1214">
        <v>12</v>
      </c>
      <c r="AL1214">
        <v>2023</v>
      </c>
      <c r="AM1214">
        <v>4</v>
      </c>
      <c r="AN1214" s="273">
        <f>(Table2[[#This Row],[OUTSD_IND_HEALTH_TOTAL]]+Table2[[#This Row],[EXCHG_IND_HEALTH_TOTAL]])-Table2[[#This Row],[OUTSD_IND_GRANDFATHER]]</f>
        <v>0</v>
      </c>
      <c r="AO1214" s="273">
        <f>Table2[[#This Row],[OUTSD_IND_HEALTH_TOTAL]]-Table2[[#This Row],[OUTSD_IND_GRANDFATHER]]</f>
        <v>0</v>
      </c>
      <c r="AP1214" s="273">
        <f>(Table2[[#This Row],[OUTSD_SG_HEALTH_TOTAL]]+Table2[[#This Row],[EXCHG_SG_HEALTH_TOTAL]])-Table2[[#This Row],[OUTSD_SG_GRANDFATHER]]</f>
        <v>0</v>
      </c>
      <c r="AQ1214" s="273">
        <f>Table2[[#This Row],[OUTSD_SG_HEALTH_TOTAL]]-Table2[[#This Row],[OUTSD_SG_GRANDFATHER]]</f>
        <v>0</v>
      </c>
      <c r="AR1214" s="273">
        <f>Table2[[#This Row],[EXCHG_IND_HEALTH_TOTAL]]+Table2[[#This Row],[OUTSD_IND_HEALTH_TOTAL]]</f>
        <v>0</v>
      </c>
      <c r="AS1214" s="273">
        <f>Table2[[#This Row],[EXCHG_SG_HEALTH_TOTAL]]+Table2[[#This Row],[OUTSD_SG_HEALTH_TOTAL]]</f>
        <v>0</v>
      </c>
      <c r="AT1214" s="273">
        <f>Table2[[#This Row],[OUTSD_ATM_HEALTH_TOTAL]]+Table2[[#This Row],[OUTSD_LG_HEALTH_TOTAL]]+Table2[[#This Row],[Individual Total]]+Table2[[#This Row],[Small Group Total]]+Table2[[#This Row],[OUTSD_STUDENT]]</f>
        <v>0</v>
      </c>
    </row>
    <row r="1215" spans="1:46">
      <c r="A1215" t="s">
        <v>344</v>
      </c>
      <c r="B1215" t="s">
        <v>358</v>
      </c>
      <c r="AE1215">
        <v>5</v>
      </c>
      <c r="AL1215">
        <v>2023</v>
      </c>
      <c r="AM1215">
        <v>4</v>
      </c>
      <c r="AN1215" s="273">
        <f>(Table2[[#This Row],[OUTSD_IND_HEALTH_TOTAL]]+Table2[[#This Row],[EXCHG_IND_HEALTH_TOTAL]])-Table2[[#This Row],[OUTSD_IND_GRANDFATHER]]</f>
        <v>0</v>
      </c>
      <c r="AO1215" s="273">
        <f>Table2[[#This Row],[OUTSD_IND_HEALTH_TOTAL]]-Table2[[#This Row],[OUTSD_IND_GRANDFATHER]]</f>
        <v>0</v>
      </c>
      <c r="AP1215" s="273">
        <f>(Table2[[#This Row],[OUTSD_SG_HEALTH_TOTAL]]+Table2[[#This Row],[EXCHG_SG_HEALTH_TOTAL]])-Table2[[#This Row],[OUTSD_SG_GRANDFATHER]]</f>
        <v>0</v>
      </c>
      <c r="AQ1215" s="273">
        <f>Table2[[#This Row],[OUTSD_SG_HEALTH_TOTAL]]-Table2[[#This Row],[OUTSD_SG_GRANDFATHER]]</f>
        <v>0</v>
      </c>
      <c r="AR1215" s="273">
        <f>Table2[[#This Row],[EXCHG_IND_HEALTH_TOTAL]]+Table2[[#This Row],[OUTSD_IND_HEALTH_TOTAL]]</f>
        <v>0</v>
      </c>
      <c r="AS1215" s="273">
        <f>Table2[[#This Row],[EXCHG_SG_HEALTH_TOTAL]]+Table2[[#This Row],[OUTSD_SG_HEALTH_TOTAL]]</f>
        <v>0</v>
      </c>
      <c r="AT1215" s="273">
        <f>Table2[[#This Row],[OUTSD_ATM_HEALTH_TOTAL]]+Table2[[#This Row],[OUTSD_LG_HEALTH_TOTAL]]+Table2[[#This Row],[Individual Total]]+Table2[[#This Row],[Small Group Total]]+Table2[[#This Row],[OUTSD_STUDENT]]</f>
        <v>0</v>
      </c>
    </row>
    <row r="1216" spans="1:46">
      <c r="A1216" t="s">
        <v>344</v>
      </c>
      <c r="B1216" t="s">
        <v>361</v>
      </c>
      <c r="AE1216">
        <v>6</v>
      </c>
      <c r="AL1216">
        <v>2023</v>
      </c>
      <c r="AM1216">
        <v>4</v>
      </c>
      <c r="AN1216" s="273">
        <f>(Table2[[#This Row],[OUTSD_IND_HEALTH_TOTAL]]+Table2[[#This Row],[EXCHG_IND_HEALTH_TOTAL]])-Table2[[#This Row],[OUTSD_IND_GRANDFATHER]]</f>
        <v>0</v>
      </c>
      <c r="AO1216" s="273">
        <f>Table2[[#This Row],[OUTSD_IND_HEALTH_TOTAL]]-Table2[[#This Row],[OUTSD_IND_GRANDFATHER]]</f>
        <v>0</v>
      </c>
      <c r="AP1216" s="273">
        <f>(Table2[[#This Row],[OUTSD_SG_HEALTH_TOTAL]]+Table2[[#This Row],[EXCHG_SG_HEALTH_TOTAL]])-Table2[[#This Row],[OUTSD_SG_GRANDFATHER]]</f>
        <v>0</v>
      </c>
      <c r="AQ1216" s="273">
        <f>Table2[[#This Row],[OUTSD_SG_HEALTH_TOTAL]]-Table2[[#This Row],[OUTSD_SG_GRANDFATHER]]</f>
        <v>0</v>
      </c>
      <c r="AR1216" s="273">
        <f>Table2[[#This Row],[EXCHG_IND_HEALTH_TOTAL]]+Table2[[#This Row],[OUTSD_IND_HEALTH_TOTAL]]</f>
        <v>0</v>
      </c>
      <c r="AS1216" s="273">
        <f>Table2[[#This Row],[EXCHG_SG_HEALTH_TOTAL]]+Table2[[#This Row],[OUTSD_SG_HEALTH_TOTAL]]</f>
        <v>0</v>
      </c>
      <c r="AT1216" s="273">
        <f>Table2[[#This Row],[OUTSD_ATM_HEALTH_TOTAL]]+Table2[[#This Row],[OUTSD_LG_HEALTH_TOTAL]]+Table2[[#This Row],[Individual Total]]+Table2[[#This Row],[Small Group Total]]+Table2[[#This Row],[OUTSD_STUDENT]]</f>
        <v>0</v>
      </c>
    </row>
    <row r="1217" spans="1:46">
      <c r="A1217" t="s">
        <v>344</v>
      </c>
      <c r="B1217" t="s">
        <v>372</v>
      </c>
      <c r="AE1217">
        <v>4</v>
      </c>
      <c r="AL1217">
        <v>2023</v>
      </c>
      <c r="AM1217">
        <v>4</v>
      </c>
      <c r="AN1217" s="273">
        <f>(Table2[[#This Row],[OUTSD_IND_HEALTH_TOTAL]]+Table2[[#This Row],[EXCHG_IND_HEALTH_TOTAL]])-Table2[[#This Row],[OUTSD_IND_GRANDFATHER]]</f>
        <v>0</v>
      </c>
      <c r="AO1217" s="273">
        <f>Table2[[#This Row],[OUTSD_IND_HEALTH_TOTAL]]-Table2[[#This Row],[OUTSD_IND_GRANDFATHER]]</f>
        <v>0</v>
      </c>
      <c r="AP1217" s="273">
        <f>(Table2[[#This Row],[OUTSD_SG_HEALTH_TOTAL]]+Table2[[#This Row],[EXCHG_SG_HEALTH_TOTAL]])-Table2[[#This Row],[OUTSD_SG_GRANDFATHER]]</f>
        <v>0</v>
      </c>
      <c r="AQ1217" s="273">
        <f>Table2[[#This Row],[OUTSD_SG_HEALTH_TOTAL]]-Table2[[#This Row],[OUTSD_SG_GRANDFATHER]]</f>
        <v>0</v>
      </c>
      <c r="AR1217" s="273">
        <f>Table2[[#This Row],[EXCHG_IND_HEALTH_TOTAL]]+Table2[[#This Row],[OUTSD_IND_HEALTH_TOTAL]]</f>
        <v>0</v>
      </c>
      <c r="AS1217" s="273">
        <f>Table2[[#This Row],[EXCHG_SG_HEALTH_TOTAL]]+Table2[[#This Row],[OUTSD_SG_HEALTH_TOTAL]]</f>
        <v>0</v>
      </c>
      <c r="AT1217" s="273">
        <f>Table2[[#This Row],[OUTSD_ATM_HEALTH_TOTAL]]+Table2[[#This Row],[OUTSD_LG_HEALTH_TOTAL]]+Table2[[#This Row],[Individual Total]]+Table2[[#This Row],[Small Group Total]]+Table2[[#This Row],[OUTSD_STUDENT]]</f>
        <v>0</v>
      </c>
    </row>
    <row r="1218" spans="1:46">
      <c r="A1218" t="s">
        <v>344</v>
      </c>
      <c r="B1218" t="s">
        <v>376</v>
      </c>
      <c r="AE1218">
        <v>2</v>
      </c>
      <c r="AL1218">
        <v>2023</v>
      </c>
      <c r="AM1218">
        <v>4</v>
      </c>
      <c r="AN1218" s="273">
        <f>(Table2[[#This Row],[OUTSD_IND_HEALTH_TOTAL]]+Table2[[#This Row],[EXCHG_IND_HEALTH_TOTAL]])-Table2[[#This Row],[OUTSD_IND_GRANDFATHER]]</f>
        <v>0</v>
      </c>
      <c r="AO1218" s="273">
        <f>Table2[[#This Row],[OUTSD_IND_HEALTH_TOTAL]]-Table2[[#This Row],[OUTSD_IND_GRANDFATHER]]</f>
        <v>0</v>
      </c>
      <c r="AP1218" s="273">
        <f>(Table2[[#This Row],[OUTSD_SG_HEALTH_TOTAL]]+Table2[[#This Row],[EXCHG_SG_HEALTH_TOTAL]])-Table2[[#This Row],[OUTSD_SG_GRANDFATHER]]</f>
        <v>0</v>
      </c>
      <c r="AQ1218" s="273">
        <f>Table2[[#This Row],[OUTSD_SG_HEALTH_TOTAL]]-Table2[[#This Row],[OUTSD_SG_GRANDFATHER]]</f>
        <v>0</v>
      </c>
      <c r="AR1218" s="273">
        <f>Table2[[#This Row],[EXCHG_IND_HEALTH_TOTAL]]+Table2[[#This Row],[OUTSD_IND_HEALTH_TOTAL]]</f>
        <v>0</v>
      </c>
      <c r="AS1218" s="273">
        <f>Table2[[#This Row],[EXCHG_SG_HEALTH_TOTAL]]+Table2[[#This Row],[OUTSD_SG_HEALTH_TOTAL]]</f>
        <v>0</v>
      </c>
      <c r="AT1218" s="273">
        <f>Table2[[#This Row],[OUTSD_ATM_HEALTH_TOTAL]]+Table2[[#This Row],[OUTSD_LG_HEALTH_TOTAL]]+Table2[[#This Row],[Individual Total]]+Table2[[#This Row],[Small Group Total]]+Table2[[#This Row],[OUTSD_STUDENT]]</f>
        <v>0</v>
      </c>
    </row>
    <row r="1219" spans="1:46">
      <c r="A1219" t="s">
        <v>344</v>
      </c>
      <c r="B1219" t="s">
        <v>379</v>
      </c>
      <c r="AE1219">
        <v>25</v>
      </c>
      <c r="AL1219">
        <v>2023</v>
      </c>
      <c r="AM1219">
        <v>4</v>
      </c>
      <c r="AN1219" s="273">
        <f>(Table2[[#This Row],[OUTSD_IND_HEALTH_TOTAL]]+Table2[[#This Row],[EXCHG_IND_HEALTH_TOTAL]])-Table2[[#This Row],[OUTSD_IND_GRANDFATHER]]</f>
        <v>0</v>
      </c>
      <c r="AO1219" s="273">
        <f>Table2[[#This Row],[OUTSD_IND_HEALTH_TOTAL]]-Table2[[#This Row],[OUTSD_IND_GRANDFATHER]]</f>
        <v>0</v>
      </c>
      <c r="AP1219" s="273">
        <f>(Table2[[#This Row],[OUTSD_SG_HEALTH_TOTAL]]+Table2[[#This Row],[EXCHG_SG_HEALTH_TOTAL]])-Table2[[#This Row],[OUTSD_SG_GRANDFATHER]]</f>
        <v>0</v>
      </c>
      <c r="AQ1219" s="273">
        <f>Table2[[#This Row],[OUTSD_SG_HEALTH_TOTAL]]-Table2[[#This Row],[OUTSD_SG_GRANDFATHER]]</f>
        <v>0</v>
      </c>
      <c r="AR1219" s="273">
        <f>Table2[[#This Row],[EXCHG_IND_HEALTH_TOTAL]]+Table2[[#This Row],[OUTSD_IND_HEALTH_TOTAL]]</f>
        <v>0</v>
      </c>
      <c r="AS1219" s="273">
        <f>Table2[[#This Row],[EXCHG_SG_HEALTH_TOTAL]]+Table2[[#This Row],[OUTSD_SG_HEALTH_TOTAL]]</f>
        <v>0</v>
      </c>
      <c r="AT1219" s="273">
        <f>Table2[[#This Row],[OUTSD_ATM_HEALTH_TOTAL]]+Table2[[#This Row],[OUTSD_LG_HEALTH_TOTAL]]+Table2[[#This Row],[Individual Total]]+Table2[[#This Row],[Small Group Total]]+Table2[[#This Row],[OUTSD_STUDENT]]</f>
        <v>0</v>
      </c>
    </row>
    <row r="1220" spans="1:46">
      <c r="A1220" t="s">
        <v>344</v>
      </c>
      <c r="B1220" t="s">
        <v>370</v>
      </c>
      <c r="AE1220">
        <v>453</v>
      </c>
      <c r="AL1220">
        <v>2023</v>
      </c>
      <c r="AM1220">
        <v>4</v>
      </c>
      <c r="AN1220" s="273">
        <f>(Table2[[#This Row],[OUTSD_IND_HEALTH_TOTAL]]+Table2[[#This Row],[EXCHG_IND_HEALTH_TOTAL]])-Table2[[#This Row],[OUTSD_IND_GRANDFATHER]]</f>
        <v>0</v>
      </c>
      <c r="AO1220" s="273">
        <f>Table2[[#This Row],[OUTSD_IND_HEALTH_TOTAL]]-Table2[[#This Row],[OUTSD_IND_GRANDFATHER]]</f>
        <v>0</v>
      </c>
      <c r="AP1220" s="273">
        <f>(Table2[[#This Row],[OUTSD_SG_HEALTH_TOTAL]]+Table2[[#This Row],[EXCHG_SG_HEALTH_TOTAL]])-Table2[[#This Row],[OUTSD_SG_GRANDFATHER]]</f>
        <v>0</v>
      </c>
      <c r="AQ1220" s="273">
        <f>Table2[[#This Row],[OUTSD_SG_HEALTH_TOTAL]]-Table2[[#This Row],[OUTSD_SG_GRANDFATHER]]</f>
        <v>0</v>
      </c>
      <c r="AR1220" s="273">
        <f>Table2[[#This Row],[EXCHG_IND_HEALTH_TOTAL]]+Table2[[#This Row],[OUTSD_IND_HEALTH_TOTAL]]</f>
        <v>0</v>
      </c>
      <c r="AS1220" s="273">
        <f>Table2[[#This Row],[EXCHG_SG_HEALTH_TOTAL]]+Table2[[#This Row],[OUTSD_SG_HEALTH_TOTAL]]</f>
        <v>0</v>
      </c>
      <c r="AT1220" s="273">
        <f>Table2[[#This Row],[OUTSD_ATM_HEALTH_TOTAL]]+Table2[[#This Row],[OUTSD_LG_HEALTH_TOTAL]]+Table2[[#This Row],[Individual Total]]+Table2[[#This Row],[Small Group Total]]+Table2[[#This Row],[OUTSD_STUDENT]]</f>
        <v>0</v>
      </c>
    </row>
    <row r="1221" spans="1:46">
      <c r="A1221" t="s">
        <v>344</v>
      </c>
      <c r="B1221" t="s">
        <v>386</v>
      </c>
      <c r="AE1221">
        <v>5</v>
      </c>
      <c r="AL1221">
        <v>2023</v>
      </c>
      <c r="AM1221">
        <v>4</v>
      </c>
      <c r="AN1221" s="273">
        <f>(Table2[[#This Row],[OUTSD_IND_HEALTH_TOTAL]]+Table2[[#This Row],[EXCHG_IND_HEALTH_TOTAL]])-Table2[[#This Row],[OUTSD_IND_GRANDFATHER]]</f>
        <v>0</v>
      </c>
      <c r="AO1221" s="273">
        <f>Table2[[#This Row],[OUTSD_IND_HEALTH_TOTAL]]-Table2[[#This Row],[OUTSD_IND_GRANDFATHER]]</f>
        <v>0</v>
      </c>
      <c r="AP1221" s="273">
        <f>(Table2[[#This Row],[OUTSD_SG_HEALTH_TOTAL]]+Table2[[#This Row],[EXCHG_SG_HEALTH_TOTAL]])-Table2[[#This Row],[OUTSD_SG_GRANDFATHER]]</f>
        <v>0</v>
      </c>
      <c r="AQ1221" s="273">
        <f>Table2[[#This Row],[OUTSD_SG_HEALTH_TOTAL]]-Table2[[#This Row],[OUTSD_SG_GRANDFATHER]]</f>
        <v>0</v>
      </c>
      <c r="AR1221" s="273">
        <f>Table2[[#This Row],[EXCHG_IND_HEALTH_TOTAL]]+Table2[[#This Row],[OUTSD_IND_HEALTH_TOTAL]]</f>
        <v>0</v>
      </c>
      <c r="AS1221" s="273">
        <f>Table2[[#This Row],[EXCHG_SG_HEALTH_TOTAL]]+Table2[[#This Row],[OUTSD_SG_HEALTH_TOTAL]]</f>
        <v>0</v>
      </c>
      <c r="AT1221" s="273">
        <f>Table2[[#This Row],[OUTSD_ATM_HEALTH_TOTAL]]+Table2[[#This Row],[OUTSD_LG_HEALTH_TOTAL]]+Table2[[#This Row],[Individual Total]]+Table2[[#This Row],[Small Group Total]]+Table2[[#This Row],[OUTSD_STUDENT]]</f>
        <v>0</v>
      </c>
    </row>
    <row r="1222" spans="1:46">
      <c r="A1222" t="s">
        <v>344</v>
      </c>
      <c r="B1222" t="s">
        <v>360</v>
      </c>
      <c r="AE1222">
        <v>3</v>
      </c>
      <c r="AL1222">
        <v>2023</v>
      </c>
      <c r="AM1222">
        <v>4</v>
      </c>
      <c r="AN1222" s="273">
        <f>(Table2[[#This Row],[OUTSD_IND_HEALTH_TOTAL]]+Table2[[#This Row],[EXCHG_IND_HEALTH_TOTAL]])-Table2[[#This Row],[OUTSD_IND_GRANDFATHER]]</f>
        <v>0</v>
      </c>
      <c r="AO1222" s="273">
        <f>Table2[[#This Row],[OUTSD_IND_HEALTH_TOTAL]]-Table2[[#This Row],[OUTSD_IND_GRANDFATHER]]</f>
        <v>0</v>
      </c>
      <c r="AP1222" s="273">
        <f>(Table2[[#This Row],[OUTSD_SG_HEALTH_TOTAL]]+Table2[[#This Row],[EXCHG_SG_HEALTH_TOTAL]])-Table2[[#This Row],[OUTSD_SG_GRANDFATHER]]</f>
        <v>0</v>
      </c>
      <c r="AQ1222" s="273">
        <f>Table2[[#This Row],[OUTSD_SG_HEALTH_TOTAL]]-Table2[[#This Row],[OUTSD_SG_GRANDFATHER]]</f>
        <v>0</v>
      </c>
      <c r="AR1222" s="273">
        <f>Table2[[#This Row],[EXCHG_IND_HEALTH_TOTAL]]+Table2[[#This Row],[OUTSD_IND_HEALTH_TOTAL]]</f>
        <v>0</v>
      </c>
      <c r="AS1222" s="273">
        <f>Table2[[#This Row],[EXCHG_SG_HEALTH_TOTAL]]+Table2[[#This Row],[OUTSD_SG_HEALTH_TOTAL]]</f>
        <v>0</v>
      </c>
      <c r="AT1222" s="273">
        <f>Table2[[#This Row],[OUTSD_ATM_HEALTH_TOTAL]]+Table2[[#This Row],[OUTSD_LG_HEALTH_TOTAL]]+Table2[[#This Row],[Individual Total]]+Table2[[#This Row],[Small Group Total]]+Table2[[#This Row],[OUTSD_STUDENT]]</f>
        <v>0</v>
      </c>
    </row>
    <row r="1223" spans="1:46">
      <c r="A1223" t="s">
        <v>344</v>
      </c>
      <c r="B1223" t="s">
        <v>371</v>
      </c>
      <c r="AE1223">
        <v>18</v>
      </c>
      <c r="AL1223">
        <v>2023</v>
      </c>
      <c r="AM1223">
        <v>4</v>
      </c>
      <c r="AN1223" s="273">
        <f>(Table2[[#This Row],[OUTSD_IND_HEALTH_TOTAL]]+Table2[[#This Row],[EXCHG_IND_HEALTH_TOTAL]])-Table2[[#This Row],[OUTSD_IND_GRANDFATHER]]</f>
        <v>0</v>
      </c>
      <c r="AO1223" s="273">
        <f>Table2[[#This Row],[OUTSD_IND_HEALTH_TOTAL]]-Table2[[#This Row],[OUTSD_IND_GRANDFATHER]]</f>
        <v>0</v>
      </c>
      <c r="AP1223" s="273">
        <f>(Table2[[#This Row],[OUTSD_SG_HEALTH_TOTAL]]+Table2[[#This Row],[EXCHG_SG_HEALTH_TOTAL]])-Table2[[#This Row],[OUTSD_SG_GRANDFATHER]]</f>
        <v>0</v>
      </c>
      <c r="AQ1223" s="273">
        <f>Table2[[#This Row],[OUTSD_SG_HEALTH_TOTAL]]-Table2[[#This Row],[OUTSD_SG_GRANDFATHER]]</f>
        <v>0</v>
      </c>
      <c r="AR1223" s="273">
        <f>Table2[[#This Row],[EXCHG_IND_HEALTH_TOTAL]]+Table2[[#This Row],[OUTSD_IND_HEALTH_TOTAL]]</f>
        <v>0</v>
      </c>
      <c r="AS1223" s="273">
        <f>Table2[[#This Row],[EXCHG_SG_HEALTH_TOTAL]]+Table2[[#This Row],[OUTSD_SG_HEALTH_TOTAL]]</f>
        <v>0</v>
      </c>
      <c r="AT1223" s="273">
        <f>Table2[[#This Row],[OUTSD_ATM_HEALTH_TOTAL]]+Table2[[#This Row],[OUTSD_LG_HEALTH_TOTAL]]+Table2[[#This Row],[Individual Total]]+Table2[[#This Row],[Small Group Total]]+Table2[[#This Row],[OUTSD_STUDENT]]</f>
        <v>0</v>
      </c>
    </row>
    <row r="1224" spans="1:46">
      <c r="A1224" t="s">
        <v>344</v>
      </c>
      <c r="B1224" t="s">
        <v>369</v>
      </c>
      <c r="AE1224">
        <v>3</v>
      </c>
      <c r="AL1224">
        <v>2023</v>
      </c>
      <c r="AM1224">
        <v>4</v>
      </c>
      <c r="AN1224" s="273">
        <f>(Table2[[#This Row],[OUTSD_IND_HEALTH_TOTAL]]+Table2[[#This Row],[EXCHG_IND_HEALTH_TOTAL]])-Table2[[#This Row],[OUTSD_IND_GRANDFATHER]]</f>
        <v>0</v>
      </c>
      <c r="AO1224" s="273">
        <f>Table2[[#This Row],[OUTSD_IND_HEALTH_TOTAL]]-Table2[[#This Row],[OUTSD_IND_GRANDFATHER]]</f>
        <v>0</v>
      </c>
      <c r="AP1224" s="273">
        <f>(Table2[[#This Row],[OUTSD_SG_HEALTH_TOTAL]]+Table2[[#This Row],[EXCHG_SG_HEALTH_TOTAL]])-Table2[[#This Row],[OUTSD_SG_GRANDFATHER]]</f>
        <v>0</v>
      </c>
      <c r="AQ1224" s="273">
        <f>Table2[[#This Row],[OUTSD_SG_HEALTH_TOTAL]]-Table2[[#This Row],[OUTSD_SG_GRANDFATHER]]</f>
        <v>0</v>
      </c>
      <c r="AR1224" s="273">
        <f>Table2[[#This Row],[EXCHG_IND_HEALTH_TOTAL]]+Table2[[#This Row],[OUTSD_IND_HEALTH_TOTAL]]</f>
        <v>0</v>
      </c>
      <c r="AS1224" s="273">
        <f>Table2[[#This Row],[EXCHG_SG_HEALTH_TOTAL]]+Table2[[#This Row],[OUTSD_SG_HEALTH_TOTAL]]</f>
        <v>0</v>
      </c>
      <c r="AT1224" s="273">
        <f>Table2[[#This Row],[OUTSD_ATM_HEALTH_TOTAL]]+Table2[[#This Row],[OUTSD_LG_HEALTH_TOTAL]]+Table2[[#This Row],[Individual Total]]+Table2[[#This Row],[Small Group Total]]+Table2[[#This Row],[OUTSD_STUDENT]]</f>
        <v>0</v>
      </c>
    </row>
    <row r="1225" spans="1:46">
      <c r="A1225" t="s">
        <v>344</v>
      </c>
      <c r="B1225" t="s">
        <v>366</v>
      </c>
      <c r="AE1225">
        <v>8</v>
      </c>
      <c r="AL1225">
        <v>2023</v>
      </c>
      <c r="AM1225">
        <v>4</v>
      </c>
      <c r="AN1225" s="273">
        <f>(Table2[[#This Row],[OUTSD_IND_HEALTH_TOTAL]]+Table2[[#This Row],[EXCHG_IND_HEALTH_TOTAL]])-Table2[[#This Row],[OUTSD_IND_GRANDFATHER]]</f>
        <v>0</v>
      </c>
      <c r="AO1225" s="273">
        <f>Table2[[#This Row],[OUTSD_IND_HEALTH_TOTAL]]-Table2[[#This Row],[OUTSD_IND_GRANDFATHER]]</f>
        <v>0</v>
      </c>
      <c r="AP1225" s="273">
        <f>(Table2[[#This Row],[OUTSD_SG_HEALTH_TOTAL]]+Table2[[#This Row],[EXCHG_SG_HEALTH_TOTAL]])-Table2[[#This Row],[OUTSD_SG_GRANDFATHER]]</f>
        <v>0</v>
      </c>
      <c r="AQ1225" s="273">
        <f>Table2[[#This Row],[OUTSD_SG_HEALTH_TOTAL]]-Table2[[#This Row],[OUTSD_SG_GRANDFATHER]]</f>
        <v>0</v>
      </c>
      <c r="AR1225" s="273">
        <f>Table2[[#This Row],[EXCHG_IND_HEALTH_TOTAL]]+Table2[[#This Row],[OUTSD_IND_HEALTH_TOTAL]]</f>
        <v>0</v>
      </c>
      <c r="AS1225" s="273">
        <f>Table2[[#This Row],[EXCHG_SG_HEALTH_TOTAL]]+Table2[[#This Row],[OUTSD_SG_HEALTH_TOTAL]]</f>
        <v>0</v>
      </c>
      <c r="AT1225" s="273">
        <f>Table2[[#This Row],[OUTSD_ATM_HEALTH_TOTAL]]+Table2[[#This Row],[OUTSD_LG_HEALTH_TOTAL]]+Table2[[#This Row],[Individual Total]]+Table2[[#This Row],[Small Group Total]]+Table2[[#This Row],[OUTSD_STUDENT]]</f>
        <v>0</v>
      </c>
    </row>
    <row r="1226" spans="1:46">
      <c r="A1226" t="s">
        <v>344</v>
      </c>
      <c r="B1226" t="s">
        <v>356</v>
      </c>
      <c r="AE1226">
        <v>7</v>
      </c>
      <c r="AL1226">
        <v>2023</v>
      </c>
      <c r="AM1226">
        <v>4</v>
      </c>
      <c r="AN1226" s="273">
        <f>(Table2[[#This Row],[OUTSD_IND_HEALTH_TOTAL]]+Table2[[#This Row],[EXCHG_IND_HEALTH_TOTAL]])-Table2[[#This Row],[OUTSD_IND_GRANDFATHER]]</f>
        <v>0</v>
      </c>
      <c r="AO1226" s="273">
        <f>Table2[[#This Row],[OUTSD_IND_HEALTH_TOTAL]]-Table2[[#This Row],[OUTSD_IND_GRANDFATHER]]</f>
        <v>0</v>
      </c>
      <c r="AP1226" s="273">
        <f>(Table2[[#This Row],[OUTSD_SG_HEALTH_TOTAL]]+Table2[[#This Row],[EXCHG_SG_HEALTH_TOTAL]])-Table2[[#This Row],[OUTSD_SG_GRANDFATHER]]</f>
        <v>0</v>
      </c>
      <c r="AQ1226" s="273">
        <f>Table2[[#This Row],[OUTSD_SG_HEALTH_TOTAL]]-Table2[[#This Row],[OUTSD_SG_GRANDFATHER]]</f>
        <v>0</v>
      </c>
      <c r="AR1226" s="273">
        <f>Table2[[#This Row],[EXCHG_IND_HEALTH_TOTAL]]+Table2[[#This Row],[OUTSD_IND_HEALTH_TOTAL]]</f>
        <v>0</v>
      </c>
      <c r="AS1226" s="273">
        <f>Table2[[#This Row],[EXCHG_SG_HEALTH_TOTAL]]+Table2[[#This Row],[OUTSD_SG_HEALTH_TOTAL]]</f>
        <v>0</v>
      </c>
      <c r="AT1226" s="273">
        <f>Table2[[#This Row],[OUTSD_ATM_HEALTH_TOTAL]]+Table2[[#This Row],[OUTSD_LG_HEALTH_TOTAL]]+Table2[[#This Row],[Individual Total]]+Table2[[#This Row],[Small Group Total]]+Table2[[#This Row],[OUTSD_STUDENT]]</f>
        <v>0</v>
      </c>
    </row>
    <row r="1227" spans="1:46">
      <c r="A1227" t="s">
        <v>344</v>
      </c>
      <c r="B1227" t="s">
        <v>382</v>
      </c>
      <c r="AE1227">
        <v>93</v>
      </c>
      <c r="AL1227">
        <v>2023</v>
      </c>
      <c r="AM1227">
        <v>4</v>
      </c>
      <c r="AN1227" s="273">
        <f>(Table2[[#This Row],[OUTSD_IND_HEALTH_TOTAL]]+Table2[[#This Row],[EXCHG_IND_HEALTH_TOTAL]])-Table2[[#This Row],[OUTSD_IND_GRANDFATHER]]</f>
        <v>0</v>
      </c>
      <c r="AO1227" s="273">
        <f>Table2[[#This Row],[OUTSD_IND_HEALTH_TOTAL]]-Table2[[#This Row],[OUTSD_IND_GRANDFATHER]]</f>
        <v>0</v>
      </c>
      <c r="AP1227" s="273">
        <f>(Table2[[#This Row],[OUTSD_SG_HEALTH_TOTAL]]+Table2[[#This Row],[EXCHG_SG_HEALTH_TOTAL]])-Table2[[#This Row],[OUTSD_SG_GRANDFATHER]]</f>
        <v>0</v>
      </c>
      <c r="AQ1227" s="273">
        <f>Table2[[#This Row],[OUTSD_SG_HEALTH_TOTAL]]-Table2[[#This Row],[OUTSD_SG_GRANDFATHER]]</f>
        <v>0</v>
      </c>
      <c r="AR1227" s="273">
        <f>Table2[[#This Row],[EXCHG_IND_HEALTH_TOTAL]]+Table2[[#This Row],[OUTSD_IND_HEALTH_TOTAL]]</f>
        <v>0</v>
      </c>
      <c r="AS1227" s="273">
        <f>Table2[[#This Row],[EXCHG_SG_HEALTH_TOTAL]]+Table2[[#This Row],[OUTSD_SG_HEALTH_TOTAL]]</f>
        <v>0</v>
      </c>
      <c r="AT1227" s="273">
        <f>Table2[[#This Row],[OUTSD_ATM_HEALTH_TOTAL]]+Table2[[#This Row],[OUTSD_LG_HEALTH_TOTAL]]+Table2[[#This Row],[Individual Total]]+Table2[[#This Row],[Small Group Total]]+Table2[[#This Row],[OUTSD_STUDENT]]</f>
        <v>0</v>
      </c>
    </row>
    <row r="1228" spans="1:46">
      <c r="A1228" t="s">
        <v>344</v>
      </c>
      <c r="B1228" t="s">
        <v>359</v>
      </c>
      <c r="AE1228">
        <v>59</v>
      </c>
      <c r="AL1228">
        <v>2023</v>
      </c>
      <c r="AM1228">
        <v>4</v>
      </c>
      <c r="AN1228" s="273">
        <f>(Table2[[#This Row],[OUTSD_IND_HEALTH_TOTAL]]+Table2[[#This Row],[EXCHG_IND_HEALTH_TOTAL]])-Table2[[#This Row],[OUTSD_IND_GRANDFATHER]]</f>
        <v>0</v>
      </c>
      <c r="AO1228" s="273">
        <f>Table2[[#This Row],[OUTSD_IND_HEALTH_TOTAL]]-Table2[[#This Row],[OUTSD_IND_GRANDFATHER]]</f>
        <v>0</v>
      </c>
      <c r="AP1228" s="273">
        <f>(Table2[[#This Row],[OUTSD_SG_HEALTH_TOTAL]]+Table2[[#This Row],[EXCHG_SG_HEALTH_TOTAL]])-Table2[[#This Row],[OUTSD_SG_GRANDFATHER]]</f>
        <v>0</v>
      </c>
      <c r="AQ1228" s="273">
        <f>Table2[[#This Row],[OUTSD_SG_HEALTH_TOTAL]]-Table2[[#This Row],[OUTSD_SG_GRANDFATHER]]</f>
        <v>0</v>
      </c>
      <c r="AR1228" s="273">
        <f>Table2[[#This Row],[EXCHG_IND_HEALTH_TOTAL]]+Table2[[#This Row],[OUTSD_IND_HEALTH_TOTAL]]</f>
        <v>0</v>
      </c>
      <c r="AS1228" s="273">
        <f>Table2[[#This Row],[EXCHG_SG_HEALTH_TOTAL]]+Table2[[#This Row],[OUTSD_SG_HEALTH_TOTAL]]</f>
        <v>0</v>
      </c>
      <c r="AT1228" s="273">
        <f>Table2[[#This Row],[OUTSD_ATM_HEALTH_TOTAL]]+Table2[[#This Row],[OUTSD_LG_HEALTH_TOTAL]]+Table2[[#This Row],[Individual Total]]+Table2[[#This Row],[Small Group Total]]+Table2[[#This Row],[OUTSD_STUDENT]]</f>
        <v>0</v>
      </c>
    </row>
    <row r="1229" spans="1:46">
      <c r="A1229" t="s">
        <v>344</v>
      </c>
      <c r="B1229" t="s">
        <v>364</v>
      </c>
      <c r="AE1229">
        <v>4</v>
      </c>
      <c r="AL1229">
        <v>2023</v>
      </c>
      <c r="AM1229">
        <v>4</v>
      </c>
      <c r="AN1229" s="273">
        <f>(Table2[[#This Row],[OUTSD_IND_HEALTH_TOTAL]]+Table2[[#This Row],[EXCHG_IND_HEALTH_TOTAL]])-Table2[[#This Row],[OUTSD_IND_GRANDFATHER]]</f>
        <v>0</v>
      </c>
      <c r="AO1229" s="273">
        <f>Table2[[#This Row],[OUTSD_IND_HEALTH_TOTAL]]-Table2[[#This Row],[OUTSD_IND_GRANDFATHER]]</f>
        <v>0</v>
      </c>
      <c r="AP1229" s="273">
        <f>(Table2[[#This Row],[OUTSD_SG_HEALTH_TOTAL]]+Table2[[#This Row],[EXCHG_SG_HEALTH_TOTAL]])-Table2[[#This Row],[OUTSD_SG_GRANDFATHER]]</f>
        <v>0</v>
      </c>
      <c r="AQ1229" s="273">
        <f>Table2[[#This Row],[OUTSD_SG_HEALTH_TOTAL]]-Table2[[#This Row],[OUTSD_SG_GRANDFATHER]]</f>
        <v>0</v>
      </c>
      <c r="AR1229" s="273">
        <f>Table2[[#This Row],[EXCHG_IND_HEALTH_TOTAL]]+Table2[[#This Row],[OUTSD_IND_HEALTH_TOTAL]]</f>
        <v>0</v>
      </c>
      <c r="AS1229" s="273">
        <f>Table2[[#This Row],[EXCHG_SG_HEALTH_TOTAL]]+Table2[[#This Row],[OUTSD_SG_HEALTH_TOTAL]]</f>
        <v>0</v>
      </c>
      <c r="AT1229" s="273">
        <f>Table2[[#This Row],[OUTSD_ATM_HEALTH_TOTAL]]+Table2[[#This Row],[OUTSD_LG_HEALTH_TOTAL]]+Table2[[#This Row],[Individual Total]]+Table2[[#This Row],[Small Group Total]]+Table2[[#This Row],[OUTSD_STUDENT]]</f>
        <v>0</v>
      </c>
    </row>
    <row r="1230" spans="1:46">
      <c r="A1230" t="s">
        <v>344</v>
      </c>
      <c r="B1230" t="s">
        <v>380</v>
      </c>
      <c r="AE1230">
        <v>887</v>
      </c>
      <c r="AL1230">
        <v>2023</v>
      </c>
      <c r="AM1230">
        <v>4</v>
      </c>
      <c r="AN1230" s="273">
        <f>(Table2[[#This Row],[OUTSD_IND_HEALTH_TOTAL]]+Table2[[#This Row],[EXCHG_IND_HEALTH_TOTAL]])-Table2[[#This Row],[OUTSD_IND_GRANDFATHER]]</f>
        <v>0</v>
      </c>
      <c r="AO1230" s="273">
        <f>Table2[[#This Row],[OUTSD_IND_HEALTH_TOTAL]]-Table2[[#This Row],[OUTSD_IND_GRANDFATHER]]</f>
        <v>0</v>
      </c>
      <c r="AP1230" s="273">
        <f>(Table2[[#This Row],[OUTSD_SG_HEALTH_TOTAL]]+Table2[[#This Row],[EXCHG_SG_HEALTH_TOTAL]])-Table2[[#This Row],[OUTSD_SG_GRANDFATHER]]</f>
        <v>0</v>
      </c>
      <c r="AQ1230" s="273">
        <f>Table2[[#This Row],[OUTSD_SG_HEALTH_TOTAL]]-Table2[[#This Row],[OUTSD_SG_GRANDFATHER]]</f>
        <v>0</v>
      </c>
      <c r="AR1230" s="273">
        <f>Table2[[#This Row],[EXCHG_IND_HEALTH_TOTAL]]+Table2[[#This Row],[OUTSD_IND_HEALTH_TOTAL]]</f>
        <v>0</v>
      </c>
      <c r="AS1230" s="273">
        <f>Table2[[#This Row],[EXCHG_SG_HEALTH_TOTAL]]+Table2[[#This Row],[OUTSD_SG_HEALTH_TOTAL]]</f>
        <v>0</v>
      </c>
      <c r="AT1230" s="273">
        <f>Table2[[#This Row],[OUTSD_ATM_HEALTH_TOTAL]]+Table2[[#This Row],[OUTSD_LG_HEALTH_TOTAL]]+Table2[[#This Row],[Individual Total]]+Table2[[#This Row],[Small Group Total]]+Table2[[#This Row],[OUTSD_STUDENT]]</f>
        <v>0</v>
      </c>
    </row>
    <row r="1231" spans="1:46">
      <c r="A1231" t="s">
        <v>344</v>
      </c>
      <c r="B1231" t="s">
        <v>392</v>
      </c>
      <c r="AE1231">
        <v>1</v>
      </c>
      <c r="AL1231">
        <v>2023</v>
      </c>
      <c r="AM1231">
        <v>4</v>
      </c>
      <c r="AN1231" s="273">
        <f>(Table2[[#This Row],[OUTSD_IND_HEALTH_TOTAL]]+Table2[[#This Row],[EXCHG_IND_HEALTH_TOTAL]])-Table2[[#This Row],[OUTSD_IND_GRANDFATHER]]</f>
        <v>0</v>
      </c>
      <c r="AO1231" s="273">
        <f>Table2[[#This Row],[OUTSD_IND_HEALTH_TOTAL]]-Table2[[#This Row],[OUTSD_IND_GRANDFATHER]]</f>
        <v>0</v>
      </c>
      <c r="AP1231" s="273">
        <f>(Table2[[#This Row],[OUTSD_SG_HEALTH_TOTAL]]+Table2[[#This Row],[EXCHG_SG_HEALTH_TOTAL]])-Table2[[#This Row],[OUTSD_SG_GRANDFATHER]]</f>
        <v>0</v>
      </c>
      <c r="AQ1231" s="273">
        <f>Table2[[#This Row],[OUTSD_SG_HEALTH_TOTAL]]-Table2[[#This Row],[OUTSD_SG_GRANDFATHER]]</f>
        <v>0</v>
      </c>
      <c r="AR1231" s="273">
        <f>Table2[[#This Row],[EXCHG_IND_HEALTH_TOTAL]]+Table2[[#This Row],[OUTSD_IND_HEALTH_TOTAL]]</f>
        <v>0</v>
      </c>
      <c r="AS1231" s="273">
        <f>Table2[[#This Row],[EXCHG_SG_HEALTH_TOTAL]]+Table2[[#This Row],[OUTSD_SG_HEALTH_TOTAL]]</f>
        <v>0</v>
      </c>
      <c r="AT1231" s="273">
        <f>Table2[[#This Row],[OUTSD_ATM_HEALTH_TOTAL]]+Table2[[#This Row],[OUTSD_LG_HEALTH_TOTAL]]+Table2[[#This Row],[Individual Total]]+Table2[[#This Row],[Small Group Total]]+Table2[[#This Row],[OUTSD_STUDENT]]</f>
        <v>0</v>
      </c>
    </row>
    <row r="1232" spans="1:46">
      <c r="A1232" t="s">
        <v>344</v>
      </c>
      <c r="B1232" t="s">
        <v>357</v>
      </c>
      <c r="AE1232">
        <v>20</v>
      </c>
      <c r="AL1232">
        <v>2023</v>
      </c>
      <c r="AM1232">
        <v>4</v>
      </c>
      <c r="AN1232" s="273">
        <f>(Table2[[#This Row],[OUTSD_IND_HEALTH_TOTAL]]+Table2[[#This Row],[EXCHG_IND_HEALTH_TOTAL]])-Table2[[#This Row],[OUTSD_IND_GRANDFATHER]]</f>
        <v>0</v>
      </c>
      <c r="AO1232" s="273">
        <f>Table2[[#This Row],[OUTSD_IND_HEALTH_TOTAL]]-Table2[[#This Row],[OUTSD_IND_GRANDFATHER]]</f>
        <v>0</v>
      </c>
      <c r="AP1232" s="273">
        <f>(Table2[[#This Row],[OUTSD_SG_HEALTH_TOTAL]]+Table2[[#This Row],[EXCHG_SG_HEALTH_TOTAL]])-Table2[[#This Row],[OUTSD_SG_GRANDFATHER]]</f>
        <v>0</v>
      </c>
      <c r="AQ1232" s="273">
        <f>Table2[[#This Row],[OUTSD_SG_HEALTH_TOTAL]]-Table2[[#This Row],[OUTSD_SG_GRANDFATHER]]</f>
        <v>0</v>
      </c>
      <c r="AR1232" s="273">
        <f>Table2[[#This Row],[EXCHG_IND_HEALTH_TOTAL]]+Table2[[#This Row],[OUTSD_IND_HEALTH_TOTAL]]</f>
        <v>0</v>
      </c>
      <c r="AS1232" s="273">
        <f>Table2[[#This Row],[EXCHG_SG_HEALTH_TOTAL]]+Table2[[#This Row],[OUTSD_SG_HEALTH_TOTAL]]</f>
        <v>0</v>
      </c>
      <c r="AT1232" s="273">
        <f>Table2[[#This Row],[OUTSD_ATM_HEALTH_TOTAL]]+Table2[[#This Row],[OUTSD_LG_HEALTH_TOTAL]]+Table2[[#This Row],[Individual Total]]+Table2[[#This Row],[Small Group Total]]+Table2[[#This Row],[OUTSD_STUDENT]]</f>
        <v>0</v>
      </c>
    </row>
    <row r="1233" spans="1:46">
      <c r="A1233" t="s">
        <v>344</v>
      </c>
      <c r="B1233" t="s">
        <v>390</v>
      </c>
      <c r="AE1233">
        <v>3</v>
      </c>
      <c r="AL1233">
        <v>2023</v>
      </c>
      <c r="AM1233">
        <v>4</v>
      </c>
      <c r="AN1233" s="273">
        <f>(Table2[[#This Row],[OUTSD_IND_HEALTH_TOTAL]]+Table2[[#This Row],[EXCHG_IND_HEALTH_TOTAL]])-Table2[[#This Row],[OUTSD_IND_GRANDFATHER]]</f>
        <v>0</v>
      </c>
      <c r="AO1233" s="273">
        <f>Table2[[#This Row],[OUTSD_IND_HEALTH_TOTAL]]-Table2[[#This Row],[OUTSD_IND_GRANDFATHER]]</f>
        <v>0</v>
      </c>
      <c r="AP1233" s="273">
        <f>(Table2[[#This Row],[OUTSD_SG_HEALTH_TOTAL]]+Table2[[#This Row],[EXCHG_SG_HEALTH_TOTAL]])-Table2[[#This Row],[OUTSD_SG_GRANDFATHER]]</f>
        <v>0</v>
      </c>
      <c r="AQ1233" s="273">
        <f>Table2[[#This Row],[OUTSD_SG_HEALTH_TOTAL]]-Table2[[#This Row],[OUTSD_SG_GRANDFATHER]]</f>
        <v>0</v>
      </c>
      <c r="AR1233" s="273">
        <f>Table2[[#This Row],[EXCHG_IND_HEALTH_TOTAL]]+Table2[[#This Row],[OUTSD_IND_HEALTH_TOTAL]]</f>
        <v>0</v>
      </c>
      <c r="AS1233" s="273">
        <f>Table2[[#This Row],[EXCHG_SG_HEALTH_TOTAL]]+Table2[[#This Row],[OUTSD_SG_HEALTH_TOTAL]]</f>
        <v>0</v>
      </c>
      <c r="AT1233" s="273">
        <f>Table2[[#This Row],[OUTSD_ATM_HEALTH_TOTAL]]+Table2[[#This Row],[OUTSD_LG_HEALTH_TOTAL]]+Table2[[#This Row],[Individual Total]]+Table2[[#This Row],[Small Group Total]]+Table2[[#This Row],[OUTSD_STUDENT]]</f>
        <v>0</v>
      </c>
    </row>
    <row r="1234" spans="1:46">
      <c r="A1234" t="s">
        <v>344</v>
      </c>
      <c r="B1234" t="s">
        <v>362</v>
      </c>
      <c r="AE1234">
        <v>2</v>
      </c>
      <c r="AL1234">
        <v>2023</v>
      </c>
      <c r="AM1234">
        <v>4</v>
      </c>
      <c r="AN1234" s="273">
        <f>(Table2[[#This Row],[OUTSD_IND_HEALTH_TOTAL]]+Table2[[#This Row],[EXCHG_IND_HEALTH_TOTAL]])-Table2[[#This Row],[OUTSD_IND_GRANDFATHER]]</f>
        <v>0</v>
      </c>
      <c r="AO1234" s="273">
        <f>Table2[[#This Row],[OUTSD_IND_HEALTH_TOTAL]]-Table2[[#This Row],[OUTSD_IND_GRANDFATHER]]</f>
        <v>0</v>
      </c>
      <c r="AP1234" s="273">
        <f>(Table2[[#This Row],[OUTSD_SG_HEALTH_TOTAL]]+Table2[[#This Row],[EXCHG_SG_HEALTH_TOTAL]])-Table2[[#This Row],[OUTSD_SG_GRANDFATHER]]</f>
        <v>0</v>
      </c>
      <c r="AQ1234" s="273">
        <f>Table2[[#This Row],[OUTSD_SG_HEALTH_TOTAL]]-Table2[[#This Row],[OUTSD_SG_GRANDFATHER]]</f>
        <v>0</v>
      </c>
      <c r="AR1234" s="273">
        <f>Table2[[#This Row],[EXCHG_IND_HEALTH_TOTAL]]+Table2[[#This Row],[OUTSD_IND_HEALTH_TOTAL]]</f>
        <v>0</v>
      </c>
      <c r="AS1234" s="273">
        <f>Table2[[#This Row],[EXCHG_SG_HEALTH_TOTAL]]+Table2[[#This Row],[OUTSD_SG_HEALTH_TOTAL]]</f>
        <v>0</v>
      </c>
      <c r="AT1234" s="273">
        <f>Table2[[#This Row],[OUTSD_ATM_HEALTH_TOTAL]]+Table2[[#This Row],[OUTSD_LG_HEALTH_TOTAL]]+Table2[[#This Row],[Individual Total]]+Table2[[#This Row],[Small Group Total]]+Table2[[#This Row],[OUTSD_STUDENT]]</f>
        <v>0</v>
      </c>
    </row>
    <row r="1235" spans="1:46">
      <c r="A1235" t="s">
        <v>317</v>
      </c>
      <c r="B1235" t="s">
        <v>381</v>
      </c>
      <c r="AK1235">
        <v>1</v>
      </c>
      <c r="AL1235">
        <v>2023</v>
      </c>
      <c r="AM1235">
        <v>4</v>
      </c>
      <c r="AN1235" s="273">
        <f>(Table2[[#This Row],[OUTSD_IND_HEALTH_TOTAL]]+Table2[[#This Row],[EXCHG_IND_HEALTH_TOTAL]])-Table2[[#This Row],[OUTSD_IND_GRANDFATHER]]</f>
        <v>0</v>
      </c>
      <c r="AO1235" s="273">
        <f>Table2[[#This Row],[OUTSD_IND_HEALTH_TOTAL]]-Table2[[#This Row],[OUTSD_IND_GRANDFATHER]]</f>
        <v>0</v>
      </c>
      <c r="AP1235" s="273">
        <f>(Table2[[#This Row],[OUTSD_SG_HEALTH_TOTAL]]+Table2[[#This Row],[EXCHG_SG_HEALTH_TOTAL]])-Table2[[#This Row],[OUTSD_SG_GRANDFATHER]]</f>
        <v>0</v>
      </c>
      <c r="AQ1235" s="273">
        <f>Table2[[#This Row],[OUTSD_SG_HEALTH_TOTAL]]-Table2[[#This Row],[OUTSD_SG_GRANDFATHER]]</f>
        <v>0</v>
      </c>
      <c r="AR1235" s="273">
        <f>Table2[[#This Row],[EXCHG_IND_HEALTH_TOTAL]]+Table2[[#This Row],[OUTSD_IND_HEALTH_TOTAL]]</f>
        <v>0</v>
      </c>
      <c r="AS1235" s="273">
        <f>Table2[[#This Row],[EXCHG_SG_HEALTH_TOTAL]]+Table2[[#This Row],[OUTSD_SG_HEALTH_TOTAL]]</f>
        <v>0</v>
      </c>
      <c r="AT1235" s="273">
        <f>Table2[[#This Row],[OUTSD_ATM_HEALTH_TOTAL]]+Table2[[#This Row],[OUTSD_LG_HEALTH_TOTAL]]+Table2[[#This Row],[Individual Total]]+Table2[[#This Row],[Small Group Total]]+Table2[[#This Row],[OUTSD_STUDENT]]</f>
        <v>0</v>
      </c>
    </row>
    <row r="1236" spans="1:46">
      <c r="A1236" t="s">
        <v>317</v>
      </c>
      <c r="B1236" t="s">
        <v>363</v>
      </c>
      <c r="AK1236">
        <v>9</v>
      </c>
      <c r="AL1236">
        <v>2023</v>
      </c>
      <c r="AM1236">
        <v>4</v>
      </c>
      <c r="AN1236" s="273">
        <f>(Table2[[#This Row],[OUTSD_IND_HEALTH_TOTAL]]+Table2[[#This Row],[EXCHG_IND_HEALTH_TOTAL]])-Table2[[#This Row],[OUTSD_IND_GRANDFATHER]]</f>
        <v>0</v>
      </c>
      <c r="AO1236" s="273">
        <f>Table2[[#This Row],[OUTSD_IND_HEALTH_TOTAL]]-Table2[[#This Row],[OUTSD_IND_GRANDFATHER]]</f>
        <v>0</v>
      </c>
      <c r="AP1236" s="273">
        <f>(Table2[[#This Row],[OUTSD_SG_HEALTH_TOTAL]]+Table2[[#This Row],[EXCHG_SG_HEALTH_TOTAL]])-Table2[[#This Row],[OUTSD_SG_GRANDFATHER]]</f>
        <v>0</v>
      </c>
      <c r="AQ1236" s="273">
        <f>Table2[[#This Row],[OUTSD_SG_HEALTH_TOTAL]]-Table2[[#This Row],[OUTSD_SG_GRANDFATHER]]</f>
        <v>0</v>
      </c>
      <c r="AR1236" s="273">
        <f>Table2[[#This Row],[EXCHG_IND_HEALTH_TOTAL]]+Table2[[#This Row],[OUTSD_IND_HEALTH_TOTAL]]</f>
        <v>0</v>
      </c>
      <c r="AS1236" s="273">
        <f>Table2[[#This Row],[EXCHG_SG_HEALTH_TOTAL]]+Table2[[#This Row],[OUTSD_SG_HEALTH_TOTAL]]</f>
        <v>0</v>
      </c>
      <c r="AT1236" s="273">
        <f>Table2[[#This Row],[OUTSD_ATM_HEALTH_TOTAL]]+Table2[[#This Row],[OUTSD_LG_HEALTH_TOTAL]]+Table2[[#This Row],[Individual Total]]+Table2[[#This Row],[Small Group Total]]+Table2[[#This Row],[OUTSD_STUDENT]]</f>
        <v>0</v>
      </c>
    </row>
    <row r="1237" spans="1:46">
      <c r="A1237" t="s">
        <v>317</v>
      </c>
      <c r="B1237" t="s">
        <v>358</v>
      </c>
      <c r="AI1237">
        <v>164</v>
      </c>
      <c r="AK1237">
        <v>16</v>
      </c>
      <c r="AL1237">
        <v>2023</v>
      </c>
      <c r="AM1237">
        <v>4</v>
      </c>
      <c r="AN1237" s="273">
        <f>(Table2[[#This Row],[OUTSD_IND_HEALTH_TOTAL]]+Table2[[#This Row],[EXCHG_IND_HEALTH_TOTAL]])-Table2[[#This Row],[OUTSD_IND_GRANDFATHER]]</f>
        <v>0</v>
      </c>
      <c r="AO1237" s="273">
        <f>Table2[[#This Row],[OUTSD_IND_HEALTH_TOTAL]]-Table2[[#This Row],[OUTSD_IND_GRANDFATHER]]</f>
        <v>0</v>
      </c>
      <c r="AP1237" s="273">
        <f>(Table2[[#This Row],[OUTSD_SG_HEALTH_TOTAL]]+Table2[[#This Row],[EXCHG_SG_HEALTH_TOTAL]])-Table2[[#This Row],[OUTSD_SG_GRANDFATHER]]</f>
        <v>0</v>
      </c>
      <c r="AQ1237" s="273">
        <f>Table2[[#This Row],[OUTSD_SG_HEALTH_TOTAL]]-Table2[[#This Row],[OUTSD_SG_GRANDFATHER]]</f>
        <v>0</v>
      </c>
      <c r="AR1237" s="273">
        <f>Table2[[#This Row],[EXCHG_IND_HEALTH_TOTAL]]+Table2[[#This Row],[OUTSD_IND_HEALTH_TOTAL]]</f>
        <v>0</v>
      </c>
      <c r="AS1237" s="273">
        <f>Table2[[#This Row],[EXCHG_SG_HEALTH_TOTAL]]+Table2[[#This Row],[OUTSD_SG_HEALTH_TOTAL]]</f>
        <v>0</v>
      </c>
      <c r="AT1237" s="273">
        <f>Table2[[#This Row],[OUTSD_ATM_HEALTH_TOTAL]]+Table2[[#This Row],[OUTSD_LG_HEALTH_TOTAL]]+Table2[[#This Row],[Individual Total]]+Table2[[#This Row],[Small Group Total]]+Table2[[#This Row],[OUTSD_STUDENT]]</f>
        <v>0</v>
      </c>
    </row>
    <row r="1238" spans="1:46">
      <c r="A1238" t="s">
        <v>317</v>
      </c>
      <c r="B1238" t="s">
        <v>361</v>
      </c>
      <c r="AK1238">
        <v>1</v>
      </c>
      <c r="AL1238">
        <v>2023</v>
      </c>
      <c r="AM1238">
        <v>4</v>
      </c>
      <c r="AN1238" s="273">
        <f>(Table2[[#This Row],[OUTSD_IND_HEALTH_TOTAL]]+Table2[[#This Row],[EXCHG_IND_HEALTH_TOTAL]])-Table2[[#This Row],[OUTSD_IND_GRANDFATHER]]</f>
        <v>0</v>
      </c>
      <c r="AO1238" s="273">
        <f>Table2[[#This Row],[OUTSD_IND_HEALTH_TOTAL]]-Table2[[#This Row],[OUTSD_IND_GRANDFATHER]]</f>
        <v>0</v>
      </c>
      <c r="AP1238" s="273">
        <f>(Table2[[#This Row],[OUTSD_SG_HEALTH_TOTAL]]+Table2[[#This Row],[EXCHG_SG_HEALTH_TOTAL]])-Table2[[#This Row],[OUTSD_SG_GRANDFATHER]]</f>
        <v>0</v>
      </c>
      <c r="AQ1238" s="273">
        <f>Table2[[#This Row],[OUTSD_SG_HEALTH_TOTAL]]-Table2[[#This Row],[OUTSD_SG_GRANDFATHER]]</f>
        <v>0</v>
      </c>
      <c r="AR1238" s="273">
        <f>Table2[[#This Row],[EXCHG_IND_HEALTH_TOTAL]]+Table2[[#This Row],[OUTSD_IND_HEALTH_TOTAL]]</f>
        <v>0</v>
      </c>
      <c r="AS1238" s="273">
        <f>Table2[[#This Row],[EXCHG_SG_HEALTH_TOTAL]]+Table2[[#This Row],[OUTSD_SG_HEALTH_TOTAL]]</f>
        <v>0</v>
      </c>
      <c r="AT1238" s="273">
        <f>Table2[[#This Row],[OUTSD_ATM_HEALTH_TOTAL]]+Table2[[#This Row],[OUTSD_LG_HEALTH_TOTAL]]+Table2[[#This Row],[Individual Total]]+Table2[[#This Row],[Small Group Total]]+Table2[[#This Row],[OUTSD_STUDENT]]</f>
        <v>0</v>
      </c>
    </row>
    <row r="1239" spans="1:46">
      <c r="A1239" t="s">
        <v>317</v>
      </c>
      <c r="B1239" t="s">
        <v>372</v>
      </c>
      <c r="AI1239">
        <v>8</v>
      </c>
      <c r="AK1239">
        <v>1</v>
      </c>
      <c r="AL1239">
        <v>2023</v>
      </c>
      <c r="AM1239">
        <v>4</v>
      </c>
      <c r="AN1239" s="273">
        <f>(Table2[[#This Row],[OUTSD_IND_HEALTH_TOTAL]]+Table2[[#This Row],[EXCHG_IND_HEALTH_TOTAL]])-Table2[[#This Row],[OUTSD_IND_GRANDFATHER]]</f>
        <v>0</v>
      </c>
      <c r="AO1239" s="273">
        <f>Table2[[#This Row],[OUTSD_IND_HEALTH_TOTAL]]-Table2[[#This Row],[OUTSD_IND_GRANDFATHER]]</f>
        <v>0</v>
      </c>
      <c r="AP1239" s="273">
        <f>(Table2[[#This Row],[OUTSD_SG_HEALTH_TOTAL]]+Table2[[#This Row],[EXCHG_SG_HEALTH_TOTAL]])-Table2[[#This Row],[OUTSD_SG_GRANDFATHER]]</f>
        <v>0</v>
      </c>
      <c r="AQ1239" s="273">
        <f>Table2[[#This Row],[OUTSD_SG_HEALTH_TOTAL]]-Table2[[#This Row],[OUTSD_SG_GRANDFATHER]]</f>
        <v>0</v>
      </c>
      <c r="AR1239" s="273">
        <f>Table2[[#This Row],[EXCHG_IND_HEALTH_TOTAL]]+Table2[[#This Row],[OUTSD_IND_HEALTH_TOTAL]]</f>
        <v>0</v>
      </c>
      <c r="AS1239" s="273">
        <f>Table2[[#This Row],[EXCHG_SG_HEALTH_TOTAL]]+Table2[[#This Row],[OUTSD_SG_HEALTH_TOTAL]]</f>
        <v>0</v>
      </c>
      <c r="AT1239" s="273">
        <f>Table2[[#This Row],[OUTSD_ATM_HEALTH_TOTAL]]+Table2[[#This Row],[OUTSD_LG_HEALTH_TOTAL]]+Table2[[#This Row],[Individual Total]]+Table2[[#This Row],[Small Group Total]]+Table2[[#This Row],[OUTSD_STUDENT]]</f>
        <v>0</v>
      </c>
    </row>
    <row r="1240" spans="1:46">
      <c r="A1240" t="s">
        <v>317</v>
      </c>
      <c r="B1240" t="s">
        <v>376</v>
      </c>
      <c r="AK1240">
        <v>6</v>
      </c>
      <c r="AL1240">
        <v>2023</v>
      </c>
      <c r="AM1240">
        <v>4</v>
      </c>
      <c r="AN1240" s="273">
        <f>(Table2[[#This Row],[OUTSD_IND_HEALTH_TOTAL]]+Table2[[#This Row],[EXCHG_IND_HEALTH_TOTAL]])-Table2[[#This Row],[OUTSD_IND_GRANDFATHER]]</f>
        <v>0</v>
      </c>
      <c r="AO1240" s="273">
        <f>Table2[[#This Row],[OUTSD_IND_HEALTH_TOTAL]]-Table2[[#This Row],[OUTSD_IND_GRANDFATHER]]</f>
        <v>0</v>
      </c>
      <c r="AP1240" s="273">
        <f>(Table2[[#This Row],[OUTSD_SG_HEALTH_TOTAL]]+Table2[[#This Row],[EXCHG_SG_HEALTH_TOTAL]])-Table2[[#This Row],[OUTSD_SG_GRANDFATHER]]</f>
        <v>0</v>
      </c>
      <c r="AQ1240" s="273">
        <f>Table2[[#This Row],[OUTSD_SG_HEALTH_TOTAL]]-Table2[[#This Row],[OUTSD_SG_GRANDFATHER]]</f>
        <v>0</v>
      </c>
      <c r="AR1240" s="273">
        <f>Table2[[#This Row],[EXCHG_IND_HEALTH_TOTAL]]+Table2[[#This Row],[OUTSD_IND_HEALTH_TOTAL]]</f>
        <v>0</v>
      </c>
      <c r="AS1240" s="273">
        <f>Table2[[#This Row],[EXCHG_SG_HEALTH_TOTAL]]+Table2[[#This Row],[OUTSD_SG_HEALTH_TOTAL]]</f>
        <v>0</v>
      </c>
      <c r="AT1240" s="273">
        <f>Table2[[#This Row],[OUTSD_ATM_HEALTH_TOTAL]]+Table2[[#This Row],[OUTSD_LG_HEALTH_TOTAL]]+Table2[[#This Row],[Individual Total]]+Table2[[#This Row],[Small Group Total]]+Table2[[#This Row],[OUTSD_STUDENT]]</f>
        <v>0</v>
      </c>
    </row>
    <row r="1241" spans="1:46">
      <c r="A1241" t="s">
        <v>317</v>
      </c>
      <c r="B1241" t="s">
        <v>379</v>
      </c>
      <c r="AK1241">
        <v>1</v>
      </c>
      <c r="AL1241">
        <v>2023</v>
      </c>
      <c r="AM1241">
        <v>4</v>
      </c>
      <c r="AN1241" s="273">
        <f>(Table2[[#This Row],[OUTSD_IND_HEALTH_TOTAL]]+Table2[[#This Row],[EXCHG_IND_HEALTH_TOTAL]])-Table2[[#This Row],[OUTSD_IND_GRANDFATHER]]</f>
        <v>0</v>
      </c>
      <c r="AO1241" s="273">
        <f>Table2[[#This Row],[OUTSD_IND_HEALTH_TOTAL]]-Table2[[#This Row],[OUTSD_IND_GRANDFATHER]]</f>
        <v>0</v>
      </c>
      <c r="AP1241" s="273">
        <f>(Table2[[#This Row],[OUTSD_SG_HEALTH_TOTAL]]+Table2[[#This Row],[EXCHG_SG_HEALTH_TOTAL]])-Table2[[#This Row],[OUTSD_SG_GRANDFATHER]]</f>
        <v>0</v>
      </c>
      <c r="AQ1241" s="273">
        <f>Table2[[#This Row],[OUTSD_SG_HEALTH_TOTAL]]-Table2[[#This Row],[OUTSD_SG_GRANDFATHER]]</f>
        <v>0</v>
      </c>
      <c r="AR1241" s="273">
        <f>Table2[[#This Row],[EXCHG_IND_HEALTH_TOTAL]]+Table2[[#This Row],[OUTSD_IND_HEALTH_TOTAL]]</f>
        <v>0</v>
      </c>
      <c r="AS1241" s="273">
        <f>Table2[[#This Row],[EXCHG_SG_HEALTH_TOTAL]]+Table2[[#This Row],[OUTSD_SG_HEALTH_TOTAL]]</f>
        <v>0</v>
      </c>
      <c r="AT1241" s="273">
        <f>Table2[[#This Row],[OUTSD_ATM_HEALTH_TOTAL]]+Table2[[#This Row],[OUTSD_LG_HEALTH_TOTAL]]+Table2[[#This Row],[Individual Total]]+Table2[[#This Row],[Small Group Total]]+Table2[[#This Row],[OUTSD_STUDENT]]</f>
        <v>0</v>
      </c>
    </row>
    <row r="1242" spans="1:46">
      <c r="A1242" t="s">
        <v>317</v>
      </c>
      <c r="B1242" t="s">
        <v>377</v>
      </c>
      <c r="AK1242">
        <v>3</v>
      </c>
      <c r="AL1242">
        <v>2023</v>
      </c>
      <c r="AM1242">
        <v>4</v>
      </c>
      <c r="AN1242" s="273">
        <f>(Table2[[#This Row],[OUTSD_IND_HEALTH_TOTAL]]+Table2[[#This Row],[EXCHG_IND_HEALTH_TOTAL]])-Table2[[#This Row],[OUTSD_IND_GRANDFATHER]]</f>
        <v>0</v>
      </c>
      <c r="AO1242" s="273">
        <f>Table2[[#This Row],[OUTSD_IND_HEALTH_TOTAL]]-Table2[[#This Row],[OUTSD_IND_GRANDFATHER]]</f>
        <v>0</v>
      </c>
      <c r="AP1242" s="273">
        <f>(Table2[[#This Row],[OUTSD_SG_HEALTH_TOTAL]]+Table2[[#This Row],[EXCHG_SG_HEALTH_TOTAL]])-Table2[[#This Row],[OUTSD_SG_GRANDFATHER]]</f>
        <v>0</v>
      </c>
      <c r="AQ1242" s="273">
        <f>Table2[[#This Row],[OUTSD_SG_HEALTH_TOTAL]]-Table2[[#This Row],[OUTSD_SG_GRANDFATHER]]</f>
        <v>0</v>
      </c>
      <c r="AR1242" s="273">
        <f>Table2[[#This Row],[EXCHG_IND_HEALTH_TOTAL]]+Table2[[#This Row],[OUTSD_IND_HEALTH_TOTAL]]</f>
        <v>0</v>
      </c>
      <c r="AS1242" s="273">
        <f>Table2[[#This Row],[EXCHG_SG_HEALTH_TOTAL]]+Table2[[#This Row],[OUTSD_SG_HEALTH_TOTAL]]</f>
        <v>0</v>
      </c>
      <c r="AT1242" s="273">
        <f>Table2[[#This Row],[OUTSD_ATM_HEALTH_TOTAL]]+Table2[[#This Row],[OUTSD_LG_HEALTH_TOTAL]]+Table2[[#This Row],[Individual Total]]+Table2[[#This Row],[Small Group Total]]+Table2[[#This Row],[OUTSD_STUDENT]]</f>
        <v>0</v>
      </c>
    </row>
    <row r="1243" spans="1:46">
      <c r="A1243" t="s">
        <v>317</v>
      </c>
      <c r="B1243" t="s">
        <v>370</v>
      </c>
      <c r="AK1243">
        <v>20</v>
      </c>
      <c r="AL1243">
        <v>2023</v>
      </c>
      <c r="AM1243">
        <v>4</v>
      </c>
      <c r="AN1243" s="273">
        <f>(Table2[[#This Row],[OUTSD_IND_HEALTH_TOTAL]]+Table2[[#This Row],[EXCHG_IND_HEALTH_TOTAL]])-Table2[[#This Row],[OUTSD_IND_GRANDFATHER]]</f>
        <v>0</v>
      </c>
      <c r="AO1243" s="273">
        <f>Table2[[#This Row],[OUTSD_IND_HEALTH_TOTAL]]-Table2[[#This Row],[OUTSD_IND_GRANDFATHER]]</f>
        <v>0</v>
      </c>
      <c r="AP1243" s="273">
        <f>(Table2[[#This Row],[OUTSD_SG_HEALTH_TOTAL]]+Table2[[#This Row],[EXCHG_SG_HEALTH_TOTAL]])-Table2[[#This Row],[OUTSD_SG_GRANDFATHER]]</f>
        <v>0</v>
      </c>
      <c r="AQ1243" s="273">
        <f>Table2[[#This Row],[OUTSD_SG_HEALTH_TOTAL]]-Table2[[#This Row],[OUTSD_SG_GRANDFATHER]]</f>
        <v>0</v>
      </c>
      <c r="AR1243" s="273">
        <f>Table2[[#This Row],[EXCHG_IND_HEALTH_TOTAL]]+Table2[[#This Row],[OUTSD_IND_HEALTH_TOTAL]]</f>
        <v>0</v>
      </c>
      <c r="AS1243" s="273">
        <f>Table2[[#This Row],[EXCHG_SG_HEALTH_TOTAL]]+Table2[[#This Row],[OUTSD_SG_HEALTH_TOTAL]]</f>
        <v>0</v>
      </c>
      <c r="AT1243" s="273">
        <f>Table2[[#This Row],[OUTSD_ATM_HEALTH_TOTAL]]+Table2[[#This Row],[OUTSD_LG_HEALTH_TOTAL]]+Table2[[#This Row],[Individual Total]]+Table2[[#This Row],[Small Group Total]]+Table2[[#This Row],[OUTSD_STUDENT]]</f>
        <v>0</v>
      </c>
    </row>
    <row r="1244" spans="1:46">
      <c r="A1244" t="s">
        <v>317</v>
      </c>
      <c r="B1244" t="s">
        <v>367</v>
      </c>
      <c r="AK1244">
        <v>9</v>
      </c>
      <c r="AL1244">
        <v>2023</v>
      </c>
      <c r="AM1244">
        <v>4</v>
      </c>
      <c r="AN1244" s="273">
        <f>(Table2[[#This Row],[OUTSD_IND_HEALTH_TOTAL]]+Table2[[#This Row],[EXCHG_IND_HEALTH_TOTAL]])-Table2[[#This Row],[OUTSD_IND_GRANDFATHER]]</f>
        <v>0</v>
      </c>
      <c r="AO1244" s="273">
        <f>Table2[[#This Row],[OUTSD_IND_HEALTH_TOTAL]]-Table2[[#This Row],[OUTSD_IND_GRANDFATHER]]</f>
        <v>0</v>
      </c>
      <c r="AP1244" s="273">
        <f>(Table2[[#This Row],[OUTSD_SG_HEALTH_TOTAL]]+Table2[[#This Row],[EXCHG_SG_HEALTH_TOTAL]])-Table2[[#This Row],[OUTSD_SG_GRANDFATHER]]</f>
        <v>0</v>
      </c>
      <c r="AQ1244" s="273">
        <f>Table2[[#This Row],[OUTSD_SG_HEALTH_TOTAL]]-Table2[[#This Row],[OUTSD_SG_GRANDFATHER]]</f>
        <v>0</v>
      </c>
      <c r="AR1244" s="273">
        <f>Table2[[#This Row],[EXCHG_IND_HEALTH_TOTAL]]+Table2[[#This Row],[OUTSD_IND_HEALTH_TOTAL]]</f>
        <v>0</v>
      </c>
      <c r="AS1244" s="273">
        <f>Table2[[#This Row],[EXCHG_SG_HEALTH_TOTAL]]+Table2[[#This Row],[OUTSD_SG_HEALTH_TOTAL]]</f>
        <v>0</v>
      </c>
      <c r="AT1244" s="273">
        <f>Table2[[#This Row],[OUTSD_ATM_HEALTH_TOTAL]]+Table2[[#This Row],[OUTSD_LG_HEALTH_TOTAL]]+Table2[[#This Row],[Individual Total]]+Table2[[#This Row],[Small Group Total]]+Table2[[#This Row],[OUTSD_STUDENT]]</f>
        <v>0</v>
      </c>
    </row>
    <row r="1245" spans="1:46">
      <c r="A1245" t="s">
        <v>317</v>
      </c>
      <c r="B1245" t="s">
        <v>386</v>
      </c>
      <c r="AK1245">
        <v>1</v>
      </c>
      <c r="AL1245">
        <v>2023</v>
      </c>
      <c r="AM1245">
        <v>4</v>
      </c>
      <c r="AN1245" s="273">
        <f>(Table2[[#This Row],[OUTSD_IND_HEALTH_TOTAL]]+Table2[[#This Row],[EXCHG_IND_HEALTH_TOTAL]])-Table2[[#This Row],[OUTSD_IND_GRANDFATHER]]</f>
        <v>0</v>
      </c>
      <c r="AO1245" s="273">
        <f>Table2[[#This Row],[OUTSD_IND_HEALTH_TOTAL]]-Table2[[#This Row],[OUTSD_IND_GRANDFATHER]]</f>
        <v>0</v>
      </c>
      <c r="AP1245" s="273">
        <f>(Table2[[#This Row],[OUTSD_SG_HEALTH_TOTAL]]+Table2[[#This Row],[EXCHG_SG_HEALTH_TOTAL]])-Table2[[#This Row],[OUTSD_SG_GRANDFATHER]]</f>
        <v>0</v>
      </c>
      <c r="AQ1245" s="273">
        <f>Table2[[#This Row],[OUTSD_SG_HEALTH_TOTAL]]-Table2[[#This Row],[OUTSD_SG_GRANDFATHER]]</f>
        <v>0</v>
      </c>
      <c r="AR1245" s="273">
        <f>Table2[[#This Row],[EXCHG_IND_HEALTH_TOTAL]]+Table2[[#This Row],[OUTSD_IND_HEALTH_TOTAL]]</f>
        <v>0</v>
      </c>
      <c r="AS1245" s="273">
        <f>Table2[[#This Row],[EXCHG_SG_HEALTH_TOTAL]]+Table2[[#This Row],[OUTSD_SG_HEALTH_TOTAL]]</f>
        <v>0</v>
      </c>
      <c r="AT1245" s="273">
        <f>Table2[[#This Row],[OUTSD_ATM_HEALTH_TOTAL]]+Table2[[#This Row],[OUTSD_LG_HEALTH_TOTAL]]+Table2[[#This Row],[Individual Total]]+Table2[[#This Row],[Small Group Total]]+Table2[[#This Row],[OUTSD_STUDENT]]</f>
        <v>0</v>
      </c>
    </row>
    <row r="1246" spans="1:46">
      <c r="A1246" t="s">
        <v>317</v>
      </c>
      <c r="B1246" t="s">
        <v>368</v>
      </c>
      <c r="AI1246">
        <v>1220</v>
      </c>
      <c r="AK1246">
        <v>12</v>
      </c>
      <c r="AL1246">
        <v>2023</v>
      </c>
      <c r="AM1246">
        <v>4</v>
      </c>
      <c r="AN1246" s="273">
        <f>(Table2[[#This Row],[OUTSD_IND_HEALTH_TOTAL]]+Table2[[#This Row],[EXCHG_IND_HEALTH_TOTAL]])-Table2[[#This Row],[OUTSD_IND_GRANDFATHER]]</f>
        <v>0</v>
      </c>
      <c r="AO1246" s="273">
        <f>Table2[[#This Row],[OUTSD_IND_HEALTH_TOTAL]]-Table2[[#This Row],[OUTSD_IND_GRANDFATHER]]</f>
        <v>0</v>
      </c>
      <c r="AP1246" s="273">
        <f>(Table2[[#This Row],[OUTSD_SG_HEALTH_TOTAL]]+Table2[[#This Row],[EXCHG_SG_HEALTH_TOTAL]])-Table2[[#This Row],[OUTSD_SG_GRANDFATHER]]</f>
        <v>0</v>
      </c>
      <c r="AQ1246" s="273">
        <f>Table2[[#This Row],[OUTSD_SG_HEALTH_TOTAL]]-Table2[[#This Row],[OUTSD_SG_GRANDFATHER]]</f>
        <v>0</v>
      </c>
      <c r="AR1246" s="273">
        <f>Table2[[#This Row],[EXCHG_IND_HEALTH_TOTAL]]+Table2[[#This Row],[OUTSD_IND_HEALTH_TOTAL]]</f>
        <v>0</v>
      </c>
      <c r="AS1246" s="273">
        <f>Table2[[#This Row],[EXCHG_SG_HEALTH_TOTAL]]+Table2[[#This Row],[OUTSD_SG_HEALTH_TOTAL]]</f>
        <v>0</v>
      </c>
      <c r="AT1246" s="273">
        <f>Table2[[#This Row],[OUTSD_ATM_HEALTH_TOTAL]]+Table2[[#This Row],[OUTSD_LG_HEALTH_TOTAL]]+Table2[[#This Row],[Individual Total]]+Table2[[#This Row],[Small Group Total]]+Table2[[#This Row],[OUTSD_STUDENT]]</f>
        <v>0</v>
      </c>
    </row>
    <row r="1247" spans="1:46">
      <c r="A1247" t="s">
        <v>317</v>
      </c>
      <c r="B1247" t="s">
        <v>371</v>
      </c>
      <c r="AK1247">
        <v>4</v>
      </c>
      <c r="AL1247">
        <v>2023</v>
      </c>
      <c r="AM1247">
        <v>4</v>
      </c>
      <c r="AN1247" s="273">
        <f>(Table2[[#This Row],[OUTSD_IND_HEALTH_TOTAL]]+Table2[[#This Row],[EXCHG_IND_HEALTH_TOTAL]])-Table2[[#This Row],[OUTSD_IND_GRANDFATHER]]</f>
        <v>0</v>
      </c>
      <c r="AO1247" s="273">
        <f>Table2[[#This Row],[OUTSD_IND_HEALTH_TOTAL]]-Table2[[#This Row],[OUTSD_IND_GRANDFATHER]]</f>
        <v>0</v>
      </c>
      <c r="AP1247" s="273">
        <f>(Table2[[#This Row],[OUTSD_SG_HEALTH_TOTAL]]+Table2[[#This Row],[EXCHG_SG_HEALTH_TOTAL]])-Table2[[#This Row],[OUTSD_SG_GRANDFATHER]]</f>
        <v>0</v>
      </c>
      <c r="AQ1247" s="273">
        <f>Table2[[#This Row],[OUTSD_SG_HEALTH_TOTAL]]-Table2[[#This Row],[OUTSD_SG_GRANDFATHER]]</f>
        <v>0</v>
      </c>
      <c r="AR1247" s="273">
        <f>Table2[[#This Row],[EXCHG_IND_HEALTH_TOTAL]]+Table2[[#This Row],[OUTSD_IND_HEALTH_TOTAL]]</f>
        <v>0</v>
      </c>
      <c r="AS1247" s="273">
        <f>Table2[[#This Row],[EXCHG_SG_HEALTH_TOTAL]]+Table2[[#This Row],[OUTSD_SG_HEALTH_TOTAL]]</f>
        <v>0</v>
      </c>
      <c r="AT1247" s="273">
        <f>Table2[[#This Row],[OUTSD_ATM_HEALTH_TOTAL]]+Table2[[#This Row],[OUTSD_LG_HEALTH_TOTAL]]+Table2[[#This Row],[Individual Total]]+Table2[[#This Row],[Small Group Total]]+Table2[[#This Row],[OUTSD_STUDENT]]</f>
        <v>0</v>
      </c>
    </row>
    <row r="1248" spans="1:46">
      <c r="A1248" t="s">
        <v>317</v>
      </c>
      <c r="B1248" t="s">
        <v>378</v>
      </c>
      <c r="AI1248">
        <v>297</v>
      </c>
      <c r="AK1248">
        <v>14</v>
      </c>
      <c r="AL1248">
        <v>2023</v>
      </c>
      <c r="AM1248">
        <v>4</v>
      </c>
      <c r="AN1248" s="273">
        <f>(Table2[[#This Row],[OUTSD_IND_HEALTH_TOTAL]]+Table2[[#This Row],[EXCHG_IND_HEALTH_TOTAL]])-Table2[[#This Row],[OUTSD_IND_GRANDFATHER]]</f>
        <v>0</v>
      </c>
      <c r="AO1248" s="273">
        <f>Table2[[#This Row],[OUTSD_IND_HEALTH_TOTAL]]-Table2[[#This Row],[OUTSD_IND_GRANDFATHER]]</f>
        <v>0</v>
      </c>
      <c r="AP1248" s="273">
        <f>(Table2[[#This Row],[OUTSD_SG_HEALTH_TOTAL]]+Table2[[#This Row],[EXCHG_SG_HEALTH_TOTAL]])-Table2[[#This Row],[OUTSD_SG_GRANDFATHER]]</f>
        <v>0</v>
      </c>
      <c r="AQ1248" s="273">
        <f>Table2[[#This Row],[OUTSD_SG_HEALTH_TOTAL]]-Table2[[#This Row],[OUTSD_SG_GRANDFATHER]]</f>
        <v>0</v>
      </c>
      <c r="AR1248" s="273">
        <f>Table2[[#This Row],[EXCHG_IND_HEALTH_TOTAL]]+Table2[[#This Row],[OUTSD_IND_HEALTH_TOTAL]]</f>
        <v>0</v>
      </c>
      <c r="AS1248" s="273">
        <f>Table2[[#This Row],[EXCHG_SG_HEALTH_TOTAL]]+Table2[[#This Row],[OUTSD_SG_HEALTH_TOTAL]]</f>
        <v>0</v>
      </c>
      <c r="AT1248" s="273">
        <f>Table2[[#This Row],[OUTSD_ATM_HEALTH_TOTAL]]+Table2[[#This Row],[OUTSD_LG_HEALTH_TOTAL]]+Table2[[#This Row],[Individual Total]]+Table2[[#This Row],[Small Group Total]]+Table2[[#This Row],[OUTSD_STUDENT]]</f>
        <v>0</v>
      </c>
    </row>
    <row r="1249" spans="1:46">
      <c r="A1249" t="s">
        <v>317</v>
      </c>
      <c r="B1249" t="s">
        <v>369</v>
      </c>
      <c r="AK1249">
        <v>5</v>
      </c>
      <c r="AL1249">
        <v>2023</v>
      </c>
      <c r="AM1249">
        <v>4</v>
      </c>
      <c r="AN1249" s="273">
        <f>(Table2[[#This Row],[OUTSD_IND_HEALTH_TOTAL]]+Table2[[#This Row],[EXCHG_IND_HEALTH_TOTAL]])-Table2[[#This Row],[OUTSD_IND_GRANDFATHER]]</f>
        <v>0</v>
      </c>
      <c r="AO1249" s="273">
        <f>Table2[[#This Row],[OUTSD_IND_HEALTH_TOTAL]]-Table2[[#This Row],[OUTSD_IND_GRANDFATHER]]</f>
        <v>0</v>
      </c>
      <c r="AP1249" s="273">
        <f>(Table2[[#This Row],[OUTSD_SG_HEALTH_TOTAL]]+Table2[[#This Row],[EXCHG_SG_HEALTH_TOTAL]])-Table2[[#This Row],[OUTSD_SG_GRANDFATHER]]</f>
        <v>0</v>
      </c>
      <c r="AQ1249" s="273">
        <f>Table2[[#This Row],[OUTSD_SG_HEALTH_TOTAL]]-Table2[[#This Row],[OUTSD_SG_GRANDFATHER]]</f>
        <v>0</v>
      </c>
      <c r="AR1249" s="273">
        <f>Table2[[#This Row],[EXCHG_IND_HEALTH_TOTAL]]+Table2[[#This Row],[OUTSD_IND_HEALTH_TOTAL]]</f>
        <v>0</v>
      </c>
      <c r="AS1249" s="273">
        <f>Table2[[#This Row],[EXCHG_SG_HEALTH_TOTAL]]+Table2[[#This Row],[OUTSD_SG_HEALTH_TOTAL]]</f>
        <v>0</v>
      </c>
      <c r="AT1249" s="273">
        <f>Table2[[#This Row],[OUTSD_ATM_HEALTH_TOTAL]]+Table2[[#This Row],[OUTSD_LG_HEALTH_TOTAL]]+Table2[[#This Row],[Individual Total]]+Table2[[#This Row],[Small Group Total]]+Table2[[#This Row],[OUTSD_STUDENT]]</f>
        <v>0</v>
      </c>
    </row>
    <row r="1250" spans="1:46">
      <c r="A1250" t="s">
        <v>317</v>
      </c>
      <c r="B1250" t="s">
        <v>366</v>
      </c>
      <c r="AK1250">
        <v>12</v>
      </c>
      <c r="AL1250">
        <v>2023</v>
      </c>
      <c r="AM1250">
        <v>4</v>
      </c>
      <c r="AN1250" s="273">
        <f>(Table2[[#This Row],[OUTSD_IND_HEALTH_TOTAL]]+Table2[[#This Row],[EXCHG_IND_HEALTH_TOTAL]])-Table2[[#This Row],[OUTSD_IND_GRANDFATHER]]</f>
        <v>0</v>
      </c>
      <c r="AO1250" s="273">
        <f>Table2[[#This Row],[OUTSD_IND_HEALTH_TOTAL]]-Table2[[#This Row],[OUTSD_IND_GRANDFATHER]]</f>
        <v>0</v>
      </c>
      <c r="AP1250" s="273">
        <f>(Table2[[#This Row],[OUTSD_SG_HEALTH_TOTAL]]+Table2[[#This Row],[EXCHG_SG_HEALTH_TOTAL]])-Table2[[#This Row],[OUTSD_SG_GRANDFATHER]]</f>
        <v>0</v>
      </c>
      <c r="AQ1250" s="273">
        <f>Table2[[#This Row],[OUTSD_SG_HEALTH_TOTAL]]-Table2[[#This Row],[OUTSD_SG_GRANDFATHER]]</f>
        <v>0</v>
      </c>
      <c r="AR1250" s="273">
        <f>Table2[[#This Row],[EXCHG_IND_HEALTH_TOTAL]]+Table2[[#This Row],[OUTSD_IND_HEALTH_TOTAL]]</f>
        <v>0</v>
      </c>
      <c r="AS1250" s="273">
        <f>Table2[[#This Row],[EXCHG_SG_HEALTH_TOTAL]]+Table2[[#This Row],[OUTSD_SG_HEALTH_TOTAL]]</f>
        <v>0</v>
      </c>
      <c r="AT1250" s="273">
        <f>Table2[[#This Row],[OUTSD_ATM_HEALTH_TOTAL]]+Table2[[#This Row],[OUTSD_LG_HEALTH_TOTAL]]+Table2[[#This Row],[Individual Total]]+Table2[[#This Row],[Small Group Total]]+Table2[[#This Row],[OUTSD_STUDENT]]</f>
        <v>0</v>
      </c>
    </row>
    <row r="1251" spans="1:46">
      <c r="A1251" t="s">
        <v>317</v>
      </c>
      <c r="B1251" t="s">
        <v>375</v>
      </c>
      <c r="AK1251">
        <v>4</v>
      </c>
      <c r="AL1251">
        <v>2023</v>
      </c>
      <c r="AM1251">
        <v>4</v>
      </c>
      <c r="AN1251" s="273">
        <f>(Table2[[#This Row],[OUTSD_IND_HEALTH_TOTAL]]+Table2[[#This Row],[EXCHG_IND_HEALTH_TOTAL]])-Table2[[#This Row],[OUTSD_IND_GRANDFATHER]]</f>
        <v>0</v>
      </c>
      <c r="AO1251" s="273">
        <f>Table2[[#This Row],[OUTSD_IND_HEALTH_TOTAL]]-Table2[[#This Row],[OUTSD_IND_GRANDFATHER]]</f>
        <v>0</v>
      </c>
      <c r="AP1251" s="273">
        <f>(Table2[[#This Row],[OUTSD_SG_HEALTH_TOTAL]]+Table2[[#This Row],[EXCHG_SG_HEALTH_TOTAL]])-Table2[[#This Row],[OUTSD_SG_GRANDFATHER]]</f>
        <v>0</v>
      </c>
      <c r="AQ1251" s="273">
        <f>Table2[[#This Row],[OUTSD_SG_HEALTH_TOTAL]]-Table2[[#This Row],[OUTSD_SG_GRANDFATHER]]</f>
        <v>0</v>
      </c>
      <c r="AR1251" s="273">
        <f>Table2[[#This Row],[EXCHG_IND_HEALTH_TOTAL]]+Table2[[#This Row],[OUTSD_IND_HEALTH_TOTAL]]</f>
        <v>0</v>
      </c>
      <c r="AS1251" s="273">
        <f>Table2[[#This Row],[EXCHG_SG_HEALTH_TOTAL]]+Table2[[#This Row],[OUTSD_SG_HEALTH_TOTAL]]</f>
        <v>0</v>
      </c>
      <c r="AT1251" s="273">
        <f>Table2[[#This Row],[OUTSD_ATM_HEALTH_TOTAL]]+Table2[[#This Row],[OUTSD_LG_HEALTH_TOTAL]]+Table2[[#This Row],[Individual Total]]+Table2[[#This Row],[Small Group Total]]+Table2[[#This Row],[OUTSD_STUDENT]]</f>
        <v>0</v>
      </c>
    </row>
    <row r="1252" spans="1:46">
      <c r="A1252" t="s">
        <v>317</v>
      </c>
      <c r="B1252" t="s">
        <v>365</v>
      </c>
      <c r="AI1252">
        <v>1</v>
      </c>
      <c r="AK1252">
        <v>6</v>
      </c>
      <c r="AL1252">
        <v>2023</v>
      </c>
      <c r="AM1252">
        <v>4</v>
      </c>
      <c r="AN1252" s="273">
        <f>(Table2[[#This Row],[OUTSD_IND_HEALTH_TOTAL]]+Table2[[#This Row],[EXCHG_IND_HEALTH_TOTAL]])-Table2[[#This Row],[OUTSD_IND_GRANDFATHER]]</f>
        <v>0</v>
      </c>
      <c r="AO1252" s="273">
        <f>Table2[[#This Row],[OUTSD_IND_HEALTH_TOTAL]]-Table2[[#This Row],[OUTSD_IND_GRANDFATHER]]</f>
        <v>0</v>
      </c>
      <c r="AP1252" s="273">
        <f>(Table2[[#This Row],[OUTSD_SG_HEALTH_TOTAL]]+Table2[[#This Row],[EXCHG_SG_HEALTH_TOTAL]])-Table2[[#This Row],[OUTSD_SG_GRANDFATHER]]</f>
        <v>0</v>
      </c>
      <c r="AQ1252" s="273">
        <f>Table2[[#This Row],[OUTSD_SG_HEALTH_TOTAL]]-Table2[[#This Row],[OUTSD_SG_GRANDFATHER]]</f>
        <v>0</v>
      </c>
      <c r="AR1252" s="273">
        <f>Table2[[#This Row],[EXCHG_IND_HEALTH_TOTAL]]+Table2[[#This Row],[OUTSD_IND_HEALTH_TOTAL]]</f>
        <v>0</v>
      </c>
      <c r="AS1252" s="273">
        <f>Table2[[#This Row],[EXCHG_SG_HEALTH_TOTAL]]+Table2[[#This Row],[OUTSD_SG_HEALTH_TOTAL]]</f>
        <v>0</v>
      </c>
      <c r="AT1252" s="273">
        <f>Table2[[#This Row],[OUTSD_ATM_HEALTH_TOTAL]]+Table2[[#This Row],[OUTSD_LG_HEALTH_TOTAL]]+Table2[[#This Row],[Individual Total]]+Table2[[#This Row],[Small Group Total]]+Table2[[#This Row],[OUTSD_STUDENT]]</f>
        <v>0</v>
      </c>
    </row>
    <row r="1253" spans="1:46">
      <c r="A1253" t="s">
        <v>317</v>
      </c>
      <c r="B1253" t="s">
        <v>383</v>
      </c>
      <c r="AK1253">
        <v>2</v>
      </c>
      <c r="AL1253">
        <v>2023</v>
      </c>
      <c r="AM1253">
        <v>4</v>
      </c>
      <c r="AN1253" s="273">
        <f>(Table2[[#This Row],[OUTSD_IND_HEALTH_TOTAL]]+Table2[[#This Row],[EXCHG_IND_HEALTH_TOTAL]])-Table2[[#This Row],[OUTSD_IND_GRANDFATHER]]</f>
        <v>0</v>
      </c>
      <c r="AO1253" s="273">
        <f>Table2[[#This Row],[OUTSD_IND_HEALTH_TOTAL]]-Table2[[#This Row],[OUTSD_IND_GRANDFATHER]]</f>
        <v>0</v>
      </c>
      <c r="AP1253" s="273">
        <f>(Table2[[#This Row],[OUTSD_SG_HEALTH_TOTAL]]+Table2[[#This Row],[EXCHG_SG_HEALTH_TOTAL]])-Table2[[#This Row],[OUTSD_SG_GRANDFATHER]]</f>
        <v>0</v>
      </c>
      <c r="AQ1253" s="273">
        <f>Table2[[#This Row],[OUTSD_SG_HEALTH_TOTAL]]-Table2[[#This Row],[OUTSD_SG_GRANDFATHER]]</f>
        <v>0</v>
      </c>
      <c r="AR1253" s="273">
        <f>Table2[[#This Row],[EXCHG_IND_HEALTH_TOTAL]]+Table2[[#This Row],[OUTSD_IND_HEALTH_TOTAL]]</f>
        <v>0</v>
      </c>
      <c r="AS1253" s="273">
        <f>Table2[[#This Row],[EXCHG_SG_HEALTH_TOTAL]]+Table2[[#This Row],[OUTSD_SG_HEALTH_TOTAL]]</f>
        <v>0</v>
      </c>
      <c r="AT1253" s="273">
        <f>Table2[[#This Row],[OUTSD_ATM_HEALTH_TOTAL]]+Table2[[#This Row],[OUTSD_LG_HEALTH_TOTAL]]+Table2[[#This Row],[Individual Total]]+Table2[[#This Row],[Small Group Total]]+Table2[[#This Row],[OUTSD_STUDENT]]</f>
        <v>0</v>
      </c>
    </row>
    <row r="1254" spans="1:46">
      <c r="A1254" t="s">
        <v>317</v>
      </c>
      <c r="B1254" t="s">
        <v>356</v>
      </c>
      <c r="AI1254">
        <v>149</v>
      </c>
      <c r="AK1254">
        <v>13</v>
      </c>
      <c r="AL1254">
        <v>2023</v>
      </c>
      <c r="AM1254">
        <v>4</v>
      </c>
      <c r="AN1254" s="273">
        <f>(Table2[[#This Row],[OUTSD_IND_HEALTH_TOTAL]]+Table2[[#This Row],[EXCHG_IND_HEALTH_TOTAL]])-Table2[[#This Row],[OUTSD_IND_GRANDFATHER]]</f>
        <v>0</v>
      </c>
      <c r="AO1254" s="273">
        <f>Table2[[#This Row],[OUTSD_IND_HEALTH_TOTAL]]-Table2[[#This Row],[OUTSD_IND_GRANDFATHER]]</f>
        <v>0</v>
      </c>
      <c r="AP1254" s="273">
        <f>(Table2[[#This Row],[OUTSD_SG_HEALTH_TOTAL]]+Table2[[#This Row],[EXCHG_SG_HEALTH_TOTAL]])-Table2[[#This Row],[OUTSD_SG_GRANDFATHER]]</f>
        <v>0</v>
      </c>
      <c r="AQ1254" s="273">
        <f>Table2[[#This Row],[OUTSD_SG_HEALTH_TOTAL]]-Table2[[#This Row],[OUTSD_SG_GRANDFATHER]]</f>
        <v>0</v>
      </c>
      <c r="AR1254" s="273">
        <f>Table2[[#This Row],[EXCHG_IND_HEALTH_TOTAL]]+Table2[[#This Row],[OUTSD_IND_HEALTH_TOTAL]]</f>
        <v>0</v>
      </c>
      <c r="AS1254" s="273">
        <f>Table2[[#This Row],[EXCHG_SG_HEALTH_TOTAL]]+Table2[[#This Row],[OUTSD_SG_HEALTH_TOTAL]]</f>
        <v>0</v>
      </c>
      <c r="AT1254" s="273">
        <f>Table2[[#This Row],[OUTSD_ATM_HEALTH_TOTAL]]+Table2[[#This Row],[OUTSD_LG_HEALTH_TOTAL]]+Table2[[#This Row],[Individual Total]]+Table2[[#This Row],[Small Group Total]]+Table2[[#This Row],[OUTSD_STUDENT]]</f>
        <v>0</v>
      </c>
    </row>
    <row r="1255" spans="1:46">
      <c r="A1255" t="s">
        <v>317</v>
      </c>
      <c r="B1255" t="s">
        <v>359</v>
      </c>
      <c r="AI1255">
        <v>223</v>
      </c>
      <c r="AK1255">
        <v>4</v>
      </c>
      <c r="AL1255">
        <v>2023</v>
      </c>
      <c r="AM1255">
        <v>4</v>
      </c>
      <c r="AN1255" s="273">
        <f>(Table2[[#This Row],[OUTSD_IND_HEALTH_TOTAL]]+Table2[[#This Row],[EXCHG_IND_HEALTH_TOTAL]])-Table2[[#This Row],[OUTSD_IND_GRANDFATHER]]</f>
        <v>0</v>
      </c>
      <c r="AO1255" s="273">
        <f>Table2[[#This Row],[OUTSD_IND_HEALTH_TOTAL]]-Table2[[#This Row],[OUTSD_IND_GRANDFATHER]]</f>
        <v>0</v>
      </c>
      <c r="AP1255" s="273">
        <f>(Table2[[#This Row],[OUTSD_SG_HEALTH_TOTAL]]+Table2[[#This Row],[EXCHG_SG_HEALTH_TOTAL]])-Table2[[#This Row],[OUTSD_SG_GRANDFATHER]]</f>
        <v>0</v>
      </c>
      <c r="AQ1255" s="273">
        <f>Table2[[#This Row],[OUTSD_SG_HEALTH_TOTAL]]-Table2[[#This Row],[OUTSD_SG_GRANDFATHER]]</f>
        <v>0</v>
      </c>
      <c r="AR1255" s="273">
        <f>Table2[[#This Row],[EXCHG_IND_HEALTH_TOTAL]]+Table2[[#This Row],[OUTSD_IND_HEALTH_TOTAL]]</f>
        <v>0</v>
      </c>
      <c r="AS1255" s="273">
        <f>Table2[[#This Row],[EXCHG_SG_HEALTH_TOTAL]]+Table2[[#This Row],[OUTSD_SG_HEALTH_TOTAL]]</f>
        <v>0</v>
      </c>
      <c r="AT1255" s="273">
        <f>Table2[[#This Row],[OUTSD_ATM_HEALTH_TOTAL]]+Table2[[#This Row],[OUTSD_LG_HEALTH_TOTAL]]+Table2[[#This Row],[Individual Total]]+Table2[[#This Row],[Small Group Total]]+Table2[[#This Row],[OUTSD_STUDENT]]</f>
        <v>0</v>
      </c>
    </row>
    <row r="1256" spans="1:46">
      <c r="A1256" t="s">
        <v>317</v>
      </c>
      <c r="B1256" t="s">
        <v>364</v>
      </c>
      <c r="AI1256">
        <v>47</v>
      </c>
      <c r="AK1256">
        <v>6</v>
      </c>
      <c r="AL1256">
        <v>2023</v>
      </c>
      <c r="AM1256">
        <v>4</v>
      </c>
      <c r="AN1256" s="273">
        <f>(Table2[[#This Row],[OUTSD_IND_HEALTH_TOTAL]]+Table2[[#This Row],[EXCHG_IND_HEALTH_TOTAL]])-Table2[[#This Row],[OUTSD_IND_GRANDFATHER]]</f>
        <v>0</v>
      </c>
      <c r="AO1256" s="273">
        <f>Table2[[#This Row],[OUTSD_IND_HEALTH_TOTAL]]-Table2[[#This Row],[OUTSD_IND_GRANDFATHER]]</f>
        <v>0</v>
      </c>
      <c r="AP1256" s="273">
        <f>(Table2[[#This Row],[OUTSD_SG_HEALTH_TOTAL]]+Table2[[#This Row],[EXCHG_SG_HEALTH_TOTAL]])-Table2[[#This Row],[OUTSD_SG_GRANDFATHER]]</f>
        <v>0</v>
      </c>
      <c r="AQ1256" s="273">
        <f>Table2[[#This Row],[OUTSD_SG_HEALTH_TOTAL]]-Table2[[#This Row],[OUTSD_SG_GRANDFATHER]]</f>
        <v>0</v>
      </c>
      <c r="AR1256" s="273">
        <f>Table2[[#This Row],[EXCHG_IND_HEALTH_TOTAL]]+Table2[[#This Row],[OUTSD_IND_HEALTH_TOTAL]]</f>
        <v>0</v>
      </c>
      <c r="AS1256" s="273">
        <f>Table2[[#This Row],[EXCHG_SG_HEALTH_TOTAL]]+Table2[[#This Row],[OUTSD_SG_HEALTH_TOTAL]]</f>
        <v>0</v>
      </c>
      <c r="AT1256" s="273">
        <f>Table2[[#This Row],[OUTSD_ATM_HEALTH_TOTAL]]+Table2[[#This Row],[OUTSD_LG_HEALTH_TOTAL]]+Table2[[#This Row],[Individual Total]]+Table2[[#This Row],[Small Group Total]]+Table2[[#This Row],[OUTSD_STUDENT]]</f>
        <v>0</v>
      </c>
    </row>
    <row r="1257" spans="1:46">
      <c r="A1257" t="s">
        <v>317</v>
      </c>
      <c r="B1257" t="s">
        <v>374</v>
      </c>
      <c r="AK1257">
        <v>2</v>
      </c>
      <c r="AL1257">
        <v>2023</v>
      </c>
      <c r="AM1257">
        <v>4</v>
      </c>
      <c r="AN1257" s="273">
        <f>(Table2[[#This Row],[OUTSD_IND_HEALTH_TOTAL]]+Table2[[#This Row],[EXCHG_IND_HEALTH_TOTAL]])-Table2[[#This Row],[OUTSD_IND_GRANDFATHER]]</f>
        <v>0</v>
      </c>
      <c r="AO1257" s="273">
        <f>Table2[[#This Row],[OUTSD_IND_HEALTH_TOTAL]]-Table2[[#This Row],[OUTSD_IND_GRANDFATHER]]</f>
        <v>0</v>
      </c>
      <c r="AP1257" s="273">
        <f>(Table2[[#This Row],[OUTSD_SG_HEALTH_TOTAL]]+Table2[[#This Row],[EXCHG_SG_HEALTH_TOTAL]])-Table2[[#This Row],[OUTSD_SG_GRANDFATHER]]</f>
        <v>0</v>
      </c>
      <c r="AQ1257" s="273">
        <f>Table2[[#This Row],[OUTSD_SG_HEALTH_TOTAL]]-Table2[[#This Row],[OUTSD_SG_GRANDFATHER]]</f>
        <v>0</v>
      </c>
      <c r="AR1257" s="273">
        <f>Table2[[#This Row],[EXCHG_IND_HEALTH_TOTAL]]+Table2[[#This Row],[OUTSD_IND_HEALTH_TOTAL]]</f>
        <v>0</v>
      </c>
      <c r="AS1257" s="273">
        <f>Table2[[#This Row],[EXCHG_SG_HEALTH_TOTAL]]+Table2[[#This Row],[OUTSD_SG_HEALTH_TOTAL]]</f>
        <v>0</v>
      </c>
      <c r="AT1257" s="273">
        <f>Table2[[#This Row],[OUTSD_ATM_HEALTH_TOTAL]]+Table2[[#This Row],[OUTSD_LG_HEALTH_TOTAL]]+Table2[[#This Row],[Individual Total]]+Table2[[#This Row],[Small Group Total]]+Table2[[#This Row],[OUTSD_STUDENT]]</f>
        <v>0</v>
      </c>
    </row>
    <row r="1258" spans="1:46">
      <c r="A1258" t="s">
        <v>317</v>
      </c>
      <c r="B1258" t="s">
        <v>380</v>
      </c>
      <c r="AK1258">
        <v>29</v>
      </c>
      <c r="AL1258">
        <v>2023</v>
      </c>
      <c r="AM1258">
        <v>4</v>
      </c>
      <c r="AN1258" s="273">
        <f>(Table2[[#This Row],[OUTSD_IND_HEALTH_TOTAL]]+Table2[[#This Row],[EXCHG_IND_HEALTH_TOTAL]])-Table2[[#This Row],[OUTSD_IND_GRANDFATHER]]</f>
        <v>0</v>
      </c>
      <c r="AO1258" s="273">
        <f>Table2[[#This Row],[OUTSD_IND_HEALTH_TOTAL]]-Table2[[#This Row],[OUTSD_IND_GRANDFATHER]]</f>
        <v>0</v>
      </c>
      <c r="AP1258" s="273">
        <f>(Table2[[#This Row],[OUTSD_SG_HEALTH_TOTAL]]+Table2[[#This Row],[EXCHG_SG_HEALTH_TOTAL]])-Table2[[#This Row],[OUTSD_SG_GRANDFATHER]]</f>
        <v>0</v>
      </c>
      <c r="AQ1258" s="273">
        <f>Table2[[#This Row],[OUTSD_SG_HEALTH_TOTAL]]-Table2[[#This Row],[OUTSD_SG_GRANDFATHER]]</f>
        <v>0</v>
      </c>
      <c r="AR1258" s="273">
        <f>Table2[[#This Row],[EXCHG_IND_HEALTH_TOTAL]]+Table2[[#This Row],[OUTSD_IND_HEALTH_TOTAL]]</f>
        <v>0</v>
      </c>
      <c r="AS1258" s="273">
        <f>Table2[[#This Row],[EXCHG_SG_HEALTH_TOTAL]]+Table2[[#This Row],[OUTSD_SG_HEALTH_TOTAL]]</f>
        <v>0</v>
      </c>
      <c r="AT1258" s="273">
        <f>Table2[[#This Row],[OUTSD_ATM_HEALTH_TOTAL]]+Table2[[#This Row],[OUTSD_LG_HEALTH_TOTAL]]+Table2[[#This Row],[Individual Total]]+Table2[[#This Row],[Small Group Total]]+Table2[[#This Row],[OUTSD_STUDENT]]</f>
        <v>0</v>
      </c>
    </row>
    <row r="1259" spans="1:46">
      <c r="A1259" t="s">
        <v>317</v>
      </c>
      <c r="B1259" t="s">
        <v>387</v>
      </c>
      <c r="AK1259">
        <v>5</v>
      </c>
      <c r="AL1259">
        <v>2023</v>
      </c>
      <c r="AM1259">
        <v>4</v>
      </c>
      <c r="AN1259" s="273">
        <f>(Table2[[#This Row],[OUTSD_IND_HEALTH_TOTAL]]+Table2[[#This Row],[EXCHG_IND_HEALTH_TOTAL]])-Table2[[#This Row],[OUTSD_IND_GRANDFATHER]]</f>
        <v>0</v>
      </c>
      <c r="AO1259" s="273">
        <f>Table2[[#This Row],[OUTSD_IND_HEALTH_TOTAL]]-Table2[[#This Row],[OUTSD_IND_GRANDFATHER]]</f>
        <v>0</v>
      </c>
      <c r="AP1259" s="273">
        <f>(Table2[[#This Row],[OUTSD_SG_HEALTH_TOTAL]]+Table2[[#This Row],[EXCHG_SG_HEALTH_TOTAL]])-Table2[[#This Row],[OUTSD_SG_GRANDFATHER]]</f>
        <v>0</v>
      </c>
      <c r="AQ1259" s="273">
        <f>Table2[[#This Row],[OUTSD_SG_HEALTH_TOTAL]]-Table2[[#This Row],[OUTSD_SG_GRANDFATHER]]</f>
        <v>0</v>
      </c>
      <c r="AR1259" s="273">
        <f>Table2[[#This Row],[EXCHG_IND_HEALTH_TOTAL]]+Table2[[#This Row],[OUTSD_IND_HEALTH_TOTAL]]</f>
        <v>0</v>
      </c>
      <c r="AS1259" s="273">
        <f>Table2[[#This Row],[EXCHG_SG_HEALTH_TOTAL]]+Table2[[#This Row],[OUTSD_SG_HEALTH_TOTAL]]</f>
        <v>0</v>
      </c>
      <c r="AT1259" s="273">
        <f>Table2[[#This Row],[OUTSD_ATM_HEALTH_TOTAL]]+Table2[[#This Row],[OUTSD_LG_HEALTH_TOTAL]]+Table2[[#This Row],[Individual Total]]+Table2[[#This Row],[Small Group Total]]+Table2[[#This Row],[OUTSD_STUDENT]]</f>
        <v>0</v>
      </c>
    </row>
    <row r="1260" spans="1:46">
      <c r="A1260" t="s">
        <v>317</v>
      </c>
      <c r="B1260" t="s">
        <v>392</v>
      </c>
      <c r="AK1260">
        <v>6</v>
      </c>
      <c r="AL1260">
        <v>2023</v>
      </c>
      <c r="AM1260">
        <v>4</v>
      </c>
      <c r="AN1260" s="273">
        <f>(Table2[[#This Row],[OUTSD_IND_HEALTH_TOTAL]]+Table2[[#This Row],[EXCHG_IND_HEALTH_TOTAL]])-Table2[[#This Row],[OUTSD_IND_GRANDFATHER]]</f>
        <v>0</v>
      </c>
      <c r="AO1260" s="273">
        <f>Table2[[#This Row],[OUTSD_IND_HEALTH_TOTAL]]-Table2[[#This Row],[OUTSD_IND_GRANDFATHER]]</f>
        <v>0</v>
      </c>
      <c r="AP1260" s="273">
        <f>(Table2[[#This Row],[OUTSD_SG_HEALTH_TOTAL]]+Table2[[#This Row],[EXCHG_SG_HEALTH_TOTAL]])-Table2[[#This Row],[OUTSD_SG_GRANDFATHER]]</f>
        <v>0</v>
      </c>
      <c r="AQ1260" s="273">
        <f>Table2[[#This Row],[OUTSD_SG_HEALTH_TOTAL]]-Table2[[#This Row],[OUTSD_SG_GRANDFATHER]]</f>
        <v>0</v>
      </c>
      <c r="AR1260" s="273">
        <f>Table2[[#This Row],[EXCHG_IND_HEALTH_TOTAL]]+Table2[[#This Row],[OUTSD_IND_HEALTH_TOTAL]]</f>
        <v>0</v>
      </c>
      <c r="AS1260" s="273">
        <f>Table2[[#This Row],[EXCHG_SG_HEALTH_TOTAL]]+Table2[[#This Row],[OUTSD_SG_HEALTH_TOTAL]]</f>
        <v>0</v>
      </c>
      <c r="AT1260" s="273">
        <f>Table2[[#This Row],[OUTSD_ATM_HEALTH_TOTAL]]+Table2[[#This Row],[OUTSD_LG_HEALTH_TOTAL]]+Table2[[#This Row],[Individual Total]]+Table2[[#This Row],[Small Group Total]]+Table2[[#This Row],[OUTSD_STUDENT]]</f>
        <v>0</v>
      </c>
    </row>
    <row r="1261" spans="1:46">
      <c r="A1261" t="s">
        <v>317</v>
      </c>
      <c r="B1261" t="s">
        <v>357</v>
      </c>
      <c r="AI1261">
        <v>168</v>
      </c>
      <c r="AK1261">
        <v>2</v>
      </c>
      <c r="AL1261">
        <v>2023</v>
      </c>
      <c r="AM1261">
        <v>4</v>
      </c>
      <c r="AN1261" s="273">
        <f>(Table2[[#This Row],[OUTSD_IND_HEALTH_TOTAL]]+Table2[[#This Row],[EXCHG_IND_HEALTH_TOTAL]])-Table2[[#This Row],[OUTSD_IND_GRANDFATHER]]</f>
        <v>0</v>
      </c>
      <c r="AO1261" s="273">
        <f>Table2[[#This Row],[OUTSD_IND_HEALTH_TOTAL]]-Table2[[#This Row],[OUTSD_IND_GRANDFATHER]]</f>
        <v>0</v>
      </c>
      <c r="AP1261" s="273">
        <f>(Table2[[#This Row],[OUTSD_SG_HEALTH_TOTAL]]+Table2[[#This Row],[EXCHG_SG_HEALTH_TOTAL]])-Table2[[#This Row],[OUTSD_SG_GRANDFATHER]]</f>
        <v>0</v>
      </c>
      <c r="AQ1261" s="273">
        <f>Table2[[#This Row],[OUTSD_SG_HEALTH_TOTAL]]-Table2[[#This Row],[OUTSD_SG_GRANDFATHER]]</f>
        <v>0</v>
      </c>
      <c r="AR1261" s="273">
        <f>Table2[[#This Row],[EXCHG_IND_HEALTH_TOTAL]]+Table2[[#This Row],[OUTSD_IND_HEALTH_TOTAL]]</f>
        <v>0</v>
      </c>
      <c r="AS1261" s="273">
        <f>Table2[[#This Row],[EXCHG_SG_HEALTH_TOTAL]]+Table2[[#This Row],[OUTSD_SG_HEALTH_TOTAL]]</f>
        <v>0</v>
      </c>
      <c r="AT1261" s="273">
        <f>Table2[[#This Row],[OUTSD_ATM_HEALTH_TOTAL]]+Table2[[#This Row],[OUTSD_LG_HEALTH_TOTAL]]+Table2[[#This Row],[Individual Total]]+Table2[[#This Row],[Small Group Total]]+Table2[[#This Row],[OUTSD_STUDENT]]</f>
        <v>0</v>
      </c>
    </row>
    <row r="1262" spans="1:46">
      <c r="A1262" t="s">
        <v>317</v>
      </c>
      <c r="B1262" t="s">
        <v>362</v>
      </c>
      <c r="AI1262">
        <v>93</v>
      </c>
      <c r="AK1262">
        <v>1</v>
      </c>
      <c r="AL1262">
        <v>2023</v>
      </c>
      <c r="AM1262">
        <v>4</v>
      </c>
      <c r="AN1262" s="273">
        <f>(Table2[[#This Row],[OUTSD_IND_HEALTH_TOTAL]]+Table2[[#This Row],[EXCHG_IND_HEALTH_TOTAL]])-Table2[[#This Row],[OUTSD_IND_GRANDFATHER]]</f>
        <v>0</v>
      </c>
      <c r="AO1262" s="273">
        <f>Table2[[#This Row],[OUTSD_IND_HEALTH_TOTAL]]-Table2[[#This Row],[OUTSD_IND_GRANDFATHER]]</f>
        <v>0</v>
      </c>
      <c r="AP1262" s="273">
        <f>(Table2[[#This Row],[OUTSD_SG_HEALTH_TOTAL]]+Table2[[#This Row],[EXCHG_SG_HEALTH_TOTAL]])-Table2[[#This Row],[OUTSD_SG_GRANDFATHER]]</f>
        <v>0</v>
      </c>
      <c r="AQ1262" s="273">
        <f>Table2[[#This Row],[OUTSD_SG_HEALTH_TOTAL]]-Table2[[#This Row],[OUTSD_SG_GRANDFATHER]]</f>
        <v>0</v>
      </c>
      <c r="AR1262" s="273">
        <f>Table2[[#This Row],[EXCHG_IND_HEALTH_TOTAL]]+Table2[[#This Row],[OUTSD_IND_HEALTH_TOTAL]]</f>
        <v>0</v>
      </c>
      <c r="AS1262" s="273">
        <f>Table2[[#This Row],[EXCHG_SG_HEALTH_TOTAL]]+Table2[[#This Row],[OUTSD_SG_HEALTH_TOTAL]]</f>
        <v>0</v>
      </c>
      <c r="AT1262" s="273">
        <f>Table2[[#This Row],[OUTSD_ATM_HEALTH_TOTAL]]+Table2[[#This Row],[OUTSD_LG_HEALTH_TOTAL]]+Table2[[#This Row],[Individual Total]]+Table2[[#This Row],[Small Group Total]]+Table2[[#This Row],[OUTSD_STUDENT]]</f>
        <v>0</v>
      </c>
    </row>
    <row r="1263" spans="1:46">
      <c r="A1263" t="s">
        <v>444</v>
      </c>
      <c r="B1263" t="s">
        <v>366</v>
      </c>
      <c r="AK1263">
        <v>2</v>
      </c>
      <c r="AL1263">
        <v>2023</v>
      </c>
      <c r="AM1263">
        <v>4</v>
      </c>
      <c r="AN1263" s="273">
        <f>(Table2[[#This Row],[OUTSD_IND_HEALTH_TOTAL]]+Table2[[#This Row],[EXCHG_IND_HEALTH_TOTAL]])-Table2[[#This Row],[OUTSD_IND_GRANDFATHER]]</f>
        <v>0</v>
      </c>
      <c r="AO1263" s="273">
        <f>Table2[[#This Row],[OUTSD_IND_HEALTH_TOTAL]]-Table2[[#This Row],[OUTSD_IND_GRANDFATHER]]</f>
        <v>0</v>
      </c>
      <c r="AP1263" s="273">
        <f>(Table2[[#This Row],[OUTSD_SG_HEALTH_TOTAL]]+Table2[[#This Row],[EXCHG_SG_HEALTH_TOTAL]])-Table2[[#This Row],[OUTSD_SG_GRANDFATHER]]</f>
        <v>0</v>
      </c>
      <c r="AQ1263" s="273">
        <f>Table2[[#This Row],[OUTSD_SG_HEALTH_TOTAL]]-Table2[[#This Row],[OUTSD_SG_GRANDFATHER]]</f>
        <v>0</v>
      </c>
      <c r="AR1263" s="273">
        <f>Table2[[#This Row],[EXCHG_IND_HEALTH_TOTAL]]+Table2[[#This Row],[OUTSD_IND_HEALTH_TOTAL]]</f>
        <v>0</v>
      </c>
      <c r="AS1263" s="273">
        <f>Table2[[#This Row],[EXCHG_SG_HEALTH_TOTAL]]+Table2[[#This Row],[OUTSD_SG_HEALTH_TOTAL]]</f>
        <v>0</v>
      </c>
      <c r="AT1263" s="273">
        <f>Table2[[#This Row],[OUTSD_ATM_HEALTH_TOTAL]]+Table2[[#This Row],[OUTSD_LG_HEALTH_TOTAL]]+Table2[[#This Row],[Individual Total]]+Table2[[#This Row],[Small Group Total]]+Table2[[#This Row],[OUTSD_STUDENT]]</f>
        <v>0</v>
      </c>
    </row>
    <row r="1264" spans="1:46">
      <c r="A1264" t="s">
        <v>444</v>
      </c>
      <c r="B1264" t="s">
        <v>365</v>
      </c>
      <c r="AK1264">
        <v>1</v>
      </c>
      <c r="AL1264">
        <v>2023</v>
      </c>
      <c r="AM1264">
        <v>4</v>
      </c>
      <c r="AN1264" s="273">
        <f>(Table2[[#This Row],[OUTSD_IND_HEALTH_TOTAL]]+Table2[[#This Row],[EXCHG_IND_HEALTH_TOTAL]])-Table2[[#This Row],[OUTSD_IND_GRANDFATHER]]</f>
        <v>0</v>
      </c>
      <c r="AO1264" s="273">
        <f>Table2[[#This Row],[OUTSD_IND_HEALTH_TOTAL]]-Table2[[#This Row],[OUTSD_IND_GRANDFATHER]]</f>
        <v>0</v>
      </c>
      <c r="AP1264" s="273">
        <f>(Table2[[#This Row],[OUTSD_SG_HEALTH_TOTAL]]+Table2[[#This Row],[EXCHG_SG_HEALTH_TOTAL]])-Table2[[#This Row],[OUTSD_SG_GRANDFATHER]]</f>
        <v>0</v>
      </c>
      <c r="AQ1264" s="273">
        <f>Table2[[#This Row],[OUTSD_SG_HEALTH_TOTAL]]-Table2[[#This Row],[OUTSD_SG_GRANDFATHER]]</f>
        <v>0</v>
      </c>
      <c r="AR1264" s="273">
        <f>Table2[[#This Row],[EXCHG_IND_HEALTH_TOTAL]]+Table2[[#This Row],[OUTSD_IND_HEALTH_TOTAL]]</f>
        <v>0</v>
      </c>
      <c r="AS1264" s="273">
        <f>Table2[[#This Row],[EXCHG_SG_HEALTH_TOTAL]]+Table2[[#This Row],[OUTSD_SG_HEALTH_TOTAL]]</f>
        <v>0</v>
      </c>
      <c r="AT1264" s="273">
        <f>Table2[[#This Row],[OUTSD_ATM_HEALTH_TOTAL]]+Table2[[#This Row],[OUTSD_LG_HEALTH_TOTAL]]+Table2[[#This Row],[Individual Total]]+Table2[[#This Row],[Small Group Total]]+Table2[[#This Row],[OUTSD_STUDENT]]</f>
        <v>0</v>
      </c>
    </row>
    <row r="1265" spans="1:46">
      <c r="A1265" t="s">
        <v>461</v>
      </c>
      <c r="B1265" t="s">
        <v>381</v>
      </c>
      <c r="AE1265">
        <v>2</v>
      </c>
      <c r="AL1265">
        <v>2023</v>
      </c>
      <c r="AM1265">
        <v>4</v>
      </c>
      <c r="AN1265" s="273">
        <f>(Table2[[#This Row],[OUTSD_IND_HEALTH_TOTAL]]+Table2[[#This Row],[EXCHG_IND_HEALTH_TOTAL]])-Table2[[#This Row],[OUTSD_IND_GRANDFATHER]]</f>
        <v>0</v>
      </c>
      <c r="AO1265" s="273">
        <f>Table2[[#This Row],[OUTSD_IND_HEALTH_TOTAL]]-Table2[[#This Row],[OUTSD_IND_GRANDFATHER]]</f>
        <v>0</v>
      </c>
      <c r="AP1265" s="273">
        <f>(Table2[[#This Row],[OUTSD_SG_HEALTH_TOTAL]]+Table2[[#This Row],[EXCHG_SG_HEALTH_TOTAL]])-Table2[[#This Row],[OUTSD_SG_GRANDFATHER]]</f>
        <v>0</v>
      </c>
      <c r="AQ1265" s="273">
        <f>Table2[[#This Row],[OUTSD_SG_HEALTH_TOTAL]]-Table2[[#This Row],[OUTSD_SG_GRANDFATHER]]</f>
        <v>0</v>
      </c>
      <c r="AR1265" s="273">
        <f>Table2[[#This Row],[EXCHG_IND_HEALTH_TOTAL]]+Table2[[#This Row],[OUTSD_IND_HEALTH_TOTAL]]</f>
        <v>0</v>
      </c>
      <c r="AS1265" s="273">
        <f>Table2[[#This Row],[EXCHG_SG_HEALTH_TOTAL]]+Table2[[#This Row],[OUTSD_SG_HEALTH_TOTAL]]</f>
        <v>0</v>
      </c>
      <c r="AT1265" s="273">
        <f>Table2[[#This Row],[OUTSD_ATM_HEALTH_TOTAL]]+Table2[[#This Row],[OUTSD_LG_HEALTH_TOTAL]]+Table2[[#This Row],[Individual Total]]+Table2[[#This Row],[Small Group Total]]+Table2[[#This Row],[OUTSD_STUDENT]]</f>
        <v>0</v>
      </c>
    </row>
    <row r="1266" spans="1:46">
      <c r="A1266" t="s">
        <v>461</v>
      </c>
      <c r="B1266" t="s">
        <v>363</v>
      </c>
      <c r="AE1266">
        <v>19</v>
      </c>
      <c r="AL1266">
        <v>2023</v>
      </c>
      <c r="AM1266">
        <v>4</v>
      </c>
      <c r="AN1266" s="273">
        <f>(Table2[[#This Row],[OUTSD_IND_HEALTH_TOTAL]]+Table2[[#This Row],[EXCHG_IND_HEALTH_TOTAL]])-Table2[[#This Row],[OUTSD_IND_GRANDFATHER]]</f>
        <v>0</v>
      </c>
      <c r="AO1266" s="273">
        <f>Table2[[#This Row],[OUTSD_IND_HEALTH_TOTAL]]-Table2[[#This Row],[OUTSD_IND_GRANDFATHER]]</f>
        <v>0</v>
      </c>
      <c r="AP1266" s="273">
        <f>(Table2[[#This Row],[OUTSD_SG_HEALTH_TOTAL]]+Table2[[#This Row],[EXCHG_SG_HEALTH_TOTAL]])-Table2[[#This Row],[OUTSD_SG_GRANDFATHER]]</f>
        <v>0</v>
      </c>
      <c r="AQ1266" s="273">
        <f>Table2[[#This Row],[OUTSD_SG_HEALTH_TOTAL]]-Table2[[#This Row],[OUTSD_SG_GRANDFATHER]]</f>
        <v>0</v>
      </c>
      <c r="AR1266" s="273">
        <f>Table2[[#This Row],[EXCHG_IND_HEALTH_TOTAL]]+Table2[[#This Row],[OUTSD_IND_HEALTH_TOTAL]]</f>
        <v>0</v>
      </c>
      <c r="AS1266" s="273">
        <f>Table2[[#This Row],[EXCHG_SG_HEALTH_TOTAL]]+Table2[[#This Row],[OUTSD_SG_HEALTH_TOTAL]]</f>
        <v>0</v>
      </c>
      <c r="AT1266" s="273">
        <f>Table2[[#This Row],[OUTSD_ATM_HEALTH_TOTAL]]+Table2[[#This Row],[OUTSD_LG_HEALTH_TOTAL]]+Table2[[#This Row],[Individual Total]]+Table2[[#This Row],[Small Group Total]]+Table2[[#This Row],[OUTSD_STUDENT]]</f>
        <v>0</v>
      </c>
    </row>
    <row r="1267" spans="1:46">
      <c r="A1267" t="s">
        <v>461</v>
      </c>
      <c r="B1267" t="s">
        <v>358</v>
      </c>
      <c r="AE1267">
        <v>17</v>
      </c>
      <c r="AL1267">
        <v>2023</v>
      </c>
      <c r="AM1267">
        <v>4</v>
      </c>
      <c r="AN1267" s="273">
        <f>(Table2[[#This Row],[OUTSD_IND_HEALTH_TOTAL]]+Table2[[#This Row],[EXCHG_IND_HEALTH_TOTAL]])-Table2[[#This Row],[OUTSD_IND_GRANDFATHER]]</f>
        <v>0</v>
      </c>
      <c r="AO1267" s="273">
        <f>Table2[[#This Row],[OUTSD_IND_HEALTH_TOTAL]]-Table2[[#This Row],[OUTSD_IND_GRANDFATHER]]</f>
        <v>0</v>
      </c>
      <c r="AP1267" s="273">
        <f>(Table2[[#This Row],[OUTSD_SG_HEALTH_TOTAL]]+Table2[[#This Row],[EXCHG_SG_HEALTH_TOTAL]])-Table2[[#This Row],[OUTSD_SG_GRANDFATHER]]</f>
        <v>0</v>
      </c>
      <c r="AQ1267" s="273">
        <f>Table2[[#This Row],[OUTSD_SG_HEALTH_TOTAL]]-Table2[[#This Row],[OUTSD_SG_GRANDFATHER]]</f>
        <v>0</v>
      </c>
      <c r="AR1267" s="273">
        <f>Table2[[#This Row],[EXCHG_IND_HEALTH_TOTAL]]+Table2[[#This Row],[OUTSD_IND_HEALTH_TOTAL]]</f>
        <v>0</v>
      </c>
      <c r="AS1267" s="273">
        <f>Table2[[#This Row],[EXCHG_SG_HEALTH_TOTAL]]+Table2[[#This Row],[OUTSD_SG_HEALTH_TOTAL]]</f>
        <v>0</v>
      </c>
      <c r="AT1267" s="273">
        <f>Table2[[#This Row],[OUTSD_ATM_HEALTH_TOTAL]]+Table2[[#This Row],[OUTSD_LG_HEALTH_TOTAL]]+Table2[[#This Row],[Individual Total]]+Table2[[#This Row],[Small Group Total]]+Table2[[#This Row],[OUTSD_STUDENT]]</f>
        <v>0</v>
      </c>
    </row>
    <row r="1268" spans="1:46">
      <c r="A1268" t="s">
        <v>461</v>
      </c>
      <c r="B1268" t="s">
        <v>372</v>
      </c>
      <c r="AE1268">
        <v>2</v>
      </c>
      <c r="AL1268">
        <v>2023</v>
      </c>
      <c r="AM1268">
        <v>4</v>
      </c>
      <c r="AN1268" s="273">
        <f>(Table2[[#This Row],[OUTSD_IND_HEALTH_TOTAL]]+Table2[[#This Row],[EXCHG_IND_HEALTH_TOTAL]])-Table2[[#This Row],[OUTSD_IND_GRANDFATHER]]</f>
        <v>0</v>
      </c>
      <c r="AO1268" s="273">
        <f>Table2[[#This Row],[OUTSD_IND_HEALTH_TOTAL]]-Table2[[#This Row],[OUTSD_IND_GRANDFATHER]]</f>
        <v>0</v>
      </c>
      <c r="AP1268" s="273">
        <f>(Table2[[#This Row],[OUTSD_SG_HEALTH_TOTAL]]+Table2[[#This Row],[EXCHG_SG_HEALTH_TOTAL]])-Table2[[#This Row],[OUTSD_SG_GRANDFATHER]]</f>
        <v>0</v>
      </c>
      <c r="AQ1268" s="273">
        <f>Table2[[#This Row],[OUTSD_SG_HEALTH_TOTAL]]-Table2[[#This Row],[OUTSD_SG_GRANDFATHER]]</f>
        <v>0</v>
      </c>
      <c r="AR1268" s="273">
        <f>Table2[[#This Row],[EXCHG_IND_HEALTH_TOTAL]]+Table2[[#This Row],[OUTSD_IND_HEALTH_TOTAL]]</f>
        <v>0</v>
      </c>
      <c r="AS1268" s="273">
        <f>Table2[[#This Row],[EXCHG_SG_HEALTH_TOTAL]]+Table2[[#This Row],[OUTSD_SG_HEALTH_TOTAL]]</f>
        <v>0</v>
      </c>
      <c r="AT1268" s="273">
        <f>Table2[[#This Row],[OUTSD_ATM_HEALTH_TOTAL]]+Table2[[#This Row],[OUTSD_LG_HEALTH_TOTAL]]+Table2[[#This Row],[Individual Total]]+Table2[[#This Row],[Small Group Total]]+Table2[[#This Row],[OUTSD_STUDENT]]</f>
        <v>0</v>
      </c>
    </row>
    <row r="1269" spans="1:46">
      <c r="A1269" t="s">
        <v>461</v>
      </c>
      <c r="B1269" t="s">
        <v>376</v>
      </c>
      <c r="AE1269">
        <v>1</v>
      </c>
      <c r="AL1269">
        <v>2023</v>
      </c>
      <c r="AM1269">
        <v>4</v>
      </c>
      <c r="AN1269" s="273">
        <f>(Table2[[#This Row],[OUTSD_IND_HEALTH_TOTAL]]+Table2[[#This Row],[EXCHG_IND_HEALTH_TOTAL]])-Table2[[#This Row],[OUTSD_IND_GRANDFATHER]]</f>
        <v>0</v>
      </c>
      <c r="AO1269" s="273">
        <f>Table2[[#This Row],[OUTSD_IND_HEALTH_TOTAL]]-Table2[[#This Row],[OUTSD_IND_GRANDFATHER]]</f>
        <v>0</v>
      </c>
      <c r="AP1269" s="273">
        <f>(Table2[[#This Row],[OUTSD_SG_HEALTH_TOTAL]]+Table2[[#This Row],[EXCHG_SG_HEALTH_TOTAL]])-Table2[[#This Row],[OUTSD_SG_GRANDFATHER]]</f>
        <v>0</v>
      </c>
      <c r="AQ1269" s="273">
        <f>Table2[[#This Row],[OUTSD_SG_HEALTH_TOTAL]]-Table2[[#This Row],[OUTSD_SG_GRANDFATHER]]</f>
        <v>0</v>
      </c>
      <c r="AR1269" s="273">
        <f>Table2[[#This Row],[EXCHG_IND_HEALTH_TOTAL]]+Table2[[#This Row],[OUTSD_IND_HEALTH_TOTAL]]</f>
        <v>0</v>
      </c>
      <c r="AS1269" s="273">
        <f>Table2[[#This Row],[EXCHG_SG_HEALTH_TOTAL]]+Table2[[#This Row],[OUTSD_SG_HEALTH_TOTAL]]</f>
        <v>0</v>
      </c>
      <c r="AT1269" s="273">
        <f>Table2[[#This Row],[OUTSD_ATM_HEALTH_TOTAL]]+Table2[[#This Row],[OUTSD_LG_HEALTH_TOTAL]]+Table2[[#This Row],[Individual Total]]+Table2[[#This Row],[Small Group Total]]+Table2[[#This Row],[OUTSD_STUDENT]]</f>
        <v>0</v>
      </c>
    </row>
    <row r="1270" spans="1:46">
      <c r="A1270" t="s">
        <v>461</v>
      </c>
      <c r="B1270" t="s">
        <v>379</v>
      </c>
      <c r="AE1270">
        <v>4</v>
      </c>
      <c r="AL1270">
        <v>2023</v>
      </c>
      <c r="AM1270">
        <v>4</v>
      </c>
      <c r="AN1270" s="273">
        <f>(Table2[[#This Row],[OUTSD_IND_HEALTH_TOTAL]]+Table2[[#This Row],[EXCHG_IND_HEALTH_TOTAL]])-Table2[[#This Row],[OUTSD_IND_GRANDFATHER]]</f>
        <v>0</v>
      </c>
      <c r="AO1270" s="273">
        <f>Table2[[#This Row],[OUTSD_IND_HEALTH_TOTAL]]-Table2[[#This Row],[OUTSD_IND_GRANDFATHER]]</f>
        <v>0</v>
      </c>
      <c r="AP1270" s="273">
        <f>(Table2[[#This Row],[OUTSD_SG_HEALTH_TOTAL]]+Table2[[#This Row],[EXCHG_SG_HEALTH_TOTAL]])-Table2[[#This Row],[OUTSD_SG_GRANDFATHER]]</f>
        <v>0</v>
      </c>
      <c r="AQ1270" s="273">
        <f>Table2[[#This Row],[OUTSD_SG_HEALTH_TOTAL]]-Table2[[#This Row],[OUTSD_SG_GRANDFATHER]]</f>
        <v>0</v>
      </c>
      <c r="AR1270" s="273">
        <f>Table2[[#This Row],[EXCHG_IND_HEALTH_TOTAL]]+Table2[[#This Row],[OUTSD_IND_HEALTH_TOTAL]]</f>
        <v>0</v>
      </c>
      <c r="AS1270" s="273">
        <f>Table2[[#This Row],[EXCHG_SG_HEALTH_TOTAL]]+Table2[[#This Row],[OUTSD_SG_HEALTH_TOTAL]]</f>
        <v>0</v>
      </c>
      <c r="AT1270" s="273">
        <f>Table2[[#This Row],[OUTSD_ATM_HEALTH_TOTAL]]+Table2[[#This Row],[OUTSD_LG_HEALTH_TOTAL]]+Table2[[#This Row],[Individual Total]]+Table2[[#This Row],[Small Group Total]]+Table2[[#This Row],[OUTSD_STUDENT]]</f>
        <v>0</v>
      </c>
    </row>
    <row r="1271" spans="1:46">
      <c r="A1271" t="s">
        <v>461</v>
      </c>
      <c r="B1271" t="s">
        <v>370</v>
      </c>
      <c r="AE1271">
        <v>33</v>
      </c>
      <c r="AL1271">
        <v>2023</v>
      </c>
      <c r="AM1271">
        <v>4</v>
      </c>
      <c r="AN1271" s="273">
        <f>(Table2[[#This Row],[OUTSD_IND_HEALTH_TOTAL]]+Table2[[#This Row],[EXCHG_IND_HEALTH_TOTAL]])-Table2[[#This Row],[OUTSD_IND_GRANDFATHER]]</f>
        <v>0</v>
      </c>
      <c r="AO1271" s="273">
        <f>Table2[[#This Row],[OUTSD_IND_HEALTH_TOTAL]]-Table2[[#This Row],[OUTSD_IND_GRANDFATHER]]</f>
        <v>0</v>
      </c>
      <c r="AP1271" s="273">
        <f>(Table2[[#This Row],[OUTSD_SG_HEALTH_TOTAL]]+Table2[[#This Row],[EXCHG_SG_HEALTH_TOTAL]])-Table2[[#This Row],[OUTSD_SG_GRANDFATHER]]</f>
        <v>0</v>
      </c>
      <c r="AQ1271" s="273">
        <f>Table2[[#This Row],[OUTSD_SG_HEALTH_TOTAL]]-Table2[[#This Row],[OUTSD_SG_GRANDFATHER]]</f>
        <v>0</v>
      </c>
      <c r="AR1271" s="273">
        <f>Table2[[#This Row],[EXCHG_IND_HEALTH_TOTAL]]+Table2[[#This Row],[OUTSD_IND_HEALTH_TOTAL]]</f>
        <v>0</v>
      </c>
      <c r="AS1271" s="273">
        <f>Table2[[#This Row],[EXCHG_SG_HEALTH_TOTAL]]+Table2[[#This Row],[OUTSD_SG_HEALTH_TOTAL]]</f>
        <v>0</v>
      </c>
      <c r="AT1271" s="273">
        <f>Table2[[#This Row],[OUTSD_ATM_HEALTH_TOTAL]]+Table2[[#This Row],[OUTSD_LG_HEALTH_TOTAL]]+Table2[[#This Row],[Individual Total]]+Table2[[#This Row],[Small Group Total]]+Table2[[#This Row],[OUTSD_STUDENT]]</f>
        <v>0</v>
      </c>
    </row>
    <row r="1272" spans="1:46">
      <c r="A1272" t="s">
        <v>461</v>
      </c>
      <c r="B1272" t="s">
        <v>367</v>
      </c>
      <c r="AE1272">
        <v>61</v>
      </c>
      <c r="AL1272">
        <v>2023</v>
      </c>
      <c r="AM1272">
        <v>4</v>
      </c>
      <c r="AN1272" s="273">
        <f>(Table2[[#This Row],[OUTSD_IND_HEALTH_TOTAL]]+Table2[[#This Row],[EXCHG_IND_HEALTH_TOTAL]])-Table2[[#This Row],[OUTSD_IND_GRANDFATHER]]</f>
        <v>0</v>
      </c>
      <c r="AO1272" s="273">
        <f>Table2[[#This Row],[OUTSD_IND_HEALTH_TOTAL]]-Table2[[#This Row],[OUTSD_IND_GRANDFATHER]]</f>
        <v>0</v>
      </c>
      <c r="AP1272" s="273">
        <f>(Table2[[#This Row],[OUTSD_SG_HEALTH_TOTAL]]+Table2[[#This Row],[EXCHG_SG_HEALTH_TOTAL]])-Table2[[#This Row],[OUTSD_SG_GRANDFATHER]]</f>
        <v>0</v>
      </c>
      <c r="AQ1272" s="273">
        <f>Table2[[#This Row],[OUTSD_SG_HEALTH_TOTAL]]-Table2[[#This Row],[OUTSD_SG_GRANDFATHER]]</f>
        <v>0</v>
      </c>
      <c r="AR1272" s="273">
        <f>Table2[[#This Row],[EXCHG_IND_HEALTH_TOTAL]]+Table2[[#This Row],[OUTSD_IND_HEALTH_TOTAL]]</f>
        <v>0</v>
      </c>
      <c r="AS1272" s="273">
        <f>Table2[[#This Row],[EXCHG_SG_HEALTH_TOTAL]]+Table2[[#This Row],[OUTSD_SG_HEALTH_TOTAL]]</f>
        <v>0</v>
      </c>
      <c r="AT1272" s="273">
        <f>Table2[[#This Row],[OUTSD_ATM_HEALTH_TOTAL]]+Table2[[#This Row],[OUTSD_LG_HEALTH_TOTAL]]+Table2[[#This Row],[Individual Total]]+Table2[[#This Row],[Small Group Total]]+Table2[[#This Row],[OUTSD_STUDENT]]</f>
        <v>0</v>
      </c>
    </row>
    <row r="1273" spans="1:46">
      <c r="A1273" t="s">
        <v>461</v>
      </c>
      <c r="B1273" t="s">
        <v>368</v>
      </c>
      <c r="AE1273">
        <v>15</v>
      </c>
      <c r="AL1273">
        <v>2023</v>
      </c>
      <c r="AM1273">
        <v>4</v>
      </c>
      <c r="AN1273" s="273">
        <f>(Table2[[#This Row],[OUTSD_IND_HEALTH_TOTAL]]+Table2[[#This Row],[EXCHG_IND_HEALTH_TOTAL]])-Table2[[#This Row],[OUTSD_IND_GRANDFATHER]]</f>
        <v>0</v>
      </c>
      <c r="AO1273" s="273">
        <f>Table2[[#This Row],[OUTSD_IND_HEALTH_TOTAL]]-Table2[[#This Row],[OUTSD_IND_GRANDFATHER]]</f>
        <v>0</v>
      </c>
      <c r="AP1273" s="273">
        <f>(Table2[[#This Row],[OUTSD_SG_HEALTH_TOTAL]]+Table2[[#This Row],[EXCHG_SG_HEALTH_TOTAL]])-Table2[[#This Row],[OUTSD_SG_GRANDFATHER]]</f>
        <v>0</v>
      </c>
      <c r="AQ1273" s="273">
        <f>Table2[[#This Row],[OUTSD_SG_HEALTH_TOTAL]]-Table2[[#This Row],[OUTSD_SG_GRANDFATHER]]</f>
        <v>0</v>
      </c>
      <c r="AR1273" s="273">
        <f>Table2[[#This Row],[EXCHG_IND_HEALTH_TOTAL]]+Table2[[#This Row],[OUTSD_IND_HEALTH_TOTAL]]</f>
        <v>0</v>
      </c>
      <c r="AS1273" s="273">
        <f>Table2[[#This Row],[EXCHG_SG_HEALTH_TOTAL]]+Table2[[#This Row],[OUTSD_SG_HEALTH_TOTAL]]</f>
        <v>0</v>
      </c>
      <c r="AT1273" s="273">
        <f>Table2[[#This Row],[OUTSD_ATM_HEALTH_TOTAL]]+Table2[[#This Row],[OUTSD_LG_HEALTH_TOTAL]]+Table2[[#This Row],[Individual Total]]+Table2[[#This Row],[Small Group Total]]+Table2[[#This Row],[OUTSD_STUDENT]]</f>
        <v>0</v>
      </c>
    </row>
    <row r="1274" spans="1:46">
      <c r="A1274" t="s">
        <v>461</v>
      </c>
      <c r="B1274" t="s">
        <v>371</v>
      </c>
      <c r="AE1274">
        <v>6</v>
      </c>
      <c r="AL1274">
        <v>2023</v>
      </c>
      <c r="AM1274">
        <v>4</v>
      </c>
      <c r="AN1274" s="273">
        <f>(Table2[[#This Row],[OUTSD_IND_HEALTH_TOTAL]]+Table2[[#This Row],[EXCHG_IND_HEALTH_TOTAL]])-Table2[[#This Row],[OUTSD_IND_GRANDFATHER]]</f>
        <v>0</v>
      </c>
      <c r="AO1274" s="273">
        <f>Table2[[#This Row],[OUTSD_IND_HEALTH_TOTAL]]-Table2[[#This Row],[OUTSD_IND_GRANDFATHER]]</f>
        <v>0</v>
      </c>
      <c r="AP1274" s="273">
        <f>(Table2[[#This Row],[OUTSD_SG_HEALTH_TOTAL]]+Table2[[#This Row],[EXCHG_SG_HEALTH_TOTAL]])-Table2[[#This Row],[OUTSD_SG_GRANDFATHER]]</f>
        <v>0</v>
      </c>
      <c r="AQ1274" s="273">
        <f>Table2[[#This Row],[OUTSD_SG_HEALTH_TOTAL]]-Table2[[#This Row],[OUTSD_SG_GRANDFATHER]]</f>
        <v>0</v>
      </c>
      <c r="AR1274" s="273">
        <f>Table2[[#This Row],[EXCHG_IND_HEALTH_TOTAL]]+Table2[[#This Row],[OUTSD_IND_HEALTH_TOTAL]]</f>
        <v>0</v>
      </c>
      <c r="AS1274" s="273">
        <f>Table2[[#This Row],[EXCHG_SG_HEALTH_TOTAL]]+Table2[[#This Row],[OUTSD_SG_HEALTH_TOTAL]]</f>
        <v>0</v>
      </c>
      <c r="AT1274" s="273">
        <f>Table2[[#This Row],[OUTSD_ATM_HEALTH_TOTAL]]+Table2[[#This Row],[OUTSD_LG_HEALTH_TOTAL]]+Table2[[#This Row],[Individual Total]]+Table2[[#This Row],[Small Group Total]]+Table2[[#This Row],[OUTSD_STUDENT]]</f>
        <v>0</v>
      </c>
    </row>
    <row r="1275" spans="1:46">
      <c r="A1275" t="s">
        <v>461</v>
      </c>
      <c r="B1275" t="s">
        <v>378</v>
      </c>
      <c r="AE1275">
        <v>5</v>
      </c>
      <c r="AL1275">
        <v>2023</v>
      </c>
      <c r="AM1275">
        <v>4</v>
      </c>
      <c r="AN1275" s="273">
        <f>(Table2[[#This Row],[OUTSD_IND_HEALTH_TOTAL]]+Table2[[#This Row],[EXCHG_IND_HEALTH_TOTAL]])-Table2[[#This Row],[OUTSD_IND_GRANDFATHER]]</f>
        <v>0</v>
      </c>
      <c r="AO1275" s="273">
        <f>Table2[[#This Row],[OUTSD_IND_HEALTH_TOTAL]]-Table2[[#This Row],[OUTSD_IND_GRANDFATHER]]</f>
        <v>0</v>
      </c>
      <c r="AP1275" s="273">
        <f>(Table2[[#This Row],[OUTSD_SG_HEALTH_TOTAL]]+Table2[[#This Row],[EXCHG_SG_HEALTH_TOTAL]])-Table2[[#This Row],[OUTSD_SG_GRANDFATHER]]</f>
        <v>0</v>
      </c>
      <c r="AQ1275" s="273">
        <f>Table2[[#This Row],[OUTSD_SG_HEALTH_TOTAL]]-Table2[[#This Row],[OUTSD_SG_GRANDFATHER]]</f>
        <v>0</v>
      </c>
      <c r="AR1275" s="273">
        <f>Table2[[#This Row],[EXCHG_IND_HEALTH_TOTAL]]+Table2[[#This Row],[OUTSD_IND_HEALTH_TOTAL]]</f>
        <v>0</v>
      </c>
      <c r="AS1275" s="273">
        <f>Table2[[#This Row],[EXCHG_SG_HEALTH_TOTAL]]+Table2[[#This Row],[OUTSD_SG_HEALTH_TOTAL]]</f>
        <v>0</v>
      </c>
      <c r="AT1275" s="273">
        <f>Table2[[#This Row],[OUTSD_ATM_HEALTH_TOTAL]]+Table2[[#This Row],[OUTSD_LG_HEALTH_TOTAL]]+Table2[[#This Row],[Individual Total]]+Table2[[#This Row],[Small Group Total]]+Table2[[#This Row],[OUTSD_STUDENT]]</f>
        <v>0</v>
      </c>
    </row>
    <row r="1276" spans="1:46">
      <c r="A1276" t="s">
        <v>461</v>
      </c>
      <c r="B1276" t="s">
        <v>366</v>
      </c>
      <c r="AE1276">
        <v>222</v>
      </c>
      <c r="AL1276">
        <v>2023</v>
      </c>
      <c r="AM1276">
        <v>4</v>
      </c>
      <c r="AN1276" s="273">
        <f>(Table2[[#This Row],[OUTSD_IND_HEALTH_TOTAL]]+Table2[[#This Row],[EXCHG_IND_HEALTH_TOTAL]])-Table2[[#This Row],[OUTSD_IND_GRANDFATHER]]</f>
        <v>0</v>
      </c>
      <c r="AO1276" s="273">
        <f>Table2[[#This Row],[OUTSD_IND_HEALTH_TOTAL]]-Table2[[#This Row],[OUTSD_IND_GRANDFATHER]]</f>
        <v>0</v>
      </c>
      <c r="AP1276" s="273">
        <f>(Table2[[#This Row],[OUTSD_SG_HEALTH_TOTAL]]+Table2[[#This Row],[EXCHG_SG_HEALTH_TOTAL]])-Table2[[#This Row],[OUTSD_SG_GRANDFATHER]]</f>
        <v>0</v>
      </c>
      <c r="AQ1276" s="273">
        <f>Table2[[#This Row],[OUTSD_SG_HEALTH_TOTAL]]-Table2[[#This Row],[OUTSD_SG_GRANDFATHER]]</f>
        <v>0</v>
      </c>
      <c r="AR1276" s="273">
        <f>Table2[[#This Row],[EXCHG_IND_HEALTH_TOTAL]]+Table2[[#This Row],[OUTSD_IND_HEALTH_TOTAL]]</f>
        <v>0</v>
      </c>
      <c r="AS1276" s="273">
        <f>Table2[[#This Row],[EXCHG_SG_HEALTH_TOTAL]]+Table2[[#This Row],[OUTSD_SG_HEALTH_TOTAL]]</f>
        <v>0</v>
      </c>
      <c r="AT1276" s="273">
        <f>Table2[[#This Row],[OUTSD_ATM_HEALTH_TOTAL]]+Table2[[#This Row],[OUTSD_LG_HEALTH_TOTAL]]+Table2[[#This Row],[Individual Total]]+Table2[[#This Row],[Small Group Total]]+Table2[[#This Row],[OUTSD_STUDENT]]</f>
        <v>0</v>
      </c>
    </row>
    <row r="1277" spans="1:46">
      <c r="A1277" t="s">
        <v>461</v>
      </c>
      <c r="B1277" t="s">
        <v>375</v>
      </c>
      <c r="AE1277">
        <v>10</v>
      </c>
      <c r="AL1277">
        <v>2023</v>
      </c>
      <c r="AM1277">
        <v>4</v>
      </c>
      <c r="AN1277" s="273">
        <f>(Table2[[#This Row],[OUTSD_IND_HEALTH_TOTAL]]+Table2[[#This Row],[EXCHG_IND_HEALTH_TOTAL]])-Table2[[#This Row],[OUTSD_IND_GRANDFATHER]]</f>
        <v>0</v>
      </c>
      <c r="AO1277" s="273">
        <f>Table2[[#This Row],[OUTSD_IND_HEALTH_TOTAL]]-Table2[[#This Row],[OUTSD_IND_GRANDFATHER]]</f>
        <v>0</v>
      </c>
      <c r="AP1277" s="273">
        <f>(Table2[[#This Row],[OUTSD_SG_HEALTH_TOTAL]]+Table2[[#This Row],[EXCHG_SG_HEALTH_TOTAL]])-Table2[[#This Row],[OUTSD_SG_GRANDFATHER]]</f>
        <v>0</v>
      </c>
      <c r="AQ1277" s="273">
        <f>Table2[[#This Row],[OUTSD_SG_HEALTH_TOTAL]]-Table2[[#This Row],[OUTSD_SG_GRANDFATHER]]</f>
        <v>0</v>
      </c>
      <c r="AR1277" s="273">
        <f>Table2[[#This Row],[EXCHG_IND_HEALTH_TOTAL]]+Table2[[#This Row],[OUTSD_IND_HEALTH_TOTAL]]</f>
        <v>0</v>
      </c>
      <c r="AS1277" s="273">
        <f>Table2[[#This Row],[EXCHG_SG_HEALTH_TOTAL]]+Table2[[#This Row],[OUTSD_SG_HEALTH_TOTAL]]</f>
        <v>0</v>
      </c>
      <c r="AT1277" s="273">
        <f>Table2[[#This Row],[OUTSD_ATM_HEALTH_TOTAL]]+Table2[[#This Row],[OUTSD_LG_HEALTH_TOTAL]]+Table2[[#This Row],[Individual Total]]+Table2[[#This Row],[Small Group Total]]+Table2[[#This Row],[OUTSD_STUDENT]]</f>
        <v>0</v>
      </c>
    </row>
    <row r="1278" spans="1:46">
      <c r="A1278" t="s">
        <v>461</v>
      </c>
      <c r="B1278" t="s">
        <v>365</v>
      </c>
      <c r="AE1278">
        <v>82</v>
      </c>
      <c r="AL1278">
        <v>2023</v>
      </c>
      <c r="AM1278">
        <v>4</v>
      </c>
      <c r="AN1278" s="273">
        <f>(Table2[[#This Row],[OUTSD_IND_HEALTH_TOTAL]]+Table2[[#This Row],[EXCHG_IND_HEALTH_TOTAL]])-Table2[[#This Row],[OUTSD_IND_GRANDFATHER]]</f>
        <v>0</v>
      </c>
      <c r="AO1278" s="273">
        <f>Table2[[#This Row],[OUTSD_IND_HEALTH_TOTAL]]-Table2[[#This Row],[OUTSD_IND_GRANDFATHER]]</f>
        <v>0</v>
      </c>
      <c r="AP1278" s="273">
        <f>(Table2[[#This Row],[OUTSD_SG_HEALTH_TOTAL]]+Table2[[#This Row],[EXCHG_SG_HEALTH_TOTAL]])-Table2[[#This Row],[OUTSD_SG_GRANDFATHER]]</f>
        <v>0</v>
      </c>
      <c r="AQ1278" s="273">
        <f>Table2[[#This Row],[OUTSD_SG_HEALTH_TOTAL]]-Table2[[#This Row],[OUTSD_SG_GRANDFATHER]]</f>
        <v>0</v>
      </c>
      <c r="AR1278" s="273">
        <f>Table2[[#This Row],[EXCHG_IND_HEALTH_TOTAL]]+Table2[[#This Row],[OUTSD_IND_HEALTH_TOTAL]]</f>
        <v>0</v>
      </c>
      <c r="AS1278" s="273">
        <f>Table2[[#This Row],[EXCHG_SG_HEALTH_TOTAL]]+Table2[[#This Row],[OUTSD_SG_HEALTH_TOTAL]]</f>
        <v>0</v>
      </c>
      <c r="AT1278" s="273">
        <f>Table2[[#This Row],[OUTSD_ATM_HEALTH_TOTAL]]+Table2[[#This Row],[OUTSD_LG_HEALTH_TOTAL]]+Table2[[#This Row],[Individual Total]]+Table2[[#This Row],[Small Group Total]]+Table2[[#This Row],[OUTSD_STUDENT]]</f>
        <v>0</v>
      </c>
    </row>
    <row r="1279" spans="1:46">
      <c r="A1279" t="s">
        <v>461</v>
      </c>
      <c r="B1279" t="s">
        <v>383</v>
      </c>
      <c r="AE1279">
        <v>4</v>
      </c>
      <c r="AL1279">
        <v>2023</v>
      </c>
      <c r="AM1279">
        <v>4</v>
      </c>
      <c r="AN1279" s="273">
        <f>(Table2[[#This Row],[OUTSD_IND_HEALTH_TOTAL]]+Table2[[#This Row],[EXCHG_IND_HEALTH_TOTAL]])-Table2[[#This Row],[OUTSD_IND_GRANDFATHER]]</f>
        <v>0</v>
      </c>
      <c r="AO1279" s="273">
        <f>Table2[[#This Row],[OUTSD_IND_HEALTH_TOTAL]]-Table2[[#This Row],[OUTSD_IND_GRANDFATHER]]</f>
        <v>0</v>
      </c>
      <c r="AP1279" s="273">
        <f>(Table2[[#This Row],[OUTSD_SG_HEALTH_TOTAL]]+Table2[[#This Row],[EXCHG_SG_HEALTH_TOTAL]])-Table2[[#This Row],[OUTSD_SG_GRANDFATHER]]</f>
        <v>0</v>
      </c>
      <c r="AQ1279" s="273">
        <f>Table2[[#This Row],[OUTSD_SG_HEALTH_TOTAL]]-Table2[[#This Row],[OUTSD_SG_GRANDFATHER]]</f>
        <v>0</v>
      </c>
      <c r="AR1279" s="273">
        <f>Table2[[#This Row],[EXCHG_IND_HEALTH_TOTAL]]+Table2[[#This Row],[OUTSD_IND_HEALTH_TOTAL]]</f>
        <v>0</v>
      </c>
      <c r="AS1279" s="273">
        <f>Table2[[#This Row],[EXCHG_SG_HEALTH_TOTAL]]+Table2[[#This Row],[OUTSD_SG_HEALTH_TOTAL]]</f>
        <v>0</v>
      </c>
      <c r="AT1279" s="273">
        <f>Table2[[#This Row],[OUTSD_ATM_HEALTH_TOTAL]]+Table2[[#This Row],[OUTSD_LG_HEALTH_TOTAL]]+Table2[[#This Row],[Individual Total]]+Table2[[#This Row],[Small Group Total]]+Table2[[#This Row],[OUTSD_STUDENT]]</f>
        <v>0</v>
      </c>
    </row>
    <row r="1280" spans="1:46">
      <c r="A1280" t="s">
        <v>461</v>
      </c>
      <c r="B1280" t="s">
        <v>356</v>
      </c>
      <c r="AE1280">
        <v>71</v>
      </c>
      <c r="AL1280">
        <v>2023</v>
      </c>
      <c r="AM1280">
        <v>4</v>
      </c>
      <c r="AN1280" s="273">
        <f>(Table2[[#This Row],[OUTSD_IND_HEALTH_TOTAL]]+Table2[[#This Row],[EXCHG_IND_HEALTH_TOTAL]])-Table2[[#This Row],[OUTSD_IND_GRANDFATHER]]</f>
        <v>0</v>
      </c>
      <c r="AO1280" s="273">
        <f>Table2[[#This Row],[OUTSD_IND_HEALTH_TOTAL]]-Table2[[#This Row],[OUTSD_IND_GRANDFATHER]]</f>
        <v>0</v>
      </c>
      <c r="AP1280" s="273">
        <f>(Table2[[#This Row],[OUTSD_SG_HEALTH_TOTAL]]+Table2[[#This Row],[EXCHG_SG_HEALTH_TOTAL]])-Table2[[#This Row],[OUTSD_SG_GRANDFATHER]]</f>
        <v>0</v>
      </c>
      <c r="AQ1280" s="273">
        <f>Table2[[#This Row],[OUTSD_SG_HEALTH_TOTAL]]-Table2[[#This Row],[OUTSD_SG_GRANDFATHER]]</f>
        <v>0</v>
      </c>
      <c r="AR1280" s="273">
        <f>Table2[[#This Row],[EXCHG_IND_HEALTH_TOTAL]]+Table2[[#This Row],[OUTSD_IND_HEALTH_TOTAL]]</f>
        <v>0</v>
      </c>
      <c r="AS1280" s="273">
        <f>Table2[[#This Row],[EXCHG_SG_HEALTH_TOTAL]]+Table2[[#This Row],[OUTSD_SG_HEALTH_TOTAL]]</f>
        <v>0</v>
      </c>
      <c r="AT1280" s="273">
        <f>Table2[[#This Row],[OUTSD_ATM_HEALTH_TOTAL]]+Table2[[#This Row],[OUTSD_LG_HEALTH_TOTAL]]+Table2[[#This Row],[Individual Total]]+Table2[[#This Row],[Small Group Total]]+Table2[[#This Row],[OUTSD_STUDENT]]</f>
        <v>0</v>
      </c>
    </row>
    <row r="1281" spans="1:46">
      <c r="A1281" t="s">
        <v>461</v>
      </c>
      <c r="B1281" t="s">
        <v>359</v>
      </c>
      <c r="AE1281">
        <v>37</v>
      </c>
      <c r="AL1281">
        <v>2023</v>
      </c>
      <c r="AM1281">
        <v>4</v>
      </c>
      <c r="AN1281" s="273">
        <f>(Table2[[#This Row],[OUTSD_IND_HEALTH_TOTAL]]+Table2[[#This Row],[EXCHG_IND_HEALTH_TOTAL]])-Table2[[#This Row],[OUTSD_IND_GRANDFATHER]]</f>
        <v>0</v>
      </c>
      <c r="AO1281" s="273">
        <f>Table2[[#This Row],[OUTSD_IND_HEALTH_TOTAL]]-Table2[[#This Row],[OUTSD_IND_GRANDFATHER]]</f>
        <v>0</v>
      </c>
      <c r="AP1281" s="273">
        <f>(Table2[[#This Row],[OUTSD_SG_HEALTH_TOTAL]]+Table2[[#This Row],[EXCHG_SG_HEALTH_TOTAL]])-Table2[[#This Row],[OUTSD_SG_GRANDFATHER]]</f>
        <v>0</v>
      </c>
      <c r="AQ1281" s="273">
        <f>Table2[[#This Row],[OUTSD_SG_HEALTH_TOTAL]]-Table2[[#This Row],[OUTSD_SG_GRANDFATHER]]</f>
        <v>0</v>
      </c>
      <c r="AR1281" s="273">
        <f>Table2[[#This Row],[EXCHG_IND_HEALTH_TOTAL]]+Table2[[#This Row],[OUTSD_IND_HEALTH_TOTAL]]</f>
        <v>0</v>
      </c>
      <c r="AS1281" s="273">
        <f>Table2[[#This Row],[EXCHG_SG_HEALTH_TOTAL]]+Table2[[#This Row],[OUTSD_SG_HEALTH_TOTAL]]</f>
        <v>0</v>
      </c>
      <c r="AT1281" s="273">
        <f>Table2[[#This Row],[OUTSD_ATM_HEALTH_TOTAL]]+Table2[[#This Row],[OUTSD_LG_HEALTH_TOTAL]]+Table2[[#This Row],[Individual Total]]+Table2[[#This Row],[Small Group Total]]+Table2[[#This Row],[OUTSD_STUDENT]]</f>
        <v>0</v>
      </c>
    </row>
    <row r="1282" spans="1:46">
      <c r="A1282" t="s">
        <v>461</v>
      </c>
      <c r="B1282" t="s">
        <v>364</v>
      </c>
      <c r="AE1282">
        <v>13</v>
      </c>
      <c r="AL1282">
        <v>2023</v>
      </c>
      <c r="AM1282">
        <v>4</v>
      </c>
      <c r="AN1282" s="273">
        <f>(Table2[[#This Row],[OUTSD_IND_HEALTH_TOTAL]]+Table2[[#This Row],[EXCHG_IND_HEALTH_TOTAL]])-Table2[[#This Row],[OUTSD_IND_GRANDFATHER]]</f>
        <v>0</v>
      </c>
      <c r="AO1282" s="273">
        <f>Table2[[#This Row],[OUTSD_IND_HEALTH_TOTAL]]-Table2[[#This Row],[OUTSD_IND_GRANDFATHER]]</f>
        <v>0</v>
      </c>
      <c r="AP1282" s="273">
        <f>(Table2[[#This Row],[OUTSD_SG_HEALTH_TOTAL]]+Table2[[#This Row],[EXCHG_SG_HEALTH_TOTAL]])-Table2[[#This Row],[OUTSD_SG_GRANDFATHER]]</f>
        <v>0</v>
      </c>
      <c r="AQ1282" s="273">
        <f>Table2[[#This Row],[OUTSD_SG_HEALTH_TOTAL]]-Table2[[#This Row],[OUTSD_SG_GRANDFATHER]]</f>
        <v>0</v>
      </c>
      <c r="AR1282" s="273">
        <f>Table2[[#This Row],[EXCHG_IND_HEALTH_TOTAL]]+Table2[[#This Row],[OUTSD_IND_HEALTH_TOTAL]]</f>
        <v>0</v>
      </c>
      <c r="AS1282" s="273">
        <f>Table2[[#This Row],[EXCHG_SG_HEALTH_TOTAL]]+Table2[[#This Row],[OUTSD_SG_HEALTH_TOTAL]]</f>
        <v>0</v>
      </c>
      <c r="AT1282" s="273">
        <f>Table2[[#This Row],[OUTSD_ATM_HEALTH_TOTAL]]+Table2[[#This Row],[OUTSD_LG_HEALTH_TOTAL]]+Table2[[#This Row],[Individual Total]]+Table2[[#This Row],[Small Group Total]]+Table2[[#This Row],[OUTSD_STUDENT]]</f>
        <v>0</v>
      </c>
    </row>
    <row r="1283" spans="1:46">
      <c r="A1283" t="s">
        <v>461</v>
      </c>
      <c r="B1283" t="s">
        <v>380</v>
      </c>
      <c r="AE1283">
        <v>6</v>
      </c>
      <c r="AL1283">
        <v>2023</v>
      </c>
      <c r="AM1283">
        <v>4</v>
      </c>
      <c r="AN1283" s="273">
        <f>(Table2[[#This Row],[OUTSD_IND_HEALTH_TOTAL]]+Table2[[#This Row],[EXCHG_IND_HEALTH_TOTAL]])-Table2[[#This Row],[OUTSD_IND_GRANDFATHER]]</f>
        <v>0</v>
      </c>
      <c r="AO1283" s="273">
        <f>Table2[[#This Row],[OUTSD_IND_HEALTH_TOTAL]]-Table2[[#This Row],[OUTSD_IND_GRANDFATHER]]</f>
        <v>0</v>
      </c>
      <c r="AP1283" s="273">
        <f>(Table2[[#This Row],[OUTSD_SG_HEALTH_TOTAL]]+Table2[[#This Row],[EXCHG_SG_HEALTH_TOTAL]])-Table2[[#This Row],[OUTSD_SG_GRANDFATHER]]</f>
        <v>0</v>
      </c>
      <c r="AQ1283" s="273">
        <f>Table2[[#This Row],[OUTSD_SG_HEALTH_TOTAL]]-Table2[[#This Row],[OUTSD_SG_GRANDFATHER]]</f>
        <v>0</v>
      </c>
      <c r="AR1283" s="273">
        <f>Table2[[#This Row],[EXCHG_IND_HEALTH_TOTAL]]+Table2[[#This Row],[OUTSD_IND_HEALTH_TOTAL]]</f>
        <v>0</v>
      </c>
      <c r="AS1283" s="273">
        <f>Table2[[#This Row],[EXCHG_SG_HEALTH_TOTAL]]+Table2[[#This Row],[OUTSD_SG_HEALTH_TOTAL]]</f>
        <v>0</v>
      </c>
      <c r="AT1283" s="273">
        <f>Table2[[#This Row],[OUTSD_ATM_HEALTH_TOTAL]]+Table2[[#This Row],[OUTSD_LG_HEALTH_TOTAL]]+Table2[[#This Row],[Individual Total]]+Table2[[#This Row],[Small Group Total]]+Table2[[#This Row],[OUTSD_STUDENT]]</f>
        <v>0</v>
      </c>
    </row>
    <row r="1284" spans="1:46">
      <c r="A1284" t="s">
        <v>461</v>
      </c>
      <c r="B1284" t="s">
        <v>387</v>
      </c>
      <c r="AE1284">
        <v>3</v>
      </c>
      <c r="AL1284">
        <v>2023</v>
      </c>
      <c r="AM1284">
        <v>4</v>
      </c>
      <c r="AN1284" s="273">
        <f>(Table2[[#This Row],[OUTSD_IND_HEALTH_TOTAL]]+Table2[[#This Row],[EXCHG_IND_HEALTH_TOTAL]])-Table2[[#This Row],[OUTSD_IND_GRANDFATHER]]</f>
        <v>0</v>
      </c>
      <c r="AO1284" s="273">
        <f>Table2[[#This Row],[OUTSD_IND_HEALTH_TOTAL]]-Table2[[#This Row],[OUTSD_IND_GRANDFATHER]]</f>
        <v>0</v>
      </c>
      <c r="AP1284" s="273">
        <f>(Table2[[#This Row],[OUTSD_SG_HEALTH_TOTAL]]+Table2[[#This Row],[EXCHG_SG_HEALTH_TOTAL]])-Table2[[#This Row],[OUTSD_SG_GRANDFATHER]]</f>
        <v>0</v>
      </c>
      <c r="AQ1284" s="273">
        <f>Table2[[#This Row],[OUTSD_SG_HEALTH_TOTAL]]-Table2[[#This Row],[OUTSD_SG_GRANDFATHER]]</f>
        <v>0</v>
      </c>
      <c r="AR1284" s="273">
        <f>Table2[[#This Row],[EXCHG_IND_HEALTH_TOTAL]]+Table2[[#This Row],[OUTSD_IND_HEALTH_TOTAL]]</f>
        <v>0</v>
      </c>
      <c r="AS1284" s="273">
        <f>Table2[[#This Row],[EXCHG_SG_HEALTH_TOTAL]]+Table2[[#This Row],[OUTSD_SG_HEALTH_TOTAL]]</f>
        <v>0</v>
      </c>
      <c r="AT1284" s="273">
        <f>Table2[[#This Row],[OUTSD_ATM_HEALTH_TOTAL]]+Table2[[#This Row],[OUTSD_LG_HEALTH_TOTAL]]+Table2[[#This Row],[Individual Total]]+Table2[[#This Row],[Small Group Total]]+Table2[[#This Row],[OUTSD_STUDENT]]</f>
        <v>0</v>
      </c>
    </row>
    <row r="1285" spans="1:46">
      <c r="A1285" t="s">
        <v>461</v>
      </c>
      <c r="B1285" t="s">
        <v>357</v>
      </c>
      <c r="AE1285">
        <v>45</v>
      </c>
      <c r="AL1285">
        <v>2023</v>
      </c>
      <c r="AM1285">
        <v>4</v>
      </c>
      <c r="AN1285" s="273">
        <f>(Table2[[#This Row],[OUTSD_IND_HEALTH_TOTAL]]+Table2[[#This Row],[EXCHG_IND_HEALTH_TOTAL]])-Table2[[#This Row],[OUTSD_IND_GRANDFATHER]]</f>
        <v>0</v>
      </c>
      <c r="AO1285" s="273">
        <f>Table2[[#This Row],[OUTSD_IND_HEALTH_TOTAL]]-Table2[[#This Row],[OUTSD_IND_GRANDFATHER]]</f>
        <v>0</v>
      </c>
      <c r="AP1285" s="273">
        <f>(Table2[[#This Row],[OUTSD_SG_HEALTH_TOTAL]]+Table2[[#This Row],[EXCHG_SG_HEALTH_TOTAL]])-Table2[[#This Row],[OUTSD_SG_GRANDFATHER]]</f>
        <v>0</v>
      </c>
      <c r="AQ1285" s="273">
        <f>Table2[[#This Row],[OUTSD_SG_HEALTH_TOTAL]]-Table2[[#This Row],[OUTSD_SG_GRANDFATHER]]</f>
        <v>0</v>
      </c>
      <c r="AR1285" s="273">
        <f>Table2[[#This Row],[EXCHG_IND_HEALTH_TOTAL]]+Table2[[#This Row],[OUTSD_IND_HEALTH_TOTAL]]</f>
        <v>0</v>
      </c>
      <c r="AS1285" s="273">
        <f>Table2[[#This Row],[EXCHG_SG_HEALTH_TOTAL]]+Table2[[#This Row],[OUTSD_SG_HEALTH_TOTAL]]</f>
        <v>0</v>
      </c>
      <c r="AT1285" s="273">
        <f>Table2[[#This Row],[OUTSD_ATM_HEALTH_TOTAL]]+Table2[[#This Row],[OUTSD_LG_HEALTH_TOTAL]]+Table2[[#This Row],[Individual Total]]+Table2[[#This Row],[Small Group Total]]+Table2[[#This Row],[OUTSD_STUDENT]]</f>
        <v>0</v>
      </c>
    </row>
    <row r="1286" spans="1:46">
      <c r="A1286" t="s">
        <v>461</v>
      </c>
      <c r="B1286" t="s">
        <v>362</v>
      </c>
      <c r="AE1286">
        <v>17</v>
      </c>
      <c r="AL1286">
        <v>2023</v>
      </c>
      <c r="AM1286">
        <v>4</v>
      </c>
      <c r="AN1286" s="273">
        <f>(Table2[[#This Row],[OUTSD_IND_HEALTH_TOTAL]]+Table2[[#This Row],[EXCHG_IND_HEALTH_TOTAL]])-Table2[[#This Row],[OUTSD_IND_GRANDFATHER]]</f>
        <v>0</v>
      </c>
      <c r="AO1286" s="273">
        <f>Table2[[#This Row],[OUTSD_IND_HEALTH_TOTAL]]-Table2[[#This Row],[OUTSD_IND_GRANDFATHER]]</f>
        <v>0</v>
      </c>
      <c r="AP1286" s="273">
        <f>(Table2[[#This Row],[OUTSD_SG_HEALTH_TOTAL]]+Table2[[#This Row],[EXCHG_SG_HEALTH_TOTAL]])-Table2[[#This Row],[OUTSD_SG_GRANDFATHER]]</f>
        <v>0</v>
      </c>
      <c r="AQ1286" s="273">
        <f>Table2[[#This Row],[OUTSD_SG_HEALTH_TOTAL]]-Table2[[#This Row],[OUTSD_SG_GRANDFATHER]]</f>
        <v>0</v>
      </c>
      <c r="AR1286" s="273">
        <f>Table2[[#This Row],[EXCHG_IND_HEALTH_TOTAL]]+Table2[[#This Row],[OUTSD_IND_HEALTH_TOTAL]]</f>
        <v>0</v>
      </c>
      <c r="AS1286" s="273">
        <f>Table2[[#This Row],[EXCHG_SG_HEALTH_TOTAL]]+Table2[[#This Row],[OUTSD_SG_HEALTH_TOTAL]]</f>
        <v>0</v>
      </c>
      <c r="AT1286" s="273">
        <f>Table2[[#This Row],[OUTSD_ATM_HEALTH_TOTAL]]+Table2[[#This Row],[OUTSD_LG_HEALTH_TOTAL]]+Table2[[#This Row],[Individual Total]]+Table2[[#This Row],[Small Group Total]]+Table2[[#This Row],[OUTSD_STUDENT]]</f>
        <v>0</v>
      </c>
    </row>
    <row r="1287" spans="1:46">
      <c r="A1287" t="s">
        <v>470</v>
      </c>
      <c r="B1287" t="s">
        <v>363</v>
      </c>
      <c r="AK1287">
        <v>2</v>
      </c>
      <c r="AL1287">
        <v>2023</v>
      </c>
      <c r="AM1287">
        <v>4</v>
      </c>
      <c r="AN1287" s="273">
        <f>(Table2[[#This Row],[OUTSD_IND_HEALTH_TOTAL]]+Table2[[#This Row],[EXCHG_IND_HEALTH_TOTAL]])-Table2[[#This Row],[OUTSD_IND_GRANDFATHER]]</f>
        <v>0</v>
      </c>
      <c r="AO1287" s="273">
        <f>Table2[[#This Row],[OUTSD_IND_HEALTH_TOTAL]]-Table2[[#This Row],[OUTSD_IND_GRANDFATHER]]</f>
        <v>0</v>
      </c>
      <c r="AP1287" s="273">
        <f>(Table2[[#This Row],[OUTSD_SG_HEALTH_TOTAL]]+Table2[[#This Row],[EXCHG_SG_HEALTH_TOTAL]])-Table2[[#This Row],[OUTSD_SG_GRANDFATHER]]</f>
        <v>0</v>
      </c>
      <c r="AQ1287" s="273">
        <f>Table2[[#This Row],[OUTSD_SG_HEALTH_TOTAL]]-Table2[[#This Row],[OUTSD_SG_GRANDFATHER]]</f>
        <v>0</v>
      </c>
      <c r="AR1287" s="273">
        <f>Table2[[#This Row],[EXCHG_IND_HEALTH_TOTAL]]+Table2[[#This Row],[OUTSD_IND_HEALTH_TOTAL]]</f>
        <v>0</v>
      </c>
      <c r="AS1287" s="273">
        <f>Table2[[#This Row],[EXCHG_SG_HEALTH_TOTAL]]+Table2[[#This Row],[OUTSD_SG_HEALTH_TOTAL]]</f>
        <v>0</v>
      </c>
      <c r="AT1287" s="273">
        <f>Table2[[#This Row],[OUTSD_ATM_HEALTH_TOTAL]]+Table2[[#This Row],[OUTSD_LG_HEALTH_TOTAL]]+Table2[[#This Row],[Individual Total]]+Table2[[#This Row],[Small Group Total]]+Table2[[#This Row],[OUTSD_STUDENT]]</f>
        <v>0</v>
      </c>
    </row>
    <row r="1288" spans="1:46">
      <c r="A1288" t="s">
        <v>470</v>
      </c>
      <c r="B1288" t="s">
        <v>358</v>
      </c>
      <c r="AK1288">
        <v>7</v>
      </c>
      <c r="AL1288">
        <v>2023</v>
      </c>
      <c r="AM1288">
        <v>4</v>
      </c>
      <c r="AN1288" s="273">
        <f>(Table2[[#This Row],[OUTSD_IND_HEALTH_TOTAL]]+Table2[[#This Row],[EXCHG_IND_HEALTH_TOTAL]])-Table2[[#This Row],[OUTSD_IND_GRANDFATHER]]</f>
        <v>0</v>
      </c>
      <c r="AO1288" s="273">
        <f>Table2[[#This Row],[OUTSD_IND_HEALTH_TOTAL]]-Table2[[#This Row],[OUTSD_IND_GRANDFATHER]]</f>
        <v>0</v>
      </c>
      <c r="AP1288" s="273">
        <f>(Table2[[#This Row],[OUTSD_SG_HEALTH_TOTAL]]+Table2[[#This Row],[EXCHG_SG_HEALTH_TOTAL]])-Table2[[#This Row],[OUTSD_SG_GRANDFATHER]]</f>
        <v>0</v>
      </c>
      <c r="AQ1288" s="273">
        <f>Table2[[#This Row],[OUTSD_SG_HEALTH_TOTAL]]-Table2[[#This Row],[OUTSD_SG_GRANDFATHER]]</f>
        <v>0</v>
      </c>
      <c r="AR1288" s="273">
        <f>Table2[[#This Row],[EXCHG_IND_HEALTH_TOTAL]]+Table2[[#This Row],[OUTSD_IND_HEALTH_TOTAL]]</f>
        <v>0</v>
      </c>
      <c r="AS1288" s="273">
        <f>Table2[[#This Row],[EXCHG_SG_HEALTH_TOTAL]]+Table2[[#This Row],[OUTSD_SG_HEALTH_TOTAL]]</f>
        <v>0</v>
      </c>
      <c r="AT1288" s="273">
        <f>Table2[[#This Row],[OUTSD_ATM_HEALTH_TOTAL]]+Table2[[#This Row],[OUTSD_LG_HEALTH_TOTAL]]+Table2[[#This Row],[Individual Total]]+Table2[[#This Row],[Small Group Total]]+Table2[[#This Row],[OUTSD_STUDENT]]</f>
        <v>0</v>
      </c>
    </row>
    <row r="1289" spans="1:46">
      <c r="A1289" t="s">
        <v>470</v>
      </c>
      <c r="B1289" t="s">
        <v>361</v>
      </c>
      <c r="AK1289">
        <v>15</v>
      </c>
      <c r="AL1289">
        <v>2023</v>
      </c>
      <c r="AM1289">
        <v>4</v>
      </c>
      <c r="AN1289" s="273">
        <f>(Table2[[#This Row],[OUTSD_IND_HEALTH_TOTAL]]+Table2[[#This Row],[EXCHG_IND_HEALTH_TOTAL]])-Table2[[#This Row],[OUTSD_IND_GRANDFATHER]]</f>
        <v>0</v>
      </c>
      <c r="AO1289" s="273">
        <f>Table2[[#This Row],[OUTSD_IND_HEALTH_TOTAL]]-Table2[[#This Row],[OUTSD_IND_GRANDFATHER]]</f>
        <v>0</v>
      </c>
      <c r="AP1289" s="273">
        <f>(Table2[[#This Row],[OUTSD_SG_HEALTH_TOTAL]]+Table2[[#This Row],[EXCHG_SG_HEALTH_TOTAL]])-Table2[[#This Row],[OUTSD_SG_GRANDFATHER]]</f>
        <v>0</v>
      </c>
      <c r="AQ1289" s="273">
        <f>Table2[[#This Row],[OUTSD_SG_HEALTH_TOTAL]]-Table2[[#This Row],[OUTSD_SG_GRANDFATHER]]</f>
        <v>0</v>
      </c>
      <c r="AR1289" s="273">
        <f>Table2[[#This Row],[EXCHG_IND_HEALTH_TOTAL]]+Table2[[#This Row],[OUTSD_IND_HEALTH_TOTAL]]</f>
        <v>0</v>
      </c>
      <c r="AS1289" s="273">
        <f>Table2[[#This Row],[EXCHG_SG_HEALTH_TOTAL]]+Table2[[#This Row],[OUTSD_SG_HEALTH_TOTAL]]</f>
        <v>0</v>
      </c>
      <c r="AT1289" s="273">
        <f>Table2[[#This Row],[OUTSD_ATM_HEALTH_TOTAL]]+Table2[[#This Row],[OUTSD_LG_HEALTH_TOTAL]]+Table2[[#This Row],[Individual Total]]+Table2[[#This Row],[Small Group Total]]+Table2[[#This Row],[OUTSD_STUDENT]]</f>
        <v>0</v>
      </c>
    </row>
    <row r="1290" spans="1:46">
      <c r="A1290" t="s">
        <v>470</v>
      </c>
      <c r="B1290" t="s">
        <v>372</v>
      </c>
      <c r="AK1290">
        <v>5</v>
      </c>
      <c r="AL1290">
        <v>2023</v>
      </c>
      <c r="AM1290">
        <v>4</v>
      </c>
      <c r="AN1290" s="273">
        <f>(Table2[[#This Row],[OUTSD_IND_HEALTH_TOTAL]]+Table2[[#This Row],[EXCHG_IND_HEALTH_TOTAL]])-Table2[[#This Row],[OUTSD_IND_GRANDFATHER]]</f>
        <v>0</v>
      </c>
      <c r="AO1290" s="273">
        <f>Table2[[#This Row],[OUTSD_IND_HEALTH_TOTAL]]-Table2[[#This Row],[OUTSD_IND_GRANDFATHER]]</f>
        <v>0</v>
      </c>
      <c r="AP1290" s="273">
        <f>(Table2[[#This Row],[OUTSD_SG_HEALTH_TOTAL]]+Table2[[#This Row],[EXCHG_SG_HEALTH_TOTAL]])-Table2[[#This Row],[OUTSD_SG_GRANDFATHER]]</f>
        <v>0</v>
      </c>
      <c r="AQ1290" s="273">
        <f>Table2[[#This Row],[OUTSD_SG_HEALTH_TOTAL]]-Table2[[#This Row],[OUTSD_SG_GRANDFATHER]]</f>
        <v>0</v>
      </c>
      <c r="AR1290" s="273">
        <f>Table2[[#This Row],[EXCHG_IND_HEALTH_TOTAL]]+Table2[[#This Row],[OUTSD_IND_HEALTH_TOTAL]]</f>
        <v>0</v>
      </c>
      <c r="AS1290" s="273">
        <f>Table2[[#This Row],[EXCHG_SG_HEALTH_TOTAL]]+Table2[[#This Row],[OUTSD_SG_HEALTH_TOTAL]]</f>
        <v>0</v>
      </c>
      <c r="AT1290" s="273">
        <f>Table2[[#This Row],[OUTSD_ATM_HEALTH_TOTAL]]+Table2[[#This Row],[OUTSD_LG_HEALTH_TOTAL]]+Table2[[#This Row],[Individual Total]]+Table2[[#This Row],[Small Group Total]]+Table2[[#This Row],[OUTSD_STUDENT]]</f>
        <v>0</v>
      </c>
    </row>
    <row r="1291" spans="1:46">
      <c r="A1291" t="s">
        <v>470</v>
      </c>
      <c r="B1291" t="s">
        <v>376</v>
      </c>
      <c r="AK1291">
        <v>10</v>
      </c>
      <c r="AL1291">
        <v>2023</v>
      </c>
      <c r="AM1291">
        <v>4</v>
      </c>
      <c r="AN1291" s="273">
        <f>(Table2[[#This Row],[OUTSD_IND_HEALTH_TOTAL]]+Table2[[#This Row],[EXCHG_IND_HEALTH_TOTAL]])-Table2[[#This Row],[OUTSD_IND_GRANDFATHER]]</f>
        <v>0</v>
      </c>
      <c r="AO1291" s="273">
        <f>Table2[[#This Row],[OUTSD_IND_HEALTH_TOTAL]]-Table2[[#This Row],[OUTSD_IND_GRANDFATHER]]</f>
        <v>0</v>
      </c>
      <c r="AP1291" s="273">
        <f>(Table2[[#This Row],[OUTSD_SG_HEALTH_TOTAL]]+Table2[[#This Row],[EXCHG_SG_HEALTH_TOTAL]])-Table2[[#This Row],[OUTSD_SG_GRANDFATHER]]</f>
        <v>0</v>
      </c>
      <c r="AQ1291" s="273">
        <f>Table2[[#This Row],[OUTSD_SG_HEALTH_TOTAL]]-Table2[[#This Row],[OUTSD_SG_GRANDFATHER]]</f>
        <v>0</v>
      </c>
      <c r="AR1291" s="273">
        <f>Table2[[#This Row],[EXCHG_IND_HEALTH_TOTAL]]+Table2[[#This Row],[OUTSD_IND_HEALTH_TOTAL]]</f>
        <v>0</v>
      </c>
      <c r="AS1291" s="273">
        <f>Table2[[#This Row],[EXCHG_SG_HEALTH_TOTAL]]+Table2[[#This Row],[OUTSD_SG_HEALTH_TOTAL]]</f>
        <v>0</v>
      </c>
      <c r="AT1291" s="273">
        <f>Table2[[#This Row],[OUTSD_ATM_HEALTH_TOTAL]]+Table2[[#This Row],[OUTSD_LG_HEALTH_TOTAL]]+Table2[[#This Row],[Individual Total]]+Table2[[#This Row],[Small Group Total]]+Table2[[#This Row],[OUTSD_STUDENT]]</f>
        <v>0</v>
      </c>
    </row>
    <row r="1292" spans="1:46">
      <c r="A1292" t="s">
        <v>470</v>
      </c>
      <c r="B1292" t="s">
        <v>379</v>
      </c>
      <c r="AK1292">
        <v>2</v>
      </c>
      <c r="AL1292">
        <v>2023</v>
      </c>
      <c r="AM1292">
        <v>4</v>
      </c>
      <c r="AN1292" s="273">
        <f>(Table2[[#This Row],[OUTSD_IND_HEALTH_TOTAL]]+Table2[[#This Row],[EXCHG_IND_HEALTH_TOTAL]])-Table2[[#This Row],[OUTSD_IND_GRANDFATHER]]</f>
        <v>0</v>
      </c>
      <c r="AO1292" s="273">
        <f>Table2[[#This Row],[OUTSD_IND_HEALTH_TOTAL]]-Table2[[#This Row],[OUTSD_IND_GRANDFATHER]]</f>
        <v>0</v>
      </c>
      <c r="AP1292" s="273">
        <f>(Table2[[#This Row],[OUTSD_SG_HEALTH_TOTAL]]+Table2[[#This Row],[EXCHG_SG_HEALTH_TOTAL]])-Table2[[#This Row],[OUTSD_SG_GRANDFATHER]]</f>
        <v>0</v>
      </c>
      <c r="AQ1292" s="273">
        <f>Table2[[#This Row],[OUTSD_SG_HEALTH_TOTAL]]-Table2[[#This Row],[OUTSD_SG_GRANDFATHER]]</f>
        <v>0</v>
      </c>
      <c r="AR1292" s="273">
        <f>Table2[[#This Row],[EXCHG_IND_HEALTH_TOTAL]]+Table2[[#This Row],[OUTSD_IND_HEALTH_TOTAL]]</f>
        <v>0</v>
      </c>
      <c r="AS1292" s="273">
        <f>Table2[[#This Row],[EXCHG_SG_HEALTH_TOTAL]]+Table2[[#This Row],[OUTSD_SG_HEALTH_TOTAL]]</f>
        <v>0</v>
      </c>
      <c r="AT1292" s="273">
        <f>Table2[[#This Row],[OUTSD_ATM_HEALTH_TOTAL]]+Table2[[#This Row],[OUTSD_LG_HEALTH_TOTAL]]+Table2[[#This Row],[Individual Total]]+Table2[[#This Row],[Small Group Total]]+Table2[[#This Row],[OUTSD_STUDENT]]</f>
        <v>0</v>
      </c>
    </row>
    <row r="1293" spans="1:46">
      <c r="A1293" t="s">
        <v>470</v>
      </c>
      <c r="B1293" t="s">
        <v>377</v>
      </c>
      <c r="AK1293">
        <v>1</v>
      </c>
      <c r="AL1293">
        <v>2023</v>
      </c>
      <c r="AM1293">
        <v>4</v>
      </c>
      <c r="AN1293" s="273">
        <f>(Table2[[#This Row],[OUTSD_IND_HEALTH_TOTAL]]+Table2[[#This Row],[EXCHG_IND_HEALTH_TOTAL]])-Table2[[#This Row],[OUTSD_IND_GRANDFATHER]]</f>
        <v>0</v>
      </c>
      <c r="AO1293" s="273">
        <f>Table2[[#This Row],[OUTSD_IND_HEALTH_TOTAL]]-Table2[[#This Row],[OUTSD_IND_GRANDFATHER]]</f>
        <v>0</v>
      </c>
      <c r="AP1293" s="273">
        <f>(Table2[[#This Row],[OUTSD_SG_HEALTH_TOTAL]]+Table2[[#This Row],[EXCHG_SG_HEALTH_TOTAL]])-Table2[[#This Row],[OUTSD_SG_GRANDFATHER]]</f>
        <v>0</v>
      </c>
      <c r="AQ1293" s="273">
        <f>Table2[[#This Row],[OUTSD_SG_HEALTH_TOTAL]]-Table2[[#This Row],[OUTSD_SG_GRANDFATHER]]</f>
        <v>0</v>
      </c>
      <c r="AR1293" s="273">
        <f>Table2[[#This Row],[EXCHG_IND_HEALTH_TOTAL]]+Table2[[#This Row],[OUTSD_IND_HEALTH_TOTAL]]</f>
        <v>0</v>
      </c>
      <c r="AS1293" s="273">
        <f>Table2[[#This Row],[EXCHG_SG_HEALTH_TOTAL]]+Table2[[#This Row],[OUTSD_SG_HEALTH_TOTAL]]</f>
        <v>0</v>
      </c>
      <c r="AT1293" s="273">
        <f>Table2[[#This Row],[OUTSD_ATM_HEALTH_TOTAL]]+Table2[[#This Row],[OUTSD_LG_HEALTH_TOTAL]]+Table2[[#This Row],[Individual Total]]+Table2[[#This Row],[Small Group Total]]+Table2[[#This Row],[OUTSD_STUDENT]]</f>
        <v>0</v>
      </c>
    </row>
    <row r="1294" spans="1:46">
      <c r="A1294" t="s">
        <v>470</v>
      </c>
      <c r="B1294" t="s">
        <v>370</v>
      </c>
      <c r="AK1294">
        <v>10</v>
      </c>
      <c r="AL1294">
        <v>2023</v>
      </c>
      <c r="AM1294">
        <v>4</v>
      </c>
      <c r="AN1294" s="273">
        <f>(Table2[[#This Row],[OUTSD_IND_HEALTH_TOTAL]]+Table2[[#This Row],[EXCHG_IND_HEALTH_TOTAL]])-Table2[[#This Row],[OUTSD_IND_GRANDFATHER]]</f>
        <v>0</v>
      </c>
      <c r="AO1294" s="273">
        <f>Table2[[#This Row],[OUTSD_IND_HEALTH_TOTAL]]-Table2[[#This Row],[OUTSD_IND_GRANDFATHER]]</f>
        <v>0</v>
      </c>
      <c r="AP1294" s="273">
        <f>(Table2[[#This Row],[OUTSD_SG_HEALTH_TOTAL]]+Table2[[#This Row],[EXCHG_SG_HEALTH_TOTAL]])-Table2[[#This Row],[OUTSD_SG_GRANDFATHER]]</f>
        <v>0</v>
      </c>
      <c r="AQ1294" s="273">
        <f>Table2[[#This Row],[OUTSD_SG_HEALTH_TOTAL]]-Table2[[#This Row],[OUTSD_SG_GRANDFATHER]]</f>
        <v>0</v>
      </c>
      <c r="AR1294" s="273">
        <f>Table2[[#This Row],[EXCHG_IND_HEALTH_TOTAL]]+Table2[[#This Row],[OUTSD_IND_HEALTH_TOTAL]]</f>
        <v>0</v>
      </c>
      <c r="AS1294" s="273">
        <f>Table2[[#This Row],[EXCHG_SG_HEALTH_TOTAL]]+Table2[[#This Row],[OUTSD_SG_HEALTH_TOTAL]]</f>
        <v>0</v>
      </c>
      <c r="AT1294" s="273">
        <f>Table2[[#This Row],[OUTSD_ATM_HEALTH_TOTAL]]+Table2[[#This Row],[OUTSD_LG_HEALTH_TOTAL]]+Table2[[#This Row],[Individual Total]]+Table2[[#This Row],[Small Group Total]]+Table2[[#This Row],[OUTSD_STUDENT]]</f>
        <v>0</v>
      </c>
    </row>
    <row r="1295" spans="1:46">
      <c r="A1295" t="s">
        <v>470</v>
      </c>
      <c r="B1295" t="s">
        <v>367</v>
      </c>
      <c r="AK1295">
        <v>12</v>
      </c>
      <c r="AL1295">
        <v>2023</v>
      </c>
      <c r="AM1295">
        <v>4</v>
      </c>
      <c r="AN1295" s="273">
        <f>(Table2[[#This Row],[OUTSD_IND_HEALTH_TOTAL]]+Table2[[#This Row],[EXCHG_IND_HEALTH_TOTAL]])-Table2[[#This Row],[OUTSD_IND_GRANDFATHER]]</f>
        <v>0</v>
      </c>
      <c r="AO1295" s="273">
        <f>Table2[[#This Row],[OUTSD_IND_HEALTH_TOTAL]]-Table2[[#This Row],[OUTSD_IND_GRANDFATHER]]</f>
        <v>0</v>
      </c>
      <c r="AP1295" s="273">
        <f>(Table2[[#This Row],[OUTSD_SG_HEALTH_TOTAL]]+Table2[[#This Row],[EXCHG_SG_HEALTH_TOTAL]])-Table2[[#This Row],[OUTSD_SG_GRANDFATHER]]</f>
        <v>0</v>
      </c>
      <c r="AQ1295" s="273">
        <f>Table2[[#This Row],[OUTSD_SG_HEALTH_TOTAL]]-Table2[[#This Row],[OUTSD_SG_GRANDFATHER]]</f>
        <v>0</v>
      </c>
      <c r="AR1295" s="273">
        <f>Table2[[#This Row],[EXCHG_IND_HEALTH_TOTAL]]+Table2[[#This Row],[OUTSD_IND_HEALTH_TOTAL]]</f>
        <v>0</v>
      </c>
      <c r="AS1295" s="273">
        <f>Table2[[#This Row],[EXCHG_SG_HEALTH_TOTAL]]+Table2[[#This Row],[OUTSD_SG_HEALTH_TOTAL]]</f>
        <v>0</v>
      </c>
      <c r="AT1295" s="273">
        <f>Table2[[#This Row],[OUTSD_ATM_HEALTH_TOTAL]]+Table2[[#This Row],[OUTSD_LG_HEALTH_TOTAL]]+Table2[[#This Row],[Individual Total]]+Table2[[#This Row],[Small Group Total]]+Table2[[#This Row],[OUTSD_STUDENT]]</f>
        <v>0</v>
      </c>
    </row>
    <row r="1296" spans="1:46">
      <c r="A1296" t="s">
        <v>470</v>
      </c>
      <c r="B1296" t="s">
        <v>389</v>
      </c>
      <c r="AK1296">
        <v>1</v>
      </c>
      <c r="AL1296">
        <v>2023</v>
      </c>
      <c r="AM1296">
        <v>4</v>
      </c>
      <c r="AN1296" s="273">
        <f>(Table2[[#This Row],[OUTSD_IND_HEALTH_TOTAL]]+Table2[[#This Row],[EXCHG_IND_HEALTH_TOTAL]])-Table2[[#This Row],[OUTSD_IND_GRANDFATHER]]</f>
        <v>0</v>
      </c>
      <c r="AO1296" s="273">
        <f>Table2[[#This Row],[OUTSD_IND_HEALTH_TOTAL]]-Table2[[#This Row],[OUTSD_IND_GRANDFATHER]]</f>
        <v>0</v>
      </c>
      <c r="AP1296" s="273">
        <f>(Table2[[#This Row],[OUTSD_SG_HEALTH_TOTAL]]+Table2[[#This Row],[EXCHG_SG_HEALTH_TOTAL]])-Table2[[#This Row],[OUTSD_SG_GRANDFATHER]]</f>
        <v>0</v>
      </c>
      <c r="AQ1296" s="273">
        <f>Table2[[#This Row],[OUTSD_SG_HEALTH_TOTAL]]-Table2[[#This Row],[OUTSD_SG_GRANDFATHER]]</f>
        <v>0</v>
      </c>
      <c r="AR1296" s="273">
        <f>Table2[[#This Row],[EXCHG_IND_HEALTH_TOTAL]]+Table2[[#This Row],[OUTSD_IND_HEALTH_TOTAL]]</f>
        <v>0</v>
      </c>
      <c r="AS1296" s="273">
        <f>Table2[[#This Row],[EXCHG_SG_HEALTH_TOTAL]]+Table2[[#This Row],[OUTSD_SG_HEALTH_TOTAL]]</f>
        <v>0</v>
      </c>
      <c r="AT1296" s="273">
        <f>Table2[[#This Row],[OUTSD_ATM_HEALTH_TOTAL]]+Table2[[#This Row],[OUTSD_LG_HEALTH_TOTAL]]+Table2[[#This Row],[Individual Total]]+Table2[[#This Row],[Small Group Total]]+Table2[[#This Row],[OUTSD_STUDENT]]</f>
        <v>0</v>
      </c>
    </row>
    <row r="1297" spans="1:46">
      <c r="A1297" t="s">
        <v>470</v>
      </c>
      <c r="B1297" t="s">
        <v>360</v>
      </c>
      <c r="AK1297">
        <v>1</v>
      </c>
      <c r="AL1297">
        <v>2023</v>
      </c>
      <c r="AM1297">
        <v>4</v>
      </c>
      <c r="AN1297" s="273">
        <f>(Table2[[#This Row],[OUTSD_IND_HEALTH_TOTAL]]+Table2[[#This Row],[EXCHG_IND_HEALTH_TOTAL]])-Table2[[#This Row],[OUTSD_IND_GRANDFATHER]]</f>
        <v>0</v>
      </c>
      <c r="AO1297" s="273">
        <f>Table2[[#This Row],[OUTSD_IND_HEALTH_TOTAL]]-Table2[[#This Row],[OUTSD_IND_GRANDFATHER]]</f>
        <v>0</v>
      </c>
      <c r="AP1297" s="273">
        <f>(Table2[[#This Row],[OUTSD_SG_HEALTH_TOTAL]]+Table2[[#This Row],[EXCHG_SG_HEALTH_TOTAL]])-Table2[[#This Row],[OUTSD_SG_GRANDFATHER]]</f>
        <v>0</v>
      </c>
      <c r="AQ1297" s="273">
        <f>Table2[[#This Row],[OUTSD_SG_HEALTH_TOTAL]]-Table2[[#This Row],[OUTSD_SG_GRANDFATHER]]</f>
        <v>0</v>
      </c>
      <c r="AR1297" s="273">
        <f>Table2[[#This Row],[EXCHG_IND_HEALTH_TOTAL]]+Table2[[#This Row],[OUTSD_IND_HEALTH_TOTAL]]</f>
        <v>0</v>
      </c>
      <c r="AS1297" s="273">
        <f>Table2[[#This Row],[EXCHG_SG_HEALTH_TOTAL]]+Table2[[#This Row],[OUTSD_SG_HEALTH_TOTAL]]</f>
        <v>0</v>
      </c>
      <c r="AT1297" s="273">
        <f>Table2[[#This Row],[OUTSD_ATM_HEALTH_TOTAL]]+Table2[[#This Row],[OUTSD_LG_HEALTH_TOTAL]]+Table2[[#This Row],[Individual Total]]+Table2[[#This Row],[Small Group Total]]+Table2[[#This Row],[OUTSD_STUDENT]]</f>
        <v>0</v>
      </c>
    </row>
    <row r="1298" spans="1:46">
      <c r="A1298" t="s">
        <v>470</v>
      </c>
      <c r="B1298" t="s">
        <v>368</v>
      </c>
      <c r="AK1298">
        <v>31</v>
      </c>
      <c r="AL1298">
        <v>2023</v>
      </c>
      <c r="AM1298">
        <v>4</v>
      </c>
      <c r="AN1298" s="273">
        <f>(Table2[[#This Row],[OUTSD_IND_HEALTH_TOTAL]]+Table2[[#This Row],[EXCHG_IND_HEALTH_TOTAL]])-Table2[[#This Row],[OUTSD_IND_GRANDFATHER]]</f>
        <v>0</v>
      </c>
      <c r="AO1298" s="273">
        <f>Table2[[#This Row],[OUTSD_IND_HEALTH_TOTAL]]-Table2[[#This Row],[OUTSD_IND_GRANDFATHER]]</f>
        <v>0</v>
      </c>
      <c r="AP1298" s="273">
        <f>(Table2[[#This Row],[OUTSD_SG_HEALTH_TOTAL]]+Table2[[#This Row],[EXCHG_SG_HEALTH_TOTAL]])-Table2[[#This Row],[OUTSD_SG_GRANDFATHER]]</f>
        <v>0</v>
      </c>
      <c r="AQ1298" s="273">
        <f>Table2[[#This Row],[OUTSD_SG_HEALTH_TOTAL]]-Table2[[#This Row],[OUTSD_SG_GRANDFATHER]]</f>
        <v>0</v>
      </c>
      <c r="AR1298" s="273">
        <f>Table2[[#This Row],[EXCHG_IND_HEALTH_TOTAL]]+Table2[[#This Row],[OUTSD_IND_HEALTH_TOTAL]]</f>
        <v>0</v>
      </c>
      <c r="AS1298" s="273">
        <f>Table2[[#This Row],[EXCHG_SG_HEALTH_TOTAL]]+Table2[[#This Row],[OUTSD_SG_HEALTH_TOTAL]]</f>
        <v>0</v>
      </c>
      <c r="AT1298" s="273">
        <f>Table2[[#This Row],[OUTSD_ATM_HEALTH_TOTAL]]+Table2[[#This Row],[OUTSD_LG_HEALTH_TOTAL]]+Table2[[#This Row],[Individual Total]]+Table2[[#This Row],[Small Group Total]]+Table2[[#This Row],[OUTSD_STUDENT]]</f>
        <v>0</v>
      </c>
    </row>
    <row r="1299" spans="1:46">
      <c r="A1299" t="s">
        <v>470</v>
      </c>
      <c r="B1299" t="s">
        <v>371</v>
      </c>
      <c r="AK1299">
        <v>2</v>
      </c>
      <c r="AL1299">
        <v>2023</v>
      </c>
      <c r="AM1299">
        <v>4</v>
      </c>
      <c r="AN1299" s="273">
        <f>(Table2[[#This Row],[OUTSD_IND_HEALTH_TOTAL]]+Table2[[#This Row],[EXCHG_IND_HEALTH_TOTAL]])-Table2[[#This Row],[OUTSD_IND_GRANDFATHER]]</f>
        <v>0</v>
      </c>
      <c r="AO1299" s="273">
        <f>Table2[[#This Row],[OUTSD_IND_HEALTH_TOTAL]]-Table2[[#This Row],[OUTSD_IND_GRANDFATHER]]</f>
        <v>0</v>
      </c>
      <c r="AP1299" s="273">
        <f>(Table2[[#This Row],[OUTSD_SG_HEALTH_TOTAL]]+Table2[[#This Row],[EXCHG_SG_HEALTH_TOTAL]])-Table2[[#This Row],[OUTSD_SG_GRANDFATHER]]</f>
        <v>0</v>
      </c>
      <c r="AQ1299" s="273">
        <f>Table2[[#This Row],[OUTSD_SG_HEALTH_TOTAL]]-Table2[[#This Row],[OUTSD_SG_GRANDFATHER]]</f>
        <v>0</v>
      </c>
      <c r="AR1299" s="273">
        <f>Table2[[#This Row],[EXCHG_IND_HEALTH_TOTAL]]+Table2[[#This Row],[OUTSD_IND_HEALTH_TOTAL]]</f>
        <v>0</v>
      </c>
      <c r="AS1299" s="273">
        <f>Table2[[#This Row],[EXCHG_SG_HEALTH_TOTAL]]+Table2[[#This Row],[OUTSD_SG_HEALTH_TOTAL]]</f>
        <v>0</v>
      </c>
      <c r="AT1299" s="273">
        <f>Table2[[#This Row],[OUTSD_ATM_HEALTH_TOTAL]]+Table2[[#This Row],[OUTSD_LG_HEALTH_TOTAL]]+Table2[[#This Row],[Individual Total]]+Table2[[#This Row],[Small Group Total]]+Table2[[#This Row],[OUTSD_STUDENT]]</f>
        <v>0</v>
      </c>
    </row>
    <row r="1300" spans="1:46">
      <c r="A1300" t="s">
        <v>470</v>
      </c>
      <c r="B1300" t="s">
        <v>378</v>
      </c>
      <c r="AK1300">
        <v>4</v>
      </c>
      <c r="AL1300">
        <v>2023</v>
      </c>
      <c r="AM1300">
        <v>4</v>
      </c>
      <c r="AN1300" s="273">
        <f>(Table2[[#This Row],[OUTSD_IND_HEALTH_TOTAL]]+Table2[[#This Row],[EXCHG_IND_HEALTH_TOTAL]])-Table2[[#This Row],[OUTSD_IND_GRANDFATHER]]</f>
        <v>0</v>
      </c>
      <c r="AO1300" s="273">
        <f>Table2[[#This Row],[OUTSD_IND_HEALTH_TOTAL]]-Table2[[#This Row],[OUTSD_IND_GRANDFATHER]]</f>
        <v>0</v>
      </c>
      <c r="AP1300" s="273">
        <f>(Table2[[#This Row],[OUTSD_SG_HEALTH_TOTAL]]+Table2[[#This Row],[EXCHG_SG_HEALTH_TOTAL]])-Table2[[#This Row],[OUTSD_SG_GRANDFATHER]]</f>
        <v>0</v>
      </c>
      <c r="AQ1300" s="273">
        <f>Table2[[#This Row],[OUTSD_SG_HEALTH_TOTAL]]-Table2[[#This Row],[OUTSD_SG_GRANDFATHER]]</f>
        <v>0</v>
      </c>
      <c r="AR1300" s="273">
        <f>Table2[[#This Row],[EXCHG_IND_HEALTH_TOTAL]]+Table2[[#This Row],[OUTSD_IND_HEALTH_TOTAL]]</f>
        <v>0</v>
      </c>
      <c r="AS1300" s="273">
        <f>Table2[[#This Row],[EXCHG_SG_HEALTH_TOTAL]]+Table2[[#This Row],[OUTSD_SG_HEALTH_TOTAL]]</f>
        <v>0</v>
      </c>
      <c r="AT1300" s="273">
        <f>Table2[[#This Row],[OUTSD_ATM_HEALTH_TOTAL]]+Table2[[#This Row],[OUTSD_LG_HEALTH_TOTAL]]+Table2[[#This Row],[Individual Total]]+Table2[[#This Row],[Small Group Total]]+Table2[[#This Row],[OUTSD_STUDENT]]</f>
        <v>0</v>
      </c>
    </row>
    <row r="1301" spans="1:46">
      <c r="A1301" t="s">
        <v>470</v>
      </c>
      <c r="B1301" t="s">
        <v>369</v>
      </c>
      <c r="AK1301">
        <v>1</v>
      </c>
      <c r="AL1301">
        <v>2023</v>
      </c>
      <c r="AM1301">
        <v>4</v>
      </c>
      <c r="AN1301" s="273">
        <f>(Table2[[#This Row],[OUTSD_IND_HEALTH_TOTAL]]+Table2[[#This Row],[EXCHG_IND_HEALTH_TOTAL]])-Table2[[#This Row],[OUTSD_IND_GRANDFATHER]]</f>
        <v>0</v>
      </c>
      <c r="AO1301" s="273">
        <f>Table2[[#This Row],[OUTSD_IND_HEALTH_TOTAL]]-Table2[[#This Row],[OUTSD_IND_GRANDFATHER]]</f>
        <v>0</v>
      </c>
      <c r="AP1301" s="273">
        <f>(Table2[[#This Row],[OUTSD_SG_HEALTH_TOTAL]]+Table2[[#This Row],[EXCHG_SG_HEALTH_TOTAL]])-Table2[[#This Row],[OUTSD_SG_GRANDFATHER]]</f>
        <v>0</v>
      </c>
      <c r="AQ1301" s="273">
        <f>Table2[[#This Row],[OUTSD_SG_HEALTH_TOTAL]]-Table2[[#This Row],[OUTSD_SG_GRANDFATHER]]</f>
        <v>0</v>
      </c>
      <c r="AR1301" s="273">
        <f>Table2[[#This Row],[EXCHG_IND_HEALTH_TOTAL]]+Table2[[#This Row],[OUTSD_IND_HEALTH_TOTAL]]</f>
        <v>0</v>
      </c>
      <c r="AS1301" s="273">
        <f>Table2[[#This Row],[EXCHG_SG_HEALTH_TOTAL]]+Table2[[#This Row],[OUTSD_SG_HEALTH_TOTAL]]</f>
        <v>0</v>
      </c>
      <c r="AT1301" s="273">
        <f>Table2[[#This Row],[OUTSD_ATM_HEALTH_TOTAL]]+Table2[[#This Row],[OUTSD_LG_HEALTH_TOTAL]]+Table2[[#This Row],[Individual Total]]+Table2[[#This Row],[Small Group Total]]+Table2[[#This Row],[OUTSD_STUDENT]]</f>
        <v>0</v>
      </c>
    </row>
    <row r="1302" spans="1:46">
      <c r="A1302" t="s">
        <v>470</v>
      </c>
      <c r="B1302" t="s">
        <v>366</v>
      </c>
      <c r="AK1302">
        <v>15</v>
      </c>
      <c r="AL1302">
        <v>2023</v>
      </c>
      <c r="AM1302">
        <v>4</v>
      </c>
      <c r="AN1302" s="273">
        <f>(Table2[[#This Row],[OUTSD_IND_HEALTH_TOTAL]]+Table2[[#This Row],[EXCHG_IND_HEALTH_TOTAL]])-Table2[[#This Row],[OUTSD_IND_GRANDFATHER]]</f>
        <v>0</v>
      </c>
      <c r="AO1302" s="273">
        <f>Table2[[#This Row],[OUTSD_IND_HEALTH_TOTAL]]-Table2[[#This Row],[OUTSD_IND_GRANDFATHER]]</f>
        <v>0</v>
      </c>
      <c r="AP1302" s="273">
        <f>(Table2[[#This Row],[OUTSD_SG_HEALTH_TOTAL]]+Table2[[#This Row],[EXCHG_SG_HEALTH_TOTAL]])-Table2[[#This Row],[OUTSD_SG_GRANDFATHER]]</f>
        <v>0</v>
      </c>
      <c r="AQ1302" s="273">
        <f>Table2[[#This Row],[OUTSD_SG_HEALTH_TOTAL]]-Table2[[#This Row],[OUTSD_SG_GRANDFATHER]]</f>
        <v>0</v>
      </c>
      <c r="AR1302" s="273">
        <f>Table2[[#This Row],[EXCHG_IND_HEALTH_TOTAL]]+Table2[[#This Row],[OUTSD_IND_HEALTH_TOTAL]]</f>
        <v>0</v>
      </c>
      <c r="AS1302" s="273">
        <f>Table2[[#This Row],[EXCHG_SG_HEALTH_TOTAL]]+Table2[[#This Row],[OUTSD_SG_HEALTH_TOTAL]]</f>
        <v>0</v>
      </c>
      <c r="AT1302" s="273">
        <f>Table2[[#This Row],[OUTSD_ATM_HEALTH_TOTAL]]+Table2[[#This Row],[OUTSD_LG_HEALTH_TOTAL]]+Table2[[#This Row],[Individual Total]]+Table2[[#This Row],[Small Group Total]]+Table2[[#This Row],[OUTSD_STUDENT]]</f>
        <v>0</v>
      </c>
    </row>
    <row r="1303" spans="1:46">
      <c r="A1303" t="s">
        <v>470</v>
      </c>
      <c r="B1303" t="s">
        <v>375</v>
      </c>
      <c r="AK1303">
        <v>3</v>
      </c>
      <c r="AL1303">
        <v>2023</v>
      </c>
      <c r="AM1303">
        <v>4</v>
      </c>
      <c r="AN1303" s="273">
        <f>(Table2[[#This Row],[OUTSD_IND_HEALTH_TOTAL]]+Table2[[#This Row],[EXCHG_IND_HEALTH_TOTAL]])-Table2[[#This Row],[OUTSD_IND_GRANDFATHER]]</f>
        <v>0</v>
      </c>
      <c r="AO1303" s="273">
        <f>Table2[[#This Row],[OUTSD_IND_HEALTH_TOTAL]]-Table2[[#This Row],[OUTSD_IND_GRANDFATHER]]</f>
        <v>0</v>
      </c>
      <c r="AP1303" s="273">
        <f>(Table2[[#This Row],[OUTSD_SG_HEALTH_TOTAL]]+Table2[[#This Row],[EXCHG_SG_HEALTH_TOTAL]])-Table2[[#This Row],[OUTSD_SG_GRANDFATHER]]</f>
        <v>0</v>
      </c>
      <c r="AQ1303" s="273">
        <f>Table2[[#This Row],[OUTSD_SG_HEALTH_TOTAL]]-Table2[[#This Row],[OUTSD_SG_GRANDFATHER]]</f>
        <v>0</v>
      </c>
      <c r="AR1303" s="273">
        <f>Table2[[#This Row],[EXCHG_IND_HEALTH_TOTAL]]+Table2[[#This Row],[OUTSD_IND_HEALTH_TOTAL]]</f>
        <v>0</v>
      </c>
      <c r="AS1303" s="273">
        <f>Table2[[#This Row],[EXCHG_SG_HEALTH_TOTAL]]+Table2[[#This Row],[OUTSD_SG_HEALTH_TOTAL]]</f>
        <v>0</v>
      </c>
      <c r="AT1303" s="273">
        <f>Table2[[#This Row],[OUTSD_ATM_HEALTH_TOTAL]]+Table2[[#This Row],[OUTSD_LG_HEALTH_TOTAL]]+Table2[[#This Row],[Individual Total]]+Table2[[#This Row],[Small Group Total]]+Table2[[#This Row],[OUTSD_STUDENT]]</f>
        <v>0</v>
      </c>
    </row>
    <row r="1304" spans="1:46">
      <c r="A1304" t="s">
        <v>470</v>
      </c>
      <c r="B1304" t="s">
        <v>365</v>
      </c>
      <c r="AK1304">
        <v>5</v>
      </c>
      <c r="AL1304">
        <v>2023</v>
      </c>
      <c r="AM1304">
        <v>4</v>
      </c>
      <c r="AN1304" s="273">
        <f>(Table2[[#This Row],[OUTSD_IND_HEALTH_TOTAL]]+Table2[[#This Row],[EXCHG_IND_HEALTH_TOTAL]])-Table2[[#This Row],[OUTSD_IND_GRANDFATHER]]</f>
        <v>0</v>
      </c>
      <c r="AO1304" s="273">
        <f>Table2[[#This Row],[OUTSD_IND_HEALTH_TOTAL]]-Table2[[#This Row],[OUTSD_IND_GRANDFATHER]]</f>
        <v>0</v>
      </c>
      <c r="AP1304" s="273">
        <f>(Table2[[#This Row],[OUTSD_SG_HEALTH_TOTAL]]+Table2[[#This Row],[EXCHG_SG_HEALTH_TOTAL]])-Table2[[#This Row],[OUTSD_SG_GRANDFATHER]]</f>
        <v>0</v>
      </c>
      <c r="AQ1304" s="273">
        <f>Table2[[#This Row],[OUTSD_SG_HEALTH_TOTAL]]-Table2[[#This Row],[OUTSD_SG_GRANDFATHER]]</f>
        <v>0</v>
      </c>
      <c r="AR1304" s="273">
        <f>Table2[[#This Row],[EXCHG_IND_HEALTH_TOTAL]]+Table2[[#This Row],[OUTSD_IND_HEALTH_TOTAL]]</f>
        <v>0</v>
      </c>
      <c r="AS1304" s="273">
        <f>Table2[[#This Row],[EXCHG_SG_HEALTH_TOTAL]]+Table2[[#This Row],[OUTSD_SG_HEALTH_TOTAL]]</f>
        <v>0</v>
      </c>
      <c r="AT1304" s="273">
        <f>Table2[[#This Row],[OUTSD_ATM_HEALTH_TOTAL]]+Table2[[#This Row],[OUTSD_LG_HEALTH_TOTAL]]+Table2[[#This Row],[Individual Total]]+Table2[[#This Row],[Small Group Total]]+Table2[[#This Row],[OUTSD_STUDENT]]</f>
        <v>0</v>
      </c>
    </row>
    <row r="1305" spans="1:46">
      <c r="A1305" t="s">
        <v>470</v>
      </c>
      <c r="B1305" t="s">
        <v>383</v>
      </c>
      <c r="AK1305">
        <v>1</v>
      </c>
      <c r="AL1305">
        <v>2023</v>
      </c>
      <c r="AM1305">
        <v>4</v>
      </c>
      <c r="AN1305" s="273">
        <f>(Table2[[#This Row],[OUTSD_IND_HEALTH_TOTAL]]+Table2[[#This Row],[EXCHG_IND_HEALTH_TOTAL]])-Table2[[#This Row],[OUTSD_IND_GRANDFATHER]]</f>
        <v>0</v>
      </c>
      <c r="AO1305" s="273">
        <f>Table2[[#This Row],[OUTSD_IND_HEALTH_TOTAL]]-Table2[[#This Row],[OUTSD_IND_GRANDFATHER]]</f>
        <v>0</v>
      </c>
      <c r="AP1305" s="273">
        <f>(Table2[[#This Row],[OUTSD_SG_HEALTH_TOTAL]]+Table2[[#This Row],[EXCHG_SG_HEALTH_TOTAL]])-Table2[[#This Row],[OUTSD_SG_GRANDFATHER]]</f>
        <v>0</v>
      </c>
      <c r="AQ1305" s="273">
        <f>Table2[[#This Row],[OUTSD_SG_HEALTH_TOTAL]]-Table2[[#This Row],[OUTSD_SG_GRANDFATHER]]</f>
        <v>0</v>
      </c>
      <c r="AR1305" s="273">
        <f>Table2[[#This Row],[EXCHG_IND_HEALTH_TOTAL]]+Table2[[#This Row],[OUTSD_IND_HEALTH_TOTAL]]</f>
        <v>0</v>
      </c>
      <c r="AS1305" s="273">
        <f>Table2[[#This Row],[EXCHG_SG_HEALTH_TOTAL]]+Table2[[#This Row],[OUTSD_SG_HEALTH_TOTAL]]</f>
        <v>0</v>
      </c>
      <c r="AT1305" s="273">
        <f>Table2[[#This Row],[OUTSD_ATM_HEALTH_TOTAL]]+Table2[[#This Row],[OUTSD_LG_HEALTH_TOTAL]]+Table2[[#This Row],[Individual Total]]+Table2[[#This Row],[Small Group Total]]+Table2[[#This Row],[OUTSD_STUDENT]]</f>
        <v>0</v>
      </c>
    </row>
    <row r="1306" spans="1:46">
      <c r="A1306" t="s">
        <v>470</v>
      </c>
      <c r="B1306" t="s">
        <v>356</v>
      </c>
      <c r="AK1306">
        <v>10</v>
      </c>
      <c r="AL1306">
        <v>2023</v>
      </c>
      <c r="AM1306">
        <v>4</v>
      </c>
      <c r="AN1306" s="273">
        <f>(Table2[[#This Row],[OUTSD_IND_HEALTH_TOTAL]]+Table2[[#This Row],[EXCHG_IND_HEALTH_TOTAL]])-Table2[[#This Row],[OUTSD_IND_GRANDFATHER]]</f>
        <v>0</v>
      </c>
      <c r="AO1306" s="273">
        <f>Table2[[#This Row],[OUTSD_IND_HEALTH_TOTAL]]-Table2[[#This Row],[OUTSD_IND_GRANDFATHER]]</f>
        <v>0</v>
      </c>
      <c r="AP1306" s="273">
        <f>(Table2[[#This Row],[OUTSD_SG_HEALTH_TOTAL]]+Table2[[#This Row],[EXCHG_SG_HEALTH_TOTAL]])-Table2[[#This Row],[OUTSD_SG_GRANDFATHER]]</f>
        <v>0</v>
      </c>
      <c r="AQ1306" s="273">
        <f>Table2[[#This Row],[OUTSD_SG_HEALTH_TOTAL]]-Table2[[#This Row],[OUTSD_SG_GRANDFATHER]]</f>
        <v>0</v>
      </c>
      <c r="AR1306" s="273">
        <f>Table2[[#This Row],[EXCHG_IND_HEALTH_TOTAL]]+Table2[[#This Row],[OUTSD_IND_HEALTH_TOTAL]]</f>
        <v>0</v>
      </c>
      <c r="AS1306" s="273">
        <f>Table2[[#This Row],[EXCHG_SG_HEALTH_TOTAL]]+Table2[[#This Row],[OUTSD_SG_HEALTH_TOTAL]]</f>
        <v>0</v>
      </c>
      <c r="AT1306" s="273">
        <f>Table2[[#This Row],[OUTSD_ATM_HEALTH_TOTAL]]+Table2[[#This Row],[OUTSD_LG_HEALTH_TOTAL]]+Table2[[#This Row],[Individual Total]]+Table2[[#This Row],[Small Group Total]]+Table2[[#This Row],[OUTSD_STUDENT]]</f>
        <v>0</v>
      </c>
    </row>
    <row r="1307" spans="1:46">
      <c r="A1307" t="s">
        <v>470</v>
      </c>
      <c r="B1307" t="s">
        <v>359</v>
      </c>
      <c r="AK1307">
        <v>13</v>
      </c>
      <c r="AL1307">
        <v>2023</v>
      </c>
      <c r="AM1307">
        <v>4</v>
      </c>
      <c r="AN1307" s="273">
        <f>(Table2[[#This Row],[OUTSD_IND_HEALTH_TOTAL]]+Table2[[#This Row],[EXCHG_IND_HEALTH_TOTAL]])-Table2[[#This Row],[OUTSD_IND_GRANDFATHER]]</f>
        <v>0</v>
      </c>
      <c r="AO1307" s="273">
        <f>Table2[[#This Row],[OUTSD_IND_HEALTH_TOTAL]]-Table2[[#This Row],[OUTSD_IND_GRANDFATHER]]</f>
        <v>0</v>
      </c>
      <c r="AP1307" s="273">
        <f>(Table2[[#This Row],[OUTSD_SG_HEALTH_TOTAL]]+Table2[[#This Row],[EXCHG_SG_HEALTH_TOTAL]])-Table2[[#This Row],[OUTSD_SG_GRANDFATHER]]</f>
        <v>0</v>
      </c>
      <c r="AQ1307" s="273">
        <f>Table2[[#This Row],[OUTSD_SG_HEALTH_TOTAL]]-Table2[[#This Row],[OUTSD_SG_GRANDFATHER]]</f>
        <v>0</v>
      </c>
      <c r="AR1307" s="273">
        <f>Table2[[#This Row],[EXCHG_IND_HEALTH_TOTAL]]+Table2[[#This Row],[OUTSD_IND_HEALTH_TOTAL]]</f>
        <v>0</v>
      </c>
      <c r="AS1307" s="273">
        <f>Table2[[#This Row],[EXCHG_SG_HEALTH_TOTAL]]+Table2[[#This Row],[OUTSD_SG_HEALTH_TOTAL]]</f>
        <v>0</v>
      </c>
      <c r="AT1307" s="273">
        <f>Table2[[#This Row],[OUTSD_ATM_HEALTH_TOTAL]]+Table2[[#This Row],[OUTSD_LG_HEALTH_TOTAL]]+Table2[[#This Row],[Individual Total]]+Table2[[#This Row],[Small Group Total]]+Table2[[#This Row],[OUTSD_STUDENT]]</f>
        <v>0</v>
      </c>
    </row>
    <row r="1308" spans="1:46">
      <c r="A1308" t="s">
        <v>470</v>
      </c>
      <c r="B1308" t="s">
        <v>364</v>
      </c>
      <c r="AK1308">
        <v>3</v>
      </c>
      <c r="AL1308">
        <v>2023</v>
      </c>
      <c r="AM1308">
        <v>4</v>
      </c>
      <c r="AN1308" s="273">
        <f>(Table2[[#This Row],[OUTSD_IND_HEALTH_TOTAL]]+Table2[[#This Row],[EXCHG_IND_HEALTH_TOTAL]])-Table2[[#This Row],[OUTSD_IND_GRANDFATHER]]</f>
        <v>0</v>
      </c>
      <c r="AO1308" s="273">
        <f>Table2[[#This Row],[OUTSD_IND_HEALTH_TOTAL]]-Table2[[#This Row],[OUTSD_IND_GRANDFATHER]]</f>
        <v>0</v>
      </c>
      <c r="AP1308" s="273">
        <f>(Table2[[#This Row],[OUTSD_SG_HEALTH_TOTAL]]+Table2[[#This Row],[EXCHG_SG_HEALTH_TOTAL]])-Table2[[#This Row],[OUTSD_SG_GRANDFATHER]]</f>
        <v>0</v>
      </c>
      <c r="AQ1308" s="273">
        <f>Table2[[#This Row],[OUTSD_SG_HEALTH_TOTAL]]-Table2[[#This Row],[OUTSD_SG_GRANDFATHER]]</f>
        <v>0</v>
      </c>
      <c r="AR1308" s="273">
        <f>Table2[[#This Row],[EXCHG_IND_HEALTH_TOTAL]]+Table2[[#This Row],[OUTSD_IND_HEALTH_TOTAL]]</f>
        <v>0</v>
      </c>
      <c r="AS1308" s="273">
        <f>Table2[[#This Row],[EXCHG_SG_HEALTH_TOTAL]]+Table2[[#This Row],[OUTSD_SG_HEALTH_TOTAL]]</f>
        <v>0</v>
      </c>
      <c r="AT1308" s="273">
        <f>Table2[[#This Row],[OUTSD_ATM_HEALTH_TOTAL]]+Table2[[#This Row],[OUTSD_LG_HEALTH_TOTAL]]+Table2[[#This Row],[Individual Total]]+Table2[[#This Row],[Small Group Total]]+Table2[[#This Row],[OUTSD_STUDENT]]</f>
        <v>0</v>
      </c>
    </row>
    <row r="1309" spans="1:46">
      <c r="A1309" t="s">
        <v>470</v>
      </c>
      <c r="B1309" t="s">
        <v>380</v>
      </c>
      <c r="AK1309">
        <v>14</v>
      </c>
      <c r="AL1309">
        <v>2023</v>
      </c>
      <c r="AM1309">
        <v>4</v>
      </c>
      <c r="AN1309" s="273">
        <f>(Table2[[#This Row],[OUTSD_IND_HEALTH_TOTAL]]+Table2[[#This Row],[EXCHG_IND_HEALTH_TOTAL]])-Table2[[#This Row],[OUTSD_IND_GRANDFATHER]]</f>
        <v>0</v>
      </c>
      <c r="AO1309" s="273">
        <f>Table2[[#This Row],[OUTSD_IND_HEALTH_TOTAL]]-Table2[[#This Row],[OUTSD_IND_GRANDFATHER]]</f>
        <v>0</v>
      </c>
      <c r="AP1309" s="273">
        <f>(Table2[[#This Row],[OUTSD_SG_HEALTH_TOTAL]]+Table2[[#This Row],[EXCHG_SG_HEALTH_TOTAL]])-Table2[[#This Row],[OUTSD_SG_GRANDFATHER]]</f>
        <v>0</v>
      </c>
      <c r="AQ1309" s="273">
        <f>Table2[[#This Row],[OUTSD_SG_HEALTH_TOTAL]]-Table2[[#This Row],[OUTSD_SG_GRANDFATHER]]</f>
        <v>0</v>
      </c>
      <c r="AR1309" s="273">
        <f>Table2[[#This Row],[EXCHG_IND_HEALTH_TOTAL]]+Table2[[#This Row],[OUTSD_IND_HEALTH_TOTAL]]</f>
        <v>0</v>
      </c>
      <c r="AS1309" s="273">
        <f>Table2[[#This Row],[EXCHG_SG_HEALTH_TOTAL]]+Table2[[#This Row],[OUTSD_SG_HEALTH_TOTAL]]</f>
        <v>0</v>
      </c>
      <c r="AT1309" s="273">
        <f>Table2[[#This Row],[OUTSD_ATM_HEALTH_TOTAL]]+Table2[[#This Row],[OUTSD_LG_HEALTH_TOTAL]]+Table2[[#This Row],[Individual Total]]+Table2[[#This Row],[Small Group Total]]+Table2[[#This Row],[OUTSD_STUDENT]]</f>
        <v>0</v>
      </c>
    </row>
    <row r="1310" spans="1:46">
      <c r="A1310" t="s">
        <v>470</v>
      </c>
      <c r="B1310" t="s">
        <v>387</v>
      </c>
      <c r="AK1310">
        <v>2</v>
      </c>
      <c r="AL1310">
        <v>2023</v>
      </c>
      <c r="AM1310">
        <v>4</v>
      </c>
      <c r="AN1310" s="273">
        <f>(Table2[[#This Row],[OUTSD_IND_HEALTH_TOTAL]]+Table2[[#This Row],[EXCHG_IND_HEALTH_TOTAL]])-Table2[[#This Row],[OUTSD_IND_GRANDFATHER]]</f>
        <v>0</v>
      </c>
      <c r="AO1310" s="273">
        <f>Table2[[#This Row],[OUTSD_IND_HEALTH_TOTAL]]-Table2[[#This Row],[OUTSD_IND_GRANDFATHER]]</f>
        <v>0</v>
      </c>
      <c r="AP1310" s="273">
        <f>(Table2[[#This Row],[OUTSD_SG_HEALTH_TOTAL]]+Table2[[#This Row],[EXCHG_SG_HEALTH_TOTAL]])-Table2[[#This Row],[OUTSD_SG_GRANDFATHER]]</f>
        <v>0</v>
      </c>
      <c r="AQ1310" s="273">
        <f>Table2[[#This Row],[OUTSD_SG_HEALTH_TOTAL]]-Table2[[#This Row],[OUTSD_SG_GRANDFATHER]]</f>
        <v>0</v>
      </c>
      <c r="AR1310" s="273">
        <f>Table2[[#This Row],[EXCHG_IND_HEALTH_TOTAL]]+Table2[[#This Row],[OUTSD_IND_HEALTH_TOTAL]]</f>
        <v>0</v>
      </c>
      <c r="AS1310" s="273">
        <f>Table2[[#This Row],[EXCHG_SG_HEALTH_TOTAL]]+Table2[[#This Row],[OUTSD_SG_HEALTH_TOTAL]]</f>
        <v>0</v>
      </c>
      <c r="AT1310" s="273">
        <f>Table2[[#This Row],[OUTSD_ATM_HEALTH_TOTAL]]+Table2[[#This Row],[OUTSD_LG_HEALTH_TOTAL]]+Table2[[#This Row],[Individual Total]]+Table2[[#This Row],[Small Group Total]]+Table2[[#This Row],[OUTSD_STUDENT]]</f>
        <v>0</v>
      </c>
    </row>
    <row r="1311" spans="1:46">
      <c r="A1311" t="s">
        <v>470</v>
      </c>
      <c r="B1311" t="s">
        <v>392</v>
      </c>
      <c r="AK1311">
        <v>24</v>
      </c>
      <c r="AL1311">
        <v>2023</v>
      </c>
      <c r="AM1311">
        <v>4</v>
      </c>
      <c r="AN1311" s="273">
        <f>(Table2[[#This Row],[OUTSD_IND_HEALTH_TOTAL]]+Table2[[#This Row],[EXCHG_IND_HEALTH_TOTAL]])-Table2[[#This Row],[OUTSD_IND_GRANDFATHER]]</f>
        <v>0</v>
      </c>
      <c r="AO1311" s="273">
        <f>Table2[[#This Row],[OUTSD_IND_HEALTH_TOTAL]]-Table2[[#This Row],[OUTSD_IND_GRANDFATHER]]</f>
        <v>0</v>
      </c>
      <c r="AP1311" s="273">
        <f>(Table2[[#This Row],[OUTSD_SG_HEALTH_TOTAL]]+Table2[[#This Row],[EXCHG_SG_HEALTH_TOTAL]])-Table2[[#This Row],[OUTSD_SG_GRANDFATHER]]</f>
        <v>0</v>
      </c>
      <c r="AQ1311" s="273">
        <f>Table2[[#This Row],[OUTSD_SG_HEALTH_TOTAL]]-Table2[[#This Row],[OUTSD_SG_GRANDFATHER]]</f>
        <v>0</v>
      </c>
      <c r="AR1311" s="273">
        <f>Table2[[#This Row],[EXCHG_IND_HEALTH_TOTAL]]+Table2[[#This Row],[OUTSD_IND_HEALTH_TOTAL]]</f>
        <v>0</v>
      </c>
      <c r="AS1311" s="273">
        <f>Table2[[#This Row],[EXCHG_SG_HEALTH_TOTAL]]+Table2[[#This Row],[OUTSD_SG_HEALTH_TOTAL]]</f>
        <v>0</v>
      </c>
      <c r="AT1311" s="273">
        <f>Table2[[#This Row],[OUTSD_ATM_HEALTH_TOTAL]]+Table2[[#This Row],[OUTSD_LG_HEALTH_TOTAL]]+Table2[[#This Row],[Individual Total]]+Table2[[#This Row],[Small Group Total]]+Table2[[#This Row],[OUTSD_STUDENT]]</f>
        <v>0</v>
      </c>
    </row>
    <row r="1312" spans="1:46">
      <c r="A1312" t="s">
        <v>470</v>
      </c>
      <c r="B1312" t="s">
        <v>373</v>
      </c>
      <c r="AK1312">
        <v>1</v>
      </c>
      <c r="AL1312">
        <v>2023</v>
      </c>
      <c r="AM1312">
        <v>4</v>
      </c>
      <c r="AN1312" s="273">
        <f>(Table2[[#This Row],[OUTSD_IND_HEALTH_TOTAL]]+Table2[[#This Row],[EXCHG_IND_HEALTH_TOTAL]])-Table2[[#This Row],[OUTSD_IND_GRANDFATHER]]</f>
        <v>0</v>
      </c>
      <c r="AO1312" s="273">
        <f>Table2[[#This Row],[OUTSD_IND_HEALTH_TOTAL]]-Table2[[#This Row],[OUTSD_IND_GRANDFATHER]]</f>
        <v>0</v>
      </c>
      <c r="AP1312" s="273">
        <f>(Table2[[#This Row],[OUTSD_SG_HEALTH_TOTAL]]+Table2[[#This Row],[EXCHG_SG_HEALTH_TOTAL]])-Table2[[#This Row],[OUTSD_SG_GRANDFATHER]]</f>
        <v>0</v>
      </c>
      <c r="AQ1312" s="273">
        <f>Table2[[#This Row],[OUTSD_SG_HEALTH_TOTAL]]-Table2[[#This Row],[OUTSD_SG_GRANDFATHER]]</f>
        <v>0</v>
      </c>
      <c r="AR1312" s="273">
        <f>Table2[[#This Row],[EXCHG_IND_HEALTH_TOTAL]]+Table2[[#This Row],[OUTSD_IND_HEALTH_TOTAL]]</f>
        <v>0</v>
      </c>
      <c r="AS1312" s="273">
        <f>Table2[[#This Row],[EXCHG_SG_HEALTH_TOTAL]]+Table2[[#This Row],[OUTSD_SG_HEALTH_TOTAL]]</f>
        <v>0</v>
      </c>
      <c r="AT1312" s="273">
        <f>Table2[[#This Row],[OUTSD_ATM_HEALTH_TOTAL]]+Table2[[#This Row],[OUTSD_LG_HEALTH_TOTAL]]+Table2[[#This Row],[Individual Total]]+Table2[[#This Row],[Small Group Total]]+Table2[[#This Row],[OUTSD_STUDENT]]</f>
        <v>0</v>
      </c>
    </row>
    <row r="1313" spans="1:46">
      <c r="A1313" t="s">
        <v>470</v>
      </c>
      <c r="B1313" t="s">
        <v>357</v>
      </c>
      <c r="AK1313">
        <v>21</v>
      </c>
      <c r="AL1313">
        <v>2023</v>
      </c>
      <c r="AM1313">
        <v>4</v>
      </c>
      <c r="AN1313" s="273">
        <f>(Table2[[#This Row],[OUTSD_IND_HEALTH_TOTAL]]+Table2[[#This Row],[EXCHG_IND_HEALTH_TOTAL]])-Table2[[#This Row],[OUTSD_IND_GRANDFATHER]]</f>
        <v>0</v>
      </c>
      <c r="AO1313" s="273">
        <f>Table2[[#This Row],[OUTSD_IND_HEALTH_TOTAL]]-Table2[[#This Row],[OUTSD_IND_GRANDFATHER]]</f>
        <v>0</v>
      </c>
      <c r="AP1313" s="273">
        <f>(Table2[[#This Row],[OUTSD_SG_HEALTH_TOTAL]]+Table2[[#This Row],[EXCHG_SG_HEALTH_TOTAL]])-Table2[[#This Row],[OUTSD_SG_GRANDFATHER]]</f>
        <v>0</v>
      </c>
      <c r="AQ1313" s="273">
        <f>Table2[[#This Row],[OUTSD_SG_HEALTH_TOTAL]]-Table2[[#This Row],[OUTSD_SG_GRANDFATHER]]</f>
        <v>0</v>
      </c>
      <c r="AR1313" s="273">
        <f>Table2[[#This Row],[EXCHG_IND_HEALTH_TOTAL]]+Table2[[#This Row],[OUTSD_IND_HEALTH_TOTAL]]</f>
        <v>0</v>
      </c>
      <c r="AS1313" s="273">
        <f>Table2[[#This Row],[EXCHG_SG_HEALTH_TOTAL]]+Table2[[#This Row],[OUTSD_SG_HEALTH_TOTAL]]</f>
        <v>0</v>
      </c>
      <c r="AT1313" s="273">
        <f>Table2[[#This Row],[OUTSD_ATM_HEALTH_TOTAL]]+Table2[[#This Row],[OUTSD_LG_HEALTH_TOTAL]]+Table2[[#This Row],[Individual Total]]+Table2[[#This Row],[Small Group Total]]+Table2[[#This Row],[OUTSD_STUDENT]]</f>
        <v>0</v>
      </c>
    </row>
    <row r="1314" spans="1:46">
      <c r="A1314" t="s">
        <v>470</v>
      </c>
      <c r="B1314" t="s">
        <v>362</v>
      </c>
      <c r="AK1314">
        <v>3</v>
      </c>
      <c r="AL1314">
        <v>2023</v>
      </c>
      <c r="AM1314">
        <v>4</v>
      </c>
      <c r="AN1314" s="273">
        <f>(Table2[[#This Row],[OUTSD_IND_HEALTH_TOTAL]]+Table2[[#This Row],[EXCHG_IND_HEALTH_TOTAL]])-Table2[[#This Row],[OUTSD_IND_GRANDFATHER]]</f>
        <v>0</v>
      </c>
      <c r="AO1314" s="273">
        <f>Table2[[#This Row],[OUTSD_IND_HEALTH_TOTAL]]-Table2[[#This Row],[OUTSD_IND_GRANDFATHER]]</f>
        <v>0</v>
      </c>
      <c r="AP1314" s="273">
        <f>(Table2[[#This Row],[OUTSD_SG_HEALTH_TOTAL]]+Table2[[#This Row],[EXCHG_SG_HEALTH_TOTAL]])-Table2[[#This Row],[OUTSD_SG_GRANDFATHER]]</f>
        <v>0</v>
      </c>
      <c r="AQ1314" s="273">
        <f>Table2[[#This Row],[OUTSD_SG_HEALTH_TOTAL]]-Table2[[#This Row],[OUTSD_SG_GRANDFATHER]]</f>
        <v>0</v>
      </c>
      <c r="AR1314" s="273">
        <f>Table2[[#This Row],[EXCHG_IND_HEALTH_TOTAL]]+Table2[[#This Row],[OUTSD_IND_HEALTH_TOTAL]]</f>
        <v>0</v>
      </c>
      <c r="AS1314" s="273">
        <f>Table2[[#This Row],[EXCHG_SG_HEALTH_TOTAL]]+Table2[[#This Row],[OUTSD_SG_HEALTH_TOTAL]]</f>
        <v>0</v>
      </c>
      <c r="AT1314" s="273">
        <f>Table2[[#This Row],[OUTSD_ATM_HEALTH_TOTAL]]+Table2[[#This Row],[OUTSD_LG_HEALTH_TOTAL]]+Table2[[#This Row],[Individual Total]]+Table2[[#This Row],[Small Group Total]]+Table2[[#This Row],[OUTSD_STUDENT]]</f>
        <v>0</v>
      </c>
    </row>
    <row r="1315" spans="1:46">
      <c r="A1315" t="s">
        <v>65</v>
      </c>
      <c r="B1315" t="s">
        <v>381</v>
      </c>
      <c r="AK1315">
        <v>1</v>
      </c>
      <c r="AL1315">
        <v>2023</v>
      </c>
      <c r="AM1315">
        <v>4</v>
      </c>
      <c r="AN1315" s="273">
        <f>(Table2[[#This Row],[OUTSD_IND_HEALTH_TOTAL]]+Table2[[#This Row],[EXCHG_IND_HEALTH_TOTAL]])-Table2[[#This Row],[OUTSD_IND_GRANDFATHER]]</f>
        <v>0</v>
      </c>
      <c r="AO1315" s="273">
        <f>Table2[[#This Row],[OUTSD_IND_HEALTH_TOTAL]]-Table2[[#This Row],[OUTSD_IND_GRANDFATHER]]</f>
        <v>0</v>
      </c>
      <c r="AP1315" s="273">
        <f>(Table2[[#This Row],[OUTSD_SG_HEALTH_TOTAL]]+Table2[[#This Row],[EXCHG_SG_HEALTH_TOTAL]])-Table2[[#This Row],[OUTSD_SG_GRANDFATHER]]</f>
        <v>0</v>
      </c>
      <c r="AQ1315" s="273">
        <f>Table2[[#This Row],[OUTSD_SG_HEALTH_TOTAL]]-Table2[[#This Row],[OUTSD_SG_GRANDFATHER]]</f>
        <v>0</v>
      </c>
      <c r="AR1315" s="273">
        <f>Table2[[#This Row],[EXCHG_IND_HEALTH_TOTAL]]+Table2[[#This Row],[OUTSD_IND_HEALTH_TOTAL]]</f>
        <v>0</v>
      </c>
      <c r="AS1315" s="273">
        <f>Table2[[#This Row],[EXCHG_SG_HEALTH_TOTAL]]+Table2[[#This Row],[OUTSD_SG_HEALTH_TOTAL]]</f>
        <v>0</v>
      </c>
      <c r="AT1315" s="273">
        <f>Table2[[#This Row],[OUTSD_ATM_HEALTH_TOTAL]]+Table2[[#This Row],[OUTSD_LG_HEALTH_TOTAL]]+Table2[[#This Row],[Individual Total]]+Table2[[#This Row],[Small Group Total]]+Table2[[#This Row],[OUTSD_STUDENT]]</f>
        <v>0</v>
      </c>
    </row>
    <row r="1316" spans="1:46">
      <c r="A1316" t="s">
        <v>65</v>
      </c>
      <c r="B1316" t="s">
        <v>358</v>
      </c>
      <c r="AK1316">
        <v>4</v>
      </c>
      <c r="AL1316">
        <v>2023</v>
      </c>
      <c r="AM1316">
        <v>4</v>
      </c>
      <c r="AN1316" s="273">
        <f>(Table2[[#This Row],[OUTSD_IND_HEALTH_TOTAL]]+Table2[[#This Row],[EXCHG_IND_HEALTH_TOTAL]])-Table2[[#This Row],[OUTSD_IND_GRANDFATHER]]</f>
        <v>0</v>
      </c>
      <c r="AO1316" s="273">
        <f>Table2[[#This Row],[OUTSD_IND_HEALTH_TOTAL]]-Table2[[#This Row],[OUTSD_IND_GRANDFATHER]]</f>
        <v>0</v>
      </c>
      <c r="AP1316" s="273">
        <f>(Table2[[#This Row],[OUTSD_SG_HEALTH_TOTAL]]+Table2[[#This Row],[EXCHG_SG_HEALTH_TOTAL]])-Table2[[#This Row],[OUTSD_SG_GRANDFATHER]]</f>
        <v>0</v>
      </c>
      <c r="AQ1316" s="273">
        <f>Table2[[#This Row],[OUTSD_SG_HEALTH_TOTAL]]-Table2[[#This Row],[OUTSD_SG_GRANDFATHER]]</f>
        <v>0</v>
      </c>
      <c r="AR1316" s="273">
        <f>Table2[[#This Row],[EXCHG_IND_HEALTH_TOTAL]]+Table2[[#This Row],[OUTSD_IND_HEALTH_TOTAL]]</f>
        <v>0</v>
      </c>
      <c r="AS1316" s="273">
        <f>Table2[[#This Row],[EXCHG_SG_HEALTH_TOTAL]]+Table2[[#This Row],[OUTSD_SG_HEALTH_TOTAL]]</f>
        <v>0</v>
      </c>
      <c r="AT1316" s="273">
        <f>Table2[[#This Row],[OUTSD_ATM_HEALTH_TOTAL]]+Table2[[#This Row],[OUTSD_LG_HEALTH_TOTAL]]+Table2[[#This Row],[Individual Total]]+Table2[[#This Row],[Small Group Total]]+Table2[[#This Row],[OUTSD_STUDENT]]</f>
        <v>0</v>
      </c>
    </row>
    <row r="1317" spans="1:46">
      <c r="A1317" t="s">
        <v>65</v>
      </c>
      <c r="B1317" t="s">
        <v>376</v>
      </c>
      <c r="AK1317">
        <v>2</v>
      </c>
      <c r="AL1317">
        <v>2023</v>
      </c>
      <c r="AM1317">
        <v>4</v>
      </c>
      <c r="AN1317" s="273">
        <f>(Table2[[#This Row],[OUTSD_IND_HEALTH_TOTAL]]+Table2[[#This Row],[EXCHG_IND_HEALTH_TOTAL]])-Table2[[#This Row],[OUTSD_IND_GRANDFATHER]]</f>
        <v>0</v>
      </c>
      <c r="AO1317" s="273">
        <f>Table2[[#This Row],[OUTSD_IND_HEALTH_TOTAL]]-Table2[[#This Row],[OUTSD_IND_GRANDFATHER]]</f>
        <v>0</v>
      </c>
      <c r="AP1317" s="273">
        <f>(Table2[[#This Row],[OUTSD_SG_HEALTH_TOTAL]]+Table2[[#This Row],[EXCHG_SG_HEALTH_TOTAL]])-Table2[[#This Row],[OUTSD_SG_GRANDFATHER]]</f>
        <v>0</v>
      </c>
      <c r="AQ1317" s="273">
        <f>Table2[[#This Row],[OUTSD_SG_HEALTH_TOTAL]]-Table2[[#This Row],[OUTSD_SG_GRANDFATHER]]</f>
        <v>0</v>
      </c>
      <c r="AR1317" s="273">
        <f>Table2[[#This Row],[EXCHG_IND_HEALTH_TOTAL]]+Table2[[#This Row],[OUTSD_IND_HEALTH_TOTAL]]</f>
        <v>0</v>
      </c>
      <c r="AS1317" s="273">
        <f>Table2[[#This Row],[EXCHG_SG_HEALTH_TOTAL]]+Table2[[#This Row],[OUTSD_SG_HEALTH_TOTAL]]</f>
        <v>0</v>
      </c>
      <c r="AT1317" s="273">
        <f>Table2[[#This Row],[OUTSD_ATM_HEALTH_TOTAL]]+Table2[[#This Row],[OUTSD_LG_HEALTH_TOTAL]]+Table2[[#This Row],[Individual Total]]+Table2[[#This Row],[Small Group Total]]+Table2[[#This Row],[OUTSD_STUDENT]]</f>
        <v>0</v>
      </c>
    </row>
    <row r="1318" spans="1:46">
      <c r="A1318" t="s">
        <v>65</v>
      </c>
      <c r="B1318" t="s">
        <v>367</v>
      </c>
      <c r="AK1318">
        <v>3</v>
      </c>
      <c r="AL1318">
        <v>2023</v>
      </c>
      <c r="AM1318">
        <v>4</v>
      </c>
      <c r="AN1318" s="273">
        <f>(Table2[[#This Row],[OUTSD_IND_HEALTH_TOTAL]]+Table2[[#This Row],[EXCHG_IND_HEALTH_TOTAL]])-Table2[[#This Row],[OUTSD_IND_GRANDFATHER]]</f>
        <v>0</v>
      </c>
      <c r="AO1318" s="273">
        <f>Table2[[#This Row],[OUTSD_IND_HEALTH_TOTAL]]-Table2[[#This Row],[OUTSD_IND_GRANDFATHER]]</f>
        <v>0</v>
      </c>
      <c r="AP1318" s="273">
        <f>(Table2[[#This Row],[OUTSD_SG_HEALTH_TOTAL]]+Table2[[#This Row],[EXCHG_SG_HEALTH_TOTAL]])-Table2[[#This Row],[OUTSD_SG_GRANDFATHER]]</f>
        <v>0</v>
      </c>
      <c r="AQ1318" s="273">
        <f>Table2[[#This Row],[OUTSD_SG_HEALTH_TOTAL]]-Table2[[#This Row],[OUTSD_SG_GRANDFATHER]]</f>
        <v>0</v>
      </c>
      <c r="AR1318" s="273">
        <f>Table2[[#This Row],[EXCHG_IND_HEALTH_TOTAL]]+Table2[[#This Row],[OUTSD_IND_HEALTH_TOTAL]]</f>
        <v>0</v>
      </c>
      <c r="AS1318" s="273">
        <f>Table2[[#This Row],[EXCHG_SG_HEALTH_TOTAL]]+Table2[[#This Row],[OUTSD_SG_HEALTH_TOTAL]]</f>
        <v>0</v>
      </c>
      <c r="AT1318" s="273">
        <f>Table2[[#This Row],[OUTSD_ATM_HEALTH_TOTAL]]+Table2[[#This Row],[OUTSD_LG_HEALTH_TOTAL]]+Table2[[#This Row],[Individual Total]]+Table2[[#This Row],[Small Group Total]]+Table2[[#This Row],[OUTSD_STUDENT]]</f>
        <v>0</v>
      </c>
    </row>
    <row r="1319" spans="1:46">
      <c r="A1319" t="s">
        <v>65</v>
      </c>
      <c r="B1319" t="s">
        <v>360</v>
      </c>
      <c r="AK1319">
        <v>2</v>
      </c>
      <c r="AL1319">
        <v>2023</v>
      </c>
      <c r="AM1319">
        <v>4</v>
      </c>
      <c r="AN1319" s="273">
        <f>(Table2[[#This Row],[OUTSD_IND_HEALTH_TOTAL]]+Table2[[#This Row],[EXCHG_IND_HEALTH_TOTAL]])-Table2[[#This Row],[OUTSD_IND_GRANDFATHER]]</f>
        <v>0</v>
      </c>
      <c r="AO1319" s="273">
        <f>Table2[[#This Row],[OUTSD_IND_HEALTH_TOTAL]]-Table2[[#This Row],[OUTSD_IND_GRANDFATHER]]</f>
        <v>0</v>
      </c>
      <c r="AP1319" s="273">
        <f>(Table2[[#This Row],[OUTSD_SG_HEALTH_TOTAL]]+Table2[[#This Row],[EXCHG_SG_HEALTH_TOTAL]])-Table2[[#This Row],[OUTSD_SG_GRANDFATHER]]</f>
        <v>0</v>
      </c>
      <c r="AQ1319" s="273">
        <f>Table2[[#This Row],[OUTSD_SG_HEALTH_TOTAL]]-Table2[[#This Row],[OUTSD_SG_GRANDFATHER]]</f>
        <v>0</v>
      </c>
      <c r="AR1319" s="273">
        <f>Table2[[#This Row],[EXCHG_IND_HEALTH_TOTAL]]+Table2[[#This Row],[OUTSD_IND_HEALTH_TOTAL]]</f>
        <v>0</v>
      </c>
      <c r="AS1319" s="273">
        <f>Table2[[#This Row],[EXCHG_SG_HEALTH_TOTAL]]+Table2[[#This Row],[OUTSD_SG_HEALTH_TOTAL]]</f>
        <v>0</v>
      </c>
      <c r="AT1319" s="273">
        <f>Table2[[#This Row],[OUTSD_ATM_HEALTH_TOTAL]]+Table2[[#This Row],[OUTSD_LG_HEALTH_TOTAL]]+Table2[[#This Row],[Individual Total]]+Table2[[#This Row],[Small Group Total]]+Table2[[#This Row],[OUTSD_STUDENT]]</f>
        <v>0</v>
      </c>
    </row>
    <row r="1320" spans="1:46">
      <c r="A1320" t="s">
        <v>65</v>
      </c>
      <c r="B1320" t="s">
        <v>368</v>
      </c>
      <c r="AK1320">
        <v>2</v>
      </c>
      <c r="AL1320">
        <v>2023</v>
      </c>
      <c r="AM1320">
        <v>4</v>
      </c>
      <c r="AN1320" s="273">
        <f>(Table2[[#This Row],[OUTSD_IND_HEALTH_TOTAL]]+Table2[[#This Row],[EXCHG_IND_HEALTH_TOTAL]])-Table2[[#This Row],[OUTSD_IND_GRANDFATHER]]</f>
        <v>0</v>
      </c>
      <c r="AO1320" s="273">
        <f>Table2[[#This Row],[OUTSD_IND_HEALTH_TOTAL]]-Table2[[#This Row],[OUTSD_IND_GRANDFATHER]]</f>
        <v>0</v>
      </c>
      <c r="AP1320" s="273">
        <f>(Table2[[#This Row],[OUTSD_SG_HEALTH_TOTAL]]+Table2[[#This Row],[EXCHG_SG_HEALTH_TOTAL]])-Table2[[#This Row],[OUTSD_SG_GRANDFATHER]]</f>
        <v>0</v>
      </c>
      <c r="AQ1320" s="273">
        <f>Table2[[#This Row],[OUTSD_SG_HEALTH_TOTAL]]-Table2[[#This Row],[OUTSD_SG_GRANDFATHER]]</f>
        <v>0</v>
      </c>
      <c r="AR1320" s="273">
        <f>Table2[[#This Row],[EXCHG_IND_HEALTH_TOTAL]]+Table2[[#This Row],[OUTSD_IND_HEALTH_TOTAL]]</f>
        <v>0</v>
      </c>
      <c r="AS1320" s="273">
        <f>Table2[[#This Row],[EXCHG_SG_HEALTH_TOTAL]]+Table2[[#This Row],[OUTSD_SG_HEALTH_TOTAL]]</f>
        <v>0</v>
      </c>
      <c r="AT1320" s="273">
        <f>Table2[[#This Row],[OUTSD_ATM_HEALTH_TOTAL]]+Table2[[#This Row],[OUTSD_LG_HEALTH_TOTAL]]+Table2[[#This Row],[Individual Total]]+Table2[[#This Row],[Small Group Total]]+Table2[[#This Row],[OUTSD_STUDENT]]</f>
        <v>0</v>
      </c>
    </row>
    <row r="1321" spans="1:46">
      <c r="A1321" t="s">
        <v>65</v>
      </c>
      <c r="B1321" t="s">
        <v>378</v>
      </c>
      <c r="AK1321">
        <v>2</v>
      </c>
      <c r="AL1321">
        <v>2023</v>
      </c>
      <c r="AM1321">
        <v>4</v>
      </c>
      <c r="AN1321" s="273">
        <f>(Table2[[#This Row],[OUTSD_IND_HEALTH_TOTAL]]+Table2[[#This Row],[EXCHG_IND_HEALTH_TOTAL]])-Table2[[#This Row],[OUTSD_IND_GRANDFATHER]]</f>
        <v>0</v>
      </c>
      <c r="AO1321" s="273">
        <f>Table2[[#This Row],[OUTSD_IND_HEALTH_TOTAL]]-Table2[[#This Row],[OUTSD_IND_GRANDFATHER]]</f>
        <v>0</v>
      </c>
      <c r="AP1321" s="273">
        <f>(Table2[[#This Row],[OUTSD_SG_HEALTH_TOTAL]]+Table2[[#This Row],[EXCHG_SG_HEALTH_TOTAL]])-Table2[[#This Row],[OUTSD_SG_GRANDFATHER]]</f>
        <v>0</v>
      </c>
      <c r="AQ1321" s="273">
        <f>Table2[[#This Row],[OUTSD_SG_HEALTH_TOTAL]]-Table2[[#This Row],[OUTSD_SG_GRANDFATHER]]</f>
        <v>0</v>
      </c>
      <c r="AR1321" s="273">
        <f>Table2[[#This Row],[EXCHG_IND_HEALTH_TOTAL]]+Table2[[#This Row],[OUTSD_IND_HEALTH_TOTAL]]</f>
        <v>0</v>
      </c>
      <c r="AS1321" s="273">
        <f>Table2[[#This Row],[EXCHG_SG_HEALTH_TOTAL]]+Table2[[#This Row],[OUTSD_SG_HEALTH_TOTAL]]</f>
        <v>0</v>
      </c>
      <c r="AT1321" s="273">
        <f>Table2[[#This Row],[OUTSD_ATM_HEALTH_TOTAL]]+Table2[[#This Row],[OUTSD_LG_HEALTH_TOTAL]]+Table2[[#This Row],[Individual Total]]+Table2[[#This Row],[Small Group Total]]+Table2[[#This Row],[OUTSD_STUDENT]]</f>
        <v>0</v>
      </c>
    </row>
    <row r="1322" spans="1:46">
      <c r="A1322" t="s">
        <v>65</v>
      </c>
      <c r="B1322" t="s">
        <v>366</v>
      </c>
      <c r="AK1322">
        <v>2</v>
      </c>
      <c r="AL1322">
        <v>2023</v>
      </c>
      <c r="AM1322">
        <v>4</v>
      </c>
      <c r="AN1322" s="273">
        <f>(Table2[[#This Row],[OUTSD_IND_HEALTH_TOTAL]]+Table2[[#This Row],[EXCHG_IND_HEALTH_TOTAL]])-Table2[[#This Row],[OUTSD_IND_GRANDFATHER]]</f>
        <v>0</v>
      </c>
      <c r="AO1322" s="273">
        <f>Table2[[#This Row],[OUTSD_IND_HEALTH_TOTAL]]-Table2[[#This Row],[OUTSD_IND_GRANDFATHER]]</f>
        <v>0</v>
      </c>
      <c r="AP1322" s="273">
        <f>(Table2[[#This Row],[OUTSD_SG_HEALTH_TOTAL]]+Table2[[#This Row],[EXCHG_SG_HEALTH_TOTAL]])-Table2[[#This Row],[OUTSD_SG_GRANDFATHER]]</f>
        <v>0</v>
      </c>
      <c r="AQ1322" s="273">
        <f>Table2[[#This Row],[OUTSD_SG_HEALTH_TOTAL]]-Table2[[#This Row],[OUTSD_SG_GRANDFATHER]]</f>
        <v>0</v>
      </c>
      <c r="AR1322" s="273">
        <f>Table2[[#This Row],[EXCHG_IND_HEALTH_TOTAL]]+Table2[[#This Row],[OUTSD_IND_HEALTH_TOTAL]]</f>
        <v>0</v>
      </c>
      <c r="AS1322" s="273">
        <f>Table2[[#This Row],[EXCHG_SG_HEALTH_TOTAL]]+Table2[[#This Row],[OUTSD_SG_HEALTH_TOTAL]]</f>
        <v>0</v>
      </c>
      <c r="AT1322" s="273">
        <f>Table2[[#This Row],[OUTSD_ATM_HEALTH_TOTAL]]+Table2[[#This Row],[OUTSD_LG_HEALTH_TOTAL]]+Table2[[#This Row],[Individual Total]]+Table2[[#This Row],[Small Group Total]]+Table2[[#This Row],[OUTSD_STUDENT]]</f>
        <v>0</v>
      </c>
    </row>
    <row r="1323" spans="1:46">
      <c r="A1323" t="s">
        <v>65</v>
      </c>
      <c r="B1323" t="s">
        <v>359</v>
      </c>
      <c r="AK1323">
        <v>1</v>
      </c>
      <c r="AL1323">
        <v>2023</v>
      </c>
      <c r="AM1323">
        <v>4</v>
      </c>
      <c r="AN1323" s="273">
        <f>(Table2[[#This Row],[OUTSD_IND_HEALTH_TOTAL]]+Table2[[#This Row],[EXCHG_IND_HEALTH_TOTAL]])-Table2[[#This Row],[OUTSD_IND_GRANDFATHER]]</f>
        <v>0</v>
      </c>
      <c r="AO1323" s="273">
        <f>Table2[[#This Row],[OUTSD_IND_HEALTH_TOTAL]]-Table2[[#This Row],[OUTSD_IND_GRANDFATHER]]</f>
        <v>0</v>
      </c>
      <c r="AP1323" s="273">
        <f>(Table2[[#This Row],[OUTSD_SG_HEALTH_TOTAL]]+Table2[[#This Row],[EXCHG_SG_HEALTH_TOTAL]])-Table2[[#This Row],[OUTSD_SG_GRANDFATHER]]</f>
        <v>0</v>
      </c>
      <c r="AQ1323" s="273">
        <f>Table2[[#This Row],[OUTSD_SG_HEALTH_TOTAL]]-Table2[[#This Row],[OUTSD_SG_GRANDFATHER]]</f>
        <v>0</v>
      </c>
      <c r="AR1323" s="273">
        <f>Table2[[#This Row],[EXCHG_IND_HEALTH_TOTAL]]+Table2[[#This Row],[OUTSD_IND_HEALTH_TOTAL]]</f>
        <v>0</v>
      </c>
      <c r="AS1323" s="273">
        <f>Table2[[#This Row],[EXCHG_SG_HEALTH_TOTAL]]+Table2[[#This Row],[OUTSD_SG_HEALTH_TOTAL]]</f>
        <v>0</v>
      </c>
      <c r="AT1323" s="273">
        <f>Table2[[#This Row],[OUTSD_ATM_HEALTH_TOTAL]]+Table2[[#This Row],[OUTSD_LG_HEALTH_TOTAL]]+Table2[[#This Row],[Individual Total]]+Table2[[#This Row],[Small Group Total]]+Table2[[#This Row],[OUTSD_STUDENT]]</f>
        <v>0</v>
      </c>
    </row>
    <row r="1324" spans="1:46">
      <c r="A1324" t="s">
        <v>66</v>
      </c>
      <c r="B1324" t="s">
        <v>358</v>
      </c>
      <c r="AK1324">
        <v>2</v>
      </c>
      <c r="AL1324">
        <v>2023</v>
      </c>
      <c r="AM1324">
        <v>4</v>
      </c>
      <c r="AN1324" s="273">
        <f>(Table2[[#This Row],[OUTSD_IND_HEALTH_TOTAL]]+Table2[[#This Row],[EXCHG_IND_HEALTH_TOTAL]])-Table2[[#This Row],[OUTSD_IND_GRANDFATHER]]</f>
        <v>0</v>
      </c>
      <c r="AO1324" s="273">
        <f>Table2[[#This Row],[OUTSD_IND_HEALTH_TOTAL]]-Table2[[#This Row],[OUTSD_IND_GRANDFATHER]]</f>
        <v>0</v>
      </c>
      <c r="AP1324" s="273">
        <f>(Table2[[#This Row],[OUTSD_SG_HEALTH_TOTAL]]+Table2[[#This Row],[EXCHG_SG_HEALTH_TOTAL]])-Table2[[#This Row],[OUTSD_SG_GRANDFATHER]]</f>
        <v>0</v>
      </c>
      <c r="AQ1324" s="273">
        <f>Table2[[#This Row],[OUTSD_SG_HEALTH_TOTAL]]-Table2[[#This Row],[OUTSD_SG_GRANDFATHER]]</f>
        <v>0</v>
      </c>
      <c r="AR1324" s="273">
        <f>Table2[[#This Row],[EXCHG_IND_HEALTH_TOTAL]]+Table2[[#This Row],[OUTSD_IND_HEALTH_TOTAL]]</f>
        <v>0</v>
      </c>
      <c r="AS1324" s="273">
        <f>Table2[[#This Row],[EXCHG_SG_HEALTH_TOTAL]]+Table2[[#This Row],[OUTSD_SG_HEALTH_TOTAL]]</f>
        <v>0</v>
      </c>
      <c r="AT1324" s="273">
        <f>Table2[[#This Row],[OUTSD_ATM_HEALTH_TOTAL]]+Table2[[#This Row],[OUTSD_LG_HEALTH_TOTAL]]+Table2[[#This Row],[Individual Total]]+Table2[[#This Row],[Small Group Total]]+Table2[[#This Row],[OUTSD_STUDENT]]</f>
        <v>0</v>
      </c>
    </row>
    <row r="1325" spans="1:46">
      <c r="A1325" t="s">
        <v>66</v>
      </c>
      <c r="B1325" t="s">
        <v>376</v>
      </c>
      <c r="AK1325">
        <v>1</v>
      </c>
      <c r="AL1325">
        <v>2023</v>
      </c>
      <c r="AM1325">
        <v>4</v>
      </c>
      <c r="AN1325" s="273">
        <f>(Table2[[#This Row],[OUTSD_IND_HEALTH_TOTAL]]+Table2[[#This Row],[EXCHG_IND_HEALTH_TOTAL]])-Table2[[#This Row],[OUTSD_IND_GRANDFATHER]]</f>
        <v>0</v>
      </c>
      <c r="AO1325" s="273">
        <f>Table2[[#This Row],[OUTSD_IND_HEALTH_TOTAL]]-Table2[[#This Row],[OUTSD_IND_GRANDFATHER]]</f>
        <v>0</v>
      </c>
      <c r="AP1325" s="273">
        <f>(Table2[[#This Row],[OUTSD_SG_HEALTH_TOTAL]]+Table2[[#This Row],[EXCHG_SG_HEALTH_TOTAL]])-Table2[[#This Row],[OUTSD_SG_GRANDFATHER]]</f>
        <v>0</v>
      </c>
      <c r="AQ1325" s="273">
        <f>Table2[[#This Row],[OUTSD_SG_HEALTH_TOTAL]]-Table2[[#This Row],[OUTSD_SG_GRANDFATHER]]</f>
        <v>0</v>
      </c>
      <c r="AR1325" s="273">
        <f>Table2[[#This Row],[EXCHG_IND_HEALTH_TOTAL]]+Table2[[#This Row],[OUTSD_IND_HEALTH_TOTAL]]</f>
        <v>0</v>
      </c>
      <c r="AS1325" s="273">
        <f>Table2[[#This Row],[EXCHG_SG_HEALTH_TOTAL]]+Table2[[#This Row],[OUTSD_SG_HEALTH_TOTAL]]</f>
        <v>0</v>
      </c>
      <c r="AT1325" s="273">
        <f>Table2[[#This Row],[OUTSD_ATM_HEALTH_TOTAL]]+Table2[[#This Row],[OUTSD_LG_HEALTH_TOTAL]]+Table2[[#This Row],[Individual Total]]+Table2[[#This Row],[Small Group Total]]+Table2[[#This Row],[OUTSD_STUDENT]]</f>
        <v>0</v>
      </c>
    </row>
    <row r="1326" spans="1:46">
      <c r="A1326" t="s">
        <v>66</v>
      </c>
      <c r="B1326" t="s">
        <v>367</v>
      </c>
      <c r="AK1326">
        <v>2</v>
      </c>
      <c r="AL1326">
        <v>2023</v>
      </c>
      <c r="AM1326">
        <v>4</v>
      </c>
      <c r="AN1326" s="273">
        <f>(Table2[[#This Row],[OUTSD_IND_HEALTH_TOTAL]]+Table2[[#This Row],[EXCHG_IND_HEALTH_TOTAL]])-Table2[[#This Row],[OUTSD_IND_GRANDFATHER]]</f>
        <v>0</v>
      </c>
      <c r="AO1326" s="273">
        <f>Table2[[#This Row],[OUTSD_IND_HEALTH_TOTAL]]-Table2[[#This Row],[OUTSD_IND_GRANDFATHER]]</f>
        <v>0</v>
      </c>
      <c r="AP1326" s="273">
        <f>(Table2[[#This Row],[OUTSD_SG_HEALTH_TOTAL]]+Table2[[#This Row],[EXCHG_SG_HEALTH_TOTAL]])-Table2[[#This Row],[OUTSD_SG_GRANDFATHER]]</f>
        <v>0</v>
      </c>
      <c r="AQ1326" s="273">
        <f>Table2[[#This Row],[OUTSD_SG_HEALTH_TOTAL]]-Table2[[#This Row],[OUTSD_SG_GRANDFATHER]]</f>
        <v>0</v>
      </c>
      <c r="AR1326" s="273">
        <f>Table2[[#This Row],[EXCHG_IND_HEALTH_TOTAL]]+Table2[[#This Row],[OUTSD_IND_HEALTH_TOTAL]]</f>
        <v>0</v>
      </c>
      <c r="AS1326" s="273">
        <f>Table2[[#This Row],[EXCHG_SG_HEALTH_TOTAL]]+Table2[[#This Row],[OUTSD_SG_HEALTH_TOTAL]]</f>
        <v>0</v>
      </c>
      <c r="AT1326" s="273">
        <f>Table2[[#This Row],[OUTSD_ATM_HEALTH_TOTAL]]+Table2[[#This Row],[OUTSD_LG_HEALTH_TOTAL]]+Table2[[#This Row],[Individual Total]]+Table2[[#This Row],[Small Group Total]]+Table2[[#This Row],[OUTSD_STUDENT]]</f>
        <v>0</v>
      </c>
    </row>
    <row r="1327" spans="1:46">
      <c r="A1327" t="s">
        <v>66</v>
      </c>
      <c r="B1327" t="s">
        <v>385</v>
      </c>
      <c r="AK1327">
        <v>1</v>
      </c>
      <c r="AL1327">
        <v>2023</v>
      </c>
      <c r="AM1327">
        <v>4</v>
      </c>
      <c r="AN1327" s="273">
        <f>(Table2[[#This Row],[OUTSD_IND_HEALTH_TOTAL]]+Table2[[#This Row],[EXCHG_IND_HEALTH_TOTAL]])-Table2[[#This Row],[OUTSD_IND_GRANDFATHER]]</f>
        <v>0</v>
      </c>
      <c r="AO1327" s="273">
        <f>Table2[[#This Row],[OUTSD_IND_HEALTH_TOTAL]]-Table2[[#This Row],[OUTSD_IND_GRANDFATHER]]</f>
        <v>0</v>
      </c>
      <c r="AP1327" s="273">
        <f>(Table2[[#This Row],[OUTSD_SG_HEALTH_TOTAL]]+Table2[[#This Row],[EXCHG_SG_HEALTH_TOTAL]])-Table2[[#This Row],[OUTSD_SG_GRANDFATHER]]</f>
        <v>0</v>
      </c>
      <c r="AQ1327" s="273">
        <f>Table2[[#This Row],[OUTSD_SG_HEALTH_TOTAL]]-Table2[[#This Row],[OUTSD_SG_GRANDFATHER]]</f>
        <v>0</v>
      </c>
      <c r="AR1327" s="273">
        <f>Table2[[#This Row],[EXCHG_IND_HEALTH_TOTAL]]+Table2[[#This Row],[OUTSD_IND_HEALTH_TOTAL]]</f>
        <v>0</v>
      </c>
      <c r="AS1327" s="273">
        <f>Table2[[#This Row],[EXCHG_SG_HEALTH_TOTAL]]+Table2[[#This Row],[OUTSD_SG_HEALTH_TOTAL]]</f>
        <v>0</v>
      </c>
      <c r="AT1327" s="273">
        <f>Table2[[#This Row],[OUTSD_ATM_HEALTH_TOTAL]]+Table2[[#This Row],[OUTSD_LG_HEALTH_TOTAL]]+Table2[[#This Row],[Individual Total]]+Table2[[#This Row],[Small Group Total]]+Table2[[#This Row],[OUTSD_STUDENT]]</f>
        <v>0</v>
      </c>
    </row>
    <row r="1328" spans="1:46">
      <c r="A1328" t="s">
        <v>66</v>
      </c>
      <c r="B1328" t="s">
        <v>365</v>
      </c>
      <c r="AF1328">
        <v>339</v>
      </c>
      <c r="AL1328">
        <v>2023</v>
      </c>
      <c r="AM1328">
        <v>4</v>
      </c>
      <c r="AN1328" s="273">
        <f>(Table2[[#This Row],[OUTSD_IND_HEALTH_TOTAL]]+Table2[[#This Row],[EXCHG_IND_HEALTH_TOTAL]])-Table2[[#This Row],[OUTSD_IND_GRANDFATHER]]</f>
        <v>0</v>
      </c>
      <c r="AO1328" s="273">
        <f>Table2[[#This Row],[OUTSD_IND_HEALTH_TOTAL]]-Table2[[#This Row],[OUTSD_IND_GRANDFATHER]]</f>
        <v>0</v>
      </c>
      <c r="AP1328" s="273">
        <f>(Table2[[#This Row],[OUTSD_SG_HEALTH_TOTAL]]+Table2[[#This Row],[EXCHG_SG_HEALTH_TOTAL]])-Table2[[#This Row],[OUTSD_SG_GRANDFATHER]]</f>
        <v>0</v>
      </c>
      <c r="AQ1328" s="273">
        <f>Table2[[#This Row],[OUTSD_SG_HEALTH_TOTAL]]-Table2[[#This Row],[OUTSD_SG_GRANDFATHER]]</f>
        <v>0</v>
      </c>
      <c r="AR1328" s="273">
        <f>Table2[[#This Row],[EXCHG_IND_HEALTH_TOTAL]]+Table2[[#This Row],[OUTSD_IND_HEALTH_TOTAL]]</f>
        <v>0</v>
      </c>
      <c r="AS1328" s="273">
        <f>Table2[[#This Row],[EXCHG_SG_HEALTH_TOTAL]]+Table2[[#This Row],[OUTSD_SG_HEALTH_TOTAL]]</f>
        <v>0</v>
      </c>
      <c r="AT1328" s="273">
        <f>Table2[[#This Row],[OUTSD_ATM_HEALTH_TOTAL]]+Table2[[#This Row],[OUTSD_LG_HEALTH_TOTAL]]+Table2[[#This Row],[Individual Total]]+Table2[[#This Row],[Small Group Total]]+Table2[[#This Row],[OUTSD_STUDENT]]</f>
        <v>0</v>
      </c>
    </row>
    <row r="1329" spans="1:46">
      <c r="A1329" t="s">
        <v>66</v>
      </c>
      <c r="B1329" t="s">
        <v>356</v>
      </c>
      <c r="AK1329">
        <v>1</v>
      </c>
      <c r="AL1329">
        <v>2023</v>
      </c>
      <c r="AM1329">
        <v>4</v>
      </c>
      <c r="AN1329" s="273">
        <f>(Table2[[#This Row],[OUTSD_IND_HEALTH_TOTAL]]+Table2[[#This Row],[EXCHG_IND_HEALTH_TOTAL]])-Table2[[#This Row],[OUTSD_IND_GRANDFATHER]]</f>
        <v>0</v>
      </c>
      <c r="AO1329" s="273">
        <f>Table2[[#This Row],[OUTSD_IND_HEALTH_TOTAL]]-Table2[[#This Row],[OUTSD_IND_GRANDFATHER]]</f>
        <v>0</v>
      </c>
      <c r="AP1329" s="273">
        <f>(Table2[[#This Row],[OUTSD_SG_HEALTH_TOTAL]]+Table2[[#This Row],[EXCHG_SG_HEALTH_TOTAL]])-Table2[[#This Row],[OUTSD_SG_GRANDFATHER]]</f>
        <v>0</v>
      </c>
      <c r="AQ1329" s="273">
        <f>Table2[[#This Row],[OUTSD_SG_HEALTH_TOTAL]]-Table2[[#This Row],[OUTSD_SG_GRANDFATHER]]</f>
        <v>0</v>
      </c>
      <c r="AR1329" s="273">
        <f>Table2[[#This Row],[EXCHG_IND_HEALTH_TOTAL]]+Table2[[#This Row],[OUTSD_IND_HEALTH_TOTAL]]</f>
        <v>0</v>
      </c>
      <c r="AS1329" s="273">
        <f>Table2[[#This Row],[EXCHG_SG_HEALTH_TOTAL]]+Table2[[#This Row],[OUTSD_SG_HEALTH_TOTAL]]</f>
        <v>0</v>
      </c>
      <c r="AT1329" s="273">
        <f>Table2[[#This Row],[OUTSD_ATM_HEALTH_TOTAL]]+Table2[[#This Row],[OUTSD_LG_HEALTH_TOTAL]]+Table2[[#This Row],[Individual Total]]+Table2[[#This Row],[Small Group Total]]+Table2[[#This Row],[OUTSD_STUDENT]]</f>
        <v>0</v>
      </c>
    </row>
    <row r="1330" spans="1:46">
      <c r="A1330" t="s">
        <v>66</v>
      </c>
      <c r="B1330" t="s">
        <v>359</v>
      </c>
      <c r="AK1330">
        <v>3</v>
      </c>
      <c r="AL1330">
        <v>2023</v>
      </c>
      <c r="AM1330">
        <v>4</v>
      </c>
      <c r="AN1330" s="273">
        <f>(Table2[[#This Row],[OUTSD_IND_HEALTH_TOTAL]]+Table2[[#This Row],[EXCHG_IND_HEALTH_TOTAL]])-Table2[[#This Row],[OUTSD_IND_GRANDFATHER]]</f>
        <v>0</v>
      </c>
      <c r="AO1330" s="273">
        <f>Table2[[#This Row],[OUTSD_IND_HEALTH_TOTAL]]-Table2[[#This Row],[OUTSD_IND_GRANDFATHER]]</f>
        <v>0</v>
      </c>
      <c r="AP1330" s="273">
        <f>(Table2[[#This Row],[OUTSD_SG_HEALTH_TOTAL]]+Table2[[#This Row],[EXCHG_SG_HEALTH_TOTAL]])-Table2[[#This Row],[OUTSD_SG_GRANDFATHER]]</f>
        <v>0</v>
      </c>
      <c r="AQ1330" s="273">
        <f>Table2[[#This Row],[OUTSD_SG_HEALTH_TOTAL]]-Table2[[#This Row],[OUTSD_SG_GRANDFATHER]]</f>
        <v>0</v>
      </c>
      <c r="AR1330" s="273">
        <f>Table2[[#This Row],[EXCHG_IND_HEALTH_TOTAL]]+Table2[[#This Row],[OUTSD_IND_HEALTH_TOTAL]]</f>
        <v>0</v>
      </c>
      <c r="AS1330" s="273">
        <f>Table2[[#This Row],[EXCHG_SG_HEALTH_TOTAL]]+Table2[[#This Row],[OUTSD_SG_HEALTH_TOTAL]]</f>
        <v>0</v>
      </c>
      <c r="AT1330" s="273">
        <f>Table2[[#This Row],[OUTSD_ATM_HEALTH_TOTAL]]+Table2[[#This Row],[OUTSD_LG_HEALTH_TOTAL]]+Table2[[#This Row],[Individual Total]]+Table2[[#This Row],[Small Group Total]]+Table2[[#This Row],[OUTSD_STUDENT]]</f>
        <v>0</v>
      </c>
    </row>
    <row r="1331" spans="1:46">
      <c r="A1331" t="s">
        <v>66</v>
      </c>
      <c r="B1331" t="s">
        <v>374</v>
      </c>
      <c r="AK1331">
        <v>1</v>
      </c>
      <c r="AL1331">
        <v>2023</v>
      </c>
      <c r="AM1331">
        <v>4</v>
      </c>
      <c r="AN1331" s="273">
        <f>(Table2[[#This Row],[OUTSD_IND_HEALTH_TOTAL]]+Table2[[#This Row],[EXCHG_IND_HEALTH_TOTAL]])-Table2[[#This Row],[OUTSD_IND_GRANDFATHER]]</f>
        <v>0</v>
      </c>
      <c r="AO1331" s="273">
        <f>Table2[[#This Row],[OUTSD_IND_HEALTH_TOTAL]]-Table2[[#This Row],[OUTSD_IND_GRANDFATHER]]</f>
        <v>0</v>
      </c>
      <c r="AP1331" s="273">
        <f>(Table2[[#This Row],[OUTSD_SG_HEALTH_TOTAL]]+Table2[[#This Row],[EXCHG_SG_HEALTH_TOTAL]])-Table2[[#This Row],[OUTSD_SG_GRANDFATHER]]</f>
        <v>0</v>
      </c>
      <c r="AQ1331" s="273">
        <f>Table2[[#This Row],[OUTSD_SG_HEALTH_TOTAL]]-Table2[[#This Row],[OUTSD_SG_GRANDFATHER]]</f>
        <v>0</v>
      </c>
      <c r="AR1331" s="273">
        <f>Table2[[#This Row],[EXCHG_IND_HEALTH_TOTAL]]+Table2[[#This Row],[OUTSD_IND_HEALTH_TOTAL]]</f>
        <v>0</v>
      </c>
      <c r="AS1331" s="273">
        <f>Table2[[#This Row],[EXCHG_SG_HEALTH_TOTAL]]+Table2[[#This Row],[OUTSD_SG_HEALTH_TOTAL]]</f>
        <v>0</v>
      </c>
      <c r="AT1331" s="273">
        <f>Table2[[#This Row],[OUTSD_ATM_HEALTH_TOTAL]]+Table2[[#This Row],[OUTSD_LG_HEALTH_TOTAL]]+Table2[[#This Row],[Individual Total]]+Table2[[#This Row],[Small Group Total]]+Table2[[#This Row],[OUTSD_STUDENT]]</f>
        <v>0</v>
      </c>
    </row>
    <row r="1332" spans="1:46">
      <c r="A1332" t="s">
        <v>66</v>
      </c>
      <c r="B1332" t="s">
        <v>373</v>
      </c>
      <c r="AK1332">
        <v>1</v>
      </c>
      <c r="AL1332">
        <v>2023</v>
      </c>
      <c r="AM1332">
        <v>4</v>
      </c>
      <c r="AN1332" s="273">
        <f>(Table2[[#This Row],[OUTSD_IND_HEALTH_TOTAL]]+Table2[[#This Row],[EXCHG_IND_HEALTH_TOTAL]])-Table2[[#This Row],[OUTSD_IND_GRANDFATHER]]</f>
        <v>0</v>
      </c>
      <c r="AO1332" s="273">
        <f>Table2[[#This Row],[OUTSD_IND_HEALTH_TOTAL]]-Table2[[#This Row],[OUTSD_IND_GRANDFATHER]]</f>
        <v>0</v>
      </c>
      <c r="AP1332" s="273">
        <f>(Table2[[#This Row],[OUTSD_SG_HEALTH_TOTAL]]+Table2[[#This Row],[EXCHG_SG_HEALTH_TOTAL]])-Table2[[#This Row],[OUTSD_SG_GRANDFATHER]]</f>
        <v>0</v>
      </c>
      <c r="AQ1332" s="273">
        <f>Table2[[#This Row],[OUTSD_SG_HEALTH_TOTAL]]-Table2[[#This Row],[OUTSD_SG_GRANDFATHER]]</f>
        <v>0</v>
      </c>
      <c r="AR1332" s="273">
        <f>Table2[[#This Row],[EXCHG_IND_HEALTH_TOTAL]]+Table2[[#This Row],[OUTSD_IND_HEALTH_TOTAL]]</f>
        <v>0</v>
      </c>
      <c r="AS1332" s="273">
        <f>Table2[[#This Row],[EXCHG_SG_HEALTH_TOTAL]]+Table2[[#This Row],[OUTSD_SG_HEALTH_TOTAL]]</f>
        <v>0</v>
      </c>
      <c r="AT1332" s="273">
        <f>Table2[[#This Row],[OUTSD_ATM_HEALTH_TOTAL]]+Table2[[#This Row],[OUTSD_LG_HEALTH_TOTAL]]+Table2[[#This Row],[Individual Total]]+Table2[[#This Row],[Small Group Total]]+Table2[[#This Row],[OUTSD_STUDENT]]</f>
        <v>0</v>
      </c>
    </row>
    <row r="1333" spans="1:46">
      <c r="A1333" t="s">
        <v>66</v>
      </c>
      <c r="B1333" t="s">
        <v>357</v>
      </c>
      <c r="AK1333">
        <v>2</v>
      </c>
      <c r="AL1333">
        <v>2023</v>
      </c>
      <c r="AM1333">
        <v>4</v>
      </c>
      <c r="AN1333" s="273">
        <f>(Table2[[#This Row],[OUTSD_IND_HEALTH_TOTAL]]+Table2[[#This Row],[EXCHG_IND_HEALTH_TOTAL]])-Table2[[#This Row],[OUTSD_IND_GRANDFATHER]]</f>
        <v>0</v>
      </c>
      <c r="AO1333" s="273">
        <f>Table2[[#This Row],[OUTSD_IND_HEALTH_TOTAL]]-Table2[[#This Row],[OUTSD_IND_GRANDFATHER]]</f>
        <v>0</v>
      </c>
      <c r="AP1333" s="273">
        <f>(Table2[[#This Row],[OUTSD_SG_HEALTH_TOTAL]]+Table2[[#This Row],[EXCHG_SG_HEALTH_TOTAL]])-Table2[[#This Row],[OUTSD_SG_GRANDFATHER]]</f>
        <v>0</v>
      </c>
      <c r="AQ1333" s="273">
        <f>Table2[[#This Row],[OUTSD_SG_HEALTH_TOTAL]]-Table2[[#This Row],[OUTSD_SG_GRANDFATHER]]</f>
        <v>0</v>
      </c>
      <c r="AR1333" s="273">
        <f>Table2[[#This Row],[EXCHG_IND_HEALTH_TOTAL]]+Table2[[#This Row],[OUTSD_IND_HEALTH_TOTAL]]</f>
        <v>0</v>
      </c>
      <c r="AS1333" s="273">
        <f>Table2[[#This Row],[EXCHG_SG_HEALTH_TOTAL]]+Table2[[#This Row],[OUTSD_SG_HEALTH_TOTAL]]</f>
        <v>0</v>
      </c>
      <c r="AT1333" s="273">
        <f>Table2[[#This Row],[OUTSD_ATM_HEALTH_TOTAL]]+Table2[[#This Row],[OUTSD_LG_HEALTH_TOTAL]]+Table2[[#This Row],[Individual Total]]+Table2[[#This Row],[Small Group Total]]+Table2[[#This Row],[OUTSD_STUDENT]]</f>
        <v>0</v>
      </c>
    </row>
    <row r="1334" spans="1:46">
      <c r="A1334" t="s">
        <v>67</v>
      </c>
      <c r="B1334" t="s">
        <v>381</v>
      </c>
      <c r="AK1334">
        <v>5</v>
      </c>
      <c r="AL1334">
        <v>2023</v>
      </c>
      <c r="AM1334">
        <v>4</v>
      </c>
      <c r="AN1334" s="273">
        <f>(Table2[[#This Row],[OUTSD_IND_HEALTH_TOTAL]]+Table2[[#This Row],[EXCHG_IND_HEALTH_TOTAL]])-Table2[[#This Row],[OUTSD_IND_GRANDFATHER]]</f>
        <v>0</v>
      </c>
      <c r="AO1334" s="273">
        <f>Table2[[#This Row],[OUTSD_IND_HEALTH_TOTAL]]-Table2[[#This Row],[OUTSD_IND_GRANDFATHER]]</f>
        <v>0</v>
      </c>
      <c r="AP1334" s="273">
        <f>(Table2[[#This Row],[OUTSD_SG_HEALTH_TOTAL]]+Table2[[#This Row],[EXCHG_SG_HEALTH_TOTAL]])-Table2[[#This Row],[OUTSD_SG_GRANDFATHER]]</f>
        <v>0</v>
      </c>
      <c r="AQ1334" s="273">
        <f>Table2[[#This Row],[OUTSD_SG_HEALTH_TOTAL]]-Table2[[#This Row],[OUTSD_SG_GRANDFATHER]]</f>
        <v>0</v>
      </c>
      <c r="AR1334" s="273">
        <f>Table2[[#This Row],[EXCHG_IND_HEALTH_TOTAL]]+Table2[[#This Row],[OUTSD_IND_HEALTH_TOTAL]]</f>
        <v>0</v>
      </c>
      <c r="AS1334" s="273">
        <f>Table2[[#This Row],[EXCHG_SG_HEALTH_TOTAL]]+Table2[[#This Row],[OUTSD_SG_HEALTH_TOTAL]]</f>
        <v>0</v>
      </c>
      <c r="AT1334" s="273">
        <f>Table2[[#This Row],[OUTSD_ATM_HEALTH_TOTAL]]+Table2[[#This Row],[OUTSD_LG_HEALTH_TOTAL]]+Table2[[#This Row],[Individual Total]]+Table2[[#This Row],[Small Group Total]]+Table2[[#This Row],[OUTSD_STUDENT]]</f>
        <v>0</v>
      </c>
    </row>
    <row r="1335" spans="1:46">
      <c r="A1335" t="s">
        <v>67</v>
      </c>
      <c r="B1335" t="s">
        <v>363</v>
      </c>
      <c r="AK1335">
        <v>2</v>
      </c>
      <c r="AL1335">
        <v>2023</v>
      </c>
      <c r="AM1335">
        <v>4</v>
      </c>
      <c r="AN1335" s="273">
        <f>(Table2[[#This Row],[OUTSD_IND_HEALTH_TOTAL]]+Table2[[#This Row],[EXCHG_IND_HEALTH_TOTAL]])-Table2[[#This Row],[OUTSD_IND_GRANDFATHER]]</f>
        <v>0</v>
      </c>
      <c r="AO1335" s="273">
        <f>Table2[[#This Row],[OUTSD_IND_HEALTH_TOTAL]]-Table2[[#This Row],[OUTSD_IND_GRANDFATHER]]</f>
        <v>0</v>
      </c>
      <c r="AP1335" s="273">
        <f>(Table2[[#This Row],[OUTSD_SG_HEALTH_TOTAL]]+Table2[[#This Row],[EXCHG_SG_HEALTH_TOTAL]])-Table2[[#This Row],[OUTSD_SG_GRANDFATHER]]</f>
        <v>0</v>
      </c>
      <c r="AQ1335" s="273">
        <f>Table2[[#This Row],[OUTSD_SG_HEALTH_TOTAL]]-Table2[[#This Row],[OUTSD_SG_GRANDFATHER]]</f>
        <v>0</v>
      </c>
      <c r="AR1335" s="273">
        <f>Table2[[#This Row],[EXCHG_IND_HEALTH_TOTAL]]+Table2[[#This Row],[OUTSD_IND_HEALTH_TOTAL]]</f>
        <v>0</v>
      </c>
      <c r="AS1335" s="273">
        <f>Table2[[#This Row],[EXCHG_SG_HEALTH_TOTAL]]+Table2[[#This Row],[OUTSD_SG_HEALTH_TOTAL]]</f>
        <v>0</v>
      </c>
      <c r="AT1335" s="273">
        <f>Table2[[#This Row],[OUTSD_ATM_HEALTH_TOTAL]]+Table2[[#This Row],[OUTSD_LG_HEALTH_TOTAL]]+Table2[[#This Row],[Individual Total]]+Table2[[#This Row],[Small Group Total]]+Table2[[#This Row],[OUTSD_STUDENT]]</f>
        <v>0</v>
      </c>
    </row>
    <row r="1336" spans="1:46">
      <c r="A1336" t="s">
        <v>67</v>
      </c>
      <c r="B1336" t="s">
        <v>358</v>
      </c>
      <c r="AK1336">
        <v>11</v>
      </c>
      <c r="AL1336">
        <v>2023</v>
      </c>
      <c r="AM1336">
        <v>4</v>
      </c>
      <c r="AN1336" s="273">
        <f>(Table2[[#This Row],[OUTSD_IND_HEALTH_TOTAL]]+Table2[[#This Row],[EXCHG_IND_HEALTH_TOTAL]])-Table2[[#This Row],[OUTSD_IND_GRANDFATHER]]</f>
        <v>0</v>
      </c>
      <c r="AO1336" s="273">
        <f>Table2[[#This Row],[OUTSD_IND_HEALTH_TOTAL]]-Table2[[#This Row],[OUTSD_IND_GRANDFATHER]]</f>
        <v>0</v>
      </c>
      <c r="AP1336" s="273">
        <f>(Table2[[#This Row],[OUTSD_SG_HEALTH_TOTAL]]+Table2[[#This Row],[EXCHG_SG_HEALTH_TOTAL]])-Table2[[#This Row],[OUTSD_SG_GRANDFATHER]]</f>
        <v>0</v>
      </c>
      <c r="AQ1336" s="273">
        <f>Table2[[#This Row],[OUTSD_SG_HEALTH_TOTAL]]-Table2[[#This Row],[OUTSD_SG_GRANDFATHER]]</f>
        <v>0</v>
      </c>
      <c r="AR1336" s="273">
        <f>Table2[[#This Row],[EXCHG_IND_HEALTH_TOTAL]]+Table2[[#This Row],[OUTSD_IND_HEALTH_TOTAL]]</f>
        <v>0</v>
      </c>
      <c r="AS1336" s="273">
        <f>Table2[[#This Row],[EXCHG_SG_HEALTH_TOTAL]]+Table2[[#This Row],[OUTSD_SG_HEALTH_TOTAL]]</f>
        <v>0</v>
      </c>
      <c r="AT1336" s="273">
        <f>Table2[[#This Row],[OUTSD_ATM_HEALTH_TOTAL]]+Table2[[#This Row],[OUTSD_LG_HEALTH_TOTAL]]+Table2[[#This Row],[Individual Total]]+Table2[[#This Row],[Small Group Total]]+Table2[[#This Row],[OUTSD_STUDENT]]</f>
        <v>0</v>
      </c>
    </row>
    <row r="1337" spans="1:46">
      <c r="A1337" t="s">
        <v>67</v>
      </c>
      <c r="B1337" t="s">
        <v>361</v>
      </c>
      <c r="AK1337">
        <v>3</v>
      </c>
      <c r="AL1337">
        <v>2023</v>
      </c>
      <c r="AM1337">
        <v>4</v>
      </c>
      <c r="AN1337" s="273">
        <f>(Table2[[#This Row],[OUTSD_IND_HEALTH_TOTAL]]+Table2[[#This Row],[EXCHG_IND_HEALTH_TOTAL]])-Table2[[#This Row],[OUTSD_IND_GRANDFATHER]]</f>
        <v>0</v>
      </c>
      <c r="AO1337" s="273">
        <f>Table2[[#This Row],[OUTSD_IND_HEALTH_TOTAL]]-Table2[[#This Row],[OUTSD_IND_GRANDFATHER]]</f>
        <v>0</v>
      </c>
      <c r="AP1337" s="273">
        <f>(Table2[[#This Row],[OUTSD_SG_HEALTH_TOTAL]]+Table2[[#This Row],[EXCHG_SG_HEALTH_TOTAL]])-Table2[[#This Row],[OUTSD_SG_GRANDFATHER]]</f>
        <v>0</v>
      </c>
      <c r="AQ1337" s="273">
        <f>Table2[[#This Row],[OUTSD_SG_HEALTH_TOTAL]]-Table2[[#This Row],[OUTSD_SG_GRANDFATHER]]</f>
        <v>0</v>
      </c>
      <c r="AR1337" s="273">
        <f>Table2[[#This Row],[EXCHG_IND_HEALTH_TOTAL]]+Table2[[#This Row],[OUTSD_IND_HEALTH_TOTAL]]</f>
        <v>0</v>
      </c>
      <c r="AS1337" s="273">
        <f>Table2[[#This Row],[EXCHG_SG_HEALTH_TOTAL]]+Table2[[#This Row],[OUTSD_SG_HEALTH_TOTAL]]</f>
        <v>0</v>
      </c>
      <c r="AT1337" s="273">
        <f>Table2[[#This Row],[OUTSD_ATM_HEALTH_TOTAL]]+Table2[[#This Row],[OUTSD_LG_HEALTH_TOTAL]]+Table2[[#This Row],[Individual Total]]+Table2[[#This Row],[Small Group Total]]+Table2[[#This Row],[OUTSD_STUDENT]]</f>
        <v>0</v>
      </c>
    </row>
    <row r="1338" spans="1:46">
      <c r="A1338" t="s">
        <v>67</v>
      </c>
      <c r="B1338" t="s">
        <v>372</v>
      </c>
      <c r="AK1338">
        <v>1</v>
      </c>
      <c r="AL1338">
        <v>2023</v>
      </c>
      <c r="AM1338">
        <v>4</v>
      </c>
      <c r="AN1338" s="273">
        <f>(Table2[[#This Row],[OUTSD_IND_HEALTH_TOTAL]]+Table2[[#This Row],[EXCHG_IND_HEALTH_TOTAL]])-Table2[[#This Row],[OUTSD_IND_GRANDFATHER]]</f>
        <v>0</v>
      </c>
      <c r="AO1338" s="273">
        <f>Table2[[#This Row],[OUTSD_IND_HEALTH_TOTAL]]-Table2[[#This Row],[OUTSD_IND_GRANDFATHER]]</f>
        <v>0</v>
      </c>
      <c r="AP1338" s="273">
        <f>(Table2[[#This Row],[OUTSD_SG_HEALTH_TOTAL]]+Table2[[#This Row],[EXCHG_SG_HEALTH_TOTAL]])-Table2[[#This Row],[OUTSD_SG_GRANDFATHER]]</f>
        <v>0</v>
      </c>
      <c r="AQ1338" s="273">
        <f>Table2[[#This Row],[OUTSD_SG_HEALTH_TOTAL]]-Table2[[#This Row],[OUTSD_SG_GRANDFATHER]]</f>
        <v>0</v>
      </c>
      <c r="AR1338" s="273">
        <f>Table2[[#This Row],[EXCHG_IND_HEALTH_TOTAL]]+Table2[[#This Row],[OUTSD_IND_HEALTH_TOTAL]]</f>
        <v>0</v>
      </c>
      <c r="AS1338" s="273">
        <f>Table2[[#This Row],[EXCHG_SG_HEALTH_TOTAL]]+Table2[[#This Row],[OUTSD_SG_HEALTH_TOTAL]]</f>
        <v>0</v>
      </c>
      <c r="AT1338" s="273">
        <f>Table2[[#This Row],[OUTSD_ATM_HEALTH_TOTAL]]+Table2[[#This Row],[OUTSD_LG_HEALTH_TOTAL]]+Table2[[#This Row],[Individual Total]]+Table2[[#This Row],[Small Group Total]]+Table2[[#This Row],[OUTSD_STUDENT]]</f>
        <v>0</v>
      </c>
    </row>
    <row r="1339" spans="1:46">
      <c r="A1339" t="s">
        <v>67</v>
      </c>
      <c r="B1339" t="s">
        <v>377</v>
      </c>
      <c r="AK1339">
        <v>2</v>
      </c>
      <c r="AL1339">
        <v>2023</v>
      </c>
      <c r="AM1339">
        <v>4</v>
      </c>
      <c r="AN1339" s="273">
        <f>(Table2[[#This Row],[OUTSD_IND_HEALTH_TOTAL]]+Table2[[#This Row],[EXCHG_IND_HEALTH_TOTAL]])-Table2[[#This Row],[OUTSD_IND_GRANDFATHER]]</f>
        <v>0</v>
      </c>
      <c r="AO1339" s="273">
        <f>Table2[[#This Row],[OUTSD_IND_HEALTH_TOTAL]]-Table2[[#This Row],[OUTSD_IND_GRANDFATHER]]</f>
        <v>0</v>
      </c>
      <c r="AP1339" s="273">
        <f>(Table2[[#This Row],[OUTSD_SG_HEALTH_TOTAL]]+Table2[[#This Row],[EXCHG_SG_HEALTH_TOTAL]])-Table2[[#This Row],[OUTSD_SG_GRANDFATHER]]</f>
        <v>0</v>
      </c>
      <c r="AQ1339" s="273">
        <f>Table2[[#This Row],[OUTSD_SG_HEALTH_TOTAL]]-Table2[[#This Row],[OUTSD_SG_GRANDFATHER]]</f>
        <v>0</v>
      </c>
      <c r="AR1339" s="273">
        <f>Table2[[#This Row],[EXCHG_IND_HEALTH_TOTAL]]+Table2[[#This Row],[OUTSD_IND_HEALTH_TOTAL]]</f>
        <v>0</v>
      </c>
      <c r="AS1339" s="273">
        <f>Table2[[#This Row],[EXCHG_SG_HEALTH_TOTAL]]+Table2[[#This Row],[OUTSD_SG_HEALTH_TOTAL]]</f>
        <v>0</v>
      </c>
      <c r="AT1339" s="273">
        <f>Table2[[#This Row],[OUTSD_ATM_HEALTH_TOTAL]]+Table2[[#This Row],[OUTSD_LG_HEALTH_TOTAL]]+Table2[[#This Row],[Individual Total]]+Table2[[#This Row],[Small Group Total]]+Table2[[#This Row],[OUTSD_STUDENT]]</f>
        <v>0</v>
      </c>
    </row>
    <row r="1340" spans="1:46">
      <c r="A1340" t="s">
        <v>67</v>
      </c>
      <c r="B1340" t="s">
        <v>370</v>
      </c>
      <c r="AK1340">
        <v>8</v>
      </c>
      <c r="AL1340">
        <v>2023</v>
      </c>
      <c r="AM1340">
        <v>4</v>
      </c>
      <c r="AN1340" s="273">
        <f>(Table2[[#This Row],[OUTSD_IND_HEALTH_TOTAL]]+Table2[[#This Row],[EXCHG_IND_HEALTH_TOTAL]])-Table2[[#This Row],[OUTSD_IND_GRANDFATHER]]</f>
        <v>0</v>
      </c>
      <c r="AO1340" s="273">
        <f>Table2[[#This Row],[OUTSD_IND_HEALTH_TOTAL]]-Table2[[#This Row],[OUTSD_IND_GRANDFATHER]]</f>
        <v>0</v>
      </c>
      <c r="AP1340" s="273">
        <f>(Table2[[#This Row],[OUTSD_SG_HEALTH_TOTAL]]+Table2[[#This Row],[EXCHG_SG_HEALTH_TOTAL]])-Table2[[#This Row],[OUTSD_SG_GRANDFATHER]]</f>
        <v>0</v>
      </c>
      <c r="AQ1340" s="273">
        <f>Table2[[#This Row],[OUTSD_SG_HEALTH_TOTAL]]-Table2[[#This Row],[OUTSD_SG_GRANDFATHER]]</f>
        <v>0</v>
      </c>
      <c r="AR1340" s="273">
        <f>Table2[[#This Row],[EXCHG_IND_HEALTH_TOTAL]]+Table2[[#This Row],[OUTSD_IND_HEALTH_TOTAL]]</f>
        <v>0</v>
      </c>
      <c r="AS1340" s="273">
        <f>Table2[[#This Row],[EXCHG_SG_HEALTH_TOTAL]]+Table2[[#This Row],[OUTSD_SG_HEALTH_TOTAL]]</f>
        <v>0</v>
      </c>
      <c r="AT1340" s="273">
        <f>Table2[[#This Row],[OUTSD_ATM_HEALTH_TOTAL]]+Table2[[#This Row],[OUTSD_LG_HEALTH_TOTAL]]+Table2[[#This Row],[Individual Total]]+Table2[[#This Row],[Small Group Total]]+Table2[[#This Row],[OUTSD_STUDENT]]</f>
        <v>0</v>
      </c>
    </row>
    <row r="1341" spans="1:46">
      <c r="A1341" t="s">
        <v>67</v>
      </c>
      <c r="B1341" t="s">
        <v>367</v>
      </c>
      <c r="AK1341">
        <v>5</v>
      </c>
      <c r="AL1341">
        <v>2023</v>
      </c>
      <c r="AM1341">
        <v>4</v>
      </c>
      <c r="AN1341" s="273">
        <f>(Table2[[#This Row],[OUTSD_IND_HEALTH_TOTAL]]+Table2[[#This Row],[EXCHG_IND_HEALTH_TOTAL]])-Table2[[#This Row],[OUTSD_IND_GRANDFATHER]]</f>
        <v>0</v>
      </c>
      <c r="AO1341" s="273">
        <f>Table2[[#This Row],[OUTSD_IND_HEALTH_TOTAL]]-Table2[[#This Row],[OUTSD_IND_GRANDFATHER]]</f>
        <v>0</v>
      </c>
      <c r="AP1341" s="273">
        <f>(Table2[[#This Row],[OUTSD_SG_HEALTH_TOTAL]]+Table2[[#This Row],[EXCHG_SG_HEALTH_TOTAL]])-Table2[[#This Row],[OUTSD_SG_GRANDFATHER]]</f>
        <v>0</v>
      </c>
      <c r="AQ1341" s="273">
        <f>Table2[[#This Row],[OUTSD_SG_HEALTH_TOTAL]]-Table2[[#This Row],[OUTSD_SG_GRANDFATHER]]</f>
        <v>0</v>
      </c>
      <c r="AR1341" s="273">
        <f>Table2[[#This Row],[EXCHG_IND_HEALTH_TOTAL]]+Table2[[#This Row],[OUTSD_IND_HEALTH_TOTAL]]</f>
        <v>0</v>
      </c>
      <c r="AS1341" s="273">
        <f>Table2[[#This Row],[EXCHG_SG_HEALTH_TOTAL]]+Table2[[#This Row],[OUTSD_SG_HEALTH_TOTAL]]</f>
        <v>0</v>
      </c>
      <c r="AT1341" s="273">
        <f>Table2[[#This Row],[OUTSD_ATM_HEALTH_TOTAL]]+Table2[[#This Row],[OUTSD_LG_HEALTH_TOTAL]]+Table2[[#This Row],[Individual Total]]+Table2[[#This Row],[Small Group Total]]+Table2[[#This Row],[OUTSD_STUDENT]]</f>
        <v>0</v>
      </c>
    </row>
    <row r="1342" spans="1:46">
      <c r="A1342" t="s">
        <v>67</v>
      </c>
      <c r="B1342" t="s">
        <v>386</v>
      </c>
      <c r="AK1342">
        <v>4</v>
      </c>
      <c r="AL1342">
        <v>2023</v>
      </c>
      <c r="AM1342">
        <v>4</v>
      </c>
      <c r="AN1342" s="273">
        <f>(Table2[[#This Row],[OUTSD_IND_HEALTH_TOTAL]]+Table2[[#This Row],[EXCHG_IND_HEALTH_TOTAL]])-Table2[[#This Row],[OUTSD_IND_GRANDFATHER]]</f>
        <v>0</v>
      </c>
      <c r="AO1342" s="273">
        <f>Table2[[#This Row],[OUTSD_IND_HEALTH_TOTAL]]-Table2[[#This Row],[OUTSD_IND_GRANDFATHER]]</f>
        <v>0</v>
      </c>
      <c r="AP1342" s="273">
        <f>(Table2[[#This Row],[OUTSD_SG_HEALTH_TOTAL]]+Table2[[#This Row],[EXCHG_SG_HEALTH_TOTAL]])-Table2[[#This Row],[OUTSD_SG_GRANDFATHER]]</f>
        <v>0</v>
      </c>
      <c r="AQ1342" s="273">
        <f>Table2[[#This Row],[OUTSD_SG_HEALTH_TOTAL]]-Table2[[#This Row],[OUTSD_SG_GRANDFATHER]]</f>
        <v>0</v>
      </c>
      <c r="AR1342" s="273">
        <f>Table2[[#This Row],[EXCHG_IND_HEALTH_TOTAL]]+Table2[[#This Row],[OUTSD_IND_HEALTH_TOTAL]]</f>
        <v>0</v>
      </c>
      <c r="AS1342" s="273">
        <f>Table2[[#This Row],[EXCHG_SG_HEALTH_TOTAL]]+Table2[[#This Row],[OUTSD_SG_HEALTH_TOTAL]]</f>
        <v>0</v>
      </c>
      <c r="AT1342" s="273">
        <f>Table2[[#This Row],[OUTSD_ATM_HEALTH_TOTAL]]+Table2[[#This Row],[OUTSD_LG_HEALTH_TOTAL]]+Table2[[#This Row],[Individual Total]]+Table2[[#This Row],[Small Group Total]]+Table2[[#This Row],[OUTSD_STUDENT]]</f>
        <v>0</v>
      </c>
    </row>
    <row r="1343" spans="1:46">
      <c r="A1343" t="s">
        <v>67</v>
      </c>
      <c r="B1343" t="s">
        <v>389</v>
      </c>
      <c r="AK1343">
        <v>1</v>
      </c>
      <c r="AL1343">
        <v>2023</v>
      </c>
      <c r="AM1343">
        <v>4</v>
      </c>
      <c r="AN1343" s="273">
        <f>(Table2[[#This Row],[OUTSD_IND_HEALTH_TOTAL]]+Table2[[#This Row],[EXCHG_IND_HEALTH_TOTAL]])-Table2[[#This Row],[OUTSD_IND_GRANDFATHER]]</f>
        <v>0</v>
      </c>
      <c r="AO1343" s="273">
        <f>Table2[[#This Row],[OUTSD_IND_HEALTH_TOTAL]]-Table2[[#This Row],[OUTSD_IND_GRANDFATHER]]</f>
        <v>0</v>
      </c>
      <c r="AP1343" s="273">
        <f>(Table2[[#This Row],[OUTSD_SG_HEALTH_TOTAL]]+Table2[[#This Row],[EXCHG_SG_HEALTH_TOTAL]])-Table2[[#This Row],[OUTSD_SG_GRANDFATHER]]</f>
        <v>0</v>
      </c>
      <c r="AQ1343" s="273">
        <f>Table2[[#This Row],[OUTSD_SG_HEALTH_TOTAL]]-Table2[[#This Row],[OUTSD_SG_GRANDFATHER]]</f>
        <v>0</v>
      </c>
      <c r="AR1343" s="273">
        <f>Table2[[#This Row],[EXCHG_IND_HEALTH_TOTAL]]+Table2[[#This Row],[OUTSD_IND_HEALTH_TOTAL]]</f>
        <v>0</v>
      </c>
      <c r="AS1343" s="273">
        <f>Table2[[#This Row],[EXCHG_SG_HEALTH_TOTAL]]+Table2[[#This Row],[OUTSD_SG_HEALTH_TOTAL]]</f>
        <v>0</v>
      </c>
      <c r="AT1343" s="273">
        <f>Table2[[#This Row],[OUTSD_ATM_HEALTH_TOTAL]]+Table2[[#This Row],[OUTSD_LG_HEALTH_TOTAL]]+Table2[[#This Row],[Individual Total]]+Table2[[#This Row],[Small Group Total]]+Table2[[#This Row],[OUTSD_STUDENT]]</f>
        <v>0</v>
      </c>
    </row>
    <row r="1344" spans="1:46">
      <c r="A1344" t="s">
        <v>67</v>
      </c>
      <c r="B1344" t="s">
        <v>368</v>
      </c>
      <c r="AK1344">
        <v>9</v>
      </c>
      <c r="AL1344">
        <v>2023</v>
      </c>
      <c r="AM1344">
        <v>4</v>
      </c>
      <c r="AN1344" s="273">
        <f>(Table2[[#This Row],[OUTSD_IND_HEALTH_TOTAL]]+Table2[[#This Row],[EXCHG_IND_HEALTH_TOTAL]])-Table2[[#This Row],[OUTSD_IND_GRANDFATHER]]</f>
        <v>0</v>
      </c>
      <c r="AO1344" s="273">
        <f>Table2[[#This Row],[OUTSD_IND_HEALTH_TOTAL]]-Table2[[#This Row],[OUTSD_IND_GRANDFATHER]]</f>
        <v>0</v>
      </c>
      <c r="AP1344" s="273">
        <f>(Table2[[#This Row],[OUTSD_SG_HEALTH_TOTAL]]+Table2[[#This Row],[EXCHG_SG_HEALTH_TOTAL]])-Table2[[#This Row],[OUTSD_SG_GRANDFATHER]]</f>
        <v>0</v>
      </c>
      <c r="AQ1344" s="273">
        <f>Table2[[#This Row],[OUTSD_SG_HEALTH_TOTAL]]-Table2[[#This Row],[OUTSD_SG_GRANDFATHER]]</f>
        <v>0</v>
      </c>
      <c r="AR1344" s="273">
        <f>Table2[[#This Row],[EXCHG_IND_HEALTH_TOTAL]]+Table2[[#This Row],[OUTSD_IND_HEALTH_TOTAL]]</f>
        <v>0</v>
      </c>
      <c r="AS1344" s="273">
        <f>Table2[[#This Row],[EXCHG_SG_HEALTH_TOTAL]]+Table2[[#This Row],[OUTSD_SG_HEALTH_TOTAL]]</f>
        <v>0</v>
      </c>
      <c r="AT1344" s="273">
        <f>Table2[[#This Row],[OUTSD_ATM_HEALTH_TOTAL]]+Table2[[#This Row],[OUTSD_LG_HEALTH_TOTAL]]+Table2[[#This Row],[Individual Total]]+Table2[[#This Row],[Small Group Total]]+Table2[[#This Row],[OUTSD_STUDENT]]</f>
        <v>0</v>
      </c>
    </row>
    <row r="1345" spans="1:46">
      <c r="A1345" t="s">
        <v>67</v>
      </c>
      <c r="B1345" t="s">
        <v>371</v>
      </c>
      <c r="AK1345">
        <v>1</v>
      </c>
      <c r="AL1345">
        <v>2023</v>
      </c>
      <c r="AM1345">
        <v>4</v>
      </c>
      <c r="AN1345" s="273">
        <f>(Table2[[#This Row],[OUTSD_IND_HEALTH_TOTAL]]+Table2[[#This Row],[EXCHG_IND_HEALTH_TOTAL]])-Table2[[#This Row],[OUTSD_IND_GRANDFATHER]]</f>
        <v>0</v>
      </c>
      <c r="AO1345" s="273">
        <f>Table2[[#This Row],[OUTSD_IND_HEALTH_TOTAL]]-Table2[[#This Row],[OUTSD_IND_GRANDFATHER]]</f>
        <v>0</v>
      </c>
      <c r="AP1345" s="273">
        <f>(Table2[[#This Row],[OUTSD_SG_HEALTH_TOTAL]]+Table2[[#This Row],[EXCHG_SG_HEALTH_TOTAL]])-Table2[[#This Row],[OUTSD_SG_GRANDFATHER]]</f>
        <v>0</v>
      </c>
      <c r="AQ1345" s="273">
        <f>Table2[[#This Row],[OUTSD_SG_HEALTH_TOTAL]]-Table2[[#This Row],[OUTSD_SG_GRANDFATHER]]</f>
        <v>0</v>
      </c>
      <c r="AR1345" s="273">
        <f>Table2[[#This Row],[EXCHG_IND_HEALTH_TOTAL]]+Table2[[#This Row],[OUTSD_IND_HEALTH_TOTAL]]</f>
        <v>0</v>
      </c>
      <c r="AS1345" s="273">
        <f>Table2[[#This Row],[EXCHG_SG_HEALTH_TOTAL]]+Table2[[#This Row],[OUTSD_SG_HEALTH_TOTAL]]</f>
        <v>0</v>
      </c>
      <c r="AT1345" s="273">
        <f>Table2[[#This Row],[OUTSD_ATM_HEALTH_TOTAL]]+Table2[[#This Row],[OUTSD_LG_HEALTH_TOTAL]]+Table2[[#This Row],[Individual Total]]+Table2[[#This Row],[Small Group Total]]+Table2[[#This Row],[OUTSD_STUDENT]]</f>
        <v>0</v>
      </c>
    </row>
    <row r="1346" spans="1:46">
      <c r="A1346" t="s">
        <v>67</v>
      </c>
      <c r="B1346" t="s">
        <v>369</v>
      </c>
      <c r="AK1346">
        <v>1</v>
      </c>
      <c r="AL1346">
        <v>2023</v>
      </c>
      <c r="AM1346">
        <v>4</v>
      </c>
      <c r="AN1346" s="273">
        <f>(Table2[[#This Row],[OUTSD_IND_HEALTH_TOTAL]]+Table2[[#This Row],[EXCHG_IND_HEALTH_TOTAL]])-Table2[[#This Row],[OUTSD_IND_GRANDFATHER]]</f>
        <v>0</v>
      </c>
      <c r="AO1346" s="273">
        <f>Table2[[#This Row],[OUTSD_IND_HEALTH_TOTAL]]-Table2[[#This Row],[OUTSD_IND_GRANDFATHER]]</f>
        <v>0</v>
      </c>
      <c r="AP1346" s="273">
        <f>(Table2[[#This Row],[OUTSD_SG_HEALTH_TOTAL]]+Table2[[#This Row],[EXCHG_SG_HEALTH_TOTAL]])-Table2[[#This Row],[OUTSD_SG_GRANDFATHER]]</f>
        <v>0</v>
      </c>
      <c r="AQ1346" s="273">
        <f>Table2[[#This Row],[OUTSD_SG_HEALTH_TOTAL]]-Table2[[#This Row],[OUTSD_SG_GRANDFATHER]]</f>
        <v>0</v>
      </c>
      <c r="AR1346" s="273">
        <f>Table2[[#This Row],[EXCHG_IND_HEALTH_TOTAL]]+Table2[[#This Row],[OUTSD_IND_HEALTH_TOTAL]]</f>
        <v>0</v>
      </c>
      <c r="AS1346" s="273">
        <f>Table2[[#This Row],[EXCHG_SG_HEALTH_TOTAL]]+Table2[[#This Row],[OUTSD_SG_HEALTH_TOTAL]]</f>
        <v>0</v>
      </c>
      <c r="AT1346" s="273">
        <f>Table2[[#This Row],[OUTSD_ATM_HEALTH_TOTAL]]+Table2[[#This Row],[OUTSD_LG_HEALTH_TOTAL]]+Table2[[#This Row],[Individual Total]]+Table2[[#This Row],[Small Group Total]]+Table2[[#This Row],[OUTSD_STUDENT]]</f>
        <v>0</v>
      </c>
    </row>
    <row r="1347" spans="1:46">
      <c r="A1347" t="s">
        <v>67</v>
      </c>
      <c r="B1347" t="s">
        <v>366</v>
      </c>
      <c r="AK1347">
        <v>9</v>
      </c>
      <c r="AL1347">
        <v>2023</v>
      </c>
      <c r="AM1347">
        <v>4</v>
      </c>
      <c r="AN1347" s="273">
        <f>(Table2[[#This Row],[OUTSD_IND_HEALTH_TOTAL]]+Table2[[#This Row],[EXCHG_IND_HEALTH_TOTAL]])-Table2[[#This Row],[OUTSD_IND_GRANDFATHER]]</f>
        <v>0</v>
      </c>
      <c r="AO1347" s="273">
        <f>Table2[[#This Row],[OUTSD_IND_HEALTH_TOTAL]]-Table2[[#This Row],[OUTSD_IND_GRANDFATHER]]</f>
        <v>0</v>
      </c>
      <c r="AP1347" s="273">
        <f>(Table2[[#This Row],[OUTSD_SG_HEALTH_TOTAL]]+Table2[[#This Row],[EXCHG_SG_HEALTH_TOTAL]])-Table2[[#This Row],[OUTSD_SG_GRANDFATHER]]</f>
        <v>0</v>
      </c>
      <c r="AQ1347" s="273">
        <f>Table2[[#This Row],[OUTSD_SG_HEALTH_TOTAL]]-Table2[[#This Row],[OUTSD_SG_GRANDFATHER]]</f>
        <v>0</v>
      </c>
      <c r="AR1347" s="273">
        <f>Table2[[#This Row],[EXCHG_IND_HEALTH_TOTAL]]+Table2[[#This Row],[OUTSD_IND_HEALTH_TOTAL]]</f>
        <v>0</v>
      </c>
      <c r="AS1347" s="273">
        <f>Table2[[#This Row],[EXCHG_SG_HEALTH_TOTAL]]+Table2[[#This Row],[OUTSD_SG_HEALTH_TOTAL]]</f>
        <v>0</v>
      </c>
      <c r="AT1347" s="273">
        <f>Table2[[#This Row],[OUTSD_ATM_HEALTH_TOTAL]]+Table2[[#This Row],[OUTSD_LG_HEALTH_TOTAL]]+Table2[[#This Row],[Individual Total]]+Table2[[#This Row],[Small Group Total]]+Table2[[#This Row],[OUTSD_STUDENT]]</f>
        <v>0</v>
      </c>
    </row>
    <row r="1348" spans="1:46">
      <c r="A1348" t="s">
        <v>67</v>
      </c>
      <c r="B1348" t="s">
        <v>375</v>
      </c>
      <c r="AK1348">
        <v>3</v>
      </c>
      <c r="AL1348">
        <v>2023</v>
      </c>
      <c r="AM1348">
        <v>4</v>
      </c>
      <c r="AN1348" s="273">
        <f>(Table2[[#This Row],[OUTSD_IND_HEALTH_TOTAL]]+Table2[[#This Row],[EXCHG_IND_HEALTH_TOTAL]])-Table2[[#This Row],[OUTSD_IND_GRANDFATHER]]</f>
        <v>0</v>
      </c>
      <c r="AO1348" s="273">
        <f>Table2[[#This Row],[OUTSD_IND_HEALTH_TOTAL]]-Table2[[#This Row],[OUTSD_IND_GRANDFATHER]]</f>
        <v>0</v>
      </c>
      <c r="AP1348" s="273">
        <f>(Table2[[#This Row],[OUTSD_SG_HEALTH_TOTAL]]+Table2[[#This Row],[EXCHG_SG_HEALTH_TOTAL]])-Table2[[#This Row],[OUTSD_SG_GRANDFATHER]]</f>
        <v>0</v>
      </c>
      <c r="AQ1348" s="273">
        <f>Table2[[#This Row],[OUTSD_SG_HEALTH_TOTAL]]-Table2[[#This Row],[OUTSD_SG_GRANDFATHER]]</f>
        <v>0</v>
      </c>
      <c r="AR1348" s="273">
        <f>Table2[[#This Row],[EXCHG_IND_HEALTH_TOTAL]]+Table2[[#This Row],[OUTSD_IND_HEALTH_TOTAL]]</f>
        <v>0</v>
      </c>
      <c r="AS1348" s="273">
        <f>Table2[[#This Row],[EXCHG_SG_HEALTH_TOTAL]]+Table2[[#This Row],[OUTSD_SG_HEALTH_TOTAL]]</f>
        <v>0</v>
      </c>
      <c r="AT1348" s="273">
        <f>Table2[[#This Row],[OUTSD_ATM_HEALTH_TOTAL]]+Table2[[#This Row],[OUTSD_LG_HEALTH_TOTAL]]+Table2[[#This Row],[Individual Total]]+Table2[[#This Row],[Small Group Total]]+Table2[[#This Row],[OUTSD_STUDENT]]</f>
        <v>0</v>
      </c>
    </row>
    <row r="1349" spans="1:46">
      <c r="A1349" t="s">
        <v>67</v>
      </c>
      <c r="B1349" t="s">
        <v>365</v>
      </c>
      <c r="AK1349">
        <v>2</v>
      </c>
      <c r="AL1349">
        <v>2023</v>
      </c>
      <c r="AM1349">
        <v>4</v>
      </c>
      <c r="AN1349" s="273">
        <f>(Table2[[#This Row],[OUTSD_IND_HEALTH_TOTAL]]+Table2[[#This Row],[EXCHG_IND_HEALTH_TOTAL]])-Table2[[#This Row],[OUTSD_IND_GRANDFATHER]]</f>
        <v>0</v>
      </c>
      <c r="AO1349" s="273">
        <f>Table2[[#This Row],[OUTSD_IND_HEALTH_TOTAL]]-Table2[[#This Row],[OUTSD_IND_GRANDFATHER]]</f>
        <v>0</v>
      </c>
      <c r="AP1349" s="273">
        <f>(Table2[[#This Row],[OUTSD_SG_HEALTH_TOTAL]]+Table2[[#This Row],[EXCHG_SG_HEALTH_TOTAL]])-Table2[[#This Row],[OUTSD_SG_GRANDFATHER]]</f>
        <v>0</v>
      </c>
      <c r="AQ1349" s="273">
        <f>Table2[[#This Row],[OUTSD_SG_HEALTH_TOTAL]]-Table2[[#This Row],[OUTSD_SG_GRANDFATHER]]</f>
        <v>0</v>
      </c>
      <c r="AR1349" s="273">
        <f>Table2[[#This Row],[EXCHG_IND_HEALTH_TOTAL]]+Table2[[#This Row],[OUTSD_IND_HEALTH_TOTAL]]</f>
        <v>0</v>
      </c>
      <c r="AS1349" s="273">
        <f>Table2[[#This Row],[EXCHG_SG_HEALTH_TOTAL]]+Table2[[#This Row],[OUTSD_SG_HEALTH_TOTAL]]</f>
        <v>0</v>
      </c>
      <c r="AT1349" s="273">
        <f>Table2[[#This Row],[OUTSD_ATM_HEALTH_TOTAL]]+Table2[[#This Row],[OUTSD_LG_HEALTH_TOTAL]]+Table2[[#This Row],[Individual Total]]+Table2[[#This Row],[Small Group Total]]+Table2[[#This Row],[OUTSD_STUDENT]]</f>
        <v>0</v>
      </c>
    </row>
    <row r="1350" spans="1:46">
      <c r="A1350" t="s">
        <v>67</v>
      </c>
      <c r="B1350" t="s">
        <v>383</v>
      </c>
      <c r="AK1350">
        <v>2</v>
      </c>
      <c r="AL1350">
        <v>2023</v>
      </c>
      <c r="AM1350">
        <v>4</v>
      </c>
      <c r="AN1350" s="273">
        <f>(Table2[[#This Row],[OUTSD_IND_HEALTH_TOTAL]]+Table2[[#This Row],[EXCHG_IND_HEALTH_TOTAL]])-Table2[[#This Row],[OUTSD_IND_GRANDFATHER]]</f>
        <v>0</v>
      </c>
      <c r="AO1350" s="273">
        <f>Table2[[#This Row],[OUTSD_IND_HEALTH_TOTAL]]-Table2[[#This Row],[OUTSD_IND_GRANDFATHER]]</f>
        <v>0</v>
      </c>
      <c r="AP1350" s="273">
        <f>(Table2[[#This Row],[OUTSD_SG_HEALTH_TOTAL]]+Table2[[#This Row],[EXCHG_SG_HEALTH_TOTAL]])-Table2[[#This Row],[OUTSD_SG_GRANDFATHER]]</f>
        <v>0</v>
      </c>
      <c r="AQ1350" s="273">
        <f>Table2[[#This Row],[OUTSD_SG_HEALTH_TOTAL]]-Table2[[#This Row],[OUTSD_SG_GRANDFATHER]]</f>
        <v>0</v>
      </c>
      <c r="AR1350" s="273">
        <f>Table2[[#This Row],[EXCHG_IND_HEALTH_TOTAL]]+Table2[[#This Row],[OUTSD_IND_HEALTH_TOTAL]]</f>
        <v>0</v>
      </c>
      <c r="AS1350" s="273">
        <f>Table2[[#This Row],[EXCHG_SG_HEALTH_TOTAL]]+Table2[[#This Row],[OUTSD_SG_HEALTH_TOTAL]]</f>
        <v>0</v>
      </c>
      <c r="AT1350" s="273">
        <f>Table2[[#This Row],[OUTSD_ATM_HEALTH_TOTAL]]+Table2[[#This Row],[OUTSD_LG_HEALTH_TOTAL]]+Table2[[#This Row],[Individual Total]]+Table2[[#This Row],[Small Group Total]]+Table2[[#This Row],[OUTSD_STUDENT]]</f>
        <v>0</v>
      </c>
    </row>
    <row r="1351" spans="1:46">
      <c r="A1351" t="s">
        <v>67</v>
      </c>
      <c r="B1351" t="s">
        <v>356</v>
      </c>
      <c r="AK1351">
        <v>6</v>
      </c>
      <c r="AL1351">
        <v>2023</v>
      </c>
      <c r="AM1351">
        <v>4</v>
      </c>
      <c r="AN1351" s="273">
        <f>(Table2[[#This Row],[OUTSD_IND_HEALTH_TOTAL]]+Table2[[#This Row],[EXCHG_IND_HEALTH_TOTAL]])-Table2[[#This Row],[OUTSD_IND_GRANDFATHER]]</f>
        <v>0</v>
      </c>
      <c r="AO1351" s="273">
        <f>Table2[[#This Row],[OUTSD_IND_HEALTH_TOTAL]]-Table2[[#This Row],[OUTSD_IND_GRANDFATHER]]</f>
        <v>0</v>
      </c>
      <c r="AP1351" s="273">
        <f>(Table2[[#This Row],[OUTSD_SG_HEALTH_TOTAL]]+Table2[[#This Row],[EXCHG_SG_HEALTH_TOTAL]])-Table2[[#This Row],[OUTSD_SG_GRANDFATHER]]</f>
        <v>0</v>
      </c>
      <c r="AQ1351" s="273">
        <f>Table2[[#This Row],[OUTSD_SG_HEALTH_TOTAL]]-Table2[[#This Row],[OUTSD_SG_GRANDFATHER]]</f>
        <v>0</v>
      </c>
      <c r="AR1351" s="273">
        <f>Table2[[#This Row],[EXCHG_IND_HEALTH_TOTAL]]+Table2[[#This Row],[OUTSD_IND_HEALTH_TOTAL]]</f>
        <v>0</v>
      </c>
      <c r="AS1351" s="273">
        <f>Table2[[#This Row],[EXCHG_SG_HEALTH_TOTAL]]+Table2[[#This Row],[OUTSD_SG_HEALTH_TOTAL]]</f>
        <v>0</v>
      </c>
      <c r="AT1351" s="273">
        <f>Table2[[#This Row],[OUTSD_ATM_HEALTH_TOTAL]]+Table2[[#This Row],[OUTSD_LG_HEALTH_TOTAL]]+Table2[[#This Row],[Individual Total]]+Table2[[#This Row],[Small Group Total]]+Table2[[#This Row],[OUTSD_STUDENT]]</f>
        <v>0</v>
      </c>
    </row>
    <row r="1352" spans="1:46">
      <c r="A1352" t="s">
        <v>67</v>
      </c>
      <c r="B1352" t="s">
        <v>382</v>
      </c>
      <c r="AK1352">
        <v>1</v>
      </c>
      <c r="AL1352">
        <v>2023</v>
      </c>
      <c r="AM1352">
        <v>4</v>
      </c>
      <c r="AN1352" s="273">
        <f>(Table2[[#This Row],[OUTSD_IND_HEALTH_TOTAL]]+Table2[[#This Row],[EXCHG_IND_HEALTH_TOTAL]])-Table2[[#This Row],[OUTSD_IND_GRANDFATHER]]</f>
        <v>0</v>
      </c>
      <c r="AO1352" s="273">
        <f>Table2[[#This Row],[OUTSD_IND_HEALTH_TOTAL]]-Table2[[#This Row],[OUTSD_IND_GRANDFATHER]]</f>
        <v>0</v>
      </c>
      <c r="AP1352" s="273">
        <f>(Table2[[#This Row],[OUTSD_SG_HEALTH_TOTAL]]+Table2[[#This Row],[EXCHG_SG_HEALTH_TOTAL]])-Table2[[#This Row],[OUTSD_SG_GRANDFATHER]]</f>
        <v>0</v>
      </c>
      <c r="AQ1352" s="273">
        <f>Table2[[#This Row],[OUTSD_SG_HEALTH_TOTAL]]-Table2[[#This Row],[OUTSD_SG_GRANDFATHER]]</f>
        <v>0</v>
      </c>
      <c r="AR1352" s="273">
        <f>Table2[[#This Row],[EXCHG_IND_HEALTH_TOTAL]]+Table2[[#This Row],[OUTSD_IND_HEALTH_TOTAL]]</f>
        <v>0</v>
      </c>
      <c r="AS1352" s="273">
        <f>Table2[[#This Row],[EXCHG_SG_HEALTH_TOTAL]]+Table2[[#This Row],[OUTSD_SG_HEALTH_TOTAL]]</f>
        <v>0</v>
      </c>
      <c r="AT1352" s="273">
        <f>Table2[[#This Row],[OUTSD_ATM_HEALTH_TOTAL]]+Table2[[#This Row],[OUTSD_LG_HEALTH_TOTAL]]+Table2[[#This Row],[Individual Total]]+Table2[[#This Row],[Small Group Total]]+Table2[[#This Row],[OUTSD_STUDENT]]</f>
        <v>0</v>
      </c>
    </row>
    <row r="1353" spans="1:46">
      <c r="A1353" t="s">
        <v>67</v>
      </c>
      <c r="B1353" t="s">
        <v>359</v>
      </c>
      <c r="AK1353">
        <v>9</v>
      </c>
      <c r="AL1353">
        <v>2023</v>
      </c>
      <c r="AM1353">
        <v>4</v>
      </c>
      <c r="AN1353" s="273">
        <f>(Table2[[#This Row],[OUTSD_IND_HEALTH_TOTAL]]+Table2[[#This Row],[EXCHG_IND_HEALTH_TOTAL]])-Table2[[#This Row],[OUTSD_IND_GRANDFATHER]]</f>
        <v>0</v>
      </c>
      <c r="AO1353" s="273">
        <f>Table2[[#This Row],[OUTSD_IND_HEALTH_TOTAL]]-Table2[[#This Row],[OUTSD_IND_GRANDFATHER]]</f>
        <v>0</v>
      </c>
      <c r="AP1353" s="273">
        <f>(Table2[[#This Row],[OUTSD_SG_HEALTH_TOTAL]]+Table2[[#This Row],[EXCHG_SG_HEALTH_TOTAL]])-Table2[[#This Row],[OUTSD_SG_GRANDFATHER]]</f>
        <v>0</v>
      </c>
      <c r="AQ1353" s="273">
        <f>Table2[[#This Row],[OUTSD_SG_HEALTH_TOTAL]]-Table2[[#This Row],[OUTSD_SG_GRANDFATHER]]</f>
        <v>0</v>
      </c>
      <c r="AR1353" s="273">
        <f>Table2[[#This Row],[EXCHG_IND_HEALTH_TOTAL]]+Table2[[#This Row],[OUTSD_IND_HEALTH_TOTAL]]</f>
        <v>0</v>
      </c>
      <c r="AS1353" s="273">
        <f>Table2[[#This Row],[EXCHG_SG_HEALTH_TOTAL]]+Table2[[#This Row],[OUTSD_SG_HEALTH_TOTAL]]</f>
        <v>0</v>
      </c>
      <c r="AT1353" s="273">
        <f>Table2[[#This Row],[OUTSD_ATM_HEALTH_TOTAL]]+Table2[[#This Row],[OUTSD_LG_HEALTH_TOTAL]]+Table2[[#This Row],[Individual Total]]+Table2[[#This Row],[Small Group Total]]+Table2[[#This Row],[OUTSD_STUDENT]]</f>
        <v>0</v>
      </c>
    </row>
    <row r="1354" spans="1:46">
      <c r="A1354" t="s">
        <v>67</v>
      </c>
      <c r="B1354" t="s">
        <v>364</v>
      </c>
      <c r="AK1354">
        <v>4</v>
      </c>
      <c r="AL1354">
        <v>2023</v>
      </c>
      <c r="AM1354">
        <v>4</v>
      </c>
      <c r="AN1354" s="273">
        <f>(Table2[[#This Row],[OUTSD_IND_HEALTH_TOTAL]]+Table2[[#This Row],[EXCHG_IND_HEALTH_TOTAL]])-Table2[[#This Row],[OUTSD_IND_GRANDFATHER]]</f>
        <v>0</v>
      </c>
      <c r="AO1354" s="273">
        <f>Table2[[#This Row],[OUTSD_IND_HEALTH_TOTAL]]-Table2[[#This Row],[OUTSD_IND_GRANDFATHER]]</f>
        <v>0</v>
      </c>
      <c r="AP1354" s="273">
        <f>(Table2[[#This Row],[OUTSD_SG_HEALTH_TOTAL]]+Table2[[#This Row],[EXCHG_SG_HEALTH_TOTAL]])-Table2[[#This Row],[OUTSD_SG_GRANDFATHER]]</f>
        <v>0</v>
      </c>
      <c r="AQ1354" s="273">
        <f>Table2[[#This Row],[OUTSD_SG_HEALTH_TOTAL]]-Table2[[#This Row],[OUTSD_SG_GRANDFATHER]]</f>
        <v>0</v>
      </c>
      <c r="AR1354" s="273">
        <f>Table2[[#This Row],[EXCHG_IND_HEALTH_TOTAL]]+Table2[[#This Row],[OUTSD_IND_HEALTH_TOTAL]]</f>
        <v>0</v>
      </c>
      <c r="AS1354" s="273">
        <f>Table2[[#This Row],[EXCHG_SG_HEALTH_TOTAL]]+Table2[[#This Row],[OUTSD_SG_HEALTH_TOTAL]]</f>
        <v>0</v>
      </c>
      <c r="AT1354" s="273">
        <f>Table2[[#This Row],[OUTSD_ATM_HEALTH_TOTAL]]+Table2[[#This Row],[OUTSD_LG_HEALTH_TOTAL]]+Table2[[#This Row],[Individual Total]]+Table2[[#This Row],[Small Group Total]]+Table2[[#This Row],[OUTSD_STUDENT]]</f>
        <v>0</v>
      </c>
    </row>
    <row r="1355" spans="1:46">
      <c r="A1355" t="s">
        <v>67</v>
      </c>
      <c r="B1355" t="s">
        <v>384</v>
      </c>
      <c r="AK1355">
        <v>1</v>
      </c>
      <c r="AL1355">
        <v>2023</v>
      </c>
      <c r="AM1355">
        <v>4</v>
      </c>
      <c r="AN1355" s="273">
        <f>(Table2[[#This Row],[OUTSD_IND_HEALTH_TOTAL]]+Table2[[#This Row],[EXCHG_IND_HEALTH_TOTAL]])-Table2[[#This Row],[OUTSD_IND_GRANDFATHER]]</f>
        <v>0</v>
      </c>
      <c r="AO1355" s="273">
        <f>Table2[[#This Row],[OUTSD_IND_HEALTH_TOTAL]]-Table2[[#This Row],[OUTSD_IND_GRANDFATHER]]</f>
        <v>0</v>
      </c>
      <c r="AP1355" s="273">
        <f>(Table2[[#This Row],[OUTSD_SG_HEALTH_TOTAL]]+Table2[[#This Row],[EXCHG_SG_HEALTH_TOTAL]])-Table2[[#This Row],[OUTSD_SG_GRANDFATHER]]</f>
        <v>0</v>
      </c>
      <c r="AQ1355" s="273">
        <f>Table2[[#This Row],[OUTSD_SG_HEALTH_TOTAL]]-Table2[[#This Row],[OUTSD_SG_GRANDFATHER]]</f>
        <v>0</v>
      </c>
      <c r="AR1355" s="273">
        <f>Table2[[#This Row],[EXCHG_IND_HEALTH_TOTAL]]+Table2[[#This Row],[OUTSD_IND_HEALTH_TOTAL]]</f>
        <v>0</v>
      </c>
      <c r="AS1355" s="273">
        <f>Table2[[#This Row],[EXCHG_SG_HEALTH_TOTAL]]+Table2[[#This Row],[OUTSD_SG_HEALTH_TOTAL]]</f>
        <v>0</v>
      </c>
      <c r="AT1355" s="273">
        <f>Table2[[#This Row],[OUTSD_ATM_HEALTH_TOTAL]]+Table2[[#This Row],[OUTSD_LG_HEALTH_TOTAL]]+Table2[[#This Row],[Individual Total]]+Table2[[#This Row],[Small Group Total]]+Table2[[#This Row],[OUTSD_STUDENT]]</f>
        <v>0</v>
      </c>
    </row>
    <row r="1356" spans="1:46">
      <c r="A1356" t="s">
        <v>67</v>
      </c>
      <c r="B1356" t="s">
        <v>374</v>
      </c>
      <c r="AK1356">
        <v>4</v>
      </c>
      <c r="AL1356">
        <v>2023</v>
      </c>
      <c r="AM1356">
        <v>4</v>
      </c>
      <c r="AN1356" s="273">
        <f>(Table2[[#This Row],[OUTSD_IND_HEALTH_TOTAL]]+Table2[[#This Row],[EXCHG_IND_HEALTH_TOTAL]])-Table2[[#This Row],[OUTSD_IND_GRANDFATHER]]</f>
        <v>0</v>
      </c>
      <c r="AO1356" s="273">
        <f>Table2[[#This Row],[OUTSD_IND_HEALTH_TOTAL]]-Table2[[#This Row],[OUTSD_IND_GRANDFATHER]]</f>
        <v>0</v>
      </c>
      <c r="AP1356" s="273">
        <f>(Table2[[#This Row],[OUTSD_SG_HEALTH_TOTAL]]+Table2[[#This Row],[EXCHG_SG_HEALTH_TOTAL]])-Table2[[#This Row],[OUTSD_SG_GRANDFATHER]]</f>
        <v>0</v>
      </c>
      <c r="AQ1356" s="273">
        <f>Table2[[#This Row],[OUTSD_SG_HEALTH_TOTAL]]-Table2[[#This Row],[OUTSD_SG_GRANDFATHER]]</f>
        <v>0</v>
      </c>
      <c r="AR1356" s="273">
        <f>Table2[[#This Row],[EXCHG_IND_HEALTH_TOTAL]]+Table2[[#This Row],[OUTSD_IND_HEALTH_TOTAL]]</f>
        <v>0</v>
      </c>
      <c r="AS1356" s="273">
        <f>Table2[[#This Row],[EXCHG_SG_HEALTH_TOTAL]]+Table2[[#This Row],[OUTSD_SG_HEALTH_TOTAL]]</f>
        <v>0</v>
      </c>
      <c r="AT1356" s="273">
        <f>Table2[[#This Row],[OUTSD_ATM_HEALTH_TOTAL]]+Table2[[#This Row],[OUTSD_LG_HEALTH_TOTAL]]+Table2[[#This Row],[Individual Total]]+Table2[[#This Row],[Small Group Total]]+Table2[[#This Row],[OUTSD_STUDENT]]</f>
        <v>0</v>
      </c>
    </row>
    <row r="1357" spans="1:46">
      <c r="A1357" t="s">
        <v>67</v>
      </c>
      <c r="B1357" t="s">
        <v>380</v>
      </c>
      <c r="AK1357">
        <v>3</v>
      </c>
      <c r="AL1357">
        <v>2023</v>
      </c>
      <c r="AM1357">
        <v>4</v>
      </c>
      <c r="AN1357" s="273">
        <f>(Table2[[#This Row],[OUTSD_IND_HEALTH_TOTAL]]+Table2[[#This Row],[EXCHG_IND_HEALTH_TOTAL]])-Table2[[#This Row],[OUTSD_IND_GRANDFATHER]]</f>
        <v>0</v>
      </c>
      <c r="AO1357" s="273">
        <f>Table2[[#This Row],[OUTSD_IND_HEALTH_TOTAL]]-Table2[[#This Row],[OUTSD_IND_GRANDFATHER]]</f>
        <v>0</v>
      </c>
      <c r="AP1357" s="273">
        <f>(Table2[[#This Row],[OUTSD_SG_HEALTH_TOTAL]]+Table2[[#This Row],[EXCHG_SG_HEALTH_TOTAL]])-Table2[[#This Row],[OUTSD_SG_GRANDFATHER]]</f>
        <v>0</v>
      </c>
      <c r="AQ1357" s="273">
        <f>Table2[[#This Row],[OUTSD_SG_HEALTH_TOTAL]]-Table2[[#This Row],[OUTSD_SG_GRANDFATHER]]</f>
        <v>0</v>
      </c>
      <c r="AR1357" s="273">
        <f>Table2[[#This Row],[EXCHG_IND_HEALTH_TOTAL]]+Table2[[#This Row],[OUTSD_IND_HEALTH_TOTAL]]</f>
        <v>0</v>
      </c>
      <c r="AS1357" s="273">
        <f>Table2[[#This Row],[EXCHG_SG_HEALTH_TOTAL]]+Table2[[#This Row],[OUTSD_SG_HEALTH_TOTAL]]</f>
        <v>0</v>
      </c>
      <c r="AT1357" s="273">
        <f>Table2[[#This Row],[OUTSD_ATM_HEALTH_TOTAL]]+Table2[[#This Row],[OUTSD_LG_HEALTH_TOTAL]]+Table2[[#This Row],[Individual Total]]+Table2[[#This Row],[Small Group Total]]+Table2[[#This Row],[OUTSD_STUDENT]]</f>
        <v>0</v>
      </c>
    </row>
    <row r="1358" spans="1:46">
      <c r="A1358" t="s">
        <v>67</v>
      </c>
      <c r="B1358" t="s">
        <v>387</v>
      </c>
      <c r="AK1358">
        <v>1</v>
      </c>
      <c r="AL1358">
        <v>2023</v>
      </c>
      <c r="AM1358">
        <v>4</v>
      </c>
      <c r="AN1358" s="273">
        <f>(Table2[[#This Row],[OUTSD_IND_HEALTH_TOTAL]]+Table2[[#This Row],[EXCHG_IND_HEALTH_TOTAL]])-Table2[[#This Row],[OUTSD_IND_GRANDFATHER]]</f>
        <v>0</v>
      </c>
      <c r="AO1358" s="273">
        <f>Table2[[#This Row],[OUTSD_IND_HEALTH_TOTAL]]-Table2[[#This Row],[OUTSD_IND_GRANDFATHER]]</f>
        <v>0</v>
      </c>
      <c r="AP1358" s="273">
        <f>(Table2[[#This Row],[OUTSD_SG_HEALTH_TOTAL]]+Table2[[#This Row],[EXCHG_SG_HEALTH_TOTAL]])-Table2[[#This Row],[OUTSD_SG_GRANDFATHER]]</f>
        <v>0</v>
      </c>
      <c r="AQ1358" s="273">
        <f>Table2[[#This Row],[OUTSD_SG_HEALTH_TOTAL]]-Table2[[#This Row],[OUTSD_SG_GRANDFATHER]]</f>
        <v>0</v>
      </c>
      <c r="AR1358" s="273">
        <f>Table2[[#This Row],[EXCHG_IND_HEALTH_TOTAL]]+Table2[[#This Row],[OUTSD_IND_HEALTH_TOTAL]]</f>
        <v>0</v>
      </c>
      <c r="AS1358" s="273">
        <f>Table2[[#This Row],[EXCHG_SG_HEALTH_TOTAL]]+Table2[[#This Row],[OUTSD_SG_HEALTH_TOTAL]]</f>
        <v>0</v>
      </c>
      <c r="AT1358" s="273">
        <f>Table2[[#This Row],[OUTSD_ATM_HEALTH_TOTAL]]+Table2[[#This Row],[OUTSD_LG_HEALTH_TOTAL]]+Table2[[#This Row],[Individual Total]]+Table2[[#This Row],[Small Group Total]]+Table2[[#This Row],[OUTSD_STUDENT]]</f>
        <v>0</v>
      </c>
    </row>
    <row r="1359" spans="1:46">
      <c r="A1359" t="s">
        <v>67</v>
      </c>
      <c r="B1359" t="s">
        <v>373</v>
      </c>
      <c r="AK1359">
        <v>3</v>
      </c>
      <c r="AL1359">
        <v>2023</v>
      </c>
      <c r="AM1359">
        <v>4</v>
      </c>
      <c r="AN1359" s="273">
        <f>(Table2[[#This Row],[OUTSD_IND_HEALTH_TOTAL]]+Table2[[#This Row],[EXCHG_IND_HEALTH_TOTAL]])-Table2[[#This Row],[OUTSD_IND_GRANDFATHER]]</f>
        <v>0</v>
      </c>
      <c r="AO1359" s="273">
        <f>Table2[[#This Row],[OUTSD_IND_HEALTH_TOTAL]]-Table2[[#This Row],[OUTSD_IND_GRANDFATHER]]</f>
        <v>0</v>
      </c>
      <c r="AP1359" s="273">
        <f>(Table2[[#This Row],[OUTSD_SG_HEALTH_TOTAL]]+Table2[[#This Row],[EXCHG_SG_HEALTH_TOTAL]])-Table2[[#This Row],[OUTSD_SG_GRANDFATHER]]</f>
        <v>0</v>
      </c>
      <c r="AQ1359" s="273">
        <f>Table2[[#This Row],[OUTSD_SG_HEALTH_TOTAL]]-Table2[[#This Row],[OUTSD_SG_GRANDFATHER]]</f>
        <v>0</v>
      </c>
      <c r="AR1359" s="273">
        <f>Table2[[#This Row],[EXCHG_IND_HEALTH_TOTAL]]+Table2[[#This Row],[OUTSD_IND_HEALTH_TOTAL]]</f>
        <v>0</v>
      </c>
      <c r="AS1359" s="273">
        <f>Table2[[#This Row],[EXCHG_SG_HEALTH_TOTAL]]+Table2[[#This Row],[OUTSD_SG_HEALTH_TOTAL]]</f>
        <v>0</v>
      </c>
      <c r="AT1359" s="273">
        <f>Table2[[#This Row],[OUTSD_ATM_HEALTH_TOTAL]]+Table2[[#This Row],[OUTSD_LG_HEALTH_TOTAL]]+Table2[[#This Row],[Individual Total]]+Table2[[#This Row],[Small Group Total]]+Table2[[#This Row],[OUTSD_STUDENT]]</f>
        <v>0</v>
      </c>
    </row>
    <row r="1360" spans="1:46">
      <c r="A1360" t="s">
        <v>67</v>
      </c>
      <c r="B1360" t="s">
        <v>357</v>
      </c>
      <c r="AK1360">
        <v>3</v>
      </c>
      <c r="AL1360">
        <v>2023</v>
      </c>
      <c r="AM1360">
        <v>4</v>
      </c>
      <c r="AN1360" s="273">
        <f>(Table2[[#This Row],[OUTSD_IND_HEALTH_TOTAL]]+Table2[[#This Row],[EXCHG_IND_HEALTH_TOTAL]])-Table2[[#This Row],[OUTSD_IND_GRANDFATHER]]</f>
        <v>0</v>
      </c>
      <c r="AO1360" s="273">
        <f>Table2[[#This Row],[OUTSD_IND_HEALTH_TOTAL]]-Table2[[#This Row],[OUTSD_IND_GRANDFATHER]]</f>
        <v>0</v>
      </c>
      <c r="AP1360" s="273">
        <f>(Table2[[#This Row],[OUTSD_SG_HEALTH_TOTAL]]+Table2[[#This Row],[EXCHG_SG_HEALTH_TOTAL]])-Table2[[#This Row],[OUTSD_SG_GRANDFATHER]]</f>
        <v>0</v>
      </c>
      <c r="AQ1360" s="273">
        <f>Table2[[#This Row],[OUTSD_SG_HEALTH_TOTAL]]-Table2[[#This Row],[OUTSD_SG_GRANDFATHER]]</f>
        <v>0</v>
      </c>
      <c r="AR1360" s="273">
        <f>Table2[[#This Row],[EXCHG_IND_HEALTH_TOTAL]]+Table2[[#This Row],[OUTSD_IND_HEALTH_TOTAL]]</f>
        <v>0</v>
      </c>
      <c r="AS1360" s="273">
        <f>Table2[[#This Row],[EXCHG_SG_HEALTH_TOTAL]]+Table2[[#This Row],[OUTSD_SG_HEALTH_TOTAL]]</f>
        <v>0</v>
      </c>
      <c r="AT1360" s="273">
        <f>Table2[[#This Row],[OUTSD_ATM_HEALTH_TOTAL]]+Table2[[#This Row],[OUTSD_LG_HEALTH_TOTAL]]+Table2[[#This Row],[Individual Total]]+Table2[[#This Row],[Small Group Total]]+Table2[[#This Row],[OUTSD_STUDENT]]</f>
        <v>0</v>
      </c>
    </row>
    <row r="1361" spans="1:46">
      <c r="A1361" t="s">
        <v>67</v>
      </c>
      <c r="B1361" t="s">
        <v>362</v>
      </c>
      <c r="AK1361">
        <v>1</v>
      </c>
      <c r="AL1361">
        <v>2023</v>
      </c>
      <c r="AM1361">
        <v>4</v>
      </c>
      <c r="AN1361" s="273">
        <f>(Table2[[#This Row],[OUTSD_IND_HEALTH_TOTAL]]+Table2[[#This Row],[EXCHG_IND_HEALTH_TOTAL]])-Table2[[#This Row],[OUTSD_IND_GRANDFATHER]]</f>
        <v>0</v>
      </c>
      <c r="AO1361" s="273">
        <f>Table2[[#This Row],[OUTSD_IND_HEALTH_TOTAL]]-Table2[[#This Row],[OUTSD_IND_GRANDFATHER]]</f>
        <v>0</v>
      </c>
      <c r="AP1361" s="273">
        <f>(Table2[[#This Row],[OUTSD_SG_HEALTH_TOTAL]]+Table2[[#This Row],[EXCHG_SG_HEALTH_TOTAL]])-Table2[[#This Row],[OUTSD_SG_GRANDFATHER]]</f>
        <v>0</v>
      </c>
      <c r="AQ1361" s="273">
        <f>Table2[[#This Row],[OUTSD_SG_HEALTH_TOTAL]]-Table2[[#This Row],[OUTSD_SG_GRANDFATHER]]</f>
        <v>0</v>
      </c>
      <c r="AR1361" s="273">
        <f>Table2[[#This Row],[EXCHG_IND_HEALTH_TOTAL]]+Table2[[#This Row],[OUTSD_IND_HEALTH_TOTAL]]</f>
        <v>0</v>
      </c>
      <c r="AS1361" s="273">
        <f>Table2[[#This Row],[EXCHG_SG_HEALTH_TOTAL]]+Table2[[#This Row],[OUTSD_SG_HEALTH_TOTAL]]</f>
        <v>0</v>
      </c>
      <c r="AT1361" s="273">
        <f>Table2[[#This Row],[OUTSD_ATM_HEALTH_TOTAL]]+Table2[[#This Row],[OUTSD_LG_HEALTH_TOTAL]]+Table2[[#This Row],[Individual Total]]+Table2[[#This Row],[Small Group Total]]+Table2[[#This Row],[OUTSD_STUDENT]]</f>
        <v>0</v>
      </c>
    </row>
    <row r="1362" spans="1:46">
      <c r="A1362" t="s">
        <v>68</v>
      </c>
      <c r="B1362" t="s">
        <v>358</v>
      </c>
      <c r="AK1362">
        <v>1</v>
      </c>
      <c r="AL1362">
        <v>2023</v>
      </c>
      <c r="AM1362">
        <v>4</v>
      </c>
      <c r="AN1362" s="273">
        <f>(Table2[[#This Row],[OUTSD_IND_HEALTH_TOTAL]]+Table2[[#This Row],[EXCHG_IND_HEALTH_TOTAL]])-Table2[[#This Row],[OUTSD_IND_GRANDFATHER]]</f>
        <v>0</v>
      </c>
      <c r="AO1362" s="273">
        <f>Table2[[#This Row],[OUTSD_IND_HEALTH_TOTAL]]-Table2[[#This Row],[OUTSD_IND_GRANDFATHER]]</f>
        <v>0</v>
      </c>
      <c r="AP1362" s="273">
        <f>(Table2[[#This Row],[OUTSD_SG_HEALTH_TOTAL]]+Table2[[#This Row],[EXCHG_SG_HEALTH_TOTAL]])-Table2[[#This Row],[OUTSD_SG_GRANDFATHER]]</f>
        <v>0</v>
      </c>
      <c r="AQ1362" s="273">
        <f>Table2[[#This Row],[OUTSD_SG_HEALTH_TOTAL]]-Table2[[#This Row],[OUTSD_SG_GRANDFATHER]]</f>
        <v>0</v>
      </c>
      <c r="AR1362" s="273">
        <f>Table2[[#This Row],[EXCHG_IND_HEALTH_TOTAL]]+Table2[[#This Row],[OUTSD_IND_HEALTH_TOTAL]]</f>
        <v>0</v>
      </c>
      <c r="AS1362" s="273">
        <f>Table2[[#This Row],[EXCHG_SG_HEALTH_TOTAL]]+Table2[[#This Row],[OUTSD_SG_HEALTH_TOTAL]]</f>
        <v>0</v>
      </c>
      <c r="AT1362" s="273">
        <f>Table2[[#This Row],[OUTSD_ATM_HEALTH_TOTAL]]+Table2[[#This Row],[OUTSD_LG_HEALTH_TOTAL]]+Table2[[#This Row],[Individual Total]]+Table2[[#This Row],[Small Group Total]]+Table2[[#This Row],[OUTSD_STUDENT]]</f>
        <v>0</v>
      </c>
    </row>
    <row r="1363" spans="1:46">
      <c r="A1363" t="s">
        <v>68</v>
      </c>
      <c r="B1363" t="s">
        <v>368</v>
      </c>
      <c r="AH1363">
        <v>3</v>
      </c>
      <c r="AL1363">
        <v>2023</v>
      </c>
      <c r="AM1363">
        <v>4</v>
      </c>
      <c r="AN1363" s="273">
        <f>(Table2[[#This Row],[OUTSD_IND_HEALTH_TOTAL]]+Table2[[#This Row],[EXCHG_IND_HEALTH_TOTAL]])-Table2[[#This Row],[OUTSD_IND_GRANDFATHER]]</f>
        <v>0</v>
      </c>
      <c r="AO1363" s="273">
        <f>Table2[[#This Row],[OUTSD_IND_HEALTH_TOTAL]]-Table2[[#This Row],[OUTSD_IND_GRANDFATHER]]</f>
        <v>0</v>
      </c>
      <c r="AP1363" s="273">
        <f>(Table2[[#This Row],[OUTSD_SG_HEALTH_TOTAL]]+Table2[[#This Row],[EXCHG_SG_HEALTH_TOTAL]])-Table2[[#This Row],[OUTSD_SG_GRANDFATHER]]</f>
        <v>0</v>
      </c>
      <c r="AQ1363" s="273">
        <f>Table2[[#This Row],[OUTSD_SG_HEALTH_TOTAL]]-Table2[[#This Row],[OUTSD_SG_GRANDFATHER]]</f>
        <v>0</v>
      </c>
      <c r="AR1363" s="273">
        <f>Table2[[#This Row],[EXCHG_IND_HEALTH_TOTAL]]+Table2[[#This Row],[OUTSD_IND_HEALTH_TOTAL]]</f>
        <v>0</v>
      </c>
      <c r="AS1363" s="273">
        <f>Table2[[#This Row],[EXCHG_SG_HEALTH_TOTAL]]+Table2[[#This Row],[OUTSD_SG_HEALTH_TOTAL]]</f>
        <v>0</v>
      </c>
      <c r="AT1363" s="273">
        <f>Table2[[#This Row],[OUTSD_ATM_HEALTH_TOTAL]]+Table2[[#This Row],[OUTSD_LG_HEALTH_TOTAL]]+Table2[[#This Row],[Individual Total]]+Table2[[#This Row],[Small Group Total]]+Table2[[#This Row],[OUTSD_STUDENT]]</f>
        <v>0</v>
      </c>
    </row>
    <row r="1364" spans="1:46">
      <c r="A1364" t="s">
        <v>68</v>
      </c>
      <c r="B1364" t="s">
        <v>359</v>
      </c>
      <c r="AK1364">
        <v>1</v>
      </c>
      <c r="AL1364">
        <v>2023</v>
      </c>
      <c r="AM1364">
        <v>4</v>
      </c>
      <c r="AN1364" s="273">
        <f>(Table2[[#This Row],[OUTSD_IND_HEALTH_TOTAL]]+Table2[[#This Row],[EXCHG_IND_HEALTH_TOTAL]])-Table2[[#This Row],[OUTSD_IND_GRANDFATHER]]</f>
        <v>0</v>
      </c>
      <c r="AO1364" s="273">
        <f>Table2[[#This Row],[OUTSD_IND_HEALTH_TOTAL]]-Table2[[#This Row],[OUTSD_IND_GRANDFATHER]]</f>
        <v>0</v>
      </c>
      <c r="AP1364" s="273">
        <f>(Table2[[#This Row],[OUTSD_SG_HEALTH_TOTAL]]+Table2[[#This Row],[EXCHG_SG_HEALTH_TOTAL]])-Table2[[#This Row],[OUTSD_SG_GRANDFATHER]]</f>
        <v>0</v>
      </c>
      <c r="AQ1364" s="273">
        <f>Table2[[#This Row],[OUTSD_SG_HEALTH_TOTAL]]-Table2[[#This Row],[OUTSD_SG_GRANDFATHER]]</f>
        <v>0</v>
      </c>
      <c r="AR1364" s="273">
        <f>Table2[[#This Row],[EXCHG_IND_HEALTH_TOTAL]]+Table2[[#This Row],[OUTSD_IND_HEALTH_TOTAL]]</f>
        <v>0</v>
      </c>
      <c r="AS1364" s="273">
        <f>Table2[[#This Row],[EXCHG_SG_HEALTH_TOTAL]]+Table2[[#This Row],[OUTSD_SG_HEALTH_TOTAL]]</f>
        <v>0</v>
      </c>
      <c r="AT1364" s="273">
        <f>Table2[[#This Row],[OUTSD_ATM_HEALTH_TOTAL]]+Table2[[#This Row],[OUTSD_LG_HEALTH_TOTAL]]+Table2[[#This Row],[Individual Total]]+Table2[[#This Row],[Small Group Total]]+Table2[[#This Row],[OUTSD_STUDENT]]</f>
        <v>0</v>
      </c>
    </row>
    <row r="1365" spans="1:46">
      <c r="A1365" t="s">
        <v>69</v>
      </c>
      <c r="B1365" t="s">
        <v>358</v>
      </c>
      <c r="AK1365">
        <v>1</v>
      </c>
      <c r="AL1365">
        <v>2023</v>
      </c>
      <c r="AM1365">
        <v>4</v>
      </c>
      <c r="AN1365" s="273">
        <f>(Table2[[#This Row],[OUTSD_IND_HEALTH_TOTAL]]+Table2[[#This Row],[EXCHG_IND_HEALTH_TOTAL]])-Table2[[#This Row],[OUTSD_IND_GRANDFATHER]]</f>
        <v>0</v>
      </c>
      <c r="AO1365" s="273">
        <f>Table2[[#This Row],[OUTSD_IND_HEALTH_TOTAL]]-Table2[[#This Row],[OUTSD_IND_GRANDFATHER]]</f>
        <v>0</v>
      </c>
      <c r="AP1365" s="273">
        <f>(Table2[[#This Row],[OUTSD_SG_HEALTH_TOTAL]]+Table2[[#This Row],[EXCHG_SG_HEALTH_TOTAL]])-Table2[[#This Row],[OUTSD_SG_GRANDFATHER]]</f>
        <v>0</v>
      </c>
      <c r="AQ1365" s="273">
        <f>Table2[[#This Row],[OUTSD_SG_HEALTH_TOTAL]]-Table2[[#This Row],[OUTSD_SG_GRANDFATHER]]</f>
        <v>0</v>
      </c>
      <c r="AR1365" s="273">
        <f>Table2[[#This Row],[EXCHG_IND_HEALTH_TOTAL]]+Table2[[#This Row],[OUTSD_IND_HEALTH_TOTAL]]</f>
        <v>0</v>
      </c>
      <c r="AS1365" s="273">
        <f>Table2[[#This Row],[EXCHG_SG_HEALTH_TOTAL]]+Table2[[#This Row],[OUTSD_SG_HEALTH_TOTAL]]</f>
        <v>0</v>
      </c>
      <c r="AT1365" s="273">
        <f>Table2[[#This Row],[OUTSD_ATM_HEALTH_TOTAL]]+Table2[[#This Row],[OUTSD_LG_HEALTH_TOTAL]]+Table2[[#This Row],[Individual Total]]+Table2[[#This Row],[Small Group Total]]+Table2[[#This Row],[OUTSD_STUDENT]]</f>
        <v>0</v>
      </c>
    </row>
    <row r="1366" spans="1:46">
      <c r="A1366" t="s">
        <v>69</v>
      </c>
      <c r="B1366" t="s">
        <v>361</v>
      </c>
      <c r="AK1366">
        <v>2</v>
      </c>
      <c r="AL1366">
        <v>2023</v>
      </c>
      <c r="AM1366">
        <v>4</v>
      </c>
      <c r="AN1366" s="273">
        <f>(Table2[[#This Row],[OUTSD_IND_HEALTH_TOTAL]]+Table2[[#This Row],[EXCHG_IND_HEALTH_TOTAL]])-Table2[[#This Row],[OUTSD_IND_GRANDFATHER]]</f>
        <v>0</v>
      </c>
      <c r="AO1366" s="273">
        <f>Table2[[#This Row],[OUTSD_IND_HEALTH_TOTAL]]-Table2[[#This Row],[OUTSD_IND_GRANDFATHER]]</f>
        <v>0</v>
      </c>
      <c r="AP1366" s="273">
        <f>(Table2[[#This Row],[OUTSD_SG_HEALTH_TOTAL]]+Table2[[#This Row],[EXCHG_SG_HEALTH_TOTAL]])-Table2[[#This Row],[OUTSD_SG_GRANDFATHER]]</f>
        <v>0</v>
      </c>
      <c r="AQ1366" s="273">
        <f>Table2[[#This Row],[OUTSD_SG_HEALTH_TOTAL]]-Table2[[#This Row],[OUTSD_SG_GRANDFATHER]]</f>
        <v>0</v>
      </c>
      <c r="AR1366" s="273">
        <f>Table2[[#This Row],[EXCHG_IND_HEALTH_TOTAL]]+Table2[[#This Row],[OUTSD_IND_HEALTH_TOTAL]]</f>
        <v>0</v>
      </c>
      <c r="AS1366" s="273">
        <f>Table2[[#This Row],[EXCHG_SG_HEALTH_TOTAL]]+Table2[[#This Row],[OUTSD_SG_HEALTH_TOTAL]]</f>
        <v>0</v>
      </c>
      <c r="AT1366" s="273">
        <f>Table2[[#This Row],[OUTSD_ATM_HEALTH_TOTAL]]+Table2[[#This Row],[OUTSD_LG_HEALTH_TOTAL]]+Table2[[#This Row],[Individual Total]]+Table2[[#This Row],[Small Group Total]]+Table2[[#This Row],[OUTSD_STUDENT]]</f>
        <v>0</v>
      </c>
    </row>
    <row r="1367" spans="1:46">
      <c r="A1367" t="s">
        <v>69</v>
      </c>
      <c r="B1367" t="s">
        <v>376</v>
      </c>
      <c r="AK1367">
        <v>5</v>
      </c>
      <c r="AL1367">
        <v>2023</v>
      </c>
      <c r="AM1367">
        <v>4</v>
      </c>
      <c r="AN1367" s="273">
        <f>(Table2[[#This Row],[OUTSD_IND_HEALTH_TOTAL]]+Table2[[#This Row],[EXCHG_IND_HEALTH_TOTAL]])-Table2[[#This Row],[OUTSD_IND_GRANDFATHER]]</f>
        <v>0</v>
      </c>
      <c r="AO1367" s="273">
        <f>Table2[[#This Row],[OUTSD_IND_HEALTH_TOTAL]]-Table2[[#This Row],[OUTSD_IND_GRANDFATHER]]</f>
        <v>0</v>
      </c>
      <c r="AP1367" s="273">
        <f>(Table2[[#This Row],[OUTSD_SG_HEALTH_TOTAL]]+Table2[[#This Row],[EXCHG_SG_HEALTH_TOTAL]])-Table2[[#This Row],[OUTSD_SG_GRANDFATHER]]</f>
        <v>0</v>
      </c>
      <c r="AQ1367" s="273">
        <f>Table2[[#This Row],[OUTSD_SG_HEALTH_TOTAL]]-Table2[[#This Row],[OUTSD_SG_GRANDFATHER]]</f>
        <v>0</v>
      </c>
      <c r="AR1367" s="273">
        <f>Table2[[#This Row],[EXCHG_IND_HEALTH_TOTAL]]+Table2[[#This Row],[OUTSD_IND_HEALTH_TOTAL]]</f>
        <v>0</v>
      </c>
      <c r="AS1367" s="273">
        <f>Table2[[#This Row],[EXCHG_SG_HEALTH_TOTAL]]+Table2[[#This Row],[OUTSD_SG_HEALTH_TOTAL]]</f>
        <v>0</v>
      </c>
      <c r="AT1367" s="273">
        <f>Table2[[#This Row],[OUTSD_ATM_HEALTH_TOTAL]]+Table2[[#This Row],[OUTSD_LG_HEALTH_TOTAL]]+Table2[[#This Row],[Individual Total]]+Table2[[#This Row],[Small Group Total]]+Table2[[#This Row],[OUTSD_STUDENT]]</f>
        <v>0</v>
      </c>
    </row>
    <row r="1368" spans="1:46">
      <c r="A1368" t="s">
        <v>69</v>
      </c>
      <c r="B1368" t="s">
        <v>377</v>
      </c>
      <c r="AK1368">
        <v>1</v>
      </c>
      <c r="AL1368">
        <v>2023</v>
      </c>
      <c r="AM1368">
        <v>4</v>
      </c>
      <c r="AN1368" s="273">
        <f>(Table2[[#This Row],[OUTSD_IND_HEALTH_TOTAL]]+Table2[[#This Row],[EXCHG_IND_HEALTH_TOTAL]])-Table2[[#This Row],[OUTSD_IND_GRANDFATHER]]</f>
        <v>0</v>
      </c>
      <c r="AO1368" s="273">
        <f>Table2[[#This Row],[OUTSD_IND_HEALTH_TOTAL]]-Table2[[#This Row],[OUTSD_IND_GRANDFATHER]]</f>
        <v>0</v>
      </c>
      <c r="AP1368" s="273">
        <f>(Table2[[#This Row],[OUTSD_SG_HEALTH_TOTAL]]+Table2[[#This Row],[EXCHG_SG_HEALTH_TOTAL]])-Table2[[#This Row],[OUTSD_SG_GRANDFATHER]]</f>
        <v>0</v>
      </c>
      <c r="AQ1368" s="273">
        <f>Table2[[#This Row],[OUTSD_SG_HEALTH_TOTAL]]-Table2[[#This Row],[OUTSD_SG_GRANDFATHER]]</f>
        <v>0</v>
      </c>
      <c r="AR1368" s="273">
        <f>Table2[[#This Row],[EXCHG_IND_HEALTH_TOTAL]]+Table2[[#This Row],[OUTSD_IND_HEALTH_TOTAL]]</f>
        <v>0</v>
      </c>
      <c r="AS1368" s="273">
        <f>Table2[[#This Row],[EXCHG_SG_HEALTH_TOTAL]]+Table2[[#This Row],[OUTSD_SG_HEALTH_TOTAL]]</f>
        <v>0</v>
      </c>
      <c r="AT1368" s="273">
        <f>Table2[[#This Row],[OUTSD_ATM_HEALTH_TOTAL]]+Table2[[#This Row],[OUTSD_LG_HEALTH_TOTAL]]+Table2[[#This Row],[Individual Total]]+Table2[[#This Row],[Small Group Total]]+Table2[[#This Row],[OUTSD_STUDENT]]</f>
        <v>0</v>
      </c>
    </row>
    <row r="1369" spans="1:46">
      <c r="A1369" t="s">
        <v>69</v>
      </c>
      <c r="B1369" t="s">
        <v>370</v>
      </c>
      <c r="AK1369">
        <v>5</v>
      </c>
      <c r="AL1369">
        <v>2023</v>
      </c>
      <c r="AM1369">
        <v>4</v>
      </c>
      <c r="AN1369" s="273">
        <f>(Table2[[#This Row],[OUTSD_IND_HEALTH_TOTAL]]+Table2[[#This Row],[EXCHG_IND_HEALTH_TOTAL]])-Table2[[#This Row],[OUTSD_IND_GRANDFATHER]]</f>
        <v>0</v>
      </c>
      <c r="AO1369" s="273">
        <f>Table2[[#This Row],[OUTSD_IND_HEALTH_TOTAL]]-Table2[[#This Row],[OUTSD_IND_GRANDFATHER]]</f>
        <v>0</v>
      </c>
      <c r="AP1369" s="273">
        <f>(Table2[[#This Row],[OUTSD_SG_HEALTH_TOTAL]]+Table2[[#This Row],[EXCHG_SG_HEALTH_TOTAL]])-Table2[[#This Row],[OUTSD_SG_GRANDFATHER]]</f>
        <v>0</v>
      </c>
      <c r="AQ1369" s="273">
        <f>Table2[[#This Row],[OUTSD_SG_HEALTH_TOTAL]]-Table2[[#This Row],[OUTSD_SG_GRANDFATHER]]</f>
        <v>0</v>
      </c>
      <c r="AR1369" s="273">
        <f>Table2[[#This Row],[EXCHG_IND_HEALTH_TOTAL]]+Table2[[#This Row],[OUTSD_IND_HEALTH_TOTAL]]</f>
        <v>0</v>
      </c>
      <c r="AS1369" s="273">
        <f>Table2[[#This Row],[EXCHG_SG_HEALTH_TOTAL]]+Table2[[#This Row],[OUTSD_SG_HEALTH_TOTAL]]</f>
        <v>0</v>
      </c>
      <c r="AT1369" s="273">
        <f>Table2[[#This Row],[OUTSD_ATM_HEALTH_TOTAL]]+Table2[[#This Row],[OUTSD_LG_HEALTH_TOTAL]]+Table2[[#This Row],[Individual Total]]+Table2[[#This Row],[Small Group Total]]+Table2[[#This Row],[OUTSD_STUDENT]]</f>
        <v>0</v>
      </c>
    </row>
    <row r="1370" spans="1:46">
      <c r="A1370" t="s">
        <v>69</v>
      </c>
      <c r="B1370" t="s">
        <v>367</v>
      </c>
      <c r="AK1370">
        <v>4</v>
      </c>
      <c r="AL1370">
        <v>2023</v>
      </c>
      <c r="AM1370">
        <v>4</v>
      </c>
      <c r="AN1370" s="273">
        <f>(Table2[[#This Row],[OUTSD_IND_HEALTH_TOTAL]]+Table2[[#This Row],[EXCHG_IND_HEALTH_TOTAL]])-Table2[[#This Row],[OUTSD_IND_GRANDFATHER]]</f>
        <v>0</v>
      </c>
      <c r="AO1370" s="273">
        <f>Table2[[#This Row],[OUTSD_IND_HEALTH_TOTAL]]-Table2[[#This Row],[OUTSD_IND_GRANDFATHER]]</f>
        <v>0</v>
      </c>
      <c r="AP1370" s="273">
        <f>(Table2[[#This Row],[OUTSD_SG_HEALTH_TOTAL]]+Table2[[#This Row],[EXCHG_SG_HEALTH_TOTAL]])-Table2[[#This Row],[OUTSD_SG_GRANDFATHER]]</f>
        <v>0</v>
      </c>
      <c r="AQ1370" s="273">
        <f>Table2[[#This Row],[OUTSD_SG_HEALTH_TOTAL]]-Table2[[#This Row],[OUTSD_SG_GRANDFATHER]]</f>
        <v>0</v>
      </c>
      <c r="AR1370" s="273">
        <f>Table2[[#This Row],[EXCHG_IND_HEALTH_TOTAL]]+Table2[[#This Row],[OUTSD_IND_HEALTH_TOTAL]]</f>
        <v>0</v>
      </c>
      <c r="AS1370" s="273">
        <f>Table2[[#This Row],[EXCHG_SG_HEALTH_TOTAL]]+Table2[[#This Row],[OUTSD_SG_HEALTH_TOTAL]]</f>
        <v>0</v>
      </c>
      <c r="AT1370" s="273">
        <f>Table2[[#This Row],[OUTSD_ATM_HEALTH_TOTAL]]+Table2[[#This Row],[OUTSD_LG_HEALTH_TOTAL]]+Table2[[#This Row],[Individual Total]]+Table2[[#This Row],[Small Group Total]]+Table2[[#This Row],[OUTSD_STUDENT]]</f>
        <v>0</v>
      </c>
    </row>
    <row r="1371" spans="1:46">
      <c r="A1371" t="s">
        <v>69</v>
      </c>
      <c r="B1371" t="s">
        <v>360</v>
      </c>
      <c r="AK1371">
        <v>1</v>
      </c>
      <c r="AL1371">
        <v>2023</v>
      </c>
      <c r="AM1371">
        <v>4</v>
      </c>
      <c r="AN1371" s="273">
        <f>(Table2[[#This Row],[OUTSD_IND_HEALTH_TOTAL]]+Table2[[#This Row],[EXCHG_IND_HEALTH_TOTAL]])-Table2[[#This Row],[OUTSD_IND_GRANDFATHER]]</f>
        <v>0</v>
      </c>
      <c r="AO1371" s="273">
        <f>Table2[[#This Row],[OUTSD_IND_HEALTH_TOTAL]]-Table2[[#This Row],[OUTSD_IND_GRANDFATHER]]</f>
        <v>0</v>
      </c>
      <c r="AP1371" s="273">
        <f>(Table2[[#This Row],[OUTSD_SG_HEALTH_TOTAL]]+Table2[[#This Row],[EXCHG_SG_HEALTH_TOTAL]])-Table2[[#This Row],[OUTSD_SG_GRANDFATHER]]</f>
        <v>0</v>
      </c>
      <c r="AQ1371" s="273">
        <f>Table2[[#This Row],[OUTSD_SG_HEALTH_TOTAL]]-Table2[[#This Row],[OUTSD_SG_GRANDFATHER]]</f>
        <v>0</v>
      </c>
      <c r="AR1371" s="273">
        <f>Table2[[#This Row],[EXCHG_IND_HEALTH_TOTAL]]+Table2[[#This Row],[OUTSD_IND_HEALTH_TOTAL]]</f>
        <v>0</v>
      </c>
      <c r="AS1371" s="273">
        <f>Table2[[#This Row],[EXCHG_SG_HEALTH_TOTAL]]+Table2[[#This Row],[OUTSD_SG_HEALTH_TOTAL]]</f>
        <v>0</v>
      </c>
      <c r="AT1371" s="273">
        <f>Table2[[#This Row],[OUTSD_ATM_HEALTH_TOTAL]]+Table2[[#This Row],[OUTSD_LG_HEALTH_TOTAL]]+Table2[[#This Row],[Individual Total]]+Table2[[#This Row],[Small Group Total]]+Table2[[#This Row],[OUTSD_STUDENT]]</f>
        <v>0</v>
      </c>
    </row>
    <row r="1372" spans="1:46">
      <c r="A1372" t="s">
        <v>69</v>
      </c>
      <c r="B1372" t="s">
        <v>368</v>
      </c>
      <c r="AK1372">
        <v>2</v>
      </c>
      <c r="AL1372">
        <v>2023</v>
      </c>
      <c r="AM1372">
        <v>4</v>
      </c>
      <c r="AN1372" s="273">
        <f>(Table2[[#This Row],[OUTSD_IND_HEALTH_TOTAL]]+Table2[[#This Row],[EXCHG_IND_HEALTH_TOTAL]])-Table2[[#This Row],[OUTSD_IND_GRANDFATHER]]</f>
        <v>0</v>
      </c>
      <c r="AO1372" s="273">
        <f>Table2[[#This Row],[OUTSD_IND_HEALTH_TOTAL]]-Table2[[#This Row],[OUTSD_IND_GRANDFATHER]]</f>
        <v>0</v>
      </c>
      <c r="AP1372" s="273">
        <f>(Table2[[#This Row],[OUTSD_SG_HEALTH_TOTAL]]+Table2[[#This Row],[EXCHG_SG_HEALTH_TOTAL]])-Table2[[#This Row],[OUTSD_SG_GRANDFATHER]]</f>
        <v>0</v>
      </c>
      <c r="AQ1372" s="273">
        <f>Table2[[#This Row],[OUTSD_SG_HEALTH_TOTAL]]-Table2[[#This Row],[OUTSD_SG_GRANDFATHER]]</f>
        <v>0</v>
      </c>
      <c r="AR1372" s="273">
        <f>Table2[[#This Row],[EXCHG_IND_HEALTH_TOTAL]]+Table2[[#This Row],[OUTSD_IND_HEALTH_TOTAL]]</f>
        <v>0</v>
      </c>
      <c r="AS1372" s="273">
        <f>Table2[[#This Row],[EXCHG_SG_HEALTH_TOTAL]]+Table2[[#This Row],[OUTSD_SG_HEALTH_TOTAL]]</f>
        <v>0</v>
      </c>
      <c r="AT1372" s="273">
        <f>Table2[[#This Row],[OUTSD_ATM_HEALTH_TOTAL]]+Table2[[#This Row],[OUTSD_LG_HEALTH_TOTAL]]+Table2[[#This Row],[Individual Total]]+Table2[[#This Row],[Small Group Total]]+Table2[[#This Row],[OUTSD_STUDENT]]</f>
        <v>0</v>
      </c>
    </row>
    <row r="1373" spans="1:46">
      <c r="A1373" t="s">
        <v>69</v>
      </c>
      <c r="B1373" t="s">
        <v>369</v>
      </c>
      <c r="AK1373">
        <v>1</v>
      </c>
      <c r="AL1373">
        <v>2023</v>
      </c>
      <c r="AM1373">
        <v>4</v>
      </c>
      <c r="AN1373" s="273">
        <f>(Table2[[#This Row],[OUTSD_IND_HEALTH_TOTAL]]+Table2[[#This Row],[EXCHG_IND_HEALTH_TOTAL]])-Table2[[#This Row],[OUTSD_IND_GRANDFATHER]]</f>
        <v>0</v>
      </c>
      <c r="AO1373" s="273">
        <f>Table2[[#This Row],[OUTSD_IND_HEALTH_TOTAL]]-Table2[[#This Row],[OUTSD_IND_GRANDFATHER]]</f>
        <v>0</v>
      </c>
      <c r="AP1373" s="273">
        <f>(Table2[[#This Row],[OUTSD_SG_HEALTH_TOTAL]]+Table2[[#This Row],[EXCHG_SG_HEALTH_TOTAL]])-Table2[[#This Row],[OUTSD_SG_GRANDFATHER]]</f>
        <v>0</v>
      </c>
      <c r="AQ1373" s="273">
        <f>Table2[[#This Row],[OUTSD_SG_HEALTH_TOTAL]]-Table2[[#This Row],[OUTSD_SG_GRANDFATHER]]</f>
        <v>0</v>
      </c>
      <c r="AR1373" s="273">
        <f>Table2[[#This Row],[EXCHG_IND_HEALTH_TOTAL]]+Table2[[#This Row],[OUTSD_IND_HEALTH_TOTAL]]</f>
        <v>0</v>
      </c>
      <c r="AS1373" s="273">
        <f>Table2[[#This Row],[EXCHG_SG_HEALTH_TOTAL]]+Table2[[#This Row],[OUTSD_SG_HEALTH_TOTAL]]</f>
        <v>0</v>
      </c>
      <c r="AT1373" s="273">
        <f>Table2[[#This Row],[OUTSD_ATM_HEALTH_TOTAL]]+Table2[[#This Row],[OUTSD_LG_HEALTH_TOTAL]]+Table2[[#This Row],[Individual Total]]+Table2[[#This Row],[Small Group Total]]+Table2[[#This Row],[OUTSD_STUDENT]]</f>
        <v>0</v>
      </c>
    </row>
    <row r="1374" spans="1:46">
      <c r="A1374" t="s">
        <v>69</v>
      </c>
      <c r="B1374" t="s">
        <v>366</v>
      </c>
      <c r="AK1374">
        <v>1</v>
      </c>
      <c r="AL1374">
        <v>2023</v>
      </c>
      <c r="AM1374">
        <v>4</v>
      </c>
      <c r="AN1374" s="273">
        <f>(Table2[[#This Row],[OUTSD_IND_HEALTH_TOTAL]]+Table2[[#This Row],[EXCHG_IND_HEALTH_TOTAL]])-Table2[[#This Row],[OUTSD_IND_GRANDFATHER]]</f>
        <v>0</v>
      </c>
      <c r="AO1374" s="273">
        <f>Table2[[#This Row],[OUTSD_IND_HEALTH_TOTAL]]-Table2[[#This Row],[OUTSD_IND_GRANDFATHER]]</f>
        <v>0</v>
      </c>
      <c r="AP1374" s="273">
        <f>(Table2[[#This Row],[OUTSD_SG_HEALTH_TOTAL]]+Table2[[#This Row],[EXCHG_SG_HEALTH_TOTAL]])-Table2[[#This Row],[OUTSD_SG_GRANDFATHER]]</f>
        <v>0</v>
      </c>
      <c r="AQ1374" s="273">
        <f>Table2[[#This Row],[OUTSD_SG_HEALTH_TOTAL]]-Table2[[#This Row],[OUTSD_SG_GRANDFATHER]]</f>
        <v>0</v>
      </c>
      <c r="AR1374" s="273">
        <f>Table2[[#This Row],[EXCHG_IND_HEALTH_TOTAL]]+Table2[[#This Row],[OUTSD_IND_HEALTH_TOTAL]]</f>
        <v>0</v>
      </c>
      <c r="AS1374" s="273">
        <f>Table2[[#This Row],[EXCHG_SG_HEALTH_TOTAL]]+Table2[[#This Row],[OUTSD_SG_HEALTH_TOTAL]]</f>
        <v>0</v>
      </c>
      <c r="AT1374" s="273">
        <f>Table2[[#This Row],[OUTSD_ATM_HEALTH_TOTAL]]+Table2[[#This Row],[OUTSD_LG_HEALTH_TOTAL]]+Table2[[#This Row],[Individual Total]]+Table2[[#This Row],[Small Group Total]]+Table2[[#This Row],[OUTSD_STUDENT]]</f>
        <v>0</v>
      </c>
    </row>
    <row r="1375" spans="1:46">
      <c r="A1375" t="s">
        <v>69</v>
      </c>
      <c r="B1375" t="s">
        <v>356</v>
      </c>
      <c r="AK1375">
        <v>5</v>
      </c>
      <c r="AL1375">
        <v>2023</v>
      </c>
      <c r="AM1375">
        <v>4</v>
      </c>
      <c r="AN1375" s="273">
        <f>(Table2[[#This Row],[OUTSD_IND_HEALTH_TOTAL]]+Table2[[#This Row],[EXCHG_IND_HEALTH_TOTAL]])-Table2[[#This Row],[OUTSD_IND_GRANDFATHER]]</f>
        <v>0</v>
      </c>
      <c r="AO1375" s="273">
        <f>Table2[[#This Row],[OUTSD_IND_HEALTH_TOTAL]]-Table2[[#This Row],[OUTSD_IND_GRANDFATHER]]</f>
        <v>0</v>
      </c>
      <c r="AP1375" s="273">
        <f>(Table2[[#This Row],[OUTSD_SG_HEALTH_TOTAL]]+Table2[[#This Row],[EXCHG_SG_HEALTH_TOTAL]])-Table2[[#This Row],[OUTSD_SG_GRANDFATHER]]</f>
        <v>0</v>
      </c>
      <c r="AQ1375" s="273">
        <f>Table2[[#This Row],[OUTSD_SG_HEALTH_TOTAL]]-Table2[[#This Row],[OUTSD_SG_GRANDFATHER]]</f>
        <v>0</v>
      </c>
      <c r="AR1375" s="273">
        <f>Table2[[#This Row],[EXCHG_IND_HEALTH_TOTAL]]+Table2[[#This Row],[OUTSD_IND_HEALTH_TOTAL]]</f>
        <v>0</v>
      </c>
      <c r="AS1375" s="273">
        <f>Table2[[#This Row],[EXCHG_SG_HEALTH_TOTAL]]+Table2[[#This Row],[OUTSD_SG_HEALTH_TOTAL]]</f>
        <v>0</v>
      </c>
      <c r="AT1375" s="273">
        <f>Table2[[#This Row],[OUTSD_ATM_HEALTH_TOTAL]]+Table2[[#This Row],[OUTSD_LG_HEALTH_TOTAL]]+Table2[[#This Row],[Individual Total]]+Table2[[#This Row],[Small Group Total]]+Table2[[#This Row],[OUTSD_STUDENT]]</f>
        <v>0</v>
      </c>
    </row>
    <row r="1376" spans="1:46">
      <c r="A1376" t="s">
        <v>69</v>
      </c>
      <c r="B1376" t="s">
        <v>382</v>
      </c>
      <c r="AK1376">
        <v>1</v>
      </c>
      <c r="AL1376">
        <v>2023</v>
      </c>
      <c r="AM1376">
        <v>4</v>
      </c>
      <c r="AN1376" s="273">
        <f>(Table2[[#This Row],[OUTSD_IND_HEALTH_TOTAL]]+Table2[[#This Row],[EXCHG_IND_HEALTH_TOTAL]])-Table2[[#This Row],[OUTSD_IND_GRANDFATHER]]</f>
        <v>0</v>
      </c>
      <c r="AO1376" s="273">
        <f>Table2[[#This Row],[OUTSD_IND_HEALTH_TOTAL]]-Table2[[#This Row],[OUTSD_IND_GRANDFATHER]]</f>
        <v>0</v>
      </c>
      <c r="AP1376" s="273">
        <f>(Table2[[#This Row],[OUTSD_SG_HEALTH_TOTAL]]+Table2[[#This Row],[EXCHG_SG_HEALTH_TOTAL]])-Table2[[#This Row],[OUTSD_SG_GRANDFATHER]]</f>
        <v>0</v>
      </c>
      <c r="AQ1376" s="273">
        <f>Table2[[#This Row],[OUTSD_SG_HEALTH_TOTAL]]-Table2[[#This Row],[OUTSD_SG_GRANDFATHER]]</f>
        <v>0</v>
      </c>
      <c r="AR1376" s="273">
        <f>Table2[[#This Row],[EXCHG_IND_HEALTH_TOTAL]]+Table2[[#This Row],[OUTSD_IND_HEALTH_TOTAL]]</f>
        <v>0</v>
      </c>
      <c r="AS1376" s="273">
        <f>Table2[[#This Row],[EXCHG_SG_HEALTH_TOTAL]]+Table2[[#This Row],[OUTSD_SG_HEALTH_TOTAL]]</f>
        <v>0</v>
      </c>
      <c r="AT1376" s="273">
        <f>Table2[[#This Row],[OUTSD_ATM_HEALTH_TOTAL]]+Table2[[#This Row],[OUTSD_LG_HEALTH_TOTAL]]+Table2[[#This Row],[Individual Total]]+Table2[[#This Row],[Small Group Total]]+Table2[[#This Row],[OUTSD_STUDENT]]</f>
        <v>0</v>
      </c>
    </row>
    <row r="1377" spans="1:46">
      <c r="A1377" t="s">
        <v>69</v>
      </c>
      <c r="B1377" t="s">
        <v>359</v>
      </c>
      <c r="AK1377">
        <v>6</v>
      </c>
      <c r="AL1377">
        <v>2023</v>
      </c>
      <c r="AM1377">
        <v>4</v>
      </c>
      <c r="AN1377" s="273">
        <f>(Table2[[#This Row],[OUTSD_IND_HEALTH_TOTAL]]+Table2[[#This Row],[EXCHG_IND_HEALTH_TOTAL]])-Table2[[#This Row],[OUTSD_IND_GRANDFATHER]]</f>
        <v>0</v>
      </c>
      <c r="AO1377" s="273">
        <f>Table2[[#This Row],[OUTSD_IND_HEALTH_TOTAL]]-Table2[[#This Row],[OUTSD_IND_GRANDFATHER]]</f>
        <v>0</v>
      </c>
      <c r="AP1377" s="273">
        <f>(Table2[[#This Row],[OUTSD_SG_HEALTH_TOTAL]]+Table2[[#This Row],[EXCHG_SG_HEALTH_TOTAL]])-Table2[[#This Row],[OUTSD_SG_GRANDFATHER]]</f>
        <v>0</v>
      </c>
      <c r="AQ1377" s="273">
        <f>Table2[[#This Row],[OUTSD_SG_HEALTH_TOTAL]]-Table2[[#This Row],[OUTSD_SG_GRANDFATHER]]</f>
        <v>0</v>
      </c>
      <c r="AR1377" s="273">
        <f>Table2[[#This Row],[EXCHG_IND_HEALTH_TOTAL]]+Table2[[#This Row],[OUTSD_IND_HEALTH_TOTAL]]</f>
        <v>0</v>
      </c>
      <c r="AS1377" s="273">
        <f>Table2[[#This Row],[EXCHG_SG_HEALTH_TOTAL]]+Table2[[#This Row],[OUTSD_SG_HEALTH_TOTAL]]</f>
        <v>0</v>
      </c>
      <c r="AT1377" s="273">
        <f>Table2[[#This Row],[OUTSD_ATM_HEALTH_TOTAL]]+Table2[[#This Row],[OUTSD_LG_HEALTH_TOTAL]]+Table2[[#This Row],[Individual Total]]+Table2[[#This Row],[Small Group Total]]+Table2[[#This Row],[OUTSD_STUDENT]]</f>
        <v>0</v>
      </c>
    </row>
    <row r="1378" spans="1:46">
      <c r="A1378" t="s">
        <v>69</v>
      </c>
      <c r="B1378" t="s">
        <v>387</v>
      </c>
      <c r="AK1378">
        <v>1</v>
      </c>
      <c r="AL1378">
        <v>2023</v>
      </c>
      <c r="AM1378">
        <v>4</v>
      </c>
      <c r="AN1378" s="273">
        <f>(Table2[[#This Row],[OUTSD_IND_HEALTH_TOTAL]]+Table2[[#This Row],[EXCHG_IND_HEALTH_TOTAL]])-Table2[[#This Row],[OUTSD_IND_GRANDFATHER]]</f>
        <v>0</v>
      </c>
      <c r="AO1378" s="273">
        <f>Table2[[#This Row],[OUTSD_IND_HEALTH_TOTAL]]-Table2[[#This Row],[OUTSD_IND_GRANDFATHER]]</f>
        <v>0</v>
      </c>
      <c r="AP1378" s="273">
        <f>(Table2[[#This Row],[OUTSD_SG_HEALTH_TOTAL]]+Table2[[#This Row],[EXCHG_SG_HEALTH_TOTAL]])-Table2[[#This Row],[OUTSD_SG_GRANDFATHER]]</f>
        <v>0</v>
      </c>
      <c r="AQ1378" s="273">
        <f>Table2[[#This Row],[OUTSD_SG_HEALTH_TOTAL]]-Table2[[#This Row],[OUTSD_SG_GRANDFATHER]]</f>
        <v>0</v>
      </c>
      <c r="AR1378" s="273">
        <f>Table2[[#This Row],[EXCHG_IND_HEALTH_TOTAL]]+Table2[[#This Row],[OUTSD_IND_HEALTH_TOTAL]]</f>
        <v>0</v>
      </c>
      <c r="AS1378" s="273">
        <f>Table2[[#This Row],[EXCHG_SG_HEALTH_TOTAL]]+Table2[[#This Row],[OUTSD_SG_HEALTH_TOTAL]]</f>
        <v>0</v>
      </c>
      <c r="AT1378" s="273">
        <f>Table2[[#This Row],[OUTSD_ATM_HEALTH_TOTAL]]+Table2[[#This Row],[OUTSD_LG_HEALTH_TOTAL]]+Table2[[#This Row],[Individual Total]]+Table2[[#This Row],[Small Group Total]]+Table2[[#This Row],[OUTSD_STUDENT]]</f>
        <v>0</v>
      </c>
    </row>
    <row r="1379" spans="1:46">
      <c r="A1379" t="s">
        <v>69</v>
      </c>
      <c r="B1379" t="s">
        <v>357</v>
      </c>
      <c r="AK1379">
        <v>1</v>
      </c>
      <c r="AL1379">
        <v>2023</v>
      </c>
      <c r="AM1379">
        <v>4</v>
      </c>
      <c r="AN1379" s="273">
        <f>(Table2[[#This Row],[OUTSD_IND_HEALTH_TOTAL]]+Table2[[#This Row],[EXCHG_IND_HEALTH_TOTAL]])-Table2[[#This Row],[OUTSD_IND_GRANDFATHER]]</f>
        <v>0</v>
      </c>
      <c r="AO1379" s="273">
        <f>Table2[[#This Row],[OUTSD_IND_HEALTH_TOTAL]]-Table2[[#This Row],[OUTSD_IND_GRANDFATHER]]</f>
        <v>0</v>
      </c>
      <c r="AP1379" s="273">
        <f>(Table2[[#This Row],[OUTSD_SG_HEALTH_TOTAL]]+Table2[[#This Row],[EXCHG_SG_HEALTH_TOTAL]])-Table2[[#This Row],[OUTSD_SG_GRANDFATHER]]</f>
        <v>0</v>
      </c>
      <c r="AQ1379" s="273">
        <f>Table2[[#This Row],[OUTSD_SG_HEALTH_TOTAL]]-Table2[[#This Row],[OUTSD_SG_GRANDFATHER]]</f>
        <v>0</v>
      </c>
      <c r="AR1379" s="273">
        <f>Table2[[#This Row],[EXCHG_IND_HEALTH_TOTAL]]+Table2[[#This Row],[OUTSD_IND_HEALTH_TOTAL]]</f>
        <v>0</v>
      </c>
      <c r="AS1379" s="273">
        <f>Table2[[#This Row],[EXCHG_SG_HEALTH_TOTAL]]+Table2[[#This Row],[OUTSD_SG_HEALTH_TOTAL]]</f>
        <v>0</v>
      </c>
      <c r="AT1379" s="273">
        <f>Table2[[#This Row],[OUTSD_ATM_HEALTH_TOTAL]]+Table2[[#This Row],[OUTSD_LG_HEALTH_TOTAL]]+Table2[[#This Row],[Individual Total]]+Table2[[#This Row],[Small Group Total]]+Table2[[#This Row],[OUTSD_STUDENT]]</f>
        <v>0</v>
      </c>
    </row>
    <row r="1380" spans="1:46">
      <c r="A1380" t="s">
        <v>401</v>
      </c>
      <c r="B1380" t="s">
        <v>381</v>
      </c>
      <c r="AK1380">
        <v>3</v>
      </c>
      <c r="AL1380">
        <v>2023</v>
      </c>
      <c r="AM1380">
        <v>4</v>
      </c>
      <c r="AN1380" s="273">
        <f>(Table2[[#This Row],[OUTSD_IND_HEALTH_TOTAL]]+Table2[[#This Row],[EXCHG_IND_HEALTH_TOTAL]])-Table2[[#This Row],[OUTSD_IND_GRANDFATHER]]</f>
        <v>0</v>
      </c>
      <c r="AO1380" s="273">
        <f>Table2[[#This Row],[OUTSD_IND_HEALTH_TOTAL]]-Table2[[#This Row],[OUTSD_IND_GRANDFATHER]]</f>
        <v>0</v>
      </c>
      <c r="AP1380" s="273">
        <f>(Table2[[#This Row],[OUTSD_SG_HEALTH_TOTAL]]+Table2[[#This Row],[EXCHG_SG_HEALTH_TOTAL]])-Table2[[#This Row],[OUTSD_SG_GRANDFATHER]]</f>
        <v>0</v>
      </c>
      <c r="AQ1380" s="273">
        <f>Table2[[#This Row],[OUTSD_SG_HEALTH_TOTAL]]-Table2[[#This Row],[OUTSD_SG_GRANDFATHER]]</f>
        <v>0</v>
      </c>
      <c r="AR1380" s="273">
        <f>Table2[[#This Row],[EXCHG_IND_HEALTH_TOTAL]]+Table2[[#This Row],[OUTSD_IND_HEALTH_TOTAL]]</f>
        <v>0</v>
      </c>
      <c r="AS1380" s="273">
        <f>Table2[[#This Row],[EXCHG_SG_HEALTH_TOTAL]]+Table2[[#This Row],[OUTSD_SG_HEALTH_TOTAL]]</f>
        <v>0</v>
      </c>
      <c r="AT1380" s="273">
        <f>Table2[[#This Row],[OUTSD_ATM_HEALTH_TOTAL]]+Table2[[#This Row],[OUTSD_LG_HEALTH_TOTAL]]+Table2[[#This Row],[Individual Total]]+Table2[[#This Row],[Small Group Total]]+Table2[[#This Row],[OUTSD_STUDENT]]</f>
        <v>0</v>
      </c>
    </row>
    <row r="1381" spans="1:46">
      <c r="A1381" t="s">
        <v>401</v>
      </c>
      <c r="B1381" t="s">
        <v>363</v>
      </c>
      <c r="AK1381">
        <v>4</v>
      </c>
      <c r="AL1381">
        <v>2023</v>
      </c>
      <c r="AM1381">
        <v>4</v>
      </c>
      <c r="AN1381" s="273">
        <f>(Table2[[#This Row],[OUTSD_IND_HEALTH_TOTAL]]+Table2[[#This Row],[EXCHG_IND_HEALTH_TOTAL]])-Table2[[#This Row],[OUTSD_IND_GRANDFATHER]]</f>
        <v>0</v>
      </c>
      <c r="AO1381" s="273">
        <f>Table2[[#This Row],[OUTSD_IND_HEALTH_TOTAL]]-Table2[[#This Row],[OUTSD_IND_GRANDFATHER]]</f>
        <v>0</v>
      </c>
      <c r="AP1381" s="273">
        <f>(Table2[[#This Row],[OUTSD_SG_HEALTH_TOTAL]]+Table2[[#This Row],[EXCHG_SG_HEALTH_TOTAL]])-Table2[[#This Row],[OUTSD_SG_GRANDFATHER]]</f>
        <v>0</v>
      </c>
      <c r="AQ1381" s="273">
        <f>Table2[[#This Row],[OUTSD_SG_HEALTH_TOTAL]]-Table2[[#This Row],[OUTSD_SG_GRANDFATHER]]</f>
        <v>0</v>
      </c>
      <c r="AR1381" s="273">
        <f>Table2[[#This Row],[EXCHG_IND_HEALTH_TOTAL]]+Table2[[#This Row],[OUTSD_IND_HEALTH_TOTAL]]</f>
        <v>0</v>
      </c>
      <c r="AS1381" s="273">
        <f>Table2[[#This Row],[EXCHG_SG_HEALTH_TOTAL]]+Table2[[#This Row],[OUTSD_SG_HEALTH_TOTAL]]</f>
        <v>0</v>
      </c>
      <c r="AT1381" s="273">
        <f>Table2[[#This Row],[OUTSD_ATM_HEALTH_TOTAL]]+Table2[[#This Row],[OUTSD_LG_HEALTH_TOTAL]]+Table2[[#This Row],[Individual Total]]+Table2[[#This Row],[Small Group Total]]+Table2[[#This Row],[OUTSD_STUDENT]]</f>
        <v>0</v>
      </c>
    </row>
    <row r="1382" spans="1:46">
      <c r="A1382" t="s">
        <v>401</v>
      </c>
      <c r="B1382" t="s">
        <v>358</v>
      </c>
      <c r="AK1382">
        <v>13</v>
      </c>
      <c r="AL1382">
        <v>2023</v>
      </c>
      <c r="AM1382">
        <v>4</v>
      </c>
      <c r="AN1382" s="273">
        <f>(Table2[[#This Row],[OUTSD_IND_HEALTH_TOTAL]]+Table2[[#This Row],[EXCHG_IND_HEALTH_TOTAL]])-Table2[[#This Row],[OUTSD_IND_GRANDFATHER]]</f>
        <v>0</v>
      </c>
      <c r="AO1382" s="273">
        <f>Table2[[#This Row],[OUTSD_IND_HEALTH_TOTAL]]-Table2[[#This Row],[OUTSD_IND_GRANDFATHER]]</f>
        <v>0</v>
      </c>
      <c r="AP1382" s="273">
        <f>(Table2[[#This Row],[OUTSD_SG_HEALTH_TOTAL]]+Table2[[#This Row],[EXCHG_SG_HEALTH_TOTAL]])-Table2[[#This Row],[OUTSD_SG_GRANDFATHER]]</f>
        <v>0</v>
      </c>
      <c r="AQ1382" s="273">
        <f>Table2[[#This Row],[OUTSD_SG_HEALTH_TOTAL]]-Table2[[#This Row],[OUTSD_SG_GRANDFATHER]]</f>
        <v>0</v>
      </c>
      <c r="AR1382" s="273">
        <f>Table2[[#This Row],[EXCHG_IND_HEALTH_TOTAL]]+Table2[[#This Row],[OUTSD_IND_HEALTH_TOTAL]]</f>
        <v>0</v>
      </c>
      <c r="AS1382" s="273">
        <f>Table2[[#This Row],[EXCHG_SG_HEALTH_TOTAL]]+Table2[[#This Row],[OUTSD_SG_HEALTH_TOTAL]]</f>
        <v>0</v>
      </c>
      <c r="AT1382" s="273">
        <f>Table2[[#This Row],[OUTSD_ATM_HEALTH_TOTAL]]+Table2[[#This Row],[OUTSD_LG_HEALTH_TOTAL]]+Table2[[#This Row],[Individual Total]]+Table2[[#This Row],[Small Group Total]]+Table2[[#This Row],[OUTSD_STUDENT]]</f>
        <v>0</v>
      </c>
    </row>
    <row r="1383" spans="1:46">
      <c r="A1383" t="s">
        <v>401</v>
      </c>
      <c r="B1383" t="s">
        <v>361</v>
      </c>
      <c r="AK1383">
        <v>8</v>
      </c>
      <c r="AL1383">
        <v>2023</v>
      </c>
      <c r="AM1383">
        <v>4</v>
      </c>
      <c r="AN1383" s="273">
        <f>(Table2[[#This Row],[OUTSD_IND_HEALTH_TOTAL]]+Table2[[#This Row],[EXCHG_IND_HEALTH_TOTAL]])-Table2[[#This Row],[OUTSD_IND_GRANDFATHER]]</f>
        <v>0</v>
      </c>
      <c r="AO1383" s="273">
        <f>Table2[[#This Row],[OUTSD_IND_HEALTH_TOTAL]]-Table2[[#This Row],[OUTSD_IND_GRANDFATHER]]</f>
        <v>0</v>
      </c>
      <c r="AP1383" s="273">
        <f>(Table2[[#This Row],[OUTSD_SG_HEALTH_TOTAL]]+Table2[[#This Row],[EXCHG_SG_HEALTH_TOTAL]])-Table2[[#This Row],[OUTSD_SG_GRANDFATHER]]</f>
        <v>0</v>
      </c>
      <c r="AQ1383" s="273">
        <f>Table2[[#This Row],[OUTSD_SG_HEALTH_TOTAL]]-Table2[[#This Row],[OUTSD_SG_GRANDFATHER]]</f>
        <v>0</v>
      </c>
      <c r="AR1383" s="273">
        <f>Table2[[#This Row],[EXCHG_IND_HEALTH_TOTAL]]+Table2[[#This Row],[OUTSD_IND_HEALTH_TOTAL]]</f>
        <v>0</v>
      </c>
      <c r="AS1383" s="273">
        <f>Table2[[#This Row],[EXCHG_SG_HEALTH_TOTAL]]+Table2[[#This Row],[OUTSD_SG_HEALTH_TOTAL]]</f>
        <v>0</v>
      </c>
      <c r="AT1383" s="273">
        <f>Table2[[#This Row],[OUTSD_ATM_HEALTH_TOTAL]]+Table2[[#This Row],[OUTSD_LG_HEALTH_TOTAL]]+Table2[[#This Row],[Individual Total]]+Table2[[#This Row],[Small Group Total]]+Table2[[#This Row],[OUTSD_STUDENT]]</f>
        <v>0</v>
      </c>
    </row>
    <row r="1384" spans="1:46">
      <c r="A1384" t="s">
        <v>401</v>
      </c>
      <c r="B1384" t="s">
        <v>376</v>
      </c>
      <c r="AK1384">
        <v>13</v>
      </c>
      <c r="AL1384">
        <v>2023</v>
      </c>
      <c r="AM1384">
        <v>4</v>
      </c>
      <c r="AN1384" s="273">
        <f>(Table2[[#This Row],[OUTSD_IND_HEALTH_TOTAL]]+Table2[[#This Row],[EXCHG_IND_HEALTH_TOTAL]])-Table2[[#This Row],[OUTSD_IND_GRANDFATHER]]</f>
        <v>0</v>
      </c>
      <c r="AO1384" s="273">
        <f>Table2[[#This Row],[OUTSD_IND_HEALTH_TOTAL]]-Table2[[#This Row],[OUTSD_IND_GRANDFATHER]]</f>
        <v>0</v>
      </c>
      <c r="AP1384" s="273">
        <f>(Table2[[#This Row],[OUTSD_SG_HEALTH_TOTAL]]+Table2[[#This Row],[EXCHG_SG_HEALTH_TOTAL]])-Table2[[#This Row],[OUTSD_SG_GRANDFATHER]]</f>
        <v>0</v>
      </c>
      <c r="AQ1384" s="273">
        <f>Table2[[#This Row],[OUTSD_SG_HEALTH_TOTAL]]-Table2[[#This Row],[OUTSD_SG_GRANDFATHER]]</f>
        <v>0</v>
      </c>
      <c r="AR1384" s="273">
        <f>Table2[[#This Row],[EXCHG_IND_HEALTH_TOTAL]]+Table2[[#This Row],[OUTSD_IND_HEALTH_TOTAL]]</f>
        <v>0</v>
      </c>
      <c r="AS1384" s="273">
        <f>Table2[[#This Row],[EXCHG_SG_HEALTH_TOTAL]]+Table2[[#This Row],[OUTSD_SG_HEALTH_TOTAL]]</f>
        <v>0</v>
      </c>
      <c r="AT1384" s="273">
        <f>Table2[[#This Row],[OUTSD_ATM_HEALTH_TOTAL]]+Table2[[#This Row],[OUTSD_LG_HEALTH_TOTAL]]+Table2[[#This Row],[Individual Total]]+Table2[[#This Row],[Small Group Total]]+Table2[[#This Row],[OUTSD_STUDENT]]</f>
        <v>0</v>
      </c>
    </row>
    <row r="1385" spans="1:46">
      <c r="A1385" t="s">
        <v>401</v>
      </c>
      <c r="B1385" t="s">
        <v>379</v>
      </c>
      <c r="AK1385">
        <v>3</v>
      </c>
      <c r="AL1385">
        <v>2023</v>
      </c>
      <c r="AM1385">
        <v>4</v>
      </c>
      <c r="AN1385" s="273">
        <f>(Table2[[#This Row],[OUTSD_IND_HEALTH_TOTAL]]+Table2[[#This Row],[EXCHG_IND_HEALTH_TOTAL]])-Table2[[#This Row],[OUTSD_IND_GRANDFATHER]]</f>
        <v>0</v>
      </c>
      <c r="AO1385" s="273">
        <f>Table2[[#This Row],[OUTSD_IND_HEALTH_TOTAL]]-Table2[[#This Row],[OUTSD_IND_GRANDFATHER]]</f>
        <v>0</v>
      </c>
      <c r="AP1385" s="273">
        <f>(Table2[[#This Row],[OUTSD_SG_HEALTH_TOTAL]]+Table2[[#This Row],[EXCHG_SG_HEALTH_TOTAL]])-Table2[[#This Row],[OUTSD_SG_GRANDFATHER]]</f>
        <v>0</v>
      </c>
      <c r="AQ1385" s="273">
        <f>Table2[[#This Row],[OUTSD_SG_HEALTH_TOTAL]]-Table2[[#This Row],[OUTSD_SG_GRANDFATHER]]</f>
        <v>0</v>
      </c>
      <c r="AR1385" s="273">
        <f>Table2[[#This Row],[EXCHG_IND_HEALTH_TOTAL]]+Table2[[#This Row],[OUTSD_IND_HEALTH_TOTAL]]</f>
        <v>0</v>
      </c>
      <c r="AS1385" s="273">
        <f>Table2[[#This Row],[EXCHG_SG_HEALTH_TOTAL]]+Table2[[#This Row],[OUTSD_SG_HEALTH_TOTAL]]</f>
        <v>0</v>
      </c>
      <c r="AT1385" s="273">
        <f>Table2[[#This Row],[OUTSD_ATM_HEALTH_TOTAL]]+Table2[[#This Row],[OUTSD_LG_HEALTH_TOTAL]]+Table2[[#This Row],[Individual Total]]+Table2[[#This Row],[Small Group Total]]+Table2[[#This Row],[OUTSD_STUDENT]]</f>
        <v>0</v>
      </c>
    </row>
    <row r="1386" spans="1:46">
      <c r="A1386" t="s">
        <v>401</v>
      </c>
      <c r="B1386" t="s">
        <v>377</v>
      </c>
      <c r="AK1386">
        <v>2</v>
      </c>
      <c r="AL1386">
        <v>2023</v>
      </c>
      <c r="AM1386">
        <v>4</v>
      </c>
      <c r="AN1386" s="273">
        <f>(Table2[[#This Row],[OUTSD_IND_HEALTH_TOTAL]]+Table2[[#This Row],[EXCHG_IND_HEALTH_TOTAL]])-Table2[[#This Row],[OUTSD_IND_GRANDFATHER]]</f>
        <v>0</v>
      </c>
      <c r="AO1386" s="273">
        <f>Table2[[#This Row],[OUTSD_IND_HEALTH_TOTAL]]-Table2[[#This Row],[OUTSD_IND_GRANDFATHER]]</f>
        <v>0</v>
      </c>
      <c r="AP1386" s="273">
        <f>(Table2[[#This Row],[OUTSD_SG_HEALTH_TOTAL]]+Table2[[#This Row],[EXCHG_SG_HEALTH_TOTAL]])-Table2[[#This Row],[OUTSD_SG_GRANDFATHER]]</f>
        <v>0</v>
      </c>
      <c r="AQ1386" s="273">
        <f>Table2[[#This Row],[OUTSD_SG_HEALTH_TOTAL]]-Table2[[#This Row],[OUTSD_SG_GRANDFATHER]]</f>
        <v>0</v>
      </c>
      <c r="AR1386" s="273">
        <f>Table2[[#This Row],[EXCHG_IND_HEALTH_TOTAL]]+Table2[[#This Row],[OUTSD_IND_HEALTH_TOTAL]]</f>
        <v>0</v>
      </c>
      <c r="AS1386" s="273">
        <f>Table2[[#This Row],[EXCHG_SG_HEALTH_TOTAL]]+Table2[[#This Row],[OUTSD_SG_HEALTH_TOTAL]]</f>
        <v>0</v>
      </c>
      <c r="AT1386" s="273">
        <f>Table2[[#This Row],[OUTSD_ATM_HEALTH_TOTAL]]+Table2[[#This Row],[OUTSD_LG_HEALTH_TOTAL]]+Table2[[#This Row],[Individual Total]]+Table2[[#This Row],[Small Group Total]]+Table2[[#This Row],[OUTSD_STUDENT]]</f>
        <v>0</v>
      </c>
    </row>
    <row r="1387" spans="1:46">
      <c r="A1387" t="s">
        <v>401</v>
      </c>
      <c r="B1387" t="s">
        <v>370</v>
      </c>
      <c r="AK1387">
        <v>13</v>
      </c>
      <c r="AL1387">
        <v>2023</v>
      </c>
      <c r="AM1387">
        <v>4</v>
      </c>
      <c r="AN1387" s="273">
        <f>(Table2[[#This Row],[OUTSD_IND_HEALTH_TOTAL]]+Table2[[#This Row],[EXCHG_IND_HEALTH_TOTAL]])-Table2[[#This Row],[OUTSD_IND_GRANDFATHER]]</f>
        <v>0</v>
      </c>
      <c r="AO1387" s="273">
        <f>Table2[[#This Row],[OUTSD_IND_HEALTH_TOTAL]]-Table2[[#This Row],[OUTSD_IND_GRANDFATHER]]</f>
        <v>0</v>
      </c>
      <c r="AP1387" s="273">
        <f>(Table2[[#This Row],[OUTSD_SG_HEALTH_TOTAL]]+Table2[[#This Row],[EXCHG_SG_HEALTH_TOTAL]])-Table2[[#This Row],[OUTSD_SG_GRANDFATHER]]</f>
        <v>0</v>
      </c>
      <c r="AQ1387" s="273">
        <f>Table2[[#This Row],[OUTSD_SG_HEALTH_TOTAL]]-Table2[[#This Row],[OUTSD_SG_GRANDFATHER]]</f>
        <v>0</v>
      </c>
      <c r="AR1387" s="273">
        <f>Table2[[#This Row],[EXCHG_IND_HEALTH_TOTAL]]+Table2[[#This Row],[OUTSD_IND_HEALTH_TOTAL]]</f>
        <v>0</v>
      </c>
      <c r="AS1387" s="273">
        <f>Table2[[#This Row],[EXCHG_SG_HEALTH_TOTAL]]+Table2[[#This Row],[OUTSD_SG_HEALTH_TOTAL]]</f>
        <v>0</v>
      </c>
      <c r="AT1387" s="273">
        <f>Table2[[#This Row],[OUTSD_ATM_HEALTH_TOTAL]]+Table2[[#This Row],[OUTSD_LG_HEALTH_TOTAL]]+Table2[[#This Row],[Individual Total]]+Table2[[#This Row],[Small Group Total]]+Table2[[#This Row],[OUTSD_STUDENT]]</f>
        <v>0</v>
      </c>
    </row>
    <row r="1388" spans="1:46">
      <c r="A1388" t="s">
        <v>401</v>
      </c>
      <c r="B1388" t="s">
        <v>367</v>
      </c>
      <c r="AK1388">
        <v>6</v>
      </c>
      <c r="AL1388">
        <v>2023</v>
      </c>
      <c r="AM1388">
        <v>4</v>
      </c>
      <c r="AN1388" s="273">
        <f>(Table2[[#This Row],[OUTSD_IND_HEALTH_TOTAL]]+Table2[[#This Row],[EXCHG_IND_HEALTH_TOTAL]])-Table2[[#This Row],[OUTSD_IND_GRANDFATHER]]</f>
        <v>0</v>
      </c>
      <c r="AO1388" s="273">
        <f>Table2[[#This Row],[OUTSD_IND_HEALTH_TOTAL]]-Table2[[#This Row],[OUTSD_IND_GRANDFATHER]]</f>
        <v>0</v>
      </c>
      <c r="AP1388" s="273">
        <f>(Table2[[#This Row],[OUTSD_SG_HEALTH_TOTAL]]+Table2[[#This Row],[EXCHG_SG_HEALTH_TOTAL]])-Table2[[#This Row],[OUTSD_SG_GRANDFATHER]]</f>
        <v>0</v>
      </c>
      <c r="AQ1388" s="273">
        <f>Table2[[#This Row],[OUTSD_SG_HEALTH_TOTAL]]-Table2[[#This Row],[OUTSD_SG_GRANDFATHER]]</f>
        <v>0</v>
      </c>
      <c r="AR1388" s="273">
        <f>Table2[[#This Row],[EXCHG_IND_HEALTH_TOTAL]]+Table2[[#This Row],[OUTSD_IND_HEALTH_TOTAL]]</f>
        <v>0</v>
      </c>
      <c r="AS1388" s="273">
        <f>Table2[[#This Row],[EXCHG_SG_HEALTH_TOTAL]]+Table2[[#This Row],[OUTSD_SG_HEALTH_TOTAL]]</f>
        <v>0</v>
      </c>
      <c r="AT1388" s="273">
        <f>Table2[[#This Row],[OUTSD_ATM_HEALTH_TOTAL]]+Table2[[#This Row],[OUTSD_LG_HEALTH_TOTAL]]+Table2[[#This Row],[Individual Total]]+Table2[[#This Row],[Small Group Total]]+Table2[[#This Row],[OUTSD_STUDENT]]</f>
        <v>0</v>
      </c>
    </row>
    <row r="1389" spans="1:46">
      <c r="A1389" t="s">
        <v>401</v>
      </c>
      <c r="B1389" t="s">
        <v>389</v>
      </c>
      <c r="AK1389">
        <v>3</v>
      </c>
      <c r="AL1389">
        <v>2023</v>
      </c>
      <c r="AM1389">
        <v>4</v>
      </c>
      <c r="AN1389" s="273">
        <f>(Table2[[#This Row],[OUTSD_IND_HEALTH_TOTAL]]+Table2[[#This Row],[EXCHG_IND_HEALTH_TOTAL]])-Table2[[#This Row],[OUTSD_IND_GRANDFATHER]]</f>
        <v>0</v>
      </c>
      <c r="AO1389" s="273">
        <f>Table2[[#This Row],[OUTSD_IND_HEALTH_TOTAL]]-Table2[[#This Row],[OUTSD_IND_GRANDFATHER]]</f>
        <v>0</v>
      </c>
      <c r="AP1389" s="273">
        <f>(Table2[[#This Row],[OUTSD_SG_HEALTH_TOTAL]]+Table2[[#This Row],[EXCHG_SG_HEALTH_TOTAL]])-Table2[[#This Row],[OUTSD_SG_GRANDFATHER]]</f>
        <v>0</v>
      </c>
      <c r="AQ1389" s="273">
        <f>Table2[[#This Row],[OUTSD_SG_HEALTH_TOTAL]]-Table2[[#This Row],[OUTSD_SG_GRANDFATHER]]</f>
        <v>0</v>
      </c>
      <c r="AR1389" s="273">
        <f>Table2[[#This Row],[EXCHG_IND_HEALTH_TOTAL]]+Table2[[#This Row],[OUTSD_IND_HEALTH_TOTAL]]</f>
        <v>0</v>
      </c>
      <c r="AS1389" s="273">
        <f>Table2[[#This Row],[EXCHG_SG_HEALTH_TOTAL]]+Table2[[#This Row],[OUTSD_SG_HEALTH_TOTAL]]</f>
        <v>0</v>
      </c>
      <c r="AT1389" s="273">
        <f>Table2[[#This Row],[OUTSD_ATM_HEALTH_TOTAL]]+Table2[[#This Row],[OUTSD_LG_HEALTH_TOTAL]]+Table2[[#This Row],[Individual Total]]+Table2[[#This Row],[Small Group Total]]+Table2[[#This Row],[OUTSD_STUDENT]]</f>
        <v>0</v>
      </c>
    </row>
    <row r="1390" spans="1:46">
      <c r="A1390" t="s">
        <v>401</v>
      </c>
      <c r="B1390" t="s">
        <v>368</v>
      </c>
      <c r="AK1390">
        <v>21</v>
      </c>
      <c r="AL1390">
        <v>2023</v>
      </c>
      <c r="AM1390">
        <v>4</v>
      </c>
      <c r="AN1390" s="273">
        <f>(Table2[[#This Row],[OUTSD_IND_HEALTH_TOTAL]]+Table2[[#This Row],[EXCHG_IND_HEALTH_TOTAL]])-Table2[[#This Row],[OUTSD_IND_GRANDFATHER]]</f>
        <v>0</v>
      </c>
      <c r="AO1390" s="273">
        <f>Table2[[#This Row],[OUTSD_IND_HEALTH_TOTAL]]-Table2[[#This Row],[OUTSD_IND_GRANDFATHER]]</f>
        <v>0</v>
      </c>
      <c r="AP1390" s="273">
        <f>(Table2[[#This Row],[OUTSD_SG_HEALTH_TOTAL]]+Table2[[#This Row],[EXCHG_SG_HEALTH_TOTAL]])-Table2[[#This Row],[OUTSD_SG_GRANDFATHER]]</f>
        <v>0</v>
      </c>
      <c r="AQ1390" s="273">
        <f>Table2[[#This Row],[OUTSD_SG_HEALTH_TOTAL]]-Table2[[#This Row],[OUTSD_SG_GRANDFATHER]]</f>
        <v>0</v>
      </c>
      <c r="AR1390" s="273">
        <f>Table2[[#This Row],[EXCHG_IND_HEALTH_TOTAL]]+Table2[[#This Row],[OUTSD_IND_HEALTH_TOTAL]]</f>
        <v>0</v>
      </c>
      <c r="AS1390" s="273">
        <f>Table2[[#This Row],[EXCHG_SG_HEALTH_TOTAL]]+Table2[[#This Row],[OUTSD_SG_HEALTH_TOTAL]]</f>
        <v>0</v>
      </c>
      <c r="AT1390" s="273">
        <f>Table2[[#This Row],[OUTSD_ATM_HEALTH_TOTAL]]+Table2[[#This Row],[OUTSD_LG_HEALTH_TOTAL]]+Table2[[#This Row],[Individual Total]]+Table2[[#This Row],[Small Group Total]]+Table2[[#This Row],[OUTSD_STUDENT]]</f>
        <v>0</v>
      </c>
    </row>
    <row r="1391" spans="1:46">
      <c r="A1391" t="s">
        <v>401</v>
      </c>
      <c r="B1391" t="s">
        <v>371</v>
      </c>
      <c r="AK1391">
        <v>1</v>
      </c>
      <c r="AL1391">
        <v>2023</v>
      </c>
      <c r="AM1391">
        <v>4</v>
      </c>
      <c r="AN1391" s="273">
        <f>(Table2[[#This Row],[OUTSD_IND_HEALTH_TOTAL]]+Table2[[#This Row],[EXCHG_IND_HEALTH_TOTAL]])-Table2[[#This Row],[OUTSD_IND_GRANDFATHER]]</f>
        <v>0</v>
      </c>
      <c r="AO1391" s="273">
        <f>Table2[[#This Row],[OUTSD_IND_HEALTH_TOTAL]]-Table2[[#This Row],[OUTSD_IND_GRANDFATHER]]</f>
        <v>0</v>
      </c>
      <c r="AP1391" s="273">
        <f>(Table2[[#This Row],[OUTSD_SG_HEALTH_TOTAL]]+Table2[[#This Row],[EXCHG_SG_HEALTH_TOTAL]])-Table2[[#This Row],[OUTSD_SG_GRANDFATHER]]</f>
        <v>0</v>
      </c>
      <c r="AQ1391" s="273">
        <f>Table2[[#This Row],[OUTSD_SG_HEALTH_TOTAL]]-Table2[[#This Row],[OUTSD_SG_GRANDFATHER]]</f>
        <v>0</v>
      </c>
      <c r="AR1391" s="273">
        <f>Table2[[#This Row],[EXCHG_IND_HEALTH_TOTAL]]+Table2[[#This Row],[OUTSD_IND_HEALTH_TOTAL]]</f>
        <v>0</v>
      </c>
      <c r="AS1391" s="273">
        <f>Table2[[#This Row],[EXCHG_SG_HEALTH_TOTAL]]+Table2[[#This Row],[OUTSD_SG_HEALTH_TOTAL]]</f>
        <v>0</v>
      </c>
      <c r="AT1391" s="273">
        <f>Table2[[#This Row],[OUTSD_ATM_HEALTH_TOTAL]]+Table2[[#This Row],[OUTSD_LG_HEALTH_TOTAL]]+Table2[[#This Row],[Individual Total]]+Table2[[#This Row],[Small Group Total]]+Table2[[#This Row],[OUTSD_STUDENT]]</f>
        <v>0</v>
      </c>
    </row>
    <row r="1392" spans="1:46">
      <c r="A1392" t="s">
        <v>401</v>
      </c>
      <c r="B1392" t="s">
        <v>378</v>
      </c>
      <c r="AK1392">
        <v>6</v>
      </c>
      <c r="AL1392">
        <v>2023</v>
      </c>
      <c r="AM1392">
        <v>4</v>
      </c>
      <c r="AN1392" s="273">
        <f>(Table2[[#This Row],[OUTSD_IND_HEALTH_TOTAL]]+Table2[[#This Row],[EXCHG_IND_HEALTH_TOTAL]])-Table2[[#This Row],[OUTSD_IND_GRANDFATHER]]</f>
        <v>0</v>
      </c>
      <c r="AO1392" s="273">
        <f>Table2[[#This Row],[OUTSD_IND_HEALTH_TOTAL]]-Table2[[#This Row],[OUTSD_IND_GRANDFATHER]]</f>
        <v>0</v>
      </c>
      <c r="AP1392" s="273">
        <f>(Table2[[#This Row],[OUTSD_SG_HEALTH_TOTAL]]+Table2[[#This Row],[EXCHG_SG_HEALTH_TOTAL]])-Table2[[#This Row],[OUTSD_SG_GRANDFATHER]]</f>
        <v>0</v>
      </c>
      <c r="AQ1392" s="273">
        <f>Table2[[#This Row],[OUTSD_SG_HEALTH_TOTAL]]-Table2[[#This Row],[OUTSD_SG_GRANDFATHER]]</f>
        <v>0</v>
      </c>
      <c r="AR1392" s="273">
        <f>Table2[[#This Row],[EXCHG_IND_HEALTH_TOTAL]]+Table2[[#This Row],[OUTSD_IND_HEALTH_TOTAL]]</f>
        <v>0</v>
      </c>
      <c r="AS1392" s="273">
        <f>Table2[[#This Row],[EXCHG_SG_HEALTH_TOTAL]]+Table2[[#This Row],[OUTSD_SG_HEALTH_TOTAL]]</f>
        <v>0</v>
      </c>
      <c r="AT1392" s="273">
        <f>Table2[[#This Row],[OUTSD_ATM_HEALTH_TOTAL]]+Table2[[#This Row],[OUTSD_LG_HEALTH_TOTAL]]+Table2[[#This Row],[Individual Total]]+Table2[[#This Row],[Small Group Total]]+Table2[[#This Row],[OUTSD_STUDENT]]</f>
        <v>0</v>
      </c>
    </row>
    <row r="1393" spans="1:46">
      <c r="A1393" t="s">
        <v>401</v>
      </c>
      <c r="B1393" t="s">
        <v>369</v>
      </c>
      <c r="AK1393">
        <v>10</v>
      </c>
      <c r="AL1393">
        <v>2023</v>
      </c>
      <c r="AM1393">
        <v>4</v>
      </c>
      <c r="AN1393" s="273">
        <f>(Table2[[#This Row],[OUTSD_IND_HEALTH_TOTAL]]+Table2[[#This Row],[EXCHG_IND_HEALTH_TOTAL]])-Table2[[#This Row],[OUTSD_IND_GRANDFATHER]]</f>
        <v>0</v>
      </c>
      <c r="AO1393" s="273">
        <f>Table2[[#This Row],[OUTSD_IND_HEALTH_TOTAL]]-Table2[[#This Row],[OUTSD_IND_GRANDFATHER]]</f>
        <v>0</v>
      </c>
      <c r="AP1393" s="273">
        <f>(Table2[[#This Row],[OUTSD_SG_HEALTH_TOTAL]]+Table2[[#This Row],[EXCHG_SG_HEALTH_TOTAL]])-Table2[[#This Row],[OUTSD_SG_GRANDFATHER]]</f>
        <v>0</v>
      </c>
      <c r="AQ1393" s="273">
        <f>Table2[[#This Row],[OUTSD_SG_HEALTH_TOTAL]]-Table2[[#This Row],[OUTSD_SG_GRANDFATHER]]</f>
        <v>0</v>
      </c>
      <c r="AR1393" s="273">
        <f>Table2[[#This Row],[EXCHG_IND_HEALTH_TOTAL]]+Table2[[#This Row],[OUTSD_IND_HEALTH_TOTAL]]</f>
        <v>0</v>
      </c>
      <c r="AS1393" s="273">
        <f>Table2[[#This Row],[EXCHG_SG_HEALTH_TOTAL]]+Table2[[#This Row],[OUTSD_SG_HEALTH_TOTAL]]</f>
        <v>0</v>
      </c>
      <c r="AT1393" s="273">
        <f>Table2[[#This Row],[OUTSD_ATM_HEALTH_TOTAL]]+Table2[[#This Row],[OUTSD_LG_HEALTH_TOTAL]]+Table2[[#This Row],[Individual Total]]+Table2[[#This Row],[Small Group Total]]+Table2[[#This Row],[OUTSD_STUDENT]]</f>
        <v>0</v>
      </c>
    </row>
    <row r="1394" spans="1:46">
      <c r="A1394" t="s">
        <v>401</v>
      </c>
      <c r="B1394" t="s">
        <v>385</v>
      </c>
      <c r="AK1394">
        <v>1</v>
      </c>
      <c r="AL1394">
        <v>2023</v>
      </c>
      <c r="AM1394">
        <v>4</v>
      </c>
      <c r="AN1394" s="273">
        <f>(Table2[[#This Row],[OUTSD_IND_HEALTH_TOTAL]]+Table2[[#This Row],[EXCHG_IND_HEALTH_TOTAL]])-Table2[[#This Row],[OUTSD_IND_GRANDFATHER]]</f>
        <v>0</v>
      </c>
      <c r="AO1394" s="273">
        <f>Table2[[#This Row],[OUTSD_IND_HEALTH_TOTAL]]-Table2[[#This Row],[OUTSD_IND_GRANDFATHER]]</f>
        <v>0</v>
      </c>
      <c r="AP1394" s="273">
        <f>(Table2[[#This Row],[OUTSD_SG_HEALTH_TOTAL]]+Table2[[#This Row],[EXCHG_SG_HEALTH_TOTAL]])-Table2[[#This Row],[OUTSD_SG_GRANDFATHER]]</f>
        <v>0</v>
      </c>
      <c r="AQ1394" s="273">
        <f>Table2[[#This Row],[OUTSD_SG_HEALTH_TOTAL]]-Table2[[#This Row],[OUTSD_SG_GRANDFATHER]]</f>
        <v>0</v>
      </c>
      <c r="AR1394" s="273">
        <f>Table2[[#This Row],[EXCHG_IND_HEALTH_TOTAL]]+Table2[[#This Row],[OUTSD_IND_HEALTH_TOTAL]]</f>
        <v>0</v>
      </c>
      <c r="AS1394" s="273">
        <f>Table2[[#This Row],[EXCHG_SG_HEALTH_TOTAL]]+Table2[[#This Row],[OUTSD_SG_HEALTH_TOTAL]]</f>
        <v>0</v>
      </c>
      <c r="AT1394" s="273">
        <f>Table2[[#This Row],[OUTSD_ATM_HEALTH_TOTAL]]+Table2[[#This Row],[OUTSD_LG_HEALTH_TOTAL]]+Table2[[#This Row],[Individual Total]]+Table2[[#This Row],[Small Group Total]]+Table2[[#This Row],[OUTSD_STUDENT]]</f>
        <v>0</v>
      </c>
    </row>
    <row r="1395" spans="1:46">
      <c r="A1395" t="s">
        <v>401</v>
      </c>
      <c r="B1395" t="s">
        <v>366</v>
      </c>
      <c r="AK1395">
        <v>32</v>
      </c>
      <c r="AL1395">
        <v>2023</v>
      </c>
      <c r="AM1395">
        <v>4</v>
      </c>
      <c r="AN1395" s="273">
        <f>(Table2[[#This Row],[OUTSD_IND_HEALTH_TOTAL]]+Table2[[#This Row],[EXCHG_IND_HEALTH_TOTAL]])-Table2[[#This Row],[OUTSD_IND_GRANDFATHER]]</f>
        <v>0</v>
      </c>
      <c r="AO1395" s="273">
        <f>Table2[[#This Row],[OUTSD_IND_HEALTH_TOTAL]]-Table2[[#This Row],[OUTSD_IND_GRANDFATHER]]</f>
        <v>0</v>
      </c>
      <c r="AP1395" s="273">
        <f>(Table2[[#This Row],[OUTSD_SG_HEALTH_TOTAL]]+Table2[[#This Row],[EXCHG_SG_HEALTH_TOTAL]])-Table2[[#This Row],[OUTSD_SG_GRANDFATHER]]</f>
        <v>0</v>
      </c>
      <c r="AQ1395" s="273">
        <f>Table2[[#This Row],[OUTSD_SG_HEALTH_TOTAL]]-Table2[[#This Row],[OUTSD_SG_GRANDFATHER]]</f>
        <v>0</v>
      </c>
      <c r="AR1395" s="273">
        <f>Table2[[#This Row],[EXCHG_IND_HEALTH_TOTAL]]+Table2[[#This Row],[OUTSD_IND_HEALTH_TOTAL]]</f>
        <v>0</v>
      </c>
      <c r="AS1395" s="273">
        <f>Table2[[#This Row],[EXCHG_SG_HEALTH_TOTAL]]+Table2[[#This Row],[OUTSD_SG_HEALTH_TOTAL]]</f>
        <v>0</v>
      </c>
      <c r="AT1395" s="273">
        <f>Table2[[#This Row],[OUTSD_ATM_HEALTH_TOTAL]]+Table2[[#This Row],[OUTSD_LG_HEALTH_TOTAL]]+Table2[[#This Row],[Individual Total]]+Table2[[#This Row],[Small Group Total]]+Table2[[#This Row],[OUTSD_STUDENT]]</f>
        <v>0</v>
      </c>
    </row>
    <row r="1396" spans="1:46">
      <c r="A1396" t="s">
        <v>401</v>
      </c>
      <c r="B1396" t="s">
        <v>375</v>
      </c>
      <c r="AK1396">
        <v>9</v>
      </c>
      <c r="AL1396">
        <v>2023</v>
      </c>
      <c r="AM1396">
        <v>4</v>
      </c>
      <c r="AN1396" s="273">
        <f>(Table2[[#This Row],[OUTSD_IND_HEALTH_TOTAL]]+Table2[[#This Row],[EXCHG_IND_HEALTH_TOTAL]])-Table2[[#This Row],[OUTSD_IND_GRANDFATHER]]</f>
        <v>0</v>
      </c>
      <c r="AO1396" s="273">
        <f>Table2[[#This Row],[OUTSD_IND_HEALTH_TOTAL]]-Table2[[#This Row],[OUTSD_IND_GRANDFATHER]]</f>
        <v>0</v>
      </c>
      <c r="AP1396" s="273">
        <f>(Table2[[#This Row],[OUTSD_SG_HEALTH_TOTAL]]+Table2[[#This Row],[EXCHG_SG_HEALTH_TOTAL]])-Table2[[#This Row],[OUTSD_SG_GRANDFATHER]]</f>
        <v>0</v>
      </c>
      <c r="AQ1396" s="273">
        <f>Table2[[#This Row],[OUTSD_SG_HEALTH_TOTAL]]-Table2[[#This Row],[OUTSD_SG_GRANDFATHER]]</f>
        <v>0</v>
      </c>
      <c r="AR1396" s="273">
        <f>Table2[[#This Row],[EXCHG_IND_HEALTH_TOTAL]]+Table2[[#This Row],[OUTSD_IND_HEALTH_TOTAL]]</f>
        <v>0</v>
      </c>
      <c r="AS1396" s="273">
        <f>Table2[[#This Row],[EXCHG_SG_HEALTH_TOTAL]]+Table2[[#This Row],[OUTSD_SG_HEALTH_TOTAL]]</f>
        <v>0</v>
      </c>
      <c r="AT1396" s="273">
        <f>Table2[[#This Row],[OUTSD_ATM_HEALTH_TOTAL]]+Table2[[#This Row],[OUTSD_LG_HEALTH_TOTAL]]+Table2[[#This Row],[Individual Total]]+Table2[[#This Row],[Small Group Total]]+Table2[[#This Row],[OUTSD_STUDENT]]</f>
        <v>0</v>
      </c>
    </row>
    <row r="1397" spans="1:46">
      <c r="A1397" t="s">
        <v>401</v>
      </c>
      <c r="B1397" t="s">
        <v>365</v>
      </c>
      <c r="AK1397">
        <v>11</v>
      </c>
      <c r="AL1397">
        <v>2023</v>
      </c>
      <c r="AM1397">
        <v>4</v>
      </c>
      <c r="AN1397" s="273">
        <f>(Table2[[#This Row],[OUTSD_IND_HEALTH_TOTAL]]+Table2[[#This Row],[EXCHG_IND_HEALTH_TOTAL]])-Table2[[#This Row],[OUTSD_IND_GRANDFATHER]]</f>
        <v>0</v>
      </c>
      <c r="AO1397" s="273">
        <f>Table2[[#This Row],[OUTSD_IND_HEALTH_TOTAL]]-Table2[[#This Row],[OUTSD_IND_GRANDFATHER]]</f>
        <v>0</v>
      </c>
      <c r="AP1397" s="273">
        <f>(Table2[[#This Row],[OUTSD_SG_HEALTH_TOTAL]]+Table2[[#This Row],[EXCHG_SG_HEALTH_TOTAL]])-Table2[[#This Row],[OUTSD_SG_GRANDFATHER]]</f>
        <v>0</v>
      </c>
      <c r="AQ1397" s="273">
        <f>Table2[[#This Row],[OUTSD_SG_HEALTH_TOTAL]]-Table2[[#This Row],[OUTSD_SG_GRANDFATHER]]</f>
        <v>0</v>
      </c>
      <c r="AR1397" s="273">
        <f>Table2[[#This Row],[EXCHG_IND_HEALTH_TOTAL]]+Table2[[#This Row],[OUTSD_IND_HEALTH_TOTAL]]</f>
        <v>0</v>
      </c>
      <c r="AS1397" s="273">
        <f>Table2[[#This Row],[EXCHG_SG_HEALTH_TOTAL]]+Table2[[#This Row],[OUTSD_SG_HEALTH_TOTAL]]</f>
        <v>0</v>
      </c>
      <c r="AT1397" s="273">
        <f>Table2[[#This Row],[OUTSD_ATM_HEALTH_TOTAL]]+Table2[[#This Row],[OUTSD_LG_HEALTH_TOTAL]]+Table2[[#This Row],[Individual Total]]+Table2[[#This Row],[Small Group Total]]+Table2[[#This Row],[OUTSD_STUDENT]]</f>
        <v>0</v>
      </c>
    </row>
    <row r="1398" spans="1:46">
      <c r="A1398" t="s">
        <v>401</v>
      </c>
      <c r="B1398" t="s">
        <v>383</v>
      </c>
      <c r="AK1398">
        <v>5</v>
      </c>
      <c r="AL1398">
        <v>2023</v>
      </c>
      <c r="AM1398">
        <v>4</v>
      </c>
      <c r="AN1398" s="273">
        <f>(Table2[[#This Row],[OUTSD_IND_HEALTH_TOTAL]]+Table2[[#This Row],[EXCHG_IND_HEALTH_TOTAL]])-Table2[[#This Row],[OUTSD_IND_GRANDFATHER]]</f>
        <v>0</v>
      </c>
      <c r="AO1398" s="273">
        <f>Table2[[#This Row],[OUTSD_IND_HEALTH_TOTAL]]-Table2[[#This Row],[OUTSD_IND_GRANDFATHER]]</f>
        <v>0</v>
      </c>
      <c r="AP1398" s="273">
        <f>(Table2[[#This Row],[OUTSD_SG_HEALTH_TOTAL]]+Table2[[#This Row],[EXCHG_SG_HEALTH_TOTAL]])-Table2[[#This Row],[OUTSD_SG_GRANDFATHER]]</f>
        <v>0</v>
      </c>
      <c r="AQ1398" s="273">
        <f>Table2[[#This Row],[OUTSD_SG_HEALTH_TOTAL]]-Table2[[#This Row],[OUTSD_SG_GRANDFATHER]]</f>
        <v>0</v>
      </c>
      <c r="AR1398" s="273">
        <f>Table2[[#This Row],[EXCHG_IND_HEALTH_TOTAL]]+Table2[[#This Row],[OUTSD_IND_HEALTH_TOTAL]]</f>
        <v>0</v>
      </c>
      <c r="AS1398" s="273">
        <f>Table2[[#This Row],[EXCHG_SG_HEALTH_TOTAL]]+Table2[[#This Row],[OUTSD_SG_HEALTH_TOTAL]]</f>
        <v>0</v>
      </c>
      <c r="AT1398" s="273">
        <f>Table2[[#This Row],[OUTSD_ATM_HEALTH_TOTAL]]+Table2[[#This Row],[OUTSD_LG_HEALTH_TOTAL]]+Table2[[#This Row],[Individual Total]]+Table2[[#This Row],[Small Group Total]]+Table2[[#This Row],[OUTSD_STUDENT]]</f>
        <v>0</v>
      </c>
    </row>
    <row r="1399" spans="1:46">
      <c r="A1399" t="s">
        <v>401</v>
      </c>
      <c r="B1399" t="s">
        <v>356</v>
      </c>
      <c r="AK1399">
        <v>9</v>
      </c>
      <c r="AL1399">
        <v>2023</v>
      </c>
      <c r="AM1399">
        <v>4</v>
      </c>
      <c r="AN1399" s="273">
        <f>(Table2[[#This Row],[OUTSD_IND_HEALTH_TOTAL]]+Table2[[#This Row],[EXCHG_IND_HEALTH_TOTAL]])-Table2[[#This Row],[OUTSD_IND_GRANDFATHER]]</f>
        <v>0</v>
      </c>
      <c r="AO1399" s="273">
        <f>Table2[[#This Row],[OUTSD_IND_HEALTH_TOTAL]]-Table2[[#This Row],[OUTSD_IND_GRANDFATHER]]</f>
        <v>0</v>
      </c>
      <c r="AP1399" s="273">
        <f>(Table2[[#This Row],[OUTSD_SG_HEALTH_TOTAL]]+Table2[[#This Row],[EXCHG_SG_HEALTH_TOTAL]])-Table2[[#This Row],[OUTSD_SG_GRANDFATHER]]</f>
        <v>0</v>
      </c>
      <c r="AQ1399" s="273">
        <f>Table2[[#This Row],[OUTSD_SG_HEALTH_TOTAL]]-Table2[[#This Row],[OUTSD_SG_GRANDFATHER]]</f>
        <v>0</v>
      </c>
      <c r="AR1399" s="273">
        <f>Table2[[#This Row],[EXCHG_IND_HEALTH_TOTAL]]+Table2[[#This Row],[OUTSD_IND_HEALTH_TOTAL]]</f>
        <v>0</v>
      </c>
      <c r="AS1399" s="273">
        <f>Table2[[#This Row],[EXCHG_SG_HEALTH_TOTAL]]+Table2[[#This Row],[OUTSD_SG_HEALTH_TOTAL]]</f>
        <v>0</v>
      </c>
      <c r="AT1399" s="273">
        <f>Table2[[#This Row],[OUTSD_ATM_HEALTH_TOTAL]]+Table2[[#This Row],[OUTSD_LG_HEALTH_TOTAL]]+Table2[[#This Row],[Individual Total]]+Table2[[#This Row],[Small Group Total]]+Table2[[#This Row],[OUTSD_STUDENT]]</f>
        <v>0</v>
      </c>
    </row>
    <row r="1400" spans="1:46">
      <c r="A1400" t="s">
        <v>401</v>
      </c>
      <c r="B1400" t="s">
        <v>359</v>
      </c>
      <c r="AK1400">
        <v>11</v>
      </c>
      <c r="AL1400">
        <v>2023</v>
      </c>
      <c r="AM1400">
        <v>4</v>
      </c>
      <c r="AN1400" s="273">
        <f>(Table2[[#This Row],[OUTSD_IND_HEALTH_TOTAL]]+Table2[[#This Row],[EXCHG_IND_HEALTH_TOTAL]])-Table2[[#This Row],[OUTSD_IND_GRANDFATHER]]</f>
        <v>0</v>
      </c>
      <c r="AO1400" s="273">
        <f>Table2[[#This Row],[OUTSD_IND_HEALTH_TOTAL]]-Table2[[#This Row],[OUTSD_IND_GRANDFATHER]]</f>
        <v>0</v>
      </c>
      <c r="AP1400" s="273">
        <f>(Table2[[#This Row],[OUTSD_SG_HEALTH_TOTAL]]+Table2[[#This Row],[EXCHG_SG_HEALTH_TOTAL]])-Table2[[#This Row],[OUTSD_SG_GRANDFATHER]]</f>
        <v>0</v>
      </c>
      <c r="AQ1400" s="273">
        <f>Table2[[#This Row],[OUTSD_SG_HEALTH_TOTAL]]-Table2[[#This Row],[OUTSD_SG_GRANDFATHER]]</f>
        <v>0</v>
      </c>
      <c r="AR1400" s="273">
        <f>Table2[[#This Row],[EXCHG_IND_HEALTH_TOTAL]]+Table2[[#This Row],[OUTSD_IND_HEALTH_TOTAL]]</f>
        <v>0</v>
      </c>
      <c r="AS1400" s="273">
        <f>Table2[[#This Row],[EXCHG_SG_HEALTH_TOTAL]]+Table2[[#This Row],[OUTSD_SG_HEALTH_TOTAL]]</f>
        <v>0</v>
      </c>
      <c r="AT1400" s="273">
        <f>Table2[[#This Row],[OUTSD_ATM_HEALTH_TOTAL]]+Table2[[#This Row],[OUTSD_LG_HEALTH_TOTAL]]+Table2[[#This Row],[Individual Total]]+Table2[[#This Row],[Small Group Total]]+Table2[[#This Row],[OUTSD_STUDENT]]</f>
        <v>0</v>
      </c>
    </row>
    <row r="1401" spans="1:46">
      <c r="A1401" t="s">
        <v>401</v>
      </c>
      <c r="B1401" t="s">
        <v>364</v>
      </c>
      <c r="AK1401">
        <v>6</v>
      </c>
      <c r="AL1401">
        <v>2023</v>
      </c>
      <c r="AM1401">
        <v>4</v>
      </c>
      <c r="AN1401" s="273">
        <f>(Table2[[#This Row],[OUTSD_IND_HEALTH_TOTAL]]+Table2[[#This Row],[EXCHG_IND_HEALTH_TOTAL]])-Table2[[#This Row],[OUTSD_IND_GRANDFATHER]]</f>
        <v>0</v>
      </c>
      <c r="AO1401" s="273">
        <f>Table2[[#This Row],[OUTSD_IND_HEALTH_TOTAL]]-Table2[[#This Row],[OUTSD_IND_GRANDFATHER]]</f>
        <v>0</v>
      </c>
      <c r="AP1401" s="273">
        <f>(Table2[[#This Row],[OUTSD_SG_HEALTH_TOTAL]]+Table2[[#This Row],[EXCHG_SG_HEALTH_TOTAL]])-Table2[[#This Row],[OUTSD_SG_GRANDFATHER]]</f>
        <v>0</v>
      </c>
      <c r="AQ1401" s="273">
        <f>Table2[[#This Row],[OUTSD_SG_HEALTH_TOTAL]]-Table2[[#This Row],[OUTSD_SG_GRANDFATHER]]</f>
        <v>0</v>
      </c>
      <c r="AR1401" s="273">
        <f>Table2[[#This Row],[EXCHG_IND_HEALTH_TOTAL]]+Table2[[#This Row],[OUTSD_IND_HEALTH_TOTAL]]</f>
        <v>0</v>
      </c>
      <c r="AS1401" s="273">
        <f>Table2[[#This Row],[EXCHG_SG_HEALTH_TOTAL]]+Table2[[#This Row],[OUTSD_SG_HEALTH_TOTAL]]</f>
        <v>0</v>
      </c>
      <c r="AT1401" s="273">
        <f>Table2[[#This Row],[OUTSD_ATM_HEALTH_TOTAL]]+Table2[[#This Row],[OUTSD_LG_HEALTH_TOTAL]]+Table2[[#This Row],[Individual Total]]+Table2[[#This Row],[Small Group Total]]+Table2[[#This Row],[OUTSD_STUDENT]]</f>
        <v>0</v>
      </c>
    </row>
    <row r="1402" spans="1:46">
      <c r="A1402" t="s">
        <v>401</v>
      </c>
      <c r="B1402" t="s">
        <v>374</v>
      </c>
      <c r="AK1402">
        <v>3</v>
      </c>
      <c r="AL1402">
        <v>2023</v>
      </c>
      <c r="AM1402">
        <v>4</v>
      </c>
      <c r="AN1402" s="273">
        <f>(Table2[[#This Row],[OUTSD_IND_HEALTH_TOTAL]]+Table2[[#This Row],[EXCHG_IND_HEALTH_TOTAL]])-Table2[[#This Row],[OUTSD_IND_GRANDFATHER]]</f>
        <v>0</v>
      </c>
      <c r="AO1402" s="273">
        <f>Table2[[#This Row],[OUTSD_IND_HEALTH_TOTAL]]-Table2[[#This Row],[OUTSD_IND_GRANDFATHER]]</f>
        <v>0</v>
      </c>
      <c r="AP1402" s="273">
        <f>(Table2[[#This Row],[OUTSD_SG_HEALTH_TOTAL]]+Table2[[#This Row],[EXCHG_SG_HEALTH_TOTAL]])-Table2[[#This Row],[OUTSD_SG_GRANDFATHER]]</f>
        <v>0</v>
      </c>
      <c r="AQ1402" s="273">
        <f>Table2[[#This Row],[OUTSD_SG_HEALTH_TOTAL]]-Table2[[#This Row],[OUTSD_SG_GRANDFATHER]]</f>
        <v>0</v>
      </c>
      <c r="AR1402" s="273">
        <f>Table2[[#This Row],[EXCHG_IND_HEALTH_TOTAL]]+Table2[[#This Row],[OUTSD_IND_HEALTH_TOTAL]]</f>
        <v>0</v>
      </c>
      <c r="AS1402" s="273">
        <f>Table2[[#This Row],[EXCHG_SG_HEALTH_TOTAL]]+Table2[[#This Row],[OUTSD_SG_HEALTH_TOTAL]]</f>
        <v>0</v>
      </c>
      <c r="AT1402" s="273">
        <f>Table2[[#This Row],[OUTSD_ATM_HEALTH_TOTAL]]+Table2[[#This Row],[OUTSD_LG_HEALTH_TOTAL]]+Table2[[#This Row],[Individual Total]]+Table2[[#This Row],[Small Group Total]]+Table2[[#This Row],[OUTSD_STUDENT]]</f>
        <v>0</v>
      </c>
    </row>
    <row r="1403" spans="1:46">
      <c r="A1403" t="s">
        <v>401</v>
      </c>
      <c r="B1403" t="s">
        <v>380</v>
      </c>
      <c r="AK1403">
        <v>4</v>
      </c>
      <c r="AL1403">
        <v>2023</v>
      </c>
      <c r="AM1403">
        <v>4</v>
      </c>
      <c r="AN1403" s="273">
        <f>(Table2[[#This Row],[OUTSD_IND_HEALTH_TOTAL]]+Table2[[#This Row],[EXCHG_IND_HEALTH_TOTAL]])-Table2[[#This Row],[OUTSD_IND_GRANDFATHER]]</f>
        <v>0</v>
      </c>
      <c r="AO1403" s="274">
        <f>Table2[[#This Row],[OUTSD_IND_HEALTH_TOTAL]]-Table2[[#This Row],[OUTSD_IND_GRANDFATHER]]</f>
        <v>0</v>
      </c>
      <c r="AP1403" s="273">
        <f>(Table2[[#This Row],[OUTSD_SG_HEALTH_TOTAL]]+Table2[[#This Row],[EXCHG_SG_HEALTH_TOTAL]])-Table2[[#This Row],[OUTSD_SG_GRANDFATHER]]</f>
        <v>0</v>
      </c>
      <c r="AQ1403" s="274">
        <f>Table2[[#This Row],[OUTSD_SG_HEALTH_TOTAL]]-Table2[[#This Row],[OUTSD_SG_GRANDFATHER]]</f>
        <v>0</v>
      </c>
      <c r="AR1403" s="273">
        <f>Table2[[#This Row],[EXCHG_IND_HEALTH_TOTAL]]+Table2[[#This Row],[OUTSD_IND_HEALTH_TOTAL]]</f>
        <v>0</v>
      </c>
      <c r="AS1403" s="273">
        <f>Table2[[#This Row],[EXCHG_SG_HEALTH_TOTAL]]+Table2[[#This Row],[OUTSD_SG_HEALTH_TOTAL]]</f>
        <v>0</v>
      </c>
      <c r="AT1403" s="273">
        <f>Table2[[#This Row],[OUTSD_ATM_HEALTH_TOTAL]]+Table2[[#This Row],[OUTSD_LG_HEALTH_TOTAL]]+Table2[[#This Row],[Individual Total]]+Table2[[#This Row],[Small Group Total]]+Table2[[#This Row],[OUTSD_STUDENT]]</f>
        <v>0</v>
      </c>
    </row>
    <row r="1404" spans="1:46">
      <c r="A1404" t="s">
        <v>401</v>
      </c>
      <c r="B1404" t="s">
        <v>387</v>
      </c>
      <c r="AK1404">
        <v>3</v>
      </c>
      <c r="AL1404">
        <v>2023</v>
      </c>
      <c r="AM1404">
        <v>4</v>
      </c>
      <c r="AN1404" s="273">
        <f>(Table2[[#This Row],[OUTSD_IND_HEALTH_TOTAL]]+Table2[[#This Row],[EXCHG_IND_HEALTH_TOTAL]])-Table2[[#This Row],[OUTSD_IND_GRANDFATHER]]</f>
        <v>0</v>
      </c>
      <c r="AO1404" s="273">
        <f>Table2[[#This Row],[OUTSD_IND_HEALTH_TOTAL]]-Table2[[#This Row],[OUTSD_IND_GRANDFATHER]]</f>
        <v>0</v>
      </c>
      <c r="AP1404" s="273">
        <f>(Table2[[#This Row],[OUTSD_SG_HEALTH_TOTAL]]+Table2[[#This Row],[EXCHG_SG_HEALTH_TOTAL]])-Table2[[#This Row],[OUTSD_SG_GRANDFATHER]]</f>
        <v>0</v>
      </c>
      <c r="AQ1404" s="273">
        <f>Table2[[#This Row],[OUTSD_SG_HEALTH_TOTAL]]-Table2[[#This Row],[OUTSD_SG_GRANDFATHER]]</f>
        <v>0</v>
      </c>
      <c r="AR1404" s="273">
        <f>Table2[[#This Row],[EXCHG_IND_HEALTH_TOTAL]]+Table2[[#This Row],[OUTSD_IND_HEALTH_TOTAL]]</f>
        <v>0</v>
      </c>
      <c r="AS1404" s="273">
        <f>Table2[[#This Row],[EXCHG_SG_HEALTH_TOTAL]]+Table2[[#This Row],[OUTSD_SG_HEALTH_TOTAL]]</f>
        <v>0</v>
      </c>
      <c r="AT1404" s="273">
        <f>Table2[[#This Row],[OUTSD_ATM_HEALTH_TOTAL]]+Table2[[#This Row],[OUTSD_LG_HEALTH_TOTAL]]+Table2[[#This Row],[Individual Total]]+Table2[[#This Row],[Small Group Total]]+Table2[[#This Row],[OUTSD_STUDENT]]</f>
        <v>0</v>
      </c>
    </row>
    <row r="1405" spans="1:46">
      <c r="A1405" t="s">
        <v>401</v>
      </c>
      <c r="B1405" t="s">
        <v>373</v>
      </c>
      <c r="AK1405">
        <v>2</v>
      </c>
      <c r="AL1405">
        <v>2023</v>
      </c>
      <c r="AM1405">
        <v>4</v>
      </c>
      <c r="AN1405" s="273">
        <f>(Table2[[#This Row],[OUTSD_IND_HEALTH_TOTAL]]+Table2[[#This Row],[EXCHG_IND_HEALTH_TOTAL]])-Table2[[#This Row],[OUTSD_IND_GRANDFATHER]]</f>
        <v>0</v>
      </c>
      <c r="AO1405" s="273">
        <f>Table2[[#This Row],[OUTSD_IND_HEALTH_TOTAL]]-Table2[[#This Row],[OUTSD_IND_GRANDFATHER]]</f>
        <v>0</v>
      </c>
      <c r="AP1405" s="273">
        <f>(Table2[[#This Row],[OUTSD_SG_HEALTH_TOTAL]]+Table2[[#This Row],[EXCHG_SG_HEALTH_TOTAL]])-Table2[[#This Row],[OUTSD_SG_GRANDFATHER]]</f>
        <v>0</v>
      </c>
      <c r="AQ1405" s="273">
        <f>Table2[[#This Row],[OUTSD_SG_HEALTH_TOTAL]]-Table2[[#This Row],[OUTSD_SG_GRANDFATHER]]</f>
        <v>0</v>
      </c>
      <c r="AR1405" s="273">
        <f>Table2[[#This Row],[EXCHG_IND_HEALTH_TOTAL]]+Table2[[#This Row],[OUTSD_IND_HEALTH_TOTAL]]</f>
        <v>0</v>
      </c>
      <c r="AS1405" s="273">
        <f>Table2[[#This Row],[EXCHG_SG_HEALTH_TOTAL]]+Table2[[#This Row],[OUTSD_SG_HEALTH_TOTAL]]</f>
        <v>0</v>
      </c>
      <c r="AT1405" s="273">
        <f>Table2[[#This Row],[OUTSD_ATM_HEALTH_TOTAL]]+Table2[[#This Row],[OUTSD_LG_HEALTH_TOTAL]]+Table2[[#This Row],[Individual Total]]+Table2[[#This Row],[Small Group Total]]+Table2[[#This Row],[OUTSD_STUDENT]]</f>
        <v>0</v>
      </c>
    </row>
    <row r="1406" spans="1:46">
      <c r="A1406" t="s">
        <v>401</v>
      </c>
      <c r="B1406" t="s">
        <v>357</v>
      </c>
      <c r="AK1406">
        <v>13</v>
      </c>
      <c r="AL1406">
        <v>2023</v>
      </c>
      <c r="AM1406">
        <v>4</v>
      </c>
      <c r="AN1406" s="273">
        <f>(Table2[[#This Row],[OUTSD_IND_HEALTH_TOTAL]]+Table2[[#This Row],[EXCHG_IND_HEALTH_TOTAL]])-Table2[[#This Row],[OUTSD_IND_GRANDFATHER]]</f>
        <v>0</v>
      </c>
      <c r="AO1406" s="273">
        <f>Table2[[#This Row],[OUTSD_IND_HEALTH_TOTAL]]-Table2[[#This Row],[OUTSD_IND_GRANDFATHER]]</f>
        <v>0</v>
      </c>
      <c r="AP1406" s="273">
        <f>(Table2[[#This Row],[OUTSD_SG_HEALTH_TOTAL]]+Table2[[#This Row],[EXCHG_SG_HEALTH_TOTAL]])-Table2[[#This Row],[OUTSD_SG_GRANDFATHER]]</f>
        <v>0</v>
      </c>
      <c r="AQ1406" s="273">
        <f>Table2[[#This Row],[OUTSD_SG_HEALTH_TOTAL]]-Table2[[#This Row],[OUTSD_SG_GRANDFATHER]]</f>
        <v>0</v>
      </c>
      <c r="AR1406" s="273">
        <f>Table2[[#This Row],[EXCHG_IND_HEALTH_TOTAL]]+Table2[[#This Row],[OUTSD_IND_HEALTH_TOTAL]]</f>
        <v>0</v>
      </c>
      <c r="AS1406" s="273">
        <f>Table2[[#This Row],[EXCHG_SG_HEALTH_TOTAL]]+Table2[[#This Row],[OUTSD_SG_HEALTH_TOTAL]]</f>
        <v>0</v>
      </c>
      <c r="AT1406" s="273">
        <f>Table2[[#This Row],[OUTSD_ATM_HEALTH_TOTAL]]+Table2[[#This Row],[OUTSD_LG_HEALTH_TOTAL]]+Table2[[#This Row],[Individual Total]]+Table2[[#This Row],[Small Group Total]]+Table2[[#This Row],[OUTSD_STUDENT]]</f>
        <v>0</v>
      </c>
    </row>
    <row r="1407" spans="1:46">
      <c r="A1407" t="s">
        <v>401</v>
      </c>
      <c r="B1407" t="s">
        <v>362</v>
      </c>
      <c r="AK1407">
        <v>5</v>
      </c>
      <c r="AL1407">
        <v>2023</v>
      </c>
      <c r="AM1407">
        <v>4</v>
      </c>
      <c r="AN1407" s="273">
        <f>(Table2[[#This Row],[OUTSD_IND_HEALTH_TOTAL]]+Table2[[#This Row],[EXCHG_IND_HEALTH_TOTAL]])-Table2[[#This Row],[OUTSD_IND_GRANDFATHER]]</f>
        <v>0</v>
      </c>
      <c r="AO1407" s="274">
        <f>Table2[[#This Row],[OUTSD_IND_HEALTH_TOTAL]]-Table2[[#This Row],[OUTSD_IND_GRANDFATHER]]</f>
        <v>0</v>
      </c>
      <c r="AP1407" s="273">
        <f>(Table2[[#This Row],[OUTSD_SG_HEALTH_TOTAL]]+Table2[[#This Row],[EXCHG_SG_HEALTH_TOTAL]])-Table2[[#This Row],[OUTSD_SG_GRANDFATHER]]</f>
        <v>0</v>
      </c>
      <c r="AQ1407" s="274">
        <f>Table2[[#This Row],[OUTSD_SG_HEALTH_TOTAL]]-Table2[[#This Row],[OUTSD_SG_GRANDFATHER]]</f>
        <v>0</v>
      </c>
      <c r="AR1407" s="273">
        <f>Table2[[#This Row],[EXCHG_IND_HEALTH_TOTAL]]+Table2[[#This Row],[OUTSD_IND_HEALTH_TOTAL]]</f>
        <v>0</v>
      </c>
      <c r="AS1407" s="273">
        <f>Table2[[#This Row],[EXCHG_SG_HEALTH_TOTAL]]+Table2[[#This Row],[OUTSD_SG_HEALTH_TOTAL]]</f>
        <v>0</v>
      </c>
      <c r="AT1407" s="273">
        <f>Table2[[#This Row],[OUTSD_ATM_HEALTH_TOTAL]]+Table2[[#This Row],[OUTSD_LG_HEALTH_TOTAL]]+Table2[[#This Row],[Individual Total]]+Table2[[#This Row],[Small Group Total]]+Table2[[#This Row],[OUTSD_STUDENT]]</f>
        <v>0</v>
      </c>
    </row>
    <row r="1408" spans="1:46">
      <c r="A1408" t="s">
        <v>535</v>
      </c>
      <c r="B1408" t="s">
        <v>356</v>
      </c>
      <c r="AF1408">
        <v>1086</v>
      </c>
      <c r="AL1408">
        <v>2023</v>
      </c>
      <c r="AM1408">
        <v>4</v>
      </c>
      <c r="AN1408" s="273">
        <f>(Table2[[#This Row],[OUTSD_IND_HEALTH_TOTAL]]+Table2[[#This Row],[EXCHG_IND_HEALTH_TOTAL]])-Table2[[#This Row],[OUTSD_IND_GRANDFATHER]]</f>
        <v>0</v>
      </c>
      <c r="AO1408" s="274">
        <f>Table2[[#This Row],[OUTSD_IND_HEALTH_TOTAL]]-Table2[[#This Row],[OUTSD_IND_GRANDFATHER]]</f>
        <v>0</v>
      </c>
      <c r="AP1408" s="273">
        <f>(Table2[[#This Row],[OUTSD_SG_HEALTH_TOTAL]]+Table2[[#This Row],[EXCHG_SG_HEALTH_TOTAL]])-Table2[[#This Row],[OUTSD_SG_GRANDFATHER]]</f>
        <v>0</v>
      </c>
      <c r="AQ1408" s="274">
        <f>Table2[[#This Row],[OUTSD_SG_HEALTH_TOTAL]]-Table2[[#This Row],[OUTSD_SG_GRANDFATHER]]</f>
        <v>0</v>
      </c>
      <c r="AR1408" s="273">
        <f>Table2[[#This Row],[EXCHG_IND_HEALTH_TOTAL]]+Table2[[#This Row],[OUTSD_IND_HEALTH_TOTAL]]</f>
        <v>0</v>
      </c>
      <c r="AS1408" s="273">
        <f>Table2[[#This Row],[EXCHG_SG_HEALTH_TOTAL]]+Table2[[#This Row],[OUTSD_SG_HEALTH_TOTAL]]</f>
        <v>0</v>
      </c>
      <c r="AT1408" s="273">
        <f>Table2[[#This Row],[OUTSD_ATM_HEALTH_TOTAL]]+Table2[[#This Row],[OUTSD_LG_HEALTH_TOTAL]]+Table2[[#This Row],[Individual Total]]+Table2[[#This Row],[Small Group Total]]+Table2[[#This Row],[OUTSD_STUDENT]]</f>
        <v>0</v>
      </c>
    </row>
    <row r="1409" spans="1:46">
      <c r="A1409" t="s">
        <v>535</v>
      </c>
      <c r="B1409" t="s">
        <v>359</v>
      </c>
      <c r="AF1409">
        <v>524</v>
      </c>
      <c r="AL1409">
        <v>2023</v>
      </c>
      <c r="AM1409">
        <v>4</v>
      </c>
      <c r="AN1409" s="273">
        <f>(Table2[[#This Row],[OUTSD_IND_HEALTH_TOTAL]]+Table2[[#This Row],[EXCHG_IND_HEALTH_TOTAL]])-Table2[[#This Row],[OUTSD_IND_GRANDFATHER]]</f>
        <v>0</v>
      </c>
      <c r="AO1409" s="273">
        <f>Table2[[#This Row],[OUTSD_IND_HEALTH_TOTAL]]-Table2[[#This Row],[OUTSD_IND_GRANDFATHER]]</f>
        <v>0</v>
      </c>
      <c r="AP1409" s="273">
        <f>(Table2[[#This Row],[OUTSD_SG_HEALTH_TOTAL]]+Table2[[#This Row],[EXCHG_SG_HEALTH_TOTAL]])-Table2[[#This Row],[OUTSD_SG_GRANDFATHER]]</f>
        <v>0</v>
      </c>
      <c r="AQ1409" s="273">
        <f>Table2[[#This Row],[OUTSD_SG_HEALTH_TOTAL]]-Table2[[#This Row],[OUTSD_SG_GRANDFATHER]]</f>
        <v>0</v>
      </c>
      <c r="AR1409" s="273">
        <f>Table2[[#This Row],[EXCHG_IND_HEALTH_TOTAL]]+Table2[[#This Row],[OUTSD_IND_HEALTH_TOTAL]]</f>
        <v>0</v>
      </c>
      <c r="AS1409" s="273">
        <f>Table2[[#This Row],[EXCHG_SG_HEALTH_TOTAL]]+Table2[[#This Row],[OUTSD_SG_HEALTH_TOTAL]]</f>
        <v>0</v>
      </c>
      <c r="AT1409" s="273">
        <f>Table2[[#This Row],[OUTSD_ATM_HEALTH_TOTAL]]+Table2[[#This Row],[OUTSD_LG_HEALTH_TOTAL]]+Table2[[#This Row],[Individual Total]]+Table2[[#This Row],[Small Group Total]]+Table2[[#This Row],[OUTSD_STUDENT]]</f>
        <v>0</v>
      </c>
    </row>
    <row r="1410" spans="1:46">
      <c r="A1410" t="s">
        <v>535</v>
      </c>
      <c r="B1410" t="s">
        <v>362</v>
      </c>
      <c r="AF1410">
        <v>463</v>
      </c>
      <c r="AL1410">
        <v>2023</v>
      </c>
      <c r="AM1410">
        <v>4</v>
      </c>
      <c r="AN1410" s="273">
        <f>(Table2[[#This Row],[OUTSD_IND_HEALTH_TOTAL]]+Table2[[#This Row],[EXCHG_IND_HEALTH_TOTAL]])-Table2[[#This Row],[OUTSD_IND_GRANDFATHER]]</f>
        <v>0</v>
      </c>
      <c r="AO1410" s="274">
        <f>Table2[[#This Row],[OUTSD_IND_HEALTH_TOTAL]]-Table2[[#This Row],[OUTSD_IND_GRANDFATHER]]</f>
        <v>0</v>
      </c>
      <c r="AP1410" s="273">
        <f>(Table2[[#This Row],[OUTSD_SG_HEALTH_TOTAL]]+Table2[[#This Row],[EXCHG_SG_HEALTH_TOTAL]])-Table2[[#This Row],[OUTSD_SG_GRANDFATHER]]</f>
        <v>0</v>
      </c>
      <c r="AQ1410" s="274">
        <f>Table2[[#This Row],[OUTSD_SG_HEALTH_TOTAL]]-Table2[[#This Row],[OUTSD_SG_GRANDFATHER]]</f>
        <v>0</v>
      </c>
      <c r="AR1410" s="273">
        <f>Table2[[#This Row],[EXCHG_IND_HEALTH_TOTAL]]+Table2[[#This Row],[OUTSD_IND_HEALTH_TOTAL]]</f>
        <v>0</v>
      </c>
      <c r="AS1410" s="273">
        <f>Table2[[#This Row],[EXCHG_SG_HEALTH_TOTAL]]+Table2[[#This Row],[OUTSD_SG_HEALTH_TOTAL]]</f>
        <v>0</v>
      </c>
      <c r="AT1410" s="273">
        <f>Table2[[#This Row],[OUTSD_ATM_HEALTH_TOTAL]]+Table2[[#This Row],[OUTSD_LG_HEALTH_TOTAL]]+Table2[[#This Row],[Individual Total]]+Table2[[#This Row],[Small Group Total]]+Table2[[#This Row],[OUTSD_STUDENT]]</f>
        <v>0</v>
      </c>
    </row>
    <row r="1411" spans="1:46">
      <c r="A1411" t="s">
        <v>70</v>
      </c>
      <c r="B1411" t="s">
        <v>380</v>
      </c>
      <c r="AK1411">
        <v>4</v>
      </c>
      <c r="AL1411">
        <v>2023</v>
      </c>
      <c r="AM1411">
        <v>4</v>
      </c>
      <c r="AN1411" s="273">
        <f>(Table2[[#This Row],[OUTSD_IND_HEALTH_TOTAL]]+Table2[[#This Row],[EXCHG_IND_HEALTH_TOTAL]])-Table2[[#This Row],[OUTSD_IND_GRANDFATHER]]</f>
        <v>0</v>
      </c>
      <c r="AO1411" s="273">
        <f>Table2[[#This Row],[OUTSD_IND_HEALTH_TOTAL]]-Table2[[#This Row],[OUTSD_IND_GRANDFATHER]]</f>
        <v>0</v>
      </c>
      <c r="AP1411" s="273">
        <f>(Table2[[#This Row],[OUTSD_SG_HEALTH_TOTAL]]+Table2[[#This Row],[EXCHG_SG_HEALTH_TOTAL]])-Table2[[#This Row],[OUTSD_SG_GRANDFATHER]]</f>
        <v>0</v>
      </c>
      <c r="AQ1411" s="273">
        <f>Table2[[#This Row],[OUTSD_SG_HEALTH_TOTAL]]-Table2[[#This Row],[OUTSD_SG_GRANDFATHER]]</f>
        <v>0</v>
      </c>
      <c r="AR1411" s="273">
        <f>Table2[[#This Row],[EXCHG_IND_HEALTH_TOTAL]]+Table2[[#This Row],[OUTSD_IND_HEALTH_TOTAL]]</f>
        <v>0</v>
      </c>
      <c r="AS1411" s="273">
        <f>Table2[[#This Row],[EXCHG_SG_HEALTH_TOTAL]]+Table2[[#This Row],[OUTSD_SG_HEALTH_TOTAL]]</f>
        <v>0</v>
      </c>
      <c r="AT1411" s="273">
        <f>Table2[[#This Row],[OUTSD_ATM_HEALTH_TOTAL]]+Table2[[#This Row],[OUTSD_LG_HEALTH_TOTAL]]+Table2[[#This Row],[Individual Total]]+Table2[[#This Row],[Small Group Total]]+Table2[[#This Row],[OUTSD_STUDENT]]</f>
        <v>0</v>
      </c>
    </row>
    <row r="1412" spans="1:46">
      <c r="A1412" t="s">
        <v>574</v>
      </c>
      <c r="B1412" t="s">
        <v>377</v>
      </c>
      <c r="AK1412">
        <v>1</v>
      </c>
      <c r="AL1412">
        <v>2023</v>
      </c>
      <c r="AM1412">
        <v>4</v>
      </c>
      <c r="AN1412" s="273">
        <f>(Table2[[#This Row],[OUTSD_IND_HEALTH_TOTAL]]+Table2[[#This Row],[EXCHG_IND_HEALTH_TOTAL]])-Table2[[#This Row],[OUTSD_IND_GRANDFATHER]]</f>
        <v>0</v>
      </c>
      <c r="AO1412" s="273">
        <f>Table2[[#This Row],[OUTSD_IND_HEALTH_TOTAL]]-Table2[[#This Row],[OUTSD_IND_GRANDFATHER]]</f>
        <v>0</v>
      </c>
      <c r="AP1412" s="273">
        <f>(Table2[[#This Row],[OUTSD_SG_HEALTH_TOTAL]]+Table2[[#This Row],[EXCHG_SG_HEALTH_TOTAL]])-Table2[[#This Row],[OUTSD_SG_GRANDFATHER]]</f>
        <v>0</v>
      </c>
      <c r="AQ1412" s="273">
        <f>Table2[[#This Row],[OUTSD_SG_HEALTH_TOTAL]]-Table2[[#This Row],[OUTSD_SG_GRANDFATHER]]</f>
        <v>0</v>
      </c>
      <c r="AR1412" s="273">
        <f>Table2[[#This Row],[EXCHG_IND_HEALTH_TOTAL]]+Table2[[#This Row],[OUTSD_IND_HEALTH_TOTAL]]</f>
        <v>0</v>
      </c>
      <c r="AS1412" s="273">
        <f>Table2[[#This Row],[EXCHG_SG_HEALTH_TOTAL]]+Table2[[#This Row],[OUTSD_SG_HEALTH_TOTAL]]</f>
        <v>0</v>
      </c>
      <c r="AT1412" s="273">
        <f>Table2[[#This Row],[OUTSD_ATM_HEALTH_TOTAL]]+Table2[[#This Row],[OUTSD_LG_HEALTH_TOTAL]]+Table2[[#This Row],[Individual Total]]+Table2[[#This Row],[Small Group Total]]+Table2[[#This Row],[OUTSD_STUDENT]]</f>
        <v>0</v>
      </c>
    </row>
    <row r="1413" spans="1:46">
      <c r="A1413" t="s">
        <v>574</v>
      </c>
      <c r="B1413" t="s">
        <v>370</v>
      </c>
      <c r="AK1413">
        <v>2</v>
      </c>
      <c r="AL1413">
        <v>2023</v>
      </c>
      <c r="AM1413">
        <v>4</v>
      </c>
      <c r="AN1413" s="273">
        <f>(Table2[[#This Row],[OUTSD_IND_HEALTH_TOTAL]]+Table2[[#This Row],[EXCHG_IND_HEALTH_TOTAL]])-Table2[[#This Row],[OUTSD_IND_GRANDFATHER]]</f>
        <v>0</v>
      </c>
      <c r="AO1413" s="274">
        <f>Table2[[#This Row],[OUTSD_IND_HEALTH_TOTAL]]-Table2[[#This Row],[OUTSD_IND_GRANDFATHER]]</f>
        <v>0</v>
      </c>
      <c r="AP1413" s="273">
        <f>(Table2[[#This Row],[OUTSD_SG_HEALTH_TOTAL]]+Table2[[#This Row],[EXCHG_SG_HEALTH_TOTAL]])-Table2[[#This Row],[OUTSD_SG_GRANDFATHER]]</f>
        <v>0</v>
      </c>
      <c r="AQ1413" s="274">
        <f>Table2[[#This Row],[OUTSD_SG_HEALTH_TOTAL]]-Table2[[#This Row],[OUTSD_SG_GRANDFATHER]]</f>
        <v>0</v>
      </c>
      <c r="AR1413" s="273">
        <f>Table2[[#This Row],[EXCHG_IND_HEALTH_TOTAL]]+Table2[[#This Row],[OUTSD_IND_HEALTH_TOTAL]]</f>
        <v>0</v>
      </c>
      <c r="AS1413" s="273">
        <f>Table2[[#This Row],[EXCHG_SG_HEALTH_TOTAL]]+Table2[[#This Row],[OUTSD_SG_HEALTH_TOTAL]]</f>
        <v>0</v>
      </c>
      <c r="AT1413" s="273">
        <f>Table2[[#This Row],[OUTSD_ATM_HEALTH_TOTAL]]+Table2[[#This Row],[OUTSD_LG_HEALTH_TOTAL]]+Table2[[#This Row],[Individual Total]]+Table2[[#This Row],[Small Group Total]]+Table2[[#This Row],[OUTSD_STUDENT]]</f>
        <v>0</v>
      </c>
    </row>
    <row r="1414" spans="1:46">
      <c r="A1414" t="s">
        <v>574</v>
      </c>
      <c r="B1414" t="s">
        <v>359</v>
      </c>
      <c r="AK1414">
        <v>1</v>
      </c>
      <c r="AL1414">
        <v>2023</v>
      </c>
      <c r="AM1414">
        <v>4</v>
      </c>
      <c r="AN1414" s="273">
        <f>(Table2[[#This Row],[OUTSD_IND_HEALTH_TOTAL]]+Table2[[#This Row],[EXCHG_IND_HEALTH_TOTAL]])-Table2[[#This Row],[OUTSD_IND_GRANDFATHER]]</f>
        <v>0</v>
      </c>
      <c r="AO1414" s="273">
        <f>Table2[[#This Row],[OUTSD_IND_HEALTH_TOTAL]]-Table2[[#This Row],[OUTSD_IND_GRANDFATHER]]</f>
        <v>0</v>
      </c>
      <c r="AP1414" s="273">
        <f>(Table2[[#This Row],[OUTSD_SG_HEALTH_TOTAL]]+Table2[[#This Row],[EXCHG_SG_HEALTH_TOTAL]])-Table2[[#This Row],[OUTSD_SG_GRANDFATHER]]</f>
        <v>0</v>
      </c>
      <c r="AQ1414" s="273">
        <f>Table2[[#This Row],[OUTSD_SG_HEALTH_TOTAL]]-Table2[[#This Row],[OUTSD_SG_GRANDFATHER]]</f>
        <v>0</v>
      </c>
      <c r="AR1414" s="273">
        <f>Table2[[#This Row],[EXCHG_IND_HEALTH_TOTAL]]+Table2[[#This Row],[OUTSD_IND_HEALTH_TOTAL]]</f>
        <v>0</v>
      </c>
      <c r="AS1414" s="273">
        <f>Table2[[#This Row],[EXCHG_SG_HEALTH_TOTAL]]+Table2[[#This Row],[OUTSD_SG_HEALTH_TOTAL]]</f>
        <v>0</v>
      </c>
      <c r="AT1414" s="273">
        <f>Table2[[#This Row],[OUTSD_ATM_HEALTH_TOTAL]]+Table2[[#This Row],[OUTSD_LG_HEALTH_TOTAL]]+Table2[[#This Row],[Individual Total]]+Table2[[#This Row],[Small Group Total]]+Table2[[#This Row],[OUTSD_STUDENT]]</f>
        <v>0</v>
      </c>
    </row>
    <row r="1415" spans="1:46">
      <c r="A1415" t="s">
        <v>574</v>
      </c>
      <c r="B1415" t="s">
        <v>357</v>
      </c>
      <c r="AK1415">
        <v>1</v>
      </c>
      <c r="AL1415">
        <v>2023</v>
      </c>
      <c r="AM1415">
        <v>4</v>
      </c>
      <c r="AN1415" s="273">
        <f>(Table2[[#This Row],[OUTSD_IND_HEALTH_TOTAL]]+Table2[[#This Row],[EXCHG_IND_HEALTH_TOTAL]])-Table2[[#This Row],[OUTSD_IND_GRANDFATHER]]</f>
        <v>0</v>
      </c>
      <c r="AO1415" s="273">
        <f>Table2[[#This Row],[OUTSD_IND_HEALTH_TOTAL]]-Table2[[#This Row],[OUTSD_IND_GRANDFATHER]]</f>
        <v>0</v>
      </c>
      <c r="AP1415" s="273">
        <f>(Table2[[#This Row],[OUTSD_SG_HEALTH_TOTAL]]+Table2[[#This Row],[EXCHG_SG_HEALTH_TOTAL]])-Table2[[#This Row],[OUTSD_SG_GRANDFATHER]]</f>
        <v>0</v>
      </c>
      <c r="AQ1415" s="273">
        <f>Table2[[#This Row],[OUTSD_SG_HEALTH_TOTAL]]-Table2[[#This Row],[OUTSD_SG_GRANDFATHER]]</f>
        <v>0</v>
      </c>
      <c r="AR1415" s="273">
        <f>Table2[[#This Row],[EXCHG_IND_HEALTH_TOTAL]]+Table2[[#This Row],[OUTSD_IND_HEALTH_TOTAL]]</f>
        <v>0</v>
      </c>
      <c r="AS1415" s="273">
        <f>Table2[[#This Row],[EXCHG_SG_HEALTH_TOTAL]]+Table2[[#This Row],[OUTSD_SG_HEALTH_TOTAL]]</f>
        <v>0</v>
      </c>
      <c r="AT1415" s="273">
        <f>Table2[[#This Row],[OUTSD_ATM_HEALTH_TOTAL]]+Table2[[#This Row],[OUTSD_LG_HEALTH_TOTAL]]+Table2[[#This Row],[Individual Total]]+Table2[[#This Row],[Small Group Total]]+Table2[[#This Row],[OUTSD_STUDENT]]</f>
        <v>0</v>
      </c>
    </row>
    <row r="1416" spans="1:46">
      <c r="A1416" t="s">
        <v>71</v>
      </c>
      <c r="B1416" t="s">
        <v>358</v>
      </c>
      <c r="AK1416">
        <v>1</v>
      </c>
      <c r="AL1416">
        <v>2023</v>
      </c>
      <c r="AM1416">
        <v>4</v>
      </c>
      <c r="AN1416" s="273">
        <f>(Table2[[#This Row],[OUTSD_IND_HEALTH_TOTAL]]+Table2[[#This Row],[EXCHG_IND_HEALTH_TOTAL]])-Table2[[#This Row],[OUTSD_IND_GRANDFATHER]]</f>
        <v>0</v>
      </c>
      <c r="AO1416" s="273">
        <f>Table2[[#This Row],[OUTSD_IND_HEALTH_TOTAL]]-Table2[[#This Row],[OUTSD_IND_GRANDFATHER]]</f>
        <v>0</v>
      </c>
      <c r="AP1416" s="273">
        <f>(Table2[[#This Row],[OUTSD_SG_HEALTH_TOTAL]]+Table2[[#This Row],[EXCHG_SG_HEALTH_TOTAL]])-Table2[[#This Row],[OUTSD_SG_GRANDFATHER]]</f>
        <v>0</v>
      </c>
      <c r="AQ1416" s="273">
        <f>Table2[[#This Row],[OUTSD_SG_HEALTH_TOTAL]]-Table2[[#This Row],[OUTSD_SG_GRANDFATHER]]</f>
        <v>0</v>
      </c>
      <c r="AR1416" s="273">
        <f>Table2[[#This Row],[EXCHG_IND_HEALTH_TOTAL]]+Table2[[#This Row],[OUTSD_IND_HEALTH_TOTAL]]</f>
        <v>0</v>
      </c>
      <c r="AS1416" s="273">
        <f>Table2[[#This Row],[EXCHG_SG_HEALTH_TOTAL]]+Table2[[#This Row],[OUTSD_SG_HEALTH_TOTAL]]</f>
        <v>0</v>
      </c>
      <c r="AT1416" s="273">
        <f>Table2[[#This Row],[OUTSD_ATM_HEALTH_TOTAL]]+Table2[[#This Row],[OUTSD_LG_HEALTH_TOTAL]]+Table2[[#This Row],[Individual Total]]+Table2[[#This Row],[Small Group Total]]+Table2[[#This Row],[OUTSD_STUDENT]]</f>
        <v>0</v>
      </c>
    </row>
    <row r="1417" spans="1:46">
      <c r="A1417" t="s">
        <v>71</v>
      </c>
      <c r="B1417" t="s">
        <v>366</v>
      </c>
      <c r="AK1417">
        <v>1</v>
      </c>
      <c r="AL1417">
        <v>2023</v>
      </c>
      <c r="AM1417">
        <v>4</v>
      </c>
      <c r="AN1417" s="273">
        <f>(Table2[[#This Row],[OUTSD_IND_HEALTH_TOTAL]]+Table2[[#This Row],[EXCHG_IND_HEALTH_TOTAL]])-Table2[[#This Row],[OUTSD_IND_GRANDFATHER]]</f>
        <v>0</v>
      </c>
      <c r="AO1417" s="273">
        <f>Table2[[#This Row],[OUTSD_IND_HEALTH_TOTAL]]-Table2[[#This Row],[OUTSD_IND_GRANDFATHER]]</f>
        <v>0</v>
      </c>
      <c r="AP1417" s="273">
        <f>(Table2[[#This Row],[OUTSD_SG_HEALTH_TOTAL]]+Table2[[#This Row],[EXCHG_SG_HEALTH_TOTAL]])-Table2[[#This Row],[OUTSD_SG_GRANDFATHER]]</f>
        <v>0</v>
      </c>
      <c r="AQ1417" s="273">
        <f>Table2[[#This Row],[OUTSD_SG_HEALTH_TOTAL]]-Table2[[#This Row],[OUTSD_SG_GRANDFATHER]]</f>
        <v>0</v>
      </c>
      <c r="AR1417" s="273">
        <f>Table2[[#This Row],[EXCHG_IND_HEALTH_TOTAL]]+Table2[[#This Row],[OUTSD_IND_HEALTH_TOTAL]]</f>
        <v>0</v>
      </c>
      <c r="AS1417" s="273">
        <f>Table2[[#This Row],[EXCHG_SG_HEALTH_TOTAL]]+Table2[[#This Row],[OUTSD_SG_HEALTH_TOTAL]]</f>
        <v>0</v>
      </c>
      <c r="AT1417" s="273">
        <f>Table2[[#This Row],[OUTSD_ATM_HEALTH_TOTAL]]+Table2[[#This Row],[OUTSD_LG_HEALTH_TOTAL]]+Table2[[#This Row],[Individual Total]]+Table2[[#This Row],[Small Group Total]]+Table2[[#This Row],[OUTSD_STUDENT]]</f>
        <v>0</v>
      </c>
    </row>
    <row r="1418" spans="1:46">
      <c r="A1418" t="s">
        <v>71</v>
      </c>
      <c r="B1418" t="s">
        <v>365</v>
      </c>
      <c r="AK1418">
        <v>1</v>
      </c>
      <c r="AL1418">
        <v>2023</v>
      </c>
      <c r="AM1418">
        <v>4</v>
      </c>
      <c r="AN1418" s="273">
        <f>(Table2[[#This Row],[OUTSD_IND_HEALTH_TOTAL]]+Table2[[#This Row],[EXCHG_IND_HEALTH_TOTAL]])-Table2[[#This Row],[OUTSD_IND_GRANDFATHER]]</f>
        <v>0</v>
      </c>
      <c r="AO1418" s="273">
        <f>Table2[[#This Row],[OUTSD_IND_HEALTH_TOTAL]]-Table2[[#This Row],[OUTSD_IND_GRANDFATHER]]</f>
        <v>0</v>
      </c>
      <c r="AP1418" s="273">
        <f>(Table2[[#This Row],[OUTSD_SG_HEALTH_TOTAL]]+Table2[[#This Row],[EXCHG_SG_HEALTH_TOTAL]])-Table2[[#This Row],[OUTSD_SG_GRANDFATHER]]</f>
        <v>0</v>
      </c>
      <c r="AQ1418" s="273">
        <f>Table2[[#This Row],[OUTSD_SG_HEALTH_TOTAL]]-Table2[[#This Row],[OUTSD_SG_GRANDFATHER]]</f>
        <v>0</v>
      </c>
      <c r="AR1418" s="273">
        <f>Table2[[#This Row],[EXCHG_IND_HEALTH_TOTAL]]+Table2[[#This Row],[OUTSD_IND_HEALTH_TOTAL]]</f>
        <v>0</v>
      </c>
      <c r="AS1418" s="273">
        <f>Table2[[#This Row],[EXCHG_SG_HEALTH_TOTAL]]+Table2[[#This Row],[OUTSD_SG_HEALTH_TOTAL]]</f>
        <v>0</v>
      </c>
      <c r="AT1418" s="273">
        <f>Table2[[#This Row],[OUTSD_ATM_HEALTH_TOTAL]]+Table2[[#This Row],[OUTSD_LG_HEALTH_TOTAL]]+Table2[[#This Row],[Individual Total]]+Table2[[#This Row],[Small Group Total]]+Table2[[#This Row],[OUTSD_STUDENT]]</f>
        <v>0</v>
      </c>
    </row>
    <row r="1419" spans="1:46">
      <c r="A1419" t="s">
        <v>71</v>
      </c>
      <c r="B1419" t="s">
        <v>387</v>
      </c>
      <c r="AK1419">
        <v>1</v>
      </c>
      <c r="AL1419">
        <v>2023</v>
      </c>
      <c r="AM1419">
        <v>4</v>
      </c>
      <c r="AN1419" s="273">
        <f>(Table2[[#This Row],[OUTSD_IND_HEALTH_TOTAL]]+Table2[[#This Row],[EXCHG_IND_HEALTH_TOTAL]])-Table2[[#This Row],[OUTSD_IND_GRANDFATHER]]</f>
        <v>0</v>
      </c>
      <c r="AO1419" s="274">
        <f>Table2[[#This Row],[OUTSD_IND_HEALTH_TOTAL]]-Table2[[#This Row],[OUTSD_IND_GRANDFATHER]]</f>
        <v>0</v>
      </c>
      <c r="AP1419" s="273">
        <f>(Table2[[#This Row],[OUTSD_SG_HEALTH_TOTAL]]+Table2[[#This Row],[EXCHG_SG_HEALTH_TOTAL]])-Table2[[#This Row],[OUTSD_SG_GRANDFATHER]]</f>
        <v>0</v>
      </c>
      <c r="AQ1419" s="274">
        <f>Table2[[#This Row],[OUTSD_SG_HEALTH_TOTAL]]-Table2[[#This Row],[OUTSD_SG_GRANDFATHER]]</f>
        <v>0</v>
      </c>
      <c r="AR1419" s="273">
        <f>Table2[[#This Row],[EXCHG_IND_HEALTH_TOTAL]]+Table2[[#This Row],[OUTSD_IND_HEALTH_TOTAL]]</f>
        <v>0</v>
      </c>
      <c r="AS1419" s="273">
        <f>Table2[[#This Row],[EXCHG_SG_HEALTH_TOTAL]]+Table2[[#This Row],[OUTSD_SG_HEALTH_TOTAL]]</f>
        <v>0</v>
      </c>
      <c r="AT1419" s="273">
        <f>Table2[[#This Row],[OUTSD_ATM_HEALTH_TOTAL]]+Table2[[#This Row],[OUTSD_LG_HEALTH_TOTAL]]+Table2[[#This Row],[Individual Total]]+Table2[[#This Row],[Small Group Total]]+Table2[[#This Row],[OUTSD_STUDENT]]</f>
        <v>0</v>
      </c>
    </row>
    <row r="1420" spans="1:46">
      <c r="A1420" t="s">
        <v>71</v>
      </c>
      <c r="B1420" t="s">
        <v>392</v>
      </c>
      <c r="AK1420">
        <v>3</v>
      </c>
      <c r="AL1420">
        <v>2023</v>
      </c>
      <c r="AM1420">
        <v>4</v>
      </c>
      <c r="AN1420" s="273">
        <f>(Table2[[#This Row],[OUTSD_IND_HEALTH_TOTAL]]+Table2[[#This Row],[EXCHG_IND_HEALTH_TOTAL]])-Table2[[#This Row],[OUTSD_IND_GRANDFATHER]]</f>
        <v>0</v>
      </c>
      <c r="AO1420" s="274">
        <f>Table2[[#This Row],[OUTSD_IND_HEALTH_TOTAL]]-Table2[[#This Row],[OUTSD_IND_GRANDFATHER]]</f>
        <v>0</v>
      </c>
      <c r="AP1420" s="273">
        <f>(Table2[[#This Row],[OUTSD_SG_HEALTH_TOTAL]]+Table2[[#This Row],[EXCHG_SG_HEALTH_TOTAL]])-Table2[[#This Row],[OUTSD_SG_GRANDFATHER]]</f>
        <v>0</v>
      </c>
      <c r="AQ1420" s="274">
        <f>Table2[[#This Row],[OUTSD_SG_HEALTH_TOTAL]]-Table2[[#This Row],[OUTSD_SG_GRANDFATHER]]</f>
        <v>0</v>
      </c>
      <c r="AR1420" s="273">
        <f>Table2[[#This Row],[EXCHG_IND_HEALTH_TOTAL]]+Table2[[#This Row],[OUTSD_IND_HEALTH_TOTAL]]</f>
        <v>0</v>
      </c>
      <c r="AS1420" s="273">
        <f>Table2[[#This Row],[EXCHG_SG_HEALTH_TOTAL]]+Table2[[#This Row],[OUTSD_SG_HEALTH_TOTAL]]</f>
        <v>0</v>
      </c>
      <c r="AT1420" s="273">
        <f>Table2[[#This Row],[OUTSD_ATM_HEALTH_TOTAL]]+Table2[[#This Row],[OUTSD_LG_HEALTH_TOTAL]]+Table2[[#This Row],[Individual Total]]+Table2[[#This Row],[Small Group Total]]+Table2[[#This Row],[OUTSD_STUDENT]]</f>
        <v>0</v>
      </c>
    </row>
    <row r="1421" spans="1:46">
      <c r="A1421" t="s">
        <v>71</v>
      </c>
      <c r="B1421" t="s">
        <v>373</v>
      </c>
      <c r="AK1421">
        <v>1</v>
      </c>
      <c r="AL1421">
        <v>2023</v>
      </c>
      <c r="AM1421">
        <v>4</v>
      </c>
      <c r="AN1421" s="273">
        <f>(Table2[[#This Row],[OUTSD_IND_HEALTH_TOTAL]]+Table2[[#This Row],[EXCHG_IND_HEALTH_TOTAL]])-Table2[[#This Row],[OUTSD_IND_GRANDFATHER]]</f>
        <v>0</v>
      </c>
      <c r="AO1421" s="273">
        <f>Table2[[#This Row],[OUTSD_IND_HEALTH_TOTAL]]-Table2[[#This Row],[OUTSD_IND_GRANDFATHER]]</f>
        <v>0</v>
      </c>
      <c r="AP1421" s="273">
        <f>(Table2[[#This Row],[OUTSD_SG_HEALTH_TOTAL]]+Table2[[#This Row],[EXCHG_SG_HEALTH_TOTAL]])-Table2[[#This Row],[OUTSD_SG_GRANDFATHER]]</f>
        <v>0</v>
      </c>
      <c r="AQ1421" s="273">
        <f>Table2[[#This Row],[OUTSD_SG_HEALTH_TOTAL]]-Table2[[#This Row],[OUTSD_SG_GRANDFATHER]]</f>
        <v>0</v>
      </c>
      <c r="AR1421" s="273">
        <f>Table2[[#This Row],[EXCHG_IND_HEALTH_TOTAL]]+Table2[[#This Row],[OUTSD_IND_HEALTH_TOTAL]]</f>
        <v>0</v>
      </c>
      <c r="AS1421" s="273">
        <f>Table2[[#This Row],[EXCHG_SG_HEALTH_TOTAL]]+Table2[[#This Row],[OUTSD_SG_HEALTH_TOTAL]]</f>
        <v>0</v>
      </c>
      <c r="AT1421" s="273">
        <f>Table2[[#This Row],[OUTSD_ATM_HEALTH_TOTAL]]+Table2[[#This Row],[OUTSD_LG_HEALTH_TOTAL]]+Table2[[#This Row],[Individual Total]]+Table2[[#This Row],[Small Group Total]]+Table2[[#This Row],[OUTSD_STUDENT]]</f>
        <v>0</v>
      </c>
    </row>
    <row r="1422" spans="1:46">
      <c r="A1422" t="s">
        <v>72</v>
      </c>
      <c r="B1422" t="s">
        <v>363</v>
      </c>
      <c r="AF1422">
        <v>309</v>
      </c>
      <c r="AL1422">
        <v>2023</v>
      </c>
      <c r="AM1422">
        <v>4</v>
      </c>
      <c r="AN1422" s="273">
        <f>(Table2[[#This Row],[OUTSD_IND_HEALTH_TOTAL]]+Table2[[#This Row],[EXCHG_IND_HEALTH_TOTAL]])-Table2[[#This Row],[OUTSD_IND_GRANDFATHER]]</f>
        <v>0</v>
      </c>
      <c r="AO1422" s="274">
        <f>Table2[[#This Row],[OUTSD_IND_HEALTH_TOTAL]]-Table2[[#This Row],[OUTSD_IND_GRANDFATHER]]</f>
        <v>0</v>
      </c>
      <c r="AP1422" s="273">
        <f>(Table2[[#This Row],[OUTSD_SG_HEALTH_TOTAL]]+Table2[[#This Row],[EXCHG_SG_HEALTH_TOTAL]])-Table2[[#This Row],[OUTSD_SG_GRANDFATHER]]</f>
        <v>0</v>
      </c>
      <c r="AQ1422" s="274">
        <f>Table2[[#This Row],[OUTSD_SG_HEALTH_TOTAL]]-Table2[[#This Row],[OUTSD_SG_GRANDFATHER]]</f>
        <v>0</v>
      </c>
      <c r="AR1422" s="273">
        <f>Table2[[#This Row],[EXCHG_IND_HEALTH_TOTAL]]+Table2[[#This Row],[OUTSD_IND_HEALTH_TOTAL]]</f>
        <v>0</v>
      </c>
      <c r="AS1422" s="273">
        <f>Table2[[#This Row],[EXCHG_SG_HEALTH_TOTAL]]+Table2[[#This Row],[OUTSD_SG_HEALTH_TOTAL]]</f>
        <v>0</v>
      </c>
      <c r="AT1422" s="273">
        <f>Table2[[#This Row],[OUTSD_ATM_HEALTH_TOTAL]]+Table2[[#This Row],[OUTSD_LG_HEALTH_TOTAL]]+Table2[[#This Row],[Individual Total]]+Table2[[#This Row],[Small Group Total]]+Table2[[#This Row],[OUTSD_STUDENT]]</f>
        <v>0</v>
      </c>
    </row>
    <row r="1423" spans="1:46">
      <c r="A1423" t="s">
        <v>72</v>
      </c>
      <c r="B1423" t="s">
        <v>370</v>
      </c>
      <c r="AF1423">
        <v>235</v>
      </c>
      <c r="AL1423">
        <v>2023</v>
      </c>
      <c r="AM1423">
        <v>4</v>
      </c>
      <c r="AN1423" s="273">
        <f>(Table2[[#This Row],[OUTSD_IND_HEALTH_TOTAL]]+Table2[[#This Row],[EXCHG_IND_HEALTH_TOTAL]])-Table2[[#This Row],[OUTSD_IND_GRANDFATHER]]</f>
        <v>0</v>
      </c>
      <c r="AO1423" s="273">
        <f>Table2[[#This Row],[OUTSD_IND_HEALTH_TOTAL]]-Table2[[#This Row],[OUTSD_IND_GRANDFATHER]]</f>
        <v>0</v>
      </c>
      <c r="AP1423" s="273">
        <f>(Table2[[#This Row],[OUTSD_SG_HEALTH_TOTAL]]+Table2[[#This Row],[EXCHG_SG_HEALTH_TOTAL]])-Table2[[#This Row],[OUTSD_SG_GRANDFATHER]]</f>
        <v>0</v>
      </c>
      <c r="AQ1423" s="273">
        <f>Table2[[#This Row],[OUTSD_SG_HEALTH_TOTAL]]-Table2[[#This Row],[OUTSD_SG_GRANDFATHER]]</f>
        <v>0</v>
      </c>
      <c r="AR1423" s="273">
        <f>Table2[[#This Row],[EXCHG_IND_HEALTH_TOTAL]]+Table2[[#This Row],[OUTSD_IND_HEALTH_TOTAL]]</f>
        <v>0</v>
      </c>
      <c r="AS1423" s="273">
        <f>Table2[[#This Row],[EXCHG_SG_HEALTH_TOTAL]]+Table2[[#This Row],[OUTSD_SG_HEALTH_TOTAL]]</f>
        <v>0</v>
      </c>
      <c r="AT1423" s="273">
        <f>Table2[[#This Row],[OUTSD_ATM_HEALTH_TOTAL]]+Table2[[#This Row],[OUTSD_LG_HEALTH_TOTAL]]+Table2[[#This Row],[Individual Total]]+Table2[[#This Row],[Small Group Total]]+Table2[[#This Row],[OUTSD_STUDENT]]</f>
        <v>0</v>
      </c>
    </row>
    <row r="1424" spans="1:46">
      <c r="A1424" t="s">
        <v>72</v>
      </c>
      <c r="B1424" t="s">
        <v>367</v>
      </c>
      <c r="AF1424">
        <v>325</v>
      </c>
      <c r="AL1424">
        <v>2023</v>
      </c>
      <c r="AM1424">
        <v>4</v>
      </c>
      <c r="AN1424" s="273">
        <f>(Table2[[#This Row],[OUTSD_IND_HEALTH_TOTAL]]+Table2[[#This Row],[EXCHG_IND_HEALTH_TOTAL]])-Table2[[#This Row],[OUTSD_IND_GRANDFATHER]]</f>
        <v>0</v>
      </c>
      <c r="AO1424" s="273">
        <f>Table2[[#This Row],[OUTSD_IND_HEALTH_TOTAL]]-Table2[[#This Row],[OUTSD_IND_GRANDFATHER]]</f>
        <v>0</v>
      </c>
      <c r="AP1424" s="273">
        <f>(Table2[[#This Row],[OUTSD_SG_HEALTH_TOTAL]]+Table2[[#This Row],[EXCHG_SG_HEALTH_TOTAL]])-Table2[[#This Row],[OUTSD_SG_GRANDFATHER]]</f>
        <v>0</v>
      </c>
      <c r="AQ1424" s="273">
        <f>Table2[[#This Row],[OUTSD_SG_HEALTH_TOTAL]]-Table2[[#This Row],[OUTSD_SG_GRANDFATHER]]</f>
        <v>0</v>
      </c>
      <c r="AR1424" s="273">
        <f>Table2[[#This Row],[EXCHG_IND_HEALTH_TOTAL]]+Table2[[#This Row],[OUTSD_IND_HEALTH_TOTAL]]</f>
        <v>0</v>
      </c>
      <c r="AS1424" s="273">
        <f>Table2[[#This Row],[EXCHG_SG_HEALTH_TOTAL]]+Table2[[#This Row],[OUTSD_SG_HEALTH_TOTAL]]</f>
        <v>0</v>
      </c>
      <c r="AT1424" s="273">
        <f>Table2[[#This Row],[OUTSD_ATM_HEALTH_TOTAL]]+Table2[[#This Row],[OUTSD_LG_HEALTH_TOTAL]]+Table2[[#This Row],[Individual Total]]+Table2[[#This Row],[Small Group Total]]+Table2[[#This Row],[OUTSD_STUDENT]]</f>
        <v>0</v>
      </c>
    </row>
    <row r="1425" spans="1:46">
      <c r="A1425" t="s">
        <v>72</v>
      </c>
      <c r="B1425" t="s">
        <v>368</v>
      </c>
      <c r="AF1425">
        <v>1219</v>
      </c>
      <c r="AL1425">
        <v>2023</v>
      </c>
      <c r="AM1425">
        <v>4</v>
      </c>
      <c r="AN1425" s="273">
        <f>(Table2[[#This Row],[OUTSD_IND_HEALTH_TOTAL]]+Table2[[#This Row],[EXCHG_IND_HEALTH_TOTAL]])-Table2[[#This Row],[OUTSD_IND_GRANDFATHER]]</f>
        <v>0</v>
      </c>
      <c r="AO1425" s="273">
        <f>Table2[[#This Row],[OUTSD_IND_HEALTH_TOTAL]]-Table2[[#This Row],[OUTSD_IND_GRANDFATHER]]</f>
        <v>0</v>
      </c>
      <c r="AP1425" s="273">
        <f>(Table2[[#This Row],[OUTSD_SG_HEALTH_TOTAL]]+Table2[[#This Row],[EXCHG_SG_HEALTH_TOTAL]])-Table2[[#This Row],[OUTSD_SG_GRANDFATHER]]</f>
        <v>0</v>
      </c>
      <c r="AQ1425" s="273">
        <f>Table2[[#This Row],[OUTSD_SG_HEALTH_TOTAL]]-Table2[[#This Row],[OUTSD_SG_GRANDFATHER]]</f>
        <v>0</v>
      </c>
      <c r="AR1425" s="273">
        <f>Table2[[#This Row],[EXCHG_IND_HEALTH_TOTAL]]+Table2[[#This Row],[OUTSD_IND_HEALTH_TOTAL]]</f>
        <v>0</v>
      </c>
      <c r="AS1425" s="273">
        <f>Table2[[#This Row],[EXCHG_SG_HEALTH_TOTAL]]+Table2[[#This Row],[OUTSD_SG_HEALTH_TOTAL]]</f>
        <v>0</v>
      </c>
      <c r="AT1425" s="273">
        <f>Table2[[#This Row],[OUTSD_ATM_HEALTH_TOTAL]]+Table2[[#This Row],[OUTSD_LG_HEALTH_TOTAL]]+Table2[[#This Row],[Individual Total]]+Table2[[#This Row],[Small Group Total]]+Table2[[#This Row],[OUTSD_STUDENT]]</f>
        <v>0</v>
      </c>
    </row>
    <row r="1426" spans="1:46">
      <c r="A1426" t="s">
        <v>72</v>
      </c>
      <c r="B1426" t="s">
        <v>371</v>
      </c>
      <c r="AF1426">
        <v>367</v>
      </c>
      <c r="AL1426">
        <v>2023</v>
      </c>
      <c r="AM1426">
        <v>4</v>
      </c>
      <c r="AN1426" s="273">
        <f>(Table2[[#This Row],[OUTSD_IND_HEALTH_TOTAL]]+Table2[[#This Row],[EXCHG_IND_HEALTH_TOTAL]])-Table2[[#This Row],[OUTSD_IND_GRANDFATHER]]</f>
        <v>0</v>
      </c>
      <c r="AO1426" s="273">
        <f>Table2[[#This Row],[OUTSD_IND_HEALTH_TOTAL]]-Table2[[#This Row],[OUTSD_IND_GRANDFATHER]]</f>
        <v>0</v>
      </c>
      <c r="AP1426" s="273">
        <f>(Table2[[#This Row],[OUTSD_SG_HEALTH_TOTAL]]+Table2[[#This Row],[EXCHG_SG_HEALTH_TOTAL]])-Table2[[#This Row],[OUTSD_SG_GRANDFATHER]]</f>
        <v>0</v>
      </c>
      <c r="AQ1426" s="273">
        <f>Table2[[#This Row],[OUTSD_SG_HEALTH_TOTAL]]-Table2[[#This Row],[OUTSD_SG_GRANDFATHER]]</f>
        <v>0</v>
      </c>
      <c r="AR1426" s="273">
        <f>Table2[[#This Row],[EXCHG_IND_HEALTH_TOTAL]]+Table2[[#This Row],[OUTSD_IND_HEALTH_TOTAL]]</f>
        <v>0</v>
      </c>
      <c r="AS1426" s="273">
        <f>Table2[[#This Row],[EXCHG_SG_HEALTH_TOTAL]]+Table2[[#This Row],[OUTSD_SG_HEALTH_TOTAL]]</f>
        <v>0</v>
      </c>
      <c r="AT1426" s="273">
        <f>Table2[[#This Row],[OUTSD_ATM_HEALTH_TOTAL]]+Table2[[#This Row],[OUTSD_LG_HEALTH_TOTAL]]+Table2[[#This Row],[Individual Total]]+Table2[[#This Row],[Small Group Total]]+Table2[[#This Row],[OUTSD_STUDENT]]</f>
        <v>0</v>
      </c>
    </row>
    <row r="1427" spans="1:46">
      <c r="A1427" t="s">
        <v>72</v>
      </c>
      <c r="B1427" t="s">
        <v>366</v>
      </c>
      <c r="AF1427">
        <v>3723</v>
      </c>
      <c r="AL1427">
        <v>2023</v>
      </c>
      <c r="AM1427">
        <v>4</v>
      </c>
      <c r="AN1427" s="273">
        <f>(Table2[[#This Row],[OUTSD_IND_HEALTH_TOTAL]]+Table2[[#This Row],[EXCHG_IND_HEALTH_TOTAL]])-Table2[[#This Row],[OUTSD_IND_GRANDFATHER]]</f>
        <v>0</v>
      </c>
      <c r="AO1427" s="273">
        <f>Table2[[#This Row],[OUTSD_IND_HEALTH_TOTAL]]-Table2[[#This Row],[OUTSD_IND_GRANDFATHER]]</f>
        <v>0</v>
      </c>
      <c r="AP1427" s="273">
        <f>(Table2[[#This Row],[OUTSD_SG_HEALTH_TOTAL]]+Table2[[#This Row],[EXCHG_SG_HEALTH_TOTAL]])-Table2[[#This Row],[OUTSD_SG_GRANDFATHER]]</f>
        <v>0</v>
      </c>
      <c r="AQ1427" s="273">
        <f>Table2[[#This Row],[OUTSD_SG_HEALTH_TOTAL]]-Table2[[#This Row],[OUTSD_SG_GRANDFATHER]]</f>
        <v>0</v>
      </c>
      <c r="AR1427" s="273">
        <f>Table2[[#This Row],[EXCHG_IND_HEALTH_TOTAL]]+Table2[[#This Row],[OUTSD_IND_HEALTH_TOTAL]]</f>
        <v>0</v>
      </c>
      <c r="AS1427" s="273">
        <f>Table2[[#This Row],[EXCHG_SG_HEALTH_TOTAL]]+Table2[[#This Row],[OUTSD_SG_HEALTH_TOTAL]]</f>
        <v>0</v>
      </c>
      <c r="AT1427" s="273">
        <f>Table2[[#This Row],[OUTSD_ATM_HEALTH_TOTAL]]+Table2[[#This Row],[OUTSD_LG_HEALTH_TOTAL]]+Table2[[#This Row],[Individual Total]]+Table2[[#This Row],[Small Group Total]]+Table2[[#This Row],[OUTSD_STUDENT]]</f>
        <v>0</v>
      </c>
    </row>
    <row r="1428" spans="1:46">
      <c r="A1428" t="s">
        <v>72</v>
      </c>
      <c r="B1428" t="s">
        <v>365</v>
      </c>
      <c r="AF1428">
        <v>840</v>
      </c>
      <c r="AL1428">
        <v>2023</v>
      </c>
      <c r="AM1428">
        <v>4</v>
      </c>
      <c r="AN1428" s="273">
        <f>(Table2[[#This Row],[OUTSD_IND_HEALTH_TOTAL]]+Table2[[#This Row],[EXCHG_IND_HEALTH_TOTAL]])-Table2[[#This Row],[OUTSD_IND_GRANDFATHER]]</f>
        <v>0</v>
      </c>
      <c r="AO1428" s="273">
        <f>Table2[[#This Row],[OUTSD_IND_HEALTH_TOTAL]]-Table2[[#This Row],[OUTSD_IND_GRANDFATHER]]</f>
        <v>0</v>
      </c>
      <c r="AP1428" s="273">
        <f>(Table2[[#This Row],[OUTSD_SG_HEALTH_TOTAL]]+Table2[[#This Row],[EXCHG_SG_HEALTH_TOTAL]])-Table2[[#This Row],[OUTSD_SG_GRANDFATHER]]</f>
        <v>0</v>
      </c>
      <c r="AQ1428" s="273">
        <f>Table2[[#This Row],[OUTSD_SG_HEALTH_TOTAL]]-Table2[[#This Row],[OUTSD_SG_GRANDFATHER]]</f>
        <v>0</v>
      </c>
      <c r="AR1428" s="273">
        <f>Table2[[#This Row],[EXCHG_IND_HEALTH_TOTAL]]+Table2[[#This Row],[OUTSD_IND_HEALTH_TOTAL]]</f>
        <v>0</v>
      </c>
      <c r="AS1428" s="273">
        <f>Table2[[#This Row],[EXCHG_SG_HEALTH_TOTAL]]+Table2[[#This Row],[OUTSD_SG_HEALTH_TOTAL]]</f>
        <v>0</v>
      </c>
      <c r="AT1428" s="273">
        <f>Table2[[#This Row],[OUTSD_ATM_HEALTH_TOTAL]]+Table2[[#This Row],[OUTSD_LG_HEALTH_TOTAL]]+Table2[[#This Row],[Individual Total]]+Table2[[#This Row],[Small Group Total]]+Table2[[#This Row],[OUTSD_STUDENT]]</f>
        <v>0</v>
      </c>
    </row>
    <row r="1429" spans="1:46">
      <c r="A1429" t="s">
        <v>72</v>
      </c>
      <c r="B1429" t="s">
        <v>356</v>
      </c>
      <c r="AF1429">
        <v>1377</v>
      </c>
      <c r="AL1429">
        <v>2023</v>
      </c>
      <c r="AM1429">
        <v>4</v>
      </c>
      <c r="AN1429" s="273">
        <f>(Table2[[#This Row],[OUTSD_IND_HEALTH_TOTAL]]+Table2[[#This Row],[EXCHG_IND_HEALTH_TOTAL]])-Table2[[#This Row],[OUTSD_IND_GRANDFATHER]]</f>
        <v>0</v>
      </c>
      <c r="AO1429" s="273">
        <f>Table2[[#This Row],[OUTSD_IND_HEALTH_TOTAL]]-Table2[[#This Row],[OUTSD_IND_GRANDFATHER]]</f>
        <v>0</v>
      </c>
      <c r="AP1429" s="273">
        <f>(Table2[[#This Row],[OUTSD_SG_HEALTH_TOTAL]]+Table2[[#This Row],[EXCHG_SG_HEALTH_TOTAL]])-Table2[[#This Row],[OUTSD_SG_GRANDFATHER]]</f>
        <v>0</v>
      </c>
      <c r="AQ1429" s="273">
        <f>Table2[[#This Row],[OUTSD_SG_HEALTH_TOTAL]]-Table2[[#This Row],[OUTSD_SG_GRANDFATHER]]</f>
        <v>0</v>
      </c>
      <c r="AR1429" s="273">
        <f>Table2[[#This Row],[EXCHG_IND_HEALTH_TOTAL]]+Table2[[#This Row],[OUTSD_IND_HEALTH_TOTAL]]</f>
        <v>0</v>
      </c>
      <c r="AS1429" s="273">
        <f>Table2[[#This Row],[EXCHG_SG_HEALTH_TOTAL]]+Table2[[#This Row],[OUTSD_SG_HEALTH_TOTAL]]</f>
        <v>0</v>
      </c>
      <c r="AT1429" s="273">
        <f>Table2[[#This Row],[OUTSD_ATM_HEALTH_TOTAL]]+Table2[[#This Row],[OUTSD_LG_HEALTH_TOTAL]]+Table2[[#This Row],[Individual Total]]+Table2[[#This Row],[Small Group Total]]+Table2[[#This Row],[OUTSD_STUDENT]]</f>
        <v>0</v>
      </c>
    </row>
    <row r="1430" spans="1:46">
      <c r="A1430" t="s">
        <v>72</v>
      </c>
      <c r="B1430" t="s">
        <v>382</v>
      </c>
      <c r="AF1430">
        <v>287</v>
      </c>
      <c r="AL1430">
        <v>2023</v>
      </c>
      <c r="AM1430">
        <v>4</v>
      </c>
      <c r="AN1430" s="273">
        <f>(Table2[[#This Row],[OUTSD_IND_HEALTH_TOTAL]]+Table2[[#This Row],[EXCHG_IND_HEALTH_TOTAL]])-Table2[[#This Row],[OUTSD_IND_GRANDFATHER]]</f>
        <v>0</v>
      </c>
      <c r="AO1430" s="273">
        <f>Table2[[#This Row],[OUTSD_IND_HEALTH_TOTAL]]-Table2[[#This Row],[OUTSD_IND_GRANDFATHER]]</f>
        <v>0</v>
      </c>
      <c r="AP1430" s="273">
        <f>(Table2[[#This Row],[OUTSD_SG_HEALTH_TOTAL]]+Table2[[#This Row],[EXCHG_SG_HEALTH_TOTAL]])-Table2[[#This Row],[OUTSD_SG_GRANDFATHER]]</f>
        <v>0</v>
      </c>
      <c r="AQ1430" s="273">
        <f>Table2[[#This Row],[OUTSD_SG_HEALTH_TOTAL]]-Table2[[#This Row],[OUTSD_SG_GRANDFATHER]]</f>
        <v>0</v>
      </c>
      <c r="AR1430" s="273">
        <f>Table2[[#This Row],[EXCHG_IND_HEALTH_TOTAL]]+Table2[[#This Row],[OUTSD_IND_HEALTH_TOTAL]]</f>
        <v>0</v>
      </c>
      <c r="AS1430" s="273">
        <f>Table2[[#This Row],[EXCHG_SG_HEALTH_TOTAL]]+Table2[[#This Row],[OUTSD_SG_HEALTH_TOTAL]]</f>
        <v>0</v>
      </c>
      <c r="AT1430" s="273">
        <f>Table2[[#This Row],[OUTSD_ATM_HEALTH_TOTAL]]+Table2[[#This Row],[OUTSD_LG_HEALTH_TOTAL]]+Table2[[#This Row],[Individual Total]]+Table2[[#This Row],[Small Group Total]]+Table2[[#This Row],[OUTSD_STUDENT]]</f>
        <v>0</v>
      </c>
    </row>
    <row r="1431" spans="1:46">
      <c r="A1431" t="s">
        <v>72</v>
      </c>
      <c r="B1431" t="s">
        <v>359</v>
      </c>
      <c r="AF1431">
        <v>8736</v>
      </c>
      <c r="AL1431">
        <v>2023</v>
      </c>
      <c r="AM1431">
        <v>4</v>
      </c>
      <c r="AN1431" s="273">
        <f>(Table2[[#This Row],[OUTSD_IND_HEALTH_TOTAL]]+Table2[[#This Row],[EXCHG_IND_HEALTH_TOTAL]])-Table2[[#This Row],[OUTSD_IND_GRANDFATHER]]</f>
        <v>0</v>
      </c>
      <c r="AO1431" s="273">
        <f>Table2[[#This Row],[OUTSD_IND_HEALTH_TOTAL]]-Table2[[#This Row],[OUTSD_IND_GRANDFATHER]]</f>
        <v>0</v>
      </c>
      <c r="AP1431" s="273">
        <f>(Table2[[#This Row],[OUTSD_SG_HEALTH_TOTAL]]+Table2[[#This Row],[EXCHG_SG_HEALTH_TOTAL]])-Table2[[#This Row],[OUTSD_SG_GRANDFATHER]]</f>
        <v>0</v>
      </c>
      <c r="AQ1431" s="273">
        <f>Table2[[#This Row],[OUTSD_SG_HEALTH_TOTAL]]-Table2[[#This Row],[OUTSD_SG_GRANDFATHER]]</f>
        <v>0</v>
      </c>
      <c r="AR1431" s="273">
        <f>Table2[[#This Row],[EXCHG_IND_HEALTH_TOTAL]]+Table2[[#This Row],[OUTSD_IND_HEALTH_TOTAL]]</f>
        <v>0</v>
      </c>
      <c r="AS1431" s="273">
        <f>Table2[[#This Row],[EXCHG_SG_HEALTH_TOTAL]]+Table2[[#This Row],[OUTSD_SG_HEALTH_TOTAL]]</f>
        <v>0</v>
      </c>
      <c r="AT1431" s="273">
        <f>Table2[[#This Row],[OUTSD_ATM_HEALTH_TOTAL]]+Table2[[#This Row],[OUTSD_LG_HEALTH_TOTAL]]+Table2[[#This Row],[Individual Total]]+Table2[[#This Row],[Small Group Total]]+Table2[[#This Row],[OUTSD_STUDENT]]</f>
        <v>0</v>
      </c>
    </row>
    <row r="1432" spans="1:46">
      <c r="A1432" t="s">
        <v>72</v>
      </c>
      <c r="B1432" t="s">
        <v>364</v>
      </c>
      <c r="AF1432">
        <v>367</v>
      </c>
      <c r="AL1432">
        <v>2023</v>
      </c>
      <c r="AM1432">
        <v>4</v>
      </c>
      <c r="AN1432" s="273">
        <f>(Table2[[#This Row],[OUTSD_IND_HEALTH_TOTAL]]+Table2[[#This Row],[EXCHG_IND_HEALTH_TOTAL]])-Table2[[#This Row],[OUTSD_IND_GRANDFATHER]]</f>
        <v>0</v>
      </c>
      <c r="AO1432" s="274">
        <f>Table2[[#This Row],[OUTSD_IND_HEALTH_TOTAL]]-Table2[[#This Row],[OUTSD_IND_GRANDFATHER]]</f>
        <v>0</v>
      </c>
      <c r="AP1432" s="273">
        <f>(Table2[[#This Row],[OUTSD_SG_HEALTH_TOTAL]]+Table2[[#This Row],[EXCHG_SG_HEALTH_TOTAL]])-Table2[[#This Row],[OUTSD_SG_GRANDFATHER]]</f>
        <v>0</v>
      </c>
      <c r="AQ1432" s="274">
        <f>Table2[[#This Row],[OUTSD_SG_HEALTH_TOTAL]]-Table2[[#This Row],[OUTSD_SG_GRANDFATHER]]</f>
        <v>0</v>
      </c>
      <c r="AR1432" s="273">
        <f>Table2[[#This Row],[EXCHG_IND_HEALTH_TOTAL]]+Table2[[#This Row],[OUTSD_IND_HEALTH_TOTAL]]</f>
        <v>0</v>
      </c>
      <c r="AS1432" s="273">
        <f>Table2[[#This Row],[EXCHG_SG_HEALTH_TOTAL]]+Table2[[#This Row],[OUTSD_SG_HEALTH_TOTAL]]</f>
        <v>0</v>
      </c>
      <c r="AT1432" s="273">
        <f>Table2[[#This Row],[OUTSD_ATM_HEALTH_TOTAL]]+Table2[[#This Row],[OUTSD_LG_HEALTH_TOTAL]]+Table2[[#This Row],[Individual Total]]+Table2[[#This Row],[Small Group Total]]+Table2[[#This Row],[OUTSD_STUDENT]]</f>
        <v>0</v>
      </c>
    </row>
    <row r="1433" spans="1:46">
      <c r="A1433" t="s">
        <v>72</v>
      </c>
      <c r="B1433" t="s">
        <v>357</v>
      </c>
      <c r="AF1433">
        <v>616</v>
      </c>
      <c r="AL1433">
        <v>2023</v>
      </c>
      <c r="AM1433">
        <v>4</v>
      </c>
      <c r="AN1433" s="273">
        <f>(Table2[[#This Row],[OUTSD_IND_HEALTH_TOTAL]]+Table2[[#This Row],[EXCHG_IND_HEALTH_TOTAL]])-Table2[[#This Row],[OUTSD_IND_GRANDFATHER]]</f>
        <v>0</v>
      </c>
      <c r="AO1433" s="273">
        <f>Table2[[#This Row],[OUTSD_IND_HEALTH_TOTAL]]-Table2[[#This Row],[OUTSD_IND_GRANDFATHER]]</f>
        <v>0</v>
      </c>
      <c r="AP1433" s="273">
        <f>(Table2[[#This Row],[OUTSD_SG_HEALTH_TOTAL]]+Table2[[#This Row],[EXCHG_SG_HEALTH_TOTAL]])-Table2[[#This Row],[OUTSD_SG_GRANDFATHER]]</f>
        <v>0</v>
      </c>
      <c r="AQ1433" s="273">
        <f>Table2[[#This Row],[OUTSD_SG_HEALTH_TOTAL]]-Table2[[#This Row],[OUTSD_SG_GRANDFATHER]]</f>
        <v>0</v>
      </c>
      <c r="AR1433" s="273">
        <f>Table2[[#This Row],[EXCHG_IND_HEALTH_TOTAL]]+Table2[[#This Row],[OUTSD_IND_HEALTH_TOTAL]]</f>
        <v>0</v>
      </c>
      <c r="AS1433" s="273">
        <f>Table2[[#This Row],[EXCHG_SG_HEALTH_TOTAL]]+Table2[[#This Row],[OUTSD_SG_HEALTH_TOTAL]]</f>
        <v>0</v>
      </c>
      <c r="AT1433" s="273">
        <f>Table2[[#This Row],[OUTSD_ATM_HEALTH_TOTAL]]+Table2[[#This Row],[OUTSD_LG_HEALTH_TOTAL]]+Table2[[#This Row],[Individual Total]]+Table2[[#This Row],[Small Group Total]]+Table2[[#This Row],[OUTSD_STUDENT]]</f>
        <v>0</v>
      </c>
    </row>
    <row r="1434" spans="1:46">
      <c r="A1434" t="s">
        <v>72</v>
      </c>
      <c r="B1434" t="s">
        <v>362</v>
      </c>
      <c r="AF1434">
        <v>771</v>
      </c>
      <c r="AL1434">
        <v>2023</v>
      </c>
      <c r="AM1434">
        <v>4</v>
      </c>
      <c r="AN1434" s="273">
        <f>(Table2[[#This Row],[OUTSD_IND_HEALTH_TOTAL]]+Table2[[#This Row],[EXCHG_IND_HEALTH_TOTAL]])-Table2[[#This Row],[OUTSD_IND_GRANDFATHER]]</f>
        <v>0</v>
      </c>
      <c r="AO1434" s="273">
        <f>Table2[[#This Row],[OUTSD_IND_HEALTH_TOTAL]]-Table2[[#This Row],[OUTSD_IND_GRANDFATHER]]</f>
        <v>0</v>
      </c>
      <c r="AP1434" s="273">
        <f>(Table2[[#This Row],[OUTSD_SG_HEALTH_TOTAL]]+Table2[[#This Row],[EXCHG_SG_HEALTH_TOTAL]])-Table2[[#This Row],[OUTSD_SG_GRANDFATHER]]</f>
        <v>0</v>
      </c>
      <c r="AQ1434" s="273">
        <f>Table2[[#This Row],[OUTSD_SG_HEALTH_TOTAL]]-Table2[[#This Row],[OUTSD_SG_GRANDFATHER]]</f>
        <v>0</v>
      </c>
      <c r="AR1434" s="273">
        <f>Table2[[#This Row],[EXCHG_IND_HEALTH_TOTAL]]+Table2[[#This Row],[OUTSD_IND_HEALTH_TOTAL]]</f>
        <v>0</v>
      </c>
      <c r="AS1434" s="273">
        <f>Table2[[#This Row],[EXCHG_SG_HEALTH_TOTAL]]+Table2[[#This Row],[OUTSD_SG_HEALTH_TOTAL]]</f>
        <v>0</v>
      </c>
      <c r="AT1434" s="273">
        <f>Table2[[#This Row],[OUTSD_ATM_HEALTH_TOTAL]]+Table2[[#This Row],[OUTSD_LG_HEALTH_TOTAL]]+Table2[[#This Row],[Individual Total]]+Table2[[#This Row],[Small Group Total]]+Table2[[#This Row],[OUTSD_STUDENT]]</f>
        <v>0</v>
      </c>
    </row>
    <row r="1435" spans="1:46">
      <c r="A1435" t="s">
        <v>322</v>
      </c>
      <c r="B1435" t="s">
        <v>381</v>
      </c>
      <c r="AC1435">
        <v>14</v>
      </c>
      <c r="AE1435">
        <v>86</v>
      </c>
      <c r="AK1435">
        <v>2</v>
      </c>
      <c r="AL1435">
        <v>2023</v>
      </c>
      <c r="AM1435">
        <v>4</v>
      </c>
      <c r="AN1435" s="273">
        <f>(Table2[[#This Row],[OUTSD_IND_HEALTH_TOTAL]]+Table2[[#This Row],[EXCHG_IND_HEALTH_TOTAL]])-Table2[[#This Row],[OUTSD_IND_GRANDFATHER]]</f>
        <v>0</v>
      </c>
      <c r="AO1435" s="273">
        <f>Table2[[#This Row],[OUTSD_IND_HEALTH_TOTAL]]-Table2[[#This Row],[OUTSD_IND_GRANDFATHER]]</f>
        <v>0</v>
      </c>
      <c r="AP1435" s="273">
        <f>(Table2[[#This Row],[OUTSD_SG_HEALTH_TOTAL]]+Table2[[#This Row],[EXCHG_SG_HEALTH_TOTAL]])-Table2[[#This Row],[OUTSD_SG_GRANDFATHER]]</f>
        <v>0</v>
      </c>
      <c r="AQ1435" s="273">
        <f>Table2[[#This Row],[OUTSD_SG_HEALTH_TOTAL]]-Table2[[#This Row],[OUTSD_SG_GRANDFATHER]]</f>
        <v>0</v>
      </c>
      <c r="AR1435" s="273">
        <f>Table2[[#This Row],[EXCHG_IND_HEALTH_TOTAL]]+Table2[[#This Row],[OUTSD_IND_HEALTH_TOTAL]]</f>
        <v>0</v>
      </c>
      <c r="AS1435" s="273">
        <f>Table2[[#This Row],[EXCHG_SG_HEALTH_TOTAL]]+Table2[[#This Row],[OUTSD_SG_HEALTH_TOTAL]]</f>
        <v>0</v>
      </c>
      <c r="AT1435" s="273">
        <f>Table2[[#This Row],[OUTSD_ATM_HEALTH_TOTAL]]+Table2[[#This Row],[OUTSD_LG_HEALTH_TOTAL]]+Table2[[#This Row],[Individual Total]]+Table2[[#This Row],[Small Group Total]]+Table2[[#This Row],[OUTSD_STUDENT]]</f>
        <v>14</v>
      </c>
    </row>
    <row r="1436" spans="1:46">
      <c r="A1436" t="s">
        <v>322</v>
      </c>
      <c r="B1436" t="s">
        <v>363</v>
      </c>
      <c r="P1436">
        <v>3</v>
      </c>
      <c r="R1436">
        <v>1</v>
      </c>
      <c r="U1436">
        <v>2</v>
      </c>
      <c r="AC1436">
        <v>106</v>
      </c>
      <c r="AE1436">
        <v>342</v>
      </c>
      <c r="AK1436">
        <v>5</v>
      </c>
      <c r="AL1436">
        <v>2023</v>
      </c>
      <c r="AM1436">
        <v>4</v>
      </c>
      <c r="AN1436" s="273">
        <f>(Table2[[#This Row],[OUTSD_IND_HEALTH_TOTAL]]+Table2[[#This Row],[EXCHG_IND_HEALTH_TOTAL]])-Table2[[#This Row],[OUTSD_IND_GRANDFATHER]]</f>
        <v>1</v>
      </c>
      <c r="AO1436" s="273">
        <f>Table2[[#This Row],[OUTSD_IND_HEALTH_TOTAL]]-Table2[[#This Row],[OUTSD_IND_GRANDFATHER]]</f>
        <v>1</v>
      </c>
      <c r="AP1436" s="273">
        <f>(Table2[[#This Row],[OUTSD_SG_HEALTH_TOTAL]]+Table2[[#This Row],[EXCHG_SG_HEALTH_TOTAL]])-Table2[[#This Row],[OUTSD_SG_GRANDFATHER]]</f>
        <v>0</v>
      </c>
      <c r="AQ1436" s="273">
        <f>Table2[[#This Row],[OUTSD_SG_HEALTH_TOTAL]]-Table2[[#This Row],[OUTSD_SG_GRANDFATHER]]</f>
        <v>0</v>
      </c>
      <c r="AR1436" s="273">
        <f>Table2[[#This Row],[EXCHG_IND_HEALTH_TOTAL]]+Table2[[#This Row],[OUTSD_IND_HEALTH_TOTAL]]</f>
        <v>3</v>
      </c>
      <c r="AS1436" s="273">
        <f>Table2[[#This Row],[EXCHG_SG_HEALTH_TOTAL]]+Table2[[#This Row],[OUTSD_SG_HEALTH_TOTAL]]</f>
        <v>0</v>
      </c>
      <c r="AT1436" s="273">
        <f>Table2[[#This Row],[OUTSD_ATM_HEALTH_TOTAL]]+Table2[[#This Row],[OUTSD_LG_HEALTH_TOTAL]]+Table2[[#This Row],[Individual Total]]+Table2[[#This Row],[Small Group Total]]+Table2[[#This Row],[OUTSD_STUDENT]]</f>
        <v>109</v>
      </c>
    </row>
    <row r="1437" spans="1:46">
      <c r="A1437" t="s">
        <v>322</v>
      </c>
      <c r="B1437" t="s">
        <v>358</v>
      </c>
      <c r="P1437">
        <v>5</v>
      </c>
      <c r="R1437">
        <v>5</v>
      </c>
      <c r="AC1437">
        <v>798</v>
      </c>
      <c r="AE1437">
        <v>5890</v>
      </c>
      <c r="AK1437">
        <v>26</v>
      </c>
      <c r="AL1437">
        <v>2023</v>
      </c>
      <c r="AM1437">
        <v>4</v>
      </c>
      <c r="AN1437" s="273">
        <f>(Table2[[#This Row],[OUTSD_IND_HEALTH_TOTAL]]+Table2[[#This Row],[EXCHG_IND_HEALTH_TOTAL]])-Table2[[#This Row],[OUTSD_IND_GRANDFATHER]]</f>
        <v>5</v>
      </c>
      <c r="AO1437" s="273">
        <f>Table2[[#This Row],[OUTSD_IND_HEALTH_TOTAL]]-Table2[[#This Row],[OUTSD_IND_GRANDFATHER]]</f>
        <v>5</v>
      </c>
      <c r="AP1437" s="273">
        <f>(Table2[[#This Row],[OUTSD_SG_HEALTH_TOTAL]]+Table2[[#This Row],[EXCHG_SG_HEALTH_TOTAL]])-Table2[[#This Row],[OUTSD_SG_GRANDFATHER]]</f>
        <v>0</v>
      </c>
      <c r="AQ1437" s="273">
        <f>Table2[[#This Row],[OUTSD_SG_HEALTH_TOTAL]]-Table2[[#This Row],[OUTSD_SG_GRANDFATHER]]</f>
        <v>0</v>
      </c>
      <c r="AR1437" s="273">
        <f>Table2[[#This Row],[EXCHG_IND_HEALTH_TOTAL]]+Table2[[#This Row],[OUTSD_IND_HEALTH_TOTAL]]</f>
        <v>5</v>
      </c>
      <c r="AS1437" s="273">
        <f>Table2[[#This Row],[EXCHG_SG_HEALTH_TOTAL]]+Table2[[#This Row],[OUTSD_SG_HEALTH_TOTAL]]</f>
        <v>0</v>
      </c>
      <c r="AT1437" s="273">
        <f>Table2[[#This Row],[OUTSD_ATM_HEALTH_TOTAL]]+Table2[[#This Row],[OUTSD_LG_HEALTH_TOTAL]]+Table2[[#This Row],[Individual Total]]+Table2[[#This Row],[Small Group Total]]+Table2[[#This Row],[OUTSD_STUDENT]]</f>
        <v>803</v>
      </c>
    </row>
    <row r="1438" spans="1:46">
      <c r="A1438" t="s">
        <v>322</v>
      </c>
      <c r="B1438" t="s">
        <v>361</v>
      </c>
      <c r="AC1438">
        <v>23</v>
      </c>
      <c r="AE1438">
        <v>206</v>
      </c>
      <c r="AK1438">
        <v>1</v>
      </c>
      <c r="AL1438">
        <v>2023</v>
      </c>
      <c r="AM1438">
        <v>4</v>
      </c>
      <c r="AN1438" s="273">
        <f>(Table2[[#This Row],[OUTSD_IND_HEALTH_TOTAL]]+Table2[[#This Row],[EXCHG_IND_HEALTH_TOTAL]])-Table2[[#This Row],[OUTSD_IND_GRANDFATHER]]</f>
        <v>0</v>
      </c>
      <c r="AO1438" s="273">
        <f>Table2[[#This Row],[OUTSD_IND_HEALTH_TOTAL]]-Table2[[#This Row],[OUTSD_IND_GRANDFATHER]]</f>
        <v>0</v>
      </c>
      <c r="AP1438" s="273">
        <f>(Table2[[#This Row],[OUTSD_SG_HEALTH_TOTAL]]+Table2[[#This Row],[EXCHG_SG_HEALTH_TOTAL]])-Table2[[#This Row],[OUTSD_SG_GRANDFATHER]]</f>
        <v>0</v>
      </c>
      <c r="AQ1438" s="273">
        <f>Table2[[#This Row],[OUTSD_SG_HEALTH_TOTAL]]-Table2[[#This Row],[OUTSD_SG_GRANDFATHER]]</f>
        <v>0</v>
      </c>
      <c r="AR1438" s="273">
        <f>Table2[[#This Row],[EXCHG_IND_HEALTH_TOTAL]]+Table2[[#This Row],[OUTSD_IND_HEALTH_TOTAL]]</f>
        <v>0</v>
      </c>
      <c r="AS1438" s="273">
        <f>Table2[[#This Row],[EXCHG_SG_HEALTH_TOTAL]]+Table2[[#This Row],[OUTSD_SG_HEALTH_TOTAL]]</f>
        <v>0</v>
      </c>
      <c r="AT1438" s="273">
        <f>Table2[[#This Row],[OUTSD_ATM_HEALTH_TOTAL]]+Table2[[#This Row],[OUTSD_LG_HEALTH_TOTAL]]+Table2[[#This Row],[Individual Total]]+Table2[[#This Row],[Small Group Total]]+Table2[[#This Row],[OUTSD_STUDENT]]</f>
        <v>23</v>
      </c>
    </row>
    <row r="1439" spans="1:46">
      <c r="A1439" t="s">
        <v>322</v>
      </c>
      <c r="B1439" t="s">
        <v>372</v>
      </c>
      <c r="AC1439">
        <v>60</v>
      </c>
      <c r="AE1439">
        <v>887</v>
      </c>
      <c r="AK1439">
        <v>2</v>
      </c>
      <c r="AL1439">
        <v>2023</v>
      </c>
      <c r="AM1439">
        <v>4</v>
      </c>
      <c r="AN1439" s="273">
        <f>(Table2[[#This Row],[OUTSD_IND_HEALTH_TOTAL]]+Table2[[#This Row],[EXCHG_IND_HEALTH_TOTAL]])-Table2[[#This Row],[OUTSD_IND_GRANDFATHER]]</f>
        <v>0</v>
      </c>
      <c r="AO1439" s="273">
        <f>Table2[[#This Row],[OUTSD_IND_HEALTH_TOTAL]]-Table2[[#This Row],[OUTSD_IND_GRANDFATHER]]</f>
        <v>0</v>
      </c>
      <c r="AP1439" s="273">
        <f>(Table2[[#This Row],[OUTSD_SG_HEALTH_TOTAL]]+Table2[[#This Row],[EXCHG_SG_HEALTH_TOTAL]])-Table2[[#This Row],[OUTSD_SG_GRANDFATHER]]</f>
        <v>0</v>
      </c>
      <c r="AQ1439" s="273">
        <f>Table2[[#This Row],[OUTSD_SG_HEALTH_TOTAL]]-Table2[[#This Row],[OUTSD_SG_GRANDFATHER]]</f>
        <v>0</v>
      </c>
      <c r="AR1439" s="273">
        <f>Table2[[#This Row],[EXCHG_IND_HEALTH_TOTAL]]+Table2[[#This Row],[OUTSD_IND_HEALTH_TOTAL]]</f>
        <v>0</v>
      </c>
      <c r="AS1439" s="273">
        <f>Table2[[#This Row],[EXCHG_SG_HEALTH_TOTAL]]+Table2[[#This Row],[OUTSD_SG_HEALTH_TOTAL]]</f>
        <v>0</v>
      </c>
      <c r="AT1439" s="273">
        <f>Table2[[#This Row],[OUTSD_ATM_HEALTH_TOTAL]]+Table2[[#This Row],[OUTSD_LG_HEALTH_TOTAL]]+Table2[[#This Row],[Individual Total]]+Table2[[#This Row],[Small Group Total]]+Table2[[#This Row],[OUTSD_STUDENT]]</f>
        <v>60</v>
      </c>
    </row>
    <row r="1440" spans="1:46">
      <c r="A1440" t="s">
        <v>322</v>
      </c>
      <c r="B1440" t="s">
        <v>376</v>
      </c>
      <c r="AC1440">
        <v>34</v>
      </c>
      <c r="AE1440">
        <v>440</v>
      </c>
      <c r="AK1440">
        <v>4</v>
      </c>
      <c r="AL1440">
        <v>2023</v>
      </c>
      <c r="AM1440">
        <v>4</v>
      </c>
      <c r="AN1440" s="273">
        <f>(Table2[[#This Row],[OUTSD_IND_HEALTH_TOTAL]]+Table2[[#This Row],[EXCHG_IND_HEALTH_TOTAL]])-Table2[[#This Row],[OUTSD_IND_GRANDFATHER]]</f>
        <v>0</v>
      </c>
      <c r="AO1440" s="273">
        <f>Table2[[#This Row],[OUTSD_IND_HEALTH_TOTAL]]-Table2[[#This Row],[OUTSD_IND_GRANDFATHER]]</f>
        <v>0</v>
      </c>
      <c r="AP1440" s="273">
        <f>(Table2[[#This Row],[OUTSD_SG_HEALTH_TOTAL]]+Table2[[#This Row],[EXCHG_SG_HEALTH_TOTAL]])-Table2[[#This Row],[OUTSD_SG_GRANDFATHER]]</f>
        <v>0</v>
      </c>
      <c r="AQ1440" s="273">
        <f>Table2[[#This Row],[OUTSD_SG_HEALTH_TOTAL]]-Table2[[#This Row],[OUTSD_SG_GRANDFATHER]]</f>
        <v>0</v>
      </c>
      <c r="AR1440" s="273">
        <f>Table2[[#This Row],[EXCHG_IND_HEALTH_TOTAL]]+Table2[[#This Row],[OUTSD_IND_HEALTH_TOTAL]]</f>
        <v>0</v>
      </c>
      <c r="AS1440" s="273">
        <f>Table2[[#This Row],[EXCHG_SG_HEALTH_TOTAL]]+Table2[[#This Row],[OUTSD_SG_HEALTH_TOTAL]]</f>
        <v>0</v>
      </c>
      <c r="AT1440" s="273">
        <f>Table2[[#This Row],[OUTSD_ATM_HEALTH_TOTAL]]+Table2[[#This Row],[OUTSD_LG_HEALTH_TOTAL]]+Table2[[#This Row],[Individual Total]]+Table2[[#This Row],[Small Group Total]]+Table2[[#This Row],[OUTSD_STUDENT]]</f>
        <v>34</v>
      </c>
    </row>
    <row r="1441" spans="1:46">
      <c r="A1441" t="s">
        <v>322</v>
      </c>
      <c r="B1441" t="s">
        <v>379</v>
      </c>
      <c r="P1441">
        <v>1</v>
      </c>
      <c r="Q1441">
        <v>1</v>
      </c>
      <c r="AC1441">
        <v>27</v>
      </c>
      <c r="AE1441">
        <v>314</v>
      </c>
      <c r="AK1441">
        <v>2</v>
      </c>
      <c r="AL1441">
        <v>2023</v>
      </c>
      <c r="AM1441">
        <v>4</v>
      </c>
      <c r="AN1441" s="273">
        <f>(Table2[[#This Row],[OUTSD_IND_HEALTH_TOTAL]]+Table2[[#This Row],[EXCHG_IND_HEALTH_TOTAL]])-Table2[[#This Row],[OUTSD_IND_GRANDFATHER]]</f>
        <v>1</v>
      </c>
      <c r="AO1441" s="273">
        <f>Table2[[#This Row],[OUTSD_IND_HEALTH_TOTAL]]-Table2[[#This Row],[OUTSD_IND_GRANDFATHER]]</f>
        <v>1</v>
      </c>
      <c r="AP1441" s="273">
        <f>(Table2[[#This Row],[OUTSD_SG_HEALTH_TOTAL]]+Table2[[#This Row],[EXCHG_SG_HEALTH_TOTAL]])-Table2[[#This Row],[OUTSD_SG_GRANDFATHER]]</f>
        <v>0</v>
      </c>
      <c r="AQ1441" s="273">
        <f>Table2[[#This Row],[OUTSD_SG_HEALTH_TOTAL]]-Table2[[#This Row],[OUTSD_SG_GRANDFATHER]]</f>
        <v>0</v>
      </c>
      <c r="AR1441" s="273">
        <f>Table2[[#This Row],[EXCHG_IND_HEALTH_TOTAL]]+Table2[[#This Row],[OUTSD_IND_HEALTH_TOTAL]]</f>
        <v>1</v>
      </c>
      <c r="AS1441" s="273">
        <f>Table2[[#This Row],[EXCHG_SG_HEALTH_TOTAL]]+Table2[[#This Row],[OUTSD_SG_HEALTH_TOTAL]]</f>
        <v>0</v>
      </c>
      <c r="AT1441" s="273">
        <f>Table2[[#This Row],[OUTSD_ATM_HEALTH_TOTAL]]+Table2[[#This Row],[OUTSD_LG_HEALTH_TOTAL]]+Table2[[#This Row],[Individual Total]]+Table2[[#This Row],[Small Group Total]]+Table2[[#This Row],[OUTSD_STUDENT]]</f>
        <v>28</v>
      </c>
    </row>
    <row r="1442" spans="1:46">
      <c r="A1442" t="s">
        <v>322</v>
      </c>
      <c r="B1442" t="s">
        <v>377</v>
      </c>
      <c r="AC1442">
        <v>6</v>
      </c>
      <c r="AE1442">
        <v>221</v>
      </c>
      <c r="AK1442">
        <v>7</v>
      </c>
      <c r="AL1442">
        <v>2023</v>
      </c>
      <c r="AM1442">
        <v>4</v>
      </c>
      <c r="AN1442" s="273">
        <f>(Table2[[#This Row],[OUTSD_IND_HEALTH_TOTAL]]+Table2[[#This Row],[EXCHG_IND_HEALTH_TOTAL]])-Table2[[#This Row],[OUTSD_IND_GRANDFATHER]]</f>
        <v>0</v>
      </c>
      <c r="AO1442" s="273">
        <f>Table2[[#This Row],[OUTSD_IND_HEALTH_TOTAL]]-Table2[[#This Row],[OUTSD_IND_GRANDFATHER]]</f>
        <v>0</v>
      </c>
      <c r="AP1442" s="273">
        <f>(Table2[[#This Row],[OUTSD_SG_HEALTH_TOTAL]]+Table2[[#This Row],[EXCHG_SG_HEALTH_TOTAL]])-Table2[[#This Row],[OUTSD_SG_GRANDFATHER]]</f>
        <v>0</v>
      </c>
      <c r="AQ1442" s="273">
        <f>Table2[[#This Row],[OUTSD_SG_HEALTH_TOTAL]]-Table2[[#This Row],[OUTSD_SG_GRANDFATHER]]</f>
        <v>0</v>
      </c>
      <c r="AR1442" s="273">
        <f>Table2[[#This Row],[EXCHG_IND_HEALTH_TOTAL]]+Table2[[#This Row],[OUTSD_IND_HEALTH_TOTAL]]</f>
        <v>0</v>
      </c>
      <c r="AS1442" s="273">
        <f>Table2[[#This Row],[EXCHG_SG_HEALTH_TOTAL]]+Table2[[#This Row],[OUTSD_SG_HEALTH_TOTAL]]</f>
        <v>0</v>
      </c>
      <c r="AT1442" s="273">
        <f>Table2[[#This Row],[OUTSD_ATM_HEALTH_TOTAL]]+Table2[[#This Row],[OUTSD_LG_HEALTH_TOTAL]]+Table2[[#This Row],[Individual Total]]+Table2[[#This Row],[Small Group Total]]+Table2[[#This Row],[OUTSD_STUDENT]]</f>
        <v>6</v>
      </c>
    </row>
    <row r="1443" spans="1:46">
      <c r="A1443" t="s">
        <v>322</v>
      </c>
      <c r="B1443" t="s">
        <v>370</v>
      </c>
      <c r="P1443">
        <v>2</v>
      </c>
      <c r="Q1443">
        <v>1</v>
      </c>
      <c r="R1443">
        <v>1</v>
      </c>
      <c r="AC1443">
        <v>464</v>
      </c>
      <c r="AE1443">
        <v>2784</v>
      </c>
      <c r="AK1443">
        <v>21</v>
      </c>
      <c r="AL1443">
        <v>2023</v>
      </c>
      <c r="AM1443">
        <v>4</v>
      </c>
      <c r="AN1443" s="273">
        <f>(Table2[[#This Row],[OUTSD_IND_HEALTH_TOTAL]]+Table2[[#This Row],[EXCHG_IND_HEALTH_TOTAL]])-Table2[[#This Row],[OUTSD_IND_GRANDFATHER]]</f>
        <v>2</v>
      </c>
      <c r="AO1443" s="273">
        <f>Table2[[#This Row],[OUTSD_IND_HEALTH_TOTAL]]-Table2[[#This Row],[OUTSD_IND_GRANDFATHER]]</f>
        <v>2</v>
      </c>
      <c r="AP1443" s="273">
        <f>(Table2[[#This Row],[OUTSD_SG_HEALTH_TOTAL]]+Table2[[#This Row],[EXCHG_SG_HEALTH_TOTAL]])-Table2[[#This Row],[OUTSD_SG_GRANDFATHER]]</f>
        <v>0</v>
      </c>
      <c r="AQ1443" s="273">
        <f>Table2[[#This Row],[OUTSD_SG_HEALTH_TOTAL]]-Table2[[#This Row],[OUTSD_SG_GRANDFATHER]]</f>
        <v>0</v>
      </c>
      <c r="AR1443" s="273">
        <f>Table2[[#This Row],[EXCHG_IND_HEALTH_TOTAL]]+Table2[[#This Row],[OUTSD_IND_HEALTH_TOTAL]]</f>
        <v>2</v>
      </c>
      <c r="AS1443" s="273">
        <f>Table2[[#This Row],[EXCHG_SG_HEALTH_TOTAL]]+Table2[[#This Row],[OUTSD_SG_HEALTH_TOTAL]]</f>
        <v>0</v>
      </c>
      <c r="AT1443" s="273">
        <f>Table2[[#This Row],[OUTSD_ATM_HEALTH_TOTAL]]+Table2[[#This Row],[OUTSD_LG_HEALTH_TOTAL]]+Table2[[#This Row],[Individual Total]]+Table2[[#This Row],[Small Group Total]]+Table2[[#This Row],[OUTSD_STUDENT]]</f>
        <v>466</v>
      </c>
    </row>
    <row r="1444" spans="1:46">
      <c r="A1444" t="s">
        <v>322</v>
      </c>
      <c r="B1444" t="s">
        <v>367</v>
      </c>
      <c r="AC1444">
        <v>29</v>
      </c>
      <c r="AE1444">
        <v>2569</v>
      </c>
      <c r="AK1444">
        <v>5</v>
      </c>
      <c r="AL1444">
        <v>2023</v>
      </c>
      <c r="AM1444">
        <v>4</v>
      </c>
      <c r="AN1444" s="273">
        <f>(Table2[[#This Row],[OUTSD_IND_HEALTH_TOTAL]]+Table2[[#This Row],[EXCHG_IND_HEALTH_TOTAL]])-Table2[[#This Row],[OUTSD_IND_GRANDFATHER]]</f>
        <v>0</v>
      </c>
      <c r="AO1444" s="273">
        <f>Table2[[#This Row],[OUTSD_IND_HEALTH_TOTAL]]-Table2[[#This Row],[OUTSD_IND_GRANDFATHER]]</f>
        <v>0</v>
      </c>
      <c r="AP1444" s="273">
        <f>(Table2[[#This Row],[OUTSD_SG_HEALTH_TOTAL]]+Table2[[#This Row],[EXCHG_SG_HEALTH_TOTAL]])-Table2[[#This Row],[OUTSD_SG_GRANDFATHER]]</f>
        <v>0</v>
      </c>
      <c r="AQ1444" s="273">
        <f>Table2[[#This Row],[OUTSD_SG_HEALTH_TOTAL]]-Table2[[#This Row],[OUTSD_SG_GRANDFATHER]]</f>
        <v>0</v>
      </c>
      <c r="AR1444" s="273">
        <f>Table2[[#This Row],[EXCHG_IND_HEALTH_TOTAL]]+Table2[[#This Row],[OUTSD_IND_HEALTH_TOTAL]]</f>
        <v>0</v>
      </c>
      <c r="AS1444" s="273">
        <f>Table2[[#This Row],[EXCHG_SG_HEALTH_TOTAL]]+Table2[[#This Row],[OUTSD_SG_HEALTH_TOTAL]]</f>
        <v>0</v>
      </c>
      <c r="AT1444" s="273">
        <f>Table2[[#This Row],[OUTSD_ATM_HEALTH_TOTAL]]+Table2[[#This Row],[OUTSD_LG_HEALTH_TOTAL]]+Table2[[#This Row],[Individual Total]]+Table2[[#This Row],[Small Group Total]]+Table2[[#This Row],[OUTSD_STUDENT]]</f>
        <v>29</v>
      </c>
    </row>
    <row r="1445" spans="1:46">
      <c r="A1445" t="s">
        <v>322</v>
      </c>
      <c r="B1445" t="s">
        <v>391</v>
      </c>
      <c r="AE1445">
        <v>11</v>
      </c>
      <c r="AL1445">
        <v>2023</v>
      </c>
      <c r="AM1445">
        <v>4</v>
      </c>
      <c r="AN1445" s="273">
        <f>(Table2[[#This Row],[OUTSD_IND_HEALTH_TOTAL]]+Table2[[#This Row],[EXCHG_IND_HEALTH_TOTAL]])-Table2[[#This Row],[OUTSD_IND_GRANDFATHER]]</f>
        <v>0</v>
      </c>
      <c r="AO1445" s="273">
        <f>Table2[[#This Row],[OUTSD_IND_HEALTH_TOTAL]]-Table2[[#This Row],[OUTSD_IND_GRANDFATHER]]</f>
        <v>0</v>
      </c>
      <c r="AP1445" s="273">
        <f>(Table2[[#This Row],[OUTSD_SG_HEALTH_TOTAL]]+Table2[[#This Row],[EXCHG_SG_HEALTH_TOTAL]])-Table2[[#This Row],[OUTSD_SG_GRANDFATHER]]</f>
        <v>0</v>
      </c>
      <c r="AQ1445" s="273">
        <f>Table2[[#This Row],[OUTSD_SG_HEALTH_TOTAL]]-Table2[[#This Row],[OUTSD_SG_GRANDFATHER]]</f>
        <v>0</v>
      </c>
      <c r="AR1445" s="273">
        <f>Table2[[#This Row],[EXCHG_IND_HEALTH_TOTAL]]+Table2[[#This Row],[OUTSD_IND_HEALTH_TOTAL]]</f>
        <v>0</v>
      </c>
      <c r="AS1445" s="273">
        <f>Table2[[#This Row],[EXCHG_SG_HEALTH_TOTAL]]+Table2[[#This Row],[OUTSD_SG_HEALTH_TOTAL]]</f>
        <v>0</v>
      </c>
      <c r="AT1445" s="273">
        <f>Table2[[#This Row],[OUTSD_ATM_HEALTH_TOTAL]]+Table2[[#This Row],[OUTSD_LG_HEALTH_TOTAL]]+Table2[[#This Row],[Individual Total]]+Table2[[#This Row],[Small Group Total]]+Table2[[#This Row],[OUTSD_STUDENT]]</f>
        <v>0</v>
      </c>
    </row>
    <row r="1446" spans="1:46">
      <c r="A1446" t="s">
        <v>322</v>
      </c>
      <c r="B1446" t="s">
        <v>386</v>
      </c>
      <c r="AC1446">
        <v>1</v>
      </c>
      <c r="AE1446">
        <v>43</v>
      </c>
      <c r="AL1446">
        <v>2023</v>
      </c>
      <c r="AM1446">
        <v>4</v>
      </c>
      <c r="AN1446" s="273">
        <f>(Table2[[#This Row],[OUTSD_IND_HEALTH_TOTAL]]+Table2[[#This Row],[EXCHG_IND_HEALTH_TOTAL]])-Table2[[#This Row],[OUTSD_IND_GRANDFATHER]]</f>
        <v>0</v>
      </c>
      <c r="AO1446" s="273">
        <f>Table2[[#This Row],[OUTSD_IND_HEALTH_TOTAL]]-Table2[[#This Row],[OUTSD_IND_GRANDFATHER]]</f>
        <v>0</v>
      </c>
      <c r="AP1446" s="273">
        <f>(Table2[[#This Row],[OUTSD_SG_HEALTH_TOTAL]]+Table2[[#This Row],[EXCHG_SG_HEALTH_TOTAL]])-Table2[[#This Row],[OUTSD_SG_GRANDFATHER]]</f>
        <v>0</v>
      </c>
      <c r="AQ1446" s="273">
        <f>Table2[[#This Row],[OUTSD_SG_HEALTH_TOTAL]]-Table2[[#This Row],[OUTSD_SG_GRANDFATHER]]</f>
        <v>0</v>
      </c>
      <c r="AR1446" s="273">
        <f>Table2[[#This Row],[EXCHG_IND_HEALTH_TOTAL]]+Table2[[#This Row],[OUTSD_IND_HEALTH_TOTAL]]</f>
        <v>0</v>
      </c>
      <c r="AS1446" s="273">
        <f>Table2[[#This Row],[EXCHG_SG_HEALTH_TOTAL]]+Table2[[#This Row],[OUTSD_SG_HEALTH_TOTAL]]</f>
        <v>0</v>
      </c>
      <c r="AT1446" s="273">
        <f>Table2[[#This Row],[OUTSD_ATM_HEALTH_TOTAL]]+Table2[[#This Row],[OUTSD_LG_HEALTH_TOTAL]]+Table2[[#This Row],[Individual Total]]+Table2[[#This Row],[Small Group Total]]+Table2[[#This Row],[OUTSD_STUDENT]]</f>
        <v>1</v>
      </c>
    </row>
    <row r="1447" spans="1:46">
      <c r="A1447" t="s">
        <v>322</v>
      </c>
      <c r="B1447" t="s">
        <v>389</v>
      </c>
      <c r="AC1447">
        <v>5</v>
      </c>
      <c r="AE1447">
        <v>18</v>
      </c>
      <c r="AL1447">
        <v>2023</v>
      </c>
      <c r="AM1447">
        <v>4</v>
      </c>
      <c r="AN1447" s="273">
        <f>(Table2[[#This Row],[OUTSD_IND_HEALTH_TOTAL]]+Table2[[#This Row],[EXCHG_IND_HEALTH_TOTAL]])-Table2[[#This Row],[OUTSD_IND_GRANDFATHER]]</f>
        <v>0</v>
      </c>
      <c r="AO1447" s="273">
        <f>Table2[[#This Row],[OUTSD_IND_HEALTH_TOTAL]]-Table2[[#This Row],[OUTSD_IND_GRANDFATHER]]</f>
        <v>0</v>
      </c>
      <c r="AP1447" s="273">
        <f>(Table2[[#This Row],[OUTSD_SG_HEALTH_TOTAL]]+Table2[[#This Row],[EXCHG_SG_HEALTH_TOTAL]])-Table2[[#This Row],[OUTSD_SG_GRANDFATHER]]</f>
        <v>0</v>
      </c>
      <c r="AQ1447" s="273">
        <f>Table2[[#This Row],[OUTSD_SG_HEALTH_TOTAL]]-Table2[[#This Row],[OUTSD_SG_GRANDFATHER]]</f>
        <v>0</v>
      </c>
      <c r="AR1447" s="273">
        <f>Table2[[#This Row],[EXCHG_IND_HEALTH_TOTAL]]+Table2[[#This Row],[OUTSD_IND_HEALTH_TOTAL]]</f>
        <v>0</v>
      </c>
      <c r="AS1447" s="273">
        <f>Table2[[#This Row],[EXCHG_SG_HEALTH_TOTAL]]+Table2[[#This Row],[OUTSD_SG_HEALTH_TOTAL]]</f>
        <v>0</v>
      </c>
      <c r="AT1447" s="273">
        <f>Table2[[#This Row],[OUTSD_ATM_HEALTH_TOTAL]]+Table2[[#This Row],[OUTSD_LG_HEALTH_TOTAL]]+Table2[[#This Row],[Individual Total]]+Table2[[#This Row],[Small Group Total]]+Table2[[#This Row],[OUTSD_STUDENT]]</f>
        <v>5</v>
      </c>
    </row>
    <row r="1448" spans="1:46">
      <c r="A1448" t="s">
        <v>322</v>
      </c>
      <c r="B1448" t="s">
        <v>360</v>
      </c>
      <c r="AC1448">
        <v>32</v>
      </c>
      <c r="AE1448">
        <v>160</v>
      </c>
      <c r="AK1448">
        <v>2</v>
      </c>
      <c r="AL1448">
        <v>2023</v>
      </c>
      <c r="AM1448">
        <v>4</v>
      </c>
      <c r="AN1448" s="273">
        <f>(Table2[[#This Row],[OUTSD_IND_HEALTH_TOTAL]]+Table2[[#This Row],[EXCHG_IND_HEALTH_TOTAL]])-Table2[[#This Row],[OUTSD_IND_GRANDFATHER]]</f>
        <v>0</v>
      </c>
      <c r="AO1448" s="273">
        <f>Table2[[#This Row],[OUTSD_IND_HEALTH_TOTAL]]-Table2[[#This Row],[OUTSD_IND_GRANDFATHER]]</f>
        <v>0</v>
      </c>
      <c r="AP1448" s="273">
        <f>(Table2[[#This Row],[OUTSD_SG_HEALTH_TOTAL]]+Table2[[#This Row],[EXCHG_SG_HEALTH_TOTAL]])-Table2[[#This Row],[OUTSD_SG_GRANDFATHER]]</f>
        <v>0</v>
      </c>
      <c r="AQ1448" s="273">
        <f>Table2[[#This Row],[OUTSD_SG_HEALTH_TOTAL]]-Table2[[#This Row],[OUTSD_SG_GRANDFATHER]]</f>
        <v>0</v>
      </c>
      <c r="AR1448" s="273">
        <f>Table2[[#This Row],[EXCHG_IND_HEALTH_TOTAL]]+Table2[[#This Row],[OUTSD_IND_HEALTH_TOTAL]]</f>
        <v>0</v>
      </c>
      <c r="AS1448" s="273">
        <f>Table2[[#This Row],[EXCHG_SG_HEALTH_TOTAL]]+Table2[[#This Row],[OUTSD_SG_HEALTH_TOTAL]]</f>
        <v>0</v>
      </c>
      <c r="AT1448" s="273">
        <f>Table2[[#This Row],[OUTSD_ATM_HEALTH_TOTAL]]+Table2[[#This Row],[OUTSD_LG_HEALTH_TOTAL]]+Table2[[#This Row],[Individual Total]]+Table2[[#This Row],[Small Group Total]]+Table2[[#This Row],[OUTSD_STUDENT]]</f>
        <v>32</v>
      </c>
    </row>
    <row r="1449" spans="1:46">
      <c r="A1449" t="s">
        <v>322</v>
      </c>
      <c r="B1449" t="s">
        <v>368</v>
      </c>
      <c r="P1449">
        <v>3</v>
      </c>
      <c r="Q1449">
        <v>1</v>
      </c>
      <c r="U1449">
        <v>2</v>
      </c>
      <c r="AC1449">
        <v>244</v>
      </c>
      <c r="AE1449">
        <v>1417</v>
      </c>
      <c r="AK1449">
        <v>14</v>
      </c>
      <c r="AL1449">
        <v>2023</v>
      </c>
      <c r="AM1449">
        <v>4</v>
      </c>
      <c r="AN1449" s="273">
        <f>(Table2[[#This Row],[OUTSD_IND_HEALTH_TOTAL]]+Table2[[#This Row],[EXCHG_IND_HEALTH_TOTAL]])-Table2[[#This Row],[OUTSD_IND_GRANDFATHER]]</f>
        <v>1</v>
      </c>
      <c r="AO1449" s="273">
        <f>Table2[[#This Row],[OUTSD_IND_HEALTH_TOTAL]]-Table2[[#This Row],[OUTSD_IND_GRANDFATHER]]</f>
        <v>1</v>
      </c>
      <c r="AP1449" s="273">
        <f>(Table2[[#This Row],[OUTSD_SG_HEALTH_TOTAL]]+Table2[[#This Row],[EXCHG_SG_HEALTH_TOTAL]])-Table2[[#This Row],[OUTSD_SG_GRANDFATHER]]</f>
        <v>0</v>
      </c>
      <c r="AQ1449" s="273">
        <f>Table2[[#This Row],[OUTSD_SG_HEALTH_TOTAL]]-Table2[[#This Row],[OUTSD_SG_GRANDFATHER]]</f>
        <v>0</v>
      </c>
      <c r="AR1449" s="273">
        <f>Table2[[#This Row],[EXCHG_IND_HEALTH_TOTAL]]+Table2[[#This Row],[OUTSD_IND_HEALTH_TOTAL]]</f>
        <v>3</v>
      </c>
      <c r="AS1449" s="273">
        <f>Table2[[#This Row],[EXCHG_SG_HEALTH_TOTAL]]+Table2[[#This Row],[OUTSD_SG_HEALTH_TOTAL]]</f>
        <v>0</v>
      </c>
      <c r="AT1449" s="273">
        <f>Table2[[#This Row],[OUTSD_ATM_HEALTH_TOTAL]]+Table2[[#This Row],[OUTSD_LG_HEALTH_TOTAL]]+Table2[[#This Row],[Individual Total]]+Table2[[#This Row],[Small Group Total]]+Table2[[#This Row],[OUTSD_STUDENT]]</f>
        <v>247</v>
      </c>
    </row>
    <row r="1450" spans="1:46">
      <c r="A1450" t="s">
        <v>322</v>
      </c>
      <c r="B1450" t="s">
        <v>371</v>
      </c>
      <c r="AC1450">
        <v>19</v>
      </c>
      <c r="AE1450">
        <v>294</v>
      </c>
      <c r="AL1450">
        <v>2023</v>
      </c>
      <c r="AM1450">
        <v>4</v>
      </c>
      <c r="AN1450" s="273">
        <f>(Table2[[#This Row],[OUTSD_IND_HEALTH_TOTAL]]+Table2[[#This Row],[EXCHG_IND_HEALTH_TOTAL]])-Table2[[#This Row],[OUTSD_IND_GRANDFATHER]]</f>
        <v>0</v>
      </c>
      <c r="AO1450" s="273">
        <f>Table2[[#This Row],[OUTSD_IND_HEALTH_TOTAL]]-Table2[[#This Row],[OUTSD_IND_GRANDFATHER]]</f>
        <v>0</v>
      </c>
      <c r="AP1450" s="273">
        <f>(Table2[[#This Row],[OUTSD_SG_HEALTH_TOTAL]]+Table2[[#This Row],[EXCHG_SG_HEALTH_TOTAL]])-Table2[[#This Row],[OUTSD_SG_GRANDFATHER]]</f>
        <v>0</v>
      </c>
      <c r="AQ1450" s="273">
        <f>Table2[[#This Row],[OUTSD_SG_HEALTH_TOTAL]]-Table2[[#This Row],[OUTSD_SG_GRANDFATHER]]</f>
        <v>0</v>
      </c>
      <c r="AR1450" s="273">
        <f>Table2[[#This Row],[EXCHG_IND_HEALTH_TOTAL]]+Table2[[#This Row],[OUTSD_IND_HEALTH_TOTAL]]</f>
        <v>0</v>
      </c>
      <c r="AS1450" s="273">
        <f>Table2[[#This Row],[EXCHG_SG_HEALTH_TOTAL]]+Table2[[#This Row],[OUTSD_SG_HEALTH_TOTAL]]</f>
        <v>0</v>
      </c>
      <c r="AT1450" s="273">
        <f>Table2[[#This Row],[OUTSD_ATM_HEALTH_TOTAL]]+Table2[[#This Row],[OUTSD_LG_HEALTH_TOTAL]]+Table2[[#This Row],[Individual Total]]+Table2[[#This Row],[Small Group Total]]+Table2[[#This Row],[OUTSD_STUDENT]]</f>
        <v>19</v>
      </c>
    </row>
    <row r="1451" spans="1:46">
      <c r="A1451" t="s">
        <v>322</v>
      </c>
      <c r="B1451" t="s">
        <v>378</v>
      </c>
      <c r="P1451">
        <v>2</v>
      </c>
      <c r="Q1451">
        <v>1</v>
      </c>
      <c r="R1451">
        <v>1</v>
      </c>
      <c r="AC1451">
        <v>69</v>
      </c>
      <c r="AE1451">
        <v>1190</v>
      </c>
      <c r="AL1451">
        <v>2023</v>
      </c>
      <c r="AM1451">
        <v>4</v>
      </c>
      <c r="AN1451" s="273">
        <f>(Table2[[#This Row],[OUTSD_IND_HEALTH_TOTAL]]+Table2[[#This Row],[EXCHG_IND_HEALTH_TOTAL]])-Table2[[#This Row],[OUTSD_IND_GRANDFATHER]]</f>
        <v>2</v>
      </c>
      <c r="AO1451" s="273">
        <f>Table2[[#This Row],[OUTSD_IND_HEALTH_TOTAL]]-Table2[[#This Row],[OUTSD_IND_GRANDFATHER]]</f>
        <v>2</v>
      </c>
      <c r="AP1451" s="273">
        <f>(Table2[[#This Row],[OUTSD_SG_HEALTH_TOTAL]]+Table2[[#This Row],[EXCHG_SG_HEALTH_TOTAL]])-Table2[[#This Row],[OUTSD_SG_GRANDFATHER]]</f>
        <v>0</v>
      </c>
      <c r="AQ1451" s="273">
        <f>Table2[[#This Row],[OUTSD_SG_HEALTH_TOTAL]]-Table2[[#This Row],[OUTSD_SG_GRANDFATHER]]</f>
        <v>0</v>
      </c>
      <c r="AR1451" s="273">
        <f>Table2[[#This Row],[EXCHG_IND_HEALTH_TOTAL]]+Table2[[#This Row],[OUTSD_IND_HEALTH_TOTAL]]</f>
        <v>2</v>
      </c>
      <c r="AS1451" s="273">
        <f>Table2[[#This Row],[EXCHG_SG_HEALTH_TOTAL]]+Table2[[#This Row],[OUTSD_SG_HEALTH_TOTAL]]</f>
        <v>0</v>
      </c>
      <c r="AT1451" s="273">
        <f>Table2[[#This Row],[OUTSD_ATM_HEALTH_TOTAL]]+Table2[[#This Row],[OUTSD_LG_HEALTH_TOTAL]]+Table2[[#This Row],[Individual Total]]+Table2[[#This Row],[Small Group Total]]+Table2[[#This Row],[OUTSD_STUDENT]]</f>
        <v>71</v>
      </c>
    </row>
    <row r="1452" spans="1:46">
      <c r="A1452" t="s">
        <v>322</v>
      </c>
      <c r="B1452" t="s">
        <v>369</v>
      </c>
      <c r="AC1452">
        <v>28</v>
      </c>
      <c r="AE1452">
        <v>390</v>
      </c>
      <c r="AK1452">
        <v>2</v>
      </c>
      <c r="AL1452">
        <v>2023</v>
      </c>
      <c r="AM1452">
        <v>4</v>
      </c>
      <c r="AN1452" s="273">
        <f>(Table2[[#This Row],[OUTSD_IND_HEALTH_TOTAL]]+Table2[[#This Row],[EXCHG_IND_HEALTH_TOTAL]])-Table2[[#This Row],[OUTSD_IND_GRANDFATHER]]</f>
        <v>0</v>
      </c>
      <c r="AO1452" s="273">
        <f>Table2[[#This Row],[OUTSD_IND_HEALTH_TOTAL]]-Table2[[#This Row],[OUTSD_IND_GRANDFATHER]]</f>
        <v>0</v>
      </c>
      <c r="AP1452" s="273">
        <f>(Table2[[#This Row],[OUTSD_SG_HEALTH_TOTAL]]+Table2[[#This Row],[EXCHG_SG_HEALTH_TOTAL]])-Table2[[#This Row],[OUTSD_SG_GRANDFATHER]]</f>
        <v>0</v>
      </c>
      <c r="AQ1452" s="273">
        <f>Table2[[#This Row],[OUTSD_SG_HEALTH_TOTAL]]-Table2[[#This Row],[OUTSD_SG_GRANDFATHER]]</f>
        <v>0</v>
      </c>
      <c r="AR1452" s="273">
        <f>Table2[[#This Row],[EXCHG_IND_HEALTH_TOTAL]]+Table2[[#This Row],[OUTSD_IND_HEALTH_TOTAL]]</f>
        <v>0</v>
      </c>
      <c r="AS1452" s="273">
        <f>Table2[[#This Row],[EXCHG_SG_HEALTH_TOTAL]]+Table2[[#This Row],[OUTSD_SG_HEALTH_TOTAL]]</f>
        <v>0</v>
      </c>
      <c r="AT1452" s="273">
        <f>Table2[[#This Row],[OUTSD_ATM_HEALTH_TOTAL]]+Table2[[#This Row],[OUTSD_LG_HEALTH_TOTAL]]+Table2[[#This Row],[Individual Total]]+Table2[[#This Row],[Small Group Total]]+Table2[[#This Row],[OUTSD_STUDENT]]</f>
        <v>28</v>
      </c>
    </row>
    <row r="1453" spans="1:46">
      <c r="A1453" t="s">
        <v>322</v>
      </c>
      <c r="B1453" t="s">
        <v>385</v>
      </c>
      <c r="AC1453">
        <v>6</v>
      </c>
      <c r="AE1453">
        <v>42</v>
      </c>
      <c r="AL1453">
        <v>2023</v>
      </c>
      <c r="AM1453">
        <v>4</v>
      </c>
      <c r="AN1453" s="273">
        <f>(Table2[[#This Row],[OUTSD_IND_HEALTH_TOTAL]]+Table2[[#This Row],[EXCHG_IND_HEALTH_TOTAL]])-Table2[[#This Row],[OUTSD_IND_GRANDFATHER]]</f>
        <v>0</v>
      </c>
      <c r="AO1453" s="273">
        <f>Table2[[#This Row],[OUTSD_IND_HEALTH_TOTAL]]-Table2[[#This Row],[OUTSD_IND_GRANDFATHER]]</f>
        <v>0</v>
      </c>
      <c r="AP1453" s="273">
        <f>(Table2[[#This Row],[OUTSD_SG_HEALTH_TOTAL]]+Table2[[#This Row],[EXCHG_SG_HEALTH_TOTAL]])-Table2[[#This Row],[OUTSD_SG_GRANDFATHER]]</f>
        <v>0</v>
      </c>
      <c r="AQ1453" s="273">
        <f>Table2[[#This Row],[OUTSD_SG_HEALTH_TOTAL]]-Table2[[#This Row],[OUTSD_SG_GRANDFATHER]]</f>
        <v>0</v>
      </c>
      <c r="AR1453" s="273">
        <f>Table2[[#This Row],[EXCHG_IND_HEALTH_TOTAL]]+Table2[[#This Row],[OUTSD_IND_HEALTH_TOTAL]]</f>
        <v>0</v>
      </c>
      <c r="AS1453" s="273">
        <f>Table2[[#This Row],[EXCHG_SG_HEALTH_TOTAL]]+Table2[[#This Row],[OUTSD_SG_HEALTH_TOTAL]]</f>
        <v>0</v>
      </c>
      <c r="AT1453" s="273">
        <f>Table2[[#This Row],[OUTSD_ATM_HEALTH_TOTAL]]+Table2[[#This Row],[OUTSD_LG_HEALTH_TOTAL]]+Table2[[#This Row],[Individual Total]]+Table2[[#This Row],[Small Group Total]]+Table2[[#This Row],[OUTSD_STUDENT]]</f>
        <v>6</v>
      </c>
    </row>
    <row r="1454" spans="1:46">
      <c r="A1454" t="s">
        <v>322</v>
      </c>
      <c r="B1454" t="s">
        <v>366</v>
      </c>
      <c r="P1454">
        <v>4</v>
      </c>
      <c r="R1454">
        <v>3</v>
      </c>
      <c r="S1454">
        <v>1</v>
      </c>
      <c r="AC1454">
        <v>702</v>
      </c>
      <c r="AE1454">
        <v>2011</v>
      </c>
      <c r="AK1454">
        <v>17</v>
      </c>
      <c r="AL1454">
        <v>2023</v>
      </c>
      <c r="AM1454">
        <v>4</v>
      </c>
      <c r="AN1454" s="273">
        <f>(Table2[[#This Row],[OUTSD_IND_HEALTH_TOTAL]]+Table2[[#This Row],[EXCHG_IND_HEALTH_TOTAL]])-Table2[[#This Row],[OUTSD_IND_GRANDFATHER]]</f>
        <v>4</v>
      </c>
      <c r="AO1454" s="273">
        <f>Table2[[#This Row],[OUTSD_IND_HEALTH_TOTAL]]-Table2[[#This Row],[OUTSD_IND_GRANDFATHER]]</f>
        <v>4</v>
      </c>
      <c r="AP1454" s="273">
        <f>(Table2[[#This Row],[OUTSD_SG_HEALTH_TOTAL]]+Table2[[#This Row],[EXCHG_SG_HEALTH_TOTAL]])-Table2[[#This Row],[OUTSD_SG_GRANDFATHER]]</f>
        <v>0</v>
      </c>
      <c r="AQ1454" s="273">
        <f>Table2[[#This Row],[OUTSD_SG_HEALTH_TOTAL]]-Table2[[#This Row],[OUTSD_SG_GRANDFATHER]]</f>
        <v>0</v>
      </c>
      <c r="AR1454" s="273">
        <f>Table2[[#This Row],[EXCHG_IND_HEALTH_TOTAL]]+Table2[[#This Row],[OUTSD_IND_HEALTH_TOTAL]]</f>
        <v>4</v>
      </c>
      <c r="AS1454" s="273">
        <f>Table2[[#This Row],[EXCHG_SG_HEALTH_TOTAL]]+Table2[[#This Row],[OUTSD_SG_HEALTH_TOTAL]]</f>
        <v>0</v>
      </c>
      <c r="AT1454" s="273">
        <f>Table2[[#This Row],[OUTSD_ATM_HEALTH_TOTAL]]+Table2[[#This Row],[OUTSD_LG_HEALTH_TOTAL]]+Table2[[#This Row],[Individual Total]]+Table2[[#This Row],[Small Group Total]]+Table2[[#This Row],[OUTSD_STUDENT]]</f>
        <v>706</v>
      </c>
    </row>
    <row r="1455" spans="1:46">
      <c r="A1455" t="s">
        <v>322</v>
      </c>
      <c r="B1455" t="s">
        <v>375</v>
      </c>
      <c r="P1455">
        <v>2</v>
      </c>
      <c r="Q1455">
        <v>1</v>
      </c>
      <c r="R1455">
        <v>1</v>
      </c>
      <c r="AC1455">
        <v>22</v>
      </c>
      <c r="AE1455">
        <v>261</v>
      </c>
      <c r="AK1455">
        <v>3</v>
      </c>
      <c r="AL1455">
        <v>2023</v>
      </c>
      <c r="AM1455">
        <v>4</v>
      </c>
      <c r="AN1455" s="273">
        <f>(Table2[[#This Row],[OUTSD_IND_HEALTH_TOTAL]]+Table2[[#This Row],[EXCHG_IND_HEALTH_TOTAL]])-Table2[[#This Row],[OUTSD_IND_GRANDFATHER]]</f>
        <v>2</v>
      </c>
      <c r="AO1455" s="273">
        <f>Table2[[#This Row],[OUTSD_IND_HEALTH_TOTAL]]-Table2[[#This Row],[OUTSD_IND_GRANDFATHER]]</f>
        <v>2</v>
      </c>
      <c r="AP1455" s="273">
        <f>(Table2[[#This Row],[OUTSD_SG_HEALTH_TOTAL]]+Table2[[#This Row],[EXCHG_SG_HEALTH_TOTAL]])-Table2[[#This Row],[OUTSD_SG_GRANDFATHER]]</f>
        <v>0</v>
      </c>
      <c r="AQ1455" s="273">
        <f>Table2[[#This Row],[OUTSD_SG_HEALTH_TOTAL]]-Table2[[#This Row],[OUTSD_SG_GRANDFATHER]]</f>
        <v>0</v>
      </c>
      <c r="AR1455" s="273">
        <f>Table2[[#This Row],[EXCHG_IND_HEALTH_TOTAL]]+Table2[[#This Row],[OUTSD_IND_HEALTH_TOTAL]]</f>
        <v>2</v>
      </c>
      <c r="AS1455" s="273">
        <f>Table2[[#This Row],[EXCHG_SG_HEALTH_TOTAL]]+Table2[[#This Row],[OUTSD_SG_HEALTH_TOTAL]]</f>
        <v>0</v>
      </c>
      <c r="AT1455" s="273">
        <f>Table2[[#This Row],[OUTSD_ATM_HEALTH_TOTAL]]+Table2[[#This Row],[OUTSD_LG_HEALTH_TOTAL]]+Table2[[#This Row],[Individual Total]]+Table2[[#This Row],[Small Group Total]]+Table2[[#This Row],[OUTSD_STUDENT]]</f>
        <v>24</v>
      </c>
    </row>
    <row r="1456" spans="1:46">
      <c r="A1456" t="s">
        <v>322</v>
      </c>
      <c r="B1456" t="s">
        <v>365</v>
      </c>
      <c r="AC1456">
        <v>169</v>
      </c>
      <c r="AE1456">
        <v>886</v>
      </c>
      <c r="AK1456">
        <v>6</v>
      </c>
      <c r="AL1456">
        <v>2023</v>
      </c>
      <c r="AM1456">
        <v>4</v>
      </c>
      <c r="AN1456" s="273">
        <f>(Table2[[#This Row],[OUTSD_IND_HEALTH_TOTAL]]+Table2[[#This Row],[EXCHG_IND_HEALTH_TOTAL]])-Table2[[#This Row],[OUTSD_IND_GRANDFATHER]]</f>
        <v>0</v>
      </c>
      <c r="AO1456" s="273">
        <f>Table2[[#This Row],[OUTSD_IND_HEALTH_TOTAL]]-Table2[[#This Row],[OUTSD_IND_GRANDFATHER]]</f>
        <v>0</v>
      </c>
      <c r="AP1456" s="273">
        <f>(Table2[[#This Row],[OUTSD_SG_HEALTH_TOTAL]]+Table2[[#This Row],[EXCHG_SG_HEALTH_TOTAL]])-Table2[[#This Row],[OUTSD_SG_GRANDFATHER]]</f>
        <v>0</v>
      </c>
      <c r="AQ1456" s="273">
        <f>Table2[[#This Row],[OUTSD_SG_HEALTH_TOTAL]]-Table2[[#This Row],[OUTSD_SG_GRANDFATHER]]</f>
        <v>0</v>
      </c>
      <c r="AR1456" s="273">
        <f>Table2[[#This Row],[EXCHG_IND_HEALTH_TOTAL]]+Table2[[#This Row],[OUTSD_IND_HEALTH_TOTAL]]</f>
        <v>0</v>
      </c>
      <c r="AS1456" s="273">
        <f>Table2[[#This Row],[EXCHG_SG_HEALTH_TOTAL]]+Table2[[#This Row],[OUTSD_SG_HEALTH_TOTAL]]</f>
        <v>0</v>
      </c>
      <c r="AT1456" s="273">
        <f>Table2[[#This Row],[OUTSD_ATM_HEALTH_TOTAL]]+Table2[[#This Row],[OUTSD_LG_HEALTH_TOTAL]]+Table2[[#This Row],[Individual Total]]+Table2[[#This Row],[Small Group Total]]+Table2[[#This Row],[OUTSD_STUDENT]]</f>
        <v>169</v>
      </c>
    </row>
    <row r="1457" spans="1:46">
      <c r="A1457" t="s">
        <v>322</v>
      </c>
      <c r="B1457" t="s">
        <v>383</v>
      </c>
      <c r="AC1457">
        <v>14</v>
      </c>
      <c r="AE1457">
        <v>271</v>
      </c>
      <c r="AL1457">
        <v>2023</v>
      </c>
      <c r="AM1457">
        <v>4</v>
      </c>
      <c r="AN1457" s="273">
        <f>(Table2[[#This Row],[OUTSD_IND_HEALTH_TOTAL]]+Table2[[#This Row],[EXCHG_IND_HEALTH_TOTAL]])-Table2[[#This Row],[OUTSD_IND_GRANDFATHER]]</f>
        <v>0</v>
      </c>
      <c r="AO1457" s="273">
        <f>Table2[[#This Row],[OUTSD_IND_HEALTH_TOTAL]]-Table2[[#This Row],[OUTSD_IND_GRANDFATHER]]</f>
        <v>0</v>
      </c>
      <c r="AP1457" s="273">
        <f>(Table2[[#This Row],[OUTSD_SG_HEALTH_TOTAL]]+Table2[[#This Row],[EXCHG_SG_HEALTH_TOTAL]])-Table2[[#This Row],[OUTSD_SG_GRANDFATHER]]</f>
        <v>0</v>
      </c>
      <c r="AQ1457" s="273">
        <f>Table2[[#This Row],[OUTSD_SG_HEALTH_TOTAL]]-Table2[[#This Row],[OUTSD_SG_GRANDFATHER]]</f>
        <v>0</v>
      </c>
      <c r="AR1457" s="273">
        <f>Table2[[#This Row],[EXCHG_IND_HEALTH_TOTAL]]+Table2[[#This Row],[OUTSD_IND_HEALTH_TOTAL]]</f>
        <v>0</v>
      </c>
      <c r="AS1457" s="273">
        <f>Table2[[#This Row],[EXCHG_SG_HEALTH_TOTAL]]+Table2[[#This Row],[OUTSD_SG_HEALTH_TOTAL]]</f>
        <v>0</v>
      </c>
      <c r="AT1457" s="273">
        <f>Table2[[#This Row],[OUTSD_ATM_HEALTH_TOTAL]]+Table2[[#This Row],[OUTSD_LG_HEALTH_TOTAL]]+Table2[[#This Row],[Individual Total]]+Table2[[#This Row],[Small Group Total]]+Table2[[#This Row],[OUTSD_STUDENT]]</f>
        <v>14</v>
      </c>
    </row>
    <row r="1458" spans="1:46">
      <c r="A1458" t="s">
        <v>322</v>
      </c>
      <c r="B1458" t="s">
        <v>356</v>
      </c>
      <c r="P1458">
        <v>4</v>
      </c>
      <c r="R1458">
        <v>4</v>
      </c>
      <c r="AC1458">
        <v>368</v>
      </c>
      <c r="AE1458">
        <v>2691</v>
      </c>
      <c r="AK1458">
        <v>7</v>
      </c>
      <c r="AL1458">
        <v>2023</v>
      </c>
      <c r="AM1458">
        <v>4</v>
      </c>
      <c r="AN1458" s="273">
        <f>(Table2[[#This Row],[OUTSD_IND_HEALTH_TOTAL]]+Table2[[#This Row],[EXCHG_IND_HEALTH_TOTAL]])-Table2[[#This Row],[OUTSD_IND_GRANDFATHER]]</f>
        <v>4</v>
      </c>
      <c r="AO1458" s="273">
        <f>Table2[[#This Row],[OUTSD_IND_HEALTH_TOTAL]]-Table2[[#This Row],[OUTSD_IND_GRANDFATHER]]</f>
        <v>4</v>
      </c>
      <c r="AP1458" s="273">
        <f>(Table2[[#This Row],[OUTSD_SG_HEALTH_TOTAL]]+Table2[[#This Row],[EXCHG_SG_HEALTH_TOTAL]])-Table2[[#This Row],[OUTSD_SG_GRANDFATHER]]</f>
        <v>0</v>
      </c>
      <c r="AQ1458" s="273">
        <f>Table2[[#This Row],[OUTSD_SG_HEALTH_TOTAL]]-Table2[[#This Row],[OUTSD_SG_GRANDFATHER]]</f>
        <v>0</v>
      </c>
      <c r="AR1458" s="273">
        <f>Table2[[#This Row],[EXCHG_IND_HEALTH_TOTAL]]+Table2[[#This Row],[OUTSD_IND_HEALTH_TOTAL]]</f>
        <v>4</v>
      </c>
      <c r="AS1458" s="273">
        <f>Table2[[#This Row],[EXCHG_SG_HEALTH_TOTAL]]+Table2[[#This Row],[OUTSD_SG_HEALTH_TOTAL]]</f>
        <v>0</v>
      </c>
      <c r="AT1458" s="273">
        <f>Table2[[#This Row],[OUTSD_ATM_HEALTH_TOTAL]]+Table2[[#This Row],[OUTSD_LG_HEALTH_TOTAL]]+Table2[[#This Row],[Individual Total]]+Table2[[#This Row],[Small Group Total]]+Table2[[#This Row],[OUTSD_STUDENT]]</f>
        <v>372</v>
      </c>
    </row>
    <row r="1459" spans="1:46">
      <c r="A1459" t="s">
        <v>322</v>
      </c>
      <c r="B1459" t="s">
        <v>382</v>
      </c>
      <c r="AC1459">
        <v>3</v>
      </c>
      <c r="AE1459">
        <v>173</v>
      </c>
      <c r="AK1459">
        <v>2</v>
      </c>
      <c r="AL1459">
        <v>2023</v>
      </c>
      <c r="AM1459">
        <v>4</v>
      </c>
      <c r="AN1459" s="273">
        <f>(Table2[[#This Row],[OUTSD_IND_HEALTH_TOTAL]]+Table2[[#This Row],[EXCHG_IND_HEALTH_TOTAL]])-Table2[[#This Row],[OUTSD_IND_GRANDFATHER]]</f>
        <v>0</v>
      </c>
      <c r="AO1459" s="273">
        <f>Table2[[#This Row],[OUTSD_IND_HEALTH_TOTAL]]-Table2[[#This Row],[OUTSD_IND_GRANDFATHER]]</f>
        <v>0</v>
      </c>
      <c r="AP1459" s="273">
        <f>(Table2[[#This Row],[OUTSD_SG_HEALTH_TOTAL]]+Table2[[#This Row],[EXCHG_SG_HEALTH_TOTAL]])-Table2[[#This Row],[OUTSD_SG_GRANDFATHER]]</f>
        <v>0</v>
      </c>
      <c r="AQ1459" s="273">
        <f>Table2[[#This Row],[OUTSD_SG_HEALTH_TOTAL]]-Table2[[#This Row],[OUTSD_SG_GRANDFATHER]]</f>
        <v>0</v>
      </c>
      <c r="AR1459" s="273">
        <f>Table2[[#This Row],[EXCHG_IND_HEALTH_TOTAL]]+Table2[[#This Row],[OUTSD_IND_HEALTH_TOTAL]]</f>
        <v>0</v>
      </c>
      <c r="AS1459" s="273">
        <f>Table2[[#This Row],[EXCHG_SG_HEALTH_TOTAL]]+Table2[[#This Row],[OUTSD_SG_HEALTH_TOTAL]]</f>
        <v>0</v>
      </c>
      <c r="AT1459" s="273">
        <f>Table2[[#This Row],[OUTSD_ATM_HEALTH_TOTAL]]+Table2[[#This Row],[OUTSD_LG_HEALTH_TOTAL]]+Table2[[#This Row],[Individual Total]]+Table2[[#This Row],[Small Group Total]]+Table2[[#This Row],[OUTSD_STUDENT]]</f>
        <v>3</v>
      </c>
    </row>
    <row r="1460" spans="1:46">
      <c r="A1460" t="s">
        <v>322</v>
      </c>
      <c r="B1460" t="s">
        <v>359</v>
      </c>
      <c r="P1460">
        <v>8</v>
      </c>
      <c r="Q1460">
        <v>3</v>
      </c>
      <c r="R1460">
        <v>3</v>
      </c>
      <c r="S1460">
        <v>1</v>
      </c>
      <c r="U1460">
        <v>1</v>
      </c>
      <c r="AC1460">
        <v>1424</v>
      </c>
      <c r="AE1460">
        <v>7439</v>
      </c>
      <c r="AK1460">
        <v>29</v>
      </c>
      <c r="AL1460">
        <v>2023</v>
      </c>
      <c r="AM1460">
        <v>4</v>
      </c>
      <c r="AN1460" s="273">
        <f>(Table2[[#This Row],[OUTSD_IND_HEALTH_TOTAL]]+Table2[[#This Row],[EXCHG_IND_HEALTH_TOTAL]])-Table2[[#This Row],[OUTSD_IND_GRANDFATHER]]</f>
        <v>7</v>
      </c>
      <c r="AO1460" s="273">
        <f>Table2[[#This Row],[OUTSD_IND_HEALTH_TOTAL]]-Table2[[#This Row],[OUTSD_IND_GRANDFATHER]]</f>
        <v>7</v>
      </c>
      <c r="AP1460" s="273">
        <f>(Table2[[#This Row],[OUTSD_SG_HEALTH_TOTAL]]+Table2[[#This Row],[EXCHG_SG_HEALTH_TOTAL]])-Table2[[#This Row],[OUTSD_SG_GRANDFATHER]]</f>
        <v>0</v>
      </c>
      <c r="AQ1460" s="273">
        <f>Table2[[#This Row],[OUTSD_SG_HEALTH_TOTAL]]-Table2[[#This Row],[OUTSD_SG_GRANDFATHER]]</f>
        <v>0</v>
      </c>
      <c r="AR1460" s="273">
        <f>Table2[[#This Row],[EXCHG_IND_HEALTH_TOTAL]]+Table2[[#This Row],[OUTSD_IND_HEALTH_TOTAL]]</f>
        <v>8</v>
      </c>
      <c r="AS1460" s="273">
        <f>Table2[[#This Row],[EXCHG_SG_HEALTH_TOTAL]]+Table2[[#This Row],[OUTSD_SG_HEALTH_TOTAL]]</f>
        <v>0</v>
      </c>
      <c r="AT1460" s="273">
        <f>Table2[[#This Row],[OUTSD_ATM_HEALTH_TOTAL]]+Table2[[#This Row],[OUTSD_LG_HEALTH_TOTAL]]+Table2[[#This Row],[Individual Total]]+Table2[[#This Row],[Small Group Total]]+Table2[[#This Row],[OUTSD_STUDENT]]</f>
        <v>1432</v>
      </c>
    </row>
    <row r="1461" spans="1:46">
      <c r="A1461" t="s">
        <v>322</v>
      </c>
      <c r="B1461" t="s">
        <v>364</v>
      </c>
      <c r="AC1461">
        <v>100</v>
      </c>
      <c r="AE1461">
        <v>683</v>
      </c>
      <c r="AK1461">
        <v>4</v>
      </c>
      <c r="AL1461">
        <v>2023</v>
      </c>
      <c r="AM1461">
        <v>4</v>
      </c>
      <c r="AN1461" s="273">
        <f>(Table2[[#This Row],[OUTSD_IND_HEALTH_TOTAL]]+Table2[[#This Row],[EXCHG_IND_HEALTH_TOTAL]])-Table2[[#This Row],[OUTSD_IND_GRANDFATHER]]</f>
        <v>0</v>
      </c>
      <c r="AO1461" s="273">
        <f>Table2[[#This Row],[OUTSD_IND_HEALTH_TOTAL]]-Table2[[#This Row],[OUTSD_IND_GRANDFATHER]]</f>
        <v>0</v>
      </c>
      <c r="AP1461" s="273">
        <f>(Table2[[#This Row],[OUTSD_SG_HEALTH_TOTAL]]+Table2[[#This Row],[EXCHG_SG_HEALTH_TOTAL]])-Table2[[#This Row],[OUTSD_SG_GRANDFATHER]]</f>
        <v>0</v>
      </c>
      <c r="AQ1461" s="273">
        <f>Table2[[#This Row],[OUTSD_SG_HEALTH_TOTAL]]-Table2[[#This Row],[OUTSD_SG_GRANDFATHER]]</f>
        <v>0</v>
      </c>
      <c r="AR1461" s="273">
        <f>Table2[[#This Row],[EXCHG_IND_HEALTH_TOTAL]]+Table2[[#This Row],[OUTSD_IND_HEALTH_TOTAL]]</f>
        <v>0</v>
      </c>
      <c r="AS1461" s="273">
        <f>Table2[[#This Row],[EXCHG_SG_HEALTH_TOTAL]]+Table2[[#This Row],[OUTSD_SG_HEALTH_TOTAL]]</f>
        <v>0</v>
      </c>
      <c r="AT1461" s="273">
        <f>Table2[[#This Row],[OUTSD_ATM_HEALTH_TOTAL]]+Table2[[#This Row],[OUTSD_LG_HEALTH_TOTAL]]+Table2[[#This Row],[Individual Total]]+Table2[[#This Row],[Small Group Total]]+Table2[[#This Row],[OUTSD_STUDENT]]</f>
        <v>100</v>
      </c>
    </row>
    <row r="1462" spans="1:46">
      <c r="A1462" t="s">
        <v>322</v>
      </c>
      <c r="B1462" t="s">
        <v>384</v>
      </c>
      <c r="AC1462">
        <v>1</v>
      </c>
      <c r="AE1462">
        <v>14</v>
      </c>
      <c r="AL1462">
        <v>2023</v>
      </c>
      <c r="AM1462">
        <v>4</v>
      </c>
      <c r="AN1462" s="273">
        <f>(Table2[[#This Row],[OUTSD_IND_HEALTH_TOTAL]]+Table2[[#This Row],[EXCHG_IND_HEALTH_TOTAL]])-Table2[[#This Row],[OUTSD_IND_GRANDFATHER]]</f>
        <v>0</v>
      </c>
      <c r="AO1462" s="273">
        <f>Table2[[#This Row],[OUTSD_IND_HEALTH_TOTAL]]-Table2[[#This Row],[OUTSD_IND_GRANDFATHER]]</f>
        <v>0</v>
      </c>
      <c r="AP1462" s="273">
        <f>(Table2[[#This Row],[OUTSD_SG_HEALTH_TOTAL]]+Table2[[#This Row],[EXCHG_SG_HEALTH_TOTAL]])-Table2[[#This Row],[OUTSD_SG_GRANDFATHER]]</f>
        <v>0</v>
      </c>
      <c r="AQ1462" s="273">
        <f>Table2[[#This Row],[OUTSD_SG_HEALTH_TOTAL]]-Table2[[#This Row],[OUTSD_SG_GRANDFATHER]]</f>
        <v>0</v>
      </c>
      <c r="AR1462" s="273">
        <f>Table2[[#This Row],[EXCHG_IND_HEALTH_TOTAL]]+Table2[[#This Row],[OUTSD_IND_HEALTH_TOTAL]]</f>
        <v>0</v>
      </c>
      <c r="AS1462" s="273">
        <f>Table2[[#This Row],[EXCHG_SG_HEALTH_TOTAL]]+Table2[[#This Row],[OUTSD_SG_HEALTH_TOTAL]]</f>
        <v>0</v>
      </c>
      <c r="AT1462" s="273">
        <f>Table2[[#This Row],[OUTSD_ATM_HEALTH_TOTAL]]+Table2[[#This Row],[OUTSD_LG_HEALTH_TOTAL]]+Table2[[#This Row],[Individual Total]]+Table2[[#This Row],[Small Group Total]]+Table2[[#This Row],[OUTSD_STUDENT]]</f>
        <v>1</v>
      </c>
    </row>
    <row r="1463" spans="1:46">
      <c r="A1463" t="s">
        <v>322</v>
      </c>
      <c r="B1463" t="s">
        <v>374</v>
      </c>
      <c r="AC1463">
        <v>22</v>
      </c>
      <c r="AE1463">
        <v>113</v>
      </c>
      <c r="AK1463">
        <v>4</v>
      </c>
      <c r="AL1463">
        <v>2023</v>
      </c>
      <c r="AM1463">
        <v>4</v>
      </c>
      <c r="AN1463" s="273">
        <f>(Table2[[#This Row],[OUTSD_IND_HEALTH_TOTAL]]+Table2[[#This Row],[EXCHG_IND_HEALTH_TOTAL]])-Table2[[#This Row],[OUTSD_IND_GRANDFATHER]]</f>
        <v>0</v>
      </c>
      <c r="AO1463" s="273">
        <f>Table2[[#This Row],[OUTSD_IND_HEALTH_TOTAL]]-Table2[[#This Row],[OUTSD_IND_GRANDFATHER]]</f>
        <v>0</v>
      </c>
      <c r="AP1463" s="273">
        <f>(Table2[[#This Row],[OUTSD_SG_HEALTH_TOTAL]]+Table2[[#This Row],[EXCHG_SG_HEALTH_TOTAL]])-Table2[[#This Row],[OUTSD_SG_GRANDFATHER]]</f>
        <v>0</v>
      </c>
      <c r="AQ1463" s="273">
        <f>Table2[[#This Row],[OUTSD_SG_HEALTH_TOTAL]]-Table2[[#This Row],[OUTSD_SG_GRANDFATHER]]</f>
        <v>0</v>
      </c>
      <c r="AR1463" s="273">
        <f>Table2[[#This Row],[EXCHG_IND_HEALTH_TOTAL]]+Table2[[#This Row],[OUTSD_IND_HEALTH_TOTAL]]</f>
        <v>0</v>
      </c>
      <c r="AS1463" s="273">
        <f>Table2[[#This Row],[EXCHG_SG_HEALTH_TOTAL]]+Table2[[#This Row],[OUTSD_SG_HEALTH_TOTAL]]</f>
        <v>0</v>
      </c>
      <c r="AT1463" s="273">
        <f>Table2[[#This Row],[OUTSD_ATM_HEALTH_TOTAL]]+Table2[[#This Row],[OUTSD_LG_HEALTH_TOTAL]]+Table2[[#This Row],[Individual Total]]+Table2[[#This Row],[Small Group Total]]+Table2[[#This Row],[OUTSD_STUDENT]]</f>
        <v>22</v>
      </c>
    </row>
    <row r="1464" spans="1:46">
      <c r="A1464" t="s">
        <v>322</v>
      </c>
      <c r="B1464" t="s">
        <v>380</v>
      </c>
      <c r="AC1464">
        <v>45</v>
      </c>
      <c r="AE1464">
        <v>1169</v>
      </c>
      <c r="AK1464">
        <v>1</v>
      </c>
      <c r="AL1464">
        <v>2023</v>
      </c>
      <c r="AM1464">
        <v>4</v>
      </c>
      <c r="AN1464" s="273">
        <f>(Table2[[#This Row],[OUTSD_IND_HEALTH_TOTAL]]+Table2[[#This Row],[EXCHG_IND_HEALTH_TOTAL]])-Table2[[#This Row],[OUTSD_IND_GRANDFATHER]]</f>
        <v>0</v>
      </c>
      <c r="AO1464" s="273">
        <f>Table2[[#This Row],[OUTSD_IND_HEALTH_TOTAL]]-Table2[[#This Row],[OUTSD_IND_GRANDFATHER]]</f>
        <v>0</v>
      </c>
      <c r="AP1464" s="273">
        <f>(Table2[[#This Row],[OUTSD_SG_HEALTH_TOTAL]]+Table2[[#This Row],[EXCHG_SG_HEALTH_TOTAL]])-Table2[[#This Row],[OUTSD_SG_GRANDFATHER]]</f>
        <v>0</v>
      </c>
      <c r="AQ1464" s="273">
        <f>Table2[[#This Row],[OUTSD_SG_HEALTH_TOTAL]]-Table2[[#This Row],[OUTSD_SG_GRANDFATHER]]</f>
        <v>0</v>
      </c>
      <c r="AR1464" s="273">
        <f>Table2[[#This Row],[EXCHG_IND_HEALTH_TOTAL]]+Table2[[#This Row],[OUTSD_IND_HEALTH_TOTAL]]</f>
        <v>0</v>
      </c>
      <c r="AS1464" s="273">
        <f>Table2[[#This Row],[EXCHG_SG_HEALTH_TOTAL]]+Table2[[#This Row],[OUTSD_SG_HEALTH_TOTAL]]</f>
        <v>0</v>
      </c>
      <c r="AT1464" s="273">
        <f>Table2[[#This Row],[OUTSD_ATM_HEALTH_TOTAL]]+Table2[[#This Row],[OUTSD_LG_HEALTH_TOTAL]]+Table2[[#This Row],[Individual Total]]+Table2[[#This Row],[Small Group Total]]+Table2[[#This Row],[OUTSD_STUDENT]]</f>
        <v>45</v>
      </c>
    </row>
    <row r="1465" spans="1:46">
      <c r="A1465" t="s">
        <v>322</v>
      </c>
      <c r="B1465" t="s">
        <v>387</v>
      </c>
      <c r="AC1465">
        <v>38</v>
      </c>
      <c r="AE1465">
        <v>82</v>
      </c>
      <c r="AK1465">
        <v>2</v>
      </c>
      <c r="AL1465">
        <v>2023</v>
      </c>
      <c r="AM1465">
        <v>4</v>
      </c>
      <c r="AN1465" s="273">
        <f>(Table2[[#This Row],[OUTSD_IND_HEALTH_TOTAL]]+Table2[[#This Row],[EXCHG_IND_HEALTH_TOTAL]])-Table2[[#This Row],[OUTSD_IND_GRANDFATHER]]</f>
        <v>0</v>
      </c>
      <c r="AO1465" s="273">
        <f>Table2[[#This Row],[OUTSD_IND_HEALTH_TOTAL]]-Table2[[#This Row],[OUTSD_IND_GRANDFATHER]]</f>
        <v>0</v>
      </c>
      <c r="AP1465" s="273">
        <f>(Table2[[#This Row],[OUTSD_SG_HEALTH_TOTAL]]+Table2[[#This Row],[EXCHG_SG_HEALTH_TOTAL]])-Table2[[#This Row],[OUTSD_SG_GRANDFATHER]]</f>
        <v>0</v>
      </c>
      <c r="AQ1465" s="273">
        <f>Table2[[#This Row],[OUTSD_SG_HEALTH_TOTAL]]-Table2[[#This Row],[OUTSD_SG_GRANDFATHER]]</f>
        <v>0</v>
      </c>
      <c r="AR1465" s="273">
        <f>Table2[[#This Row],[EXCHG_IND_HEALTH_TOTAL]]+Table2[[#This Row],[OUTSD_IND_HEALTH_TOTAL]]</f>
        <v>0</v>
      </c>
      <c r="AS1465" s="273">
        <f>Table2[[#This Row],[EXCHG_SG_HEALTH_TOTAL]]+Table2[[#This Row],[OUTSD_SG_HEALTH_TOTAL]]</f>
        <v>0</v>
      </c>
      <c r="AT1465" s="273">
        <f>Table2[[#This Row],[OUTSD_ATM_HEALTH_TOTAL]]+Table2[[#This Row],[OUTSD_LG_HEALTH_TOTAL]]+Table2[[#This Row],[Individual Total]]+Table2[[#This Row],[Small Group Total]]+Table2[[#This Row],[OUTSD_STUDENT]]</f>
        <v>38</v>
      </c>
    </row>
    <row r="1466" spans="1:46">
      <c r="A1466" t="s">
        <v>322</v>
      </c>
      <c r="B1466" t="s">
        <v>392</v>
      </c>
      <c r="P1466">
        <v>1</v>
      </c>
      <c r="S1466">
        <v>1</v>
      </c>
      <c r="AC1466">
        <v>5</v>
      </c>
      <c r="AE1466">
        <v>6</v>
      </c>
      <c r="AL1466">
        <v>2023</v>
      </c>
      <c r="AM1466">
        <v>4</v>
      </c>
      <c r="AN1466" s="273">
        <f>(Table2[[#This Row],[OUTSD_IND_HEALTH_TOTAL]]+Table2[[#This Row],[EXCHG_IND_HEALTH_TOTAL]])-Table2[[#This Row],[OUTSD_IND_GRANDFATHER]]</f>
        <v>1</v>
      </c>
      <c r="AO1466" s="273">
        <f>Table2[[#This Row],[OUTSD_IND_HEALTH_TOTAL]]-Table2[[#This Row],[OUTSD_IND_GRANDFATHER]]</f>
        <v>1</v>
      </c>
      <c r="AP1466" s="273">
        <f>(Table2[[#This Row],[OUTSD_SG_HEALTH_TOTAL]]+Table2[[#This Row],[EXCHG_SG_HEALTH_TOTAL]])-Table2[[#This Row],[OUTSD_SG_GRANDFATHER]]</f>
        <v>0</v>
      </c>
      <c r="AQ1466" s="273">
        <f>Table2[[#This Row],[OUTSD_SG_HEALTH_TOTAL]]-Table2[[#This Row],[OUTSD_SG_GRANDFATHER]]</f>
        <v>0</v>
      </c>
      <c r="AR1466" s="273">
        <f>Table2[[#This Row],[EXCHG_IND_HEALTH_TOTAL]]+Table2[[#This Row],[OUTSD_IND_HEALTH_TOTAL]]</f>
        <v>1</v>
      </c>
      <c r="AS1466" s="273">
        <f>Table2[[#This Row],[EXCHG_SG_HEALTH_TOTAL]]+Table2[[#This Row],[OUTSD_SG_HEALTH_TOTAL]]</f>
        <v>0</v>
      </c>
      <c r="AT1466" s="273">
        <f>Table2[[#This Row],[OUTSD_ATM_HEALTH_TOTAL]]+Table2[[#This Row],[OUTSD_LG_HEALTH_TOTAL]]+Table2[[#This Row],[Individual Total]]+Table2[[#This Row],[Small Group Total]]+Table2[[#This Row],[OUTSD_STUDENT]]</f>
        <v>6</v>
      </c>
    </row>
    <row r="1467" spans="1:46">
      <c r="A1467" t="s">
        <v>322</v>
      </c>
      <c r="B1467" t="s">
        <v>373</v>
      </c>
      <c r="AC1467">
        <v>31</v>
      </c>
      <c r="AE1467">
        <v>221</v>
      </c>
      <c r="AK1467">
        <v>1</v>
      </c>
      <c r="AL1467">
        <v>2023</v>
      </c>
      <c r="AM1467">
        <v>4</v>
      </c>
      <c r="AN1467" s="273">
        <f>(Table2[[#This Row],[OUTSD_IND_HEALTH_TOTAL]]+Table2[[#This Row],[EXCHG_IND_HEALTH_TOTAL]])-Table2[[#This Row],[OUTSD_IND_GRANDFATHER]]</f>
        <v>0</v>
      </c>
      <c r="AO1467" s="273">
        <f>Table2[[#This Row],[OUTSD_IND_HEALTH_TOTAL]]-Table2[[#This Row],[OUTSD_IND_GRANDFATHER]]</f>
        <v>0</v>
      </c>
      <c r="AP1467" s="273">
        <f>(Table2[[#This Row],[OUTSD_SG_HEALTH_TOTAL]]+Table2[[#This Row],[EXCHG_SG_HEALTH_TOTAL]])-Table2[[#This Row],[OUTSD_SG_GRANDFATHER]]</f>
        <v>0</v>
      </c>
      <c r="AQ1467" s="273">
        <f>Table2[[#This Row],[OUTSD_SG_HEALTH_TOTAL]]-Table2[[#This Row],[OUTSD_SG_GRANDFATHER]]</f>
        <v>0</v>
      </c>
      <c r="AR1467" s="273">
        <f>Table2[[#This Row],[EXCHG_IND_HEALTH_TOTAL]]+Table2[[#This Row],[OUTSD_IND_HEALTH_TOTAL]]</f>
        <v>0</v>
      </c>
      <c r="AS1467" s="273">
        <f>Table2[[#This Row],[EXCHG_SG_HEALTH_TOTAL]]+Table2[[#This Row],[OUTSD_SG_HEALTH_TOTAL]]</f>
        <v>0</v>
      </c>
      <c r="AT1467" s="273">
        <f>Table2[[#This Row],[OUTSD_ATM_HEALTH_TOTAL]]+Table2[[#This Row],[OUTSD_LG_HEALTH_TOTAL]]+Table2[[#This Row],[Individual Total]]+Table2[[#This Row],[Small Group Total]]+Table2[[#This Row],[OUTSD_STUDENT]]</f>
        <v>31</v>
      </c>
    </row>
    <row r="1468" spans="1:46">
      <c r="A1468" t="s">
        <v>322</v>
      </c>
      <c r="B1468" t="s">
        <v>357</v>
      </c>
      <c r="P1468">
        <v>3</v>
      </c>
      <c r="R1468">
        <v>2</v>
      </c>
      <c r="U1468">
        <v>1</v>
      </c>
      <c r="AC1468">
        <v>1262</v>
      </c>
      <c r="AE1468">
        <v>6591</v>
      </c>
      <c r="AK1468">
        <v>33</v>
      </c>
      <c r="AL1468">
        <v>2023</v>
      </c>
      <c r="AM1468">
        <v>4</v>
      </c>
      <c r="AN1468" s="273">
        <f>(Table2[[#This Row],[OUTSD_IND_HEALTH_TOTAL]]+Table2[[#This Row],[EXCHG_IND_HEALTH_TOTAL]])-Table2[[#This Row],[OUTSD_IND_GRANDFATHER]]</f>
        <v>2</v>
      </c>
      <c r="AO1468" s="273">
        <f>Table2[[#This Row],[OUTSD_IND_HEALTH_TOTAL]]-Table2[[#This Row],[OUTSD_IND_GRANDFATHER]]</f>
        <v>2</v>
      </c>
      <c r="AP1468" s="273">
        <f>(Table2[[#This Row],[OUTSD_SG_HEALTH_TOTAL]]+Table2[[#This Row],[EXCHG_SG_HEALTH_TOTAL]])-Table2[[#This Row],[OUTSD_SG_GRANDFATHER]]</f>
        <v>0</v>
      </c>
      <c r="AQ1468" s="273">
        <f>Table2[[#This Row],[OUTSD_SG_HEALTH_TOTAL]]-Table2[[#This Row],[OUTSD_SG_GRANDFATHER]]</f>
        <v>0</v>
      </c>
      <c r="AR1468" s="273">
        <f>Table2[[#This Row],[EXCHG_IND_HEALTH_TOTAL]]+Table2[[#This Row],[OUTSD_IND_HEALTH_TOTAL]]</f>
        <v>3</v>
      </c>
      <c r="AS1468" s="273">
        <f>Table2[[#This Row],[EXCHG_SG_HEALTH_TOTAL]]+Table2[[#This Row],[OUTSD_SG_HEALTH_TOTAL]]</f>
        <v>0</v>
      </c>
      <c r="AT1468" s="273">
        <f>Table2[[#This Row],[OUTSD_ATM_HEALTH_TOTAL]]+Table2[[#This Row],[OUTSD_LG_HEALTH_TOTAL]]+Table2[[#This Row],[Individual Total]]+Table2[[#This Row],[Small Group Total]]+Table2[[#This Row],[OUTSD_STUDENT]]</f>
        <v>1265</v>
      </c>
    </row>
    <row r="1469" spans="1:46">
      <c r="A1469" t="s">
        <v>322</v>
      </c>
      <c r="B1469" t="s">
        <v>390</v>
      </c>
      <c r="AE1469">
        <v>4</v>
      </c>
      <c r="AL1469">
        <v>2023</v>
      </c>
      <c r="AM1469">
        <v>4</v>
      </c>
      <c r="AN1469" s="273">
        <f>(Table2[[#This Row],[OUTSD_IND_HEALTH_TOTAL]]+Table2[[#This Row],[EXCHG_IND_HEALTH_TOTAL]])-Table2[[#This Row],[OUTSD_IND_GRANDFATHER]]</f>
        <v>0</v>
      </c>
      <c r="AO1469" s="273">
        <f>Table2[[#This Row],[OUTSD_IND_HEALTH_TOTAL]]-Table2[[#This Row],[OUTSD_IND_GRANDFATHER]]</f>
        <v>0</v>
      </c>
      <c r="AP1469" s="273">
        <f>(Table2[[#This Row],[OUTSD_SG_HEALTH_TOTAL]]+Table2[[#This Row],[EXCHG_SG_HEALTH_TOTAL]])-Table2[[#This Row],[OUTSD_SG_GRANDFATHER]]</f>
        <v>0</v>
      </c>
      <c r="AQ1469" s="273">
        <f>Table2[[#This Row],[OUTSD_SG_HEALTH_TOTAL]]-Table2[[#This Row],[OUTSD_SG_GRANDFATHER]]</f>
        <v>0</v>
      </c>
      <c r="AR1469" s="273">
        <f>Table2[[#This Row],[EXCHG_IND_HEALTH_TOTAL]]+Table2[[#This Row],[OUTSD_IND_HEALTH_TOTAL]]</f>
        <v>0</v>
      </c>
      <c r="AS1469" s="273">
        <f>Table2[[#This Row],[EXCHG_SG_HEALTH_TOTAL]]+Table2[[#This Row],[OUTSD_SG_HEALTH_TOTAL]]</f>
        <v>0</v>
      </c>
      <c r="AT1469" s="273">
        <f>Table2[[#This Row],[OUTSD_ATM_HEALTH_TOTAL]]+Table2[[#This Row],[OUTSD_LG_HEALTH_TOTAL]]+Table2[[#This Row],[Individual Total]]+Table2[[#This Row],[Small Group Total]]+Table2[[#This Row],[OUTSD_STUDENT]]</f>
        <v>0</v>
      </c>
    </row>
    <row r="1470" spans="1:46">
      <c r="A1470" t="s">
        <v>322</v>
      </c>
      <c r="B1470" t="s">
        <v>362</v>
      </c>
      <c r="AC1470">
        <v>112</v>
      </c>
      <c r="AE1470">
        <v>878</v>
      </c>
      <c r="AK1470">
        <v>9</v>
      </c>
      <c r="AL1470">
        <v>2023</v>
      </c>
      <c r="AM1470">
        <v>4</v>
      </c>
      <c r="AN1470" s="273">
        <f>(Table2[[#This Row],[OUTSD_IND_HEALTH_TOTAL]]+Table2[[#This Row],[EXCHG_IND_HEALTH_TOTAL]])-Table2[[#This Row],[OUTSD_IND_GRANDFATHER]]</f>
        <v>0</v>
      </c>
      <c r="AO1470" s="273">
        <f>Table2[[#This Row],[OUTSD_IND_HEALTH_TOTAL]]-Table2[[#This Row],[OUTSD_IND_GRANDFATHER]]</f>
        <v>0</v>
      </c>
      <c r="AP1470" s="273">
        <f>(Table2[[#This Row],[OUTSD_SG_HEALTH_TOTAL]]+Table2[[#This Row],[EXCHG_SG_HEALTH_TOTAL]])-Table2[[#This Row],[OUTSD_SG_GRANDFATHER]]</f>
        <v>0</v>
      </c>
      <c r="AQ1470" s="273">
        <f>Table2[[#This Row],[OUTSD_SG_HEALTH_TOTAL]]-Table2[[#This Row],[OUTSD_SG_GRANDFATHER]]</f>
        <v>0</v>
      </c>
      <c r="AR1470" s="273">
        <f>Table2[[#This Row],[EXCHG_IND_HEALTH_TOTAL]]+Table2[[#This Row],[OUTSD_IND_HEALTH_TOTAL]]</f>
        <v>0</v>
      </c>
      <c r="AS1470" s="273">
        <f>Table2[[#This Row],[EXCHG_SG_HEALTH_TOTAL]]+Table2[[#This Row],[OUTSD_SG_HEALTH_TOTAL]]</f>
        <v>0</v>
      </c>
      <c r="AT1470" s="273">
        <f>Table2[[#This Row],[OUTSD_ATM_HEALTH_TOTAL]]+Table2[[#This Row],[OUTSD_LG_HEALTH_TOTAL]]+Table2[[#This Row],[Individual Total]]+Table2[[#This Row],[Small Group Total]]+Table2[[#This Row],[OUTSD_STUDENT]]</f>
        <v>112</v>
      </c>
    </row>
    <row r="1471" spans="1:46">
      <c r="A1471" t="s">
        <v>73</v>
      </c>
      <c r="B1471" t="s">
        <v>381</v>
      </c>
      <c r="AK1471">
        <v>1</v>
      </c>
      <c r="AL1471">
        <v>2023</v>
      </c>
      <c r="AM1471">
        <v>4</v>
      </c>
      <c r="AN1471" s="273">
        <f>(Table2[[#This Row],[OUTSD_IND_HEALTH_TOTAL]]+Table2[[#This Row],[EXCHG_IND_HEALTH_TOTAL]])-Table2[[#This Row],[OUTSD_IND_GRANDFATHER]]</f>
        <v>0</v>
      </c>
      <c r="AO1471" s="273">
        <f>Table2[[#This Row],[OUTSD_IND_HEALTH_TOTAL]]-Table2[[#This Row],[OUTSD_IND_GRANDFATHER]]</f>
        <v>0</v>
      </c>
      <c r="AP1471" s="273">
        <f>(Table2[[#This Row],[OUTSD_SG_HEALTH_TOTAL]]+Table2[[#This Row],[EXCHG_SG_HEALTH_TOTAL]])-Table2[[#This Row],[OUTSD_SG_GRANDFATHER]]</f>
        <v>0</v>
      </c>
      <c r="AQ1471" s="273">
        <f>Table2[[#This Row],[OUTSD_SG_HEALTH_TOTAL]]-Table2[[#This Row],[OUTSD_SG_GRANDFATHER]]</f>
        <v>0</v>
      </c>
      <c r="AR1471" s="273">
        <f>Table2[[#This Row],[EXCHG_IND_HEALTH_TOTAL]]+Table2[[#This Row],[OUTSD_IND_HEALTH_TOTAL]]</f>
        <v>0</v>
      </c>
      <c r="AS1471" s="273">
        <f>Table2[[#This Row],[EXCHG_SG_HEALTH_TOTAL]]+Table2[[#This Row],[OUTSD_SG_HEALTH_TOTAL]]</f>
        <v>0</v>
      </c>
      <c r="AT1471" s="273">
        <f>Table2[[#This Row],[OUTSD_ATM_HEALTH_TOTAL]]+Table2[[#This Row],[OUTSD_LG_HEALTH_TOTAL]]+Table2[[#This Row],[Individual Total]]+Table2[[#This Row],[Small Group Total]]+Table2[[#This Row],[OUTSD_STUDENT]]</f>
        <v>0</v>
      </c>
    </row>
    <row r="1472" spans="1:46">
      <c r="A1472" t="s">
        <v>73</v>
      </c>
      <c r="B1472" t="s">
        <v>363</v>
      </c>
      <c r="V1472">
        <v>58</v>
      </c>
      <c r="W1472">
        <v>2</v>
      </c>
      <c r="X1472">
        <v>6</v>
      </c>
      <c r="Y1472">
        <v>21</v>
      </c>
      <c r="Z1472">
        <v>29</v>
      </c>
      <c r="AB1472">
        <v>39</v>
      </c>
      <c r="AC1472">
        <v>14</v>
      </c>
      <c r="AI1472">
        <v>253</v>
      </c>
      <c r="AK1472">
        <v>10</v>
      </c>
      <c r="AL1472">
        <v>2023</v>
      </c>
      <c r="AM1472">
        <v>4</v>
      </c>
      <c r="AN1472" s="273">
        <f>(Table2[[#This Row],[OUTSD_IND_HEALTH_TOTAL]]+Table2[[#This Row],[EXCHG_IND_HEALTH_TOTAL]])-Table2[[#This Row],[OUTSD_IND_GRANDFATHER]]</f>
        <v>0</v>
      </c>
      <c r="AO1472" s="273">
        <f>Table2[[#This Row],[OUTSD_IND_HEALTH_TOTAL]]-Table2[[#This Row],[OUTSD_IND_GRANDFATHER]]</f>
        <v>0</v>
      </c>
      <c r="AP1472" s="273">
        <f>(Table2[[#This Row],[OUTSD_SG_HEALTH_TOTAL]]+Table2[[#This Row],[EXCHG_SG_HEALTH_TOTAL]])-Table2[[#This Row],[OUTSD_SG_GRANDFATHER]]</f>
        <v>58</v>
      </c>
      <c r="AQ1472" s="273">
        <f>Table2[[#This Row],[OUTSD_SG_HEALTH_TOTAL]]-Table2[[#This Row],[OUTSD_SG_GRANDFATHER]]</f>
        <v>58</v>
      </c>
      <c r="AR1472" s="273">
        <f>Table2[[#This Row],[EXCHG_IND_HEALTH_TOTAL]]+Table2[[#This Row],[OUTSD_IND_HEALTH_TOTAL]]</f>
        <v>0</v>
      </c>
      <c r="AS1472" s="273">
        <f>Table2[[#This Row],[EXCHG_SG_HEALTH_TOTAL]]+Table2[[#This Row],[OUTSD_SG_HEALTH_TOTAL]]</f>
        <v>58</v>
      </c>
      <c r="AT1472" s="273">
        <f>Table2[[#This Row],[OUTSD_ATM_HEALTH_TOTAL]]+Table2[[#This Row],[OUTSD_LG_HEALTH_TOTAL]]+Table2[[#This Row],[Individual Total]]+Table2[[#This Row],[Small Group Total]]+Table2[[#This Row],[OUTSD_STUDENT]]</f>
        <v>111</v>
      </c>
    </row>
    <row r="1473" spans="1:46">
      <c r="A1473" t="s">
        <v>73</v>
      </c>
      <c r="B1473" t="s">
        <v>358</v>
      </c>
      <c r="V1473">
        <v>515</v>
      </c>
      <c r="W1473">
        <v>21</v>
      </c>
      <c r="X1473">
        <v>86</v>
      </c>
      <c r="Y1473">
        <v>248</v>
      </c>
      <c r="Z1473">
        <v>160</v>
      </c>
      <c r="AB1473">
        <v>458</v>
      </c>
      <c r="AC1473">
        <v>247</v>
      </c>
      <c r="AI1473">
        <v>2081</v>
      </c>
      <c r="AK1473">
        <v>48</v>
      </c>
      <c r="AL1473">
        <v>2023</v>
      </c>
      <c r="AM1473">
        <v>4</v>
      </c>
      <c r="AN1473" s="273">
        <f>(Table2[[#This Row],[OUTSD_IND_HEALTH_TOTAL]]+Table2[[#This Row],[EXCHG_IND_HEALTH_TOTAL]])-Table2[[#This Row],[OUTSD_IND_GRANDFATHER]]</f>
        <v>0</v>
      </c>
      <c r="AO1473" s="273">
        <f>Table2[[#This Row],[OUTSD_IND_HEALTH_TOTAL]]-Table2[[#This Row],[OUTSD_IND_GRANDFATHER]]</f>
        <v>0</v>
      </c>
      <c r="AP1473" s="273">
        <f>(Table2[[#This Row],[OUTSD_SG_HEALTH_TOTAL]]+Table2[[#This Row],[EXCHG_SG_HEALTH_TOTAL]])-Table2[[#This Row],[OUTSD_SG_GRANDFATHER]]</f>
        <v>515</v>
      </c>
      <c r="AQ1473" s="273">
        <f>Table2[[#This Row],[OUTSD_SG_HEALTH_TOTAL]]-Table2[[#This Row],[OUTSD_SG_GRANDFATHER]]</f>
        <v>515</v>
      </c>
      <c r="AR1473" s="273">
        <f>Table2[[#This Row],[EXCHG_IND_HEALTH_TOTAL]]+Table2[[#This Row],[OUTSD_IND_HEALTH_TOTAL]]</f>
        <v>0</v>
      </c>
      <c r="AS1473" s="273">
        <f>Table2[[#This Row],[EXCHG_SG_HEALTH_TOTAL]]+Table2[[#This Row],[OUTSD_SG_HEALTH_TOTAL]]</f>
        <v>515</v>
      </c>
      <c r="AT1473" s="273">
        <f>Table2[[#This Row],[OUTSD_ATM_HEALTH_TOTAL]]+Table2[[#This Row],[OUTSD_LG_HEALTH_TOTAL]]+Table2[[#This Row],[Individual Total]]+Table2[[#This Row],[Small Group Total]]+Table2[[#This Row],[OUTSD_STUDENT]]</f>
        <v>1220</v>
      </c>
    </row>
    <row r="1474" spans="1:46">
      <c r="A1474" t="s">
        <v>73</v>
      </c>
      <c r="B1474" t="s">
        <v>361</v>
      </c>
      <c r="V1474">
        <v>30</v>
      </c>
      <c r="W1474">
        <v>6</v>
      </c>
      <c r="X1474">
        <v>1</v>
      </c>
      <c r="Y1474">
        <v>23</v>
      </c>
      <c r="AB1474">
        <v>9</v>
      </c>
      <c r="AC1474">
        <v>2</v>
      </c>
      <c r="AI1474">
        <v>2</v>
      </c>
      <c r="AK1474">
        <v>6</v>
      </c>
      <c r="AL1474">
        <v>2023</v>
      </c>
      <c r="AM1474">
        <v>4</v>
      </c>
      <c r="AN1474" s="273">
        <f>(Table2[[#This Row],[OUTSD_IND_HEALTH_TOTAL]]+Table2[[#This Row],[EXCHG_IND_HEALTH_TOTAL]])-Table2[[#This Row],[OUTSD_IND_GRANDFATHER]]</f>
        <v>0</v>
      </c>
      <c r="AO1474" s="273">
        <f>Table2[[#This Row],[OUTSD_IND_HEALTH_TOTAL]]-Table2[[#This Row],[OUTSD_IND_GRANDFATHER]]</f>
        <v>0</v>
      </c>
      <c r="AP1474" s="273">
        <f>(Table2[[#This Row],[OUTSD_SG_HEALTH_TOTAL]]+Table2[[#This Row],[EXCHG_SG_HEALTH_TOTAL]])-Table2[[#This Row],[OUTSD_SG_GRANDFATHER]]</f>
        <v>30</v>
      </c>
      <c r="AQ1474" s="273">
        <f>Table2[[#This Row],[OUTSD_SG_HEALTH_TOTAL]]-Table2[[#This Row],[OUTSD_SG_GRANDFATHER]]</f>
        <v>30</v>
      </c>
      <c r="AR1474" s="273">
        <f>Table2[[#This Row],[EXCHG_IND_HEALTH_TOTAL]]+Table2[[#This Row],[OUTSD_IND_HEALTH_TOTAL]]</f>
        <v>0</v>
      </c>
      <c r="AS1474" s="273">
        <f>Table2[[#This Row],[EXCHG_SG_HEALTH_TOTAL]]+Table2[[#This Row],[OUTSD_SG_HEALTH_TOTAL]]</f>
        <v>30</v>
      </c>
      <c r="AT1474" s="273">
        <f>Table2[[#This Row],[OUTSD_ATM_HEALTH_TOTAL]]+Table2[[#This Row],[OUTSD_LG_HEALTH_TOTAL]]+Table2[[#This Row],[Individual Total]]+Table2[[#This Row],[Small Group Total]]+Table2[[#This Row],[OUTSD_STUDENT]]</f>
        <v>41</v>
      </c>
    </row>
    <row r="1475" spans="1:46">
      <c r="A1475" t="s">
        <v>73</v>
      </c>
      <c r="B1475" t="s">
        <v>372</v>
      </c>
      <c r="V1475">
        <v>37</v>
      </c>
      <c r="X1475">
        <v>5</v>
      </c>
      <c r="Y1475">
        <v>21</v>
      </c>
      <c r="Z1475">
        <v>11</v>
      </c>
      <c r="AB1475">
        <v>32</v>
      </c>
      <c r="AC1475">
        <v>12</v>
      </c>
      <c r="AI1475">
        <v>53</v>
      </c>
      <c r="AK1475">
        <v>10</v>
      </c>
      <c r="AL1475">
        <v>2023</v>
      </c>
      <c r="AM1475">
        <v>4</v>
      </c>
      <c r="AN1475" s="273">
        <f>(Table2[[#This Row],[OUTSD_IND_HEALTH_TOTAL]]+Table2[[#This Row],[EXCHG_IND_HEALTH_TOTAL]])-Table2[[#This Row],[OUTSD_IND_GRANDFATHER]]</f>
        <v>0</v>
      </c>
      <c r="AO1475" s="273">
        <f>Table2[[#This Row],[OUTSD_IND_HEALTH_TOTAL]]-Table2[[#This Row],[OUTSD_IND_GRANDFATHER]]</f>
        <v>0</v>
      </c>
      <c r="AP1475" s="273">
        <f>(Table2[[#This Row],[OUTSD_SG_HEALTH_TOTAL]]+Table2[[#This Row],[EXCHG_SG_HEALTH_TOTAL]])-Table2[[#This Row],[OUTSD_SG_GRANDFATHER]]</f>
        <v>37</v>
      </c>
      <c r="AQ1475" s="273">
        <f>Table2[[#This Row],[OUTSD_SG_HEALTH_TOTAL]]-Table2[[#This Row],[OUTSD_SG_GRANDFATHER]]</f>
        <v>37</v>
      </c>
      <c r="AR1475" s="273">
        <f>Table2[[#This Row],[EXCHG_IND_HEALTH_TOTAL]]+Table2[[#This Row],[OUTSD_IND_HEALTH_TOTAL]]</f>
        <v>0</v>
      </c>
      <c r="AS1475" s="273">
        <f>Table2[[#This Row],[EXCHG_SG_HEALTH_TOTAL]]+Table2[[#This Row],[OUTSD_SG_HEALTH_TOTAL]]</f>
        <v>37</v>
      </c>
      <c r="AT1475" s="273">
        <f>Table2[[#This Row],[OUTSD_ATM_HEALTH_TOTAL]]+Table2[[#This Row],[OUTSD_LG_HEALTH_TOTAL]]+Table2[[#This Row],[Individual Total]]+Table2[[#This Row],[Small Group Total]]+Table2[[#This Row],[OUTSD_STUDENT]]</f>
        <v>81</v>
      </c>
    </row>
    <row r="1476" spans="1:46">
      <c r="A1476" t="s">
        <v>73</v>
      </c>
      <c r="B1476" t="s">
        <v>376</v>
      </c>
      <c r="V1476">
        <v>10</v>
      </c>
      <c r="X1476">
        <v>2</v>
      </c>
      <c r="Y1476">
        <v>8</v>
      </c>
      <c r="AB1476">
        <v>18</v>
      </c>
      <c r="AI1476">
        <v>1355</v>
      </c>
      <c r="AK1476">
        <v>8</v>
      </c>
      <c r="AL1476">
        <v>2023</v>
      </c>
      <c r="AM1476">
        <v>4</v>
      </c>
      <c r="AN1476" s="273">
        <f>(Table2[[#This Row],[OUTSD_IND_HEALTH_TOTAL]]+Table2[[#This Row],[EXCHG_IND_HEALTH_TOTAL]])-Table2[[#This Row],[OUTSD_IND_GRANDFATHER]]</f>
        <v>0</v>
      </c>
      <c r="AO1476" s="273">
        <f>Table2[[#This Row],[OUTSD_IND_HEALTH_TOTAL]]-Table2[[#This Row],[OUTSD_IND_GRANDFATHER]]</f>
        <v>0</v>
      </c>
      <c r="AP1476" s="273">
        <f>(Table2[[#This Row],[OUTSD_SG_HEALTH_TOTAL]]+Table2[[#This Row],[EXCHG_SG_HEALTH_TOTAL]])-Table2[[#This Row],[OUTSD_SG_GRANDFATHER]]</f>
        <v>10</v>
      </c>
      <c r="AQ1476" s="273">
        <f>Table2[[#This Row],[OUTSD_SG_HEALTH_TOTAL]]-Table2[[#This Row],[OUTSD_SG_GRANDFATHER]]</f>
        <v>10</v>
      </c>
      <c r="AR1476" s="273">
        <f>Table2[[#This Row],[EXCHG_IND_HEALTH_TOTAL]]+Table2[[#This Row],[OUTSD_IND_HEALTH_TOTAL]]</f>
        <v>0</v>
      </c>
      <c r="AS1476" s="273">
        <f>Table2[[#This Row],[EXCHG_SG_HEALTH_TOTAL]]+Table2[[#This Row],[OUTSD_SG_HEALTH_TOTAL]]</f>
        <v>10</v>
      </c>
      <c r="AT1476" s="273">
        <f>Table2[[#This Row],[OUTSD_ATM_HEALTH_TOTAL]]+Table2[[#This Row],[OUTSD_LG_HEALTH_TOTAL]]+Table2[[#This Row],[Individual Total]]+Table2[[#This Row],[Small Group Total]]+Table2[[#This Row],[OUTSD_STUDENT]]</f>
        <v>28</v>
      </c>
    </row>
    <row r="1477" spans="1:46">
      <c r="A1477" t="s">
        <v>73</v>
      </c>
      <c r="B1477" t="s">
        <v>379</v>
      </c>
      <c r="V1477">
        <v>7</v>
      </c>
      <c r="X1477">
        <v>4</v>
      </c>
      <c r="Y1477">
        <v>1</v>
      </c>
      <c r="Z1477">
        <v>2</v>
      </c>
      <c r="AB1477">
        <v>6</v>
      </c>
      <c r="AC1477">
        <v>7</v>
      </c>
      <c r="AI1477">
        <v>242</v>
      </c>
      <c r="AK1477">
        <v>2</v>
      </c>
      <c r="AL1477">
        <v>2023</v>
      </c>
      <c r="AM1477">
        <v>4</v>
      </c>
      <c r="AN1477" s="273">
        <f>(Table2[[#This Row],[OUTSD_IND_HEALTH_TOTAL]]+Table2[[#This Row],[EXCHG_IND_HEALTH_TOTAL]])-Table2[[#This Row],[OUTSD_IND_GRANDFATHER]]</f>
        <v>0</v>
      </c>
      <c r="AO1477" s="273">
        <f>Table2[[#This Row],[OUTSD_IND_HEALTH_TOTAL]]-Table2[[#This Row],[OUTSD_IND_GRANDFATHER]]</f>
        <v>0</v>
      </c>
      <c r="AP1477" s="273">
        <f>(Table2[[#This Row],[OUTSD_SG_HEALTH_TOTAL]]+Table2[[#This Row],[EXCHG_SG_HEALTH_TOTAL]])-Table2[[#This Row],[OUTSD_SG_GRANDFATHER]]</f>
        <v>7</v>
      </c>
      <c r="AQ1477" s="273">
        <f>Table2[[#This Row],[OUTSD_SG_HEALTH_TOTAL]]-Table2[[#This Row],[OUTSD_SG_GRANDFATHER]]</f>
        <v>7</v>
      </c>
      <c r="AR1477" s="273">
        <f>Table2[[#This Row],[EXCHG_IND_HEALTH_TOTAL]]+Table2[[#This Row],[OUTSD_IND_HEALTH_TOTAL]]</f>
        <v>0</v>
      </c>
      <c r="AS1477" s="273">
        <f>Table2[[#This Row],[EXCHG_SG_HEALTH_TOTAL]]+Table2[[#This Row],[OUTSD_SG_HEALTH_TOTAL]]</f>
        <v>7</v>
      </c>
      <c r="AT1477" s="273">
        <f>Table2[[#This Row],[OUTSD_ATM_HEALTH_TOTAL]]+Table2[[#This Row],[OUTSD_LG_HEALTH_TOTAL]]+Table2[[#This Row],[Individual Total]]+Table2[[#This Row],[Small Group Total]]+Table2[[#This Row],[OUTSD_STUDENT]]</f>
        <v>20</v>
      </c>
    </row>
    <row r="1478" spans="1:46">
      <c r="A1478" t="s">
        <v>73</v>
      </c>
      <c r="B1478" t="s">
        <v>377</v>
      </c>
      <c r="AI1478">
        <v>2</v>
      </c>
      <c r="AK1478">
        <v>3</v>
      </c>
      <c r="AL1478">
        <v>2023</v>
      </c>
      <c r="AM1478">
        <v>4</v>
      </c>
      <c r="AN1478" s="273">
        <f>(Table2[[#This Row],[OUTSD_IND_HEALTH_TOTAL]]+Table2[[#This Row],[EXCHG_IND_HEALTH_TOTAL]])-Table2[[#This Row],[OUTSD_IND_GRANDFATHER]]</f>
        <v>0</v>
      </c>
      <c r="AO1478" s="273">
        <f>Table2[[#This Row],[OUTSD_IND_HEALTH_TOTAL]]-Table2[[#This Row],[OUTSD_IND_GRANDFATHER]]</f>
        <v>0</v>
      </c>
      <c r="AP1478" s="273">
        <f>(Table2[[#This Row],[OUTSD_SG_HEALTH_TOTAL]]+Table2[[#This Row],[EXCHG_SG_HEALTH_TOTAL]])-Table2[[#This Row],[OUTSD_SG_GRANDFATHER]]</f>
        <v>0</v>
      </c>
      <c r="AQ1478" s="273">
        <f>Table2[[#This Row],[OUTSD_SG_HEALTH_TOTAL]]-Table2[[#This Row],[OUTSD_SG_GRANDFATHER]]</f>
        <v>0</v>
      </c>
      <c r="AR1478" s="273">
        <f>Table2[[#This Row],[EXCHG_IND_HEALTH_TOTAL]]+Table2[[#This Row],[OUTSD_IND_HEALTH_TOTAL]]</f>
        <v>0</v>
      </c>
      <c r="AS1478" s="273">
        <f>Table2[[#This Row],[EXCHG_SG_HEALTH_TOTAL]]+Table2[[#This Row],[OUTSD_SG_HEALTH_TOTAL]]</f>
        <v>0</v>
      </c>
      <c r="AT1478" s="273">
        <f>Table2[[#This Row],[OUTSD_ATM_HEALTH_TOTAL]]+Table2[[#This Row],[OUTSD_LG_HEALTH_TOTAL]]+Table2[[#This Row],[Individual Total]]+Table2[[#This Row],[Small Group Total]]+Table2[[#This Row],[OUTSD_STUDENT]]</f>
        <v>0</v>
      </c>
    </row>
    <row r="1479" spans="1:46">
      <c r="A1479" t="s">
        <v>73</v>
      </c>
      <c r="B1479" t="s">
        <v>370</v>
      </c>
      <c r="V1479">
        <v>56</v>
      </c>
      <c r="W1479">
        <v>1</v>
      </c>
      <c r="X1479">
        <v>3</v>
      </c>
      <c r="Y1479">
        <v>42</v>
      </c>
      <c r="Z1479">
        <v>10</v>
      </c>
      <c r="AB1479">
        <v>141</v>
      </c>
      <c r="AC1479">
        <v>30</v>
      </c>
      <c r="AI1479">
        <v>663</v>
      </c>
      <c r="AK1479">
        <v>16</v>
      </c>
      <c r="AL1479">
        <v>2023</v>
      </c>
      <c r="AM1479">
        <v>4</v>
      </c>
      <c r="AN1479" s="273">
        <f>(Table2[[#This Row],[OUTSD_IND_HEALTH_TOTAL]]+Table2[[#This Row],[EXCHG_IND_HEALTH_TOTAL]])-Table2[[#This Row],[OUTSD_IND_GRANDFATHER]]</f>
        <v>0</v>
      </c>
      <c r="AO1479" s="273">
        <f>Table2[[#This Row],[OUTSD_IND_HEALTH_TOTAL]]-Table2[[#This Row],[OUTSD_IND_GRANDFATHER]]</f>
        <v>0</v>
      </c>
      <c r="AP1479" s="273">
        <f>(Table2[[#This Row],[OUTSD_SG_HEALTH_TOTAL]]+Table2[[#This Row],[EXCHG_SG_HEALTH_TOTAL]])-Table2[[#This Row],[OUTSD_SG_GRANDFATHER]]</f>
        <v>56</v>
      </c>
      <c r="AQ1479" s="273">
        <f>Table2[[#This Row],[OUTSD_SG_HEALTH_TOTAL]]-Table2[[#This Row],[OUTSD_SG_GRANDFATHER]]</f>
        <v>56</v>
      </c>
      <c r="AR1479" s="273">
        <f>Table2[[#This Row],[EXCHG_IND_HEALTH_TOTAL]]+Table2[[#This Row],[OUTSD_IND_HEALTH_TOTAL]]</f>
        <v>0</v>
      </c>
      <c r="AS1479" s="273">
        <f>Table2[[#This Row],[EXCHG_SG_HEALTH_TOTAL]]+Table2[[#This Row],[OUTSD_SG_HEALTH_TOTAL]]</f>
        <v>56</v>
      </c>
      <c r="AT1479" s="273">
        <f>Table2[[#This Row],[OUTSD_ATM_HEALTH_TOTAL]]+Table2[[#This Row],[OUTSD_LG_HEALTH_TOTAL]]+Table2[[#This Row],[Individual Total]]+Table2[[#This Row],[Small Group Total]]+Table2[[#This Row],[OUTSD_STUDENT]]</f>
        <v>227</v>
      </c>
    </row>
    <row r="1480" spans="1:46">
      <c r="A1480" t="s">
        <v>73</v>
      </c>
      <c r="B1480" t="s">
        <v>367</v>
      </c>
      <c r="V1480">
        <v>50</v>
      </c>
      <c r="W1480">
        <v>1</v>
      </c>
      <c r="X1480">
        <v>4</v>
      </c>
      <c r="Y1480">
        <v>36</v>
      </c>
      <c r="Z1480">
        <v>9</v>
      </c>
      <c r="AB1480">
        <v>11</v>
      </c>
      <c r="AC1480">
        <v>3</v>
      </c>
      <c r="AI1480">
        <v>524</v>
      </c>
      <c r="AK1480">
        <v>21</v>
      </c>
      <c r="AL1480">
        <v>2023</v>
      </c>
      <c r="AM1480">
        <v>4</v>
      </c>
      <c r="AN1480" s="273">
        <f>(Table2[[#This Row],[OUTSD_IND_HEALTH_TOTAL]]+Table2[[#This Row],[EXCHG_IND_HEALTH_TOTAL]])-Table2[[#This Row],[OUTSD_IND_GRANDFATHER]]</f>
        <v>0</v>
      </c>
      <c r="AO1480" s="273">
        <f>Table2[[#This Row],[OUTSD_IND_HEALTH_TOTAL]]-Table2[[#This Row],[OUTSD_IND_GRANDFATHER]]</f>
        <v>0</v>
      </c>
      <c r="AP1480" s="273">
        <f>(Table2[[#This Row],[OUTSD_SG_HEALTH_TOTAL]]+Table2[[#This Row],[EXCHG_SG_HEALTH_TOTAL]])-Table2[[#This Row],[OUTSD_SG_GRANDFATHER]]</f>
        <v>50</v>
      </c>
      <c r="AQ1480" s="273">
        <f>Table2[[#This Row],[OUTSD_SG_HEALTH_TOTAL]]-Table2[[#This Row],[OUTSD_SG_GRANDFATHER]]</f>
        <v>50</v>
      </c>
      <c r="AR1480" s="273">
        <f>Table2[[#This Row],[EXCHG_IND_HEALTH_TOTAL]]+Table2[[#This Row],[OUTSD_IND_HEALTH_TOTAL]]</f>
        <v>0</v>
      </c>
      <c r="AS1480" s="273">
        <f>Table2[[#This Row],[EXCHG_SG_HEALTH_TOTAL]]+Table2[[#This Row],[OUTSD_SG_HEALTH_TOTAL]]</f>
        <v>50</v>
      </c>
      <c r="AT1480" s="273">
        <f>Table2[[#This Row],[OUTSD_ATM_HEALTH_TOTAL]]+Table2[[#This Row],[OUTSD_LG_HEALTH_TOTAL]]+Table2[[#This Row],[Individual Total]]+Table2[[#This Row],[Small Group Total]]+Table2[[#This Row],[OUTSD_STUDENT]]</f>
        <v>64</v>
      </c>
    </row>
    <row r="1481" spans="1:46">
      <c r="A1481" t="s">
        <v>73</v>
      </c>
      <c r="B1481" t="s">
        <v>386</v>
      </c>
      <c r="V1481">
        <v>6</v>
      </c>
      <c r="Z1481">
        <v>6</v>
      </c>
      <c r="AL1481">
        <v>2023</v>
      </c>
      <c r="AM1481">
        <v>4</v>
      </c>
      <c r="AN1481" s="273">
        <f>(Table2[[#This Row],[OUTSD_IND_HEALTH_TOTAL]]+Table2[[#This Row],[EXCHG_IND_HEALTH_TOTAL]])-Table2[[#This Row],[OUTSD_IND_GRANDFATHER]]</f>
        <v>0</v>
      </c>
      <c r="AO1481" s="273">
        <f>Table2[[#This Row],[OUTSD_IND_HEALTH_TOTAL]]-Table2[[#This Row],[OUTSD_IND_GRANDFATHER]]</f>
        <v>0</v>
      </c>
      <c r="AP1481" s="273">
        <f>(Table2[[#This Row],[OUTSD_SG_HEALTH_TOTAL]]+Table2[[#This Row],[EXCHG_SG_HEALTH_TOTAL]])-Table2[[#This Row],[OUTSD_SG_GRANDFATHER]]</f>
        <v>6</v>
      </c>
      <c r="AQ1481" s="273">
        <f>Table2[[#This Row],[OUTSD_SG_HEALTH_TOTAL]]-Table2[[#This Row],[OUTSD_SG_GRANDFATHER]]</f>
        <v>6</v>
      </c>
      <c r="AR1481" s="273">
        <f>Table2[[#This Row],[EXCHG_IND_HEALTH_TOTAL]]+Table2[[#This Row],[OUTSD_IND_HEALTH_TOTAL]]</f>
        <v>0</v>
      </c>
      <c r="AS1481" s="273">
        <f>Table2[[#This Row],[EXCHG_SG_HEALTH_TOTAL]]+Table2[[#This Row],[OUTSD_SG_HEALTH_TOTAL]]</f>
        <v>6</v>
      </c>
      <c r="AT1481" s="273">
        <f>Table2[[#This Row],[OUTSD_ATM_HEALTH_TOTAL]]+Table2[[#This Row],[OUTSD_LG_HEALTH_TOTAL]]+Table2[[#This Row],[Individual Total]]+Table2[[#This Row],[Small Group Total]]+Table2[[#This Row],[OUTSD_STUDENT]]</f>
        <v>6</v>
      </c>
    </row>
    <row r="1482" spans="1:46">
      <c r="A1482" t="s">
        <v>73</v>
      </c>
      <c r="B1482" t="s">
        <v>389</v>
      </c>
      <c r="AK1482">
        <v>3</v>
      </c>
      <c r="AL1482">
        <v>2023</v>
      </c>
      <c r="AM1482">
        <v>4</v>
      </c>
      <c r="AN1482" s="273">
        <f>(Table2[[#This Row],[OUTSD_IND_HEALTH_TOTAL]]+Table2[[#This Row],[EXCHG_IND_HEALTH_TOTAL]])-Table2[[#This Row],[OUTSD_IND_GRANDFATHER]]</f>
        <v>0</v>
      </c>
      <c r="AO1482" s="273">
        <f>Table2[[#This Row],[OUTSD_IND_HEALTH_TOTAL]]-Table2[[#This Row],[OUTSD_IND_GRANDFATHER]]</f>
        <v>0</v>
      </c>
      <c r="AP1482" s="273">
        <f>(Table2[[#This Row],[OUTSD_SG_HEALTH_TOTAL]]+Table2[[#This Row],[EXCHG_SG_HEALTH_TOTAL]])-Table2[[#This Row],[OUTSD_SG_GRANDFATHER]]</f>
        <v>0</v>
      </c>
      <c r="AQ1482" s="273">
        <f>Table2[[#This Row],[OUTSD_SG_HEALTH_TOTAL]]-Table2[[#This Row],[OUTSD_SG_GRANDFATHER]]</f>
        <v>0</v>
      </c>
      <c r="AR1482" s="273">
        <f>Table2[[#This Row],[EXCHG_IND_HEALTH_TOTAL]]+Table2[[#This Row],[OUTSD_IND_HEALTH_TOTAL]]</f>
        <v>0</v>
      </c>
      <c r="AS1482" s="273">
        <f>Table2[[#This Row],[EXCHG_SG_HEALTH_TOTAL]]+Table2[[#This Row],[OUTSD_SG_HEALTH_TOTAL]]</f>
        <v>0</v>
      </c>
      <c r="AT1482" s="273">
        <f>Table2[[#This Row],[OUTSD_ATM_HEALTH_TOTAL]]+Table2[[#This Row],[OUTSD_LG_HEALTH_TOTAL]]+Table2[[#This Row],[Individual Total]]+Table2[[#This Row],[Small Group Total]]+Table2[[#This Row],[OUTSD_STUDENT]]</f>
        <v>0</v>
      </c>
    </row>
    <row r="1483" spans="1:46">
      <c r="A1483" t="s">
        <v>73</v>
      </c>
      <c r="B1483" t="s">
        <v>360</v>
      </c>
      <c r="V1483">
        <v>3</v>
      </c>
      <c r="Y1483">
        <v>3</v>
      </c>
      <c r="AB1483">
        <v>8</v>
      </c>
      <c r="AI1483">
        <v>1</v>
      </c>
      <c r="AK1483">
        <v>9</v>
      </c>
      <c r="AL1483">
        <v>2023</v>
      </c>
      <c r="AM1483">
        <v>4</v>
      </c>
      <c r="AN1483" s="273">
        <f>(Table2[[#This Row],[OUTSD_IND_HEALTH_TOTAL]]+Table2[[#This Row],[EXCHG_IND_HEALTH_TOTAL]])-Table2[[#This Row],[OUTSD_IND_GRANDFATHER]]</f>
        <v>0</v>
      </c>
      <c r="AO1483" s="273">
        <f>Table2[[#This Row],[OUTSD_IND_HEALTH_TOTAL]]-Table2[[#This Row],[OUTSD_IND_GRANDFATHER]]</f>
        <v>0</v>
      </c>
      <c r="AP1483" s="273">
        <f>(Table2[[#This Row],[OUTSD_SG_HEALTH_TOTAL]]+Table2[[#This Row],[EXCHG_SG_HEALTH_TOTAL]])-Table2[[#This Row],[OUTSD_SG_GRANDFATHER]]</f>
        <v>3</v>
      </c>
      <c r="AQ1483" s="273">
        <f>Table2[[#This Row],[OUTSD_SG_HEALTH_TOTAL]]-Table2[[#This Row],[OUTSD_SG_GRANDFATHER]]</f>
        <v>3</v>
      </c>
      <c r="AR1483" s="273">
        <f>Table2[[#This Row],[EXCHG_IND_HEALTH_TOTAL]]+Table2[[#This Row],[OUTSD_IND_HEALTH_TOTAL]]</f>
        <v>0</v>
      </c>
      <c r="AS1483" s="273">
        <f>Table2[[#This Row],[EXCHG_SG_HEALTH_TOTAL]]+Table2[[#This Row],[OUTSD_SG_HEALTH_TOTAL]]</f>
        <v>3</v>
      </c>
      <c r="AT1483" s="273">
        <f>Table2[[#This Row],[OUTSD_ATM_HEALTH_TOTAL]]+Table2[[#This Row],[OUTSD_LG_HEALTH_TOTAL]]+Table2[[#This Row],[Individual Total]]+Table2[[#This Row],[Small Group Total]]+Table2[[#This Row],[OUTSD_STUDENT]]</f>
        <v>11</v>
      </c>
    </row>
    <row r="1484" spans="1:46">
      <c r="A1484" t="s">
        <v>73</v>
      </c>
      <c r="B1484" t="s">
        <v>368</v>
      </c>
      <c r="V1484">
        <v>238</v>
      </c>
      <c r="W1484">
        <v>4</v>
      </c>
      <c r="X1484">
        <v>20</v>
      </c>
      <c r="Y1484">
        <v>170</v>
      </c>
      <c r="Z1484">
        <v>44</v>
      </c>
      <c r="AB1484">
        <v>182</v>
      </c>
      <c r="AC1484">
        <v>96</v>
      </c>
      <c r="AI1484">
        <v>621</v>
      </c>
      <c r="AK1484">
        <v>19</v>
      </c>
      <c r="AL1484">
        <v>2023</v>
      </c>
      <c r="AM1484">
        <v>4</v>
      </c>
      <c r="AN1484" s="273">
        <f>(Table2[[#This Row],[OUTSD_IND_HEALTH_TOTAL]]+Table2[[#This Row],[EXCHG_IND_HEALTH_TOTAL]])-Table2[[#This Row],[OUTSD_IND_GRANDFATHER]]</f>
        <v>0</v>
      </c>
      <c r="AO1484" s="273">
        <f>Table2[[#This Row],[OUTSD_IND_HEALTH_TOTAL]]-Table2[[#This Row],[OUTSD_IND_GRANDFATHER]]</f>
        <v>0</v>
      </c>
      <c r="AP1484" s="273">
        <f>(Table2[[#This Row],[OUTSD_SG_HEALTH_TOTAL]]+Table2[[#This Row],[EXCHG_SG_HEALTH_TOTAL]])-Table2[[#This Row],[OUTSD_SG_GRANDFATHER]]</f>
        <v>238</v>
      </c>
      <c r="AQ1484" s="273">
        <f>Table2[[#This Row],[OUTSD_SG_HEALTH_TOTAL]]-Table2[[#This Row],[OUTSD_SG_GRANDFATHER]]</f>
        <v>238</v>
      </c>
      <c r="AR1484" s="273">
        <f>Table2[[#This Row],[EXCHG_IND_HEALTH_TOTAL]]+Table2[[#This Row],[OUTSD_IND_HEALTH_TOTAL]]</f>
        <v>0</v>
      </c>
      <c r="AS1484" s="273">
        <f>Table2[[#This Row],[EXCHG_SG_HEALTH_TOTAL]]+Table2[[#This Row],[OUTSD_SG_HEALTH_TOTAL]]</f>
        <v>238</v>
      </c>
      <c r="AT1484" s="273">
        <f>Table2[[#This Row],[OUTSD_ATM_HEALTH_TOTAL]]+Table2[[#This Row],[OUTSD_LG_HEALTH_TOTAL]]+Table2[[#This Row],[Individual Total]]+Table2[[#This Row],[Small Group Total]]+Table2[[#This Row],[OUTSD_STUDENT]]</f>
        <v>516</v>
      </c>
    </row>
    <row r="1485" spans="1:46">
      <c r="A1485" t="s">
        <v>73</v>
      </c>
      <c r="B1485" t="s">
        <v>371</v>
      </c>
      <c r="V1485">
        <v>5</v>
      </c>
      <c r="Y1485">
        <v>4</v>
      </c>
      <c r="Z1485">
        <v>1</v>
      </c>
      <c r="AB1485">
        <v>22</v>
      </c>
      <c r="AC1485">
        <v>7</v>
      </c>
      <c r="AI1485">
        <v>161</v>
      </c>
      <c r="AK1485">
        <v>1</v>
      </c>
      <c r="AL1485">
        <v>2023</v>
      </c>
      <c r="AM1485">
        <v>4</v>
      </c>
      <c r="AN1485" s="273">
        <f>(Table2[[#This Row],[OUTSD_IND_HEALTH_TOTAL]]+Table2[[#This Row],[EXCHG_IND_HEALTH_TOTAL]])-Table2[[#This Row],[OUTSD_IND_GRANDFATHER]]</f>
        <v>0</v>
      </c>
      <c r="AO1485" s="273">
        <f>Table2[[#This Row],[OUTSD_IND_HEALTH_TOTAL]]-Table2[[#This Row],[OUTSD_IND_GRANDFATHER]]</f>
        <v>0</v>
      </c>
      <c r="AP1485" s="273">
        <f>(Table2[[#This Row],[OUTSD_SG_HEALTH_TOTAL]]+Table2[[#This Row],[EXCHG_SG_HEALTH_TOTAL]])-Table2[[#This Row],[OUTSD_SG_GRANDFATHER]]</f>
        <v>5</v>
      </c>
      <c r="AQ1485" s="273">
        <f>Table2[[#This Row],[OUTSD_SG_HEALTH_TOTAL]]-Table2[[#This Row],[OUTSD_SG_GRANDFATHER]]</f>
        <v>5</v>
      </c>
      <c r="AR1485" s="273">
        <f>Table2[[#This Row],[EXCHG_IND_HEALTH_TOTAL]]+Table2[[#This Row],[OUTSD_IND_HEALTH_TOTAL]]</f>
        <v>0</v>
      </c>
      <c r="AS1485" s="273">
        <f>Table2[[#This Row],[EXCHG_SG_HEALTH_TOTAL]]+Table2[[#This Row],[OUTSD_SG_HEALTH_TOTAL]]</f>
        <v>5</v>
      </c>
      <c r="AT1485" s="273">
        <f>Table2[[#This Row],[OUTSD_ATM_HEALTH_TOTAL]]+Table2[[#This Row],[OUTSD_LG_HEALTH_TOTAL]]+Table2[[#This Row],[Individual Total]]+Table2[[#This Row],[Small Group Total]]+Table2[[#This Row],[OUTSD_STUDENT]]</f>
        <v>34</v>
      </c>
    </row>
    <row r="1486" spans="1:46">
      <c r="A1486" t="s">
        <v>73</v>
      </c>
      <c r="B1486" t="s">
        <v>378</v>
      </c>
      <c r="V1486">
        <v>36</v>
      </c>
      <c r="X1486">
        <v>8</v>
      </c>
      <c r="Y1486">
        <v>28</v>
      </c>
      <c r="AB1486">
        <v>5</v>
      </c>
      <c r="AC1486">
        <v>8</v>
      </c>
      <c r="AI1486">
        <v>486</v>
      </c>
      <c r="AK1486">
        <v>12</v>
      </c>
      <c r="AL1486">
        <v>2023</v>
      </c>
      <c r="AM1486">
        <v>4</v>
      </c>
      <c r="AN1486" s="273">
        <f>(Table2[[#This Row],[OUTSD_IND_HEALTH_TOTAL]]+Table2[[#This Row],[EXCHG_IND_HEALTH_TOTAL]])-Table2[[#This Row],[OUTSD_IND_GRANDFATHER]]</f>
        <v>0</v>
      </c>
      <c r="AO1486" s="273">
        <f>Table2[[#This Row],[OUTSD_IND_HEALTH_TOTAL]]-Table2[[#This Row],[OUTSD_IND_GRANDFATHER]]</f>
        <v>0</v>
      </c>
      <c r="AP1486" s="273">
        <f>(Table2[[#This Row],[OUTSD_SG_HEALTH_TOTAL]]+Table2[[#This Row],[EXCHG_SG_HEALTH_TOTAL]])-Table2[[#This Row],[OUTSD_SG_GRANDFATHER]]</f>
        <v>36</v>
      </c>
      <c r="AQ1486" s="273">
        <f>Table2[[#This Row],[OUTSD_SG_HEALTH_TOTAL]]-Table2[[#This Row],[OUTSD_SG_GRANDFATHER]]</f>
        <v>36</v>
      </c>
      <c r="AR1486" s="273">
        <f>Table2[[#This Row],[EXCHG_IND_HEALTH_TOTAL]]+Table2[[#This Row],[OUTSD_IND_HEALTH_TOTAL]]</f>
        <v>0</v>
      </c>
      <c r="AS1486" s="273">
        <f>Table2[[#This Row],[EXCHG_SG_HEALTH_TOTAL]]+Table2[[#This Row],[OUTSD_SG_HEALTH_TOTAL]]</f>
        <v>36</v>
      </c>
      <c r="AT1486" s="273">
        <f>Table2[[#This Row],[OUTSD_ATM_HEALTH_TOTAL]]+Table2[[#This Row],[OUTSD_LG_HEALTH_TOTAL]]+Table2[[#This Row],[Individual Total]]+Table2[[#This Row],[Small Group Total]]+Table2[[#This Row],[OUTSD_STUDENT]]</f>
        <v>49</v>
      </c>
    </row>
    <row r="1487" spans="1:46">
      <c r="A1487" t="s">
        <v>73</v>
      </c>
      <c r="B1487" t="s">
        <v>369</v>
      </c>
      <c r="V1487">
        <v>7</v>
      </c>
      <c r="Y1487">
        <v>7</v>
      </c>
      <c r="AB1487">
        <v>2</v>
      </c>
      <c r="AC1487">
        <v>1</v>
      </c>
      <c r="AK1487">
        <v>1</v>
      </c>
      <c r="AL1487">
        <v>2023</v>
      </c>
      <c r="AM1487">
        <v>4</v>
      </c>
      <c r="AN1487" s="273">
        <f>(Table2[[#This Row],[OUTSD_IND_HEALTH_TOTAL]]+Table2[[#This Row],[EXCHG_IND_HEALTH_TOTAL]])-Table2[[#This Row],[OUTSD_IND_GRANDFATHER]]</f>
        <v>0</v>
      </c>
      <c r="AO1487" s="273">
        <f>Table2[[#This Row],[OUTSD_IND_HEALTH_TOTAL]]-Table2[[#This Row],[OUTSD_IND_GRANDFATHER]]</f>
        <v>0</v>
      </c>
      <c r="AP1487" s="273">
        <f>(Table2[[#This Row],[OUTSD_SG_HEALTH_TOTAL]]+Table2[[#This Row],[EXCHG_SG_HEALTH_TOTAL]])-Table2[[#This Row],[OUTSD_SG_GRANDFATHER]]</f>
        <v>7</v>
      </c>
      <c r="AQ1487" s="273">
        <f>Table2[[#This Row],[OUTSD_SG_HEALTH_TOTAL]]-Table2[[#This Row],[OUTSD_SG_GRANDFATHER]]</f>
        <v>7</v>
      </c>
      <c r="AR1487" s="273">
        <f>Table2[[#This Row],[EXCHG_IND_HEALTH_TOTAL]]+Table2[[#This Row],[OUTSD_IND_HEALTH_TOTAL]]</f>
        <v>0</v>
      </c>
      <c r="AS1487" s="273">
        <f>Table2[[#This Row],[EXCHG_SG_HEALTH_TOTAL]]+Table2[[#This Row],[OUTSD_SG_HEALTH_TOTAL]]</f>
        <v>7</v>
      </c>
      <c r="AT1487" s="273">
        <f>Table2[[#This Row],[OUTSD_ATM_HEALTH_TOTAL]]+Table2[[#This Row],[OUTSD_LG_HEALTH_TOTAL]]+Table2[[#This Row],[Individual Total]]+Table2[[#This Row],[Small Group Total]]+Table2[[#This Row],[OUTSD_STUDENT]]</f>
        <v>10</v>
      </c>
    </row>
    <row r="1488" spans="1:46">
      <c r="A1488" t="s">
        <v>73</v>
      </c>
      <c r="B1488" t="s">
        <v>385</v>
      </c>
      <c r="AI1488">
        <v>2</v>
      </c>
      <c r="AL1488">
        <v>2023</v>
      </c>
      <c r="AM1488">
        <v>4</v>
      </c>
      <c r="AN1488" s="273">
        <f>(Table2[[#This Row],[OUTSD_IND_HEALTH_TOTAL]]+Table2[[#This Row],[EXCHG_IND_HEALTH_TOTAL]])-Table2[[#This Row],[OUTSD_IND_GRANDFATHER]]</f>
        <v>0</v>
      </c>
      <c r="AO1488" s="273">
        <f>Table2[[#This Row],[OUTSD_IND_HEALTH_TOTAL]]-Table2[[#This Row],[OUTSD_IND_GRANDFATHER]]</f>
        <v>0</v>
      </c>
      <c r="AP1488" s="273">
        <f>(Table2[[#This Row],[OUTSD_SG_HEALTH_TOTAL]]+Table2[[#This Row],[EXCHG_SG_HEALTH_TOTAL]])-Table2[[#This Row],[OUTSD_SG_GRANDFATHER]]</f>
        <v>0</v>
      </c>
      <c r="AQ1488" s="273">
        <f>Table2[[#This Row],[OUTSD_SG_HEALTH_TOTAL]]-Table2[[#This Row],[OUTSD_SG_GRANDFATHER]]</f>
        <v>0</v>
      </c>
      <c r="AR1488" s="273">
        <f>Table2[[#This Row],[EXCHG_IND_HEALTH_TOTAL]]+Table2[[#This Row],[OUTSD_IND_HEALTH_TOTAL]]</f>
        <v>0</v>
      </c>
      <c r="AS1488" s="273">
        <f>Table2[[#This Row],[EXCHG_SG_HEALTH_TOTAL]]+Table2[[#This Row],[OUTSD_SG_HEALTH_TOTAL]]</f>
        <v>0</v>
      </c>
      <c r="AT1488" s="273">
        <f>Table2[[#This Row],[OUTSD_ATM_HEALTH_TOTAL]]+Table2[[#This Row],[OUTSD_LG_HEALTH_TOTAL]]+Table2[[#This Row],[Individual Total]]+Table2[[#This Row],[Small Group Total]]+Table2[[#This Row],[OUTSD_STUDENT]]</f>
        <v>0</v>
      </c>
    </row>
    <row r="1489" spans="1:46">
      <c r="A1489" t="s">
        <v>73</v>
      </c>
      <c r="B1489" t="s">
        <v>366</v>
      </c>
      <c r="V1489">
        <v>139</v>
      </c>
      <c r="W1489">
        <v>20</v>
      </c>
      <c r="X1489">
        <v>28</v>
      </c>
      <c r="Y1489">
        <v>44</v>
      </c>
      <c r="Z1489">
        <v>47</v>
      </c>
      <c r="AB1489">
        <v>160</v>
      </c>
      <c r="AC1489">
        <v>16</v>
      </c>
      <c r="AI1489">
        <v>795</v>
      </c>
      <c r="AK1489">
        <v>26</v>
      </c>
      <c r="AL1489">
        <v>2023</v>
      </c>
      <c r="AM1489">
        <v>4</v>
      </c>
      <c r="AN1489" s="273">
        <f>(Table2[[#This Row],[OUTSD_IND_HEALTH_TOTAL]]+Table2[[#This Row],[EXCHG_IND_HEALTH_TOTAL]])-Table2[[#This Row],[OUTSD_IND_GRANDFATHER]]</f>
        <v>0</v>
      </c>
      <c r="AO1489" s="273">
        <f>Table2[[#This Row],[OUTSD_IND_HEALTH_TOTAL]]-Table2[[#This Row],[OUTSD_IND_GRANDFATHER]]</f>
        <v>0</v>
      </c>
      <c r="AP1489" s="273">
        <f>(Table2[[#This Row],[OUTSD_SG_HEALTH_TOTAL]]+Table2[[#This Row],[EXCHG_SG_HEALTH_TOTAL]])-Table2[[#This Row],[OUTSD_SG_GRANDFATHER]]</f>
        <v>139</v>
      </c>
      <c r="AQ1489" s="273">
        <f>Table2[[#This Row],[OUTSD_SG_HEALTH_TOTAL]]-Table2[[#This Row],[OUTSD_SG_GRANDFATHER]]</f>
        <v>139</v>
      </c>
      <c r="AR1489" s="273">
        <f>Table2[[#This Row],[EXCHG_IND_HEALTH_TOTAL]]+Table2[[#This Row],[OUTSD_IND_HEALTH_TOTAL]]</f>
        <v>0</v>
      </c>
      <c r="AS1489" s="273">
        <f>Table2[[#This Row],[EXCHG_SG_HEALTH_TOTAL]]+Table2[[#This Row],[OUTSD_SG_HEALTH_TOTAL]]</f>
        <v>139</v>
      </c>
      <c r="AT1489" s="273">
        <f>Table2[[#This Row],[OUTSD_ATM_HEALTH_TOTAL]]+Table2[[#This Row],[OUTSD_LG_HEALTH_TOTAL]]+Table2[[#This Row],[Individual Total]]+Table2[[#This Row],[Small Group Total]]+Table2[[#This Row],[OUTSD_STUDENT]]</f>
        <v>315</v>
      </c>
    </row>
    <row r="1490" spans="1:46">
      <c r="A1490" t="s">
        <v>73</v>
      </c>
      <c r="B1490" t="s">
        <v>375</v>
      </c>
      <c r="V1490">
        <v>28</v>
      </c>
      <c r="W1490">
        <v>1</v>
      </c>
      <c r="X1490">
        <v>3</v>
      </c>
      <c r="Y1490">
        <v>24</v>
      </c>
      <c r="AB1490">
        <v>6</v>
      </c>
      <c r="AC1490">
        <v>12</v>
      </c>
      <c r="AI1490">
        <v>10</v>
      </c>
      <c r="AK1490">
        <v>3</v>
      </c>
      <c r="AL1490">
        <v>2023</v>
      </c>
      <c r="AM1490">
        <v>4</v>
      </c>
      <c r="AN1490" s="273">
        <f>(Table2[[#This Row],[OUTSD_IND_HEALTH_TOTAL]]+Table2[[#This Row],[EXCHG_IND_HEALTH_TOTAL]])-Table2[[#This Row],[OUTSD_IND_GRANDFATHER]]</f>
        <v>0</v>
      </c>
      <c r="AO1490" s="273">
        <f>Table2[[#This Row],[OUTSD_IND_HEALTH_TOTAL]]-Table2[[#This Row],[OUTSD_IND_GRANDFATHER]]</f>
        <v>0</v>
      </c>
      <c r="AP1490" s="273">
        <f>(Table2[[#This Row],[OUTSD_SG_HEALTH_TOTAL]]+Table2[[#This Row],[EXCHG_SG_HEALTH_TOTAL]])-Table2[[#This Row],[OUTSD_SG_GRANDFATHER]]</f>
        <v>28</v>
      </c>
      <c r="AQ1490" s="273">
        <f>Table2[[#This Row],[OUTSD_SG_HEALTH_TOTAL]]-Table2[[#This Row],[OUTSD_SG_GRANDFATHER]]</f>
        <v>28</v>
      </c>
      <c r="AR1490" s="273">
        <f>Table2[[#This Row],[EXCHG_IND_HEALTH_TOTAL]]+Table2[[#This Row],[OUTSD_IND_HEALTH_TOTAL]]</f>
        <v>0</v>
      </c>
      <c r="AS1490" s="273">
        <f>Table2[[#This Row],[EXCHG_SG_HEALTH_TOTAL]]+Table2[[#This Row],[OUTSD_SG_HEALTH_TOTAL]]</f>
        <v>28</v>
      </c>
      <c r="AT1490" s="273">
        <f>Table2[[#This Row],[OUTSD_ATM_HEALTH_TOTAL]]+Table2[[#This Row],[OUTSD_LG_HEALTH_TOTAL]]+Table2[[#This Row],[Individual Total]]+Table2[[#This Row],[Small Group Total]]+Table2[[#This Row],[OUTSD_STUDENT]]</f>
        <v>46</v>
      </c>
    </row>
    <row r="1491" spans="1:46">
      <c r="A1491" t="s">
        <v>73</v>
      </c>
      <c r="B1491" t="s">
        <v>365</v>
      </c>
      <c r="V1491">
        <v>99</v>
      </c>
      <c r="X1491">
        <v>1</v>
      </c>
      <c r="Y1491">
        <v>60</v>
      </c>
      <c r="Z1491">
        <v>38</v>
      </c>
      <c r="AB1491">
        <v>46</v>
      </c>
      <c r="AC1491">
        <v>217</v>
      </c>
      <c r="AI1491">
        <v>2030</v>
      </c>
      <c r="AK1491">
        <v>14</v>
      </c>
      <c r="AL1491">
        <v>2023</v>
      </c>
      <c r="AM1491">
        <v>4</v>
      </c>
      <c r="AN1491" s="273">
        <f>(Table2[[#This Row],[OUTSD_IND_HEALTH_TOTAL]]+Table2[[#This Row],[EXCHG_IND_HEALTH_TOTAL]])-Table2[[#This Row],[OUTSD_IND_GRANDFATHER]]</f>
        <v>0</v>
      </c>
      <c r="AO1491" s="273">
        <f>Table2[[#This Row],[OUTSD_IND_HEALTH_TOTAL]]-Table2[[#This Row],[OUTSD_IND_GRANDFATHER]]</f>
        <v>0</v>
      </c>
      <c r="AP1491" s="273">
        <f>(Table2[[#This Row],[OUTSD_SG_HEALTH_TOTAL]]+Table2[[#This Row],[EXCHG_SG_HEALTH_TOTAL]])-Table2[[#This Row],[OUTSD_SG_GRANDFATHER]]</f>
        <v>99</v>
      </c>
      <c r="AQ1491" s="273">
        <f>Table2[[#This Row],[OUTSD_SG_HEALTH_TOTAL]]-Table2[[#This Row],[OUTSD_SG_GRANDFATHER]]</f>
        <v>99</v>
      </c>
      <c r="AR1491" s="273">
        <f>Table2[[#This Row],[EXCHG_IND_HEALTH_TOTAL]]+Table2[[#This Row],[OUTSD_IND_HEALTH_TOTAL]]</f>
        <v>0</v>
      </c>
      <c r="AS1491" s="273">
        <f>Table2[[#This Row],[EXCHG_SG_HEALTH_TOTAL]]+Table2[[#This Row],[OUTSD_SG_HEALTH_TOTAL]]</f>
        <v>99</v>
      </c>
      <c r="AT1491" s="273">
        <f>Table2[[#This Row],[OUTSD_ATM_HEALTH_TOTAL]]+Table2[[#This Row],[OUTSD_LG_HEALTH_TOTAL]]+Table2[[#This Row],[Individual Total]]+Table2[[#This Row],[Small Group Total]]+Table2[[#This Row],[OUTSD_STUDENT]]</f>
        <v>362</v>
      </c>
    </row>
    <row r="1492" spans="1:46">
      <c r="A1492" t="s">
        <v>73</v>
      </c>
      <c r="B1492" t="s">
        <v>383</v>
      </c>
      <c r="AK1492">
        <v>2</v>
      </c>
      <c r="AL1492">
        <v>2023</v>
      </c>
      <c r="AM1492">
        <v>4</v>
      </c>
      <c r="AN1492" s="273">
        <f>(Table2[[#This Row],[OUTSD_IND_HEALTH_TOTAL]]+Table2[[#This Row],[EXCHG_IND_HEALTH_TOTAL]])-Table2[[#This Row],[OUTSD_IND_GRANDFATHER]]</f>
        <v>0</v>
      </c>
      <c r="AO1492" s="273">
        <f>Table2[[#This Row],[OUTSD_IND_HEALTH_TOTAL]]-Table2[[#This Row],[OUTSD_IND_GRANDFATHER]]</f>
        <v>0</v>
      </c>
      <c r="AP1492" s="273">
        <f>(Table2[[#This Row],[OUTSD_SG_HEALTH_TOTAL]]+Table2[[#This Row],[EXCHG_SG_HEALTH_TOTAL]])-Table2[[#This Row],[OUTSD_SG_GRANDFATHER]]</f>
        <v>0</v>
      </c>
      <c r="AQ1492" s="273">
        <f>Table2[[#This Row],[OUTSD_SG_HEALTH_TOTAL]]-Table2[[#This Row],[OUTSD_SG_GRANDFATHER]]</f>
        <v>0</v>
      </c>
      <c r="AR1492" s="273">
        <f>Table2[[#This Row],[EXCHG_IND_HEALTH_TOTAL]]+Table2[[#This Row],[OUTSD_IND_HEALTH_TOTAL]]</f>
        <v>0</v>
      </c>
      <c r="AS1492" s="273">
        <f>Table2[[#This Row],[EXCHG_SG_HEALTH_TOTAL]]+Table2[[#This Row],[OUTSD_SG_HEALTH_TOTAL]]</f>
        <v>0</v>
      </c>
      <c r="AT1492" s="273">
        <f>Table2[[#This Row],[OUTSD_ATM_HEALTH_TOTAL]]+Table2[[#This Row],[OUTSD_LG_HEALTH_TOTAL]]+Table2[[#This Row],[Individual Total]]+Table2[[#This Row],[Small Group Total]]+Table2[[#This Row],[OUTSD_STUDENT]]</f>
        <v>0</v>
      </c>
    </row>
    <row r="1493" spans="1:46">
      <c r="A1493" t="s">
        <v>73</v>
      </c>
      <c r="B1493" t="s">
        <v>356</v>
      </c>
      <c r="V1493">
        <v>281</v>
      </c>
      <c r="W1493">
        <v>22</v>
      </c>
      <c r="X1493">
        <v>32</v>
      </c>
      <c r="Y1493">
        <v>176</v>
      </c>
      <c r="Z1493">
        <v>51</v>
      </c>
      <c r="AB1493">
        <v>248</v>
      </c>
      <c r="AC1493">
        <v>782</v>
      </c>
      <c r="AI1493">
        <v>3836</v>
      </c>
      <c r="AK1493">
        <v>21</v>
      </c>
      <c r="AL1493">
        <v>2023</v>
      </c>
      <c r="AM1493">
        <v>4</v>
      </c>
      <c r="AN1493" s="273">
        <f>(Table2[[#This Row],[OUTSD_IND_HEALTH_TOTAL]]+Table2[[#This Row],[EXCHG_IND_HEALTH_TOTAL]])-Table2[[#This Row],[OUTSD_IND_GRANDFATHER]]</f>
        <v>0</v>
      </c>
      <c r="AO1493" s="273">
        <f>Table2[[#This Row],[OUTSD_IND_HEALTH_TOTAL]]-Table2[[#This Row],[OUTSD_IND_GRANDFATHER]]</f>
        <v>0</v>
      </c>
      <c r="AP1493" s="273">
        <f>(Table2[[#This Row],[OUTSD_SG_HEALTH_TOTAL]]+Table2[[#This Row],[EXCHG_SG_HEALTH_TOTAL]])-Table2[[#This Row],[OUTSD_SG_GRANDFATHER]]</f>
        <v>281</v>
      </c>
      <c r="AQ1493" s="273">
        <f>Table2[[#This Row],[OUTSD_SG_HEALTH_TOTAL]]-Table2[[#This Row],[OUTSD_SG_GRANDFATHER]]</f>
        <v>281</v>
      </c>
      <c r="AR1493" s="273">
        <f>Table2[[#This Row],[EXCHG_IND_HEALTH_TOTAL]]+Table2[[#This Row],[OUTSD_IND_HEALTH_TOTAL]]</f>
        <v>0</v>
      </c>
      <c r="AS1493" s="273">
        <f>Table2[[#This Row],[EXCHG_SG_HEALTH_TOTAL]]+Table2[[#This Row],[OUTSD_SG_HEALTH_TOTAL]]</f>
        <v>281</v>
      </c>
      <c r="AT1493" s="273">
        <f>Table2[[#This Row],[OUTSD_ATM_HEALTH_TOTAL]]+Table2[[#This Row],[OUTSD_LG_HEALTH_TOTAL]]+Table2[[#This Row],[Individual Total]]+Table2[[#This Row],[Small Group Total]]+Table2[[#This Row],[OUTSD_STUDENT]]</f>
        <v>1311</v>
      </c>
    </row>
    <row r="1494" spans="1:46">
      <c r="A1494" t="s">
        <v>73</v>
      </c>
      <c r="B1494" t="s">
        <v>382</v>
      </c>
      <c r="AB1494">
        <v>5</v>
      </c>
      <c r="AL1494">
        <v>2023</v>
      </c>
      <c r="AM1494">
        <v>4</v>
      </c>
      <c r="AN1494" s="273">
        <f>(Table2[[#This Row],[OUTSD_IND_HEALTH_TOTAL]]+Table2[[#This Row],[EXCHG_IND_HEALTH_TOTAL]])-Table2[[#This Row],[OUTSD_IND_GRANDFATHER]]</f>
        <v>0</v>
      </c>
      <c r="AO1494" s="273">
        <f>Table2[[#This Row],[OUTSD_IND_HEALTH_TOTAL]]-Table2[[#This Row],[OUTSD_IND_GRANDFATHER]]</f>
        <v>0</v>
      </c>
      <c r="AP1494" s="273">
        <f>(Table2[[#This Row],[OUTSD_SG_HEALTH_TOTAL]]+Table2[[#This Row],[EXCHG_SG_HEALTH_TOTAL]])-Table2[[#This Row],[OUTSD_SG_GRANDFATHER]]</f>
        <v>0</v>
      </c>
      <c r="AQ1494" s="273">
        <f>Table2[[#This Row],[OUTSD_SG_HEALTH_TOTAL]]-Table2[[#This Row],[OUTSD_SG_GRANDFATHER]]</f>
        <v>0</v>
      </c>
      <c r="AR1494" s="273">
        <f>Table2[[#This Row],[EXCHG_IND_HEALTH_TOTAL]]+Table2[[#This Row],[OUTSD_IND_HEALTH_TOTAL]]</f>
        <v>0</v>
      </c>
      <c r="AS1494" s="273">
        <f>Table2[[#This Row],[EXCHG_SG_HEALTH_TOTAL]]+Table2[[#This Row],[OUTSD_SG_HEALTH_TOTAL]]</f>
        <v>0</v>
      </c>
      <c r="AT1494" s="273">
        <f>Table2[[#This Row],[OUTSD_ATM_HEALTH_TOTAL]]+Table2[[#This Row],[OUTSD_LG_HEALTH_TOTAL]]+Table2[[#This Row],[Individual Total]]+Table2[[#This Row],[Small Group Total]]+Table2[[#This Row],[OUTSD_STUDENT]]</f>
        <v>5</v>
      </c>
    </row>
    <row r="1495" spans="1:46">
      <c r="A1495" t="s">
        <v>73</v>
      </c>
      <c r="B1495" t="s">
        <v>359</v>
      </c>
      <c r="V1495">
        <v>604</v>
      </c>
      <c r="W1495">
        <v>15</v>
      </c>
      <c r="X1495">
        <v>40</v>
      </c>
      <c r="Y1495">
        <v>324</v>
      </c>
      <c r="Z1495">
        <v>225</v>
      </c>
      <c r="AB1495">
        <v>522</v>
      </c>
      <c r="AC1495">
        <v>282</v>
      </c>
      <c r="AI1495">
        <v>2358</v>
      </c>
      <c r="AK1495">
        <v>58</v>
      </c>
      <c r="AL1495">
        <v>2023</v>
      </c>
      <c r="AM1495">
        <v>4</v>
      </c>
      <c r="AN1495" s="273">
        <f>(Table2[[#This Row],[OUTSD_IND_HEALTH_TOTAL]]+Table2[[#This Row],[EXCHG_IND_HEALTH_TOTAL]])-Table2[[#This Row],[OUTSD_IND_GRANDFATHER]]</f>
        <v>0</v>
      </c>
      <c r="AO1495" s="273">
        <f>Table2[[#This Row],[OUTSD_IND_HEALTH_TOTAL]]-Table2[[#This Row],[OUTSD_IND_GRANDFATHER]]</f>
        <v>0</v>
      </c>
      <c r="AP1495" s="273">
        <f>(Table2[[#This Row],[OUTSD_SG_HEALTH_TOTAL]]+Table2[[#This Row],[EXCHG_SG_HEALTH_TOTAL]])-Table2[[#This Row],[OUTSD_SG_GRANDFATHER]]</f>
        <v>604</v>
      </c>
      <c r="AQ1495" s="273">
        <f>Table2[[#This Row],[OUTSD_SG_HEALTH_TOTAL]]-Table2[[#This Row],[OUTSD_SG_GRANDFATHER]]</f>
        <v>604</v>
      </c>
      <c r="AR1495" s="273">
        <f>Table2[[#This Row],[EXCHG_IND_HEALTH_TOTAL]]+Table2[[#This Row],[OUTSD_IND_HEALTH_TOTAL]]</f>
        <v>0</v>
      </c>
      <c r="AS1495" s="273">
        <f>Table2[[#This Row],[EXCHG_SG_HEALTH_TOTAL]]+Table2[[#This Row],[OUTSD_SG_HEALTH_TOTAL]]</f>
        <v>604</v>
      </c>
      <c r="AT1495" s="273">
        <f>Table2[[#This Row],[OUTSD_ATM_HEALTH_TOTAL]]+Table2[[#This Row],[OUTSD_LG_HEALTH_TOTAL]]+Table2[[#This Row],[Individual Total]]+Table2[[#This Row],[Small Group Total]]+Table2[[#This Row],[OUTSD_STUDENT]]</f>
        <v>1408</v>
      </c>
    </row>
    <row r="1496" spans="1:46">
      <c r="A1496" t="s">
        <v>73</v>
      </c>
      <c r="B1496" t="s">
        <v>364</v>
      </c>
      <c r="V1496">
        <v>75</v>
      </c>
      <c r="X1496">
        <v>20</v>
      </c>
      <c r="Y1496">
        <v>47</v>
      </c>
      <c r="Z1496">
        <v>8</v>
      </c>
      <c r="AB1496">
        <v>44</v>
      </c>
      <c r="AC1496">
        <v>70</v>
      </c>
      <c r="AI1496">
        <v>1114</v>
      </c>
      <c r="AK1496">
        <v>7</v>
      </c>
      <c r="AL1496">
        <v>2023</v>
      </c>
      <c r="AM1496">
        <v>4</v>
      </c>
      <c r="AN1496" s="273">
        <f>(Table2[[#This Row],[OUTSD_IND_HEALTH_TOTAL]]+Table2[[#This Row],[EXCHG_IND_HEALTH_TOTAL]])-Table2[[#This Row],[OUTSD_IND_GRANDFATHER]]</f>
        <v>0</v>
      </c>
      <c r="AO1496" s="273">
        <f>Table2[[#This Row],[OUTSD_IND_HEALTH_TOTAL]]-Table2[[#This Row],[OUTSD_IND_GRANDFATHER]]</f>
        <v>0</v>
      </c>
      <c r="AP1496" s="273">
        <f>(Table2[[#This Row],[OUTSD_SG_HEALTH_TOTAL]]+Table2[[#This Row],[EXCHG_SG_HEALTH_TOTAL]])-Table2[[#This Row],[OUTSD_SG_GRANDFATHER]]</f>
        <v>75</v>
      </c>
      <c r="AQ1496" s="273">
        <f>Table2[[#This Row],[OUTSD_SG_HEALTH_TOTAL]]-Table2[[#This Row],[OUTSD_SG_GRANDFATHER]]</f>
        <v>75</v>
      </c>
      <c r="AR1496" s="273">
        <f>Table2[[#This Row],[EXCHG_IND_HEALTH_TOTAL]]+Table2[[#This Row],[OUTSD_IND_HEALTH_TOTAL]]</f>
        <v>0</v>
      </c>
      <c r="AS1496" s="273">
        <f>Table2[[#This Row],[EXCHG_SG_HEALTH_TOTAL]]+Table2[[#This Row],[OUTSD_SG_HEALTH_TOTAL]]</f>
        <v>75</v>
      </c>
      <c r="AT1496" s="273">
        <f>Table2[[#This Row],[OUTSD_ATM_HEALTH_TOTAL]]+Table2[[#This Row],[OUTSD_LG_HEALTH_TOTAL]]+Table2[[#This Row],[Individual Total]]+Table2[[#This Row],[Small Group Total]]+Table2[[#This Row],[OUTSD_STUDENT]]</f>
        <v>189</v>
      </c>
    </row>
    <row r="1497" spans="1:46">
      <c r="A1497" t="s">
        <v>73</v>
      </c>
      <c r="B1497" t="s">
        <v>384</v>
      </c>
      <c r="AK1497">
        <v>1</v>
      </c>
      <c r="AL1497">
        <v>2023</v>
      </c>
      <c r="AM1497">
        <v>4</v>
      </c>
      <c r="AN1497" s="273">
        <f>(Table2[[#This Row],[OUTSD_IND_HEALTH_TOTAL]]+Table2[[#This Row],[EXCHG_IND_HEALTH_TOTAL]])-Table2[[#This Row],[OUTSD_IND_GRANDFATHER]]</f>
        <v>0</v>
      </c>
      <c r="AO1497" s="273">
        <f>Table2[[#This Row],[OUTSD_IND_HEALTH_TOTAL]]-Table2[[#This Row],[OUTSD_IND_GRANDFATHER]]</f>
        <v>0</v>
      </c>
      <c r="AP1497" s="273">
        <f>(Table2[[#This Row],[OUTSD_SG_HEALTH_TOTAL]]+Table2[[#This Row],[EXCHG_SG_HEALTH_TOTAL]])-Table2[[#This Row],[OUTSD_SG_GRANDFATHER]]</f>
        <v>0</v>
      </c>
      <c r="AQ1497" s="273">
        <f>Table2[[#This Row],[OUTSD_SG_HEALTH_TOTAL]]-Table2[[#This Row],[OUTSD_SG_GRANDFATHER]]</f>
        <v>0</v>
      </c>
      <c r="AR1497" s="273">
        <f>Table2[[#This Row],[EXCHG_IND_HEALTH_TOTAL]]+Table2[[#This Row],[OUTSD_IND_HEALTH_TOTAL]]</f>
        <v>0</v>
      </c>
      <c r="AS1497" s="273">
        <f>Table2[[#This Row],[EXCHG_SG_HEALTH_TOTAL]]+Table2[[#This Row],[OUTSD_SG_HEALTH_TOTAL]]</f>
        <v>0</v>
      </c>
      <c r="AT1497" s="273">
        <f>Table2[[#This Row],[OUTSD_ATM_HEALTH_TOTAL]]+Table2[[#This Row],[OUTSD_LG_HEALTH_TOTAL]]+Table2[[#This Row],[Individual Total]]+Table2[[#This Row],[Small Group Total]]+Table2[[#This Row],[OUTSD_STUDENT]]</f>
        <v>0</v>
      </c>
    </row>
    <row r="1498" spans="1:46">
      <c r="A1498" t="s">
        <v>73</v>
      </c>
      <c r="B1498" t="s">
        <v>374</v>
      </c>
      <c r="V1498">
        <v>17</v>
      </c>
      <c r="W1498">
        <v>4</v>
      </c>
      <c r="X1498">
        <v>12</v>
      </c>
      <c r="Z1498">
        <v>1</v>
      </c>
      <c r="AI1498">
        <v>3</v>
      </c>
      <c r="AK1498">
        <v>12</v>
      </c>
      <c r="AL1498">
        <v>2023</v>
      </c>
      <c r="AM1498">
        <v>4</v>
      </c>
      <c r="AN1498" s="273">
        <f>(Table2[[#This Row],[OUTSD_IND_HEALTH_TOTAL]]+Table2[[#This Row],[EXCHG_IND_HEALTH_TOTAL]])-Table2[[#This Row],[OUTSD_IND_GRANDFATHER]]</f>
        <v>0</v>
      </c>
      <c r="AO1498" s="273">
        <f>Table2[[#This Row],[OUTSD_IND_HEALTH_TOTAL]]-Table2[[#This Row],[OUTSD_IND_GRANDFATHER]]</f>
        <v>0</v>
      </c>
      <c r="AP1498" s="273">
        <f>(Table2[[#This Row],[OUTSD_SG_HEALTH_TOTAL]]+Table2[[#This Row],[EXCHG_SG_HEALTH_TOTAL]])-Table2[[#This Row],[OUTSD_SG_GRANDFATHER]]</f>
        <v>17</v>
      </c>
      <c r="AQ1498" s="273">
        <f>Table2[[#This Row],[OUTSD_SG_HEALTH_TOTAL]]-Table2[[#This Row],[OUTSD_SG_GRANDFATHER]]</f>
        <v>17</v>
      </c>
      <c r="AR1498" s="273">
        <f>Table2[[#This Row],[EXCHG_IND_HEALTH_TOTAL]]+Table2[[#This Row],[OUTSD_IND_HEALTH_TOTAL]]</f>
        <v>0</v>
      </c>
      <c r="AS1498" s="273">
        <f>Table2[[#This Row],[EXCHG_SG_HEALTH_TOTAL]]+Table2[[#This Row],[OUTSD_SG_HEALTH_TOTAL]]</f>
        <v>17</v>
      </c>
      <c r="AT1498" s="273">
        <f>Table2[[#This Row],[OUTSD_ATM_HEALTH_TOTAL]]+Table2[[#This Row],[OUTSD_LG_HEALTH_TOTAL]]+Table2[[#This Row],[Individual Total]]+Table2[[#This Row],[Small Group Total]]+Table2[[#This Row],[OUTSD_STUDENT]]</f>
        <v>17</v>
      </c>
    </row>
    <row r="1499" spans="1:46">
      <c r="A1499" t="s">
        <v>73</v>
      </c>
      <c r="B1499" t="s">
        <v>380</v>
      </c>
      <c r="V1499">
        <v>3</v>
      </c>
      <c r="Y1499">
        <v>3</v>
      </c>
      <c r="AB1499">
        <v>15</v>
      </c>
      <c r="AC1499">
        <v>1</v>
      </c>
      <c r="AK1499">
        <v>1</v>
      </c>
      <c r="AL1499">
        <v>2023</v>
      </c>
      <c r="AM1499">
        <v>4</v>
      </c>
      <c r="AN1499" s="273">
        <f>(Table2[[#This Row],[OUTSD_IND_HEALTH_TOTAL]]+Table2[[#This Row],[EXCHG_IND_HEALTH_TOTAL]])-Table2[[#This Row],[OUTSD_IND_GRANDFATHER]]</f>
        <v>0</v>
      </c>
      <c r="AO1499" s="273">
        <f>Table2[[#This Row],[OUTSD_IND_HEALTH_TOTAL]]-Table2[[#This Row],[OUTSD_IND_GRANDFATHER]]</f>
        <v>0</v>
      </c>
      <c r="AP1499" s="273">
        <f>(Table2[[#This Row],[OUTSD_SG_HEALTH_TOTAL]]+Table2[[#This Row],[EXCHG_SG_HEALTH_TOTAL]])-Table2[[#This Row],[OUTSD_SG_GRANDFATHER]]</f>
        <v>3</v>
      </c>
      <c r="AQ1499" s="273">
        <f>Table2[[#This Row],[OUTSD_SG_HEALTH_TOTAL]]-Table2[[#This Row],[OUTSD_SG_GRANDFATHER]]</f>
        <v>3</v>
      </c>
      <c r="AR1499" s="273">
        <f>Table2[[#This Row],[EXCHG_IND_HEALTH_TOTAL]]+Table2[[#This Row],[OUTSD_IND_HEALTH_TOTAL]]</f>
        <v>0</v>
      </c>
      <c r="AS1499" s="273">
        <f>Table2[[#This Row],[EXCHG_SG_HEALTH_TOTAL]]+Table2[[#This Row],[OUTSD_SG_HEALTH_TOTAL]]</f>
        <v>3</v>
      </c>
      <c r="AT1499" s="273">
        <f>Table2[[#This Row],[OUTSD_ATM_HEALTH_TOTAL]]+Table2[[#This Row],[OUTSD_LG_HEALTH_TOTAL]]+Table2[[#This Row],[Individual Total]]+Table2[[#This Row],[Small Group Total]]+Table2[[#This Row],[OUTSD_STUDENT]]</f>
        <v>19</v>
      </c>
    </row>
    <row r="1500" spans="1:46">
      <c r="A1500" t="s">
        <v>73</v>
      </c>
      <c r="B1500" t="s">
        <v>387</v>
      </c>
      <c r="AB1500">
        <v>10</v>
      </c>
      <c r="AI1500">
        <v>1</v>
      </c>
      <c r="AL1500">
        <v>2023</v>
      </c>
      <c r="AM1500">
        <v>4</v>
      </c>
      <c r="AN1500" s="273">
        <f>(Table2[[#This Row],[OUTSD_IND_HEALTH_TOTAL]]+Table2[[#This Row],[EXCHG_IND_HEALTH_TOTAL]])-Table2[[#This Row],[OUTSD_IND_GRANDFATHER]]</f>
        <v>0</v>
      </c>
      <c r="AO1500" s="273">
        <f>Table2[[#This Row],[OUTSD_IND_HEALTH_TOTAL]]-Table2[[#This Row],[OUTSD_IND_GRANDFATHER]]</f>
        <v>0</v>
      </c>
      <c r="AP1500" s="273">
        <f>(Table2[[#This Row],[OUTSD_SG_HEALTH_TOTAL]]+Table2[[#This Row],[EXCHG_SG_HEALTH_TOTAL]])-Table2[[#This Row],[OUTSD_SG_GRANDFATHER]]</f>
        <v>0</v>
      </c>
      <c r="AQ1500" s="273">
        <f>Table2[[#This Row],[OUTSD_SG_HEALTH_TOTAL]]-Table2[[#This Row],[OUTSD_SG_GRANDFATHER]]</f>
        <v>0</v>
      </c>
      <c r="AR1500" s="273">
        <f>Table2[[#This Row],[EXCHG_IND_HEALTH_TOTAL]]+Table2[[#This Row],[OUTSD_IND_HEALTH_TOTAL]]</f>
        <v>0</v>
      </c>
      <c r="AS1500" s="273">
        <f>Table2[[#This Row],[EXCHG_SG_HEALTH_TOTAL]]+Table2[[#This Row],[OUTSD_SG_HEALTH_TOTAL]]</f>
        <v>0</v>
      </c>
      <c r="AT1500" s="273">
        <f>Table2[[#This Row],[OUTSD_ATM_HEALTH_TOTAL]]+Table2[[#This Row],[OUTSD_LG_HEALTH_TOTAL]]+Table2[[#This Row],[Individual Total]]+Table2[[#This Row],[Small Group Total]]+Table2[[#This Row],[OUTSD_STUDENT]]</f>
        <v>10</v>
      </c>
    </row>
    <row r="1501" spans="1:46">
      <c r="A1501" t="s">
        <v>73</v>
      </c>
      <c r="B1501" t="s">
        <v>373</v>
      </c>
      <c r="V1501">
        <v>2</v>
      </c>
      <c r="X1501">
        <v>1</v>
      </c>
      <c r="Y1501">
        <v>1</v>
      </c>
      <c r="AB1501">
        <v>3</v>
      </c>
      <c r="AK1501">
        <v>6</v>
      </c>
      <c r="AL1501">
        <v>2023</v>
      </c>
      <c r="AM1501">
        <v>4</v>
      </c>
      <c r="AN1501" s="273">
        <f>(Table2[[#This Row],[OUTSD_IND_HEALTH_TOTAL]]+Table2[[#This Row],[EXCHG_IND_HEALTH_TOTAL]])-Table2[[#This Row],[OUTSD_IND_GRANDFATHER]]</f>
        <v>0</v>
      </c>
      <c r="AO1501" s="273">
        <f>Table2[[#This Row],[OUTSD_IND_HEALTH_TOTAL]]-Table2[[#This Row],[OUTSD_IND_GRANDFATHER]]</f>
        <v>0</v>
      </c>
      <c r="AP1501" s="273">
        <f>(Table2[[#This Row],[OUTSD_SG_HEALTH_TOTAL]]+Table2[[#This Row],[EXCHG_SG_HEALTH_TOTAL]])-Table2[[#This Row],[OUTSD_SG_GRANDFATHER]]</f>
        <v>2</v>
      </c>
      <c r="AQ1501" s="273">
        <f>Table2[[#This Row],[OUTSD_SG_HEALTH_TOTAL]]-Table2[[#This Row],[OUTSD_SG_GRANDFATHER]]</f>
        <v>2</v>
      </c>
      <c r="AR1501" s="273">
        <f>Table2[[#This Row],[EXCHG_IND_HEALTH_TOTAL]]+Table2[[#This Row],[OUTSD_IND_HEALTH_TOTAL]]</f>
        <v>0</v>
      </c>
      <c r="AS1501" s="273">
        <f>Table2[[#This Row],[EXCHG_SG_HEALTH_TOTAL]]+Table2[[#This Row],[OUTSD_SG_HEALTH_TOTAL]]</f>
        <v>2</v>
      </c>
      <c r="AT1501" s="273">
        <f>Table2[[#This Row],[OUTSD_ATM_HEALTH_TOTAL]]+Table2[[#This Row],[OUTSD_LG_HEALTH_TOTAL]]+Table2[[#This Row],[Individual Total]]+Table2[[#This Row],[Small Group Total]]+Table2[[#This Row],[OUTSD_STUDENT]]</f>
        <v>5</v>
      </c>
    </row>
    <row r="1502" spans="1:46">
      <c r="A1502" t="s">
        <v>73</v>
      </c>
      <c r="B1502" t="s">
        <v>357</v>
      </c>
      <c r="V1502">
        <v>378</v>
      </c>
      <c r="W1502">
        <v>10</v>
      </c>
      <c r="X1502">
        <v>58</v>
      </c>
      <c r="Y1502">
        <v>195</v>
      </c>
      <c r="Z1502">
        <v>115</v>
      </c>
      <c r="AB1502">
        <v>358</v>
      </c>
      <c r="AC1502">
        <v>225</v>
      </c>
      <c r="AI1502">
        <v>1088</v>
      </c>
      <c r="AK1502">
        <v>30</v>
      </c>
      <c r="AL1502">
        <v>2023</v>
      </c>
      <c r="AM1502">
        <v>4</v>
      </c>
      <c r="AN1502" s="273">
        <f>(Table2[[#This Row],[OUTSD_IND_HEALTH_TOTAL]]+Table2[[#This Row],[EXCHG_IND_HEALTH_TOTAL]])-Table2[[#This Row],[OUTSD_IND_GRANDFATHER]]</f>
        <v>0</v>
      </c>
      <c r="AO1502" s="273">
        <f>Table2[[#This Row],[OUTSD_IND_HEALTH_TOTAL]]-Table2[[#This Row],[OUTSD_IND_GRANDFATHER]]</f>
        <v>0</v>
      </c>
      <c r="AP1502" s="273">
        <f>(Table2[[#This Row],[OUTSD_SG_HEALTH_TOTAL]]+Table2[[#This Row],[EXCHG_SG_HEALTH_TOTAL]])-Table2[[#This Row],[OUTSD_SG_GRANDFATHER]]</f>
        <v>378</v>
      </c>
      <c r="AQ1502" s="273">
        <f>Table2[[#This Row],[OUTSD_SG_HEALTH_TOTAL]]-Table2[[#This Row],[OUTSD_SG_GRANDFATHER]]</f>
        <v>378</v>
      </c>
      <c r="AR1502" s="273">
        <f>Table2[[#This Row],[EXCHG_IND_HEALTH_TOTAL]]+Table2[[#This Row],[OUTSD_IND_HEALTH_TOTAL]]</f>
        <v>0</v>
      </c>
      <c r="AS1502" s="273">
        <f>Table2[[#This Row],[EXCHG_SG_HEALTH_TOTAL]]+Table2[[#This Row],[OUTSD_SG_HEALTH_TOTAL]]</f>
        <v>378</v>
      </c>
      <c r="AT1502" s="273">
        <f>Table2[[#This Row],[OUTSD_ATM_HEALTH_TOTAL]]+Table2[[#This Row],[OUTSD_LG_HEALTH_TOTAL]]+Table2[[#This Row],[Individual Total]]+Table2[[#This Row],[Small Group Total]]+Table2[[#This Row],[OUTSD_STUDENT]]</f>
        <v>961</v>
      </c>
    </row>
    <row r="1503" spans="1:46">
      <c r="A1503" t="s">
        <v>73</v>
      </c>
      <c r="B1503" t="s">
        <v>390</v>
      </c>
      <c r="AI1503">
        <v>1</v>
      </c>
      <c r="AL1503">
        <v>2023</v>
      </c>
      <c r="AM1503">
        <v>4</v>
      </c>
      <c r="AN1503" s="273">
        <f>(Table2[[#This Row],[OUTSD_IND_HEALTH_TOTAL]]+Table2[[#This Row],[EXCHG_IND_HEALTH_TOTAL]])-Table2[[#This Row],[OUTSD_IND_GRANDFATHER]]</f>
        <v>0</v>
      </c>
      <c r="AO1503" s="273">
        <f>Table2[[#This Row],[OUTSD_IND_HEALTH_TOTAL]]-Table2[[#This Row],[OUTSD_IND_GRANDFATHER]]</f>
        <v>0</v>
      </c>
      <c r="AP1503" s="273">
        <f>(Table2[[#This Row],[OUTSD_SG_HEALTH_TOTAL]]+Table2[[#This Row],[EXCHG_SG_HEALTH_TOTAL]])-Table2[[#This Row],[OUTSD_SG_GRANDFATHER]]</f>
        <v>0</v>
      </c>
      <c r="AQ1503" s="273">
        <f>Table2[[#This Row],[OUTSD_SG_HEALTH_TOTAL]]-Table2[[#This Row],[OUTSD_SG_GRANDFATHER]]</f>
        <v>0</v>
      </c>
      <c r="AR1503" s="273">
        <f>Table2[[#This Row],[EXCHG_IND_HEALTH_TOTAL]]+Table2[[#This Row],[OUTSD_IND_HEALTH_TOTAL]]</f>
        <v>0</v>
      </c>
      <c r="AS1503" s="273">
        <f>Table2[[#This Row],[EXCHG_SG_HEALTH_TOTAL]]+Table2[[#This Row],[OUTSD_SG_HEALTH_TOTAL]]</f>
        <v>0</v>
      </c>
      <c r="AT1503" s="273">
        <f>Table2[[#This Row],[OUTSD_ATM_HEALTH_TOTAL]]+Table2[[#This Row],[OUTSD_LG_HEALTH_TOTAL]]+Table2[[#This Row],[Individual Total]]+Table2[[#This Row],[Small Group Total]]+Table2[[#This Row],[OUTSD_STUDENT]]</f>
        <v>0</v>
      </c>
    </row>
    <row r="1504" spans="1:46">
      <c r="A1504" t="s">
        <v>73</v>
      </c>
      <c r="B1504" t="s">
        <v>362</v>
      </c>
      <c r="V1504">
        <v>46</v>
      </c>
      <c r="X1504">
        <v>8</v>
      </c>
      <c r="Y1504">
        <v>27</v>
      </c>
      <c r="Z1504">
        <v>11</v>
      </c>
      <c r="AB1504">
        <v>24</v>
      </c>
      <c r="AC1504">
        <v>88</v>
      </c>
      <c r="AI1504">
        <v>559</v>
      </c>
      <c r="AK1504">
        <v>28</v>
      </c>
      <c r="AL1504">
        <v>2023</v>
      </c>
      <c r="AM1504">
        <v>4</v>
      </c>
      <c r="AN1504" s="273">
        <f>(Table2[[#This Row],[OUTSD_IND_HEALTH_TOTAL]]+Table2[[#This Row],[EXCHG_IND_HEALTH_TOTAL]])-Table2[[#This Row],[OUTSD_IND_GRANDFATHER]]</f>
        <v>0</v>
      </c>
      <c r="AO1504" s="273">
        <f>Table2[[#This Row],[OUTSD_IND_HEALTH_TOTAL]]-Table2[[#This Row],[OUTSD_IND_GRANDFATHER]]</f>
        <v>0</v>
      </c>
      <c r="AP1504" s="273">
        <f>(Table2[[#This Row],[OUTSD_SG_HEALTH_TOTAL]]+Table2[[#This Row],[EXCHG_SG_HEALTH_TOTAL]])-Table2[[#This Row],[OUTSD_SG_GRANDFATHER]]</f>
        <v>46</v>
      </c>
      <c r="AQ1504" s="273">
        <f>Table2[[#This Row],[OUTSD_SG_HEALTH_TOTAL]]-Table2[[#This Row],[OUTSD_SG_GRANDFATHER]]</f>
        <v>46</v>
      </c>
      <c r="AR1504" s="273">
        <f>Table2[[#This Row],[EXCHG_IND_HEALTH_TOTAL]]+Table2[[#This Row],[OUTSD_IND_HEALTH_TOTAL]]</f>
        <v>0</v>
      </c>
      <c r="AS1504" s="273">
        <f>Table2[[#This Row],[EXCHG_SG_HEALTH_TOTAL]]+Table2[[#This Row],[OUTSD_SG_HEALTH_TOTAL]]</f>
        <v>46</v>
      </c>
      <c r="AT1504" s="273">
        <f>Table2[[#This Row],[OUTSD_ATM_HEALTH_TOTAL]]+Table2[[#This Row],[OUTSD_LG_HEALTH_TOTAL]]+Table2[[#This Row],[Individual Total]]+Table2[[#This Row],[Small Group Total]]+Table2[[#This Row],[OUTSD_STUDENT]]</f>
        <v>158</v>
      </c>
    </row>
    <row r="1505" spans="1:46">
      <c r="A1505" t="s">
        <v>74</v>
      </c>
      <c r="B1505" t="s">
        <v>381</v>
      </c>
      <c r="AI1505">
        <v>1</v>
      </c>
      <c r="AL1505">
        <v>2023</v>
      </c>
      <c r="AM1505">
        <v>4</v>
      </c>
      <c r="AN1505" s="273">
        <f>(Table2[[#This Row],[OUTSD_IND_HEALTH_TOTAL]]+Table2[[#This Row],[EXCHG_IND_HEALTH_TOTAL]])-Table2[[#This Row],[OUTSD_IND_GRANDFATHER]]</f>
        <v>0</v>
      </c>
      <c r="AO1505" s="273">
        <f>Table2[[#This Row],[OUTSD_IND_HEALTH_TOTAL]]-Table2[[#This Row],[OUTSD_IND_GRANDFATHER]]</f>
        <v>0</v>
      </c>
      <c r="AP1505" s="273">
        <f>(Table2[[#This Row],[OUTSD_SG_HEALTH_TOTAL]]+Table2[[#This Row],[EXCHG_SG_HEALTH_TOTAL]])-Table2[[#This Row],[OUTSD_SG_GRANDFATHER]]</f>
        <v>0</v>
      </c>
      <c r="AQ1505" s="273">
        <f>Table2[[#This Row],[OUTSD_SG_HEALTH_TOTAL]]-Table2[[#This Row],[OUTSD_SG_GRANDFATHER]]</f>
        <v>0</v>
      </c>
      <c r="AR1505" s="273">
        <f>Table2[[#This Row],[EXCHG_IND_HEALTH_TOTAL]]+Table2[[#This Row],[OUTSD_IND_HEALTH_TOTAL]]</f>
        <v>0</v>
      </c>
      <c r="AS1505" s="273">
        <f>Table2[[#This Row],[EXCHG_SG_HEALTH_TOTAL]]+Table2[[#This Row],[OUTSD_SG_HEALTH_TOTAL]]</f>
        <v>0</v>
      </c>
      <c r="AT1505" s="273">
        <f>Table2[[#This Row],[OUTSD_ATM_HEALTH_TOTAL]]+Table2[[#This Row],[OUTSD_LG_HEALTH_TOTAL]]+Table2[[#This Row],[Individual Total]]+Table2[[#This Row],[Small Group Total]]+Table2[[#This Row],[OUTSD_STUDENT]]</f>
        <v>0</v>
      </c>
    </row>
    <row r="1506" spans="1:46">
      <c r="A1506" t="s">
        <v>74</v>
      </c>
      <c r="B1506" t="s">
        <v>363</v>
      </c>
      <c r="AI1506">
        <v>133</v>
      </c>
      <c r="AL1506">
        <v>2023</v>
      </c>
      <c r="AM1506">
        <v>4</v>
      </c>
      <c r="AN1506" s="273">
        <f>(Table2[[#This Row],[OUTSD_IND_HEALTH_TOTAL]]+Table2[[#This Row],[EXCHG_IND_HEALTH_TOTAL]])-Table2[[#This Row],[OUTSD_IND_GRANDFATHER]]</f>
        <v>0</v>
      </c>
      <c r="AO1506" s="273">
        <f>Table2[[#This Row],[OUTSD_IND_HEALTH_TOTAL]]-Table2[[#This Row],[OUTSD_IND_GRANDFATHER]]</f>
        <v>0</v>
      </c>
      <c r="AP1506" s="273">
        <f>(Table2[[#This Row],[OUTSD_SG_HEALTH_TOTAL]]+Table2[[#This Row],[EXCHG_SG_HEALTH_TOTAL]])-Table2[[#This Row],[OUTSD_SG_GRANDFATHER]]</f>
        <v>0</v>
      </c>
      <c r="AQ1506" s="273">
        <f>Table2[[#This Row],[OUTSD_SG_HEALTH_TOTAL]]-Table2[[#This Row],[OUTSD_SG_GRANDFATHER]]</f>
        <v>0</v>
      </c>
      <c r="AR1506" s="273">
        <f>Table2[[#This Row],[EXCHG_IND_HEALTH_TOTAL]]+Table2[[#This Row],[OUTSD_IND_HEALTH_TOTAL]]</f>
        <v>0</v>
      </c>
      <c r="AS1506" s="273">
        <f>Table2[[#This Row],[EXCHG_SG_HEALTH_TOTAL]]+Table2[[#This Row],[OUTSD_SG_HEALTH_TOTAL]]</f>
        <v>0</v>
      </c>
      <c r="AT1506" s="273">
        <f>Table2[[#This Row],[OUTSD_ATM_HEALTH_TOTAL]]+Table2[[#This Row],[OUTSD_LG_HEALTH_TOTAL]]+Table2[[#This Row],[Individual Total]]+Table2[[#This Row],[Small Group Total]]+Table2[[#This Row],[OUTSD_STUDENT]]</f>
        <v>0</v>
      </c>
    </row>
    <row r="1507" spans="1:46">
      <c r="A1507" t="s">
        <v>74</v>
      </c>
      <c r="B1507" t="s">
        <v>358</v>
      </c>
      <c r="AI1507">
        <v>1318</v>
      </c>
      <c r="AL1507">
        <v>2023</v>
      </c>
      <c r="AM1507">
        <v>4</v>
      </c>
      <c r="AN1507" s="273">
        <f>(Table2[[#This Row],[OUTSD_IND_HEALTH_TOTAL]]+Table2[[#This Row],[EXCHG_IND_HEALTH_TOTAL]])-Table2[[#This Row],[OUTSD_IND_GRANDFATHER]]</f>
        <v>0</v>
      </c>
      <c r="AO1507" s="273">
        <f>Table2[[#This Row],[OUTSD_IND_HEALTH_TOTAL]]-Table2[[#This Row],[OUTSD_IND_GRANDFATHER]]</f>
        <v>0</v>
      </c>
      <c r="AP1507" s="273">
        <f>(Table2[[#This Row],[OUTSD_SG_HEALTH_TOTAL]]+Table2[[#This Row],[EXCHG_SG_HEALTH_TOTAL]])-Table2[[#This Row],[OUTSD_SG_GRANDFATHER]]</f>
        <v>0</v>
      </c>
      <c r="AQ1507" s="273">
        <f>Table2[[#This Row],[OUTSD_SG_HEALTH_TOTAL]]-Table2[[#This Row],[OUTSD_SG_GRANDFATHER]]</f>
        <v>0</v>
      </c>
      <c r="AR1507" s="273">
        <f>Table2[[#This Row],[EXCHG_IND_HEALTH_TOTAL]]+Table2[[#This Row],[OUTSD_IND_HEALTH_TOTAL]]</f>
        <v>0</v>
      </c>
      <c r="AS1507" s="273">
        <f>Table2[[#This Row],[EXCHG_SG_HEALTH_TOTAL]]+Table2[[#This Row],[OUTSD_SG_HEALTH_TOTAL]]</f>
        <v>0</v>
      </c>
      <c r="AT1507" s="273">
        <f>Table2[[#This Row],[OUTSD_ATM_HEALTH_TOTAL]]+Table2[[#This Row],[OUTSD_LG_HEALTH_TOTAL]]+Table2[[#This Row],[Individual Total]]+Table2[[#This Row],[Small Group Total]]+Table2[[#This Row],[OUTSD_STUDENT]]</f>
        <v>0</v>
      </c>
    </row>
    <row r="1508" spans="1:46">
      <c r="A1508" t="s">
        <v>74</v>
      </c>
      <c r="B1508" t="s">
        <v>361</v>
      </c>
      <c r="AI1508">
        <v>1</v>
      </c>
      <c r="AL1508">
        <v>2023</v>
      </c>
      <c r="AM1508">
        <v>4</v>
      </c>
      <c r="AN1508" s="273">
        <f>(Table2[[#This Row],[OUTSD_IND_HEALTH_TOTAL]]+Table2[[#This Row],[EXCHG_IND_HEALTH_TOTAL]])-Table2[[#This Row],[OUTSD_IND_GRANDFATHER]]</f>
        <v>0</v>
      </c>
      <c r="AO1508" s="273">
        <f>Table2[[#This Row],[OUTSD_IND_HEALTH_TOTAL]]-Table2[[#This Row],[OUTSD_IND_GRANDFATHER]]</f>
        <v>0</v>
      </c>
      <c r="AP1508" s="273">
        <f>(Table2[[#This Row],[OUTSD_SG_HEALTH_TOTAL]]+Table2[[#This Row],[EXCHG_SG_HEALTH_TOTAL]])-Table2[[#This Row],[OUTSD_SG_GRANDFATHER]]</f>
        <v>0</v>
      </c>
      <c r="AQ1508" s="273">
        <f>Table2[[#This Row],[OUTSD_SG_HEALTH_TOTAL]]-Table2[[#This Row],[OUTSD_SG_GRANDFATHER]]</f>
        <v>0</v>
      </c>
      <c r="AR1508" s="273">
        <f>Table2[[#This Row],[EXCHG_IND_HEALTH_TOTAL]]+Table2[[#This Row],[OUTSD_IND_HEALTH_TOTAL]]</f>
        <v>0</v>
      </c>
      <c r="AS1508" s="273">
        <f>Table2[[#This Row],[EXCHG_SG_HEALTH_TOTAL]]+Table2[[#This Row],[OUTSD_SG_HEALTH_TOTAL]]</f>
        <v>0</v>
      </c>
      <c r="AT1508" s="273">
        <f>Table2[[#This Row],[OUTSD_ATM_HEALTH_TOTAL]]+Table2[[#This Row],[OUTSD_LG_HEALTH_TOTAL]]+Table2[[#This Row],[Individual Total]]+Table2[[#This Row],[Small Group Total]]+Table2[[#This Row],[OUTSD_STUDENT]]</f>
        <v>0</v>
      </c>
    </row>
    <row r="1509" spans="1:46">
      <c r="A1509" t="s">
        <v>74</v>
      </c>
      <c r="B1509" t="s">
        <v>372</v>
      </c>
      <c r="AI1509">
        <v>2</v>
      </c>
      <c r="AL1509">
        <v>2023</v>
      </c>
      <c r="AM1509">
        <v>4</v>
      </c>
      <c r="AN1509" s="273">
        <f>(Table2[[#This Row],[OUTSD_IND_HEALTH_TOTAL]]+Table2[[#This Row],[EXCHG_IND_HEALTH_TOTAL]])-Table2[[#This Row],[OUTSD_IND_GRANDFATHER]]</f>
        <v>0</v>
      </c>
      <c r="AO1509" s="273">
        <f>Table2[[#This Row],[OUTSD_IND_HEALTH_TOTAL]]-Table2[[#This Row],[OUTSD_IND_GRANDFATHER]]</f>
        <v>0</v>
      </c>
      <c r="AP1509" s="273">
        <f>(Table2[[#This Row],[OUTSD_SG_HEALTH_TOTAL]]+Table2[[#This Row],[EXCHG_SG_HEALTH_TOTAL]])-Table2[[#This Row],[OUTSD_SG_GRANDFATHER]]</f>
        <v>0</v>
      </c>
      <c r="AQ1509" s="273">
        <f>Table2[[#This Row],[OUTSD_SG_HEALTH_TOTAL]]-Table2[[#This Row],[OUTSD_SG_GRANDFATHER]]</f>
        <v>0</v>
      </c>
      <c r="AR1509" s="273">
        <f>Table2[[#This Row],[EXCHG_IND_HEALTH_TOTAL]]+Table2[[#This Row],[OUTSD_IND_HEALTH_TOTAL]]</f>
        <v>0</v>
      </c>
      <c r="AS1509" s="273">
        <f>Table2[[#This Row],[EXCHG_SG_HEALTH_TOTAL]]+Table2[[#This Row],[OUTSD_SG_HEALTH_TOTAL]]</f>
        <v>0</v>
      </c>
      <c r="AT1509" s="273">
        <f>Table2[[#This Row],[OUTSD_ATM_HEALTH_TOTAL]]+Table2[[#This Row],[OUTSD_LG_HEALTH_TOTAL]]+Table2[[#This Row],[Individual Total]]+Table2[[#This Row],[Small Group Total]]+Table2[[#This Row],[OUTSD_STUDENT]]</f>
        <v>0</v>
      </c>
    </row>
    <row r="1510" spans="1:46">
      <c r="A1510" t="s">
        <v>74</v>
      </c>
      <c r="B1510" t="s">
        <v>376</v>
      </c>
      <c r="AI1510">
        <v>3</v>
      </c>
      <c r="AL1510">
        <v>2023</v>
      </c>
      <c r="AM1510">
        <v>4</v>
      </c>
      <c r="AN1510" s="273">
        <f>(Table2[[#This Row],[OUTSD_IND_HEALTH_TOTAL]]+Table2[[#This Row],[EXCHG_IND_HEALTH_TOTAL]])-Table2[[#This Row],[OUTSD_IND_GRANDFATHER]]</f>
        <v>0</v>
      </c>
      <c r="AO1510" s="273">
        <f>Table2[[#This Row],[OUTSD_IND_HEALTH_TOTAL]]-Table2[[#This Row],[OUTSD_IND_GRANDFATHER]]</f>
        <v>0</v>
      </c>
      <c r="AP1510" s="273">
        <f>(Table2[[#This Row],[OUTSD_SG_HEALTH_TOTAL]]+Table2[[#This Row],[EXCHG_SG_HEALTH_TOTAL]])-Table2[[#This Row],[OUTSD_SG_GRANDFATHER]]</f>
        <v>0</v>
      </c>
      <c r="AQ1510" s="273">
        <f>Table2[[#This Row],[OUTSD_SG_HEALTH_TOTAL]]-Table2[[#This Row],[OUTSD_SG_GRANDFATHER]]</f>
        <v>0</v>
      </c>
      <c r="AR1510" s="273">
        <f>Table2[[#This Row],[EXCHG_IND_HEALTH_TOTAL]]+Table2[[#This Row],[OUTSD_IND_HEALTH_TOTAL]]</f>
        <v>0</v>
      </c>
      <c r="AS1510" s="273">
        <f>Table2[[#This Row],[EXCHG_SG_HEALTH_TOTAL]]+Table2[[#This Row],[OUTSD_SG_HEALTH_TOTAL]]</f>
        <v>0</v>
      </c>
      <c r="AT1510" s="273">
        <f>Table2[[#This Row],[OUTSD_ATM_HEALTH_TOTAL]]+Table2[[#This Row],[OUTSD_LG_HEALTH_TOTAL]]+Table2[[#This Row],[Individual Total]]+Table2[[#This Row],[Small Group Total]]+Table2[[#This Row],[OUTSD_STUDENT]]</f>
        <v>0</v>
      </c>
    </row>
    <row r="1511" spans="1:46">
      <c r="A1511" t="s">
        <v>74</v>
      </c>
      <c r="B1511" t="s">
        <v>379</v>
      </c>
      <c r="AI1511">
        <v>1</v>
      </c>
      <c r="AL1511">
        <v>2023</v>
      </c>
      <c r="AM1511">
        <v>4</v>
      </c>
      <c r="AN1511" s="273">
        <f>(Table2[[#This Row],[OUTSD_IND_HEALTH_TOTAL]]+Table2[[#This Row],[EXCHG_IND_HEALTH_TOTAL]])-Table2[[#This Row],[OUTSD_IND_GRANDFATHER]]</f>
        <v>0</v>
      </c>
      <c r="AO1511" s="273">
        <f>Table2[[#This Row],[OUTSD_IND_HEALTH_TOTAL]]-Table2[[#This Row],[OUTSD_IND_GRANDFATHER]]</f>
        <v>0</v>
      </c>
      <c r="AP1511" s="273">
        <f>(Table2[[#This Row],[OUTSD_SG_HEALTH_TOTAL]]+Table2[[#This Row],[EXCHG_SG_HEALTH_TOTAL]])-Table2[[#This Row],[OUTSD_SG_GRANDFATHER]]</f>
        <v>0</v>
      </c>
      <c r="AQ1511" s="273">
        <f>Table2[[#This Row],[OUTSD_SG_HEALTH_TOTAL]]-Table2[[#This Row],[OUTSD_SG_GRANDFATHER]]</f>
        <v>0</v>
      </c>
      <c r="AR1511" s="273">
        <f>Table2[[#This Row],[EXCHG_IND_HEALTH_TOTAL]]+Table2[[#This Row],[OUTSD_IND_HEALTH_TOTAL]]</f>
        <v>0</v>
      </c>
      <c r="AS1511" s="273">
        <f>Table2[[#This Row],[EXCHG_SG_HEALTH_TOTAL]]+Table2[[#This Row],[OUTSD_SG_HEALTH_TOTAL]]</f>
        <v>0</v>
      </c>
      <c r="AT1511" s="273">
        <f>Table2[[#This Row],[OUTSD_ATM_HEALTH_TOTAL]]+Table2[[#This Row],[OUTSD_LG_HEALTH_TOTAL]]+Table2[[#This Row],[Individual Total]]+Table2[[#This Row],[Small Group Total]]+Table2[[#This Row],[OUTSD_STUDENT]]</f>
        <v>0</v>
      </c>
    </row>
    <row r="1512" spans="1:46">
      <c r="A1512" t="s">
        <v>74</v>
      </c>
      <c r="B1512" t="s">
        <v>377</v>
      </c>
      <c r="AI1512">
        <v>2</v>
      </c>
      <c r="AL1512">
        <v>2023</v>
      </c>
      <c r="AM1512">
        <v>4</v>
      </c>
      <c r="AN1512" s="273">
        <f>(Table2[[#This Row],[OUTSD_IND_HEALTH_TOTAL]]+Table2[[#This Row],[EXCHG_IND_HEALTH_TOTAL]])-Table2[[#This Row],[OUTSD_IND_GRANDFATHER]]</f>
        <v>0</v>
      </c>
      <c r="AO1512" s="273">
        <f>Table2[[#This Row],[OUTSD_IND_HEALTH_TOTAL]]-Table2[[#This Row],[OUTSD_IND_GRANDFATHER]]</f>
        <v>0</v>
      </c>
      <c r="AP1512" s="273">
        <f>(Table2[[#This Row],[OUTSD_SG_HEALTH_TOTAL]]+Table2[[#This Row],[EXCHG_SG_HEALTH_TOTAL]])-Table2[[#This Row],[OUTSD_SG_GRANDFATHER]]</f>
        <v>0</v>
      </c>
      <c r="AQ1512" s="273">
        <f>Table2[[#This Row],[OUTSD_SG_HEALTH_TOTAL]]-Table2[[#This Row],[OUTSD_SG_GRANDFATHER]]</f>
        <v>0</v>
      </c>
      <c r="AR1512" s="273">
        <f>Table2[[#This Row],[EXCHG_IND_HEALTH_TOTAL]]+Table2[[#This Row],[OUTSD_IND_HEALTH_TOTAL]]</f>
        <v>0</v>
      </c>
      <c r="AS1512" s="273">
        <f>Table2[[#This Row],[EXCHG_SG_HEALTH_TOTAL]]+Table2[[#This Row],[OUTSD_SG_HEALTH_TOTAL]]</f>
        <v>0</v>
      </c>
      <c r="AT1512" s="273">
        <f>Table2[[#This Row],[OUTSD_ATM_HEALTH_TOTAL]]+Table2[[#This Row],[OUTSD_LG_HEALTH_TOTAL]]+Table2[[#This Row],[Individual Total]]+Table2[[#This Row],[Small Group Total]]+Table2[[#This Row],[OUTSD_STUDENT]]</f>
        <v>0</v>
      </c>
    </row>
    <row r="1513" spans="1:46">
      <c r="A1513" t="s">
        <v>74</v>
      </c>
      <c r="B1513" t="s">
        <v>370</v>
      </c>
      <c r="AI1513">
        <v>6</v>
      </c>
      <c r="AL1513">
        <v>2023</v>
      </c>
      <c r="AM1513">
        <v>4</v>
      </c>
      <c r="AN1513" s="273">
        <f>(Table2[[#This Row],[OUTSD_IND_HEALTH_TOTAL]]+Table2[[#This Row],[EXCHG_IND_HEALTH_TOTAL]])-Table2[[#This Row],[OUTSD_IND_GRANDFATHER]]</f>
        <v>0</v>
      </c>
      <c r="AO1513" s="273">
        <f>Table2[[#This Row],[OUTSD_IND_HEALTH_TOTAL]]-Table2[[#This Row],[OUTSD_IND_GRANDFATHER]]</f>
        <v>0</v>
      </c>
      <c r="AP1513" s="273">
        <f>(Table2[[#This Row],[OUTSD_SG_HEALTH_TOTAL]]+Table2[[#This Row],[EXCHG_SG_HEALTH_TOTAL]])-Table2[[#This Row],[OUTSD_SG_GRANDFATHER]]</f>
        <v>0</v>
      </c>
      <c r="AQ1513" s="273">
        <f>Table2[[#This Row],[OUTSD_SG_HEALTH_TOTAL]]-Table2[[#This Row],[OUTSD_SG_GRANDFATHER]]</f>
        <v>0</v>
      </c>
      <c r="AR1513" s="273">
        <f>Table2[[#This Row],[EXCHG_IND_HEALTH_TOTAL]]+Table2[[#This Row],[OUTSD_IND_HEALTH_TOTAL]]</f>
        <v>0</v>
      </c>
      <c r="AS1513" s="273">
        <f>Table2[[#This Row],[EXCHG_SG_HEALTH_TOTAL]]+Table2[[#This Row],[OUTSD_SG_HEALTH_TOTAL]]</f>
        <v>0</v>
      </c>
      <c r="AT1513" s="273">
        <f>Table2[[#This Row],[OUTSD_ATM_HEALTH_TOTAL]]+Table2[[#This Row],[OUTSD_LG_HEALTH_TOTAL]]+Table2[[#This Row],[Individual Total]]+Table2[[#This Row],[Small Group Total]]+Table2[[#This Row],[OUTSD_STUDENT]]</f>
        <v>0</v>
      </c>
    </row>
    <row r="1514" spans="1:46">
      <c r="A1514" t="s">
        <v>74</v>
      </c>
      <c r="B1514" t="s">
        <v>367</v>
      </c>
      <c r="AI1514">
        <v>1931</v>
      </c>
      <c r="AL1514">
        <v>2023</v>
      </c>
      <c r="AM1514">
        <v>4</v>
      </c>
      <c r="AN1514" s="273">
        <f>(Table2[[#This Row],[OUTSD_IND_HEALTH_TOTAL]]+Table2[[#This Row],[EXCHG_IND_HEALTH_TOTAL]])-Table2[[#This Row],[OUTSD_IND_GRANDFATHER]]</f>
        <v>0</v>
      </c>
      <c r="AO1514" s="273">
        <f>Table2[[#This Row],[OUTSD_IND_HEALTH_TOTAL]]-Table2[[#This Row],[OUTSD_IND_GRANDFATHER]]</f>
        <v>0</v>
      </c>
      <c r="AP1514" s="273">
        <f>(Table2[[#This Row],[OUTSD_SG_HEALTH_TOTAL]]+Table2[[#This Row],[EXCHG_SG_HEALTH_TOTAL]])-Table2[[#This Row],[OUTSD_SG_GRANDFATHER]]</f>
        <v>0</v>
      </c>
      <c r="AQ1514" s="273">
        <f>Table2[[#This Row],[OUTSD_SG_HEALTH_TOTAL]]-Table2[[#This Row],[OUTSD_SG_GRANDFATHER]]</f>
        <v>0</v>
      </c>
      <c r="AR1514" s="273">
        <f>Table2[[#This Row],[EXCHG_IND_HEALTH_TOTAL]]+Table2[[#This Row],[OUTSD_IND_HEALTH_TOTAL]]</f>
        <v>0</v>
      </c>
      <c r="AS1514" s="273">
        <f>Table2[[#This Row],[EXCHG_SG_HEALTH_TOTAL]]+Table2[[#This Row],[OUTSD_SG_HEALTH_TOTAL]]</f>
        <v>0</v>
      </c>
      <c r="AT1514" s="273">
        <f>Table2[[#This Row],[OUTSD_ATM_HEALTH_TOTAL]]+Table2[[#This Row],[OUTSD_LG_HEALTH_TOTAL]]+Table2[[#This Row],[Individual Total]]+Table2[[#This Row],[Small Group Total]]+Table2[[#This Row],[OUTSD_STUDENT]]</f>
        <v>0</v>
      </c>
    </row>
    <row r="1515" spans="1:46">
      <c r="A1515" t="s">
        <v>74</v>
      </c>
      <c r="B1515" t="s">
        <v>368</v>
      </c>
      <c r="AI1515">
        <v>2042</v>
      </c>
      <c r="AL1515">
        <v>2023</v>
      </c>
      <c r="AM1515">
        <v>4</v>
      </c>
      <c r="AN1515" s="273">
        <f>(Table2[[#This Row],[OUTSD_IND_HEALTH_TOTAL]]+Table2[[#This Row],[EXCHG_IND_HEALTH_TOTAL]])-Table2[[#This Row],[OUTSD_IND_GRANDFATHER]]</f>
        <v>0</v>
      </c>
      <c r="AO1515" s="273">
        <f>Table2[[#This Row],[OUTSD_IND_HEALTH_TOTAL]]-Table2[[#This Row],[OUTSD_IND_GRANDFATHER]]</f>
        <v>0</v>
      </c>
      <c r="AP1515" s="273">
        <f>(Table2[[#This Row],[OUTSD_SG_HEALTH_TOTAL]]+Table2[[#This Row],[EXCHG_SG_HEALTH_TOTAL]])-Table2[[#This Row],[OUTSD_SG_GRANDFATHER]]</f>
        <v>0</v>
      </c>
      <c r="AQ1515" s="273">
        <f>Table2[[#This Row],[OUTSD_SG_HEALTH_TOTAL]]-Table2[[#This Row],[OUTSD_SG_GRANDFATHER]]</f>
        <v>0</v>
      </c>
      <c r="AR1515" s="273">
        <f>Table2[[#This Row],[EXCHG_IND_HEALTH_TOTAL]]+Table2[[#This Row],[OUTSD_IND_HEALTH_TOTAL]]</f>
        <v>0</v>
      </c>
      <c r="AS1515" s="273">
        <f>Table2[[#This Row],[EXCHG_SG_HEALTH_TOTAL]]+Table2[[#This Row],[OUTSD_SG_HEALTH_TOTAL]]</f>
        <v>0</v>
      </c>
      <c r="AT1515" s="273">
        <f>Table2[[#This Row],[OUTSD_ATM_HEALTH_TOTAL]]+Table2[[#This Row],[OUTSD_LG_HEALTH_TOTAL]]+Table2[[#This Row],[Individual Total]]+Table2[[#This Row],[Small Group Total]]+Table2[[#This Row],[OUTSD_STUDENT]]</f>
        <v>0</v>
      </c>
    </row>
    <row r="1516" spans="1:46">
      <c r="A1516" t="s">
        <v>74</v>
      </c>
      <c r="B1516" t="s">
        <v>371</v>
      </c>
      <c r="AI1516">
        <v>1</v>
      </c>
      <c r="AL1516">
        <v>2023</v>
      </c>
      <c r="AM1516">
        <v>4</v>
      </c>
      <c r="AN1516" s="273">
        <f>(Table2[[#This Row],[OUTSD_IND_HEALTH_TOTAL]]+Table2[[#This Row],[EXCHG_IND_HEALTH_TOTAL]])-Table2[[#This Row],[OUTSD_IND_GRANDFATHER]]</f>
        <v>0</v>
      </c>
      <c r="AO1516" s="273">
        <f>Table2[[#This Row],[OUTSD_IND_HEALTH_TOTAL]]-Table2[[#This Row],[OUTSD_IND_GRANDFATHER]]</f>
        <v>0</v>
      </c>
      <c r="AP1516" s="273">
        <f>(Table2[[#This Row],[OUTSD_SG_HEALTH_TOTAL]]+Table2[[#This Row],[EXCHG_SG_HEALTH_TOTAL]])-Table2[[#This Row],[OUTSD_SG_GRANDFATHER]]</f>
        <v>0</v>
      </c>
      <c r="AQ1516" s="273">
        <f>Table2[[#This Row],[OUTSD_SG_HEALTH_TOTAL]]-Table2[[#This Row],[OUTSD_SG_GRANDFATHER]]</f>
        <v>0</v>
      </c>
      <c r="AR1516" s="273">
        <f>Table2[[#This Row],[EXCHG_IND_HEALTH_TOTAL]]+Table2[[#This Row],[OUTSD_IND_HEALTH_TOTAL]]</f>
        <v>0</v>
      </c>
      <c r="AS1516" s="273">
        <f>Table2[[#This Row],[EXCHG_SG_HEALTH_TOTAL]]+Table2[[#This Row],[OUTSD_SG_HEALTH_TOTAL]]</f>
        <v>0</v>
      </c>
      <c r="AT1516" s="273">
        <f>Table2[[#This Row],[OUTSD_ATM_HEALTH_TOTAL]]+Table2[[#This Row],[OUTSD_LG_HEALTH_TOTAL]]+Table2[[#This Row],[Individual Total]]+Table2[[#This Row],[Small Group Total]]+Table2[[#This Row],[OUTSD_STUDENT]]</f>
        <v>0</v>
      </c>
    </row>
    <row r="1517" spans="1:46">
      <c r="A1517" t="s">
        <v>74</v>
      </c>
      <c r="B1517" t="s">
        <v>378</v>
      </c>
      <c r="AI1517">
        <v>1975</v>
      </c>
      <c r="AL1517">
        <v>2023</v>
      </c>
      <c r="AM1517">
        <v>4</v>
      </c>
      <c r="AN1517" s="273">
        <f>(Table2[[#This Row],[OUTSD_IND_HEALTH_TOTAL]]+Table2[[#This Row],[EXCHG_IND_HEALTH_TOTAL]])-Table2[[#This Row],[OUTSD_IND_GRANDFATHER]]</f>
        <v>0</v>
      </c>
      <c r="AO1517" s="273">
        <f>Table2[[#This Row],[OUTSD_IND_HEALTH_TOTAL]]-Table2[[#This Row],[OUTSD_IND_GRANDFATHER]]</f>
        <v>0</v>
      </c>
      <c r="AP1517" s="273">
        <f>(Table2[[#This Row],[OUTSD_SG_HEALTH_TOTAL]]+Table2[[#This Row],[EXCHG_SG_HEALTH_TOTAL]])-Table2[[#This Row],[OUTSD_SG_GRANDFATHER]]</f>
        <v>0</v>
      </c>
      <c r="AQ1517" s="273">
        <f>Table2[[#This Row],[OUTSD_SG_HEALTH_TOTAL]]-Table2[[#This Row],[OUTSD_SG_GRANDFATHER]]</f>
        <v>0</v>
      </c>
      <c r="AR1517" s="273">
        <f>Table2[[#This Row],[EXCHG_IND_HEALTH_TOTAL]]+Table2[[#This Row],[OUTSD_IND_HEALTH_TOTAL]]</f>
        <v>0</v>
      </c>
      <c r="AS1517" s="273">
        <f>Table2[[#This Row],[EXCHG_SG_HEALTH_TOTAL]]+Table2[[#This Row],[OUTSD_SG_HEALTH_TOTAL]]</f>
        <v>0</v>
      </c>
      <c r="AT1517" s="273">
        <f>Table2[[#This Row],[OUTSD_ATM_HEALTH_TOTAL]]+Table2[[#This Row],[OUTSD_LG_HEALTH_TOTAL]]+Table2[[#This Row],[Individual Total]]+Table2[[#This Row],[Small Group Total]]+Table2[[#This Row],[OUTSD_STUDENT]]</f>
        <v>0</v>
      </c>
    </row>
    <row r="1518" spans="1:46">
      <c r="A1518" t="s">
        <v>74</v>
      </c>
      <c r="B1518" t="s">
        <v>369</v>
      </c>
      <c r="AI1518">
        <v>2</v>
      </c>
      <c r="AL1518">
        <v>2023</v>
      </c>
      <c r="AM1518">
        <v>4</v>
      </c>
      <c r="AN1518" s="273">
        <f>(Table2[[#This Row],[OUTSD_IND_HEALTH_TOTAL]]+Table2[[#This Row],[EXCHG_IND_HEALTH_TOTAL]])-Table2[[#This Row],[OUTSD_IND_GRANDFATHER]]</f>
        <v>0</v>
      </c>
      <c r="AO1518" s="273">
        <f>Table2[[#This Row],[OUTSD_IND_HEALTH_TOTAL]]-Table2[[#This Row],[OUTSD_IND_GRANDFATHER]]</f>
        <v>0</v>
      </c>
      <c r="AP1518" s="273">
        <f>(Table2[[#This Row],[OUTSD_SG_HEALTH_TOTAL]]+Table2[[#This Row],[EXCHG_SG_HEALTH_TOTAL]])-Table2[[#This Row],[OUTSD_SG_GRANDFATHER]]</f>
        <v>0</v>
      </c>
      <c r="AQ1518" s="273">
        <f>Table2[[#This Row],[OUTSD_SG_HEALTH_TOTAL]]-Table2[[#This Row],[OUTSD_SG_GRANDFATHER]]</f>
        <v>0</v>
      </c>
      <c r="AR1518" s="273">
        <f>Table2[[#This Row],[EXCHG_IND_HEALTH_TOTAL]]+Table2[[#This Row],[OUTSD_IND_HEALTH_TOTAL]]</f>
        <v>0</v>
      </c>
      <c r="AS1518" s="273">
        <f>Table2[[#This Row],[EXCHG_SG_HEALTH_TOTAL]]+Table2[[#This Row],[OUTSD_SG_HEALTH_TOTAL]]</f>
        <v>0</v>
      </c>
      <c r="AT1518" s="273">
        <f>Table2[[#This Row],[OUTSD_ATM_HEALTH_TOTAL]]+Table2[[#This Row],[OUTSD_LG_HEALTH_TOTAL]]+Table2[[#This Row],[Individual Total]]+Table2[[#This Row],[Small Group Total]]+Table2[[#This Row],[OUTSD_STUDENT]]</f>
        <v>0</v>
      </c>
    </row>
    <row r="1519" spans="1:46">
      <c r="A1519" t="s">
        <v>74</v>
      </c>
      <c r="B1519" t="s">
        <v>385</v>
      </c>
      <c r="AI1519">
        <v>1</v>
      </c>
      <c r="AL1519">
        <v>2023</v>
      </c>
      <c r="AM1519">
        <v>4</v>
      </c>
      <c r="AN1519" s="273">
        <f>(Table2[[#This Row],[OUTSD_IND_HEALTH_TOTAL]]+Table2[[#This Row],[EXCHG_IND_HEALTH_TOTAL]])-Table2[[#This Row],[OUTSD_IND_GRANDFATHER]]</f>
        <v>0</v>
      </c>
      <c r="AO1519" s="273">
        <f>Table2[[#This Row],[OUTSD_IND_HEALTH_TOTAL]]-Table2[[#This Row],[OUTSD_IND_GRANDFATHER]]</f>
        <v>0</v>
      </c>
      <c r="AP1519" s="273">
        <f>(Table2[[#This Row],[OUTSD_SG_HEALTH_TOTAL]]+Table2[[#This Row],[EXCHG_SG_HEALTH_TOTAL]])-Table2[[#This Row],[OUTSD_SG_GRANDFATHER]]</f>
        <v>0</v>
      </c>
      <c r="AQ1519" s="273">
        <f>Table2[[#This Row],[OUTSD_SG_HEALTH_TOTAL]]-Table2[[#This Row],[OUTSD_SG_GRANDFATHER]]</f>
        <v>0</v>
      </c>
      <c r="AR1519" s="273">
        <f>Table2[[#This Row],[EXCHG_IND_HEALTH_TOTAL]]+Table2[[#This Row],[OUTSD_IND_HEALTH_TOTAL]]</f>
        <v>0</v>
      </c>
      <c r="AS1519" s="273">
        <f>Table2[[#This Row],[EXCHG_SG_HEALTH_TOTAL]]+Table2[[#This Row],[OUTSD_SG_HEALTH_TOTAL]]</f>
        <v>0</v>
      </c>
      <c r="AT1519" s="273">
        <f>Table2[[#This Row],[OUTSD_ATM_HEALTH_TOTAL]]+Table2[[#This Row],[OUTSD_LG_HEALTH_TOTAL]]+Table2[[#This Row],[Individual Total]]+Table2[[#This Row],[Small Group Total]]+Table2[[#This Row],[OUTSD_STUDENT]]</f>
        <v>0</v>
      </c>
    </row>
    <row r="1520" spans="1:46">
      <c r="A1520" t="s">
        <v>74</v>
      </c>
      <c r="B1520" t="s">
        <v>366</v>
      </c>
      <c r="AI1520">
        <v>1605</v>
      </c>
      <c r="AL1520">
        <v>2023</v>
      </c>
      <c r="AM1520">
        <v>4</v>
      </c>
      <c r="AN1520" s="273">
        <f>(Table2[[#This Row],[OUTSD_IND_HEALTH_TOTAL]]+Table2[[#This Row],[EXCHG_IND_HEALTH_TOTAL]])-Table2[[#This Row],[OUTSD_IND_GRANDFATHER]]</f>
        <v>0</v>
      </c>
      <c r="AO1520" s="273">
        <f>Table2[[#This Row],[OUTSD_IND_HEALTH_TOTAL]]-Table2[[#This Row],[OUTSD_IND_GRANDFATHER]]</f>
        <v>0</v>
      </c>
      <c r="AP1520" s="273">
        <f>(Table2[[#This Row],[OUTSD_SG_HEALTH_TOTAL]]+Table2[[#This Row],[EXCHG_SG_HEALTH_TOTAL]])-Table2[[#This Row],[OUTSD_SG_GRANDFATHER]]</f>
        <v>0</v>
      </c>
      <c r="AQ1520" s="273">
        <f>Table2[[#This Row],[OUTSD_SG_HEALTH_TOTAL]]-Table2[[#This Row],[OUTSD_SG_GRANDFATHER]]</f>
        <v>0</v>
      </c>
      <c r="AR1520" s="273">
        <f>Table2[[#This Row],[EXCHG_IND_HEALTH_TOTAL]]+Table2[[#This Row],[OUTSD_IND_HEALTH_TOTAL]]</f>
        <v>0</v>
      </c>
      <c r="AS1520" s="273">
        <f>Table2[[#This Row],[EXCHG_SG_HEALTH_TOTAL]]+Table2[[#This Row],[OUTSD_SG_HEALTH_TOTAL]]</f>
        <v>0</v>
      </c>
      <c r="AT1520" s="273">
        <f>Table2[[#This Row],[OUTSD_ATM_HEALTH_TOTAL]]+Table2[[#This Row],[OUTSD_LG_HEALTH_TOTAL]]+Table2[[#This Row],[Individual Total]]+Table2[[#This Row],[Small Group Total]]+Table2[[#This Row],[OUTSD_STUDENT]]</f>
        <v>0</v>
      </c>
    </row>
    <row r="1521" spans="1:46">
      <c r="A1521" t="s">
        <v>74</v>
      </c>
      <c r="B1521" t="s">
        <v>375</v>
      </c>
      <c r="AI1521">
        <v>7</v>
      </c>
      <c r="AL1521">
        <v>2023</v>
      </c>
      <c r="AM1521">
        <v>4</v>
      </c>
      <c r="AN1521" s="273">
        <f>(Table2[[#This Row],[OUTSD_IND_HEALTH_TOTAL]]+Table2[[#This Row],[EXCHG_IND_HEALTH_TOTAL]])-Table2[[#This Row],[OUTSD_IND_GRANDFATHER]]</f>
        <v>0</v>
      </c>
      <c r="AO1521" s="273">
        <f>Table2[[#This Row],[OUTSD_IND_HEALTH_TOTAL]]-Table2[[#This Row],[OUTSD_IND_GRANDFATHER]]</f>
        <v>0</v>
      </c>
      <c r="AP1521" s="273">
        <f>(Table2[[#This Row],[OUTSD_SG_HEALTH_TOTAL]]+Table2[[#This Row],[EXCHG_SG_HEALTH_TOTAL]])-Table2[[#This Row],[OUTSD_SG_GRANDFATHER]]</f>
        <v>0</v>
      </c>
      <c r="AQ1521" s="273">
        <f>Table2[[#This Row],[OUTSD_SG_HEALTH_TOTAL]]-Table2[[#This Row],[OUTSD_SG_GRANDFATHER]]</f>
        <v>0</v>
      </c>
      <c r="AR1521" s="273">
        <f>Table2[[#This Row],[EXCHG_IND_HEALTH_TOTAL]]+Table2[[#This Row],[OUTSD_IND_HEALTH_TOTAL]]</f>
        <v>0</v>
      </c>
      <c r="AS1521" s="273">
        <f>Table2[[#This Row],[EXCHG_SG_HEALTH_TOTAL]]+Table2[[#This Row],[OUTSD_SG_HEALTH_TOTAL]]</f>
        <v>0</v>
      </c>
      <c r="AT1521" s="273">
        <f>Table2[[#This Row],[OUTSD_ATM_HEALTH_TOTAL]]+Table2[[#This Row],[OUTSD_LG_HEALTH_TOTAL]]+Table2[[#This Row],[Individual Total]]+Table2[[#This Row],[Small Group Total]]+Table2[[#This Row],[OUTSD_STUDENT]]</f>
        <v>0</v>
      </c>
    </row>
    <row r="1522" spans="1:46">
      <c r="A1522" t="s">
        <v>74</v>
      </c>
      <c r="B1522" t="s">
        <v>365</v>
      </c>
      <c r="AI1522">
        <v>549</v>
      </c>
      <c r="AL1522">
        <v>2023</v>
      </c>
      <c r="AM1522">
        <v>4</v>
      </c>
      <c r="AN1522" s="273">
        <f>(Table2[[#This Row],[OUTSD_IND_HEALTH_TOTAL]]+Table2[[#This Row],[EXCHG_IND_HEALTH_TOTAL]])-Table2[[#This Row],[OUTSD_IND_GRANDFATHER]]</f>
        <v>0</v>
      </c>
      <c r="AO1522" s="273">
        <f>Table2[[#This Row],[OUTSD_IND_HEALTH_TOTAL]]-Table2[[#This Row],[OUTSD_IND_GRANDFATHER]]</f>
        <v>0</v>
      </c>
      <c r="AP1522" s="273">
        <f>(Table2[[#This Row],[OUTSD_SG_HEALTH_TOTAL]]+Table2[[#This Row],[EXCHG_SG_HEALTH_TOTAL]])-Table2[[#This Row],[OUTSD_SG_GRANDFATHER]]</f>
        <v>0</v>
      </c>
      <c r="AQ1522" s="273">
        <f>Table2[[#This Row],[OUTSD_SG_HEALTH_TOTAL]]-Table2[[#This Row],[OUTSD_SG_GRANDFATHER]]</f>
        <v>0</v>
      </c>
      <c r="AR1522" s="273">
        <f>Table2[[#This Row],[EXCHG_IND_HEALTH_TOTAL]]+Table2[[#This Row],[OUTSD_IND_HEALTH_TOTAL]]</f>
        <v>0</v>
      </c>
      <c r="AS1522" s="273">
        <f>Table2[[#This Row],[EXCHG_SG_HEALTH_TOTAL]]+Table2[[#This Row],[OUTSD_SG_HEALTH_TOTAL]]</f>
        <v>0</v>
      </c>
      <c r="AT1522" s="273">
        <f>Table2[[#This Row],[OUTSD_ATM_HEALTH_TOTAL]]+Table2[[#This Row],[OUTSD_LG_HEALTH_TOTAL]]+Table2[[#This Row],[Individual Total]]+Table2[[#This Row],[Small Group Total]]+Table2[[#This Row],[OUTSD_STUDENT]]</f>
        <v>0</v>
      </c>
    </row>
    <row r="1523" spans="1:46">
      <c r="A1523" t="s">
        <v>74</v>
      </c>
      <c r="B1523" t="s">
        <v>356</v>
      </c>
      <c r="AI1523">
        <v>738</v>
      </c>
      <c r="AL1523">
        <v>2023</v>
      </c>
      <c r="AM1523">
        <v>4</v>
      </c>
      <c r="AN1523" s="273">
        <f>(Table2[[#This Row],[OUTSD_IND_HEALTH_TOTAL]]+Table2[[#This Row],[EXCHG_IND_HEALTH_TOTAL]])-Table2[[#This Row],[OUTSD_IND_GRANDFATHER]]</f>
        <v>0</v>
      </c>
      <c r="AO1523" s="273">
        <f>Table2[[#This Row],[OUTSD_IND_HEALTH_TOTAL]]-Table2[[#This Row],[OUTSD_IND_GRANDFATHER]]</f>
        <v>0</v>
      </c>
      <c r="AP1523" s="273">
        <f>(Table2[[#This Row],[OUTSD_SG_HEALTH_TOTAL]]+Table2[[#This Row],[EXCHG_SG_HEALTH_TOTAL]])-Table2[[#This Row],[OUTSD_SG_GRANDFATHER]]</f>
        <v>0</v>
      </c>
      <c r="AQ1523" s="273">
        <f>Table2[[#This Row],[OUTSD_SG_HEALTH_TOTAL]]-Table2[[#This Row],[OUTSD_SG_GRANDFATHER]]</f>
        <v>0</v>
      </c>
      <c r="AR1523" s="273">
        <f>Table2[[#This Row],[EXCHG_IND_HEALTH_TOTAL]]+Table2[[#This Row],[OUTSD_IND_HEALTH_TOTAL]]</f>
        <v>0</v>
      </c>
      <c r="AS1523" s="273">
        <f>Table2[[#This Row],[EXCHG_SG_HEALTH_TOTAL]]+Table2[[#This Row],[OUTSD_SG_HEALTH_TOTAL]]</f>
        <v>0</v>
      </c>
      <c r="AT1523" s="273">
        <f>Table2[[#This Row],[OUTSD_ATM_HEALTH_TOTAL]]+Table2[[#This Row],[OUTSD_LG_HEALTH_TOTAL]]+Table2[[#This Row],[Individual Total]]+Table2[[#This Row],[Small Group Total]]+Table2[[#This Row],[OUTSD_STUDENT]]</f>
        <v>0</v>
      </c>
    </row>
    <row r="1524" spans="1:46">
      <c r="A1524" t="s">
        <v>74</v>
      </c>
      <c r="B1524" t="s">
        <v>359</v>
      </c>
      <c r="AI1524">
        <v>1332</v>
      </c>
      <c r="AL1524">
        <v>2023</v>
      </c>
      <c r="AM1524">
        <v>4</v>
      </c>
      <c r="AN1524" s="273">
        <f>(Table2[[#This Row],[OUTSD_IND_HEALTH_TOTAL]]+Table2[[#This Row],[EXCHG_IND_HEALTH_TOTAL]])-Table2[[#This Row],[OUTSD_IND_GRANDFATHER]]</f>
        <v>0</v>
      </c>
      <c r="AO1524" s="273">
        <f>Table2[[#This Row],[OUTSD_IND_HEALTH_TOTAL]]-Table2[[#This Row],[OUTSD_IND_GRANDFATHER]]</f>
        <v>0</v>
      </c>
      <c r="AP1524" s="273">
        <f>(Table2[[#This Row],[OUTSD_SG_HEALTH_TOTAL]]+Table2[[#This Row],[EXCHG_SG_HEALTH_TOTAL]])-Table2[[#This Row],[OUTSD_SG_GRANDFATHER]]</f>
        <v>0</v>
      </c>
      <c r="AQ1524" s="273">
        <f>Table2[[#This Row],[OUTSD_SG_HEALTH_TOTAL]]-Table2[[#This Row],[OUTSD_SG_GRANDFATHER]]</f>
        <v>0</v>
      </c>
      <c r="AR1524" s="273">
        <f>Table2[[#This Row],[EXCHG_IND_HEALTH_TOTAL]]+Table2[[#This Row],[OUTSD_IND_HEALTH_TOTAL]]</f>
        <v>0</v>
      </c>
      <c r="AS1524" s="273">
        <f>Table2[[#This Row],[EXCHG_SG_HEALTH_TOTAL]]+Table2[[#This Row],[OUTSD_SG_HEALTH_TOTAL]]</f>
        <v>0</v>
      </c>
      <c r="AT1524" s="273">
        <f>Table2[[#This Row],[OUTSD_ATM_HEALTH_TOTAL]]+Table2[[#This Row],[OUTSD_LG_HEALTH_TOTAL]]+Table2[[#This Row],[Individual Total]]+Table2[[#This Row],[Small Group Total]]+Table2[[#This Row],[OUTSD_STUDENT]]</f>
        <v>0</v>
      </c>
    </row>
    <row r="1525" spans="1:46">
      <c r="A1525" t="s">
        <v>74</v>
      </c>
      <c r="B1525" t="s">
        <v>364</v>
      </c>
      <c r="AI1525">
        <v>236</v>
      </c>
      <c r="AL1525">
        <v>2023</v>
      </c>
      <c r="AM1525">
        <v>4</v>
      </c>
      <c r="AN1525" s="273">
        <f>(Table2[[#This Row],[OUTSD_IND_HEALTH_TOTAL]]+Table2[[#This Row],[EXCHG_IND_HEALTH_TOTAL]])-Table2[[#This Row],[OUTSD_IND_GRANDFATHER]]</f>
        <v>0</v>
      </c>
      <c r="AO1525" s="273">
        <f>Table2[[#This Row],[OUTSD_IND_HEALTH_TOTAL]]-Table2[[#This Row],[OUTSD_IND_GRANDFATHER]]</f>
        <v>0</v>
      </c>
      <c r="AP1525" s="273">
        <f>(Table2[[#This Row],[OUTSD_SG_HEALTH_TOTAL]]+Table2[[#This Row],[EXCHG_SG_HEALTH_TOTAL]])-Table2[[#This Row],[OUTSD_SG_GRANDFATHER]]</f>
        <v>0</v>
      </c>
      <c r="AQ1525" s="273">
        <f>Table2[[#This Row],[OUTSD_SG_HEALTH_TOTAL]]-Table2[[#This Row],[OUTSD_SG_GRANDFATHER]]</f>
        <v>0</v>
      </c>
      <c r="AR1525" s="273">
        <f>Table2[[#This Row],[EXCHG_IND_HEALTH_TOTAL]]+Table2[[#This Row],[OUTSD_IND_HEALTH_TOTAL]]</f>
        <v>0</v>
      </c>
      <c r="AS1525" s="273">
        <f>Table2[[#This Row],[EXCHG_SG_HEALTH_TOTAL]]+Table2[[#This Row],[OUTSD_SG_HEALTH_TOTAL]]</f>
        <v>0</v>
      </c>
      <c r="AT1525" s="273">
        <f>Table2[[#This Row],[OUTSD_ATM_HEALTH_TOTAL]]+Table2[[#This Row],[OUTSD_LG_HEALTH_TOTAL]]+Table2[[#This Row],[Individual Total]]+Table2[[#This Row],[Small Group Total]]+Table2[[#This Row],[OUTSD_STUDENT]]</f>
        <v>0</v>
      </c>
    </row>
    <row r="1526" spans="1:46">
      <c r="A1526" t="s">
        <v>74</v>
      </c>
      <c r="B1526" t="s">
        <v>374</v>
      </c>
      <c r="AI1526">
        <v>3</v>
      </c>
      <c r="AL1526">
        <v>2023</v>
      </c>
      <c r="AM1526">
        <v>4</v>
      </c>
      <c r="AN1526" s="273">
        <f>(Table2[[#This Row],[OUTSD_IND_HEALTH_TOTAL]]+Table2[[#This Row],[EXCHG_IND_HEALTH_TOTAL]])-Table2[[#This Row],[OUTSD_IND_GRANDFATHER]]</f>
        <v>0</v>
      </c>
      <c r="AO1526" s="273">
        <f>Table2[[#This Row],[OUTSD_IND_HEALTH_TOTAL]]-Table2[[#This Row],[OUTSD_IND_GRANDFATHER]]</f>
        <v>0</v>
      </c>
      <c r="AP1526" s="273">
        <f>(Table2[[#This Row],[OUTSD_SG_HEALTH_TOTAL]]+Table2[[#This Row],[EXCHG_SG_HEALTH_TOTAL]])-Table2[[#This Row],[OUTSD_SG_GRANDFATHER]]</f>
        <v>0</v>
      </c>
      <c r="AQ1526" s="273">
        <f>Table2[[#This Row],[OUTSD_SG_HEALTH_TOTAL]]-Table2[[#This Row],[OUTSD_SG_GRANDFATHER]]</f>
        <v>0</v>
      </c>
      <c r="AR1526" s="273">
        <f>Table2[[#This Row],[EXCHG_IND_HEALTH_TOTAL]]+Table2[[#This Row],[OUTSD_IND_HEALTH_TOTAL]]</f>
        <v>0</v>
      </c>
      <c r="AS1526" s="273">
        <f>Table2[[#This Row],[EXCHG_SG_HEALTH_TOTAL]]+Table2[[#This Row],[OUTSD_SG_HEALTH_TOTAL]]</f>
        <v>0</v>
      </c>
      <c r="AT1526" s="273">
        <f>Table2[[#This Row],[OUTSD_ATM_HEALTH_TOTAL]]+Table2[[#This Row],[OUTSD_LG_HEALTH_TOTAL]]+Table2[[#This Row],[Individual Total]]+Table2[[#This Row],[Small Group Total]]+Table2[[#This Row],[OUTSD_STUDENT]]</f>
        <v>0</v>
      </c>
    </row>
    <row r="1527" spans="1:46">
      <c r="A1527" t="s">
        <v>74</v>
      </c>
      <c r="B1527" t="s">
        <v>380</v>
      </c>
      <c r="AI1527">
        <v>1</v>
      </c>
      <c r="AL1527">
        <v>2023</v>
      </c>
      <c r="AM1527">
        <v>4</v>
      </c>
      <c r="AN1527" s="273">
        <f>(Table2[[#This Row],[OUTSD_IND_HEALTH_TOTAL]]+Table2[[#This Row],[EXCHG_IND_HEALTH_TOTAL]])-Table2[[#This Row],[OUTSD_IND_GRANDFATHER]]</f>
        <v>0</v>
      </c>
      <c r="AO1527" s="273">
        <f>Table2[[#This Row],[OUTSD_IND_HEALTH_TOTAL]]-Table2[[#This Row],[OUTSD_IND_GRANDFATHER]]</f>
        <v>0</v>
      </c>
      <c r="AP1527" s="273">
        <f>(Table2[[#This Row],[OUTSD_SG_HEALTH_TOTAL]]+Table2[[#This Row],[EXCHG_SG_HEALTH_TOTAL]])-Table2[[#This Row],[OUTSD_SG_GRANDFATHER]]</f>
        <v>0</v>
      </c>
      <c r="AQ1527" s="273">
        <f>Table2[[#This Row],[OUTSD_SG_HEALTH_TOTAL]]-Table2[[#This Row],[OUTSD_SG_GRANDFATHER]]</f>
        <v>0</v>
      </c>
      <c r="AR1527" s="273">
        <f>Table2[[#This Row],[EXCHG_IND_HEALTH_TOTAL]]+Table2[[#This Row],[OUTSD_IND_HEALTH_TOTAL]]</f>
        <v>0</v>
      </c>
      <c r="AS1527" s="273">
        <f>Table2[[#This Row],[EXCHG_SG_HEALTH_TOTAL]]+Table2[[#This Row],[OUTSD_SG_HEALTH_TOTAL]]</f>
        <v>0</v>
      </c>
      <c r="AT1527" s="273">
        <f>Table2[[#This Row],[OUTSD_ATM_HEALTH_TOTAL]]+Table2[[#This Row],[OUTSD_LG_HEALTH_TOTAL]]+Table2[[#This Row],[Individual Total]]+Table2[[#This Row],[Small Group Total]]+Table2[[#This Row],[OUTSD_STUDENT]]</f>
        <v>0</v>
      </c>
    </row>
    <row r="1528" spans="1:46">
      <c r="A1528" t="s">
        <v>74</v>
      </c>
      <c r="B1528" t="s">
        <v>357</v>
      </c>
      <c r="AI1528">
        <v>845</v>
      </c>
      <c r="AL1528">
        <v>2023</v>
      </c>
      <c r="AM1528">
        <v>4</v>
      </c>
      <c r="AN1528" s="273">
        <f>(Table2[[#This Row],[OUTSD_IND_HEALTH_TOTAL]]+Table2[[#This Row],[EXCHG_IND_HEALTH_TOTAL]])-Table2[[#This Row],[OUTSD_IND_GRANDFATHER]]</f>
        <v>0</v>
      </c>
      <c r="AO1528" s="273">
        <f>Table2[[#This Row],[OUTSD_IND_HEALTH_TOTAL]]-Table2[[#This Row],[OUTSD_IND_GRANDFATHER]]</f>
        <v>0</v>
      </c>
      <c r="AP1528" s="273">
        <f>(Table2[[#This Row],[OUTSD_SG_HEALTH_TOTAL]]+Table2[[#This Row],[EXCHG_SG_HEALTH_TOTAL]])-Table2[[#This Row],[OUTSD_SG_GRANDFATHER]]</f>
        <v>0</v>
      </c>
      <c r="AQ1528" s="273">
        <f>Table2[[#This Row],[OUTSD_SG_HEALTH_TOTAL]]-Table2[[#This Row],[OUTSD_SG_GRANDFATHER]]</f>
        <v>0</v>
      </c>
      <c r="AR1528" s="273">
        <f>Table2[[#This Row],[EXCHG_IND_HEALTH_TOTAL]]+Table2[[#This Row],[OUTSD_IND_HEALTH_TOTAL]]</f>
        <v>0</v>
      </c>
      <c r="AS1528" s="273">
        <f>Table2[[#This Row],[EXCHG_SG_HEALTH_TOTAL]]+Table2[[#This Row],[OUTSD_SG_HEALTH_TOTAL]]</f>
        <v>0</v>
      </c>
      <c r="AT1528" s="273">
        <f>Table2[[#This Row],[OUTSD_ATM_HEALTH_TOTAL]]+Table2[[#This Row],[OUTSD_LG_HEALTH_TOTAL]]+Table2[[#This Row],[Individual Total]]+Table2[[#This Row],[Small Group Total]]+Table2[[#This Row],[OUTSD_STUDENT]]</f>
        <v>0</v>
      </c>
    </row>
    <row r="1529" spans="1:46">
      <c r="A1529" t="s">
        <v>74</v>
      </c>
      <c r="B1529" t="s">
        <v>362</v>
      </c>
      <c r="AI1529">
        <v>342</v>
      </c>
      <c r="AL1529">
        <v>2023</v>
      </c>
      <c r="AM1529">
        <v>4</v>
      </c>
      <c r="AN1529" s="273">
        <f>(Table2[[#This Row],[OUTSD_IND_HEALTH_TOTAL]]+Table2[[#This Row],[EXCHG_IND_HEALTH_TOTAL]])-Table2[[#This Row],[OUTSD_IND_GRANDFATHER]]</f>
        <v>0</v>
      </c>
      <c r="AO1529" s="273">
        <f>Table2[[#This Row],[OUTSD_IND_HEALTH_TOTAL]]-Table2[[#This Row],[OUTSD_IND_GRANDFATHER]]</f>
        <v>0</v>
      </c>
      <c r="AP1529" s="273">
        <f>(Table2[[#This Row],[OUTSD_SG_HEALTH_TOTAL]]+Table2[[#This Row],[EXCHG_SG_HEALTH_TOTAL]])-Table2[[#This Row],[OUTSD_SG_GRANDFATHER]]</f>
        <v>0</v>
      </c>
      <c r="AQ1529" s="273">
        <f>Table2[[#This Row],[OUTSD_SG_HEALTH_TOTAL]]-Table2[[#This Row],[OUTSD_SG_GRANDFATHER]]</f>
        <v>0</v>
      </c>
      <c r="AR1529" s="273">
        <f>Table2[[#This Row],[EXCHG_IND_HEALTH_TOTAL]]+Table2[[#This Row],[OUTSD_IND_HEALTH_TOTAL]]</f>
        <v>0</v>
      </c>
      <c r="AS1529" s="273">
        <f>Table2[[#This Row],[EXCHG_SG_HEALTH_TOTAL]]+Table2[[#This Row],[OUTSD_SG_HEALTH_TOTAL]]</f>
        <v>0</v>
      </c>
      <c r="AT1529" s="273">
        <f>Table2[[#This Row],[OUTSD_ATM_HEALTH_TOTAL]]+Table2[[#This Row],[OUTSD_LG_HEALTH_TOTAL]]+Table2[[#This Row],[Individual Total]]+Table2[[#This Row],[Small Group Total]]+Table2[[#This Row],[OUTSD_STUDENT]]</f>
        <v>0</v>
      </c>
    </row>
    <row r="1530" spans="1:46">
      <c r="A1530" t="s">
        <v>75</v>
      </c>
      <c r="B1530" t="s">
        <v>358</v>
      </c>
      <c r="AI1530">
        <v>2215</v>
      </c>
      <c r="AL1530">
        <v>2023</v>
      </c>
      <c r="AM1530">
        <v>4</v>
      </c>
      <c r="AN1530" s="273">
        <f>(Table2[[#This Row],[OUTSD_IND_HEALTH_TOTAL]]+Table2[[#This Row],[EXCHG_IND_HEALTH_TOTAL]])-Table2[[#This Row],[OUTSD_IND_GRANDFATHER]]</f>
        <v>0</v>
      </c>
      <c r="AO1530" s="273">
        <f>Table2[[#This Row],[OUTSD_IND_HEALTH_TOTAL]]-Table2[[#This Row],[OUTSD_IND_GRANDFATHER]]</f>
        <v>0</v>
      </c>
      <c r="AP1530" s="273">
        <f>(Table2[[#This Row],[OUTSD_SG_HEALTH_TOTAL]]+Table2[[#This Row],[EXCHG_SG_HEALTH_TOTAL]])-Table2[[#This Row],[OUTSD_SG_GRANDFATHER]]</f>
        <v>0</v>
      </c>
      <c r="AQ1530" s="273">
        <f>Table2[[#This Row],[OUTSD_SG_HEALTH_TOTAL]]-Table2[[#This Row],[OUTSD_SG_GRANDFATHER]]</f>
        <v>0</v>
      </c>
      <c r="AR1530" s="273">
        <f>Table2[[#This Row],[EXCHG_IND_HEALTH_TOTAL]]+Table2[[#This Row],[OUTSD_IND_HEALTH_TOTAL]]</f>
        <v>0</v>
      </c>
      <c r="AS1530" s="273">
        <f>Table2[[#This Row],[EXCHG_SG_HEALTH_TOTAL]]+Table2[[#This Row],[OUTSD_SG_HEALTH_TOTAL]]</f>
        <v>0</v>
      </c>
      <c r="AT1530" s="273">
        <f>Table2[[#This Row],[OUTSD_ATM_HEALTH_TOTAL]]+Table2[[#This Row],[OUTSD_LG_HEALTH_TOTAL]]+Table2[[#This Row],[Individual Total]]+Table2[[#This Row],[Small Group Total]]+Table2[[#This Row],[OUTSD_STUDENT]]</f>
        <v>0</v>
      </c>
    </row>
    <row r="1531" spans="1:46">
      <c r="A1531" t="s">
        <v>75</v>
      </c>
      <c r="B1531" t="s">
        <v>361</v>
      </c>
      <c r="AI1531">
        <v>5</v>
      </c>
      <c r="AL1531">
        <v>2023</v>
      </c>
      <c r="AM1531">
        <v>4</v>
      </c>
      <c r="AN1531" s="273">
        <f>(Table2[[#This Row],[OUTSD_IND_HEALTH_TOTAL]]+Table2[[#This Row],[EXCHG_IND_HEALTH_TOTAL]])-Table2[[#This Row],[OUTSD_IND_GRANDFATHER]]</f>
        <v>0</v>
      </c>
      <c r="AO1531" s="273">
        <f>Table2[[#This Row],[OUTSD_IND_HEALTH_TOTAL]]-Table2[[#This Row],[OUTSD_IND_GRANDFATHER]]</f>
        <v>0</v>
      </c>
      <c r="AP1531" s="273">
        <f>(Table2[[#This Row],[OUTSD_SG_HEALTH_TOTAL]]+Table2[[#This Row],[EXCHG_SG_HEALTH_TOTAL]])-Table2[[#This Row],[OUTSD_SG_GRANDFATHER]]</f>
        <v>0</v>
      </c>
      <c r="AQ1531" s="273">
        <f>Table2[[#This Row],[OUTSD_SG_HEALTH_TOTAL]]-Table2[[#This Row],[OUTSD_SG_GRANDFATHER]]</f>
        <v>0</v>
      </c>
      <c r="AR1531" s="273">
        <f>Table2[[#This Row],[EXCHG_IND_HEALTH_TOTAL]]+Table2[[#This Row],[OUTSD_IND_HEALTH_TOTAL]]</f>
        <v>0</v>
      </c>
      <c r="AS1531" s="273">
        <f>Table2[[#This Row],[EXCHG_SG_HEALTH_TOTAL]]+Table2[[#This Row],[OUTSD_SG_HEALTH_TOTAL]]</f>
        <v>0</v>
      </c>
      <c r="AT1531" s="273">
        <f>Table2[[#This Row],[OUTSD_ATM_HEALTH_TOTAL]]+Table2[[#This Row],[OUTSD_LG_HEALTH_TOTAL]]+Table2[[#This Row],[Individual Total]]+Table2[[#This Row],[Small Group Total]]+Table2[[#This Row],[OUTSD_STUDENT]]</f>
        <v>0</v>
      </c>
    </row>
    <row r="1532" spans="1:46">
      <c r="A1532" t="s">
        <v>75</v>
      </c>
      <c r="B1532" t="s">
        <v>372</v>
      </c>
      <c r="AI1532">
        <v>513</v>
      </c>
      <c r="AL1532">
        <v>2023</v>
      </c>
      <c r="AM1532">
        <v>4</v>
      </c>
      <c r="AN1532" s="273">
        <f>(Table2[[#This Row],[OUTSD_IND_HEALTH_TOTAL]]+Table2[[#This Row],[EXCHG_IND_HEALTH_TOTAL]])-Table2[[#This Row],[OUTSD_IND_GRANDFATHER]]</f>
        <v>0</v>
      </c>
      <c r="AO1532" s="273">
        <f>Table2[[#This Row],[OUTSD_IND_HEALTH_TOTAL]]-Table2[[#This Row],[OUTSD_IND_GRANDFATHER]]</f>
        <v>0</v>
      </c>
      <c r="AP1532" s="273">
        <f>(Table2[[#This Row],[OUTSD_SG_HEALTH_TOTAL]]+Table2[[#This Row],[EXCHG_SG_HEALTH_TOTAL]])-Table2[[#This Row],[OUTSD_SG_GRANDFATHER]]</f>
        <v>0</v>
      </c>
      <c r="AQ1532" s="273">
        <f>Table2[[#This Row],[OUTSD_SG_HEALTH_TOTAL]]-Table2[[#This Row],[OUTSD_SG_GRANDFATHER]]</f>
        <v>0</v>
      </c>
      <c r="AR1532" s="273">
        <f>Table2[[#This Row],[EXCHG_IND_HEALTH_TOTAL]]+Table2[[#This Row],[OUTSD_IND_HEALTH_TOTAL]]</f>
        <v>0</v>
      </c>
      <c r="AS1532" s="273">
        <f>Table2[[#This Row],[EXCHG_SG_HEALTH_TOTAL]]+Table2[[#This Row],[OUTSD_SG_HEALTH_TOTAL]]</f>
        <v>0</v>
      </c>
      <c r="AT1532" s="273">
        <f>Table2[[#This Row],[OUTSD_ATM_HEALTH_TOTAL]]+Table2[[#This Row],[OUTSD_LG_HEALTH_TOTAL]]+Table2[[#This Row],[Individual Total]]+Table2[[#This Row],[Small Group Total]]+Table2[[#This Row],[OUTSD_STUDENT]]</f>
        <v>0</v>
      </c>
    </row>
    <row r="1533" spans="1:46">
      <c r="A1533" t="s">
        <v>75</v>
      </c>
      <c r="B1533" t="s">
        <v>376</v>
      </c>
      <c r="AI1533">
        <v>1</v>
      </c>
      <c r="AL1533">
        <v>2023</v>
      </c>
      <c r="AM1533">
        <v>4</v>
      </c>
      <c r="AN1533" s="273">
        <f>(Table2[[#This Row],[OUTSD_IND_HEALTH_TOTAL]]+Table2[[#This Row],[EXCHG_IND_HEALTH_TOTAL]])-Table2[[#This Row],[OUTSD_IND_GRANDFATHER]]</f>
        <v>0</v>
      </c>
      <c r="AO1533" s="273">
        <f>Table2[[#This Row],[OUTSD_IND_HEALTH_TOTAL]]-Table2[[#This Row],[OUTSD_IND_GRANDFATHER]]</f>
        <v>0</v>
      </c>
      <c r="AP1533" s="273">
        <f>(Table2[[#This Row],[OUTSD_SG_HEALTH_TOTAL]]+Table2[[#This Row],[EXCHG_SG_HEALTH_TOTAL]])-Table2[[#This Row],[OUTSD_SG_GRANDFATHER]]</f>
        <v>0</v>
      </c>
      <c r="AQ1533" s="273">
        <f>Table2[[#This Row],[OUTSD_SG_HEALTH_TOTAL]]-Table2[[#This Row],[OUTSD_SG_GRANDFATHER]]</f>
        <v>0</v>
      </c>
      <c r="AR1533" s="273">
        <f>Table2[[#This Row],[EXCHG_IND_HEALTH_TOTAL]]+Table2[[#This Row],[OUTSD_IND_HEALTH_TOTAL]]</f>
        <v>0</v>
      </c>
      <c r="AS1533" s="273">
        <f>Table2[[#This Row],[EXCHG_SG_HEALTH_TOTAL]]+Table2[[#This Row],[OUTSD_SG_HEALTH_TOTAL]]</f>
        <v>0</v>
      </c>
      <c r="AT1533" s="273">
        <f>Table2[[#This Row],[OUTSD_ATM_HEALTH_TOTAL]]+Table2[[#This Row],[OUTSD_LG_HEALTH_TOTAL]]+Table2[[#This Row],[Individual Total]]+Table2[[#This Row],[Small Group Total]]+Table2[[#This Row],[OUTSD_STUDENT]]</f>
        <v>0</v>
      </c>
    </row>
    <row r="1534" spans="1:46">
      <c r="A1534" t="s">
        <v>75</v>
      </c>
      <c r="B1534" t="s">
        <v>379</v>
      </c>
      <c r="AI1534">
        <v>1</v>
      </c>
      <c r="AL1534">
        <v>2023</v>
      </c>
      <c r="AM1534">
        <v>4</v>
      </c>
      <c r="AN1534" s="273">
        <f>(Table2[[#This Row],[OUTSD_IND_HEALTH_TOTAL]]+Table2[[#This Row],[EXCHG_IND_HEALTH_TOTAL]])-Table2[[#This Row],[OUTSD_IND_GRANDFATHER]]</f>
        <v>0</v>
      </c>
      <c r="AO1534" s="273">
        <f>Table2[[#This Row],[OUTSD_IND_HEALTH_TOTAL]]-Table2[[#This Row],[OUTSD_IND_GRANDFATHER]]</f>
        <v>0</v>
      </c>
      <c r="AP1534" s="273">
        <f>(Table2[[#This Row],[OUTSD_SG_HEALTH_TOTAL]]+Table2[[#This Row],[EXCHG_SG_HEALTH_TOTAL]])-Table2[[#This Row],[OUTSD_SG_GRANDFATHER]]</f>
        <v>0</v>
      </c>
      <c r="AQ1534" s="273">
        <f>Table2[[#This Row],[OUTSD_SG_HEALTH_TOTAL]]-Table2[[#This Row],[OUTSD_SG_GRANDFATHER]]</f>
        <v>0</v>
      </c>
      <c r="AR1534" s="273">
        <f>Table2[[#This Row],[EXCHG_IND_HEALTH_TOTAL]]+Table2[[#This Row],[OUTSD_IND_HEALTH_TOTAL]]</f>
        <v>0</v>
      </c>
      <c r="AS1534" s="273">
        <f>Table2[[#This Row],[EXCHG_SG_HEALTH_TOTAL]]+Table2[[#This Row],[OUTSD_SG_HEALTH_TOTAL]]</f>
        <v>0</v>
      </c>
      <c r="AT1534" s="273">
        <f>Table2[[#This Row],[OUTSD_ATM_HEALTH_TOTAL]]+Table2[[#This Row],[OUTSD_LG_HEALTH_TOTAL]]+Table2[[#This Row],[Individual Total]]+Table2[[#This Row],[Small Group Total]]+Table2[[#This Row],[OUTSD_STUDENT]]</f>
        <v>0</v>
      </c>
    </row>
    <row r="1535" spans="1:46">
      <c r="A1535" t="s">
        <v>75</v>
      </c>
      <c r="B1535" t="s">
        <v>367</v>
      </c>
      <c r="AI1535">
        <v>3</v>
      </c>
      <c r="AL1535">
        <v>2023</v>
      </c>
      <c r="AM1535">
        <v>4</v>
      </c>
      <c r="AN1535" s="273">
        <f>(Table2[[#This Row],[OUTSD_IND_HEALTH_TOTAL]]+Table2[[#This Row],[EXCHG_IND_HEALTH_TOTAL]])-Table2[[#This Row],[OUTSD_IND_GRANDFATHER]]</f>
        <v>0</v>
      </c>
      <c r="AO1535" s="273">
        <f>Table2[[#This Row],[OUTSD_IND_HEALTH_TOTAL]]-Table2[[#This Row],[OUTSD_IND_GRANDFATHER]]</f>
        <v>0</v>
      </c>
      <c r="AP1535" s="273">
        <f>(Table2[[#This Row],[OUTSD_SG_HEALTH_TOTAL]]+Table2[[#This Row],[EXCHG_SG_HEALTH_TOTAL]])-Table2[[#This Row],[OUTSD_SG_GRANDFATHER]]</f>
        <v>0</v>
      </c>
      <c r="AQ1535" s="273">
        <f>Table2[[#This Row],[OUTSD_SG_HEALTH_TOTAL]]-Table2[[#This Row],[OUTSD_SG_GRANDFATHER]]</f>
        <v>0</v>
      </c>
      <c r="AR1535" s="273">
        <f>Table2[[#This Row],[EXCHG_IND_HEALTH_TOTAL]]+Table2[[#This Row],[OUTSD_IND_HEALTH_TOTAL]]</f>
        <v>0</v>
      </c>
      <c r="AS1535" s="273">
        <f>Table2[[#This Row],[EXCHG_SG_HEALTH_TOTAL]]+Table2[[#This Row],[OUTSD_SG_HEALTH_TOTAL]]</f>
        <v>0</v>
      </c>
      <c r="AT1535" s="273">
        <f>Table2[[#This Row],[OUTSD_ATM_HEALTH_TOTAL]]+Table2[[#This Row],[OUTSD_LG_HEALTH_TOTAL]]+Table2[[#This Row],[Individual Total]]+Table2[[#This Row],[Small Group Total]]+Table2[[#This Row],[OUTSD_STUDENT]]</f>
        <v>0</v>
      </c>
    </row>
    <row r="1536" spans="1:46">
      <c r="A1536" t="s">
        <v>75</v>
      </c>
      <c r="B1536" t="s">
        <v>368</v>
      </c>
      <c r="AI1536">
        <v>1939</v>
      </c>
      <c r="AL1536">
        <v>2023</v>
      </c>
      <c r="AM1536">
        <v>4</v>
      </c>
      <c r="AN1536" s="273">
        <f>(Table2[[#This Row],[OUTSD_IND_HEALTH_TOTAL]]+Table2[[#This Row],[EXCHG_IND_HEALTH_TOTAL]])-Table2[[#This Row],[OUTSD_IND_GRANDFATHER]]</f>
        <v>0</v>
      </c>
      <c r="AO1536" s="273">
        <f>Table2[[#This Row],[OUTSD_IND_HEALTH_TOTAL]]-Table2[[#This Row],[OUTSD_IND_GRANDFATHER]]</f>
        <v>0</v>
      </c>
      <c r="AP1536" s="273">
        <f>(Table2[[#This Row],[OUTSD_SG_HEALTH_TOTAL]]+Table2[[#This Row],[EXCHG_SG_HEALTH_TOTAL]])-Table2[[#This Row],[OUTSD_SG_GRANDFATHER]]</f>
        <v>0</v>
      </c>
      <c r="AQ1536" s="273">
        <f>Table2[[#This Row],[OUTSD_SG_HEALTH_TOTAL]]-Table2[[#This Row],[OUTSD_SG_GRANDFATHER]]</f>
        <v>0</v>
      </c>
      <c r="AR1536" s="273">
        <f>Table2[[#This Row],[EXCHG_IND_HEALTH_TOTAL]]+Table2[[#This Row],[OUTSD_IND_HEALTH_TOTAL]]</f>
        <v>0</v>
      </c>
      <c r="AS1536" s="273">
        <f>Table2[[#This Row],[EXCHG_SG_HEALTH_TOTAL]]+Table2[[#This Row],[OUTSD_SG_HEALTH_TOTAL]]</f>
        <v>0</v>
      </c>
      <c r="AT1536" s="273">
        <f>Table2[[#This Row],[OUTSD_ATM_HEALTH_TOTAL]]+Table2[[#This Row],[OUTSD_LG_HEALTH_TOTAL]]+Table2[[#This Row],[Individual Total]]+Table2[[#This Row],[Small Group Total]]+Table2[[#This Row],[OUTSD_STUDENT]]</f>
        <v>0</v>
      </c>
    </row>
    <row r="1537" spans="1:46">
      <c r="A1537" t="s">
        <v>75</v>
      </c>
      <c r="B1537" t="s">
        <v>378</v>
      </c>
      <c r="AI1537">
        <v>12</v>
      </c>
      <c r="AL1537">
        <v>2023</v>
      </c>
      <c r="AM1537">
        <v>4</v>
      </c>
      <c r="AN1537" s="273">
        <f>(Table2[[#This Row],[OUTSD_IND_HEALTH_TOTAL]]+Table2[[#This Row],[EXCHG_IND_HEALTH_TOTAL]])-Table2[[#This Row],[OUTSD_IND_GRANDFATHER]]</f>
        <v>0</v>
      </c>
      <c r="AO1537" s="273">
        <f>Table2[[#This Row],[OUTSD_IND_HEALTH_TOTAL]]-Table2[[#This Row],[OUTSD_IND_GRANDFATHER]]</f>
        <v>0</v>
      </c>
      <c r="AP1537" s="273">
        <f>(Table2[[#This Row],[OUTSD_SG_HEALTH_TOTAL]]+Table2[[#This Row],[EXCHG_SG_HEALTH_TOTAL]])-Table2[[#This Row],[OUTSD_SG_GRANDFATHER]]</f>
        <v>0</v>
      </c>
      <c r="AQ1537" s="273">
        <f>Table2[[#This Row],[OUTSD_SG_HEALTH_TOTAL]]-Table2[[#This Row],[OUTSD_SG_GRANDFATHER]]</f>
        <v>0</v>
      </c>
      <c r="AR1537" s="273">
        <f>Table2[[#This Row],[EXCHG_IND_HEALTH_TOTAL]]+Table2[[#This Row],[OUTSD_IND_HEALTH_TOTAL]]</f>
        <v>0</v>
      </c>
      <c r="AS1537" s="273">
        <f>Table2[[#This Row],[EXCHG_SG_HEALTH_TOTAL]]+Table2[[#This Row],[OUTSD_SG_HEALTH_TOTAL]]</f>
        <v>0</v>
      </c>
      <c r="AT1537" s="273">
        <f>Table2[[#This Row],[OUTSD_ATM_HEALTH_TOTAL]]+Table2[[#This Row],[OUTSD_LG_HEALTH_TOTAL]]+Table2[[#This Row],[Individual Total]]+Table2[[#This Row],[Small Group Total]]+Table2[[#This Row],[OUTSD_STUDENT]]</f>
        <v>0</v>
      </c>
    </row>
    <row r="1538" spans="1:46">
      <c r="A1538" t="s">
        <v>75</v>
      </c>
      <c r="B1538" t="s">
        <v>385</v>
      </c>
      <c r="AI1538">
        <v>1</v>
      </c>
      <c r="AL1538">
        <v>2023</v>
      </c>
      <c r="AM1538">
        <v>4</v>
      </c>
      <c r="AN1538" s="273">
        <f>(Table2[[#This Row],[OUTSD_IND_HEALTH_TOTAL]]+Table2[[#This Row],[EXCHG_IND_HEALTH_TOTAL]])-Table2[[#This Row],[OUTSD_IND_GRANDFATHER]]</f>
        <v>0</v>
      </c>
      <c r="AO1538" s="273">
        <f>Table2[[#This Row],[OUTSD_IND_HEALTH_TOTAL]]-Table2[[#This Row],[OUTSD_IND_GRANDFATHER]]</f>
        <v>0</v>
      </c>
      <c r="AP1538" s="273">
        <f>(Table2[[#This Row],[OUTSD_SG_HEALTH_TOTAL]]+Table2[[#This Row],[EXCHG_SG_HEALTH_TOTAL]])-Table2[[#This Row],[OUTSD_SG_GRANDFATHER]]</f>
        <v>0</v>
      </c>
      <c r="AQ1538" s="273">
        <f>Table2[[#This Row],[OUTSD_SG_HEALTH_TOTAL]]-Table2[[#This Row],[OUTSD_SG_GRANDFATHER]]</f>
        <v>0</v>
      </c>
      <c r="AR1538" s="273">
        <f>Table2[[#This Row],[EXCHG_IND_HEALTH_TOTAL]]+Table2[[#This Row],[OUTSD_IND_HEALTH_TOTAL]]</f>
        <v>0</v>
      </c>
      <c r="AS1538" s="273">
        <f>Table2[[#This Row],[EXCHG_SG_HEALTH_TOTAL]]+Table2[[#This Row],[OUTSD_SG_HEALTH_TOTAL]]</f>
        <v>0</v>
      </c>
      <c r="AT1538" s="273">
        <f>Table2[[#This Row],[OUTSD_ATM_HEALTH_TOTAL]]+Table2[[#This Row],[OUTSD_LG_HEALTH_TOTAL]]+Table2[[#This Row],[Individual Total]]+Table2[[#This Row],[Small Group Total]]+Table2[[#This Row],[OUTSD_STUDENT]]</f>
        <v>0</v>
      </c>
    </row>
    <row r="1539" spans="1:46">
      <c r="A1539" t="s">
        <v>75</v>
      </c>
      <c r="B1539" t="s">
        <v>366</v>
      </c>
      <c r="AI1539">
        <v>6</v>
      </c>
      <c r="AL1539">
        <v>2023</v>
      </c>
      <c r="AM1539">
        <v>4</v>
      </c>
      <c r="AN1539" s="273">
        <f>(Table2[[#This Row],[OUTSD_IND_HEALTH_TOTAL]]+Table2[[#This Row],[EXCHG_IND_HEALTH_TOTAL]])-Table2[[#This Row],[OUTSD_IND_GRANDFATHER]]</f>
        <v>0</v>
      </c>
      <c r="AO1539" s="273">
        <f>Table2[[#This Row],[OUTSD_IND_HEALTH_TOTAL]]-Table2[[#This Row],[OUTSD_IND_GRANDFATHER]]</f>
        <v>0</v>
      </c>
      <c r="AP1539" s="273">
        <f>(Table2[[#This Row],[OUTSD_SG_HEALTH_TOTAL]]+Table2[[#This Row],[EXCHG_SG_HEALTH_TOTAL]])-Table2[[#This Row],[OUTSD_SG_GRANDFATHER]]</f>
        <v>0</v>
      </c>
      <c r="AQ1539" s="273">
        <f>Table2[[#This Row],[OUTSD_SG_HEALTH_TOTAL]]-Table2[[#This Row],[OUTSD_SG_GRANDFATHER]]</f>
        <v>0</v>
      </c>
      <c r="AR1539" s="273">
        <f>Table2[[#This Row],[EXCHG_IND_HEALTH_TOTAL]]+Table2[[#This Row],[OUTSD_IND_HEALTH_TOTAL]]</f>
        <v>0</v>
      </c>
      <c r="AS1539" s="273">
        <f>Table2[[#This Row],[EXCHG_SG_HEALTH_TOTAL]]+Table2[[#This Row],[OUTSD_SG_HEALTH_TOTAL]]</f>
        <v>0</v>
      </c>
      <c r="AT1539" s="273">
        <f>Table2[[#This Row],[OUTSD_ATM_HEALTH_TOTAL]]+Table2[[#This Row],[OUTSD_LG_HEALTH_TOTAL]]+Table2[[#This Row],[Individual Total]]+Table2[[#This Row],[Small Group Total]]+Table2[[#This Row],[OUTSD_STUDENT]]</f>
        <v>0</v>
      </c>
    </row>
    <row r="1540" spans="1:46">
      <c r="A1540" t="s">
        <v>75</v>
      </c>
      <c r="B1540" t="s">
        <v>375</v>
      </c>
      <c r="AI1540">
        <v>4</v>
      </c>
      <c r="AL1540">
        <v>2023</v>
      </c>
      <c r="AM1540">
        <v>4</v>
      </c>
      <c r="AN1540" s="273">
        <f>(Table2[[#This Row],[OUTSD_IND_HEALTH_TOTAL]]+Table2[[#This Row],[EXCHG_IND_HEALTH_TOTAL]])-Table2[[#This Row],[OUTSD_IND_GRANDFATHER]]</f>
        <v>0</v>
      </c>
      <c r="AO1540" s="273">
        <f>Table2[[#This Row],[OUTSD_IND_HEALTH_TOTAL]]-Table2[[#This Row],[OUTSD_IND_GRANDFATHER]]</f>
        <v>0</v>
      </c>
      <c r="AP1540" s="273">
        <f>(Table2[[#This Row],[OUTSD_SG_HEALTH_TOTAL]]+Table2[[#This Row],[EXCHG_SG_HEALTH_TOTAL]])-Table2[[#This Row],[OUTSD_SG_GRANDFATHER]]</f>
        <v>0</v>
      </c>
      <c r="AQ1540" s="273">
        <f>Table2[[#This Row],[OUTSD_SG_HEALTH_TOTAL]]-Table2[[#This Row],[OUTSD_SG_GRANDFATHER]]</f>
        <v>0</v>
      </c>
      <c r="AR1540" s="273">
        <f>Table2[[#This Row],[EXCHG_IND_HEALTH_TOTAL]]+Table2[[#This Row],[OUTSD_IND_HEALTH_TOTAL]]</f>
        <v>0</v>
      </c>
      <c r="AS1540" s="273">
        <f>Table2[[#This Row],[EXCHG_SG_HEALTH_TOTAL]]+Table2[[#This Row],[OUTSD_SG_HEALTH_TOTAL]]</f>
        <v>0</v>
      </c>
      <c r="AT1540" s="273">
        <f>Table2[[#This Row],[OUTSD_ATM_HEALTH_TOTAL]]+Table2[[#This Row],[OUTSD_LG_HEALTH_TOTAL]]+Table2[[#This Row],[Individual Total]]+Table2[[#This Row],[Small Group Total]]+Table2[[#This Row],[OUTSD_STUDENT]]</f>
        <v>0</v>
      </c>
    </row>
    <row r="1541" spans="1:46">
      <c r="A1541" t="s">
        <v>75</v>
      </c>
      <c r="B1541" t="s">
        <v>365</v>
      </c>
      <c r="AI1541">
        <v>4</v>
      </c>
      <c r="AL1541">
        <v>2023</v>
      </c>
      <c r="AM1541">
        <v>4</v>
      </c>
      <c r="AN1541" s="273">
        <f>(Table2[[#This Row],[OUTSD_IND_HEALTH_TOTAL]]+Table2[[#This Row],[EXCHG_IND_HEALTH_TOTAL]])-Table2[[#This Row],[OUTSD_IND_GRANDFATHER]]</f>
        <v>0</v>
      </c>
      <c r="AO1541" s="273">
        <f>Table2[[#This Row],[OUTSD_IND_HEALTH_TOTAL]]-Table2[[#This Row],[OUTSD_IND_GRANDFATHER]]</f>
        <v>0</v>
      </c>
      <c r="AP1541" s="273">
        <f>(Table2[[#This Row],[OUTSD_SG_HEALTH_TOTAL]]+Table2[[#This Row],[EXCHG_SG_HEALTH_TOTAL]])-Table2[[#This Row],[OUTSD_SG_GRANDFATHER]]</f>
        <v>0</v>
      </c>
      <c r="AQ1541" s="273">
        <f>Table2[[#This Row],[OUTSD_SG_HEALTH_TOTAL]]-Table2[[#This Row],[OUTSD_SG_GRANDFATHER]]</f>
        <v>0</v>
      </c>
      <c r="AR1541" s="273">
        <f>Table2[[#This Row],[EXCHG_IND_HEALTH_TOTAL]]+Table2[[#This Row],[OUTSD_IND_HEALTH_TOTAL]]</f>
        <v>0</v>
      </c>
      <c r="AS1541" s="273">
        <f>Table2[[#This Row],[EXCHG_SG_HEALTH_TOTAL]]+Table2[[#This Row],[OUTSD_SG_HEALTH_TOTAL]]</f>
        <v>0</v>
      </c>
      <c r="AT1541" s="273">
        <f>Table2[[#This Row],[OUTSD_ATM_HEALTH_TOTAL]]+Table2[[#This Row],[OUTSD_LG_HEALTH_TOTAL]]+Table2[[#This Row],[Individual Total]]+Table2[[#This Row],[Small Group Total]]+Table2[[#This Row],[OUTSD_STUDENT]]</f>
        <v>0</v>
      </c>
    </row>
    <row r="1542" spans="1:46">
      <c r="A1542" t="s">
        <v>75</v>
      </c>
      <c r="B1542" t="s">
        <v>356</v>
      </c>
      <c r="AI1542">
        <v>20</v>
      </c>
      <c r="AL1542">
        <v>2023</v>
      </c>
      <c r="AM1542">
        <v>4</v>
      </c>
      <c r="AN1542" s="273">
        <f>(Table2[[#This Row],[OUTSD_IND_HEALTH_TOTAL]]+Table2[[#This Row],[EXCHG_IND_HEALTH_TOTAL]])-Table2[[#This Row],[OUTSD_IND_GRANDFATHER]]</f>
        <v>0</v>
      </c>
      <c r="AO1542" s="273">
        <f>Table2[[#This Row],[OUTSD_IND_HEALTH_TOTAL]]-Table2[[#This Row],[OUTSD_IND_GRANDFATHER]]</f>
        <v>0</v>
      </c>
      <c r="AP1542" s="273">
        <f>(Table2[[#This Row],[OUTSD_SG_HEALTH_TOTAL]]+Table2[[#This Row],[EXCHG_SG_HEALTH_TOTAL]])-Table2[[#This Row],[OUTSD_SG_GRANDFATHER]]</f>
        <v>0</v>
      </c>
      <c r="AQ1542" s="273">
        <f>Table2[[#This Row],[OUTSD_SG_HEALTH_TOTAL]]-Table2[[#This Row],[OUTSD_SG_GRANDFATHER]]</f>
        <v>0</v>
      </c>
      <c r="AR1542" s="273">
        <f>Table2[[#This Row],[EXCHG_IND_HEALTH_TOTAL]]+Table2[[#This Row],[OUTSD_IND_HEALTH_TOTAL]]</f>
        <v>0</v>
      </c>
      <c r="AS1542" s="273">
        <f>Table2[[#This Row],[EXCHG_SG_HEALTH_TOTAL]]+Table2[[#This Row],[OUTSD_SG_HEALTH_TOTAL]]</f>
        <v>0</v>
      </c>
      <c r="AT1542" s="273">
        <f>Table2[[#This Row],[OUTSD_ATM_HEALTH_TOTAL]]+Table2[[#This Row],[OUTSD_LG_HEALTH_TOTAL]]+Table2[[#This Row],[Individual Total]]+Table2[[#This Row],[Small Group Total]]+Table2[[#This Row],[OUTSD_STUDENT]]</f>
        <v>0</v>
      </c>
    </row>
    <row r="1543" spans="1:46">
      <c r="A1543" t="s">
        <v>75</v>
      </c>
      <c r="B1543" t="s">
        <v>382</v>
      </c>
      <c r="AI1543">
        <v>2</v>
      </c>
      <c r="AL1543">
        <v>2023</v>
      </c>
      <c r="AM1543">
        <v>4</v>
      </c>
      <c r="AN1543" s="273">
        <f>(Table2[[#This Row],[OUTSD_IND_HEALTH_TOTAL]]+Table2[[#This Row],[EXCHG_IND_HEALTH_TOTAL]])-Table2[[#This Row],[OUTSD_IND_GRANDFATHER]]</f>
        <v>0</v>
      </c>
      <c r="AO1543" s="273">
        <f>Table2[[#This Row],[OUTSD_IND_HEALTH_TOTAL]]-Table2[[#This Row],[OUTSD_IND_GRANDFATHER]]</f>
        <v>0</v>
      </c>
      <c r="AP1543" s="273">
        <f>(Table2[[#This Row],[OUTSD_SG_HEALTH_TOTAL]]+Table2[[#This Row],[EXCHG_SG_HEALTH_TOTAL]])-Table2[[#This Row],[OUTSD_SG_GRANDFATHER]]</f>
        <v>0</v>
      </c>
      <c r="AQ1543" s="273">
        <f>Table2[[#This Row],[OUTSD_SG_HEALTH_TOTAL]]-Table2[[#This Row],[OUTSD_SG_GRANDFATHER]]</f>
        <v>0</v>
      </c>
      <c r="AR1543" s="273">
        <f>Table2[[#This Row],[EXCHG_IND_HEALTH_TOTAL]]+Table2[[#This Row],[OUTSD_IND_HEALTH_TOTAL]]</f>
        <v>0</v>
      </c>
      <c r="AS1543" s="273">
        <f>Table2[[#This Row],[EXCHG_SG_HEALTH_TOTAL]]+Table2[[#This Row],[OUTSD_SG_HEALTH_TOTAL]]</f>
        <v>0</v>
      </c>
      <c r="AT1543" s="273">
        <f>Table2[[#This Row],[OUTSD_ATM_HEALTH_TOTAL]]+Table2[[#This Row],[OUTSD_LG_HEALTH_TOTAL]]+Table2[[#This Row],[Individual Total]]+Table2[[#This Row],[Small Group Total]]+Table2[[#This Row],[OUTSD_STUDENT]]</f>
        <v>0</v>
      </c>
    </row>
    <row r="1544" spans="1:46">
      <c r="A1544" t="s">
        <v>75</v>
      </c>
      <c r="B1544" t="s">
        <v>359</v>
      </c>
      <c r="AI1544">
        <v>8384</v>
      </c>
      <c r="AL1544">
        <v>2023</v>
      </c>
      <c r="AM1544">
        <v>4</v>
      </c>
      <c r="AN1544" s="273">
        <f>(Table2[[#This Row],[OUTSD_IND_HEALTH_TOTAL]]+Table2[[#This Row],[EXCHG_IND_HEALTH_TOTAL]])-Table2[[#This Row],[OUTSD_IND_GRANDFATHER]]</f>
        <v>0</v>
      </c>
      <c r="AO1544" s="273">
        <f>Table2[[#This Row],[OUTSD_IND_HEALTH_TOTAL]]-Table2[[#This Row],[OUTSD_IND_GRANDFATHER]]</f>
        <v>0</v>
      </c>
      <c r="AP1544" s="273">
        <f>(Table2[[#This Row],[OUTSD_SG_HEALTH_TOTAL]]+Table2[[#This Row],[EXCHG_SG_HEALTH_TOTAL]])-Table2[[#This Row],[OUTSD_SG_GRANDFATHER]]</f>
        <v>0</v>
      </c>
      <c r="AQ1544" s="273">
        <f>Table2[[#This Row],[OUTSD_SG_HEALTH_TOTAL]]-Table2[[#This Row],[OUTSD_SG_GRANDFATHER]]</f>
        <v>0</v>
      </c>
      <c r="AR1544" s="273">
        <f>Table2[[#This Row],[EXCHG_IND_HEALTH_TOTAL]]+Table2[[#This Row],[OUTSD_IND_HEALTH_TOTAL]]</f>
        <v>0</v>
      </c>
      <c r="AS1544" s="273">
        <f>Table2[[#This Row],[EXCHG_SG_HEALTH_TOTAL]]+Table2[[#This Row],[OUTSD_SG_HEALTH_TOTAL]]</f>
        <v>0</v>
      </c>
      <c r="AT1544" s="273">
        <f>Table2[[#This Row],[OUTSD_ATM_HEALTH_TOTAL]]+Table2[[#This Row],[OUTSD_LG_HEALTH_TOTAL]]+Table2[[#This Row],[Individual Total]]+Table2[[#This Row],[Small Group Total]]+Table2[[#This Row],[OUTSD_STUDENT]]</f>
        <v>0</v>
      </c>
    </row>
    <row r="1545" spans="1:46">
      <c r="A1545" t="s">
        <v>75</v>
      </c>
      <c r="B1545" t="s">
        <v>364</v>
      </c>
      <c r="AI1545">
        <v>1</v>
      </c>
      <c r="AL1545">
        <v>2023</v>
      </c>
      <c r="AM1545">
        <v>4</v>
      </c>
      <c r="AN1545" s="273">
        <f>(Table2[[#This Row],[OUTSD_IND_HEALTH_TOTAL]]+Table2[[#This Row],[EXCHG_IND_HEALTH_TOTAL]])-Table2[[#This Row],[OUTSD_IND_GRANDFATHER]]</f>
        <v>0</v>
      </c>
      <c r="AO1545" s="273">
        <f>Table2[[#This Row],[OUTSD_IND_HEALTH_TOTAL]]-Table2[[#This Row],[OUTSD_IND_GRANDFATHER]]</f>
        <v>0</v>
      </c>
      <c r="AP1545" s="273">
        <f>(Table2[[#This Row],[OUTSD_SG_HEALTH_TOTAL]]+Table2[[#This Row],[EXCHG_SG_HEALTH_TOTAL]])-Table2[[#This Row],[OUTSD_SG_GRANDFATHER]]</f>
        <v>0</v>
      </c>
      <c r="AQ1545" s="273">
        <f>Table2[[#This Row],[OUTSD_SG_HEALTH_TOTAL]]-Table2[[#This Row],[OUTSD_SG_GRANDFATHER]]</f>
        <v>0</v>
      </c>
      <c r="AR1545" s="273">
        <f>Table2[[#This Row],[EXCHG_IND_HEALTH_TOTAL]]+Table2[[#This Row],[OUTSD_IND_HEALTH_TOTAL]]</f>
        <v>0</v>
      </c>
      <c r="AS1545" s="273">
        <f>Table2[[#This Row],[EXCHG_SG_HEALTH_TOTAL]]+Table2[[#This Row],[OUTSD_SG_HEALTH_TOTAL]]</f>
        <v>0</v>
      </c>
      <c r="AT1545" s="273">
        <f>Table2[[#This Row],[OUTSD_ATM_HEALTH_TOTAL]]+Table2[[#This Row],[OUTSD_LG_HEALTH_TOTAL]]+Table2[[#This Row],[Individual Total]]+Table2[[#This Row],[Small Group Total]]+Table2[[#This Row],[OUTSD_STUDENT]]</f>
        <v>0</v>
      </c>
    </row>
    <row r="1546" spans="1:46">
      <c r="A1546" t="s">
        <v>75</v>
      </c>
      <c r="B1546" t="s">
        <v>374</v>
      </c>
      <c r="AI1546">
        <v>483</v>
      </c>
      <c r="AL1546">
        <v>2023</v>
      </c>
      <c r="AM1546">
        <v>4</v>
      </c>
      <c r="AN1546" s="273">
        <f>(Table2[[#This Row],[OUTSD_IND_HEALTH_TOTAL]]+Table2[[#This Row],[EXCHG_IND_HEALTH_TOTAL]])-Table2[[#This Row],[OUTSD_IND_GRANDFATHER]]</f>
        <v>0</v>
      </c>
      <c r="AO1546" s="273">
        <f>Table2[[#This Row],[OUTSD_IND_HEALTH_TOTAL]]-Table2[[#This Row],[OUTSD_IND_GRANDFATHER]]</f>
        <v>0</v>
      </c>
      <c r="AP1546" s="273">
        <f>(Table2[[#This Row],[OUTSD_SG_HEALTH_TOTAL]]+Table2[[#This Row],[EXCHG_SG_HEALTH_TOTAL]])-Table2[[#This Row],[OUTSD_SG_GRANDFATHER]]</f>
        <v>0</v>
      </c>
      <c r="AQ1546" s="273">
        <f>Table2[[#This Row],[OUTSD_SG_HEALTH_TOTAL]]-Table2[[#This Row],[OUTSD_SG_GRANDFATHER]]</f>
        <v>0</v>
      </c>
      <c r="AR1546" s="273">
        <f>Table2[[#This Row],[EXCHG_IND_HEALTH_TOTAL]]+Table2[[#This Row],[OUTSD_IND_HEALTH_TOTAL]]</f>
        <v>0</v>
      </c>
      <c r="AS1546" s="273">
        <f>Table2[[#This Row],[EXCHG_SG_HEALTH_TOTAL]]+Table2[[#This Row],[OUTSD_SG_HEALTH_TOTAL]]</f>
        <v>0</v>
      </c>
      <c r="AT1546" s="273">
        <f>Table2[[#This Row],[OUTSD_ATM_HEALTH_TOTAL]]+Table2[[#This Row],[OUTSD_LG_HEALTH_TOTAL]]+Table2[[#This Row],[Individual Total]]+Table2[[#This Row],[Small Group Total]]+Table2[[#This Row],[OUTSD_STUDENT]]</f>
        <v>0</v>
      </c>
    </row>
    <row r="1547" spans="1:46">
      <c r="A1547" t="s">
        <v>75</v>
      </c>
      <c r="B1547" t="s">
        <v>380</v>
      </c>
      <c r="AI1547">
        <v>2</v>
      </c>
      <c r="AL1547">
        <v>2023</v>
      </c>
      <c r="AM1547">
        <v>4</v>
      </c>
      <c r="AN1547" s="273">
        <f>(Table2[[#This Row],[OUTSD_IND_HEALTH_TOTAL]]+Table2[[#This Row],[EXCHG_IND_HEALTH_TOTAL]])-Table2[[#This Row],[OUTSD_IND_GRANDFATHER]]</f>
        <v>0</v>
      </c>
      <c r="AO1547" s="273">
        <f>Table2[[#This Row],[OUTSD_IND_HEALTH_TOTAL]]-Table2[[#This Row],[OUTSD_IND_GRANDFATHER]]</f>
        <v>0</v>
      </c>
      <c r="AP1547" s="273">
        <f>(Table2[[#This Row],[OUTSD_SG_HEALTH_TOTAL]]+Table2[[#This Row],[EXCHG_SG_HEALTH_TOTAL]])-Table2[[#This Row],[OUTSD_SG_GRANDFATHER]]</f>
        <v>0</v>
      </c>
      <c r="AQ1547" s="273">
        <f>Table2[[#This Row],[OUTSD_SG_HEALTH_TOTAL]]-Table2[[#This Row],[OUTSD_SG_GRANDFATHER]]</f>
        <v>0</v>
      </c>
      <c r="AR1547" s="273">
        <f>Table2[[#This Row],[EXCHG_IND_HEALTH_TOTAL]]+Table2[[#This Row],[OUTSD_IND_HEALTH_TOTAL]]</f>
        <v>0</v>
      </c>
      <c r="AS1547" s="273">
        <f>Table2[[#This Row],[EXCHG_SG_HEALTH_TOTAL]]+Table2[[#This Row],[OUTSD_SG_HEALTH_TOTAL]]</f>
        <v>0</v>
      </c>
      <c r="AT1547" s="273">
        <f>Table2[[#This Row],[OUTSD_ATM_HEALTH_TOTAL]]+Table2[[#This Row],[OUTSD_LG_HEALTH_TOTAL]]+Table2[[#This Row],[Individual Total]]+Table2[[#This Row],[Small Group Total]]+Table2[[#This Row],[OUTSD_STUDENT]]</f>
        <v>0</v>
      </c>
    </row>
    <row r="1548" spans="1:46">
      <c r="A1548" t="s">
        <v>75</v>
      </c>
      <c r="B1548" t="s">
        <v>373</v>
      </c>
      <c r="AI1548">
        <v>1</v>
      </c>
      <c r="AL1548">
        <v>2023</v>
      </c>
      <c r="AM1548">
        <v>4</v>
      </c>
      <c r="AN1548" s="273">
        <f>(Table2[[#This Row],[OUTSD_IND_HEALTH_TOTAL]]+Table2[[#This Row],[EXCHG_IND_HEALTH_TOTAL]])-Table2[[#This Row],[OUTSD_IND_GRANDFATHER]]</f>
        <v>0</v>
      </c>
      <c r="AO1548" s="273">
        <f>Table2[[#This Row],[OUTSD_IND_HEALTH_TOTAL]]-Table2[[#This Row],[OUTSD_IND_GRANDFATHER]]</f>
        <v>0</v>
      </c>
      <c r="AP1548" s="273">
        <f>(Table2[[#This Row],[OUTSD_SG_HEALTH_TOTAL]]+Table2[[#This Row],[EXCHG_SG_HEALTH_TOTAL]])-Table2[[#This Row],[OUTSD_SG_GRANDFATHER]]</f>
        <v>0</v>
      </c>
      <c r="AQ1548" s="273">
        <f>Table2[[#This Row],[OUTSD_SG_HEALTH_TOTAL]]-Table2[[#This Row],[OUTSD_SG_GRANDFATHER]]</f>
        <v>0</v>
      </c>
      <c r="AR1548" s="273">
        <f>Table2[[#This Row],[EXCHG_IND_HEALTH_TOTAL]]+Table2[[#This Row],[OUTSD_IND_HEALTH_TOTAL]]</f>
        <v>0</v>
      </c>
      <c r="AS1548" s="273">
        <f>Table2[[#This Row],[EXCHG_SG_HEALTH_TOTAL]]+Table2[[#This Row],[OUTSD_SG_HEALTH_TOTAL]]</f>
        <v>0</v>
      </c>
      <c r="AT1548" s="273">
        <f>Table2[[#This Row],[OUTSD_ATM_HEALTH_TOTAL]]+Table2[[#This Row],[OUTSD_LG_HEALTH_TOTAL]]+Table2[[#This Row],[Individual Total]]+Table2[[#This Row],[Small Group Total]]+Table2[[#This Row],[OUTSD_STUDENT]]</f>
        <v>0</v>
      </c>
    </row>
    <row r="1549" spans="1:46">
      <c r="A1549" t="s">
        <v>75</v>
      </c>
      <c r="B1549" t="s">
        <v>357</v>
      </c>
      <c r="AI1549">
        <v>2898</v>
      </c>
      <c r="AL1549">
        <v>2023</v>
      </c>
      <c r="AM1549">
        <v>4</v>
      </c>
      <c r="AN1549" s="273">
        <f>(Table2[[#This Row],[OUTSD_IND_HEALTH_TOTAL]]+Table2[[#This Row],[EXCHG_IND_HEALTH_TOTAL]])-Table2[[#This Row],[OUTSD_IND_GRANDFATHER]]</f>
        <v>0</v>
      </c>
      <c r="AO1549" s="273">
        <f>Table2[[#This Row],[OUTSD_IND_HEALTH_TOTAL]]-Table2[[#This Row],[OUTSD_IND_GRANDFATHER]]</f>
        <v>0</v>
      </c>
      <c r="AP1549" s="273">
        <f>(Table2[[#This Row],[OUTSD_SG_HEALTH_TOTAL]]+Table2[[#This Row],[EXCHG_SG_HEALTH_TOTAL]])-Table2[[#This Row],[OUTSD_SG_GRANDFATHER]]</f>
        <v>0</v>
      </c>
      <c r="AQ1549" s="273">
        <f>Table2[[#This Row],[OUTSD_SG_HEALTH_TOTAL]]-Table2[[#This Row],[OUTSD_SG_GRANDFATHER]]</f>
        <v>0</v>
      </c>
      <c r="AR1549" s="273">
        <f>Table2[[#This Row],[EXCHG_IND_HEALTH_TOTAL]]+Table2[[#This Row],[OUTSD_IND_HEALTH_TOTAL]]</f>
        <v>0</v>
      </c>
      <c r="AS1549" s="273">
        <f>Table2[[#This Row],[EXCHG_SG_HEALTH_TOTAL]]+Table2[[#This Row],[OUTSD_SG_HEALTH_TOTAL]]</f>
        <v>0</v>
      </c>
      <c r="AT1549" s="273">
        <f>Table2[[#This Row],[OUTSD_ATM_HEALTH_TOTAL]]+Table2[[#This Row],[OUTSD_LG_HEALTH_TOTAL]]+Table2[[#This Row],[Individual Total]]+Table2[[#This Row],[Small Group Total]]+Table2[[#This Row],[OUTSD_STUDENT]]</f>
        <v>0</v>
      </c>
    </row>
    <row r="1550" spans="1:46">
      <c r="A1550" t="s">
        <v>75</v>
      </c>
      <c r="B1550" t="s">
        <v>362</v>
      </c>
      <c r="AI1550">
        <v>6</v>
      </c>
      <c r="AL1550">
        <v>2023</v>
      </c>
      <c r="AM1550">
        <v>4</v>
      </c>
      <c r="AN1550" s="273">
        <f>(Table2[[#This Row],[OUTSD_IND_HEALTH_TOTAL]]+Table2[[#This Row],[EXCHG_IND_HEALTH_TOTAL]])-Table2[[#This Row],[OUTSD_IND_GRANDFATHER]]</f>
        <v>0</v>
      </c>
      <c r="AO1550" s="273">
        <f>Table2[[#This Row],[OUTSD_IND_HEALTH_TOTAL]]-Table2[[#This Row],[OUTSD_IND_GRANDFATHER]]</f>
        <v>0</v>
      </c>
      <c r="AP1550" s="273">
        <f>(Table2[[#This Row],[OUTSD_SG_HEALTH_TOTAL]]+Table2[[#This Row],[EXCHG_SG_HEALTH_TOTAL]])-Table2[[#This Row],[OUTSD_SG_GRANDFATHER]]</f>
        <v>0</v>
      </c>
      <c r="AQ1550" s="273">
        <f>Table2[[#This Row],[OUTSD_SG_HEALTH_TOTAL]]-Table2[[#This Row],[OUTSD_SG_GRANDFATHER]]</f>
        <v>0</v>
      </c>
      <c r="AR1550" s="273">
        <f>Table2[[#This Row],[EXCHG_IND_HEALTH_TOTAL]]+Table2[[#This Row],[OUTSD_IND_HEALTH_TOTAL]]</f>
        <v>0</v>
      </c>
      <c r="AS1550" s="273">
        <f>Table2[[#This Row],[EXCHG_SG_HEALTH_TOTAL]]+Table2[[#This Row],[OUTSD_SG_HEALTH_TOTAL]]</f>
        <v>0</v>
      </c>
      <c r="AT1550" s="273">
        <f>Table2[[#This Row],[OUTSD_ATM_HEALTH_TOTAL]]+Table2[[#This Row],[OUTSD_LG_HEALTH_TOTAL]]+Table2[[#This Row],[Individual Total]]+Table2[[#This Row],[Small Group Total]]+Table2[[#This Row],[OUTSD_STUDENT]]</f>
        <v>0</v>
      </c>
    </row>
    <row r="1551" spans="1:46">
      <c r="A1551" t="s">
        <v>76</v>
      </c>
      <c r="B1551" t="s">
        <v>381</v>
      </c>
      <c r="AE1551">
        <v>17</v>
      </c>
      <c r="AL1551">
        <v>2023</v>
      </c>
      <c r="AM1551">
        <v>4</v>
      </c>
      <c r="AN1551" s="273">
        <f>(Table2[[#This Row],[OUTSD_IND_HEALTH_TOTAL]]+Table2[[#This Row],[EXCHG_IND_HEALTH_TOTAL]])-Table2[[#This Row],[OUTSD_IND_GRANDFATHER]]</f>
        <v>0</v>
      </c>
      <c r="AO1551" s="273">
        <f>Table2[[#This Row],[OUTSD_IND_HEALTH_TOTAL]]-Table2[[#This Row],[OUTSD_IND_GRANDFATHER]]</f>
        <v>0</v>
      </c>
      <c r="AP1551" s="273">
        <f>(Table2[[#This Row],[OUTSD_SG_HEALTH_TOTAL]]+Table2[[#This Row],[EXCHG_SG_HEALTH_TOTAL]])-Table2[[#This Row],[OUTSD_SG_GRANDFATHER]]</f>
        <v>0</v>
      </c>
      <c r="AQ1551" s="273">
        <f>Table2[[#This Row],[OUTSD_SG_HEALTH_TOTAL]]-Table2[[#This Row],[OUTSD_SG_GRANDFATHER]]</f>
        <v>0</v>
      </c>
      <c r="AR1551" s="273">
        <f>Table2[[#This Row],[EXCHG_IND_HEALTH_TOTAL]]+Table2[[#This Row],[OUTSD_IND_HEALTH_TOTAL]]</f>
        <v>0</v>
      </c>
      <c r="AS1551" s="273">
        <f>Table2[[#This Row],[EXCHG_SG_HEALTH_TOTAL]]+Table2[[#This Row],[OUTSD_SG_HEALTH_TOTAL]]</f>
        <v>0</v>
      </c>
      <c r="AT1551" s="273">
        <f>Table2[[#This Row],[OUTSD_ATM_HEALTH_TOTAL]]+Table2[[#This Row],[OUTSD_LG_HEALTH_TOTAL]]+Table2[[#This Row],[Individual Total]]+Table2[[#This Row],[Small Group Total]]+Table2[[#This Row],[OUTSD_STUDENT]]</f>
        <v>0</v>
      </c>
    </row>
    <row r="1552" spans="1:46">
      <c r="A1552" t="s">
        <v>76</v>
      </c>
      <c r="B1552" t="s">
        <v>363</v>
      </c>
      <c r="AE1552">
        <v>806</v>
      </c>
      <c r="AL1552">
        <v>2023</v>
      </c>
      <c r="AM1552">
        <v>4</v>
      </c>
      <c r="AN1552" s="273">
        <f>(Table2[[#This Row],[OUTSD_IND_HEALTH_TOTAL]]+Table2[[#This Row],[EXCHG_IND_HEALTH_TOTAL]])-Table2[[#This Row],[OUTSD_IND_GRANDFATHER]]</f>
        <v>0</v>
      </c>
      <c r="AO1552" s="273">
        <f>Table2[[#This Row],[OUTSD_IND_HEALTH_TOTAL]]-Table2[[#This Row],[OUTSD_IND_GRANDFATHER]]</f>
        <v>0</v>
      </c>
      <c r="AP1552" s="273">
        <f>(Table2[[#This Row],[OUTSD_SG_HEALTH_TOTAL]]+Table2[[#This Row],[EXCHG_SG_HEALTH_TOTAL]])-Table2[[#This Row],[OUTSD_SG_GRANDFATHER]]</f>
        <v>0</v>
      </c>
      <c r="AQ1552" s="273">
        <f>Table2[[#This Row],[OUTSD_SG_HEALTH_TOTAL]]-Table2[[#This Row],[OUTSD_SG_GRANDFATHER]]</f>
        <v>0</v>
      </c>
      <c r="AR1552" s="273">
        <f>Table2[[#This Row],[EXCHG_IND_HEALTH_TOTAL]]+Table2[[#This Row],[OUTSD_IND_HEALTH_TOTAL]]</f>
        <v>0</v>
      </c>
      <c r="AS1552" s="273">
        <f>Table2[[#This Row],[EXCHG_SG_HEALTH_TOTAL]]+Table2[[#This Row],[OUTSD_SG_HEALTH_TOTAL]]</f>
        <v>0</v>
      </c>
      <c r="AT1552" s="273">
        <f>Table2[[#This Row],[OUTSD_ATM_HEALTH_TOTAL]]+Table2[[#This Row],[OUTSD_LG_HEALTH_TOTAL]]+Table2[[#This Row],[Individual Total]]+Table2[[#This Row],[Small Group Total]]+Table2[[#This Row],[OUTSD_STUDENT]]</f>
        <v>0</v>
      </c>
    </row>
    <row r="1553" spans="1:46">
      <c r="A1553" t="s">
        <v>76</v>
      </c>
      <c r="B1553" t="s">
        <v>358</v>
      </c>
      <c r="AE1553">
        <v>5004</v>
      </c>
      <c r="AL1553">
        <v>2023</v>
      </c>
      <c r="AM1553">
        <v>4</v>
      </c>
      <c r="AN1553" s="273">
        <f>(Table2[[#This Row],[OUTSD_IND_HEALTH_TOTAL]]+Table2[[#This Row],[EXCHG_IND_HEALTH_TOTAL]])-Table2[[#This Row],[OUTSD_IND_GRANDFATHER]]</f>
        <v>0</v>
      </c>
      <c r="AO1553" s="273">
        <f>Table2[[#This Row],[OUTSD_IND_HEALTH_TOTAL]]-Table2[[#This Row],[OUTSD_IND_GRANDFATHER]]</f>
        <v>0</v>
      </c>
      <c r="AP1553" s="273">
        <f>(Table2[[#This Row],[OUTSD_SG_HEALTH_TOTAL]]+Table2[[#This Row],[EXCHG_SG_HEALTH_TOTAL]])-Table2[[#This Row],[OUTSD_SG_GRANDFATHER]]</f>
        <v>0</v>
      </c>
      <c r="AQ1553" s="273">
        <f>Table2[[#This Row],[OUTSD_SG_HEALTH_TOTAL]]-Table2[[#This Row],[OUTSD_SG_GRANDFATHER]]</f>
        <v>0</v>
      </c>
      <c r="AR1553" s="273">
        <f>Table2[[#This Row],[EXCHG_IND_HEALTH_TOTAL]]+Table2[[#This Row],[OUTSD_IND_HEALTH_TOTAL]]</f>
        <v>0</v>
      </c>
      <c r="AS1553" s="273">
        <f>Table2[[#This Row],[EXCHG_SG_HEALTH_TOTAL]]+Table2[[#This Row],[OUTSD_SG_HEALTH_TOTAL]]</f>
        <v>0</v>
      </c>
      <c r="AT1553" s="273">
        <f>Table2[[#This Row],[OUTSD_ATM_HEALTH_TOTAL]]+Table2[[#This Row],[OUTSD_LG_HEALTH_TOTAL]]+Table2[[#This Row],[Individual Total]]+Table2[[#This Row],[Small Group Total]]+Table2[[#This Row],[OUTSD_STUDENT]]</f>
        <v>0</v>
      </c>
    </row>
    <row r="1554" spans="1:46">
      <c r="A1554" t="s">
        <v>76</v>
      </c>
      <c r="B1554" t="s">
        <v>361</v>
      </c>
      <c r="AE1554">
        <v>413</v>
      </c>
      <c r="AL1554">
        <v>2023</v>
      </c>
      <c r="AM1554">
        <v>4</v>
      </c>
      <c r="AN1554" s="273">
        <f>(Table2[[#This Row],[OUTSD_IND_HEALTH_TOTAL]]+Table2[[#This Row],[EXCHG_IND_HEALTH_TOTAL]])-Table2[[#This Row],[OUTSD_IND_GRANDFATHER]]</f>
        <v>0</v>
      </c>
      <c r="AO1554" s="273">
        <f>Table2[[#This Row],[OUTSD_IND_HEALTH_TOTAL]]-Table2[[#This Row],[OUTSD_IND_GRANDFATHER]]</f>
        <v>0</v>
      </c>
      <c r="AP1554" s="273">
        <f>(Table2[[#This Row],[OUTSD_SG_HEALTH_TOTAL]]+Table2[[#This Row],[EXCHG_SG_HEALTH_TOTAL]])-Table2[[#This Row],[OUTSD_SG_GRANDFATHER]]</f>
        <v>0</v>
      </c>
      <c r="AQ1554" s="273">
        <f>Table2[[#This Row],[OUTSD_SG_HEALTH_TOTAL]]-Table2[[#This Row],[OUTSD_SG_GRANDFATHER]]</f>
        <v>0</v>
      </c>
      <c r="AR1554" s="273">
        <f>Table2[[#This Row],[EXCHG_IND_HEALTH_TOTAL]]+Table2[[#This Row],[OUTSD_IND_HEALTH_TOTAL]]</f>
        <v>0</v>
      </c>
      <c r="AS1554" s="273">
        <f>Table2[[#This Row],[EXCHG_SG_HEALTH_TOTAL]]+Table2[[#This Row],[OUTSD_SG_HEALTH_TOTAL]]</f>
        <v>0</v>
      </c>
      <c r="AT1554" s="273">
        <f>Table2[[#This Row],[OUTSD_ATM_HEALTH_TOTAL]]+Table2[[#This Row],[OUTSD_LG_HEALTH_TOTAL]]+Table2[[#This Row],[Individual Total]]+Table2[[#This Row],[Small Group Total]]+Table2[[#This Row],[OUTSD_STUDENT]]</f>
        <v>0</v>
      </c>
    </row>
    <row r="1555" spans="1:46">
      <c r="A1555" t="s">
        <v>76</v>
      </c>
      <c r="B1555" t="s">
        <v>372</v>
      </c>
      <c r="AE1555">
        <v>472</v>
      </c>
      <c r="AL1555">
        <v>2023</v>
      </c>
      <c r="AM1555">
        <v>4</v>
      </c>
      <c r="AN1555" s="273">
        <f>(Table2[[#This Row],[OUTSD_IND_HEALTH_TOTAL]]+Table2[[#This Row],[EXCHG_IND_HEALTH_TOTAL]])-Table2[[#This Row],[OUTSD_IND_GRANDFATHER]]</f>
        <v>0</v>
      </c>
      <c r="AO1555" s="273">
        <f>Table2[[#This Row],[OUTSD_IND_HEALTH_TOTAL]]-Table2[[#This Row],[OUTSD_IND_GRANDFATHER]]</f>
        <v>0</v>
      </c>
      <c r="AP1555" s="273">
        <f>(Table2[[#This Row],[OUTSD_SG_HEALTH_TOTAL]]+Table2[[#This Row],[EXCHG_SG_HEALTH_TOTAL]])-Table2[[#This Row],[OUTSD_SG_GRANDFATHER]]</f>
        <v>0</v>
      </c>
      <c r="AQ1555" s="273">
        <f>Table2[[#This Row],[OUTSD_SG_HEALTH_TOTAL]]-Table2[[#This Row],[OUTSD_SG_GRANDFATHER]]</f>
        <v>0</v>
      </c>
      <c r="AR1555" s="273">
        <f>Table2[[#This Row],[EXCHG_IND_HEALTH_TOTAL]]+Table2[[#This Row],[OUTSD_IND_HEALTH_TOTAL]]</f>
        <v>0</v>
      </c>
      <c r="AS1555" s="273">
        <f>Table2[[#This Row],[EXCHG_SG_HEALTH_TOTAL]]+Table2[[#This Row],[OUTSD_SG_HEALTH_TOTAL]]</f>
        <v>0</v>
      </c>
      <c r="AT1555" s="273">
        <f>Table2[[#This Row],[OUTSD_ATM_HEALTH_TOTAL]]+Table2[[#This Row],[OUTSD_LG_HEALTH_TOTAL]]+Table2[[#This Row],[Individual Total]]+Table2[[#This Row],[Small Group Total]]+Table2[[#This Row],[OUTSD_STUDENT]]</f>
        <v>0</v>
      </c>
    </row>
    <row r="1556" spans="1:46">
      <c r="A1556" t="s">
        <v>76</v>
      </c>
      <c r="B1556" t="s">
        <v>376</v>
      </c>
      <c r="AE1556">
        <v>629</v>
      </c>
      <c r="AL1556">
        <v>2023</v>
      </c>
      <c r="AM1556">
        <v>4</v>
      </c>
      <c r="AN1556" s="273">
        <f>(Table2[[#This Row],[OUTSD_IND_HEALTH_TOTAL]]+Table2[[#This Row],[EXCHG_IND_HEALTH_TOTAL]])-Table2[[#This Row],[OUTSD_IND_GRANDFATHER]]</f>
        <v>0</v>
      </c>
      <c r="AO1556" s="273">
        <f>Table2[[#This Row],[OUTSD_IND_HEALTH_TOTAL]]-Table2[[#This Row],[OUTSD_IND_GRANDFATHER]]</f>
        <v>0</v>
      </c>
      <c r="AP1556" s="273">
        <f>(Table2[[#This Row],[OUTSD_SG_HEALTH_TOTAL]]+Table2[[#This Row],[EXCHG_SG_HEALTH_TOTAL]])-Table2[[#This Row],[OUTSD_SG_GRANDFATHER]]</f>
        <v>0</v>
      </c>
      <c r="AQ1556" s="273">
        <f>Table2[[#This Row],[OUTSD_SG_HEALTH_TOTAL]]-Table2[[#This Row],[OUTSD_SG_GRANDFATHER]]</f>
        <v>0</v>
      </c>
      <c r="AR1556" s="273">
        <f>Table2[[#This Row],[EXCHG_IND_HEALTH_TOTAL]]+Table2[[#This Row],[OUTSD_IND_HEALTH_TOTAL]]</f>
        <v>0</v>
      </c>
      <c r="AS1556" s="273">
        <f>Table2[[#This Row],[EXCHG_SG_HEALTH_TOTAL]]+Table2[[#This Row],[OUTSD_SG_HEALTH_TOTAL]]</f>
        <v>0</v>
      </c>
      <c r="AT1556" s="273">
        <f>Table2[[#This Row],[OUTSD_ATM_HEALTH_TOTAL]]+Table2[[#This Row],[OUTSD_LG_HEALTH_TOTAL]]+Table2[[#This Row],[Individual Total]]+Table2[[#This Row],[Small Group Total]]+Table2[[#This Row],[OUTSD_STUDENT]]</f>
        <v>0</v>
      </c>
    </row>
    <row r="1557" spans="1:46">
      <c r="A1557" t="s">
        <v>76</v>
      </c>
      <c r="B1557" t="s">
        <v>379</v>
      </c>
      <c r="AE1557">
        <v>140</v>
      </c>
      <c r="AL1557">
        <v>2023</v>
      </c>
      <c r="AM1557">
        <v>4</v>
      </c>
      <c r="AN1557" s="273">
        <f>(Table2[[#This Row],[OUTSD_IND_HEALTH_TOTAL]]+Table2[[#This Row],[EXCHG_IND_HEALTH_TOTAL]])-Table2[[#This Row],[OUTSD_IND_GRANDFATHER]]</f>
        <v>0</v>
      </c>
      <c r="AO1557" s="273">
        <f>Table2[[#This Row],[OUTSD_IND_HEALTH_TOTAL]]-Table2[[#This Row],[OUTSD_IND_GRANDFATHER]]</f>
        <v>0</v>
      </c>
      <c r="AP1557" s="273">
        <f>(Table2[[#This Row],[OUTSD_SG_HEALTH_TOTAL]]+Table2[[#This Row],[EXCHG_SG_HEALTH_TOTAL]])-Table2[[#This Row],[OUTSD_SG_GRANDFATHER]]</f>
        <v>0</v>
      </c>
      <c r="AQ1557" s="273">
        <f>Table2[[#This Row],[OUTSD_SG_HEALTH_TOTAL]]-Table2[[#This Row],[OUTSD_SG_GRANDFATHER]]</f>
        <v>0</v>
      </c>
      <c r="AR1557" s="273">
        <f>Table2[[#This Row],[EXCHG_IND_HEALTH_TOTAL]]+Table2[[#This Row],[OUTSD_IND_HEALTH_TOTAL]]</f>
        <v>0</v>
      </c>
      <c r="AS1557" s="273">
        <f>Table2[[#This Row],[EXCHG_SG_HEALTH_TOTAL]]+Table2[[#This Row],[OUTSD_SG_HEALTH_TOTAL]]</f>
        <v>0</v>
      </c>
      <c r="AT1557" s="273">
        <f>Table2[[#This Row],[OUTSD_ATM_HEALTH_TOTAL]]+Table2[[#This Row],[OUTSD_LG_HEALTH_TOTAL]]+Table2[[#This Row],[Individual Total]]+Table2[[#This Row],[Small Group Total]]+Table2[[#This Row],[OUTSD_STUDENT]]</f>
        <v>0</v>
      </c>
    </row>
    <row r="1558" spans="1:46">
      <c r="A1558" t="s">
        <v>76</v>
      </c>
      <c r="B1558" t="s">
        <v>377</v>
      </c>
      <c r="AE1558">
        <v>35</v>
      </c>
      <c r="AL1558">
        <v>2023</v>
      </c>
      <c r="AM1558">
        <v>4</v>
      </c>
      <c r="AN1558" s="273">
        <f>(Table2[[#This Row],[OUTSD_IND_HEALTH_TOTAL]]+Table2[[#This Row],[EXCHG_IND_HEALTH_TOTAL]])-Table2[[#This Row],[OUTSD_IND_GRANDFATHER]]</f>
        <v>0</v>
      </c>
      <c r="AO1558" s="273">
        <f>Table2[[#This Row],[OUTSD_IND_HEALTH_TOTAL]]-Table2[[#This Row],[OUTSD_IND_GRANDFATHER]]</f>
        <v>0</v>
      </c>
      <c r="AP1558" s="273">
        <f>(Table2[[#This Row],[OUTSD_SG_HEALTH_TOTAL]]+Table2[[#This Row],[EXCHG_SG_HEALTH_TOTAL]])-Table2[[#This Row],[OUTSD_SG_GRANDFATHER]]</f>
        <v>0</v>
      </c>
      <c r="AQ1558" s="273">
        <f>Table2[[#This Row],[OUTSD_SG_HEALTH_TOTAL]]-Table2[[#This Row],[OUTSD_SG_GRANDFATHER]]</f>
        <v>0</v>
      </c>
      <c r="AR1558" s="273">
        <f>Table2[[#This Row],[EXCHG_IND_HEALTH_TOTAL]]+Table2[[#This Row],[OUTSD_IND_HEALTH_TOTAL]]</f>
        <v>0</v>
      </c>
      <c r="AS1558" s="273">
        <f>Table2[[#This Row],[EXCHG_SG_HEALTH_TOTAL]]+Table2[[#This Row],[OUTSD_SG_HEALTH_TOTAL]]</f>
        <v>0</v>
      </c>
      <c r="AT1558" s="273">
        <f>Table2[[#This Row],[OUTSD_ATM_HEALTH_TOTAL]]+Table2[[#This Row],[OUTSD_LG_HEALTH_TOTAL]]+Table2[[#This Row],[Individual Total]]+Table2[[#This Row],[Small Group Total]]+Table2[[#This Row],[OUTSD_STUDENT]]</f>
        <v>0</v>
      </c>
    </row>
    <row r="1559" spans="1:46">
      <c r="A1559" t="s">
        <v>76</v>
      </c>
      <c r="B1559" t="s">
        <v>370</v>
      </c>
      <c r="AE1559">
        <v>1414</v>
      </c>
      <c r="AL1559">
        <v>2023</v>
      </c>
      <c r="AM1559">
        <v>4</v>
      </c>
      <c r="AN1559" s="273">
        <f>(Table2[[#This Row],[OUTSD_IND_HEALTH_TOTAL]]+Table2[[#This Row],[EXCHG_IND_HEALTH_TOTAL]])-Table2[[#This Row],[OUTSD_IND_GRANDFATHER]]</f>
        <v>0</v>
      </c>
      <c r="AO1559" s="273">
        <f>Table2[[#This Row],[OUTSD_IND_HEALTH_TOTAL]]-Table2[[#This Row],[OUTSD_IND_GRANDFATHER]]</f>
        <v>0</v>
      </c>
      <c r="AP1559" s="273">
        <f>(Table2[[#This Row],[OUTSD_SG_HEALTH_TOTAL]]+Table2[[#This Row],[EXCHG_SG_HEALTH_TOTAL]])-Table2[[#This Row],[OUTSD_SG_GRANDFATHER]]</f>
        <v>0</v>
      </c>
      <c r="AQ1559" s="273">
        <f>Table2[[#This Row],[OUTSD_SG_HEALTH_TOTAL]]-Table2[[#This Row],[OUTSD_SG_GRANDFATHER]]</f>
        <v>0</v>
      </c>
      <c r="AR1559" s="273">
        <f>Table2[[#This Row],[EXCHG_IND_HEALTH_TOTAL]]+Table2[[#This Row],[OUTSD_IND_HEALTH_TOTAL]]</f>
        <v>0</v>
      </c>
      <c r="AS1559" s="273">
        <f>Table2[[#This Row],[EXCHG_SG_HEALTH_TOTAL]]+Table2[[#This Row],[OUTSD_SG_HEALTH_TOTAL]]</f>
        <v>0</v>
      </c>
      <c r="AT1559" s="273">
        <f>Table2[[#This Row],[OUTSD_ATM_HEALTH_TOTAL]]+Table2[[#This Row],[OUTSD_LG_HEALTH_TOTAL]]+Table2[[#This Row],[Individual Total]]+Table2[[#This Row],[Small Group Total]]+Table2[[#This Row],[OUTSD_STUDENT]]</f>
        <v>0</v>
      </c>
    </row>
    <row r="1560" spans="1:46">
      <c r="A1560" t="s">
        <v>76</v>
      </c>
      <c r="B1560" t="s">
        <v>367</v>
      </c>
      <c r="AE1560">
        <v>1499</v>
      </c>
      <c r="AL1560">
        <v>2023</v>
      </c>
      <c r="AM1560">
        <v>4</v>
      </c>
      <c r="AN1560" s="273">
        <f>(Table2[[#This Row],[OUTSD_IND_HEALTH_TOTAL]]+Table2[[#This Row],[EXCHG_IND_HEALTH_TOTAL]])-Table2[[#This Row],[OUTSD_IND_GRANDFATHER]]</f>
        <v>0</v>
      </c>
      <c r="AO1560" s="273">
        <f>Table2[[#This Row],[OUTSD_IND_HEALTH_TOTAL]]-Table2[[#This Row],[OUTSD_IND_GRANDFATHER]]</f>
        <v>0</v>
      </c>
      <c r="AP1560" s="273">
        <f>(Table2[[#This Row],[OUTSD_SG_HEALTH_TOTAL]]+Table2[[#This Row],[EXCHG_SG_HEALTH_TOTAL]])-Table2[[#This Row],[OUTSD_SG_GRANDFATHER]]</f>
        <v>0</v>
      </c>
      <c r="AQ1560" s="273">
        <f>Table2[[#This Row],[OUTSD_SG_HEALTH_TOTAL]]-Table2[[#This Row],[OUTSD_SG_GRANDFATHER]]</f>
        <v>0</v>
      </c>
      <c r="AR1560" s="273">
        <f>Table2[[#This Row],[EXCHG_IND_HEALTH_TOTAL]]+Table2[[#This Row],[OUTSD_IND_HEALTH_TOTAL]]</f>
        <v>0</v>
      </c>
      <c r="AS1560" s="273">
        <f>Table2[[#This Row],[EXCHG_SG_HEALTH_TOTAL]]+Table2[[#This Row],[OUTSD_SG_HEALTH_TOTAL]]</f>
        <v>0</v>
      </c>
      <c r="AT1560" s="273">
        <f>Table2[[#This Row],[OUTSD_ATM_HEALTH_TOTAL]]+Table2[[#This Row],[OUTSD_LG_HEALTH_TOTAL]]+Table2[[#This Row],[Individual Total]]+Table2[[#This Row],[Small Group Total]]+Table2[[#This Row],[OUTSD_STUDENT]]</f>
        <v>0</v>
      </c>
    </row>
    <row r="1561" spans="1:46">
      <c r="A1561" t="s">
        <v>76</v>
      </c>
      <c r="B1561" t="s">
        <v>386</v>
      </c>
      <c r="AE1561">
        <v>13</v>
      </c>
      <c r="AL1561">
        <v>2023</v>
      </c>
      <c r="AM1561">
        <v>4</v>
      </c>
      <c r="AN1561" s="273">
        <f>(Table2[[#This Row],[OUTSD_IND_HEALTH_TOTAL]]+Table2[[#This Row],[EXCHG_IND_HEALTH_TOTAL]])-Table2[[#This Row],[OUTSD_IND_GRANDFATHER]]</f>
        <v>0</v>
      </c>
      <c r="AO1561" s="273">
        <f>Table2[[#This Row],[OUTSD_IND_HEALTH_TOTAL]]-Table2[[#This Row],[OUTSD_IND_GRANDFATHER]]</f>
        <v>0</v>
      </c>
      <c r="AP1561" s="273">
        <f>(Table2[[#This Row],[OUTSD_SG_HEALTH_TOTAL]]+Table2[[#This Row],[EXCHG_SG_HEALTH_TOTAL]])-Table2[[#This Row],[OUTSD_SG_GRANDFATHER]]</f>
        <v>0</v>
      </c>
      <c r="AQ1561" s="273">
        <f>Table2[[#This Row],[OUTSD_SG_HEALTH_TOTAL]]-Table2[[#This Row],[OUTSD_SG_GRANDFATHER]]</f>
        <v>0</v>
      </c>
      <c r="AR1561" s="273">
        <f>Table2[[#This Row],[EXCHG_IND_HEALTH_TOTAL]]+Table2[[#This Row],[OUTSD_IND_HEALTH_TOTAL]]</f>
        <v>0</v>
      </c>
      <c r="AS1561" s="273">
        <f>Table2[[#This Row],[EXCHG_SG_HEALTH_TOTAL]]+Table2[[#This Row],[OUTSD_SG_HEALTH_TOTAL]]</f>
        <v>0</v>
      </c>
      <c r="AT1561" s="273">
        <f>Table2[[#This Row],[OUTSD_ATM_HEALTH_TOTAL]]+Table2[[#This Row],[OUTSD_LG_HEALTH_TOTAL]]+Table2[[#This Row],[Individual Total]]+Table2[[#This Row],[Small Group Total]]+Table2[[#This Row],[OUTSD_STUDENT]]</f>
        <v>0</v>
      </c>
    </row>
    <row r="1562" spans="1:46">
      <c r="A1562" t="s">
        <v>76</v>
      </c>
      <c r="B1562" t="s">
        <v>389</v>
      </c>
      <c r="AE1562">
        <v>4</v>
      </c>
      <c r="AL1562">
        <v>2023</v>
      </c>
      <c r="AM1562">
        <v>4</v>
      </c>
      <c r="AN1562" s="273">
        <f>(Table2[[#This Row],[OUTSD_IND_HEALTH_TOTAL]]+Table2[[#This Row],[EXCHG_IND_HEALTH_TOTAL]])-Table2[[#This Row],[OUTSD_IND_GRANDFATHER]]</f>
        <v>0</v>
      </c>
      <c r="AO1562" s="273">
        <f>Table2[[#This Row],[OUTSD_IND_HEALTH_TOTAL]]-Table2[[#This Row],[OUTSD_IND_GRANDFATHER]]</f>
        <v>0</v>
      </c>
      <c r="AP1562" s="273">
        <f>(Table2[[#This Row],[OUTSD_SG_HEALTH_TOTAL]]+Table2[[#This Row],[EXCHG_SG_HEALTH_TOTAL]])-Table2[[#This Row],[OUTSD_SG_GRANDFATHER]]</f>
        <v>0</v>
      </c>
      <c r="AQ1562" s="273">
        <f>Table2[[#This Row],[OUTSD_SG_HEALTH_TOTAL]]-Table2[[#This Row],[OUTSD_SG_GRANDFATHER]]</f>
        <v>0</v>
      </c>
      <c r="AR1562" s="273">
        <f>Table2[[#This Row],[EXCHG_IND_HEALTH_TOTAL]]+Table2[[#This Row],[OUTSD_IND_HEALTH_TOTAL]]</f>
        <v>0</v>
      </c>
      <c r="AS1562" s="273">
        <f>Table2[[#This Row],[EXCHG_SG_HEALTH_TOTAL]]+Table2[[#This Row],[OUTSD_SG_HEALTH_TOTAL]]</f>
        <v>0</v>
      </c>
      <c r="AT1562" s="273">
        <f>Table2[[#This Row],[OUTSD_ATM_HEALTH_TOTAL]]+Table2[[#This Row],[OUTSD_LG_HEALTH_TOTAL]]+Table2[[#This Row],[Individual Total]]+Table2[[#This Row],[Small Group Total]]+Table2[[#This Row],[OUTSD_STUDENT]]</f>
        <v>0</v>
      </c>
    </row>
    <row r="1563" spans="1:46">
      <c r="A1563" t="s">
        <v>76</v>
      </c>
      <c r="B1563" t="s">
        <v>360</v>
      </c>
      <c r="AE1563">
        <v>105</v>
      </c>
      <c r="AL1563">
        <v>2023</v>
      </c>
      <c r="AM1563">
        <v>4</v>
      </c>
      <c r="AN1563" s="273">
        <f>(Table2[[#This Row],[OUTSD_IND_HEALTH_TOTAL]]+Table2[[#This Row],[EXCHG_IND_HEALTH_TOTAL]])-Table2[[#This Row],[OUTSD_IND_GRANDFATHER]]</f>
        <v>0</v>
      </c>
      <c r="AO1563" s="273">
        <f>Table2[[#This Row],[OUTSD_IND_HEALTH_TOTAL]]-Table2[[#This Row],[OUTSD_IND_GRANDFATHER]]</f>
        <v>0</v>
      </c>
      <c r="AP1563" s="273">
        <f>(Table2[[#This Row],[OUTSD_SG_HEALTH_TOTAL]]+Table2[[#This Row],[EXCHG_SG_HEALTH_TOTAL]])-Table2[[#This Row],[OUTSD_SG_GRANDFATHER]]</f>
        <v>0</v>
      </c>
      <c r="AQ1563" s="273">
        <f>Table2[[#This Row],[OUTSD_SG_HEALTH_TOTAL]]-Table2[[#This Row],[OUTSD_SG_GRANDFATHER]]</f>
        <v>0</v>
      </c>
      <c r="AR1563" s="273">
        <f>Table2[[#This Row],[EXCHG_IND_HEALTH_TOTAL]]+Table2[[#This Row],[OUTSD_IND_HEALTH_TOTAL]]</f>
        <v>0</v>
      </c>
      <c r="AS1563" s="273">
        <f>Table2[[#This Row],[EXCHG_SG_HEALTH_TOTAL]]+Table2[[#This Row],[OUTSD_SG_HEALTH_TOTAL]]</f>
        <v>0</v>
      </c>
      <c r="AT1563" s="273">
        <f>Table2[[#This Row],[OUTSD_ATM_HEALTH_TOTAL]]+Table2[[#This Row],[OUTSD_LG_HEALTH_TOTAL]]+Table2[[#This Row],[Individual Total]]+Table2[[#This Row],[Small Group Total]]+Table2[[#This Row],[OUTSD_STUDENT]]</f>
        <v>0</v>
      </c>
    </row>
    <row r="1564" spans="1:46">
      <c r="A1564" t="s">
        <v>76</v>
      </c>
      <c r="B1564" t="s">
        <v>368</v>
      </c>
      <c r="AE1564">
        <v>3005</v>
      </c>
      <c r="AL1564">
        <v>2023</v>
      </c>
      <c r="AM1564">
        <v>4</v>
      </c>
      <c r="AN1564" s="273">
        <f>(Table2[[#This Row],[OUTSD_IND_HEALTH_TOTAL]]+Table2[[#This Row],[EXCHG_IND_HEALTH_TOTAL]])-Table2[[#This Row],[OUTSD_IND_GRANDFATHER]]</f>
        <v>0</v>
      </c>
      <c r="AO1564" s="273">
        <f>Table2[[#This Row],[OUTSD_IND_HEALTH_TOTAL]]-Table2[[#This Row],[OUTSD_IND_GRANDFATHER]]</f>
        <v>0</v>
      </c>
      <c r="AP1564" s="273">
        <f>(Table2[[#This Row],[OUTSD_SG_HEALTH_TOTAL]]+Table2[[#This Row],[EXCHG_SG_HEALTH_TOTAL]])-Table2[[#This Row],[OUTSD_SG_GRANDFATHER]]</f>
        <v>0</v>
      </c>
      <c r="AQ1564" s="273">
        <f>Table2[[#This Row],[OUTSD_SG_HEALTH_TOTAL]]-Table2[[#This Row],[OUTSD_SG_GRANDFATHER]]</f>
        <v>0</v>
      </c>
      <c r="AR1564" s="273">
        <f>Table2[[#This Row],[EXCHG_IND_HEALTH_TOTAL]]+Table2[[#This Row],[OUTSD_IND_HEALTH_TOTAL]]</f>
        <v>0</v>
      </c>
      <c r="AS1564" s="273">
        <f>Table2[[#This Row],[EXCHG_SG_HEALTH_TOTAL]]+Table2[[#This Row],[OUTSD_SG_HEALTH_TOTAL]]</f>
        <v>0</v>
      </c>
      <c r="AT1564" s="273">
        <f>Table2[[#This Row],[OUTSD_ATM_HEALTH_TOTAL]]+Table2[[#This Row],[OUTSD_LG_HEALTH_TOTAL]]+Table2[[#This Row],[Individual Total]]+Table2[[#This Row],[Small Group Total]]+Table2[[#This Row],[OUTSD_STUDENT]]</f>
        <v>0</v>
      </c>
    </row>
    <row r="1565" spans="1:46">
      <c r="A1565" t="s">
        <v>76</v>
      </c>
      <c r="B1565" t="s">
        <v>371</v>
      </c>
      <c r="AE1565">
        <v>126</v>
      </c>
      <c r="AL1565">
        <v>2023</v>
      </c>
      <c r="AM1565">
        <v>4</v>
      </c>
      <c r="AN1565" s="273">
        <f>(Table2[[#This Row],[OUTSD_IND_HEALTH_TOTAL]]+Table2[[#This Row],[EXCHG_IND_HEALTH_TOTAL]])-Table2[[#This Row],[OUTSD_IND_GRANDFATHER]]</f>
        <v>0</v>
      </c>
      <c r="AO1565" s="273">
        <f>Table2[[#This Row],[OUTSD_IND_HEALTH_TOTAL]]-Table2[[#This Row],[OUTSD_IND_GRANDFATHER]]</f>
        <v>0</v>
      </c>
      <c r="AP1565" s="273">
        <f>(Table2[[#This Row],[OUTSD_SG_HEALTH_TOTAL]]+Table2[[#This Row],[EXCHG_SG_HEALTH_TOTAL]])-Table2[[#This Row],[OUTSD_SG_GRANDFATHER]]</f>
        <v>0</v>
      </c>
      <c r="AQ1565" s="273">
        <f>Table2[[#This Row],[OUTSD_SG_HEALTH_TOTAL]]-Table2[[#This Row],[OUTSD_SG_GRANDFATHER]]</f>
        <v>0</v>
      </c>
      <c r="AR1565" s="273">
        <f>Table2[[#This Row],[EXCHG_IND_HEALTH_TOTAL]]+Table2[[#This Row],[OUTSD_IND_HEALTH_TOTAL]]</f>
        <v>0</v>
      </c>
      <c r="AS1565" s="273">
        <f>Table2[[#This Row],[EXCHG_SG_HEALTH_TOTAL]]+Table2[[#This Row],[OUTSD_SG_HEALTH_TOTAL]]</f>
        <v>0</v>
      </c>
      <c r="AT1565" s="273">
        <f>Table2[[#This Row],[OUTSD_ATM_HEALTH_TOTAL]]+Table2[[#This Row],[OUTSD_LG_HEALTH_TOTAL]]+Table2[[#This Row],[Individual Total]]+Table2[[#This Row],[Small Group Total]]+Table2[[#This Row],[OUTSD_STUDENT]]</f>
        <v>0</v>
      </c>
    </row>
    <row r="1566" spans="1:46">
      <c r="A1566" t="s">
        <v>76</v>
      </c>
      <c r="B1566" t="s">
        <v>378</v>
      </c>
      <c r="AE1566">
        <v>608</v>
      </c>
      <c r="AL1566">
        <v>2023</v>
      </c>
      <c r="AM1566">
        <v>4</v>
      </c>
      <c r="AN1566" s="273">
        <f>(Table2[[#This Row],[OUTSD_IND_HEALTH_TOTAL]]+Table2[[#This Row],[EXCHG_IND_HEALTH_TOTAL]])-Table2[[#This Row],[OUTSD_IND_GRANDFATHER]]</f>
        <v>0</v>
      </c>
      <c r="AO1566" s="273">
        <f>Table2[[#This Row],[OUTSD_IND_HEALTH_TOTAL]]-Table2[[#This Row],[OUTSD_IND_GRANDFATHER]]</f>
        <v>0</v>
      </c>
      <c r="AP1566" s="273">
        <f>(Table2[[#This Row],[OUTSD_SG_HEALTH_TOTAL]]+Table2[[#This Row],[EXCHG_SG_HEALTH_TOTAL]])-Table2[[#This Row],[OUTSD_SG_GRANDFATHER]]</f>
        <v>0</v>
      </c>
      <c r="AQ1566" s="273">
        <f>Table2[[#This Row],[OUTSD_SG_HEALTH_TOTAL]]-Table2[[#This Row],[OUTSD_SG_GRANDFATHER]]</f>
        <v>0</v>
      </c>
      <c r="AR1566" s="273">
        <f>Table2[[#This Row],[EXCHG_IND_HEALTH_TOTAL]]+Table2[[#This Row],[OUTSD_IND_HEALTH_TOTAL]]</f>
        <v>0</v>
      </c>
      <c r="AS1566" s="273">
        <f>Table2[[#This Row],[EXCHG_SG_HEALTH_TOTAL]]+Table2[[#This Row],[OUTSD_SG_HEALTH_TOTAL]]</f>
        <v>0</v>
      </c>
      <c r="AT1566" s="273">
        <f>Table2[[#This Row],[OUTSD_ATM_HEALTH_TOTAL]]+Table2[[#This Row],[OUTSD_LG_HEALTH_TOTAL]]+Table2[[#This Row],[Individual Total]]+Table2[[#This Row],[Small Group Total]]+Table2[[#This Row],[OUTSD_STUDENT]]</f>
        <v>0</v>
      </c>
    </row>
    <row r="1567" spans="1:46">
      <c r="A1567" t="s">
        <v>76</v>
      </c>
      <c r="B1567" t="s">
        <v>369</v>
      </c>
      <c r="AE1567">
        <v>1095</v>
      </c>
      <c r="AL1567">
        <v>2023</v>
      </c>
      <c r="AM1567">
        <v>4</v>
      </c>
      <c r="AN1567" s="273">
        <f>(Table2[[#This Row],[OUTSD_IND_HEALTH_TOTAL]]+Table2[[#This Row],[EXCHG_IND_HEALTH_TOTAL]])-Table2[[#This Row],[OUTSD_IND_GRANDFATHER]]</f>
        <v>0</v>
      </c>
      <c r="AO1567" s="273">
        <f>Table2[[#This Row],[OUTSD_IND_HEALTH_TOTAL]]-Table2[[#This Row],[OUTSD_IND_GRANDFATHER]]</f>
        <v>0</v>
      </c>
      <c r="AP1567" s="273">
        <f>(Table2[[#This Row],[OUTSD_SG_HEALTH_TOTAL]]+Table2[[#This Row],[EXCHG_SG_HEALTH_TOTAL]])-Table2[[#This Row],[OUTSD_SG_GRANDFATHER]]</f>
        <v>0</v>
      </c>
      <c r="AQ1567" s="273">
        <f>Table2[[#This Row],[OUTSD_SG_HEALTH_TOTAL]]-Table2[[#This Row],[OUTSD_SG_GRANDFATHER]]</f>
        <v>0</v>
      </c>
      <c r="AR1567" s="273">
        <f>Table2[[#This Row],[EXCHG_IND_HEALTH_TOTAL]]+Table2[[#This Row],[OUTSD_IND_HEALTH_TOTAL]]</f>
        <v>0</v>
      </c>
      <c r="AS1567" s="273">
        <f>Table2[[#This Row],[EXCHG_SG_HEALTH_TOTAL]]+Table2[[#This Row],[OUTSD_SG_HEALTH_TOTAL]]</f>
        <v>0</v>
      </c>
      <c r="AT1567" s="273">
        <f>Table2[[#This Row],[OUTSD_ATM_HEALTH_TOTAL]]+Table2[[#This Row],[OUTSD_LG_HEALTH_TOTAL]]+Table2[[#This Row],[Individual Total]]+Table2[[#This Row],[Small Group Total]]+Table2[[#This Row],[OUTSD_STUDENT]]</f>
        <v>0</v>
      </c>
    </row>
    <row r="1568" spans="1:46">
      <c r="A1568" t="s">
        <v>76</v>
      </c>
      <c r="B1568" t="s">
        <v>385</v>
      </c>
      <c r="AE1568">
        <v>23</v>
      </c>
      <c r="AL1568">
        <v>2023</v>
      </c>
      <c r="AM1568">
        <v>4</v>
      </c>
      <c r="AN1568" s="273">
        <f>(Table2[[#This Row],[OUTSD_IND_HEALTH_TOTAL]]+Table2[[#This Row],[EXCHG_IND_HEALTH_TOTAL]])-Table2[[#This Row],[OUTSD_IND_GRANDFATHER]]</f>
        <v>0</v>
      </c>
      <c r="AO1568" s="273">
        <f>Table2[[#This Row],[OUTSD_IND_HEALTH_TOTAL]]-Table2[[#This Row],[OUTSD_IND_GRANDFATHER]]</f>
        <v>0</v>
      </c>
      <c r="AP1568" s="273">
        <f>(Table2[[#This Row],[OUTSD_SG_HEALTH_TOTAL]]+Table2[[#This Row],[EXCHG_SG_HEALTH_TOTAL]])-Table2[[#This Row],[OUTSD_SG_GRANDFATHER]]</f>
        <v>0</v>
      </c>
      <c r="AQ1568" s="273">
        <f>Table2[[#This Row],[OUTSD_SG_HEALTH_TOTAL]]-Table2[[#This Row],[OUTSD_SG_GRANDFATHER]]</f>
        <v>0</v>
      </c>
      <c r="AR1568" s="273">
        <f>Table2[[#This Row],[EXCHG_IND_HEALTH_TOTAL]]+Table2[[#This Row],[OUTSD_IND_HEALTH_TOTAL]]</f>
        <v>0</v>
      </c>
      <c r="AS1568" s="273">
        <f>Table2[[#This Row],[EXCHG_SG_HEALTH_TOTAL]]+Table2[[#This Row],[OUTSD_SG_HEALTH_TOTAL]]</f>
        <v>0</v>
      </c>
      <c r="AT1568" s="273">
        <f>Table2[[#This Row],[OUTSD_ATM_HEALTH_TOTAL]]+Table2[[#This Row],[OUTSD_LG_HEALTH_TOTAL]]+Table2[[#This Row],[Individual Total]]+Table2[[#This Row],[Small Group Total]]+Table2[[#This Row],[OUTSD_STUDENT]]</f>
        <v>0</v>
      </c>
    </row>
    <row r="1569" spans="1:46">
      <c r="A1569" t="s">
        <v>76</v>
      </c>
      <c r="B1569" t="s">
        <v>366</v>
      </c>
      <c r="AE1569">
        <v>4488</v>
      </c>
      <c r="AL1569">
        <v>2023</v>
      </c>
      <c r="AM1569">
        <v>4</v>
      </c>
      <c r="AN1569" s="273">
        <f>(Table2[[#This Row],[OUTSD_IND_HEALTH_TOTAL]]+Table2[[#This Row],[EXCHG_IND_HEALTH_TOTAL]])-Table2[[#This Row],[OUTSD_IND_GRANDFATHER]]</f>
        <v>0</v>
      </c>
      <c r="AO1569" s="273">
        <f>Table2[[#This Row],[OUTSD_IND_HEALTH_TOTAL]]-Table2[[#This Row],[OUTSD_IND_GRANDFATHER]]</f>
        <v>0</v>
      </c>
      <c r="AP1569" s="273">
        <f>(Table2[[#This Row],[OUTSD_SG_HEALTH_TOTAL]]+Table2[[#This Row],[EXCHG_SG_HEALTH_TOTAL]])-Table2[[#This Row],[OUTSD_SG_GRANDFATHER]]</f>
        <v>0</v>
      </c>
      <c r="AQ1569" s="273">
        <f>Table2[[#This Row],[OUTSD_SG_HEALTH_TOTAL]]-Table2[[#This Row],[OUTSD_SG_GRANDFATHER]]</f>
        <v>0</v>
      </c>
      <c r="AR1569" s="273">
        <f>Table2[[#This Row],[EXCHG_IND_HEALTH_TOTAL]]+Table2[[#This Row],[OUTSD_IND_HEALTH_TOTAL]]</f>
        <v>0</v>
      </c>
      <c r="AS1569" s="273">
        <f>Table2[[#This Row],[EXCHG_SG_HEALTH_TOTAL]]+Table2[[#This Row],[OUTSD_SG_HEALTH_TOTAL]]</f>
        <v>0</v>
      </c>
      <c r="AT1569" s="273">
        <f>Table2[[#This Row],[OUTSD_ATM_HEALTH_TOTAL]]+Table2[[#This Row],[OUTSD_LG_HEALTH_TOTAL]]+Table2[[#This Row],[Individual Total]]+Table2[[#This Row],[Small Group Total]]+Table2[[#This Row],[OUTSD_STUDENT]]</f>
        <v>0</v>
      </c>
    </row>
    <row r="1570" spans="1:46">
      <c r="A1570" t="s">
        <v>76</v>
      </c>
      <c r="B1570" t="s">
        <v>375</v>
      </c>
      <c r="AE1570">
        <v>381</v>
      </c>
      <c r="AL1570">
        <v>2023</v>
      </c>
      <c r="AM1570">
        <v>4</v>
      </c>
      <c r="AN1570" s="273">
        <f>(Table2[[#This Row],[OUTSD_IND_HEALTH_TOTAL]]+Table2[[#This Row],[EXCHG_IND_HEALTH_TOTAL]])-Table2[[#This Row],[OUTSD_IND_GRANDFATHER]]</f>
        <v>0</v>
      </c>
      <c r="AO1570" s="273">
        <f>Table2[[#This Row],[OUTSD_IND_HEALTH_TOTAL]]-Table2[[#This Row],[OUTSD_IND_GRANDFATHER]]</f>
        <v>0</v>
      </c>
      <c r="AP1570" s="273">
        <f>(Table2[[#This Row],[OUTSD_SG_HEALTH_TOTAL]]+Table2[[#This Row],[EXCHG_SG_HEALTH_TOTAL]])-Table2[[#This Row],[OUTSD_SG_GRANDFATHER]]</f>
        <v>0</v>
      </c>
      <c r="AQ1570" s="273">
        <f>Table2[[#This Row],[OUTSD_SG_HEALTH_TOTAL]]-Table2[[#This Row],[OUTSD_SG_GRANDFATHER]]</f>
        <v>0</v>
      </c>
      <c r="AR1570" s="273">
        <f>Table2[[#This Row],[EXCHG_IND_HEALTH_TOTAL]]+Table2[[#This Row],[OUTSD_IND_HEALTH_TOTAL]]</f>
        <v>0</v>
      </c>
      <c r="AS1570" s="273">
        <f>Table2[[#This Row],[EXCHG_SG_HEALTH_TOTAL]]+Table2[[#This Row],[OUTSD_SG_HEALTH_TOTAL]]</f>
        <v>0</v>
      </c>
      <c r="AT1570" s="273">
        <f>Table2[[#This Row],[OUTSD_ATM_HEALTH_TOTAL]]+Table2[[#This Row],[OUTSD_LG_HEALTH_TOTAL]]+Table2[[#This Row],[Individual Total]]+Table2[[#This Row],[Small Group Total]]+Table2[[#This Row],[OUTSD_STUDENT]]</f>
        <v>0</v>
      </c>
    </row>
    <row r="1571" spans="1:46">
      <c r="A1571" t="s">
        <v>76</v>
      </c>
      <c r="B1571" t="s">
        <v>365</v>
      </c>
      <c r="AE1571">
        <v>1293</v>
      </c>
      <c r="AL1571">
        <v>2023</v>
      </c>
      <c r="AM1571">
        <v>4</v>
      </c>
      <c r="AN1571" s="273">
        <f>(Table2[[#This Row],[OUTSD_IND_HEALTH_TOTAL]]+Table2[[#This Row],[EXCHG_IND_HEALTH_TOTAL]])-Table2[[#This Row],[OUTSD_IND_GRANDFATHER]]</f>
        <v>0</v>
      </c>
      <c r="AO1571" s="273">
        <f>Table2[[#This Row],[OUTSD_IND_HEALTH_TOTAL]]-Table2[[#This Row],[OUTSD_IND_GRANDFATHER]]</f>
        <v>0</v>
      </c>
      <c r="AP1571" s="273">
        <f>(Table2[[#This Row],[OUTSD_SG_HEALTH_TOTAL]]+Table2[[#This Row],[EXCHG_SG_HEALTH_TOTAL]])-Table2[[#This Row],[OUTSD_SG_GRANDFATHER]]</f>
        <v>0</v>
      </c>
      <c r="AQ1571" s="273">
        <f>Table2[[#This Row],[OUTSD_SG_HEALTH_TOTAL]]-Table2[[#This Row],[OUTSD_SG_GRANDFATHER]]</f>
        <v>0</v>
      </c>
      <c r="AR1571" s="273">
        <f>Table2[[#This Row],[EXCHG_IND_HEALTH_TOTAL]]+Table2[[#This Row],[OUTSD_IND_HEALTH_TOTAL]]</f>
        <v>0</v>
      </c>
      <c r="AS1571" s="273">
        <f>Table2[[#This Row],[EXCHG_SG_HEALTH_TOTAL]]+Table2[[#This Row],[OUTSD_SG_HEALTH_TOTAL]]</f>
        <v>0</v>
      </c>
      <c r="AT1571" s="273">
        <f>Table2[[#This Row],[OUTSD_ATM_HEALTH_TOTAL]]+Table2[[#This Row],[OUTSD_LG_HEALTH_TOTAL]]+Table2[[#This Row],[Individual Total]]+Table2[[#This Row],[Small Group Total]]+Table2[[#This Row],[OUTSD_STUDENT]]</f>
        <v>0</v>
      </c>
    </row>
    <row r="1572" spans="1:46">
      <c r="A1572" t="s">
        <v>76</v>
      </c>
      <c r="B1572" t="s">
        <v>383</v>
      </c>
      <c r="AE1572">
        <v>52</v>
      </c>
      <c r="AL1572">
        <v>2023</v>
      </c>
      <c r="AM1572">
        <v>4</v>
      </c>
      <c r="AN1572" s="273">
        <f>(Table2[[#This Row],[OUTSD_IND_HEALTH_TOTAL]]+Table2[[#This Row],[EXCHG_IND_HEALTH_TOTAL]])-Table2[[#This Row],[OUTSD_IND_GRANDFATHER]]</f>
        <v>0</v>
      </c>
      <c r="AO1572" s="273">
        <f>Table2[[#This Row],[OUTSD_IND_HEALTH_TOTAL]]-Table2[[#This Row],[OUTSD_IND_GRANDFATHER]]</f>
        <v>0</v>
      </c>
      <c r="AP1572" s="273">
        <f>(Table2[[#This Row],[OUTSD_SG_HEALTH_TOTAL]]+Table2[[#This Row],[EXCHG_SG_HEALTH_TOTAL]])-Table2[[#This Row],[OUTSD_SG_GRANDFATHER]]</f>
        <v>0</v>
      </c>
      <c r="AQ1572" s="273">
        <f>Table2[[#This Row],[OUTSD_SG_HEALTH_TOTAL]]-Table2[[#This Row],[OUTSD_SG_GRANDFATHER]]</f>
        <v>0</v>
      </c>
      <c r="AR1572" s="273">
        <f>Table2[[#This Row],[EXCHG_IND_HEALTH_TOTAL]]+Table2[[#This Row],[OUTSD_IND_HEALTH_TOTAL]]</f>
        <v>0</v>
      </c>
      <c r="AS1572" s="273">
        <f>Table2[[#This Row],[EXCHG_SG_HEALTH_TOTAL]]+Table2[[#This Row],[OUTSD_SG_HEALTH_TOTAL]]</f>
        <v>0</v>
      </c>
      <c r="AT1572" s="273">
        <f>Table2[[#This Row],[OUTSD_ATM_HEALTH_TOTAL]]+Table2[[#This Row],[OUTSD_LG_HEALTH_TOTAL]]+Table2[[#This Row],[Individual Total]]+Table2[[#This Row],[Small Group Total]]+Table2[[#This Row],[OUTSD_STUDENT]]</f>
        <v>0</v>
      </c>
    </row>
    <row r="1573" spans="1:46">
      <c r="A1573" t="s">
        <v>76</v>
      </c>
      <c r="B1573" t="s">
        <v>356</v>
      </c>
      <c r="AE1573">
        <v>1767</v>
      </c>
      <c r="AL1573">
        <v>2023</v>
      </c>
      <c r="AM1573">
        <v>4</v>
      </c>
      <c r="AN1573" s="273">
        <f>(Table2[[#This Row],[OUTSD_IND_HEALTH_TOTAL]]+Table2[[#This Row],[EXCHG_IND_HEALTH_TOTAL]])-Table2[[#This Row],[OUTSD_IND_GRANDFATHER]]</f>
        <v>0</v>
      </c>
      <c r="AO1573" s="273">
        <f>Table2[[#This Row],[OUTSD_IND_HEALTH_TOTAL]]-Table2[[#This Row],[OUTSD_IND_GRANDFATHER]]</f>
        <v>0</v>
      </c>
      <c r="AP1573" s="273">
        <f>(Table2[[#This Row],[OUTSD_SG_HEALTH_TOTAL]]+Table2[[#This Row],[EXCHG_SG_HEALTH_TOTAL]])-Table2[[#This Row],[OUTSD_SG_GRANDFATHER]]</f>
        <v>0</v>
      </c>
      <c r="AQ1573" s="273">
        <f>Table2[[#This Row],[OUTSD_SG_HEALTH_TOTAL]]-Table2[[#This Row],[OUTSD_SG_GRANDFATHER]]</f>
        <v>0</v>
      </c>
      <c r="AR1573" s="273">
        <f>Table2[[#This Row],[EXCHG_IND_HEALTH_TOTAL]]+Table2[[#This Row],[OUTSD_IND_HEALTH_TOTAL]]</f>
        <v>0</v>
      </c>
      <c r="AS1573" s="273">
        <f>Table2[[#This Row],[EXCHG_SG_HEALTH_TOTAL]]+Table2[[#This Row],[OUTSD_SG_HEALTH_TOTAL]]</f>
        <v>0</v>
      </c>
      <c r="AT1573" s="273">
        <f>Table2[[#This Row],[OUTSD_ATM_HEALTH_TOTAL]]+Table2[[#This Row],[OUTSD_LG_HEALTH_TOTAL]]+Table2[[#This Row],[Individual Total]]+Table2[[#This Row],[Small Group Total]]+Table2[[#This Row],[OUTSD_STUDENT]]</f>
        <v>0</v>
      </c>
    </row>
    <row r="1574" spans="1:46">
      <c r="A1574" t="s">
        <v>76</v>
      </c>
      <c r="B1574" t="s">
        <v>382</v>
      </c>
      <c r="AE1574">
        <v>35</v>
      </c>
      <c r="AL1574">
        <v>2023</v>
      </c>
      <c r="AM1574">
        <v>4</v>
      </c>
      <c r="AN1574" s="273">
        <f>(Table2[[#This Row],[OUTSD_IND_HEALTH_TOTAL]]+Table2[[#This Row],[EXCHG_IND_HEALTH_TOTAL]])-Table2[[#This Row],[OUTSD_IND_GRANDFATHER]]</f>
        <v>0</v>
      </c>
      <c r="AO1574" s="273">
        <f>Table2[[#This Row],[OUTSD_IND_HEALTH_TOTAL]]-Table2[[#This Row],[OUTSD_IND_GRANDFATHER]]</f>
        <v>0</v>
      </c>
      <c r="AP1574" s="273">
        <f>(Table2[[#This Row],[OUTSD_SG_HEALTH_TOTAL]]+Table2[[#This Row],[EXCHG_SG_HEALTH_TOTAL]])-Table2[[#This Row],[OUTSD_SG_GRANDFATHER]]</f>
        <v>0</v>
      </c>
      <c r="AQ1574" s="273">
        <f>Table2[[#This Row],[OUTSD_SG_HEALTH_TOTAL]]-Table2[[#This Row],[OUTSD_SG_GRANDFATHER]]</f>
        <v>0</v>
      </c>
      <c r="AR1574" s="273">
        <f>Table2[[#This Row],[EXCHG_IND_HEALTH_TOTAL]]+Table2[[#This Row],[OUTSD_IND_HEALTH_TOTAL]]</f>
        <v>0</v>
      </c>
      <c r="AS1574" s="273">
        <f>Table2[[#This Row],[EXCHG_SG_HEALTH_TOTAL]]+Table2[[#This Row],[OUTSD_SG_HEALTH_TOTAL]]</f>
        <v>0</v>
      </c>
      <c r="AT1574" s="273">
        <f>Table2[[#This Row],[OUTSD_ATM_HEALTH_TOTAL]]+Table2[[#This Row],[OUTSD_LG_HEALTH_TOTAL]]+Table2[[#This Row],[Individual Total]]+Table2[[#This Row],[Small Group Total]]+Table2[[#This Row],[OUTSD_STUDENT]]</f>
        <v>0</v>
      </c>
    </row>
    <row r="1575" spans="1:46">
      <c r="A1575" t="s">
        <v>76</v>
      </c>
      <c r="B1575" t="s">
        <v>359</v>
      </c>
      <c r="AE1575">
        <v>4857</v>
      </c>
      <c r="AL1575">
        <v>2023</v>
      </c>
      <c r="AM1575">
        <v>4</v>
      </c>
      <c r="AN1575" s="273">
        <f>(Table2[[#This Row],[OUTSD_IND_HEALTH_TOTAL]]+Table2[[#This Row],[EXCHG_IND_HEALTH_TOTAL]])-Table2[[#This Row],[OUTSD_IND_GRANDFATHER]]</f>
        <v>0</v>
      </c>
      <c r="AO1575" s="273">
        <f>Table2[[#This Row],[OUTSD_IND_HEALTH_TOTAL]]-Table2[[#This Row],[OUTSD_IND_GRANDFATHER]]</f>
        <v>0</v>
      </c>
      <c r="AP1575" s="273">
        <f>(Table2[[#This Row],[OUTSD_SG_HEALTH_TOTAL]]+Table2[[#This Row],[EXCHG_SG_HEALTH_TOTAL]])-Table2[[#This Row],[OUTSD_SG_GRANDFATHER]]</f>
        <v>0</v>
      </c>
      <c r="AQ1575" s="273">
        <f>Table2[[#This Row],[OUTSD_SG_HEALTH_TOTAL]]-Table2[[#This Row],[OUTSD_SG_GRANDFATHER]]</f>
        <v>0</v>
      </c>
      <c r="AR1575" s="273">
        <f>Table2[[#This Row],[EXCHG_IND_HEALTH_TOTAL]]+Table2[[#This Row],[OUTSD_IND_HEALTH_TOTAL]]</f>
        <v>0</v>
      </c>
      <c r="AS1575" s="273">
        <f>Table2[[#This Row],[EXCHG_SG_HEALTH_TOTAL]]+Table2[[#This Row],[OUTSD_SG_HEALTH_TOTAL]]</f>
        <v>0</v>
      </c>
      <c r="AT1575" s="273">
        <f>Table2[[#This Row],[OUTSD_ATM_HEALTH_TOTAL]]+Table2[[#This Row],[OUTSD_LG_HEALTH_TOTAL]]+Table2[[#This Row],[Individual Total]]+Table2[[#This Row],[Small Group Total]]+Table2[[#This Row],[OUTSD_STUDENT]]</f>
        <v>0</v>
      </c>
    </row>
    <row r="1576" spans="1:46">
      <c r="A1576" t="s">
        <v>76</v>
      </c>
      <c r="B1576" t="s">
        <v>364</v>
      </c>
      <c r="AE1576">
        <v>700</v>
      </c>
      <c r="AL1576">
        <v>2023</v>
      </c>
      <c r="AM1576">
        <v>4</v>
      </c>
      <c r="AN1576" s="273">
        <f>(Table2[[#This Row],[OUTSD_IND_HEALTH_TOTAL]]+Table2[[#This Row],[EXCHG_IND_HEALTH_TOTAL]])-Table2[[#This Row],[OUTSD_IND_GRANDFATHER]]</f>
        <v>0</v>
      </c>
      <c r="AO1576" s="273">
        <f>Table2[[#This Row],[OUTSD_IND_HEALTH_TOTAL]]-Table2[[#This Row],[OUTSD_IND_GRANDFATHER]]</f>
        <v>0</v>
      </c>
      <c r="AP1576" s="273">
        <f>(Table2[[#This Row],[OUTSD_SG_HEALTH_TOTAL]]+Table2[[#This Row],[EXCHG_SG_HEALTH_TOTAL]])-Table2[[#This Row],[OUTSD_SG_GRANDFATHER]]</f>
        <v>0</v>
      </c>
      <c r="AQ1576" s="273">
        <f>Table2[[#This Row],[OUTSD_SG_HEALTH_TOTAL]]-Table2[[#This Row],[OUTSD_SG_GRANDFATHER]]</f>
        <v>0</v>
      </c>
      <c r="AR1576" s="273">
        <f>Table2[[#This Row],[EXCHG_IND_HEALTH_TOTAL]]+Table2[[#This Row],[OUTSD_IND_HEALTH_TOTAL]]</f>
        <v>0</v>
      </c>
      <c r="AS1576" s="273">
        <f>Table2[[#This Row],[EXCHG_SG_HEALTH_TOTAL]]+Table2[[#This Row],[OUTSD_SG_HEALTH_TOTAL]]</f>
        <v>0</v>
      </c>
      <c r="AT1576" s="273">
        <f>Table2[[#This Row],[OUTSD_ATM_HEALTH_TOTAL]]+Table2[[#This Row],[OUTSD_LG_HEALTH_TOTAL]]+Table2[[#This Row],[Individual Total]]+Table2[[#This Row],[Small Group Total]]+Table2[[#This Row],[OUTSD_STUDENT]]</f>
        <v>0</v>
      </c>
    </row>
    <row r="1577" spans="1:46">
      <c r="A1577" t="s">
        <v>76</v>
      </c>
      <c r="B1577" t="s">
        <v>384</v>
      </c>
      <c r="AE1577">
        <v>18</v>
      </c>
      <c r="AL1577">
        <v>2023</v>
      </c>
      <c r="AM1577">
        <v>4</v>
      </c>
      <c r="AN1577" s="273">
        <f>(Table2[[#This Row],[OUTSD_IND_HEALTH_TOTAL]]+Table2[[#This Row],[EXCHG_IND_HEALTH_TOTAL]])-Table2[[#This Row],[OUTSD_IND_GRANDFATHER]]</f>
        <v>0</v>
      </c>
      <c r="AO1577" s="273">
        <f>Table2[[#This Row],[OUTSD_IND_HEALTH_TOTAL]]-Table2[[#This Row],[OUTSD_IND_GRANDFATHER]]</f>
        <v>0</v>
      </c>
      <c r="AP1577" s="273">
        <f>(Table2[[#This Row],[OUTSD_SG_HEALTH_TOTAL]]+Table2[[#This Row],[EXCHG_SG_HEALTH_TOTAL]])-Table2[[#This Row],[OUTSD_SG_GRANDFATHER]]</f>
        <v>0</v>
      </c>
      <c r="AQ1577" s="273">
        <f>Table2[[#This Row],[OUTSD_SG_HEALTH_TOTAL]]-Table2[[#This Row],[OUTSD_SG_GRANDFATHER]]</f>
        <v>0</v>
      </c>
      <c r="AR1577" s="273">
        <f>Table2[[#This Row],[EXCHG_IND_HEALTH_TOTAL]]+Table2[[#This Row],[OUTSD_IND_HEALTH_TOTAL]]</f>
        <v>0</v>
      </c>
      <c r="AS1577" s="273">
        <f>Table2[[#This Row],[EXCHG_SG_HEALTH_TOTAL]]+Table2[[#This Row],[OUTSD_SG_HEALTH_TOTAL]]</f>
        <v>0</v>
      </c>
      <c r="AT1577" s="273">
        <f>Table2[[#This Row],[OUTSD_ATM_HEALTH_TOTAL]]+Table2[[#This Row],[OUTSD_LG_HEALTH_TOTAL]]+Table2[[#This Row],[Individual Total]]+Table2[[#This Row],[Small Group Total]]+Table2[[#This Row],[OUTSD_STUDENT]]</f>
        <v>0</v>
      </c>
    </row>
    <row r="1578" spans="1:46">
      <c r="A1578" t="s">
        <v>76</v>
      </c>
      <c r="B1578" t="s">
        <v>374</v>
      </c>
      <c r="AE1578">
        <v>270</v>
      </c>
      <c r="AL1578">
        <v>2023</v>
      </c>
      <c r="AM1578">
        <v>4</v>
      </c>
      <c r="AN1578" s="273">
        <f>(Table2[[#This Row],[OUTSD_IND_HEALTH_TOTAL]]+Table2[[#This Row],[EXCHG_IND_HEALTH_TOTAL]])-Table2[[#This Row],[OUTSD_IND_GRANDFATHER]]</f>
        <v>0</v>
      </c>
      <c r="AO1578" s="273">
        <f>Table2[[#This Row],[OUTSD_IND_HEALTH_TOTAL]]-Table2[[#This Row],[OUTSD_IND_GRANDFATHER]]</f>
        <v>0</v>
      </c>
      <c r="AP1578" s="273">
        <f>(Table2[[#This Row],[OUTSD_SG_HEALTH_TOTAL]]+Table2[[#This Row],[EXCHG_SG_HEALTH_TOTAL]])-Table2[[#This Row],[OUTSD_SG_GRANDFATHER]]</f>
        <v>0</v>
      </c>
      <c r="AQ1578" s="273">
        <f>Table2[[#This Row],[OUTSD_SG_HEALTH_TOTAL]]-Table2[[#This Row],[OUTSD_SG_GRANDFATHER]]</f>
        <v>0</v>
      </c>
      <c r="AR1578" s="273">
        <f>Table2[[#This Row],[EXCHG_IND_HEALTH_TOTAL]]+Table2[[#This Row],[OUTSD_IND_HEALTH_TOTAL]]</f>
        <v>0</v>
      </c>
      <c r="AS1578" s="273">
        <f>Table2[[#This Row],[EXCHG_SG_HEALTH_TOTAL]]+Table2[[#This Row],[OUTSD_SG_HEALTH_TOTAL]]</f>
        <v>0</v>
      </c>
      <c r="AT1578" s="273">
        <f>Table2[[#This Row],[OUTSD_ATM_HEALTH_TOTAL]]+Table2[[#This Row],[OUTSD_LG_HEALTH_TOTAL]]+Table2[[#This Row],[Individual Total]]+Table2[[#This Row],[Small Group Total]]+Table2[[#This Row],[OUTSD_STUDENT]]</f>
        <v>0</v>
      </c>
    </row>
    <row r="1579" spans="1:46">
      <c r="A1579" t="s">
        <v>76</v>
      </c>
      <c r="B1579" t="s">
        <v>380</v>
      </c>
      <c r="AE1579">
        <v>943</v>
      </c>
      <c r="AL1579">
        <v>2023</v>
      </c>
      <c r="AM1579">
        <v>4</v>
      </c>
      <c r="AN1579" s="273">
        <f>(Table2[[#This Row],[OUTSD_IND_HEALTH_TOTAL]]+Table2[[#This Row],[EXCHG_IND_HEALTH_TOTAL]])-Table2[[#This Row],[OUTSD_IND_GRANDFATHER]]</f>
        <v>0</v>
      </c>
      <c r="AO1579" s="273">
        <f>Table2[[#This Row],[OUTSD_IND_HEALTH_TOTAL]]-Table2[[#This Row],[OUTSD_IND_GRANDFATHER]]</f>
        <v>0</v>
      </c>
      <c r="AP1579" s="273">
        <f>(Table2[[#This Row],[OUTSD_SG_HEALTH_TOTAL]]+Table2[[#This Row],[EXCHG_SG_HEALTH_TOTAL]])-Table2[[#This Row],[OUTSD_SG_GRANDFATHER]]</f>
        <v>0</v>
      </c>
      <c r="AQ1579" s="273">
        <f>Table2[[#This Row],[OUTSD_SG_HEALTH_TOTAL]]-Table2[[#This Row],[OUTSD_SG_GRANDFATHER]]</f>
        <v>0</v>
      </c>
      <c r="AR1579" s="273">
        <f>Table2[[#This Row],[EXCHG_IND_HEALTH_TOTAL]]+Table2[[#This Row],[OUTSD_IND_HEALTH_TOTAL]]</f>
        <v>0</v>
      </c>
      <c r="AS1579" s="273">
        <f>Table2[[#This Row],[EXCHG_SG_HEALTH_TOTAL]]+Table2[[#This Row],[OUTSD_SG_HEALTH_TOTAL]]</f>
        <v>0</v>
      </c>
      <c r="AT1579" s="273">
        <f>Table2[[#This Row],[OUTSD_ATM_HEALTH_TOTAL]]+Table2[[#This Row],[OUTSD_LG_HEALTH_TOTAL]]+Table2[[#This Row],[Individual Total]]+Table2[[#This Row],[Small Group Total]]+Table2[[#This Row],[OUTSD_STUDENT]]</f>
        <v>0</v>
      </c>
    </row>
    <row r="1580" spans="1:46">
      <c r="A1580" t="s">
        <v>76</v>
      </c>
      <c r="B1580" t="s">
        <v>387</v>
      </c>
      <c r="AE1580">
        <v>111</v>
      </c>
      <c r="AL1580">
        <v>2023</v>
      </c>
      <c r="AM1580">
        <v>4</v>
      </c>
      <c r="AN1580" s="273">
        <f>(Table2[[#This Row],[OUTSD_IND_HEALTH_TOTAL]]+Table2[[#This Row],[EXCHG_IND_HEALTH_TOTAL]])-Table2[[#This Row],[OUTSD_IND_GRANDFATHER]]</f>
        <v>0</v>
      </c>
      <c r="AO1580" s="273">
        <f>Table2[[#This Row],[OUTSD_IND_HEALTH_TOTAL]]-Table2[[#This Row],[OUTSD_IND_GRANDFATHER]]</f>
        <v>0</v>
      </c>
      <c r="AP1580" s="273">
        <f>(Table2[[#This Row],[OUTSD_SG_HEALTH_TOTAL]]+Table2[[#This Row],[EXCHG_SG_HEALTH_TOTAL]])-Table2[[#This Row],[OUTSD_SG_GRANDFATHER]]</f>
        <v>0</v>
      </c>
      <c r="AQ1580" s="273">
        <f>Table2[[#This Row],[OUTSD_SG_HEALTH_TOTAL]]-Table2[[#This Row],[OUTSD_SG_GRANDFATHER]]</f>
        <v>0</v>
      </c>
      <c r="AR1580" s="273">
        <f>Table2[[#This Row],[EXCHG_IND_HEALTH_TOTAL]]+Table2[[#This Row],[OUTSD_IND_HEALTH_TOTAL]]</f>
        <v>0</v>
      </c>
      <c r="AS1580" s="273">
        <f>Table2[[#This Row],[EXCHG_SG_HEALTH_TOTAL]]+Table2[[#This Row],[OUTSD_SG_HEALTH_TOTAL]]</f>
        <v>0</v>
      </c>
      <c r="AT1580" s="273">
        <f>Table2[[#This Row],[OUTSD_ATM_HEALTH_TOTAL]]+Table2[[#This Row],[OUTSD_LG_HEALTH_TOTAL]]+Table2[[#This Row],[Individual Total]]+Table2[[#This Row],[Small Group Total]]+Table2[[#This Row],[OUTSD_STUDENT]]</f>
        <v>0</v>
      </c>
    </row>
    <row r="1581" spans="1:46">
      <c r="A1581" t="s">
        <v>76</v>
      </c>
      <c r="B1581" t="s">
        <v>392</v>
      </c>
      <c r="AE1581">
        <v>7</v>
      </c>
      <c r="AL1581">
        <v>2023</v>
      </c>
      <c r="AM1581">
        <v>4</v>
      </c>
      <c r="AN1581" s="273">
        <f>(Table2[[#This Row],[OUTSD_IND_HEALTH_TOTAL]]+Table2[[#This Row],[EXCHG_IND_HEALTH_TOTAL]])-Table2[[#This Row],[OUTSD_IND_GRANDFATHER]]</f>
        <v>0</v>
      </c>
      <c r="AO1581" s="273">
        <f>Table2[[#This Row],[OUTSD_IND_HEALTH_TOTAL]]-Table2[[#This Row],[OUTSD_IND_GRANDFATHER]]</f>
        <v>0</v>
      </c>
      <c r="AP1581" s="273">
        <f>(Table2[[#This Row],[OUTSD_SG_HEALTH_TOTAL]]+Table2[[#This Row],[EXCHG_SG_HEALTH_TOTAL]])-Table2[[#This Row],[OUTSD_SG_GRANDFATHER]]</f>
        <v>0</v>
      </c>
      <c r="AQ1581" s="273">
        <f>Table2[[#This Row],[OUTSD_SG_HEALTH_TOTAL]]-Table2[[#This Row],[OUTSD_SG_GRANDFATHER]]</f>
        <v>0</v>
      </c>
      <c r="AR1581" s="273">
        <f>Table2[[#This Row],[EXCHG_IND_HEALTH_TOTAL]]+Table2[[#This Row],[OUTSD_IND_HEALTH_TOTAL]]</f>
        <v>0</v>
      </c>
      <c r="AS1581" s="273">
        <f>Table2[[#This Row],[EXCHG_SG_HEALTH_TOTAL]]+Table2[[#This Row],[OUTSD_SG_HEALTH_TOTAL]]</f>
        <v>0</v>
      </c>
      <c r="AT1581" s="273">
        <f>Table2[[#This Row],[OUTSD_ATM_HEALTH_TOTAL]]+Table2[[#This Row],[OUTSD_LG_HEALTH_TOTAL]]+Table2[[#This Row],[Individual Total]]+Table2[[#This Row],[Small Group Total]]+Table2[[#This Row],[OUTSD_STUDENT]]</f>
        <v>0</v>
      </c>
    </row>
    <row r="1582" spans="1:46">
      <c r="A1582" t="s">
        <v>76</v>
      </c>
      <c r="B1582" t="s">
        <v>373</v>
      </c>
      <c r="AE1582">
        <v>82</v>
      </c>
      <c r="AL1582">
        <v>2023</v>
      </c>
      <c r="AM1582">
        <v>4</v>
      </c>
      <c r="AN1582" s="273">
        <f>(Table2[[#This Row],[OUTSD_IND_HEALTH_TOTAL]]+Table2[[#This Row],[EXCHG_IND_HEALTH_TOTAL]])-Table2[[#This Row],[OUTSD_IND_GRANDFATHER]]</f>
        <v>0</v>
      </c>
      <c r="AO1582" s="273">
        <f>Table2[[#This Row],[OUTSD_IND_HEALTH_TOTAL]]-Table2[[#This Row],[OUTSD_IND_GRANDFATHER]]</f>
        <v>0</v>
      </c>
      <c r="AP1582" s="273">
        <f>(Table2[[#This Row],[OUTSD_SG_HEALTH_TOTAL]]+Table2[[#This Row],[EXCHG_SG_HEALTH_TOTAL]])-Table2[[#This Row],[OUTSD_SG_GRANDFATHER]]</f>
        <v>0</v>
      </c>
      <c r="AQ1582" s="273">
        <f>Table2[[#This Row],[OUTSD_SG_HEALTH_TOTAL]]-Table2[[#This Row],[OUTSD_SG_GRANDFATHER]]</f>
        <v>0</v>
      </c>
      <c r="AR1582" s="273">
        <f>Table2[[#This Row],[EXCHG_IND_HEALTH_TOTAL]]+Table2[[#This Row],[OUTSD_IND_HEALTH_TOTAL]]</f>
        <v>0</v>
      </c>
      <c r="AS1582" s="273">
        <f>Table2[[#This Row],[EXCHG_SG_HEALTH_TOTAL]]+Table2[[#This Row],[OUTSD_SG_HEALTH_TOTAL]]</f>
        <v>0</v>
      </c>
      <c r="AT1582" s="273">
        <f>Table2[[#This Row],[OUTSD_ATM_HEALTH_TOTAL]]+Table2[[#This Row],[OUTSD_LG_HEALTH_TOTAL]]+Table2[[#This Row],[Individual Total]]+Table2[[#This Row],[Small Group Total]]+Table2[[#This Row],[OUTSD_STUDENT]]</f>
        <v>0</v>
      </c>
    </row>
    <row r="1583" spans="1:46">
      <c r="A1583" t="s">
        <v>76</v>
      </c>
      <c r="B1583" t="s">
        <v>357</v>
      </c>
      <c r="AE1583">
        <v>3990</v>
      </c>
      <c r="AL1583">
        <v>2023</v>
      </c>
      <c r="AM1583">
        <v>4</v>
      </c>
      <c r="AN1583" s="273">
        <f>(Table2[[#This Row],[OUTSD_IND_HEALTH_TOTAL]]+Table2[[#This Row],[EXCHG_IND_HEALTH_TOTAL]])-Table2[[#This Row],[OUTSD_IND_GRANDFATHER]]</f>
        <v>0</v>
      </c>
      <c r="AO1583" s="273">
        <f>Table2[[#This Row],[OUTSD_IND_HEALTH_TOTAL]]-Table2[[#This Row],[OUTSD_IND_GRANDFATHER]]</f>
        <v>0</v>
      </c>
      <c r="AP1583" s="273">
        <f>(Table2[[#This Row],[OUTSD_SG_HEALTH_TOTAL]]+Table2[[#This Row],[EXCHG_SG_HEALTH_TOTAL]])-Table2[[#This Row],[OUTSD_SG_GRANDFATHER]]</f>
        <v>0</v>
      </c>
      <c r="AQ1583" s="273">
        <f>Table2[[#This Row],[OUTSD_SG_HEALTH_TOTAL]]-Table2[[#This Row],[OUTSD_SG_GRANDFATHER]]</f>
        <v>0</v>
      </c>
      <c r="AR1583" s="273">
        <f>Table2[[#This Row],[EXCHG_IND_HEALTH_TOTAL]]+Table2[[#This Row],[OUTSD_IND_HEALTH_TOTAL]]</f>
        <v>0</v>
      </c>
      <c r="AS1583" s="273">
        <f>Table2[[#This Row],[EXCHG_SG_HEALTH_TOTAL]]+Table2[[#This Row],[OUTSD_SG_HEALTH_TOTAL]]</f>
        <v>0</v>
      </c>
      <c r="AT1583" s="273">
        <f>Table2[[#This Row],[OUTSD_ATM_HEALTH_TOTAL]]+Table2[[#This Row],[OUTSD_LG_HEALTH_TOTAL]]+Table2[[#This Row],[Individual Total]]+Table2[[#This Row],[Small Group Total]]+Table2[[#This Row],[OUTSD_STUDENT]]</f>
        <v>0</v>
      </c>
    </row>
    <row r="1584" spans="1:46">
      <c r="A1584" t="s">
        <v>76</v>
      </c>
      <c r="B1584" t="s">
        <v>390</v>
      </c>
      <c r="AE1584">
        <v>6</v>
      </c>
      <c r="AL1584">
        <v>2023</v>
      </c>
      <c r="AM1584">
        <v>4</v>
      </c>
      <c r="AN1584" s="273">
        <f>(Table2[[#This Row],[OUTSD_IND_HEALTH_TOTAL]]+Table2[[#This Row],[EXCHG_IND_HEALTH_TOTAL]])-Table2[[#This Row],[OUTSD_IND_GRANDFATHER]]</f>
        <v>0</v>
      </c>
      <c r="AO1584" s="273">
        <f>Table2[[#This Row],[OUTSD_IND_HEALTH_TOTAL]]-Table2[[#This Row],[OUTSD_IND_GRANDFATHER]]</f>
        <v>0</v>
      </c>
      <c r="AP1584" s="273">
        <f>(Table2[[#This Row],[OUTSD_SG_HEALTH_TOTAL]]+Table2[[#This Row],[EXCHG_SG_HEALTH_TOTAL]])-Table2[[#This Row],[OUTSD_SG_GRANDFATHER]]</f>
        <v>0</v>
      </c>
      <c r="AQ1584" s="273">
        <f>Table2[[#This Row],[OUTSD_SG_HEALTH_TOTAL]]-Table2[[#This Row],[OUTSD_SG_GRANDFATHER]]</f>
        <v>0</v>
      </c>
      <c r="AR1584" s="273">
        <f>Table2[[#This Row],[EXCHG_IND_HEALTH_TOTAL]]+Table2[[#This Row],[OUTSD_IND_HEALTH_TOTAL]]</f>
        <v>0</v>
      </c>
      <c r="AS1584" s="273">
        <f>Table2[[#This Row],[EXCHG_SG_HEALTH_TOTAL]]+Table2[[#This Row],[OUTSD_SG_HEALTH_TOTAL]]</f>
        <v>0</v>
      </c>
      <c r="AT1584" s="273">
        <f>Table2[[#This Row],[OUTSD_ATM_HEALTH_TOTAL]]+Table2[[#This Row],[OUTSD_LG_HEALTH_TOTAL]]+Table2[[#This Row],[Individual Total]]+Table2[[#This Row],[Small Group Total]]+Table2[[#This Row],[OUTSD_STUDENT]]</f>
        <v>0</v>
      </c>
    </row>
    <row r="1585" spans="1:46">
      <c r="A1585" t="s">
        <v>76</v>
      </c>
      <c r="B1585" t="s">
        <v>362</v>
      </c>
      <c r="AE1585">
        <v>464</v>
      </c>
      <c r="AL1585">
        <v>2023</v>
      </c>
      <c r="AM1585">
        <v>4</v>
      </c>
      <c r="AN1585" s="273">
        <f>(Table2[[#This Row],[OUTSD_IND_HEALTH_TOTAL]]+Table2[[#This Row],[EXCHG_IND_HEALTH_TOTAL]])-Table2[[#This Row],[OUTSD_IND_GRANDFATHER]]</f>
        <v>0</v>
      </c>
      <c r="AO1585" s="273">
        <f>Table2[[#This Row],[OUTSD_IND_HEALTH_TOTAL]]-Table2[[#This Row],[OUTSD_IND_GRANDFATHER]]</f>
        <v>0</v>
      </c>
      <c r="AP1585" s="273">
        <f>(Table2[[#This Row],[OUTSD_SG_HEALTH_TOTAL]]+Table2[[#This Row],[EXCHG_SG_HEALTH_TOTAL]])-Table2[[#This Row],[OUTSD_SG_GRANDFATHER]]</f>
        <v>0</v>
      </c>
      <c r="AQ1585" s="273">
        <f>Table2[[#This Row],[OUTSD_SG_HEALTH_TOTAL]]-Table2[[#This Row],[OUTSD_SG_GRANDFATHER]]</f>
        <v>0</v>
      </c>
      <c r="AR1585" s="273">
        <f>Table2[[#This Row],[EXCHG_IND_HEALTH_TOTAL]]+Table2[[#This Row],[OUTSD_IND_HEALTH_TOTAL]]</f>
        <v>0</v>
      </c>
      <c r="AS1585" s="273">
        <f>Table2[[#This Row],[EXCHG_SG_HEALTH_TOTAL]]+Table2[[#This Row],[OUTSD_SG_HEALTH_TOTAL]]</f>
        <v>0</v>
      </c>
      <c r="AT1585" s="273">
        <f>Table2[[#This Row],[OUTSD_ATM_HEALTH_TOTAL]]+Table2[[#This Row],[OUTSD_LG_HEALTH_TOTAL]]+Table2[[#This Row],[Individual Total]]+Table2[[#This Row],[Small Group Total]]+Table2[[#This Row],[OUTSD_STUDENT]]</f>
        <v>0</v>
      </c>
    </row>
    <row r="1586" spans="1:46">
      <c r="A1586" t="s">
        <v>549</v>
      </c>
      <c r="B1586" t="s">
        <v>363</v>
      </c>
      <c r="AE1586">
        <v>93</v>
      </c>
      <c r="AL1586">
        <v>2023</v>
      </c>
      <c r="AM1586">
        <v>4</v>
      </c>
      <c r="AN1586" s="273">
        <f>(Table2[[#This Row],[OUTSD_IND_HEALTH_TOTAL]]+Table2[[#This Row],[EXCHG_IND_HEALTH_TOTAL]])-Table2[[#This Row],[OUTSD_IND_GRANDFATHER]]</f>
        <v>0</v>
      </c>
      <c r="AO1586" s="273">
        <f>Table2[[#This Row],[OUTSD_IND_HEALTH_TOTAL]]-Table2[[#This Row],[OUTSD_IND_GRANDFATHER]]</f>
        <v>0</v>
      </c>
      <c r="AP1586" s="273">
        <f>(Table2[[#This Row],[OUTSD_SG_HEALTH_TOTAL]]+Table2[[#This Row],[EXCHG_SG_HEALTH_TOTAL]])-Table2[[#This Row],[OUTSD_SG_GRANDFATHER]]</f>
        <v>0</v>
      </c>
      <c r="AQ1586" s="273">
        <f>Table2[[#This Row],[OUTSD_SG_HEALTH_TOTAL]]-Table2[[#This Row],[OUTSD_SG_GRANDFATHER]]</f>
        <v>0</v>
      </c>
      <c r="AR1586" s="273">
        <f>Table2[[#This Row],[EXCHG_IND_HEALTH_TOTAL]]+Table2[[#This Row],[OUTSD_IND_HEALTH_TOTAL]]</f>
        <v>0</v>
      </c>
      <c r="AS1586" s="273">
        <f>Table2[[#This Row],[EXCHG_SG_HEALTH_TOTAL]]+Table2[[#This Row],[OUTSD_SG_HEALTH_TOTAL]]</f>
        <v>0</v>
      </c>
      <c r="AT1586" s="273">
        <f>Table2[[#This Row],[OUTSD_ATM_HEALTH_TOTAL]]+Table2[[#This Row],[OUTSD_LG_HEALTH_TOTAL]]+Table2[[#This Row],[Individual Total]]+Table2[[#This Row],[Small Group Total]]+Table2[[#This Row],[OUTSD_STUDENT]]</f>
        <v>0</v>
      </c>
    </row>
    <row r="1587" spans="1:46">
      <c r="A1587" t="s">
        <v>549</v>
      </c>
      <c r="B1587" t="s">
        <v>358</v>
      </c>
      <c r="AE1587">
        <v>211</v>
      </c>
      <c r="AL1587">
        <v>2023</v>
      </c>
      <c r="AM1587">
        <v>4</v>
      </c>
      <c r="AN1587" s="273">
        <f>(Table2[[#This Row],[OUTSD_IND_HEALTH_TOTAL]]+Table2[[#This Row],[EXCHG_IND_HEALTH_TOTAL]])-Table2[[#This Row],[OUTSD_IND_GRANDFATHER]]</f>
        <v>0</v>
      </c>
      <c r="AO1587" s="273">
        <f>Table2[[#This Row],[OUTSD_IND_HEALTH_TOTAL]]-Table2[[#This Row],[OUTSD_IND_GRANDFATHER]]</f>
        <v>0</v>
      </c>
      <c r="AP1587" s="273">
        <f>(Table2[[#This Row],[OUTSD_SG_HEALTH_TOTAL]]+Table2[[#This Row],[EXCHG_SG_HEALTH_TOTAL]])-Table2[[#This Row],[OUTSD_SG_GRANDFATHER]]</f>
        <v>0</v>
      </c>
      <c r="AQ1587" s="273">
        <f>Table2[[#This Row],[OUTSD_SG_HEALTH_TOTAL]]-Table2[[#This Row],[OUTSD_SG_GRANDFATHER]]</f>
        <v>0</v>
      </c>
      <c r="AR1587" s="273">
        <f>Table2[[#This Row],[EXCHG_IND_HEALTH_TOTAL]]+Table2[[#This Row],[OUTSD_IND_HEALTH_TOTAL]]</f>
        <v>0</v>
      </c>
      <c r="AS1587" s="273">
        <f>Table2[[#This Row],[EXCHG_SG_HEALTH_TOTAL]]+Table2[[#This Row],[OUTSD_SG_HEALTH_TOTAL]]</f>
        <v>0</v>
      </c>
      <c r="AT1587" s="273">
        <f>Table2[[#This Row],[OUTSD_ATM_HEALTH_TOTAL]]+Table2[[#This Row],[OUTSD_LG_HEALTH_TOTAL]]+Table2[[#This Row],[Individual Total]]+Table2[[#This Row],[Small Group Total]]+Table2[[#This Row],[OUTSD_STUDENT]]</f>
        <v>0</v>
      </c>
    </row>
    <row r="1588" spans="1:46">
      <c r="A1588" t="s">
        <v>549</v>
      </c>
      <c r="B1588" t="s">
        <v>361</v>
      </c>
      <c r="AE1588">
        <v>4</v>
      </c>
      <c r="AL1588">
        <v>2023</v>
      </c>
      <c r="AM1588">
        <v>4</v>
      </c>
      <c r="AN1588" s="273">
        <f>(Table2[[#This Row],[OUTSD_IND_HEALTH_TOTAL]]+Table2[[#This Row],[EXCHG_IND_HEALTH_TOTAL]])-Table2[[#This Row],[OUTSD_IND_GRANDFATHER]]</f>
        <v>0</v>
      </c>
      <c r="AO1588" s="273">
        <f>Table2[[#This Row],[OUTSD_IND_HEALTH_TOTAL]]-Table2[[#This Row],[OUTSD_IND_GRANDFATHER]]</f>
        <v>0</v>
      </c>
      <c r="AP1588" s="273">
        <f>(Table2[[#This Row],[OUTSD_SG_HEALTH_TOTAL]]+Table2[[#This Row],[EXCHG_SG_HEALTH_TOTAL]])-Table2[[#This Row],[OUTSD_SG_GRANDFATHER]]</f>
        <v>0</v>
      </c>
      <c r="AQ1588" s="273">
        <f>Table2[[#This Row],[OUTSD_SG_HEALTH_TOTAL]]-Table2[[#This Row],[OUTSD_SG_GRANDFATHER]]</f>
        <v>0</v>
      </c>
      <c r="AR1588" s="273">
        <f>Table2[[#This Row],[EXCHG_IND_HEALTH_TOTAL]]+Table2[[#This Row],[OUTSD_IND_HEALTH_TOTAL]]</f>
        <v>0</v>
      </c>
      <c r="AS1588" s="273">
        <f>Table2[[#This Row],[EXCHG_SG_HEALTH_TOTAL]]+Table2[[#This Row],[OUTSD_SG_HEALTH_TOTAL]]</f>
        <v>0</v>
      </c>
      <c r="AT1588" s="273">
        <f>Table2[[#This Row],[OUTSD_ATM_HEALTH_TOTAL]]+Table2[[#This Row],[OUTSD_LG_HEALTH_TOTAL]]+Table2[[#This Row],[Individual Total]]+Table2[[#This Row],[Small Group Total]]+Table2[[#This Row],[OUTSD_STUDENT]]</f>
        <v>0</v>
      </c>
    </row>
    <row r="1589" spans="1:46">
      <c r="A1589" t="s">
        <v>549</v>
      </c>
      <c r="B1589" t="s">
        <v>372</v>
      </c>
      <c r="AE1589">
        <v>2</v>
      </c>
      <c r="AL1589">
        <v>2023</v>
      </c>
      <c r="AM1589">
        <v>4</v>
      </c>
      <c r="AN1589" s="273">
        <f>(Table2[[#This Row],[OUTSD_IND_HEALTH_TOTAL]]+Table2[[#This Row],[EXCHG_IND_HEALTH_TOTAL]])-Table2[[#This Row],[OUTSD_IND_GRANDFATHER]]</f>
        <v>0</v>
      </c>
      <c r="AO1589" s="273">
        <f>Table2[[#This Row],[OUTSD_IND_HEALTH_TOTAL]]-Table2[[#This Row],[OUTSD_IND_GRANDFATHER]]</f>
        <v>0</v>
      </c>
      <c r="AP1589" s="273">
        <f>(Table2[[#This Row],[OUTSD_SG_HEALTH_TOTAL]]+Table2[[#This Row],[EXCHG_SG_HEALTH_TOTAL]])-Table2[[#This Row],[OUTSD_SG_GRANDFATHER]]</f>
        <v>0</v>
      </c>
      <c r="AQ1589" s="273">
        <f>Table2[[#This Row],[OUTSD_SG_HEALTH_TOTAL]]-Table2[[#This Row],[OUTSD_SG_GRANDFATHER]]</f>
        <v>0</v>
      </c>
      <c r="AR1589" s="273">
        <f>Table2[[#This Row],[EXCHG_IND_HEALTH_TOTAL]]+Table2[[#This Row],[OUTSD_IND_HEALTH_TOTAL]]</f>
        <v>0</v>
      </c>
      <c r="AS1589" s="273">
        <f>Table2[[#This Row],[EXCHG_SG_HEALTH_TOTAL]]+Table2[[#This Row],[OUTSD_SG_HEALTH_TOTAL]]</f>
        <v>0</v>
      </c>
      <c r="AT1589" s="273">
        <f>Table2[[#This Row],[OUTSD_ATM_HEALTH_TOTAL]]+Table2[[#This Row],[OUTSD_LG_HEALTH_TOTAL]]+Table2[[#This Row],[Individual Total]]+Table2[[#This Row],[Small Group Total]]+Table2[[#This Row],[OUTSD_STUDENT]]</f>
        <v>0</v>
      </c>
    </row>
    <row r="1590" spans="1:46">
      <c r="A1590" t="s">
        <v>549</v>
      </c>
      <c r="B1590" t="s">
        <v>379</v>
      </c>
      <c r="AE1590">
        <v>2</v>
      </c>
      <c r="AL1590">
        <v>2023</v>
      </c>
      <c r="AM1590">
        <v>4</v>
      </c>
      <c r="AN1590" s="273">
        <f>(Table2[[#This Row],[OUTSD_IND_HEALTH_TOTAL]]+Table2[[#This Row],[EXCHG_IND_HEALTH_TOTAL]])-Table2[[#This Row],[OUTSD_IND_GRANDFATHER]]</f>
        <v>0</v>
      </c>
      <c r="AO1590" s="273">
        <f>Table2[[#This Row],[OUTSD_IND_HEALTH_TOTAL]]-Table2[[#This Row],[OUTSD_IND_GRANDFATHER]]</f>
        <v>0</v>
      </c>
      <c r="AP1590" s="273">
        <f>(Table2[[#This Row],[OUTSD_SG_HEALTH_TOTAL]]+Table2[[#This Row],[EXCHG_SG_HEALTH_TOTAL]])-Table2[[#This Row],[OUTSD_SG_GRANDFATHER]]</f>
        <v>0</v>
      </c>
      <c r="AQ1590" s="273">
        <f>Table2[[#This Row],[OUTSD_SG_HEALTH_TOTAL]]-Table2[[#This Row],[OUTSD_SG_GRANDFATHER]]</f>
        <v>0</v>
      </c>
      <c r="AR1590" s="273">
        <f>Table2[[#This Row],[EXCHG_IND_HEALTH_TOTAL]]+Table2[[#This Row],[OUTSD_IND_HEALTH_TOTAL]]</f>
        <v>0</v>
      </c>
      <c r="AS1590" s="273">
        <f>Table2[[#This Row],[EXCHG_SG_HEALTH_TOTAL]]+Table2[[#This Row],[OUTSD_SG_HEALTH_TOTAL]]</f>
        <v>0</v>
      </c>
      <c r="AT1590" s="273">
        <f>Table2[[#This Row],[OUTSD_ATM_HEALTH_TOTAL]]+Table2[[#This Row],[OUTSD_LG_HEALTH_TOTAL]]+Table2[[#This Row],[Individual Total]]+Table2[[#This Row],[Small Group Total]]+Table2[[#This Row],[OUTSD_STUDENT]]</f>
        <v>0</v>
      </c>
    </row>
    <row r="1591" spans="1:46">
      <c r="A1591" t="s">
        <v>549</v>
      </c>
      <c r="B1591" t="s">
        <v>370</v>
      </c>
      <c r="AE1591">
        <v>48</v>
      </c>
      <c r="AL1591">
        <v>2023</v>
      </c>
      <c r="AM1591">
        <v>4</v>
      </c>
      <c r="AN1591" s="273">
        <f>(Table2[[#This Row],[OUTSD_IND_HEALTH_TOTAL]]+Table2[[#This Row],[EXCHG_IND_HEALTH_TOTAL]])-Table2[[#This Row],[OUTSD_IND_GRANDFATHER]]</f>
        <v>0</v>
      </c>
      <c r="AO1591" s="273">
        <f>Table2[[#This Row],[OUTSD_IND_HEALTH_TOTAL]]-Table2[[#This Row],[OUTSD_IND_GRANDFATHER]]</f>
        <v>0</v>
      </c>
      <c r="AP1591" s="273">
        <f>(Table2[[#This Row],[OUTSD_SG_HEALTH_TOTAL]]+Table2[[#This Row],[EXCHG_SG_HEALTH_TOTAL]])-Table2[[#This Row],[OUTSD_SG_GRANDFATHER]]</f>
        <v>0</v>
      </c>
      <c r="AQ1591" s="273">
        <f>Table2[[#This Row],[OUTSD_SG_HEALTH_TOTAL]]-Table2[[#This Row],[OUTSD_SG_GRANDFATHER]]</f>
        <v>0</v>
      </c>
      <c r="AR1591" s="273">
        <f>Table2[[#This Row],[EXCHG_IND_HEALTH_TOTAL]]+Table2[[#This Row],[OUTSD_IND_HEALTH_TOTAL]]</f>
        <v>0</v>
      </c>
      <c r="AS1591" s="273">
        <f>Table2[[#This Row],[EXCHG_SG_HEALTH_TOTAL]]+Table2[[#This Row],[OUTSD_SG_HEALTH_TOTAL]]</f>
        <v>0</v>
      </c>
      <c r="AT1591" s="273">
        <f>Table2[[#This Row],[OUTSD_ATM_HEALTH_TOTAL]]+Table2[[#This Row],[OUTSD_LG_HEALTH_TOTAL]]+Table2[[#This Row],[Individual Total]]+Table2[[#This Row],[Small Group Total]]+Table2[[#This Row],[OUTSD_STUDENT]]</f>
        <v>0</v>
      </c>
    </row>
    <row r="1592" spans="1:46">
      <c r="A1592" t="s">
        <v>549</v>
      </c>
      <c r="B1592" t="s">
        <v>367</v>
      </c>
      <c r="AE1592">
        <v>3</v>
      </c>
      <c r="AL1592">
        <v>2023</v>
      </c>
      <c r="AM1592">
        <v>4</v>
      </c>
      <c r="AN1592" s="273">
        <f>(Table2[[#This Row],[OUTSD_IND_HEALTH_TOTAL]]+Table2[[#This Row],[EXCHG_IND_HEALTH_TOTAL]])-Table2[[#This Row],[OUTSD_IND_GRANDFATHER]]</f>
        <v>0</v>
      </c>
      <c r="AO1592" s="273">
        <f>Table2[[#This Row],[OUTSD_IND_HEALTH_TOTAL]]-Table2[[#This Row],[OUTSD_IND_GRANDFATHER]]</f>
        <v>0</v>
      </c>
      <c r="AP1592" s="273">
        <f>(Table2[[#This Row],[OUTSD_SG_HEALTH_TOTAL]]+Table2[[#This Row],[EXCHG_SG_HEALTH_TOTAL]])-Table2[[#This Row],[OUTSD_SG_GRANDFATHER]]</f>
        <v>0</v>
      </c>
      <c r="AQ1592" s="273">
        <f>Table2[[#This Row],[OUTSD_SG_HEALTH_TOTAL]]-Table2[[#This Row],[OUTSD_SG_GRANDFATHER]]</f>
        <v>0</v>
      </c>
      <c r="AR1592" s="273">
        <f>Table2[[#This Row],[EXCHG_IND_HEALTH_TOTAL]]+Table2[[#This Row],[OUTSD_IND_HEALTH_TOTAL]]</f>
        <v>0</v>
      </c>
      <c r="AS1592" s="273">
        <f>Table2[[#This Row],[EXCHG_SG_HEALTH_TOTAL]]+Table2[[#This Row],[OUTSD_SG_HEALTH_TOTAL]]</f>
        <v>0</v>
      </c>
      <c r="AT1592" s="273">
        <f>Table2[[#This Row],[OUTSD_ATM_HEALTH_TOTAL]]+Table2[[#This Row],[OUTSD_LG_HEALTH_TOTAL]]+Table2[[#This Row],[Individual Total]]+Table2[[#This Row],[Small Group Total]]+Table2[[#This Row],[OUTSD_STUDENT]]</f>
        <v>0</v>
      </c>
    </row>
    <row r="1593" spans="1:46">
      <c r="A1593" t="s">
        <v>549</v>
      </c>
      <c r="B1593" t="s">
        <v>389</v>
      </c>
      <c r="AE1593">
        <v>2</v>
      </c>
      <c r="AL1593">
        <v>2023</v>
      </c>
      <c r="AM1593">
        <v>4</v>
      </c>
      <c r="AN1593" s="273">
        <f>(Table2[[#This Row],[OUTSD_IND_HEALTH_TOTAL]]+Table2[[#This Row],[EXCHG_IND_HEALTH_TOTAL]])-Table2[[#This Row],[OUTSD_IND_GRANDFATHER]]</f>
        <v>0</v>
      </c>
      <c r="AO1593" s="273">
        <f>Table2[[#This Row],[OUTSD_IND_HEALTH_TOTAL]]-Table2[[#This Row],[OUTSD_IND_GRANDFATHER]]</f>
        <v>0</v>
      </c>
      <c r="AP1593" s="273">
        <f>(Table2[[#This Row],[OUTSD_SG_HEALTH_TOTAL]]+Table2[[#This Row],[EXCHG_SG_HEALTH_TOTAL]])-Table2[[#This Row],[OUTSD_SG_GRANDFATHER]]</f>
        <v>0</v>
      </c>
      <c r="AQ1593" s="273">
        <f>Table2[[#This Row],[OUTSD_SG_HEALTH_TOTAL]]-Table2[[#This Row],[OUTSD_SG_GRANDFATHER]]</f>
        <v>0</v>
      </c>
      <c r="AR1593" s="273">
        <f>Table2[[#This Row],[EXCHG_IND_HEALTH_TOTAL]]+Table2[[#This Row],[OUTSD_IND_HEALTH_TOTAL]]</f>
        <v>0</v>
      </c>
      <c r="AS1593" s="273">
        <f>Table2[[#This Row],[EXCHG_SG_HEALTH_TOTAL]]+Table2[[#This Row],[OUTSD_SG_HEALTH_TOTAL]]</f>
        <v>0</v>
      </c>
      <c r="AT1593" s="273">
        <f>Table2[[#This Row],[OUTSD_ATM_HEALTH_TOTAL]]+Table2[[#This Row],[OUTSD_LG_HEALTH_TOTAL]]+Table2[[#This Row],[Individual Total]]+Table2[[#This Row],[Small Group Total]]+Table2[[#This Row],[OUTSD_STUDENT]]</f>
        <v>0</v>
      </c>
    </row>
    <row r="1594" spans="1:46">
      <c r="A1594" t="s">
        <v>549</v>
      </c>
      <c r="B1594" t="s">
        <v>360</v>
      </c>
      <c r="AE1594">
        <v>2</v>
      </c>
      <c r="AL1594">
        <v>2023</v>
      </c>
      <c r="AM1594">
        <v>4</v>
      </c>
      <c r="AN1594" s="273">
        <f>(Table2[[#This Row],[OUTSD_IND_HEALTH_TOTAL]]+Table2[[#This Row],[EXCHG_IND_HEALTH_TOTAL]])-Table2[[#This Row],[OUTSD_IND_GRANDFATHER]]</f>
        <v>0</v>
      </c>
      <c r="AO1594" s="273">
        <f>Table2[[#This Row],[OUTSD_IND_HEALTH_TOTAL]]-Table2[[#This Row],[OUTSD_IND_GRANDFATHER]]</f>
        <v>0</v>
      </c>
      <c r="AP1594" s="273">
        <f>(Table2[[#This Row],[OUTSD_SG_HEALTH_TOTAL]]+Table2[[#This Row],[EXCHG_SG_HEALTH_TOTAL]])-Table2[[#This Row],[OUTSD_SG_GRANDFATHER]]</f>
        <v>0</v>
      </c>
      <c r="AQ1594" s="273">
        <f>Table2[[#This Row],[OUTSD_SG_HEALTH_TOTAL]]-Table2[[#This Row],[OUTSD_SG_GRANDFATHER]]</f>
        <v>0</v>
      </c>
      <c r="AR1594" s="273">
        <f>Table2[[#This Row],[EXCHG_IND_HEALTH_TOTAL]]+Table2[[#This Row],[OUTSD_IND_HEALTH_TOTAL]]</f>
        <v>0</v>
      </c>
      <c r="AS1594" s="273">
        <f>Table2[[#This Row],[EXCHG_SG_HEALTH_TOTAL]]+Table2[[#This Row],[OUTSD_SG_HEALTH_TOTAL]]</f>
        <v>0</v>
      </c>
      <c r="AT1594" s="273">
        <f>Table2[[#This Row],[OUTSD_ATM_HEALTH_TOTAL]]+Table2[[#This Row],[OUTSD_LG_HEALTH_TOTAL]]+Table2[[#This Row],[Individual Total]]+Table2[[#This Row],[Small Group Total]]+Table2[[#This Row],[OUTSD_STUDENT]]</f>
        <v>0</v>
      </c>
    </row>
    <row r="1595" spans="1:46">
      <c r="A1595" t="s">
        <v>549</v>
      </c>
      <c r="B1595" t="s">
        <v>368</v>
      </c>
      <c r="AE1595">
        <v>6</v>
      </c>
      <c r="AL1595">
        <v>2023</v>
      </c>
      <c r="AM1595">
        <v>4</v>
      </c>
      <c r="AN1595" s="273">
        <f>(Table2[[#This Row],[OUTSD_IND_HEALTH_TOTAL]]+Table2[[#This Row],[EXCHG_IND_HEALTH_TOTAL]])-Table2[[#This Row],[OUTSD_IND_GRANDFATHER]]</f>
        <v>0</v>
      </c>
      <c r="AO1595" s="273">
        <f>Table2[[#This Row],[OUTSD_IND_HEALTH_TOTAL]]-Table2[[#This Row],[OUTSD_IND_GRANDFATHER]]</f>
        <v>0</v>
      </c>
      <c r="AP1595" s="273">
        <f>(Table2[[#This Row],[OUTSD_SG_HEALTH_TOTAL]]+Table2[[#This Row],[EXCHG_SG_HEALTH_TOTAL]])-Table2[[#This Row],[OUTSD_SG_GRANDFATHER]]</f>
        <v>0</v>
      </c>
      <c r="AQ1595" s="273">
        <f>Table2[[#This Row],[OUTSD_SG_HEALTH_TOTAL]]-Table2[[#This Row],[OUTSD_SG_GRANDFATHER]]</f>
        <v>0</v>
      </c>
      <c r="AR1595" s="273">
        <f>Table2[[#This Row],[EXCHG_IND_HEALTH_TOTAL]]+Table2[[#This Row],[OUTSD_IND_HEALTH_TOTAL]]</f>
        <v>0</v>
      </c>
      <c r="AS1595" s="273">
        <f>Table2[[#This Row],[EXCHG_SG_HEALTH_TOTAL]]+Table2[[#This Row],[OUTSD_SG_HEALTH_TOTAL]]</f>
        <v>0</v>
      </c>
      <c r="AT1595" s="273">
        <f>Table2[[#This Row],[OUTSD_ATM_HEALTH_TOTAL]]+Table2[[#This Row],[OUTSD_LG_HEALTH_TOTAL]]+Table2[[#This Row],[Individual Total]]+Table2[[#This Row],[Small Group Total]]+Table2[[#This Row],[OUTSD_STUDENT]]</f>
        <v>0</v>
      </c>
    </row>
    <row r="1596" spans="1:46">
      <c r="A1596" t="s">
        <v>549</v>
      </c>
      <c r="B1596" t="s">
        <v>366</v>
      </c>
      <c r="AE1596">
        <v>10</v>
      </c>
      <c r="AL1596">
        <v>2023</v>
      </c>
      <c r="AM1596">
        <v>4</v>
      </c>
      <c r="AN1596" s="273">
        <f>(Table2[[#This Row],[OUTSD_IND_HEALTH_TOTAL]]+Table2[[#This Row],[EXCHG_IND_HEALTH_TOTAL]])-Table2[[#This Row],[OUTSD_IND_GRANDFATHER]]</f>
        <v>0</v>
      </c>
      <c r="AO1596" s="273">
        <f>Table2[[#This Row],[OUTSD_IND_HEALTH_TOTAL]]-Table2[[#This Row],[OUTSD_IND_GRANDFATHER]]</f>
        <v>0</v>
      </c>
      <c r="AP1596" s="273">
        <f>(Table2[[#This Row],[OUTSD_SG_HEALTH_TOTAL]]+Table2[[#This Row],[EXCHG_SG_HEALTH_TOTAL]])-Table2[[#This Row],[OUTSD_SG_GRANDFATHER]]</f>
        <v>0</v>
      </c>
      <c r="AQ1596" s="273">
        <f>Table2[[#This Row],[OUTSD_SG_HEALTH_TOTAL]]-Table2[[#This Row],[OUTSD_SG_GRANDFATHER]]</f>
        <v>0</v>
      </c>
      <c r="AR1596" s="273">
        <f>Table2[[#This Row],[EXCHG_IND_HEALTH_TOTAL]]+Table2[[#This Row],[OUTSD_IND_HEALTH_TOTAL]]</f>
        <v>0</v>
      </c>
      <c r="AS1596" s="273">
        <f>Table2[[#This Row],[EXCHG_SG_HEALTH_TOTAL]]+Table2[[#This Row],[OUTSD_SG_HEALTH_TOTAL]]</f>
        <v>0</v>
      </c>
      <c r="AT1596" s="273">
        <f>Table2[[#This Row],[OUTSD_ATM_HEALTH_TOTAL]]+Table2[[#This Row],[OUTSD_LG_HEALTH_TOTAL]]+Table2[[#This Row],[Individual Total]]+Table2[[#This Row],[Small Group Total]]+Table2[[#This Row],[OUTSD_STUDENT]]</f>
        <v>0</v>
      </c>
    </row>
    <row r="1597" spans="1:46">
      <c r="A1597" t="s">
        <v>549</v>
      </c>
      <c r="B1597" t="s">
        <v>375</v>
      </c>
      <c r="AE1597">
        <v>2</v>
      </c>
      <c r="AL1597">
        <v>2023</v>
      </c>
      <c r="AM1597">
        <v>4</v>
      </c>
      <c r="AN1597" s="273">
        <f>(Table2[[#This Row],[OUTSD_IND_HEALTH_TOTAL]]+Table2[[#This Row],[EXCHG_IND_HEALTH_TOTAL]])-Table2[[#This Row],[OUTSD_IND_GRANDFATHER]]</f>
        <v>0</v>
      </c>
      <c r="AO1597" s="273">
        <f>Table2[[#This Row],[OUTSD_IND_HEALTH_TOTAL]]-Table2[[#This Row],[OUTSD_IND_GRANDFATHER]]</f>
        <v>0</v>
      </c>
      <c r="AP1597" s="273">
        <f>(Table2[[#This Row],[OUTSD_SG_HEALTH_TOTAL]]+Table2[[#This Row],[EXCHG_SG_HEALTH_TOTAL]])-Table2[[#This Row],[OUTSD_SG_GRANDFATHER]]</f>
        <v>0</v>
      </c>
      <c r="AQ1597" s="273">
        <f>Table2[[#This Row],[OUTSD_SG_HEALTH_TOTAL]]-Table2[[#This Row],[OUTSD_SG_GRANDFATHER]]</f>
        <v>0</v>
      </c>
      <c r="AR1597" s="273">
        <f>Table2[[#This Row],[EXCHG_IND_HEALTH_TOTAL]]+Table2[[#This Row],[OUTSD_IND_HEALTH_TOTAL]]</f>
        <v>0</v>
      </c>
      <c r="AS1597" s="273">
        <f>Table2[[#This Row],[EXCHG_SG_HEALTH_TOTAL]]+Table2[[#This Row],[OUTSD_SG_HEALTH_TOTAL]]</f>
        <v>0</v>
      </c>
      <c r="AT1597" s="273">
        <f>Table2[[#This Row],[OUTSD_ATM_HEALTH_TOTAL]]+Table2[[#This Row],[OUTSD_LG_HEALTH_TOTAL]]+Table2[[#This Row],[Individual Total]]+Table2[[#This Row],[Small Group Total]]+Table2[[#This Row],[OUTSD_STUDENT]]</f>
        <v>0</v>
      </c>
    </row>
    <row r="1598" spans="1:46">
      <c r="A1598" t="s">
        <v>549</v>
      </c>
      <c r="B1598" t="s">
        <v>365</v>
      </c>
      <c r="AE1598">
        <v>76</v>
      </c>
      <c r="AL1598">
        <v>2023</v>
      </c>
      <c r="AM1598">
        <v>4</v>
      </c>
      <c r="AN1598" s="273">
        <f>(Table2[[#This Row],[OUTSD_IND_HEALTH_TOTAL]]+Table2[[#This Row],[EXCHG_IND_HEALTH_TOTAL]])-Table2[[#This Row],[OUTSD_IND_GRANDFATHER]]</f>
        <v>0</v>
      </c>
      <c r="AO1598" s="273">
        <f>Table2[[#This Row],[OUTSD_IND_HEALTH_TOTAL]]-Table2[[#This Row],[OUTSD_IND_GRANDFATHER]]</f>
        <v>0</v>
      </c>
      <c r="AP1598" s="273">
        <f>(Table2[[#This Row],[OUTSD_SG_HEALTH_TOTAL]]+Table2[[#This Row],[EXCHG_SG_HEALTH_TOTAL]])-Table2[[#This Row],[OUTSD_SG_GRANDFATHER]]</f>
        <v>0</v>
      </c>
      <c r="AQ1598" s="273">
        <f>Table2[[#This Row],[OUTSD_SG_HEALTH_TOTAL]]-Table2[[#This Row],[OUTSD_SG_GRANDFATHER]]</f>
        <v>0</v>
      </c>
      <c r="AR1598" s="273">
        <f>Table2[[#This Row],[EXCHG_IND_HEALTH_TOTAL]]+Table2[[#This Row],[OUTSD_IND_HEALTH_TOTAL]]</f>
        <v>0</v>
      </c>
      <c r="AS1598" s="273">
        <f>Table2[[#This Row],[EXCHG_SG_HEALTH_TOTAL]]+Table2[[#This Row],[OUTSD_SG_HEALTH_TOTAL]]</f>
        <v>0</v>
      </c>
      <c r="AT1598" s="273">
        <f>Table2[[#This Row],[OUTSD_ATM_HEALTH_TOTAL]]+Table2[[#This Row],[OUTSD_LG_HEALTH_TOTAL]]+Table2[[#This Row],[Individual Total]]+Table2[[#This Row],[Small Group Total]]+Table2[[#This Row],[OUTSD_STUDENT]]</f>
        <v>0</v>
      </c>
    </row>
    <row r="1599" spans="1:46">
      <c r="A1599" t="s">
        <v>549</v>
      </c>
      <c r="B1599" t="s">
        <v>356</v>
      </c>
      <c r="AE1599">
        <v>21</v>
      </c>
      <c r="AL1599">
        <v>2023</v>
      </c>
      <c r="AM1599">
        <v>4</v>
      </c>
      <c r="AN1599" s="273">
        <f>(Table2[[#This Row],[OUTSD_IND_HEALTH_TOTAL]]+Table2[[#This Row],[EXCHG_IND_HEALTH_TOTAL]])-Table2[[#This Row],[OUTSD_IND_GRANDFATHER]]</f>
        <v>0</v>
      </c>
      <c r="AO1599" s="273">
        <f>Table2[[#This Row],[OUTSD_IND_HEALTH_TOTAL]]-Table2[[#This Row],[OUTSD_IND_GRANDFATHER]]</f>
        <v>0</v>
      </c>
      <c r="AP1599" s="273">
        <f>(Table2[[#This Row],[OUTSD_SG_HEALTH_TOTAL]]+Table2[[#This Row],[EXCHG_SG_HEALTH_TOTAL]])-Table2[[#This Row],[OUTSD_SG_GRANDFATHER]]</f>
        <v>0</v>
      </c>
      <c r="AQ1599" s="273">
        <f>Table2[[#This Row],[OUTSD_SG_HEALTH_TOTAL]]-Table2[[#This Row],[OUTSD_SG_GRANDFATHER]]</f>
        <v>0</v>
      </c>
      <c r="AR1599" s="273">
        <f>Table2[[#This Row],[EXCHG_IND_HEALTH_TOTAL]]+Table2[[#This Row],[OUTSD_IND_HEALTH_TOTAL]]</f>
        <v>0</v>
      </c>
      <c r="AS1599" s="273">
        <f>Table2[[#This Row],[EXCHG_SG_HEALTH_TOTAL]]+Table2[[#This Row],[OUTSD_SG_HEALTH_TOTAL]]</f>
        <v>0</v>
      </c>
      <c r="AT1599" s="273">
        <f>Table2[[#This Row],[OUTSD_ATM_HEALTH_TOTAL]]+Table2[[#This Row],[OUTSD_LG_HEALTH_TOTAL]]+Table2[[#This Row],[Individual Total]]+Table2[[#This Row],[Small Group Total]]+Table2[[#This Row],[OUTSD_STUDENT]]</f>
        <v>0</v>
      </c>
    </row>
    <row r="1600" spans="1:46">
      <c r="A1600" t="s">
        <v>549</v>
      </c>
      <c r="B1600" t="s">
        <v>359</v>
      </c>
      <c r="AE1600">
        <v>793</v>
      </c>
      <c r="AL1600">
        <v>2023</v>
      </c>
      <c r="AM1600">
        <v>4</v>
      </c>
      <c r="AN1600" s="273">
        <f>(Table2[[#This Row],[OUTSD_IND_HEALTH_TOTAL]]+Table2[[#This Row],[EXCHG_IND_HEALTH_TOTAL]])-Table2[[#This Row],[OUTSD_IND_GRANDFATHER]]</f>
        <v>0</v>
      </c>
      <c r="AO1600" s="273">
        <f>Table2[[#This Row],[OUTSD_IND_HEALTH_TOTAL]]-Table2[[#This Row],[OUTSD_IND_GRANDFATHER]]</f>
        <v>0</v>
      </c>
      <c r="AP1600" s="273">
        <f>(Table2[[#This Row],[OUTSD_SG_HEALTH_TOTAL]]+Table2[[#This Row],[EXCHG_SG_HEALTH_TOTAL]])-Table2[[#This Row],[OUTSD_SG_GRANDFATHER]]</f>
        <v>0</v>
      </c>
      <c r="AQ1600" s="273">
        <f>Table2[[#This Row],[OUTSD_SG_HEALTH_TOTAL]]-Table2[[#This Row],[OUTSD_SG_GRANDFATHER]]</f>
        <v>0</v>
      </c>
      <c r="AR1600" s="273">
        <f>Table2[[#This Row],[EXCHG_IND_HEALTH_TOTAL]]+Table2[[#This Row],[OUTSD_IND_HEALTH_TOTAL]]</f>
        <v>0</v>
      </c>
      <c r="AS1600" s="273">
        <f>Table2[[#This Row],[EXCHG_SG_HEALTH_TOTAL]]+Table2[[#This Row],[OUTSD_SG_HEALTH_TOTAL]]</f>
        <v>0</v>
      </c>
      <c r="AT1600" s="273">
        <f>Table2[[#This Row],[OUTSD_ATM_HEALTH_TOTAL]]+Table2[[#This Row],[OUTSD_LG_HEALTH_TOTAL]]+Table2[[#This Row],[Individual Total]]+Table2[[#This Row],[Small Group Total]]+Table2[[#This Row],[OUTSD_STUDENT]]</f>
        <v>0</v>
      </c>
    </row>
    <row r="1601" spans="1:46">
      <c r="A1601" t="s">
        <v>549</v>
      </c>
      <c r="B1601" t="s">
        <v>364</v>
      </c>
      <c r="AE1601">
        <v>10</v>
      </c>
      <c r="AL1601">
        <v>2023</v>
      </c>
      <c r="AM1601">
        <v>4</v>
      </c>
      <c r="AN1601" s="273">
        <f>(Table2[[#This Row],[OUTSD_IND_HEALTH_TOTAL]]+Table2[[#This Row],[EXCHG_IND_HEALTH_TOTAL]])-Table2[[#This Row],[OUTSD_IND_GRANDFATHER]]</f>
        <v>0</v>
      </c>
      <c r="AO1601" s="273">
        <f>Table2[[#This Row],[OUTSD_IND_HEALTH_TOTAL]]-Table2[[#This Row],[OUTSD_IND_GRANDFATHER]]</f>
        <v>0</v>
      </c>
      <c r="AP1601" s="273">
        <f>(Table2[[#This Row],[OUTSD_SG_HEALTH_TOTAL]]+Table2[[#This Row],[EXCHG_SG_HEALTH_TOTAL]])-Table2[[#This Row],[OUTSD_SG_GRANDFATHER]]</f>
        <v>0</v>
      </c>
      <c r="AQ1601" s="273">
        <f>Table2[[#This Row],[OUTSD_SG_HEALTH_TOTAL]]-Table2[[#This Row],[OUTSD_SG_GRANDFATHER]]</f>
        <v>0</v>
      </c>
      <c r="AR1601" s="273">
        <f>Table2[[#This Row],[EXCHG_IND_HEALTH_TOTAL]]+Table2[[#This Row],[OUTSD_IND_HEALTH_TOTAL]]</f>
        <v>0</v>
      </c>
      <c r="AS1601" s="273">
        <f>Table2[[#This Row],[EXCHG_SG_HEALTH_TOTAL]]+Table2[[#This Row],[OUTSD_SG_HEALTH_TOTAL]]</f>
        <v>0</v>
      </c>
      <c r="AT1601" s="273">
        <f>Table2[[#This Row],[OUTSD_ATM_HEALTH_TOTAL]]+Table2[[#This Row],[OUTSD_LG_HEALTH_TOTAL]]+Table2[[#This Row],[Individual Total]]+Table2[[#This Row],[Small Group Total]]+Table2[[#This Row],[OUTSD_STUDENT]]</f>
        <v>0</v>
      </c>
    </row>
    <row r="1602" spans="1:46">
      <c r="A1602" t="s">
        <v>549</v>
      </c>
      <c r="B1602" t="s">
        <v>373</v>
      </c>
      <c r="AE1602">
        <v>2</v>
      </c>
      <c r="AL1602">
        <v>2023</v>
      </c>
      <c r="AM1602">
        <v>4</v>
      </c>
      <c r="AN1602" s="273">
        <f>(Table2[[#This Row],[OUTSD_IND_HEALTH_TOTAL]]+Table2[[#This Row],[EXCHG_IND_HEALTH_TOTAL]])-Table2[[#This Row],[OUTSD_IND_GRANDFATHER]]</f>
        <v>0</v>
      </c>
      <c r="AO1602" s="273">
        <f>Table2[[#This Row],[OUTSD_IND_HEALTH_TOTAL]]-Table2[[#This Row],[OUTSD_IND_GRANDFATHER]]</f>
        <v>0</v>
      </c>
      <c r="AP1602" s="273">
        <f>(Table2[[#This Row],[OUTSD_SG_HEALTH_TOTAL]]+Table2[[#This Row],[EXCHG_SG_HEALTH_TOTAL]])-Table2[[#This Row],[OUTSD_SG_GRANDFATHER]]</f>
        <v>0</v>
      </c>
      <c r="AQ1602" s="273">
        <f>Table2[[#This Row],[OUTSD_SG_HEALTH_TOTAL]]-Table2[[#This Row],[OUTSD_SG_GRANDFATHER]]</f>
        <v>0</v>
      </c>
      <c r="AR1602" s="273">
        <f>Table2[[#This Row],[EXCHG_IND_HEALTH_TOTAL]]+Table2[[#This Row],[OUTSD_IND_HEALTH_TOTAL]]</f>
        <v>0</v>
      </c>
      <c r="AS1602" s="273">
        <f>Table2[[#This Row],[EXCHG_SG_HEALTH_TOTAL]]+Table2[[#This Row],[OUTSD_SG_HEALTH_TOTAL]]</f>
        <v>0</v>
      </c>
      <c r="AT1602" s="273">
        <f>Table2[[#This Row],[OUTSD_ATM_HEALTH_TOTAL]]+Table2[[#This Row],[OUTSD_LG_HEALTH_TOTAL]]+Table2[[#This Row],[Individual Total]]+Table2[[#This Row],[Small Group Total]]+Table2[[#This Row],[OUTSD_STUDENT]]</f>
        <v>0</v>
      </c>
    </row>
    <row r="1603" spans="1:46">
      <c r="A1603" t="s">
        <v>549</v>
      </c>
      <c r="B1603" t="s">
        <v>357</v>
      </c>
      <c r="AE1603">
        <v>60</v>
      </c>
      <c r="AL1603">
        <v>2023</v>
      </c>
      <c r="AM1603">
        <v>4</v>
      </c>
      <c r="AN1603" s="273">
        <f>(Table2[[#This Row],[OUTSD_IND_HEALTH_TOTAL]]+Table2[[#This Row],[EXCHG_IND_HEALTH_TOTAL]])-Table2[[#This Row],[OUTSD_IND_GRANDFATHER]]</f>
        <v>0</v>
      </c>
      <c r="AO1603" s="273">
        <f>Table2[[#This Row],[OUTSD_IND_HEALTH_TOTAL]]-Table2[[#This Row],[OUTSD_IND_GRANDFATHER]]</f>
        <v>0</v>
      </c>
      <c r="AP1603" s="273">
        <f>(Table2[[#This Row],[OUTSD_SG_HEALTH_TOTAL]]+Table2[[#This Row],[EXCHG_SG_HEALTH_TOTAL]])-Table2[[#This Row],[OUTSD_SG_GRANDFATHER]]</f>
        <v>0</v>
      </c>
      <c r="AQ1603" s="273">
        <f>Table2[[#This Row],[OUTSD_SG_HEALTH_TOTAL]]-Table2[[#This Row],[OUTSD_SG_GRANDFATHER]]</f>
        <v>0</v>
      </c>
      <c r="AR1603" s="273">
        <f>Table2[[#This Row],[EXCHG_IND_HEALTH_TOTAL]]+Table2[[#This Row],[OUTSD_IND_HEALTH_TOTAL]]</f>
        <v>0</v>
      </c>
      <c r="AS1603" s="273">
        <f>Table2[[#This Row],[EXCHG_SG_HEALTH_TOTAL]]+Table2[[#This Row],[OUTSD_SG_HEALTH_TOTAL]]</f>
        <v>0</v>
      </c>
      <c r="AT1603" s="273">
        <f>Table2[[#This Row],[OUTSD_ATM_HEALTH_TOTAL]]+Table2[[#This Row],[OUTSD_LG_HEALTH_TOTAL]]+Table2[[#This Row],[Individual Total]]+Table2[[#This Row],[Small Group Total]]+Table2[[#This Row],[OUTSD_STUDENT]]</f>
        <v>0</v>
      </c>
    </row>
    <row r="1604" spans="1:46">
      <c r="A1604" t="s">
        <v>549</v>
      </c>
      <c r="B1604" t="s">
        <v>362</v>
      </c>
      <c r="AE1604">
        <v>7</v>
      </c>
      <c r="AL1604">
        <v>2023</v>
      </c>
      <c r="AM1604">
        <v>4</v>
      </c>
      <c r="AN1604" s="273">
        <f>(Table2[[#This Row],[OUTSD_IND_HEALTH_TOTAL]]+Table2[[#This Row],[EXCHG_IND_HEALTH_TOTAL]])-Table2[[#This Row],[OUTSD_IND_GRANDFATHER]]</f>
        <v>0</v>
      </c>
      <c r="AO1604" s="273">
        <f>Table2[[#This Row],[OUTSD_IND_HEALTH_TOTAL]]-Table2[[#This Row],[OUTSD_IND_GRANDFATHER]]</f>
        <v>0</v>
      </c>
      <c r="AP1604" s="273">
        <f>(Table2[[#This Row],[OUTSD_SG_HEALTH_TOTAL]]+Table2[[#This Row],[EXCHG_SG_HEALTH_TOTAL]])-Table2[[#This Row],[OUTSD_SG_GRANDFATHER]]</f>
        <v>0</v>
      </c>
      <c r="AQ1604" s="273">
        <f>Table2[[#This Row],[OUTSD_SG_HEALTH_TOTAL]]-Table2[[#This Row],[OUTSD_SG_GRANDFATHER]]</f>
        <v>0</v>
      </c>
      <c r="AR1604" s="273">
        <f>Table2[[#This Row],[EXCHG_IND_HEALTH_TOTAL]]+Table2[[#This Row],[OUTSD_IND_HEALTH_TOTAL]]</f>
        <v>0</v>
      </c>
      <c r="AS1604" s="273">
        <f>Table2[[#This Row],[EXCHG_SG_HEALTH_TOTAL]]+Table2[[#This Row],[OUTSD_SG_HEALTH_TOTAL]]</f>
        <v>0</v>
      </c>
      <c r="AT1604" s="273">
        <f>Table2[[#This Row],[OUTSD_ATM_HEALTH_TOTAL]]+Table2[[#This Row],[OUTSD_LG_HEALTH_TOTAL]]+Table2[[#This Row],[Individual Total]]+Table2[[#This Row],[Small Group Total]]+Table2[[#This Row],[OUTSD_STUDENT]]</f>
        <v>0</v>
      </c>
    </row>
    <row r="1605" spans="1:46">
      <c r="A1605" t="s">
        <v>339</v>
      </c>
      <c r="B1605" t="s">
        <v>363</v>
      </c>
      <c r="AE1605">
        <v>50</v>
      </c>
      <c r="AL1605">
        <v>2023</v>
      </c>
      <c r="AM1605">
        <v>4</v>
      </c>
      <c r="AN1605" s="273">
        <f>(Table2[[#This Row],[OUTSD_IND_HEALTH_TOTAL]]+Table2[[#This Row],[EXCHG_IND_HEALTH_TOTAL]])-Table2[[#This Row],[OUTSD_IND_GRANDFATHER]]</f>
        <v>0</v>
      </c>
      <c r="AO1605" s="273">
        <f>Table2[[#This Row],[OUTSD_IND_HEALTH_TOTAL]]-Table2[[#This Row],[OUTSD_IND_GRANDFATHER]]</f>
        <v>0</v>
      </c>
      <c r="AP1605" s="273">
        <f>(Table2[[#This Row],[OUTSD_SG_HEALTH_TOTAL]]+Table2[[#This Row],[EXCHG_SG_HEALTH_TOTAL]])-Table2[[#This Row],[OUTSD_SG_GRANDFATHER]]</f>
        <v>0</v>
      </c>
      <c r="AQ1605" s="273">
        <f>Table2[[#This Row],[OUTSD_SG_HEALTH_TOTAL]]-Table2[[#This Row],[OUTSD_SG_GRANDFATHER]]</f>
        <v>0</v>
      </c>
      <c r="AR1605" s="273">
        <f>Table2[[#This Row],[EXCHG_IND_HEALTH_TOTAL]]+Table2[[#This Row],[OUTSD_IND_HEALTH_TOTAL]]</f>
        <v>0</v>
      </c>
      <c r="AS1605" s="273">
        <f>Table2[[#This Row],[EXCHG_SG_HEALTH_TOTAL]]+Table2[[#This Row],[OUTSD_SG_HEALTH_TOTAL]]</f>
        <v>0</v>
      </c>
      <c r="AT1605" s="273">
        <f>Table2[[#This Row],[OUTSD_ATM_HEALTH_TOTAL]]+Table2[[#This Row],[OUTSD_LG_HEALTH_TOTAL]]+Table2[[#This Row],[Individual Total]]+Table2[[#This Row],[Small Group Total]]+Table2[[#This Row],[OUTSD_STUDENT]]</f>
        <v>0</v>
      </c>
    </row>
    <row r="1606" spans="1:46">
      <c r="A1606" t="s">
        <v>339</v>
      </c>
      <c r="B1606" t="s">
        <v>358</v>
      </c>
      <c r="AE1606">
        <v>396</v>
      </c>
      <c r="AL1606">
        <v>2023</v>
      </c>
      <c r="AM1606">
        <v>4</v>
      </c>
      <c r="AN1606" s="273">
        <f>(Table2[[#This Row],[OUTSD_IND_HEALTH_TOTAL]]+Table2[[#This Row],[EXCHG_IND_HEALTH_TOTAL]])-Table2[[#This Row],[OUTSD_IND_GRANDFATHER]]</f>
        <v>0</v>
      </c>
      <c r="AO1606" s="273">
        <f>Table2[[#This Row],[OUTSD_IND_HEALTH_TOTAL]]-Table2[[#This Row],[OUTSD_IND_GRANDFATHER]]</f>
        <v>0</v>
      </c>
      <c r="AP1606" s="273">
        <f>(Table2[[#This Row],[OUTSD_SG_HEALTH_TOTAL]]+Table2[[#This Row],[EXCHG_SG_HEALTH_TOTAL]])-Table2[[#This Row],[OUTSD_SG_GRANDFATHER]]</f>
        <v>0</v>
      </c>
      <c r="AQ1606" s="273">
        <f>Table2[[#This Row],[OUTSD_SG_HEALTH_TOTAL]]-Table2[[#This Row],[OUTSD_SG_GRANDFATHER]]</f>
        <v>0</v>
      </c>
      <c r="AR1606" s="273">
        <f>Table2[[#This Row],[EXCHG_IND_HEALTH_TOTAL]]+Table2[[#This Row],[OUTSD_IND_HEALTH_TOTAL]]</f>
        <v>0</v>
      </c>
      <c r="AS1606" s="273">
        <f>Table2[[#This Row],[EXCHG_SG_HEALTH_TOTAL]]+Table2[[#This Row],[OUTSD_SG_HEALTH_TOTAL]]</f>
        <v>0</v>
      </c>
      <c r="AT1606" s="273">
        <f>Table2[[#This Row],[OUTSD_ATM_HEALTH_TOTAL]]+Table2[[#This Row],[OUTSD_LG_HEALTH_TOTAL]]+Table2[[#This Row],[Individual Total]]+Table2[[#This Row],[Small Group Total]]+Table2[[#This Row],[OUTSD_STUDENT]]</f>
        <v>0</v>
      </c>
    </row>
    <row r="1607" spans="1:46">
      <c r="A1607" t="s">
        <v>339</v>
      </c>
      <c r="B1607" t="s">
        <v>361</v>
      </c>
      <c r="AE1607">
        <v>6</v>
      </c>
      <c r="AL1607">
        <v>2023</v>
      </c>
      <c r="AM1607">
        <v>4</v>
      </c>
      <c r="AN1607" s="273">
        <f>(Table2[[#This Row],[OUTSD_IND_HEALTH_TOTAL]]+Table2[[#This Row],[EXCHG_IND_HEALTH_TOTAL]])-Table2[[#This Row],[OUTSD_IND_GRANDFATHER]]</f>
        <v>0</v>
      </c>
      <c r="AO1607" s="273">
        <f>Table2[[#This Row],[OUTSD_IND_HEALTH_TOTAL]]-Table2[[#This Row],[OUTSD_IND_GRANDFATHER]]</f>
        <v>0</v>
      </c>
      <c r="AP1607" s="273">
        <f>(Table2[[#This Row],[OUTSD_SG_HEALTH_TOTAL]]+Table2[[#This Row],[EXCHG_SG_HEALTH_TOTAL]])-Table2[[#This Row],[OUTSD_SG_GRANDFATHER]]</f>
        <v>0</v>
      </c>
      <c r="AQ1607" s="273">
        <f>Table2[[#This Row],[OUTSD_SG_HEALTH_TOTAL]]-Table2[[#This Row],[OUTSD_SG_GRANDFATHER]]</f>
        <v>0</v>
      </c>
      <c r="AR1607" s="273">
        <f>Table2[[#This Row],[EXCHG_IND_HEALTH_TOTAL]]+Table2[[#This Row],[OUTSD_IND_HEALTH_TOTAL]]</f>
        <v>0</v>
      </c>
      <c r="AS1607" s="273">
        <f>Table2[[#This Row],[EXCHG_SG_HEALTH_TOTAL]]+Table2[[#This Row],[OUTSD_SG_HEALTH_TOTAL]]</f>
        <v>0</v>
      </c>
      <c r="AT1607" s="273">
        <f>Table2[[#This Row],[OUTSD_ATM_HEALTH_TOTAL]]+Table2[[#This Row],[OUTSD_LG_HEALTH_TOTAL]]+Table2[[#This Row],[Individual Total]]+Table2[[#This Row],[Small Group Total]]+Table2[[#This Row],[OUTSD_STUDENT]]</f>
        <v>0</v>
      </c>
    </row>
    <row r="1608" spans="1:46">
      <c r="A1608" t="s">
        <v>339</v>
      </c>
      <c r="B1608" t="s">
        <v>372</v>
      </c>
      <c r="AE1608">
        <v>78</v>
      </c>
      <c r="AL1608">
        <v>2023</v>
      </c>
      <c r="AM1608">
        <v>4</v>
      </c>
      <c r="AN1608" s="273">
        <f>(Table2[[#This Row],[OUTSD_IND_HEALTH_TOTAL]]+Table2[[#This Row],[EXCHG_IND_HEALTH_TOTAL]])-Table2[[#This Row],[OUTSD_IND_GRANDFATHER]]</f>
        <v>0</v>
      </c>
      <c r="AO1608" s="273">
        <f>Table2[[#This Row],[OUTSD_IND_HEALTH_TOTAL]]-Table2[[#This Row],[OUTSD_IND_GRANDFATHER]]</f>
        <v>0</v>
      </c>
      <c r="AP1608" s="273">
        <f>(Table2[[#This Row],[OUTSD_SG_HEALTH_TOTAL]]+Table2[[#This Row],[EXCHG_SG_HEALTH_TOTAL]])-Table2[[#This Row],[OUTSD_SG_GRANDFATHER]]</f>
        <v>0</v>
      </c>
      <c r="AQ1608" s="273">
        <f>Table2[[#This Row],[OUTSD_SG_HEALTH_TOTAL]]-Table2[[#This Row],[OUTSD_SG_GRANDFATHER]]</f>
        <v>0</v>
      </c>
      <c r="AR1608" s="273">
        <f>Table2[[#This Row],[EXCHG_IND_HEALTH_TOTAL]]+Table2[[#This Row],[OUTSD_IND_HEALTH_TOTAL]]</f>
        <v>0</v>
      </c>
      <c r="AS1608" s="273">
        <f>Table2[[#This Row],[EXCHG_SG_HEALTH_TOTAL]]+Table2[[#This Row],[OUTSD_SG_HEALTH_TOTAL]]</f>
        <v>0</v>
      </c>
      <c r="AT1608" s="273">
        <f>Table2[[#This Row],[OUTSD_ATM_HEALTH_TOTAL]]+Table2[[#This Row],[OUTSD_LG_HEALTH_TOTAL]]+Table2[[#This Row],[Individual Total]]+Table2[[#This Row],[Small Group Total]]+Table2[[#This Row],[OUTSD_STUDENT]]</f>
        <v>0</v>
      </c>
    </row>
    <row r="1609" spans="1:46">
      <c r="A1609" t="s">
        <v>339</v>
      </c>
      <c r="B1609" t="s">
        <v>376</v>
      </c>
      <c r="AE1609">
        <v>35</v>
      </c>
      <c r="AL1609">
        <v>2023</v>
      </c>
      <c r="AM1609">
        <v>4</v>
      </c>
      <c r="AN1609" s="273">
        <f>(Table2[[#This Row],[OUTSD_IND_HEALTH_TOTAL]]+Table2[[#This Row],[EXCHG_IND_HEALTH_TOTAL]])-Table2[[#This Row],[OUTSD_IND_GRANDFATHER]]</f>
        <v>0</v>
      </c>
      <c r="AO1609" s="273">
        <f>Table2[[#This Row],[OUTSD_IND_HEALTH_TOTAL]]-Table2[[#This Row],[OUTSD_IND_GRANDFATHER]]</f>
        <v>0</v>
      </c>
      <c r="AP1609" s="273">
        <f>(Table2[[#This Row],[OUTSD_SG_HEALTH_TOTAL]]+Table2[[#This Row],[EXCHG_SG_HEALTH_TOTAL]])-Table2[[#This Row],[OUTSD_SG_GRANDFATHER]]</f>
        <v>0</v>
      </c>
      <c r="AQ1609" s="273">
        <f>Table2[[#This Row],[OUTSD_SG_HEALTH_TOTAL]]-Table2[[#This Row],[OUTSD_SG_GRANDFATHER]]</f>
        <v>0</v>
      </c>
      <c r="AR1609" s="273">
        <f>Table2[[#This Row],[EXCHG_IND_HEALTH_TOTAL]]+Table2[[#This Row],[OUTSD_IND_HEALTH_TOTAL]]</f>
        <v>0</v>
      </c>
      <c r="AS1609" s="273">
        <f>Table2[[#This Row],[EXCHG_SG_HEALTH_TOTAL]]+Table2[[#This Row],[OUTSD_SG_HEALTH_TOTAL]]</f>
        <v>0</v>
      </c>
      <c r="AT1609" s="273">
        <f>Table2[[#This Row],[OUTSD_ATM_HEALTH_TOTAL]]+Table2[[#This Row],[OUTSD_LG_HEALTH_TOTAL]]+Table2[[#This Row],[Individual Total]]+Table2[[#This Row],[Small Group Total]]+Table2[[#This Row],[OUTSD_STUDENT]]</f>
        <v>0</v>
      </c>
    </row>
    <row r="1610" spans="1:46">
      <c r="A1610" t="s">
        <v>339</v>
      </c>
      <c r="B1610" t="s">
        <v>379</v>
      </c>
      <c r="AE1610">
        <v>38</v>
      </c>
      <c r="AL1610">
        <v>2023</v>
      </c>
      <c r="AM1610">
        <v>4</v>
      </c>
      <c r="AN1610" s="273">
        <f>(Table2[[#This Row],[OUTSD_IND_HEALTH_TOTAL]]+Table2[[#This Row],[EXCHG_IND_HEALTH_TOTAL]])-Table2[[#This Row],[OUTSD_IND_GRANDFATHER]]</f>
        <v>0</v>
      </c>
      <c r="AO1610" s="273">
        <f>Table2[[#This Row],[OUTSD_IND_HEALTH_TOTAL]]-Table2[[#This Row],[OUTSD_IND_GRANDFATHER]]</f>
        <v>0</v>
      </c>
      <c r="AP1610" s="273">
        <f>(Table2[[#This Row],[OUTSD_SG_HEALTH_TOTAL]]+Table2[[#This Row],[EXCHG_SG_HEALTH_TOTAL]])-Table2[[#This Row],[OUTSD_SG_GRANDFATHER]]</f>
        <v>0</v>
      </c>
      <c r="AQ1610" s="273">
        <f>Table2[[#This Row],[OUTSD_SG_HEALTH_TOTAL]]-Table2[[#This Row],[OUTSD_SG_GRANDFATHER]]</f>
        <v>0</v>
      </c>
      <c r="AR1610" s="273">
        <f>Table2[[#This Row],[EXCHG_IND_HEALTH_TOTAL]]+Table2[[#This Row],[OUTSD_IND_HEALTH_TOTAL]]</f>
        <v>0</v>
      </c>
      <c r="AS1610" s="273">
        <f>Table2[[#This Row],[EXCHG_SG_HEALTH_TOTAL]]+Table2[[#This Row],[OUTSD_SG_HEALTH_TOTAL]]</f>
        <v>0</v>
      </c>
      <c r="AT1610" s="273">
        <f>Table2[[#This Row],[OUTSD_ATM_HEALTH_TOTAL]]+Table2[[#This Row],[OUTSD_LG_HEALTH_TOTAL]]+Table2[[#This Row],[Individual Total]]+Table2[[#This Row],[Small Group Total]]+Table2[[#This Row],[OUTSD_STUDENT]]</f>
        <v>0</v>
      </c>
    </row>
    <row r="1611" spans="1:46">
      <c r="A1611" t="s">
        <v>339</v>
      </c>
      <c r="B1611" t="s">
        <v>377</v>
      </c>
      <c r="AE1611">
        <v>13</v>
      </c>
      <c r="AL1611">
        <v>2023</v>
      </c>
      <c r="AM1611">
        <v>4</v>
      </c>
      <c r="AN1611" s="273">
        <f>(Table2[[#This Row],[OUTSD_IND_HEALTH_TOTAL]]+Table2[[#This Row],[EXCHG_IND_HEALTH_TOTAL]])-Table2[[#This Row],[OUTSD_IND_GRANDFATHER]]</f>
        <v>0</v>
      </c>
      <c r="AO1611" s="273">
        <f>Table2[[#This Row],[OUTSD_IND_HEALTH_TOTAL]]-Table2[[#This Row],[OUTSD_IND_GRANDFATHER]]</f>
        <v>0</v>
      </c>
      <c r="AP1611" s="273">
        <f>(Table2[[#This Row],[OUTSD_SG_HEALTH_TOTAL]]+Table2[[#This Row],[EXCHG_SG_HEALTH_TOTAL]])-Table2[[#This Row],[OUTSD_SG_GRANDFATHER]]</f>
        <v>0</v>
      </c>
      <c r="AQ1611" s="273">
        <f>Table2[[#This Row],[OUTSD_SG_HEALTH_TOTAL]]-Table2[[#This Row],[OUTSD_SG_GRANDFATHER]]</f>
        <v>0</v>
      </c>
      <c r="AR1611" s="273">
        <f>Table2[[#This Row],[EXCHG_IND_HEALTH_TOTAL]]+Table2[[#This Row],[OUTSD_IND_HEALTH_TOTAL]]</f>
        <v>0</v>
      </c>
      <c r="AS1611" s="273">
        <f>Table2[[#This Row],[EXCHG_SG_HEALTH_TOTAL]]+Table2[[#This Row],[OUTSD_SG_HEALTH_TOTAL]]</f>
        <v>0</v>
      </c>
      <c r="AT1611" s="273">
        <f>Table2[[#This Row],[OUTSD_ATM_HEALTH_TOTAL]]+Table2[[#This Row],[OUTSD_LG_HEALTH_TOTAL]]+Table2[[#This Row],[Individual Total]]+Table2[[#This Row],[Small Group Total]]+Table2[[#This Row],[OUTSD_STUDENT]]</f>
        <v>0</v>
      </c>
    </row>
    <row r="1612" spans="1:46">
      <c r="A1612" t="s">
        <v>339</v>
      </c>
      <c r="B1612" t="s">
        <v>370</v>
      </c>
      <c r="AE1612">
        <v>366</v>
      </c>
      <c r="AL1612">
        <v>2023</v>
      </c>
      <c r="AM1612">
        <v>4</v>
      </c>
      <c r="AN1612" s="273">
        <f>(Table2[[#This Row],[OUTSD_IND_HEALTH_TOTAL]]+Table2[[#This Row],[EXCHG_IND_HEALTH_TOTAL]])-Table2[[#This Row],[OUTSD_IND_GRANDFATHER]]</f>
        <v>0</v>
      </c>
      <c r="AO1612" s="273">
        <f>Table2[[#This Row],[OUTSD_IND_HEALTH_TOTAL]]-Table2[[#This Row],[OUTSD_IND_GRANDFATHER]]</f>
        <v>0</v>
      </c>
      <c r="AP1612" s="273">
        <f>(Table2[[#This Row],[OUTSD_SG_HEALTH_TOTAL]]+Table2[[#This Row],[EXCHG_SG_HEALTH_TOTAL]])-Table2[[#This Row],[OUTSD_SG_GRANDFATHER]]</f>
        <v>0</v>
      </c>
      <c r="AQ1612" s="273">
        <f>Table2[[#This Row],[OUTSD_SG_HEALTH_TOTAL]]-Table2[[#This Row],[OUTSD_SG_GRANDFATHER]]</f>
        <v>0</v>
      </c>
      <c r="AR1612" s="273">
        <f>Table2[[#This Row],[EXCHG_IND_HEALTH_TOTAL]]+Table2[[#This Row],[OUTSD_IND_HEALTH_TOTAL]]</f>
        <v>0</v>
      </c>
      <c r="AS1612" s="273">
        <f>Table2[[#This Row],[EXCHG_SG_HEALTH_TOTAL]]+Table2[[#This Row],[OUTSD_SG_HEALTH_TOTAL]]</f>
        <v>0</v>
      </c>
      <c r="AT1612" s="273">
        <f>Table2[[#This Row],[OUTSD_ATM_HEALTH_TOTAL]]+Table2[[#This Row],[OUTSD_LG_HEALTH_TOTAL]]+Table2[[#This Row],[Individual Total]]+Table2[[#This Row],[Small Group Total]]+Table2[[#This Row],[OUTSD_STUDENT]]</f>
        <v>0</v>
      </c>
    </row>
    <row r="1613" spans="1:46">
      <c r="A1613" t="s">
        <v>339</v>
      </c>
      <c r="B1613" t="s">
        <v>367</v>
      </c>
      <c r="AE1613">
        <v>17</v>
      </c>
      <c r="AL1613">
        <v>2023</v>
      </c>
      <c r="AM1613">
        <v>4</v>
      </c>
      <c r="AN1613" s="273">
        <f>(Table2[[#This Row],[OUTSD_IND_HEALTH_TOTAL]]+Table2[[#This Row],[EXCHG_IND_HEALTH_TOTAL]])-Table2[[#This Row],[OUTSD_IND_GRANDFATHER]]</f>
        <v>0</v>
      </c>
      <c r="AO1613" s="273">
        <f>Table2[[#This Row],[OUTSD_IND_HEALTH_TOTAL]]-Table2[[#This Row],[OUTSD_IND_GRANDFATHER]]</f>
        <v>0</v>
      </c>
      <c r="AP1613" s="273">
        <f>(Table2[[#This Row],[OUTSD_SG_HEALTH_TOTAL]]+Table2[[#This Row],[EXCHG_SG_HEALTH_TOTAL]])-Table2[[#This Row],[OUTSD_SG_GRANDFATHER]]</f>
        <v>0</v>
      </c>
      <c r="AQ1613" s="273">
        <f>Table2[[#This Row],[OUTSD_SG_HEALTH_TOTAL]]-Table2[[#This Row],[OUTSD_SG_GRANDFATHER]]</f>
        <v>0</v>
      </c>
      <c r="AR1613" s="273">
        <f>Table2[[#This Row],[EXCHG_IND_HEALTH_TOTAL]]+Table2[[#This Row],[OUTSD_IND_HEALTH_TOTAL]]</f>
        <v>0</v>
      </c>
      <c r="AS1613" s="273">
        <f>Table2[[#This Row],[EXCHG_SG_HEALTH_TOTAL]]+Table2[[#This Row],[OUTSD_SG_HEALTH_TOTAL]]</f>
        <v>0</v>
      </c>
      <c r="AT1613" s="273">
        <f>Table2[[#This Row],[OUTSD_ATM_HEALTH_TOTAL]]+Table2[[#This Row],[OUTSD_LG_HEALTH_TOTAL]]+Table2[[#This Row],[Individual Total]]+Table2[[#This Row],[Small Group Total]]+Table2[[#This Row],[OUTSD_STUDENT]]</f>
        <v>0</v>
      </c>
    </row>
    <row r="1614" spans="1:46">
      <c r="A1614" t="s">
        <v>339</v>
      </c>
      <c r="B1614" t="s">
        <v>386</v>
      </c>
      <c r="AE1614">
        <v>21</v>
      </c>
      <c r="AL1614">
        <v>2023</v>
      </c>
      <c r="AM1614">
        <v>4</v>
      </c>
      <c r="AN1614" s="273">
        <f>(Table2[[#This Row],[OUTSD_IND_HEALTH_TOTAL]]+Table2[[#This Row],[EXCHG_IND_HEALTH_TOTAL]])-Table2[[#This Row],[OUTSD_IND_GRANDFATHER]]</f>
        <v>0</v>
      </c>
      <c r="AO1614" s="273">
        <f>Table2[[#This Row],[OUTSD_IND_HEALTH_TOTAL]]-Table2[[#This Row],[OUTSD_IND_GRANDFATHER]]</f>
        <v>0</v>
      </c>
      <c r="AP1614" s="273">
        <f>(Table2[[#This Row],[OUTSD_SG_HEALTH_TOTAL]]+Table2[[#This Row],[EXCHG_SG_HEALTH_TOTAL]])-Table2[[#This Row],[OUTSD_SG_GRANDFATHER]]</f>
        <v>0</v>
      </c>
      <c r="AQ1614" s="273">
        <f>Table2[[#This Row],[OUTSD_SG_HEALTH_TOTAL]]-Table2[[#This Row],[OUTSD_SG_GRANDFATHER]]</f>
        <v>0</v>
      </c>
      <c r="AR1614" s="273">
        <f>Table2[[#This Row],[EXCHG_IND_HEALTH_TOTAL]]+Table2[[#This Row],[OUTSD_IND_HEALTH_TOTAL]]</f>
        <v>0</v>
      </c>
      <c r="AS1614" s="273">
        <f>Table2[[#This Row],[EXCHG_SG_HEALTH_TOTAL]]+Table2[[#This Row],[OUTSD_SG_HEALTH_TOTAL]]</f>
        <v>0</v>
      </c>
      <c r="AT1614" s="273">
        <f>Table2[[#This Row],[OUTSD_ATM_HEALTH_TOTAL]]+Table2[[#This Row],[OUTSD_LG_HEALTH_TOTAL]]+Table2[[#This Row],[Individual Total]]+Table2[[#This Row],[Small Group Total]]+Table2[[#This Row],[OUTSD_STUDENT]]</f>
        <v>0</v>
      </c>
    </row>
    <row r="1615" spans="1:46">
      <c r="A1615" t="s">
        <v>339</v>
      </c>
      <c r="B1615" t="s">
        <v>389</v>
      </c>
      <c r="AE1615">
        <v>3</v>
      </c>
      <c r="AL1615">
        <v>2023</v>
      </c>
      <c r="AM1615">
        <v>4</v>
      </c>
      <c r="AN1615" s="273">
        <f>(Table2[[#This Row],[OUTSD_IND_HEALTH_TOTAL]]+Table2[[#This Row],[EXCHG_IND_HEALTH_TOTAL]])-Table2[[#This Row],[OUTSD_IND_GRANDFATHER]]</f>
        <v>0</v>
      </c>
      <c r="AO1615" s="273">
        <f>Table2[[#This Row],[OUTSD_IND_HEALTH_TOTAL]]-Table2[[#This Row],[OUTSD_IND_GRANDFATHER]]</f>
        <v>0</v>
      </c>
      <c r="AP1615" s="273">
        <f>(Table2[[#This Row],[OUTSD_SG_HEALTH_TOTAL]]+Table2[[#This Row],[EXCHG_SG_HEALTH_TOTAL]])-Table2[[#This Row],[OUTSD_SG_GRANDFATHER]]</f>
        <v>0</v>
      </c>
      <c r="AQ1615" s="273">
        <f>Table2[[#This Row],[OUTSD_SG_HEALTH_TOTAL]]-Table2[[#This Row],[OUTSD_SG_GRANDFATHER]]</f>
        <v>0</v>
      </c>
      <c r="AR1615" s="273">
        <f>Table2[[#This Row],[EXCHG_IND_HEALTH_TOTAL]]+Table2[[#This Row],[OUTSD_IND_HEALTH_TOTAL]]</f>
        <v>0</v>
      </c>
      <c r="AS1615" s="273">
        <f>Table2[[#This Row],[EXCHG_SG_HEALTH_TOTAL]]+Table2[[#This Row],[OUTSD_SG_HEALTH_TOTAL]]</f>
        <v>0</v>
      </c>
      <c r="AT1615" s="273">
        <f>Table2[[#This Row],[OUTSD_ATM_HEALTH_TOTAL]]+Table2[[#This Row],[OUTSD_LG_HEALTH_TOTAL]]+Table2[[#This Row],[Individual Total]]+Table2[[#This Row],[Small Group Total]]+Table2[[#This Row],[OUTSD_STUDENT]]</f>
        <v>0</v>
      </c>
    </row>
    <row r="1616" spans="1:46">
      <c r="A1616" t="s">
        <v>339</v>
      </c>
      <c r="B1616" t="s">
        <v>360</v>
      </c>
      <c r="AE1616">
        <v>8</v>
      </c>
      <c r="AL1616">
        <v>2023</v>
      </c>
      <c r="AM1616">
        <v>4</v>
      </c>
      <c r="AN1616" s="273">
        <f>(Table2[[#This Row],[OUTSD_IND_HEALTH_TOTAL]]+Table2[[#This Row],[EXCHG_IND_HEALTH_TOTAL]])-Table2[[#This Row],[OUTSD_IND_GRANDFATHER]]</f>
        <v>0</v>
      </c>
      <c r="AO1616" s="273">
        <f>Table2[[#This Row],[OUTSD_IND_HEALTH_TOTAL]]-Table2[[#This Row],[OUTSD_IND_GRANDFATHER]]</f>
        <v>0</v>
      </c>
      <c r="AP1616" s="273">
        <f>(Table2[[#This Row],[OUTSD_SG_HEALTH_TOTAL]]+Table2[[#This Row],[EXCHG_SG_HEALTH_TOTAL]])-Table2[[#This Row],[OUTSD_SG_GRANDFATHER]]</f>
        <v>0</v>
      </c>
      <c r="AQ1616" s="273">
        <f>Table2[[#This Row],[OUTSD_SG_HEALTH_TOTAL]]-Table2[[#This Row],[OUTSD_SG_GRANDFATHER]]</f>
        <v>0</v>
      </c>
      <c r="AR1616" s="273">
        <f>Table2[[#This Row],[EXCHG_IND_HEALTH_TOTAL]]+Table2[[#This Row],[OUTSD_IND_HEALTH_TOTAL]]</f>
        <v>0</v>
      </c>
      <c r="AS1616" s="273">
        <f>Table2[[#This Row],[EXCHG_SG_HEALTH_TOTAL]]+Table2[[#This Row],[OUTSD_SG_HEALTH_TOTAL]]</f>
        <v>0</v>
      </c>
      <c r="AT1616" s="273">
        <f>Table2[[#This Row],[OUTSD_ATM_HEALTH_TOTAL]]+Table2[[#This Row],[OUTSD_LG_HEALTH_TOTAL]]+Table2[[#This Row],[Individual Total]]+Table2[[#This Row],[Small Group Total]]+Table2[[#This Row],[OUTSD_STUDENT]]</f>
        <v>0</v>
      </c>
    </row>
    <row r="1617" spans="1:46">
      <c r="A1617" t="s">
        <v>339</v>
      </c>
      <c r="B1617" t="s">
        <v>368</v>
      </c>
      <c r="AE1617">
        <v>177</v>
      </c>
      <c r="AL1617">
        <v>2023</v>
      </c>
      <c r="AM1617">
        <v>4</v>
      </c>
      <c r="AN1617" s="273">
        <f>(Table2[[#This Row],[OUTSD_IND_HEALTH_TOTAL]]+Table2[[#This Row],[EXCHG_IND_HEALTH_TOTAL]])-Table2[[#This Row],[OUTSD_IND_GRANDFATHER]]</f>
        <v>0</v>
      </c>
      <c r="AO1617" s="273">
        <f>Table2[[#This Row],[OUTSD_IND_HEALTH_TOTAL]]-Table2[[#This Row],[OUTSD_IND_GRANDFATHER]]</f>
        <v>0</v>
      </c>
      <c r="AP1617" s="273">
        <f>(Table2[[#This Row],[OUTSD_SG_HEALTH_TOTAL]]+Table2[[#This Row],[EXCHG_SG_HEALTH_TOTAL]])-Table2[[#This Row],[OUTSD_SG_GRANDFATHER]]</f>
        <v>0</v>
      </c>
      <c r="AQ1617" s="273">
        <f>Table2[[#This Row],[OUTSD_SG_HEALTH_TOTAL]]-Table2[[#This Row],[OUTSD_SG_GRANDFATHER]]</f>
        <v>0</v>
      </c>
      <c r="AR1617" s="273">
        <f>Table2[[#This Row],[EXCHG_IND_HEALTH_TOTAL]]+Table2[[#This Row],[OUTSD_IND_HEALTH_TOTAL]]</f>
        <v>0</v>
      </c>
      <c r="AS1617" s="273">
        <f>Table2[[#This Row],[EXCHG_SG_HEALTH_TOTAL]]+Table2[[#This Row],[OUTSD_SG_HEALTH_TOTAL]]</f>
        <v>0</v>
      </c>
      <c r="AT1617" s="273">
        <f>Table2[[#This Row],[OUTSD_ATM_HEALTH_TOTAL]]+Table2[[#This Row],[OUTSD_LG_HEALTH_TOTAL]]+Table2[[#This Row],[Individual Total]]+Table2[[#This Row],[Small Group Total]]+Table2[[#This Row],[OUTSD_STUDENT]]</f>
        <v>0</v>
      </c>
    </row>
    <row r="1618" spans="1:46">
      <c r="A1618" t="s">
        <v>339</v>
      </c>
      <c r="B1618" t="s">
        <v>371</v>
      </c>
      <c r="AE1618">
        <v>837</v>
      </c>
      <c r="AL1618">
        <v>2023</v>
      </c>
      <c r="AM1618">
        <v>4</v>
      </c>
      <c r="AN1618" s="273">
        <f>(Table2[[#This Row],[OUTSD_IND_HEALTH_TOTAL]]+Table2[[#This Row],[EXCHG_IND_HEALTH_TOTAL]])-Table2[[#This Row],[OUTSD_IND_GRANDFATHER]]</f>
        <v>0</v>
      </c>
      <c r="AO1618" s="273">
        <f>Table2[[#This Row],[OUTSD_IND_HEALTH_TOTAL]]-Table2[[#This Row],[OUTSD_IND_GRANDFATHER]]</f>
        <v>0</v>
      </c>
      <c r="AP1618" s="273">
        <f>(Table2[[#This Row],[OUTSD_SG_HEALTH_TOTAL]]+Table2[[#This Row],[EXCHG_SG_HEALTH_TOTAL]])-Table2[[#This Row],[OUTSD_SG_GRANDFATHER]]</f>
        <v>0</v>
      </c>
      <c r="AQ1618" s="273">
        <f>Table2[[#This Row],[OUTSD_SG_HEALTH_TOTAL]]-Table2[[#This Row],[OUTSD_SG_GRANDFATHER]]</f>
        <v>0</v>
      </c>
      <c r="AR1618" s="273">
        <f>Table2[[#This Row],[EXCHG_IND_HEALTH_TOTAL]]+Table2[[#This Row],[OUTSD_IND_HEALTH_TOTAL]]</f>
        <v>0</v>
      </c>
      <c r="AS1618" s="273">
        <f>Table2[[#This Row],[EXCHG_SG_HEALTH_TOTAL]]+Table2[[#This Row],[OUTSD_SG_HEALTH_TOTAL]]</f>
        <v>0</v>
      </c>
      <c r="AT1618" s="273">
        <f>Table2[[#This Row],[OUTSD_ATM_HEALTH_TOTAL]]+Table2[[#This Row],[OUTSD_LG_HEALTH_TOTAL]]+Table2[[#This Row],[Individual Total]]+Table2[[#This Row],[Small Group Total]]+Table2[[#This Row],[OUTSD_STUDENT]]</f>
        <v>0</v>
      </c>
    </row>
    <row r="1619" spans="1:46">
      <c r="A1619" t="s">
        <v>339</v>
      </c>
      <c r="B1619" t="s">
        <v>378</v>
      </c>
      <c r="AE1619">
        <v>35</v>
      </c>
      <c r="AL1619">
        <v>2023</v>
      </c>
      <c r="AM1619">
        <v>4</v>
      </c>
      <c r="AN1619" s="273">
        <f>(Table2[[#This Row],[OUTSD_IND_HEALTH_TOTAL]]+Table2[[#This Row],[EXCHG_IND_HEALTH_TOTAL]])-Table2[[#This Row],[OUTSD_IND_GRANDFATHER]]</f>
        <v>0</v>
      </c>
      <c r="AO1619" s="273">
        <f>Table2[[#This Row],[OUTSD_IND_HEALTH_TOTAL]]-Table2[[#This Row],[OUTSD_IND_GRANDFATHER]]</f>
        <v>0</v>
      </c>
      <c r="AP1619" s="273">
        <f>(Table2[[#This Row],[OUTSD_SG_HEALTH_TOTAL]]+Table2[[#This Row],[EXCHG_SG_HEALTH_TOTAL]])-Table2[[#This Row],[OUTSD_SG_GRANDFATHER]]</f>
        <v>0</v>
      </c>
      <c r="AQ1619" s="273">
        <f>Table2[[#This Row],[OUTSD_SG_HEALTH_TOTAL]]-Table2[[#This Row],[OUTSD_SG_GRANDFATHER]]</f>
        <v>0</v>
      </c>
      <c r="AR1619" s="273">
        <f>Table2[[#This Row],[EXCHG_IND_HEALTH_TOTAL]]+Table2[[#This Row],[OUTSD_IND_HEALTH_TOTAL]]</f>
        <v>0</v>
      </c>
      <c r="AS1619" s="273">
        <f>Table2[[#This Row],[EXCHG_SG_HEALTH_TOTAL]]+Table2[[#This Row],[OUTSD_SG_HEALTH_TOTAL]]</f>
        <v>0</v>
      </c>
      <c r="AT1619" s="273">
        <f>Table2[[#This Row],[OUTSD_ATM_HEALTH_TOTAL]]+Table2[[#This Row],[OUTSD_LG_HEALTH_TOTAL]]+Table2[[#This Row],[Individual Total]]+Table2[[#This Row],[Small Group Total]]+Table2[[#This Row],[OUTSD_STUDENT]]</f>
        <v>0</v>
      </c>
    </row>
    <row r="1620" spans="1:46">
      <c r="A1620" t="s">
        <v>339</v>
      </c>
      <c r="B1620" t="s">
        <v>369</v>
      </c>
      <c r="AE1620">
        <v>58</v>
      </c>
      <c r="AL1620">
        <v>2023</v>
      </c>
      <c r="AM1620">
        <v>4</v>
      </c>
      <c r="AN1620" s="273">
        <f>(Table2[[#This Row],[OUTSD_IND_HEALTH_TOTAL]]+Table2[[#This Row],[EXCHG_IND_HEALTH_TOTAL]])-Table2[[#This Row],[OUTSD_IND_GRANDFATHER]]</f>
        <v>0</v>
      </c>
      <c r="AO1620" s="273">
        <f>Table2[[#This Row],[OUTSD_IND_HEALTH_TOTAL]]-Table2[[#This Row],[OUTSD_IND_GRANDFATHER]]</f>
        <v>0</v>
      </c>
      <c r="AP1620" s="273">
        <f>(Table2[[#This Row],[OUTSD_SG_HEALTH_TOTAL]]+Table2[[#This Row],[EXCHG_SG_HEALTH_TOTAL]])-Table2[[#This Row],[OUTSD_SG_GRANDFATHER]]</f>
        <v>0</v>
      </c>
      <c r="AQ1620" s="273">
        <f>Table2[[#This Row],[OUTSD_SG_HEALTH_TOTAL]]-Table2[[#This Row],[OUTSD_SG_GRANDFATHER]]</f>
        <v>0</v>
      </c>
      <c r="AR1620" s="273">
        <f>Table2[[#This Row],[EXCHG_IND_HEALTH_TOTAL]]+Table2[[#This Row],[OUTSD_IND_HEALTH_TOTAL]]</f>
        <v>0</v>
      </c>
      <c r="AS1620" s="273">
        <f>Table2[[#This Row],[EXCHG_SG_HEALTH_TOTAL]]+Table2[[#This Row],[OUTSD_SG_HEALTH_TOTAL]]</f>
        <v>0</v>
      </c>
      <c r="AT1620" s="273">
        <f>Table2[[#This Row],[OUTSD_ATM_HEALTH_TOTAL]]+Table2[[#This Row],[OUTSD_LG_HEALTH_TOTAL]]+Table2[[#This Row],[Individual Total]]+Table2[[#This Row],[Small Group Total]]+Table2[[#This Row],[OUTSD_STUDENT]]</f>
        <v>0</v>
      </c>
    </row>
    <row r="1621" spans="1:46">
      <c r="A1621" t="s">
        <v>339</v>
      </c>
      <c r="B1621" t="s">
        <v>366</v>
      </c>
      <c r="AE1621">
        <v>384</v>
      </c>
      <c r="AL1621">
        <v>2023</v>
      </c>
      <c r="AM1621">
        <v>4</v>
      </c>
      <c r="AN1621" s="273">
        <f>(Table2[[#This Row],[OUTSD_IND_HEALTH_TOTAL]]+Table2[[#This Row],[EXCHG_IND_HEALTH_TOTAL]])-Table2[[#This Row],[OUTSD_IND_GRANDFATHER]]</f>
        <v>0</v>
      </c>
      <c r="AO1621" s="273">
        <f>Table2[[#This Row],[OUTSD_IND_HEALTH_TOTAL]]-Table2[[#This Row],[OUTSD_IND_GRANDFATHER]]</f>
        <v>0</v>
      </c>
      <c r="AP1621" s="273">
        <f>(Table2[[#This Row],[OUTSD_SG_HEALTH_TOTAL]]+Table2[[#This Row],[EXCHG_SG_HEALTH_TOTAL]])-Table2[[#This Row],[OUTSD_SG_GRANDFATHER]]</f>
        <v>0</v>
      </c>
      <c r="AQ1621" s="273">
        <f>Table2[[#This Row],[OUTSD_SG_HEALTH_TOTAL]]-Table2[[#This Row],[OUTSD_SG_GRANDFATHER]]</f>
        <v>0</v>
      </c>
      <c r="AR1621" s="273">
        <f>Table2[[#This Row],[EXCHG_IND_HEALTH_TOTAL]]+Table2[[#This Row],[OUTSD_IND_HEALTH_TOTAL]]</f>
        <v>0</v>
      </c>
      <c r="AS1621" s="273">
        <f>Table2[[#This Row],[EXCHG_SG_HEALTH_TOTAL]]+Table2[[#This Row],[OUTSD_SG_HEALTH_TOTAL]]</f>
        <v>0</v>
      </c>
      <c r="AT1621" s="273">
        <f>Table2[[#This Row],[OUTSD_ATM_HEALTH_TOTAL]]+Table2[[#This Row],[OUTSD_LG_HEALTH_TOTAL]]+Table2[[#This Row],[Individual Total]]+Table2[[#This Row],[Small Group Total]]+Table2[[#This Row],[OUTSD_STUDENT]]</f>
        <v>0</v>
      </c>
    </row>
    <row r="1622" spans="1:46">
      <c r="A1622" t="s">
        <v>339</v>
      </c>
      <c r="B1622" t="s">
        <v>375</v>
      </c>
      <c r="AE1622">
        <v>12</v>
      </c>
      <c r="AL1622">
        <v>2023</v>
      </c>
      <c r="AM1622">
        <v>4</v>
      </c>
      <c r="AN1622" s="273">
        <f>(Table2[[#This Row],[OUTSD_IND_HEALTH_TOTAL]]+Table2[[#This Row],[EXCHG_IND_HEALTH_TOTAL]])-Table2[[#This Row],[OUTSD_IND_GRANDFATHER]]</f>
        <v>0</v>
      </c>
      <c r="AO1622" s="273">
        <f>Table2[[#This Row],[OUTSD_IND_HEALTH_TOTAL]]-Table2[[#This Row],[OUTSD_IND_GRANDFATHER]]</f>
        <v>0</v>
      </c>
      <c r="AP1622" s="273">
        <f>(Table2[[#This Row],[OUTSD_SG_HEALTH_TOTAL]]+Table2[[#This Row],[EXCHG_SG_HEALTH_TOTAL]])-Table2[[#This Row],[OUTSD_SG_GRANDFATHER]]</f>
        <v>0</v>
      </c>
      <c r="AQ1622" s="273">
        <f>Table2[[#This Row],[OUTSD_SG_HEALTH_TOTAL]]-Table2[[#This Row],[OUTSD_SG_GRANDFATHER]]</f>
        <v>0</v>
      </c>
      <c r="AR1622" s="273">
        <f>Table2[[#This Row],[EXCHG_IND_HEALTH_TOTAL]]+Table2[[#This Row],[OUTSD_IND_HEALTH_TOTAL]]</f>
        <v>0</v>
      </c>
      <c r="AS1622" s="273">
        <f>Table2[[#This Row],[EXCHG_SG_HEALTH_TOTAL]]+Table2[[#This Row],[OUTSD_SG_HEALTH_TOTAL]]</f>
        <v>0</v>
      </c>
      <c r="AT1622" s="273">
        <f>Table2[[#This Row],[OUTSD_ATM_HEALTH_TOTAL]]+Table2[[#This Row],[OUTSD_LG_HEALTH_TOTAL]]+Table2[[#This Row],[Individual Total]]+Table2[[#This Row],[Small Group Total]]+Table2[[#This Row],[OUTSD_STUDENT]]</f>
        <v>0</v>
      </c>
    </row>
    <row r="1623" spans="1:46">
      <c r="A1623" t="s">
        <v>339</v>
      </c>
      <c r="B1623" t="s">
        <v>365</v>
      </c>
      <c r="AE1623">
        <v>419</v>
      </c>
      <c r="AL1623">
        <v>2023</v>
      </c>
      <c r="AM1623">
        <v>4</v>
      </c>
      <c r="AN1623" s="273">
        <f>(Table2[[#This Row],[OUTSD_IND_HEALTH_TOTAL]]+Table2[[#This Row],[EXCHG_IND_HEALTH_TOTAL]])-Table2[[#This Row],[OUTSD_IND_GRANDFATHER]]</f>
        <v>0</v>
      </c>
      <c r="AO1623" s="273">
        <f>Table2[[#This Row],[OUTSD_IND_HEALTH_TOTAL]]-Table2[[#This Row],[OUTSD_IND_GRANDFATHER]]</f>
        <v>0</v>
      </c>
      <c r="AP1623" s="273">
        <f>(Table2[[#This Row],[OUTSD_SG_HEALTH_TOTAL]]+Table2[[#This Row],[EXCHG_SG_HEALTH_TOTAL]])-Table2[[#This Row],[OUTSD_SG_GRANDFATHER]]</f>
        <v>0</v>
      </c>
      <c r="AQ1623" s="273">
        <f>Table2[[#This Row],[OUTSD_SG_HEALTH_TOTAL]]-Table2[[#This Row],[OUTSD_SG_GRANDFATHER]]</f>
        <v>0</v>
      </c>
      <c r="AR1623" s="273">
        <f>Table2[[#This Row],[EXCHG_IND_HEALTH_TOTAL]]+Table2[[#This Row],[OUTSD_IND_HEALTH_TOTAL]]</f>
        <v>0</v>
      </c>
      <c r="AS1623" s="273">
        <f>Table2[[#This Row],[EXCHG_SG_HEALTH_TOTAL]]+Table2[[#This Row],[OUTSD_SG_HEALTH_TOTAL]]</f>
        <v>0</v>
      </c>
      <c r="AT1623" s="273">
        <f>Table2[[#This Row],[OUTSD_ATM_HEALTH_TOTAL]]+Table2[[#This Row],[OUTSD_LG_HEALTH_TOTAL]]+Table2[[#This Row],[Individual Total]]+Table2[[#This Row],[Small Group Total]]+Table2[[#This Row],[OUTSD_STUDENT]]</f>
        <v>0</v>
      </c>
    </row>
    <row r="1624" spans="1:46">
      <c r="A1624" t="s">
        <v>339</v>
      </c>
      <c r="B1624" t="s">
        <v>383</v>
      </c>
      <c r="AE1624">
        <v>20</v>
      </c>
      <c r="AL1624">
        <v>2023</v>
      </c>
      <c r="AM1624">
        <v>4</v>
      </c>
      <c r="AN1624" s="273">
        <f>(Table2[[#This Row],[OUTSD_IND_HEALTH_TOTAL]]+Table2[[#This Row],[EXCHG_IND_HEALTH_TOTAL]])-Table2[[#This Row],[OUTSD_IND_GRANDFATHER]]</f>
        <v>0</v>
      </c>
      <c r="AO1624" s="273">
        <f>Table2[[#This Row],[OUTSD_IND_HEALTH_TOTAL]]-Table2[[#This Row],[OUTSD_IND_GRANDFATHER]]</f>
        <v>0</v>
      </c>
      <c r="AP1624" s="273">
        <f>(Table2[[#This Row],[OUTSD_SG_HEALTH_TOTAL]]+Table2[[#This Row],[EXCHG_SG_HEALTH_TOTAL]])-Table2[[#This Row],[OUTSD_SG_GRANDFATHER]]</f>
        <v>0</v>
      </c>
      <c r="AQ1624" s="273">
        <f>Table2[[#This Row],[OUTSD_SG_HEALTH_TOTAL]]-Table2[[#This Row],[OUTSD_SG_GRANDFATHER]]</f>
        <v>0</v>
      </c>
      <c r="AR1624" s="273">
        <f>Table2[[#This Row],[EXCHG_IND_HEALTH_TOTAL]]+Table2[[#This Row],[OUTSD_IND_HEALTH_TOTAL]]</f>
        <v>0</v>
      </c>
      <c r="AS1624" s="273">
        <f>Table2[[#This Row],[EXCHG_SG_HEALTH_TOTAL]]+Table2[[#This Row],[OUTSD_SG_HEALTH_TOTAL]]</f>
        <v>0</v>
      </c>
      <c r="AT1624" s="273">
        <f>Table2[[#This Row],[OUTSD_ATM_HEALTH_TOTAL]]+Table2[[#This Row],[OUTSD_LG_HEALTH_TOTAL]]+Table2[[#This Row],[Individual Total]]+Table2[[#This Row],[Small Group Total]]+Table2[[#This Row],[OUTSD_STUDENT]]</f>
        <v>0</v>
      </c>
    </row>
    <row r="1625" spans="1:46">
      <c r="A1625" t="s">
        <v>339</v>
      </c>
      <c r="B1625" t="s">
        <v>356</v>
      </c>
      <c r="AE1625">
        <v>493</v>
      </c>
      <c r="AL1625">
        <v>2023</v>
      </c>
      <c r="AM1625">
        <v>4</v>
      </c>
      <c r="AN1625" s="273">
        <f>(Table2[[#This Row],[OUTSD_IND_HEALTH_TOTAL]]+Table2[[#This Row],[EXCHG_IND_HEALTH_TOTAL]])-Table2[[#This Row],[OUTSD_IND_GRANDFATHER]]</f>
        <v>0</v>
      </c>
      <c r="AO1625" s="273">
        <f>Table2[[#This Row],[OUTSD_IND_HEALTH_TOTAL]]-Table2[[#This Row],[OUTSD_IND_GRANDFATHER]]</f>
        <v>0</v>
      </c>
      <c r="AP1625" s="273">
        <f>(Table2[[#This Row],[OUTSD_SG_HEALTH_TOTAL]]+Table2[[#This Row],[EXCHG_SG_HEALTH_TOTAL]])-Table2[[#This Row],[OUTSD_SG_GRANDFATHER]]</f>
        <v>0</v>
      </c>
      <c r="AQ1625" s="273">
        <f>Table2[[#This Row],[OUTSD_SG_HEALTH_TOTAL]]-Table2[[#This Row],[OUTSD_SG_GRANDFATHER]]</f>
        <v>0</v>
      </c>
      <c r="AR1625" s="273">
        <f>Table2[[#This Row],[EXCHG_IND_HEALTH_TOTAL]]+Table2[[#This Row],[OUTSD_IND_HEALTH_TOTAL]]</f>
        <v>0</v>
      </c>
      <c r="AS1625" s="273">
        <f>Table2[[#This Row],[EXCHG_SG_HEALTH_TOTAL]]+Table2[[#This Row],[OUTSD_SG_HEALTH_TOTAL]]</f>
        <v>0</v>
      </c>
      <c r="AT1625" s="273">
        <f>Table2[[#This Row],[OUTSD_ATM_HEALTH_TOTAL]]+Table2[[#This Row],[OUTSD_LG_HEALTH_TOTAL]]+Table2[[#This Row],[Individual Total]]+Table2[[#This Row],[Small Group Total]]+Table2[[#This Row],[OUTSD_STUDENT]]</f>
        <v>0</v>
      </c>
    </row>
    <row r="1626" spans="1:46">
      <c r="A1626" t="s">
        <v>339</v>
      </c>
      <c r="B1626" t="s">
        <v>359</v>
      </c>
      <c r="AE1626">
        <v>803</v>
      </c>
      <c r="AL1626">
        <v>2023</v>
      </c>
      <c r="AM1626">
        <v>4</v>
      </c>
      <c r="AN1626" s="273">
        <f>(Table2[[#This Row],[OUTSD_IND_HEALTH_TOTAL]]+Table2[[#This Row],[EXCHG_IND_HEALTH_TOTAL]])-Table2[[#This Row],[OUTSD_IND_GRANDFATHER]]</f>
        <v>0</v>
      </c>
      <c r="AO1626" s="273">
        <f>Table2[[#This Row],[OUTSD_IND_HEALTH_TOTAL]]-Table2[[#This Row],[OUTSD_IND_GRANDFATHER]]</f>
        <v>0</v>
      </c>
      <c r="AP1626" s="273">
        <f>(Table2[[#This Row],[OUTSD_SG_HEALTH_TOTAL]]+Table2[[#This Row],[EXCHG_SG_HEALTH_TOTAL]])-Table2[[#This Row],[OUTSD_SG_GRANDFATHER]]</f>
        <v>0</v>
      </c>
      <c r="AQ1626" s="273">
        <f>Table2[[#This Row],[OUTSD_SG_HEALTH_TOTAL]]-Table2[[#This Row],[OUTSD_SG_GRANDFATHER]]</f>
        <v>0</v>
      </c>
      <c r="AR1626" s="273">
        <f>Table2[[#This Row],[EXCHG_IND_HEALTH_TOTAL]]+Table2[[#This Row],[OUTSD_IND_HEALTH_TOTAL]]</f>
        <v>0</v>
      </c>
      <c r="AS1626" s="273">
        <f>Table2[[#This Row],[EXCHG_SG_HEALTH_TOTAL]]+Table2[[#This Row],[OUTSD_SG_HEALTH_TOTAL]]</f>
        <v>0</v>
      </c>
      <c r="AT1626" s="273">
        <f>Table2[[#This Row],[OUTSD_ATM_HEALTH_TOTAL]]+Table2[[#This Row],[OUTSD_LG_HEALTH_TOTAL]]+Table2[[#This Row],[Individual Total]]+Table2[[#This Row],[Small Group Total]]+Table2[[#This Row],[OUTSD_STUDENT]]</f>
        <v>0</v>
      </c>
    </row>
    <row r="1627" spans="1:46">
      <c r="A1627" t="s">
        <v>339</v>
      </c>
      <c r="B1627" t="s">
        <v>364</v>
      </c>
      <c r="AE1627">
        <v>103</v>
      </c>
      <c r="AL1627">
        <v>2023</v>
      </c>
      <c r="AM1627">
        <v>4</v>
      </c>
      <c r="AN1627" s="273">
        <f>(Table2[[#This Row],[OUTSD_IND_HEALTH_TOTAL]]+Table2[[#This Row],[EXCHG_IND_HEALTH_TOTAL]])-Table2[[#This Row],[OUTSD_IND_GRANDFATHER]]</f>
        <v>0</v>
      </c>
      <c r="AO1627" s="273">
        <f>Table2[[#This Row],[OUTSD_IND_HEALTH_TOTAL]]-Table2[[#This Row],[OUTSD_IND_GRANDFATHER]]</f>
        <v>0</v>
      </c>
      <c r="AP1627" s="273">
        <f>(Table2[[#This Row],[OUTSD_SG_HEALTH_TOTAL]]+Table2[[#This Row],[EXCHG_SG_HEALTH_TOTAL]])-Table2[[#This Row],[OUTSD_SG_GRANDFATHER]]</f>
        <v>0</v>
      </c>
      <c r="AQ1627" s="273">
        <f>Table2[[#This Row],[OUTSD_SG_HEALTH_TOTAL]]-Table2[[#This Row],[OUTSD_SG_GRANDFATHER]]</f>
        <v>0</v>
      </c>
      <c r="AR1627" s="273">
        <f>Table2[[#This Row],[EXCHG_IND_HEALTH_TOTAL]]+Table2[[#This Row],[OUTSD_IND_HEALTH_TOTAL]]</f>
        <v>0</v>
      </c>
      <c r="AS1627" s="273">
        <f>Table2[[#This Row],[EXCHG_SG_HEALTH_TOTAL]]+Table2[[#This Row],[OUTSD_SG_HEALTH_TOTAL]]</f>
        <v>0</v>
      </c>
      <c r="AT1627" s="273">
        <f>Table2[[#This Row],[OUTSD_ATM_HEALTH_TOTAL]]+Table2[[#This Row],[OUTSD_LG_HEALTH_TOTAL]]+Table2[[#This Row],[Individual Total]]+Table2[[#This Row],[Small Group Total]]+Table2[[#This Row],[OUTSD_STUDENT]]</f>
        <v>0</v>
      </c>
    </row>
    <row r="1628" spans="1:46">
      <c r="A1628" t="s">
        <v>339</v>
      </c>
      <c r="B1628" t="s">
        <v>384</v>
      </c>
      <c r="AE1628">
        <v>1</v>
      </c>
      <c r="AL1628">
        <v>2023</v>
      </c>
      <c r="AM1628">
        <v>4</v>
      </c>
      <c r="AN1628" s="273">
        <f>(Table2[[#This Row],[OUTSD_IND_HEALTH_TOTAL]]+Table2[[#This Row],[EXCHG_IND_HEALTH_TOTAL]])-Table2[[#This Row],[OUTSD_IND_GRANDFATHER]]</f>
        <v>0</v>
      </c>
      <c r="AO1628" s="273">
        <f>Table2[[#This Row],[OUTSD_IND_HEALTH_TOTAL]]-Table2[[#This Row],[OUTSD_IND_GRANDFATHER]]</f>
        <v>0</v>
      </c>
      <c r="AP1628" s="273">
        <f>(Table2[[#This Row],[OUTSD_SG_HEALTH_TOTAL]]+Table2[[#This Row],[EXCHG_SG_HEALTH_TOTAL]])-Table2[[#This Row],[OUTSD_SG_GRANDFATHER]]</f>
        <v>0</v>
      </c>
      <c r="AQ1628" s="273">
        <f>Table2[[#This Row],[OUTSD_SG_HEALTH_TOTAL]]-Table2[[#This Row],[OUTSD_SG_GRANDFATHER]]</f>
        <v>0</v>
      </c>
      <c r="AR1628" s="273">
        <f>Table2[[#This Row],[EXCHG_IND_HEALTH_TOTAL]]+Table2[[#This Row],[OUTSD_IND_HEALTH_TOTAL]]</f>
        <v>0</v>
      </c>
      <c r="AS1628" s="273">
        <f>Table2[[#This Row],[EXCHG_SG_HEALTH_TOTAL]]+Table2[[#This Row],[OUTSD_SG_HEALTH_TOTAL]]</f>
        <v>0</v>
      </c>
      <c r="AT1628" s="273">
        <f>Table2[[#This Row],[OUTSD_ATM_HEALTH_TOTAL]]+Table2[[#This Row],[OUTSD_LG_HEALTH_TOTAL]]+Table2[[#This Row],[Individual Total]]+Table2[[#This Row],[Small Group Total]]+Table2[[#This Row],[OUTSD_STUDENT]]</f>
        <v>0</v>
      </c>
    </row>
    <row r="1629" spans="1:46">
      <c r="A1629" t="s">
        <v>339</v>
      </c>
      <c r="B1629" t="s">
        <v>374</v>
      </c>
      <c r="AE1629">
        <v>4</v>
      </c>
      <c r="AL1629">
        <v>2023</v>
      </c>
      <c r="AM1629">
        <v>4</v>
      </c>
      <c r="AN1629" s="273">
        <f>(Table2[[#This Row],[OUTSD_IND_HEALTH_TOTAL]]+Table2[[#This Row],[EXCHG_IND_HEALTH_TOTAL]])-Table2[[#This Row],[OUTSD_IND_GRANDFATHER]]</f>
        <v>0</v>
      </c>
      <c r="AO1629" s="273">
        <f>Table2[[#This Row],[OUTSD_IND_HEALTH_TOTAL]]-Table2[[#This Row],[OUTSD_IND_GRANDFATHER]]</f>
        <v>0</v>
      </c>
      <c r="AP1629" s="273">
        <f>(Table2[[#This Row],[OUTSD_SG_HEALTH_TOTAL]]+Table2[[#This Row],[EXCHG_SG_HEALTH_TOTAL]])-Table2[[#This Row],[OUTSD_SG_GRANDFATHER]]</f>
        <v>0</v>
      </c>
      <c r="AQ1629" s="273">
        <f>Table2[[#This Row],[OUTSD_SG_HEALTH_TOTAL]]-Table2[[#This Row],[OUTSD_SG_GRANDFATHER]]</f>
        <v>0</v>
      </c>
      <c r="AR1629" s="273">
        <f>Table2[[#This Row],[EXCHG_IND_HEALTH_TOTAL]]+Table2[[#This Row],[OUTSD_IND_HEALTH_TOTAL]]</f>
        <v>0</v>
      </c>
      <c r="AS1629" s="273">
        <f>Table2[[#This Row],[EXCHG_SG_HEALTH_TOTAL]]+Table2[[#This Row],[OUTSD_SG_HEALTH_TOTAL]]</f>
        <v>0</v>
      </c>
      <c r="AT1629" s="273">
        <f>Table2[[#This Row],[OUTSD_ATM_HEALTH_TOTAL]]+Table2[[#This Row],[OUTSD_LG_HEALTH_TOTAL]]+Table2[[#This Row],[Individual Total]]+Table2[[#This Row],[Small Group Total]]+Table2[[#This Row],[OUTSD_STUDENT]]</f>
        <v>0</v>
      </c>
    </row>
    <row r="1630" spans="1:46">
      <c r="A1630" t="s">
        <v>339</v>
      </c>
      <c r="B1630" t="s">
        <v>380</v>
      </c>
      <c r="AE1630">
        <v>19</v>
      </c>
      <c r="AL1630">
        <v>2023</v>
      </c>
      <c r="AM1630">
        <v>4</v>
      </c>
      <c r="AN1630" s="273">
        <f>(Table2[[#This Row],[OUTSD_IND_HEALTH_TOTAL]]+Table2[[#This Row],[EXCHG_IND_HEALTH_TOTAL]])-Table2[[#This Row],[OUTSD_IND_GRANDFATHER]]</f>
        <v>0</v>
      </c>
      <c r="AO1630" s="273">
        <f>Table2[[#This Row],[OUTSD_IND_HEALTH_TOTAL]]-Table2[[#This Row],[OUTSD_IND_GRANDFATHER]]</f>
        <v>0</v>
      </c>
      <c r="AP1630" s="273">
        <f>(Table2[[#This Row],[OUTSD_SG_HEALTH_TOTAL]]+Table2[[#This Row],[EXCHG_SG_HEALTH_TOTAL]])-Table2[[#This Row],[OUTSD_SG_GRANDFATHER]]</f>
        <v>0</v>
      </c>
      <c r="AQ1630" s="273">
        <f>Table2[[#This Row],[OUTSD_SG_HEALTH_TOTAL]]-Table2[[#This Row],[OUTSD_SG_GRANDFATHER]]</f>
        <v>0</v>
      </c>
      <c r="AR1630" s="273">
        <f>Table2[[#This Row],[EXCHG_IND_HEALTH_TOTAL]]+Table2[[#This Row],[OUTSD_IND_HEALTH_TOTAL]]</f>
        <v>0</v>
      </c>
      <c r="AS1630" s="273">
        <f>Table2[[#This Row],[EXCHG_SG_HEALTH_TOTAL]]+Table2[[#This Row],[OUTSD_SG_HEALTH_TOTAL]]</f>
        <v>0</v>
      </c>
      <c r="AT1630" s="273">
        <f>Table2[[#This Row],[OUTSD_ATM_HEALTH_TOTAL]]+Table2[[#This Row],[OUTSD_LG_HEALTH_TOTAL]]+Table2[[#This Row],[Individual Total]]+Table2[[#This Row],[Small Group Total]]+Table2[[#This Row],[OUTSD_STUDENT]]</f>
        <v>0</v>
      </c>
    </row>
    <row r="1631" spans="1:46">
      <c r="A1631" t="s">
        <v>339</v>
      </c>
      <c r="B1631" t="s">
        <v>387</v>
      </c>
      <c r="AE1631">
        <v>9</v>
      </c>
      <c r="AL1631">
        <v>2023</v>
      </c>
      <c r="AM1631">
        <v>4</v>
      </c>
      <c r="AN1631" s="273">
        <f>(Table2[[#This Row],[OUTSD_IND_HEALTH_TOTAL]]+Table2[[#This Row],[EXCHG_IND_HEALTH_TOTAL]])-Table2[[#This Row],[OUTSD_IND_GRANDFATHER]]</f>
        <v>0</v>
      </c>
      <c r="AO1631" s="273">
        <f>Table2[[#This Row],[OUTSD_IND_HEALTH_TOTAL]]-Table2[[#This Row],[OUTSD_IND_GRANDFATHER]]</f>
        <v>0</v>
      </c>
      <c r="AP1631" s="273">
        <f>(Table2[[#This Row],[OUTSD_SG_HEALTH_TOTAL]]+Table2[[#This Row],[EXCHG_SG_HEALTH_TOTAL]])-Table2[[#This Row],[OUTSD_SG_GRANDFATHER]]</f>
        <v>0</v>
      </c>
      <c r="AQ1631" s="273">
        <f>Table2[[#This Row],[OUTSD_SG_HEALTH_TOTAL]]-Table2[[#This Row],[OUTSD_SG_GRANDFATHER]]</f>
        <v>0</v>
      </c>
      <c r="AR1631" s="273">
        <f>Table2[[#This Row],[EXCHG_IND_HEALTH_TOTAL]]+Table2[[#This Row],[OUTSD_IND_HEALTH_TOTAL]]</f>
        <v>0</v>
      </c>
      <c r="AS1631" s="273">
        <f>Table2[[#This Row],[EXCHG_SG_HEALTH_TOTAL]]+Table2[[#This Row],[OUTSD_SG_HEALTH_TOTAL]]</f>
        <v>0</v>
      </c>
      <c r="AT1631" s="273">
        <f>Table2[[#This Row],[OUTSD_ATM_HEALTH_TOTAL]]+Table2[[#This Row],[OUTSD_LG_HEALTH_TOTAL]]+Table2[[#This Row],[Individual Total]]+Table2[[#This Row],[Small Group Total]]+Table2[[#This Row],[OUTSD_STUDENT]]</f>
        <v>0</v>
      </c>
    </row>
    <row r="1632" spans="1:46">
      <c r="A1632" t="s">
        <v>339</v>
      </c>
      <c r="B1632" t="s">
        <v>373</v>
      </c>
      <c r="AE1632">
        <v>34</v>
      </c>
      <c r="AL1632">
        <v>2023</v>
      </c>
      <c r="AM1632">
        <v>4</v>
      </c>
      <c r="AN1632" s="273">
        <f>(Table2[[#This Row],[OUTSD_IND_HEALTH_TOTAL]]+Table2[[#This Row],[EXCHG_IND_HEALTH_TOTAL]])-Table2[[#This Row],[OUTSD_IND_GRANDFATHER]]</f>
        <v>0</v>
      </c>
      <c r="AO1632" s="273">
        <f>Table2[[#This Row],[OUTSD_IND_HEALTH_TOTAL]]-Table2[[#This Row],[OUTSD_IND_GRANDFATHER]]</f>
        <v>0</v>
      </c>
      <c r="AP1632" s="273">
        <f>(Table2[[#This Row],[OUTSD_SG_HEALTH_TOTAL]]+Table2[[#This Row],[EXCHG_SG_HEALTH_TOTAL]])-Table2[[#This Row],[OUTSD_SG_GRANDFATHER]]</f>
        <v>0</v>
      </c>
      <c r="AQ1632" s="273">
        <f>Table2[[#This Row],[OUTSD_SG_HEALTH_TOTAL]]-Table2[[#This Row],[OUTSD_SG_GRANDFATHER]]</f>
        <v>0</v>
      </c>
      <c r="AR1632" s="273">
        <f>Table2[[#This Row],[EXCHG_IND_HEALTH_TOTAL]]+Table2[[#This Row],[OUTSD_IND_HEALTH_TOTAL]]</f>
        <v>0</v>
      </c>
      <c r="AS1632" s="273">
        <f>Table2[[#This Row],[EXCHG_SG_HEALTH_TOTAL]]+Table2[[#This Row],[OUTSD_SG_HEALTH_TOTAL]]</f>
        <v>0</v>
      </c>
      <c r="AT1632" s="273">
        <f>Table2[[#This Row],[OUTSD_ATM_HEALTH_TOTAL]]+Table2[[#This Row],[OUTSD_LG_HEALTH_TOTAL]]+Table2[[#This Row],[Individual Total]]+Table2[[#This Row],[Small Group Total]]+Table2[[#This Row],[OUTSD_STUDENT]]</f>
        <v>0</v>
      </c>
    </row>
    <row r="1633" spans="1:46">
      <c r="A1633" t="s">
        <v>339</v>
      </c>
      <c r="B1633" t="s">
        <v>357</v>
      </c>
      <c r="AE1633">
        <v>804</v>
      </c>
      <c r="AL1633">
        <v>2023</v>
      </c>
      <c r="AM1633">
        <v>4</v>
      </c>
      <c r="AN1633" s="273">
        <f>(Table2[[#This Row],[OUTSD_IND_HEALTH_TOTAL]]+Table2[[#This Row],[EXCHG_IND_HEALTH_TOTAL]])-Table2[[#This Row],[OUTSD_IND_GRANDFATHER]]</f>
        <v>0</v>
      </c>
      <c r="AO1633" s="273">
        <f>Table2[[#This Row],[OUTSD_IND_HEALTH_TOTAL]]-Table2[[#This Row],[OUTSD_IND_GRANDFATHER]]</f>
        <v>0</v>
      </c>
      <c r="AP1633" s="273">
        <f>(Table2[[#This Row],[OUTSD_SG_HEALTH_TOTAL]]+Table2[[#This Row],[EXCHG_SG_HEALTH_TOTAL]])-Table2[[#This Row],[OUTSD_SG_GRANDFATHER]]</f>
        <v>0</v>
      </c>
      <c r="AQ1633" s="273">
        <f>Table2[[#This Row],[OUTSD_SG_HEALTH_TOTAL]]-Table2[[#This Row],[OUTSD_SG_GRANDFATHER]]</f>
        <v>0</v>
      </c>
      <c r="AR1633" s="273">
        <f>Table2[[#This Row],[EXCHG_IND_HEALTH_TOTAL]]+Table2[[#This Row],[OUTSD_IND_HEALTH_TOTAL]]</f>
        <v>0</v>
      </c>
      <c r="AS1633" s="273">
        <f>Table2[[#This Row],[EXCHG_SG_HEALTH_TOTAL]]+Table2[[#This Row],[OUTSD_SG_HEALTH_TOTAL]]</f>
        <v>0</v>
      </c>
      <c r="AT1633" s="273">
        <f>Table2[[#This Row],[OUTSD_ATM_HEALTH_TOTAL]]+Table2[[#This Row],[OUTSD_LG_HEALTH_TOTAL]]+Table2[[#This Row],[Individual Total]]+Table2[[#This Row],[Small Group Total]]+Table2[[#This Row],[OUTSD_STUDENT]]</f>
        <v>0</v>
      </c>
    </row>
    <row r="1634" spans="1:46">
      <c r="A1634" t="s">
        <v>339</v>
      </c>
      <c r="B1634" t="s">
        <v>390</v>
      </c>
      <c r="AE1634">
        <v>1</v>
      </c>
      <c r="AL1634">
        <v>2023</v>
      </c>
      <c r="AM1634">
        <v>4</v>
      </c>
      <c r="AN1634" s="273">
        <f>(Table2[[#This Row],[OUTSD_IND_HEALTH_TOTAL]]+Table2[[#This Row],[EXCHG_IND_HEALTH_TOTAL]])-Table2[[#This Row],[OUTSD_IND_GRANDFATHER]]</f>
        <v>0</v>
      </c>
      <c r="AO1634" s="273">
        <f>Table2[[#This Row],[OUTSD_IND_HEALTH_TOTAL]]-Table2[[#This Row],[OUTSD_IND_GRANDFATHER]]</f>
        <v>0</v>
      </c>
      <c r="AP1634" s="273">
        <f>(Table2[[#This Row],[OUTSD_SG_HEALTH_TOTAL]]+Table2[[#This Row],[EXCHG_SG_HEALTH_TOTAL]])-Table2[[#This Row],[OUTSD_SG_GRANDFATHER]]</f>
        <v>0</v>
      </c>
      <c r="AQ1634" s="273">
        <f>Table2[[#This Row],[OUTSD_SG_HEALTH_TOTAL]]-Table2[[#This Row],[OUTSD_SG_GRANDFATHER]]</f>
        <v>0</v>
      </c>
      <c r="AR1634" s="273">
        <f>Table2[[#This Row],[EXCHG_IND_HEALTH_TOTAL]]+Table2[[#This Row],[OUTSD_IND_HEALTH_TOTAL]]</f>
        <v>0</v>
      </c>
      <c r="AS1634" s="273">
        <f>Table2[[#This Row],[EXCHG_SG_HEALTH_TOTAL]]+Table2[[#This Row],[OUTSD_SG_HEALTH_TOTAL]]</f>
        <v>0</v>
      </c>
      <c r="AT1634" s="273">
        <f>Table2[[#This Row],[OUTSD_ATM_HEALTH_TOTAL]]+Table2[[#This Row],[OUTSD_LG_HEALTH_TOTAL]]+Table2[[#This Row],[Individual Total]]+Table2[[#This Row],[Small Group Total]]+Table2[[#This Row],[OUTSD_STUDENT]]</f>
        <v>0</v>
      </c>
    </row>
    <row r="1635" spans="1:46">
      <c r="A1635" t="s">
        <v>339</v>
      </c>
      <c r="B1635" t="s">
        <v>362</v>
      </c>
      <c r="AE1635">
        <v>244</v>
      </c>
      <c r="AL1635">
        <v>2023</v>
      </c>
      <c r="AM1635">
        <v>4</v>
      </c>
      <c r="AN1635" s="273">
        <f>(Table2[[#This Row],[OUTSD_IND_HEALTH_TOTAL]]+Table2[[#This Row],[EXCHG_IND_HEALTH_TOTAL]])-Table2[[#This Row],[OUTSD_IND_GRANDFATHER]]</f>
        <v>0</v>
      </c>
      <c r="AO1635" s="273">
        <f>Table2[[#This Row],[OUTSD_IND_HEALTH_TOTAL]]-Table2[[#This Row],[OUTSD_IND_GRANDFATHER]]</f>
        <v>0</v>
      </c>
      <c r="AP1635" s="273">
        <f>(Table2[[#This Row],[OUTSD_SG_HEALTH_TOTAL]]+Table2[[#This Row],[EXCHG_SG_HEALTH_TOTAL]])-Table2[[#This Row],[OUTSD_SG_GRANDFATHER]]</f>
        <v>0</v>
      </c>
      <c r="AQ1635" s="273">
        <f>Table2[[#This Row],[OUTSD_SG_HEALTH_TOTAL]]-Table2[[#This Row],[OUTSD_SG_GRANDFATHER]]</f>
        <v>0</v>
      </c>
      <c r="AR1635" s="273">
        <f>Table2[[#This Row],[EXCHG_IND_HEALTH_TOTAL]]+Table2[[#This Row],[OUTSD_IND_HEALTH_TOTAL]]</f>
        <v>0</v>
      </c>
      <c r="AS1635" s="273">
        <f>Table2[[#This Row],[EXCHG_SG_HEALTH_TOTAL]]+Table2[[#This Row],[OUTSD_SG_HEALTH_TOTAL]]</f>
        <v>0</v>
      </c>
      <c r="AT1635" s="273">
        <f>Table2[[#This Row],[OUTSD_ATM_HEALTH_TOTAL]]+Table2[[#This Row],[OUTSD_LG_HEALTH_TOTAL]]+Table2[[#This Row],[Individual Total]]+Table2[[#This Row],[Small Group Total]]+Table2[[#This Row],[OUTSD_STUDENT]]</f>
        <v>0</v>
      </c>
    </row>
    <row r="1636" spans="1:46">
      <c r="A1636" t="s">
        <v>77</v>
      </c>
      <c r="B1636" t="s">
        <v>363</v>
      </c>
      <c r="AE1636">
        <v>49</v>
      </c>
      <c r="AL1636">
        <v>2023</v>
      </c>
      <c r="AM1636">
        <v>4</v>
      </c>
      <c r="AN1636" s="273">
        <f>(Table2[[#This Row],[OUTSD_IND_HEALTH_TOTAL]]+Table2[[#This Row],[EXCHG_IND_HEALTH_TOTAL]])-Table2[[#This Row],[OUTSD_IND_GRANDFATHER]]</f>
        <v>0</v>
      </c>
      <c r="AO1636" s="273">
        <f>Table2[[#This Row],[OUTSD_IND_HEALTH_TOTAL]]-Table2[[#This Row],[OUTSD_IND_GRANDFATHER]]</f>
        <v>0</v>
      </c>
      <c r="AP1636" s="273">
        <f>(Table2[[#This Row],[OUTSD_SG_HEALTH_TOTAL]]+Table2[[#This Row],[EXCHG_SG_HEALTH_TOTAL]])-Table2[[#This Row],[OUTSD_SG_GRANDFATHER]]</f>
        <v>0</v>
      </c>
      <c r="AQ1636" s="273">
        <f>Table2[[#This Row],[OUTSD_SG_HEALTH_TOTAL]]-Table2[[#This Row],[OUTSD_SG_GRANDFATHER]]</f>
        <v>0</v>
      </c>
      <c r="AR1636" s="273">
        <f>Table2[[#This Row],[EXCHG_IND_HEALTH_TOTAL]]+Table2[[#This Row],[OUTSD_IND_HEALTH_TOTAL]]</f>
        <v>0</v>
      </c>
      <c r="AS1636" s="273">
        <f>Table2[[#This Row],[EXCHG_SG_HEALTH_TOTAL]]+Table2[[#This Row],[OUTSD_SG_HEALTH_TOTAL]]</f>
        <v>0</v>
      </c>
      <c r="AT1636" s="273">
        <f>Table2[[#This Row],[OUTSD_ATM_HEALTH_TOTAL]]+Table2[[#This Row],[OUTSD_LG_HEALTH_TOTAL]]+Table2[[#This Row],[Individual Total]]+Table2[[#This Row],[Small Group Total]]+Table2[[#This Row],[OUTSD_STUDENT]]</f>
        <v>0</v>
      </c>
    </row>
    <row r="1637" spans="1:46">
      <c r="A1637" t="s">
        <v>77</v>
      </c>
      <c r="B1637" t="s">
        <v>358</v>
      </c>
      <c r="AE1637">
        <v>1266</v>
      </c>
      <c r="AL1637">
        <v>2023</v>
      </c>
      <c r="AM1637">
        <v>4</v>
      </c>
      <c r="AN1637" s="273">
        <f>(Table2[[#This Row],[OUTSD_IND_HEALTH_TOTAL]]+Table2[[#This Row],[EXCHG_IND_HEALTH_TOTAL]])-Table2[[#This Row],[OUTSD_IND_GRANDFATHER]]</f>
        <v>0</v>
      </c>
      <c r="AO1637" s="273">
        <f>Table2[[#This Row],[OUTSD_IND_HEALTH_TOTAL]]-Table2[[#This Row],[OUTSD_IND_GRANDFATHER]]</f>
        <v>0</v>
      </c>
      <c r="AP1637" s="273">
        <f>(Table2[[#This Row],[OUTSD_SG_HEALTH_TOTAL]]+Table2[[#This Row],[EXCHG_SG_HEALTH_TOTAL]])-Table2[[#This Row],[OUTSD_SG_GRANDFATHER]]</f>
        <v>0</v>
      </c>
      <c r="AQ1637" s="273">
        <f>Table2[[#This Row],[OUTSD_SG_HEALTH_TOTAL]]-Table2[[#This Row],[OUTSD_SG_GRANDFATHER]]</f>
        <v>0</v>
      </c>
      <c r="AR1637" s="273">
        <f>Table2[[#This Row],[EXCHG_IND_HEALTH_TOTAL]]+Table2[[#This Row],[OUTSD_IND_HEALTH_TOTAL]]</f>
        <v>0</v>
      </c>
      <c r="AS1637" s="273">
        <f>Table2[[#This Row],[EXCHG_SG_HEALTH_TOTAL]]+Table2[[#This Row],[OUTSD_SG_HEALTH_TOTAL]]</f>
        <v>0</v>
      </c>
      <c r="AT1637" s="273">
        <f>Table2[[#This Row],[OUTSD_ATM_HEALTH_TOTAL]]+Table2[[#This Row],[OUTSD_LG_HEALTH_TOTAL]]+Table2[[#This Row],[Individual Total]]+Table2[[#This Row],[Small Group Total]]+Table2[[#This Row],[OUTSD_STUDENT]]</f>
        <v>0</v>
      </c>
    </row>
    <row r="1638" spans="1:46">
      <c r="A1638" t="s">
        <v>77</v>
      </c>
      <c r="B1638" t="s">
        <v>361</v>
      </c>
      <c r="AE1638">
        <v>7</v>
      </c>
      <c r="AL1638">
        <v>2023</v>
      </c>
      <c r="AM1638">
        <v>4</v>
      </c>
      <c r="AN1638" s="273">
        <f>(Table2[[#This Row],[OUTSD_IND_HEALTH_TOTAL]]+Table2[[#This Row],[EXCHG_IND_HEALTH_TOTAL]])-Table2[[#This Row],[OUTSD_IND_GRANDFATHER]]</f>
        <v>0</v>
      </c>
      <c r="AO1638" s="273">
        <f>Table2[[#This Row],[OUTSD_IND_HEALTH_TOTAL]]-Table2[[#This Row],[OUTSD_IND_GRANDFATHER]]</f>
        <v>0</v>
      </c>
      <c r="AP1638" s="273">
        <f>(Table2[[#This Row],[OUTSD_SG_HEALTH_TOTAL]]+Table2[[#This Row],[EXCHG_SG_HEALTH_TOTAL]])-Table2[[#This Row],[OUTSD_SG_GRANDFATHER]]</f>
        <v>0</v>
      </c>
      <c r="AQ1638" s="273">
        <f>Table2[[#This Row],[OUTSD_SG_HEALTH_TOTAL]]-Table2[[#This Row],[OUTSD_SG_GRANDFATHER]]</f>
        <v>0</v>
      </c>
      <c r="AR1638" s="273">
        <f>Table2[[#This Row],[EXCHG_IND_HEALTH_TOTAL]]+Table2[[#This Row],[OUTSD_IND_HEALTH_TOTAL]]</f>
        <v>0</v>
      </c>
      <c r="AS1638" s="273">
        <f>Table2[[#This Row],[EXCHG_SG_HEALTH_TOTAL]]+Table2[[#This Row],[OUTSD_SG_HEALTH_TOTAL]]</f>
        <v>0</v>
      </c>
      <c r="AT1638" s="273">
        <f>Table2[[#This Row],[OUTSD_ATM_HEALTH_TOTAL]]+Table2[[#This Row],[OUTSD_LG_HEALTH_TOTAL]]+Table2[[#This Row],[Individual Total]]+Table2[[#This Row],[Small Group Total]]+Table2[[#This Row],[OUTSD_STUDENT]]</f>
        <v>0</v>
      </c>
    </row>
    <row r="1639" spans="1:46">
      <c r="A1639" t="s">
        <v>77</v>
      </c>
      <c r="B1639" t="s">
        <v>372</v>
      </c>
      <c r="AE1639">
        <v>410</v>
      </c>
      <c r="AL1639">
        <v>2023</v>
      </c>
      <c r="AM1639">
        <v>4</v>
      </c>
      <c r="AN1639" s="273">
        <f>(Table2[[#This Row],[OUTSD_IND_HEALTH_TOTAL]]+Table2[[#This Row],[EXCHG_IND_HEALTH_TOTAL]])-Table2[[#This Row],[OUTSD_IND_GRANDFATHER]]</f>
        <v>0</v>
      </c>
      <c r="AO1639" s="273">
        <f>Table2[[#This Row],[OUTSD_IND_HEALTH_TOTAL]]-Table2[[#This Row],[OUTSD_IND_GRANDFATHER]]</f>
        <v>0</v>
      </c>
      <c r="AP1639" s="273">
        <f>(Table2[[#This Row],[OUTSD_SG_HEALTH_TOTAL]]+Table2[[#This Row],[EXCHG_SG_HEALTH_TOTAL]])-Table2[[#This Row],[OUTSD_SG_GRANDFATHER]]</f>
        <v>0</v>
      </c>
      <c r="AQ1639" s="273">
        <f>Table2[[#This Row],[OUTSD_SG_HEALTH_TOTAL]]-Table2[[#This Row],[OUTSD_SG_GRANDFATHER]]</f>
        <v>0</v>
      </c>
      <c r="AR1639" s="273">
        <f>Table2[[#This Row],[EXCHG_IND_HEALTH_TOTAL]]+Table2[[#This Row],[OUTSD_IND_HEALTH_TOTAL]]</f>
        <v>0</v>
      </c>
      <c r="AS1639" s="273">
        <f>Table2[[#This Row],[EXCHG_SG_HEALTH_TOTAL]]+Table2[[#This Row],[OUTSD_SG_HEALTH_TOTAL]]</f>
        <v>0</v>
      </c>
      <c r="AT1639" s="273">
        <f>Table2[[#This Row],[OUTSD_ATM_HEALTH_TOTAL]]+Table2[[#This Row],[OUTSD_LG_HEALTH_TOTAL]]+Table2[[#This Row],[Individual Total]]+Table2[[#This Row],[Small Group Total]]+Table2[[#This Row],[OUTSD_STUDENT]]</f>
        <v>0</v>
      </c>
    </row>
    <row r="1640" spans="1:46">
      <c r="A1640" t="s">
        <v>77</v>
      </c>
      <c r="B1640" t="s">
        <v>376</v>
      </c>
      <c r="AE1640">
        <v>2</v>
      </c>
      <c r="AL1640">
        <v>2023</v>
      </c>
      <c r="AM1640">
        <v>4</v>
      </c>
      <c r="AN1640" s="273">
        <f>(Table2[[#This Row],[OUTSD_IND_HEALTH_TOTAL]]+Table2[[#This Row],[EXCHG_IND_HEALTH_TOTAL]])-Table2[[#This Row],[OUTSD_IND_GRANDFATHER]]</f>
        <v>0</v>
      </c>
      <c r="AO1640" s="273">
        <f>Table2[[#This Row],[OUTSD_IND_HEALTH_TOTAL]]-Table2[[#This Row],[OUTSD_IND_GRANDFATHER]]</f>
        <v>0</v>
      </c>
      <c r="AP1640" s="273">
        <f>(Table2[[#This Row],[OUTSD_SG_HEALTH_TOTAL]]+Table2[[#This Row],[EXCHG_SG_HEALTH_TOTAL]])-Table2[[#This Row],[OUTSD_SG_GRANDFATHER]]</f>
        <v>0</v>
      </c>
      <c r="AQ1640" s="273">
        <f>Table2[[#This Row],[OUTSD_SG_HEALTH_TOTAL]]-Table2[[#This Row],[OUTSD_SG_GRANDFATHER]]</f>
        <v>0</v>
      </c>
      <c r="AR1640" s="273">
        <f>Table2[[#This Row],[EXCHG_IND_HEALTH_TOTAL]]+Table2[[#This Row],[OUTSD_IND_HEALTH_TOTAL]]</f>
        <v>0</v>
      </c>
      <c r="AS1640" s="273">
        <f>Table2[[#This Row],[EXCHG_SG_HEALTH_TOTAL]]+Table2[[#This Row],[OUTSD_SG_HEALTH_TOTAL]]</f>
        <v>0</v>
      </c>
      <c r="AT1640" s="273">
        <f>Table2[[#This Row],[OUTSD_ATM_HEALTH_TOTAL]]+Table2[[#This Row],[OUTSD_LG_HEALTH_TOTAL]]+Table2[[#This Row],[Individual Total]]+Table2[[#This Row],[Small Group Total]]+Table2[[#This Row],[OUTSD_STUDENT]]</f>
        <v>0</v>
      </c>
    </row>
    <row r="1641" spans="1:46">
      <c r="A1641" t="s">
        <v>77</v>
      </c>
      <c r="B1641" t="s">
        <v>379</v>
      </c>
      <c r="AE1641">
        <v>4</v>
      </c>
      <c r="AL1641">
        <v>2023</v>
      </c>
      <c r="AM1641">
        <v>4</v>
      </c>
      <c r="AN1641" s="273">
        <f>(Table2[[#This Row],[OUTSD_IND_HEALTH_TOTAL]]+Table2[[#This Row],[EXCHG_IND_HEALTH_TOTAL]])-Table2[[#This Row],[OUTSD_IND_GRANDFATHER]]</f>
        <v>0</v>
      </c>
      <c r="AO1641" s="273">
        <f>Table2[[#This Row],[OUTSD_IND_HEALTH_TOTAL]]-Table2[[#This Row],[OUTSD_IND_GRANDFATHER]]</f>
        <v>0</v>
      </c>
      <c r="AP1641" s="273">
        <f>(Table2[[#This Row],[OUTSD_SG_HEALTH_TOTAL]]+Table2[[#This Row],[EXCHG_SG_HEALTH_TOTAL]])-Table2[[#This Row],[OUTSD_SG_GRANDFATHER]]</f>
        <v>0</v>
      </c>
      <c r="AQ1641" s="273">
        <f>Table2[[#This Row],[OUTSD_SG_HEALTH_TOTAL]]-Table2[[#This Row],[OUTSD_SG_GRANDFATHER]]</f>
        <v>0</v>
      </c>
      <c r="AR1641" s="273">
        <f>Table2[[#This Row],[EXCHG_IND_HEALTH_TOTAL]]+Table2[[#This Row],[OUTSD_IND_HEALTH_TOTAL]]</f>
        <v>0</v>
      </c>
      <c r="AS1641" s="273">
        <f>Table2[[#This Row],[EXCHG_SG_HEALTH_TOTAL]]+Table2[[#This Row],[OUTSD_SG_HEALTH_TOTAL]]</f>
        <v>0</v>
      </c>
      <c r="AT1641" s="273">
        <f>Table2[[#This Row],[OUTSD_ATM_HEALTH_TOTAL]]+Table2[[#This Row],[OUTSD_LG_HEALTH_TOTAL]]+Table2[[#This Row],[Individual Total]]+Table2[[#This Row],[Small Group Total]]+Table2[[#This Row],[OUTSD_STUDENT]]</f>
        <v>0</v>
      </c>
    </row>
    <row r="1642" spans="1:46">
      <c r="A1642" t="s">
        <v>77</v>
      </c>
      <c r="B1642" t="s">
        <v>377</v>
      </c>
      <c r="AE1642">
        <v>2</v>
      </c>
      <c r="AL1642">
        <v>2023</v>
      </c>
      <c r="AM1642">
        <v>4</v>
      </c>
      <c r="AN1642" s="273">
        <f>(Table2[[#This Row],[OUTSD_IND_HEALTH_TOTAL]]+Table2[[#This Row],[EXCHG_IND_HEALTH_TOTAL]])-Table2[[#This Row],[OUTSD_IND_GRANDFATHER]]</f>
        <v>0</v>
      </c>
      <c r="AO1642" s="273">
        <f>Table2[[#This Row],[OUTSD_IND_HEALTH_TOTAL]]-Table2[[#This Row],[OUTSD_IND_GRANDFATHER]]</f>
        <v>0</v>
      </c>
      <c r="AP1642" s="273">
        <f>(Table2[[#This Row],[OUTSD_SG_HEALTH_TOTAL]]+Table2[[#This Row],[EXCHG_SG_HEALTH_TOTAL]])-Table2[[#This Row],[OUTSD_SG_GRANDFATHER]]</f>
        <v>0</v>
      </c>
      <c r="AQ1642" s="273">
        <f>Table2[[#This Row],[OUTSD_SG_HEALTH_TOTAL]]-Table2[[#This Row],[OUTSD_SG_GRANDFATHER]]</f>
        <v>0</v>
      </c>
      <c r="AR1642" s="273">
        <f>Table2[[#This Row],[EXCHG_IND_HEALTH_TOTAL]]+Table2[[#This Row],[OUTSD_IND_HEALTH_TOTAL]]</f>
        <v>0</v>
      </c>
      <c r="AS1642" s="273">
        <f>Table2[[#This Row],[EXCHG_SG_HEALTH_TOTAL]]+Table2[[#This Row],[OUTSD_SG_HEALTH_TOTAL]]</f>
        <v>0</v>
      </c>
      <c r="AT1642" s="273">
        <f>Table2[[#This Row],[OUTSD_ATM_HEALTH_TOTAL]]+Table2[[#This Row],[OUTSD_LG_HEALTH_TOTAL]]+Table2[[#This Row],[Individual Total]]+Table2[[#This Row],[Small Group Total]]+Table2[[#This Row],[OUTSD_STUDENT]]</f>
        <v>0</v>
      </c>
    </row>
    <row r="1643" spans="1:46">
      <c r="A1643" t="s">
        <v>77</v>
      </c>
      <c r="B1643" t="s">
        <v>370</v>
      </c>
      <c r="AE1643">
        <v>20</v>
      </c>
      <c r="AL1643">
        <v>2023</v>
      </c>
      <c r="AM1643">
        <v>4</v>
      </c>
      <c r="AN1643" s="273">
        <f>(Table2[[#This Row],[OUTSD_IND_HEALTH_TOTAL]]+Table2[[#This Row],[EXCHG_IND_HEALTH_TOTAL]])-Table2[[#This Row],[OUTSD_IND_GRANDFATHER]]</f>
        <v>0</v>
      </c>
      <c r="AO1643" s="273">
        <f>Table2[[#This Row],[OUTSD_IND_HEALTH_TOTAL]]-Table2[[#This Row],[OUTSD_IND_GRANDFATHER]]</f>
        <v>0</v>
      </c>
      <c r="AP1643" s="273">
        <f>(Table2[[#This Row],[OUTSD_SG_HEALTH_TOTAL]]+Table2[[#This Row],[EXCHG_SG_HEALTH_TOTAL]])-Table2[[#This Row],[OUTSD_SG_GRANDFATHER]]</f>
        <v>0</v>
      </c>
      <c r="AQ1643" s="273">
        <f>Table2[[#This Row],[OUTSD_SG_HEALTH_TOTAL]]-Table2[[#This Row],[OUTSD_SG_GRANDFATHER]]</f>
        <v>0</v>
      </c>
      <c r="AR1643" s="273">
        <f>Table2[[#This Row],[EXCHG_IND_HEALTH_TOTAL]]+Table2[[#This Row],[OUTSD_IND_HEALTH_TOTAL]]</f>
        <v>0</v>
      </c>
      <c r="AS1643" s="273">
        <f>Table2[[#This Row],[EXCHG_SG_HEALTH_TOTAL]]+Table2[[#This Row],[OUTSD_SG_HEALTH_TOTAL]]</f>
        <v>0</v>
      </c>
      <c r="AT1643" s="273">
        <f>Table2[[#This Row],[OUTSD_ATM_HEALTH_TOTAL]]+Table2[[#This Row],[OUTSD_LG_HEALTH_TOTAL]]+Table2[[#This Row],[Individual Total]]+Table2[[#This Row],[Small Group Total]]+Table2[[#This Row],[OUTSD_STUDENT]]</f>
        <v>0</v>
      </c>
    </row>
    <row r="1644" spans="1:46">
      <c r="A1644" t="s">
        <v>77</v>
      </c>
      <c r="B1644" t="s">
        <v>367</v>
      </c>
      <c r="AE1644">
        <v>3</v>
      </c>
      <c r="AL1644">
        <v>2023</v>
      </c>
      <c r="AM1644">
        <v>4</v>
      </c>
      <c r="AN1644" s="273">
        <f>(Table2[[#This Row],[OUTSD_IND_HEALTH_TOTAL]]+Table2[[#This Row],[EXCHG_IND_HEALTH_TOTAL]])-Table2[[#This Row],[OUTSD_IND_GRANDFATHER]]</f>
        <v>0</v>
      </c>
      <c r="AO1644" s="273">
        <f>Table2[[#This Row],[OUTSD_IND_HEALTH_TOTAL]]-Table2[[#This Row],[OUTSD_IND_GRANDFATHER]]</f>
        <v>0</v>
      </c>
      <c r="AP1644" s="273">
        <f>(Table2[[#This Row],[OUTSD_SG_HEALTH_TOTAL]]+Table2[[#This Row],[EXCHG_SG_HEALTH_TOTAL]])-Table2[[#This Row],[OUTSD_SG_GRANDFATHER]]</f>
        <v>0</v>
      </c>
      <c r="AQ1644" s="273">
        <f>Table2[[#This Row],[OUTSD_SG_HEALTH_TOTAL]]-Table2[[#This Row],[OUTSD_SG_GRANDFATHER]]</f>
        <v>0</v>
      </c>
      <c r="AR1644" s="273">
        <f>Table2[[#This Row],[EXCHG_IND_HEALTH_TOTAL]]+Table2[[#This Row],[OUTSD_IND_HEALTH_TOTAL]]</f>
        <v>0</v>
      </c>
      <c r="AS1644" s="273">
        <f>Table2[[#This Row],[EXCHG_SG_HEALTH_TOTAL]]+Table2[[#This Row],[OUTSD_SG_HEALTH_TOTAL]]</f>
        <v>0</v>
      </c>
      <c r="AT1644" s="273">
        <f>Table2[[#This Row],[OUTSD_ATM_HEALTH_TOTAL]]+Table2[[#This Row],[OUTSD_LG_HEALTH_TOTAL]]+Table2[[#This Row],[Individual Total]]+Table2[[#This Row],[Small Group Total]]+Table2[[#This Row],[OUTSD_STUDENT]]</f>
        <v>0</v>
      </c>
    </row>
    <row r="1645" spans="1:46">
      <c r="A1645" t="s">
        <v>77</v>
      </c>
      <c r="B1645" t="s">
        <v>360</v>
      </c>
      <c r="AE1645">
        <v>3</v>
      </c>
      <c r="AL1645">
        <v>2023</v>
      </c>
      <c r="AM1645">
        <v>4</v>
      </c>
      <c r="AN1645" s="273">
        <f>(Table2[[#This Row],[OUTSD_IND_HEALTH_TOTAL]]+Table2[[#This Row],[EXCHG_IND_HEALTH_TOTAL]])-Table2[[#This Row],[OUTSD_IND_GRANDFATHER]]</f>
        <v>0</v>
      </c>
      <c r="AO1645" s="273">
        <f>Table2[[#This Row],[OUTSD_IND_HEALTH_TOTAL]]-Table2[[#This Row],[OUTSD_IND_GRANDFATHER]]</f>
        <v>0</v>
      </c>
      <c r="AP1645" s="273">
        <f>(Table2[[#This Row],[OUTSD_SG_HEALTH_TOTAL]]+Table2[[#This Row],[EXCHG_SG_HEALTH_TOTAL]])-Table2[[#This Row],[OUTSD_SG_GRANDFATHER]]</f>
        <v>0</v>
      </c>
      <c r="AQ1645" s="273">
        <f>Table2[[#This Row],[OUTSD_SG_HEALTH_TOTAL]]-Table2[[#This Row],[OUTSD_SG_GRANDFATHER]]</f>
        <v>0</v>
      </c>
      <c r="AR1645" s="273">
        <f>Table2[[#This Row],[EXCHG_IND_HEALTH_TOTAL]]+Table2[[#This Row],[OUTSD_IND_HEALTH_TOTAL]]</f>
        <v>0</v>
      </c>
      <c r="AS1645" s="273">
        <f>Table2[[#This Row],[EXCHG_SG_HEALTH_TOTAL]]+Table2[[#This Row],[OUTSD_SG_HEALTH_TOTAL]]</f>
        <v>0</v>
      </c>
      <c r="AT1645" s="273">
        <f>Table2[[#This Row],[OUTSD_ATM_HEALTH_TOTAL]]+Table2[[#This Row],[OUTSD_LG_HEALTH_TOTAL]]+Table2[[#This Row],[Individual Total]]+Table2[[#This Row],[Small Group Total]]+Table2[[#This Row],[OUTSD_STUDENT]]</f>
        <v>0</v>
      </c>
    </row>
    <row r="1646" spans="1:46">
      <c r="A1646" t="s">
        <v>77</v>
      </c>
      <c r="B1646" t="s">
        <v>368</v>
      </c>
      <c r="AE1646">
        <v>2</v>
      </c>
      <c r="AL1646">
        <v>2023</v>
      </c>
      <c r="AM1646">
        <v>4</v>
      </c>
      <c r="AN1646" s="273">
        <f>(Table2[[#This Row],[OUTSD_IND_HEALTH_TOTAL]]+Table2[[#This Row],[EXCHG_IND_HEALTH_TOTAL]])-Table2[[#This Row],[OUTSD_IND_GRANDFATHER]]</f>
        <v>0</v>
      </c>
      <c r="AO1646" s="273">
        <f>Table2[[#This Row],[OUTSD_IND_HEALTH_TOTAL]]-Table2[[#This Row],[OUTSD_IND_GRANDFATHER]]</f>
        <v>0</v>
      </c>
      <c r="AP1646" s="273">
        <f>(Table2[[#This Row],[OUTSD_SG_HEALTH_TOTAL]]+Table2[[#This Row],[EXCHG_SG_HEALTH_TOTAL]])-Table2[[#This Row],[OUTSD_SG_GRANDFATHER]]</f>
        <v>0</v>
      </c>
      <c r="AQ1646" s="273">
        <f>Table2[[#This Row],[OUTSD_SG_HEALTH_TOTAL]]-Table2[[#This Row],[OUTSD_SG_GRANDFATHER]]</f>
        <v>0</v>
      </c>
      <c r="AR1646" s="273">
        <f>Table2[[#This Row],[EXCHG_IND_HEALTH_TOTAL]]+Table2[[#This Row],[OUTSD_IND_HEALTH_TOTAL]]</f>
        <v>0</v>
      </c>
      <c r="AS1646" s="273">
        <f>Table2[[#This Row],[EXCHG_SG_HEALTH_TOTAL]]+Table2[[#This Row],[OUTSD_SG_HEALTH_TOTAL]]</f>
        <v>0</v>
      </c>
      <c r="AT1646" s="273">
        <f>Table2[[#This Row],[OUTSD_ATM_HEALTH_TOTAL]]+Table2[[#This Row],[OUTSD_LG_HEALTH_TOTAL]]+Table2[[#This Row],[Individual Total]]+Table2[[#This Row],[Small Group Total]]+Table2[[#This Row],[OUTSD_STUDENT]]</f>
        <v>0</v>
      </c>
    </row>
    <row r="1647" spans="1:46">
      <c r="A1647" t="s">
        <v>77</v>
      </c>
      <c r="B1647" t="s">
        <v>371</v>
      </c>
      <c r="AE1647">
        <v>4</v>
      </c>
      <c r="AL1647">
        <v>2023</v>
      </c>
      <c r="AM1647">
        <v>4</v>
      </c>
      <c r="AN1647" s="273">
        <f>(Table2[[#This Row],[OUTSD_IND_HEALTH_TOTAL]]+Table2[[#This Row],[EXCHG_IND_HEALTH_TOTAL]])-Table2[[#This Row],[OUTSD_IND_GRANDFATHER]]</f>
        <v>0</v>
      </c>
      <c r="AO1647" s="273">
        <f>Table2[[#This Row],[OUTSD_IND_HEALTH_TOTAL]]-Table2[[#This Row],[OUTSD_IND_GRANDFATHER]]</f>
        <v>0</v>
      </c>
      <c r="AP1647" s="273">
        <f>(Table2[[#This Row],[OUTSD_SG_HEALTH_TOTAL]]+Table2[[#This Row],[EXCHG_SG_HEALTH_TOTAL]])-Table2[[#This Row],[OUTSD_SG_GRANDFATHER]]</f>
        <v>0</v>
      </c>
      <c r="AQ1647" s="273">
        <f>Table2[[#This Row],[OUTSD_SG_HEALTH_TOTAL]]-Table2[[#This Row],[OUTSD_SG_GRANDFATHER]]</f>
        <v>0</v>
      </c>
      <c r="AR1647" s="273">
        <f>Table2[[#This Row],[EXCHG_IND_HEALTH_TOTAL]]+Table2[[#This Row],[OUTSD_IND_HEALTH_TOTAL]]</f>
        <v>0</v>
      </c>
      <c r="AS1647" s="273">
        <f>Table2[[#This Row],[EXCHG_SG_HEALTH_TOTAL]]+Table2[[#This Row],[OUTSD_SG_HEALTH_TOTAL]]</f>
        <v>0</v>
      </c>
      <c r="AT1647" s="273">
        <f>Table2[[#This Row],[OUTSD_ATM_HEALTH_TOTAL]]+Table2[[#This Row],[OUTSD_LG_HEALTH_TOTAL]]+Table2[[#This Row],[Individual Total]]+Table2[[#This Row],[Small Group Total]]+Table2[[#This Row],[OUTSD_STUDENT]]</f>
        <v>0</v>
      </c>
    </row>
    <row r="1648" spans="1:46">
      <c r="A1648" t="s">
        <v>77</v>
      </c>
      <c r="B1648" t="s">
        <v>366</v>
      </c>
      <c r="AE1648">
        <v>101</v>
      </c>
      <c r="AL1648">
        <v>2023</v>
      </c>
      <c r="AM1648">
        <v>4</v>
      </c>
      <c r="AN1648" s="273">
        <f>(Table2[[#This Row],[OUTSD_IND_HEALTH_TOTAL]]+Table2[[#This Row],[EXCHG_IND_HEALTH_TOTAL]])-Table2[[#This Row],[OUTSD_IND_GRANDFATHER]]</f>
        <v>0</v>
      </c>
      <c r="AO1648" s="273">
        <f>Table2[[#This Row],[OUTSD_IND_HEALTH_TOTAL]]-Table2[[#This Row],[OUTSD_IND_GRANDFATHER]]</f>
        <v>0</v>
      </c>
      <c r="AP1648" s="273">
        <f>(Table2[[#This Row],[OUTSD_SG_HEALTH_TOTAL]]+Table2[[#This Row],[EXCHG_SG_HEALTH_TOTAL]])-Table2[[#This Row],[OUTSD_SG_GRANDFATHER]]</f>
        <v>0</v>
      </c>
      <c r="AQ1648" s="273">
        <f>Table2[[#This Row],[OUTSD_SG_HEALTH_TOTAL]]-Table2[[#This Row],[OUTSD_SG_GRANDFATHER]]</f>
        <v>0</v>
      </c>
      <c r="AR1648" s="273">
        <f>Table2[[#This Row],[EXCHG_IND_HEALTH_TOTAL]]+Table2[[#This Row],[OUTSD_IND_HEALTH_TOTAL]]</f>
        <v>0</v>
      </c>
      <c r="AS1648" s="273">
        <f>Table2[[#This Row],[EXCHG_SG_HEALTH_TOTAL]]+Table2[[#This Row],[OUTSD_SG_HEALTH_TOTAL]]</f>
        <v>0</v>
      </c>
      <c r="AT1648" s="273">
        <f>Table2[[#This Row],[OUTSD_ATM_HEALTH_TOTAL]]+Table2[[#This Row],[OUTSD_LG_HEALTH_TOTAL]]+Table2[[#This Row],[Individual Total]]+Table2[[#This Row],[Small Group Total]]+Table2[[#This Row],[OUTSD_STUDENT]]</f>
        <v>0</v>
      </c>
    </row>
    <row r="1649" spans="1:46">
      <c r="A1649" t="s">
        <v>77</v>
      </c>
      <c r="B1649" t="s">
        <v>375</v>
      </c>
      <c r="AE1649">
        <v>12</v>
      </c>
      <c r="AL1649">
        <v>2023</v>
      </c>
      <c r="AM1649">
        <v>4</v>
      </c>
      <c r="AN1649" s="273">
        <f>(Table2[[#This Row],[OUTSD_IND_HEALTH_TOTAL]]+Table2[[#This Row],[EXCHG_IND_HEALTH_TOTAL]])-Table2[[#This Row],[OUTSD_IND_GRANDFATHER]]</f>
        <v>0</v>
      </c>
      <c r="AO1649" s="273">
        <f>Table2[[#This Row],[OUTSD_IND_HEALTH_TOTAL]]-Table2[[#This Row],[OUTSD_IND_GRANDFATHER]]</f>
        <v>0</v>
      </c>
      <c r="AP1649" s="273">
        <f>(Table2[[#This Row],[OUTSD_SG_HEALTH_TOTAL]]+Table2[[#This Row],[EXCHG_SG_HEALTH_TOTAL]])-Table2[[#This Row],[OUTSD_SG_GRANDFATHER]]</f>
        <v>0</v>
      </c>
      <c r="AQ1649" s="273">
        <f>Table2[[#This Row],[OUTSD_SG_HEALTH_TOTAL]]-Table2[[#This Row],[OUTSD_SG_GRANDFATHER]]</f>
        <v>0</v>
      </c>
      <c r="AR1649" s="273">
        <f>Table2[[#This Row],[EXCHG_IND_HEALTH_TOTAL]]+Table2[[#This Row],[OUTSD_IND_HEALTH_TOTAL]]</f>
        <v>0</v>
      </c>
      <c r="AS1649" s="273">
        <f>Table2[[#This Row],[EXCHG_SG_HEALTH_TOTAL]]+Table2[[#This Row],[OUTSD_SG_HEALTH_TOTAL]]</f>
        <v>0</v>
      </c>
      <c r="AT1649" s="273">
        <f>Table2[[#This Row],[OUTSD_ATM_HEALTH_TOTAL]]+Table2[[#This Row],[OUTSD_LG_HEALTH_TOTAL]]+Table2[[#This Row],[Individual Total]]+Table2[[#This Row],[Small Group Total]]+Table2[[#This Row],[OUTSD_STUDENT]]</f>
        <v>0</v>
      </c>
    </row>
    <row r="1650" spans="1:46">
      <c r="A1650" t="s">
        <v>77</v>
      </c>
      <c r="B1650" t="s">
        <v>365</v>
      </c>
      <c r="AE1650">
        <v>195</v>
      </c>
      <c r="AL1650">
        <v>2023</v>
      </c>
      <c r="AM1650">
        <v>4</v>
      </c>
      <c r="AN1650" s="273">
        <f>(Table2[[#This Row],[OUTSD_IND_HEALTH_TOTAL]]+Table2[[#This Row],[EXCHG_IND_HEALTH_TOTAL]])-Table2[[#This Row],[OUTSD_IND_GRANDFATHER]]</f>
        <v>0</v>
      </c>
      <c r="AO1650" s="273">
        <f>Table2[[#This Row],[OUTSD_IND_HEALTH_TOTAL]]-Table2[[#This Row],[OUTSD_IND_GRANDFATHER]]</f>
        <v>0</v>
      </c>
      <c r="AP1650" s="273">
        <f>(Table2[[#This Row],[OUTSD_SG_HEALTH_TOTAL]]+Table2[[#This Row],[EXCHG_SG_HEALTH_TOTAL]])-Table2[[#This Row],[OUTSD_SG_GRANDFATHER]]</f>
        <v>0</v>
      </c>
      <c r="AQ1650" s="273">
        <f>Table2[[#This Row],[OUTSD_SG_HEALTH_TOTAL]]-Table2[[#This Row],[OUTSD_SG_GRANDFATHER]]</f>
        <v>0</v>
      </c>
      <c r="AR1650" s="273">
        <f>Table2[[#This Row],[EXCHG_IND_HEALTH_TOTAL]]+Table2[[#This Row],[OUTSD_IND_HEALTH_TOTAL]]</f>
        <v>0</v>
      </c>
      <c r="AS1650" s="273">
        <f>Table2[[#This Row],[EXCHG_SG_HEALTH_TOTAL]]+Table2[[#This Row],[OUTSD_SG_HEALTH_TOTAL]]</f>
        <v>0</v>
      </c>
      <c r="AT1650" s="273">
        <f>Table2[[#This Row],[OUTSD_ATM_HEALTH_TOTAL]]+Table2[[#This Row],[OUTSD_LG_HEALTH_TOTAL]]+Table2[[#This Row],[Individual Total]]+Table2[[#This Row],[Small Group Total]]+Table2[[#This Row],[OUTSD_STUDENT]]</f>
        <v>0</v>
      </c>
    </row>
    <row r="1651" spans="1:46">
      <c r="A1651" t="s">
        <v>77</v>
      </c>
      <c r="B1651" t="s">
        <v>356</v>
      </c>
      <c r="AE1651">
        <v>522</v>
      </c>
      <c r="AL1651">
        <v>2023</v>
      </c>
      <c r="AM1651">
        <v>4</v>
      </c>
      <c r="AN1651" s="273">
        <f>(Table2[[#This Row],[OUTSD_IND_HEALTH_TOTAL]]+Table2[[#This Row],[EXCHG_IND_HEALTH_TOTAL]])-Table2[[#This Row],[OUTSD_IND_GRANDFATHER]]</f>
        <v>0</v>
      </c>
      <c r="AO1651" s="273">
        <f>Table2[[#This Row],[OUTSD_IND_HEALTH_TOTAL]]-Table2[[#This Row],[OUTSD_IND_GRANDFATHER]]</f>
        <v>0</v>
      </c>
      <c r="AP1651" s="273">
        <f>(Table2[[#This Row],[OUTSD_SG_HEALTH_TOTAL]]+Table2[[#This Row],[EXCHG_SG_HEALTH_TOTAL]])-Table2[[#This Row],[OUTSD_SG_GRANDFATHER]]</f>
        <v>0</v>
      </c>
      <c r="AQ1651" s="273">
        <f>Table2[[#This Row],[OUTSD_SG_HEALTH_TOTAL]]-Table2[[#This Row],[OUTSD_SG_GRANDFATHER]]</f>
        <v>0</v>
      </c>
      <c r="AR1651" s="273">
        <f>Table2[[#This Row],[EXCHG_IND_HEALTH_TOTAL]]+Table2[[#This Row],[OUTSD_IND_HEALTH_TOTAL]]</f>
        <v>0</v>
      </c>
      <c r="AS1651" s="273">
        <f>Table2[[#This Row],[EXCHG_SG_HEALTH_TOTAL]]+Table2[[#This Row],[OUTSD_SG_HEALTH_TOTAL]]</f>
        <v>0</v>
      </c>
      <c r="AT1651" s="273">
        <f>Table2[[#This Row],[OUTSD_ATM_HEALTH_TOTAL]]+Table2[[#This Row],[OUTSD_LG_HEALTH_TOTAL]]+Table2[[#This Row],[Individual Total]]+Table2[[#This Row],[Small Group Total]]+Table2[[#This Row],[OUTSD_STUDENT]]</f>
        <v>0</v>
      </c>
    </row>
    <row r="1652" spans="1:46">
      <c r="A1652" t="s">
        <v>77</v>
      </c>
      <c r="B1652" t="s">
        <v>359</v>
      </c>
      <c r="AE1652">
        <v>2584</v>
      </c>
      <c r="AL1652">
        <v>2023</v>
      </c>
      <c r="AM1652">
        <v>4</v>
      </c>
      <c r="AN1652" s="273">
        <f>(Table2[[#This Row],[OUTSD_IND_HEALTH_TOTAL]]+Table2[[#This Row],[EXCHG_IND_HEALTH_TOTAL]])-Table2[[#This Row],[OUTSD_IND_GRANDFATHER]]</f>
        <v>0</v>
      </c>
      <c r="AO1652" s="273">
        <f>Table2[[#This Row],[OUTSD_IND_HEALTH_TOTAL]]-Table2[[#This Row],[OUTSD_IND_GRANDFATHER]]</f>
        <v>0</v>
      </c>
      <c r="AP1652" s="273">
        <f>(Table2[[#This Row],[OUTSD_SG_HEALTH_TOTAL]]+Table2[[#This Row],[EXCHG_SG_HEALTH_TOTAL]])-Table2[[#This Row],[OUTSD_SG_GRANDFATHER]]</f>
        <v>0</v>
      </c>
      <c r="AQ1652" s="273">
        <f>Table2[[#This Row],[OUTSD_SG_HEALTH_TOTAL]]-Table2[[#This Row],[OUTSD_SG_GRANDFATHER]]</f>
        <v>0</v>
      </c>
      <c r="AR1652" s="273">
        <f>Table2[[#This Row],[EXCHG_IND_HEALTH_TOTAL]]+Table2[[#This Row],[OUTSD_IND_HEALTH_TOTAL]]</f>
        <v>0</v>
      </c>
      <c r="AS1652" s="273">
        <f>Table2[[#This Row],[EXCHG_SG_HEALTH_TOTAL]]+Table2[[#This Row],[OUTSD_SG_HEALTH_TOTAL]]</f>
        <v>0</v>
      </c>
      <c r="AT1652" s="273">
        <f>Table2[[#This Row],[OUTSD_ATM_HEALTH_TOTAL]]+Table2[[#This Row],[OUTSD_LG_HEALTH_TOTAL]]+Table2[[#This Row],[Individual Total]]+Table2[[#This Row],[Small Group Total]]+Table2[[#This Row],[OUTSD_STUDENT]]</f>
        <v>0</v>
      </c>
    </row>
    <row r="1653" spans="1:46">
      <c r="A1653" t="s">
        <v>77</v>
      </c>
      <c r="B1653" t="s">
        <v>364</v>
      </c>
      <c r="AE1653">
        <v>104</v>
      </c>
      <c r="AL1653">
        <v>2023</v>
      </c>
      <c r="AM1653">
        <v>4</v>
      </c>
      <c r="AN1653" s="273">
        <f>(Table2[[#This Row],[OUTSD_IND_HEALTH_TOTAL]]+Table2[[#This Row],[EXCHG_IND_HEALTH_TOTAL]])-Table2[[#This Row],[OUTSD_IND_GRANDFATHER]]</f>
        <v>0</v>
      </c>
      <c r="AO1653" s="273">
        <f>Table2[[#This Row],[OUTSD_IND_HEALTH_TOTAL]]-Table2[[#This Row],[OUTSD_IND_GRANDFATHER]]</f>
        <v>0</v>
      </c>
      <c r="AP1653" s="273">
        <f>(Table2[[#This Row],[OUTSD_SG_HEALTH_TOTAL]]+Table2[[#This Row],[EXCHG_SG_HEALTH_TOTAL]])-Table2[[#This Row],[OUTSD_SG_GRANDFATHER]]</f>
        <v>0</v>
      </c>
      <c r="AQ1653" s="273">
        <f>Table2[[#This Row],[OUTSD_SG_HEALTH_TOTAL]]-Table2[[#This Row],[OUTSD_SG_GRANDFATHER]]</f>
        <v>0</v>
      </c>
      <c r="AR1653" s="273">
        <f>Table2[[#This Row],[EXCHG_IND_HEALTH_TOTAL]]+Table2[[#This Row],[OUTSD_IND_HEALTH_TOTAL]]</f>
        <v>0</v>
      </c>
      <c r="AS1653" s="273">
        <f>Table2[[#This Row],[EXCHG_SG_HEALTH_TOTAL]]+Table2[[#This Row],[OUTSD_SG_HEALTH_TOTAL]]</f>
        <v>0</v>
      </c>
      <c r="AT1653" s="273">
        <f>Table2[[#This Row],[OUTSD_ATM_HEALTH_TOTAL]]+Table2[[#This Row],[OUTSD_LG_HEALTH_TOTAL]]+Table2[[#This Row],[Individual Total]]+Table2[[#This Row],[Small Group Total]]+Table2[[#This Row],[OUTSD_STUDENT]]</f>
        <v>0</v>
      </c>
    </row>
    <row r="1654" spans="1:46">
      <c r="A1654" t="s">
        <v>77</v>
      </c>
      <c r="B1654" t="s">
        <v>374</v>
      </c>
      <c r="AE1654">
        <v>10</v>
      </c>
      <c r="AL1654">
        <v>2023</v>
      </c>
      <c r="AM1654">
        <v>4</v>
      </c>
      <c r="AN1654" s="273">
        <f>(Table2[[#This Row],[OUTSD_IND_HEALTH_TOTAL]]+Table2[[#This Row],[EXCHG_IND_HEALTH_TOTAL]])-Table2[[#This Row],[OUTSD_IND_GRANDFATHER]]</f>
        <v>0</v>
      </c>
      <c r="AO1654" s="273">
        <f>Table2[[#This Row],[OUTSD_IND_HEALTH_TOTAL]]-Table2[[#This Row],[OUTSD_IND_GRANDFATHER]]</f>
        <v>0</v>
      </c>
      <c r="AP1654" s="273">
        <f>(Table2[[#This Row],[OUTSD_SG_HEALTH_TOTAL]]+Table2[[#This Row],[EXCHG_SG_HEALTH_TOTAL]])-Table2[[#This Row],[OUTSD_SG_GRANDFATHER]]</f>
        <v>0</v>
      </c>
      <c r="AQ1654" s="273">
        <f>Table2[[#This Row],[OUTSD_SG_HEALTH_TOTAL]]-Table2[[#This Row],[OUTSD_SG_GRANDFATHER]]</f>
        <v>0</v>
      </c>
      <c r="AR1654" s="273">
        <f>Table2[[#This Row],[EXCHG_IND_HEALTH_TOTAL]]+Table2[[#This Row],[OUTSD_IND_HEALTH_TOTAL]]</f>
        <v>0</v>
      </c>
      <c r="AS1654" s="273">
        <f>Table2[[#This Row],[EXCHG_SG_HEALTH_TOTAL]]+Table2[[#This Row],[OUTSD_SG_HEALTH_TOTAL]]</f>
        <v>0</v>
      </c>
      <c r="AT1654" s="273">
        <f>Table2[[#This Row],[OUTSD_ATM_HEALTH_TOTAL]]+Table2[[#This Row],[OUTSD_LG_HEALTH_TOTAL]]+Table2[[#This Row],[Individual Total]]+Table2[[#This Row],[Small Group Total]]+Table2[[#This Row],[OUTSD_STUDENT]]</f>
        <v>0</v>
      </c>
    </row>
    <row r="1655" spans="1:46">
      <c r="A1655" t="s">
        <v>77</v>
      </c>
      <c r="B1655" t="s">
        <v>380</v>
      </c>
      <c r="AE1655">
        <v>1</v>
      </c>
      <c r="AL1655">
        <v>2023</v>
      </c>
      <c r="AM1655">
        <v>4</v>
      </c>
      <c r="AN1655" s="273">
        <f>(Table2[[#This Row],[OUTSD_IND_HEALTH_TOTAL]]+Table2[[#This Row],[EXCHG_IND_HEALTH_TOTAL]])-Table2[[#This Row],[OUTSD_IND_GRANDFATHER]]</f>
        <v>0</v>
      </c>
      <c r="AO1655" s="273">
        <f>Table2[[#This Row],[OUTSD_IND_HEALTH_TOTAL]]-Table2[[#This Row],[OUTSD_IND_GRANDFATHER]]</f>
        <v>0</v>
      </c>
      <c r="AP1655" s="273">
        <f>(Table2[[#This Row],[OUTSD_SG_HEALTH_TOTAL]]+Table2[[#This Row],[EXCHG_SG_HEALTH_TOTAL]])-Table2[[#This Row],[OUTSD_SG_GRANDFATHER]]</f>
        <v>0</v>
      </c>
      <c r="AQ1655" s="273">
        <f>Table2[[#This Row],[OUTSD_SG_HEALTH_TOTAL]]-Table2[[#This Row],[OUTSD_SG_GRANDFATHER]]</f>
        <v>0</v>
      </c>
      <c r="AR1655" s="273">
        <f>Table2[[#This Row],[EXCHG_IND_HEALTH_TOTAL]]+Table2[[#This Row],[OUTSD_IND_HEALTH_TOTAL]]</f>
        <v>0</v>
      </c>
      <c r="AS1655" s="273">
        <f>Table2[[#This Row],[EXCHG_SG_HEALTH_TOTAL]]+Table2[[#This Row],[OUTSD_SG_HEALTH_TOTAL]]</f>
        <v>0</v>
      </c>
      <c r="AT1655" s="273">
        <f>Table2[[#This Row],[OUTSD_ATM_HEALTH_TOTAL]]+Table2[[#This Row],[OUTSD_LG_HEALTH_TOTAL]]+Table2[[#This Row],[Individual Total]]+Table2[[#This Row],[Small Group Total]]+Table2[[#This Row],[OUTSD_STUDENT]]</f>
        <v>0</v>
      </c>
    </row>
    <row r="1656" spans="1:46">
      <c r="A1656" t="s">
        <v>77</v>
      </c>
      <c r="B1656" t="s">
        <v>387</v>
      </c>
      <c r="AE1656">
        <v>3</v>
      </c>
      <c r="AL1656">
        <v>2023</v>
      </c>
      <c r="AM1656">
        <v>4</v>
      </c>
      <c r="AN1656" s="273">
        <f>(Table2[[#This Row],[OUTSD_IND_HEALTH_TOTAL]]+Table2[[#This Row],[EXCHG_IND_HEALTH_TOTAL]])-Table2[[#This Row],[OUTSD_IND_GRANDFATHER]]</f>
        <v>0</v>
      </c>
      <c r="AO1656" s="273">
        <f>Table2[[#This Row],[OUTSD_IND_HEALTH_TOTAL]]-Table2[[#This Row],[OUTSD_IND_GRANDFATHER]]</f>
        <v>0</v>
      </c>
      <c r="AP1656" s="273">
        <f>(Table2[[#This Row],[OUTSD_SG_HEALTH_TOTAL]]+Table2[[#This Row],[EXCHG_SG_HEALTH_TOTAL]])-Table2[[#This Row],[OUTSD_SG_GRANDFATHER]]</f>
        <v>0</v>
      </c>
      <c r="AQ1656" s="273">
        <f>Table2[[#This Row],[OUTSD_SG_HEALTH_TOTAL]]-Table2[[#This Row],[OUTSD_SG_GRANDFATHER]]</f>
        <v>0</v>
      </c>
      <c r="AR1656" s="273">
        <f>Table2[[#This Row],[EXCHG_IND_HEALTH_TOTAL]]+Table2[[#This Row],[OUTSD_IND_HEALTH_TOTAL]]</f>
        <v>0</v>
      </c>
      <c r="AS1656" s="273">
        <f>Table2[[#This Row],[EXCHG_SG_HEALTH_TOTAL]]+Table2[[#This Row],[OUTSD_SG_HEALTH_TOTAL]]</f>
        <v>0</v>
      </c>
      <c r="AT1656" s="273">
        <f>Table2[[#This Row],[OUTSD_ATM_HEALTH_TOTAL]]+Table2[[#This Row],[OUTSD_LG_HEALTH_TOTAL]]+Table2[[#This Row],[Individual Total]]+Table2[[#This Row],[Small Group Total]]+Table2[[#This Row],[OUTSD_STUDENT]]</f>
        <v>0</v>
      </c>
    </row>
    <row r="1657" spans="1:46">
      <c r="A1657" t="s">
        <v>77</v>
      </c>
      <c r="B1657" t="s">
        <v>373</v>
      </c>
      <c r="AE1657">
        <v>3</v>
      </c>
      <c r="AL1657">
        <v>2023</v>
      </c>
      <c r="AM1657">
        <v>4</v>
      </c>
      <c r="AN1657" s="273">
        <f>(Table2[[#This Row],[OUTSD_IND_HEALTH_TOTAL]]+Table2[[#This Row],[EXCHG_IND_HEALTH_TOTAL]])-Table2[[#This Row],[OUTSD_IND_GRANDFATHER]]</f>
        <v>0</v>
      </c>
      <c r="AO1657" s="273">
        <f>Table2[[#This Row],[OUTSD_IND_HEALTH_TOTAL]]-Table2[[#This Row],[OUTSD_IND_GRANDFATHER]]</f>
        <v>0</v>
      </c>
      <c r="AP1657" s="273">
        <f>(Table2[[#This Row],[OUTSD_SG_HEALTH_TOTAL]]+Table2[[#This Row],[EXCHG_SG_HEALTH_TOTAL]])-Table2[[#This Row],[OUTSD_SG_GRANDFATHER]]</f>
        <v>0</v>
      </c>
      <c r="AQ1657" s="273">
        <f>Table2[[#This Row],[OUTSD_SG_HEALTH_TOTAL]]-Table2[[#This Row],[OUTSD_SG_GRANDFATHER]]</f>
        <v>0</v>
      </c>
      <c r="AR1657" s="273">
        <f>Table2[[#This Row],[EXCHG_IND_HEALTH_TOTAL]]+Table2[[#This Row],[OUTSD_IND_HEALTH_TOTAL]]</f>
        <v>0</v>
      </c>
      <c r="AS1657" s="273">
        <f>Table2[[#This Row],[EXCHG_SG_HEALTH_TOTAL]]+Table2[[#This Row],[OUTSD_SG_HEALTH_TOTAL]]</f>
        <v>0</v>
      </c>
      <c r="AT1657" s="273">
        <f>Table2[[#This Row],[OUTSD_ATM_HEALTH_TOTAL]]+Table2[[#This Row],[OUTSD_LG_HEALTH_TOTAL]]+Table2[[#This Row],[Individual Total]]+Table2[[#This Row],[Small Group Total]]+Table2[[#This Row],[OUTSD_STUDENT]]</f>
        <v>0</v>
      </c>
    </row>
    <row r="1658" spans="1:46">
      <c r="A1658" t="s">
        <v>77</v>
      </c>
      <c r="B1658" t="s">
        <v>357</v>
      </c>
      <c r="AE1658">
        <v>13283</v>
      </c>
      <c r="AL1658">
        <v>2023</v>
      </c>
      <c r="AM1658">
        <v>4</v>
      </c>
      <c r="AN1658" s="273">
        <f>(Table2[[#This Row],[OUTSD_IND_HEALTH_TOTAL]]+Table2[[#This Row],[EXCHG_IND_HEALTH_TOTAL]])-Table2[[#This Row],[OUTSD_IND_GRANDFATHER]]</f>
        <v>0</v>
      </c>
      <c r="AO1658" s="273">
        <f>Table2[[#This Row],[OUTSD_IND_HEALTH_TOTAL]]-Table2[[#This Row],[OUTSD_IND_GRANDFATHER]]</f>
        <v>0</v>
      </c>
      <c r="AP1658" s="273">
        <f>(Table2[[#This Row],[OUTSD_SG_HEALTH_TOTAL]]+Table2[[#This Row],[EXCHG_SG_HEALTH_TOTAL]])-Table2[[#This Row],[OUTSD_SG_GRANDFATHER]]</f>
        <v>0</v>
      </c>
      <c r="AQ1658" s="273">
        <f>Table2[[#This Row],[OUTSD_SG_HEALTH_TOTAL]]-Table2[[#This Row],[OUTSD_SG_GRANDFATHER]]</f>
        <v>0</v>
      </c>
      <c r="AR1658" s="273">
        <f>Table2[[#This Row],[EXCHG_IND_HEALTH_TOTAL]]+Table2[[#This Row],[OUTSD_IND_HEALTH_TOTAL]]</f>
        <v>0</v>
      </c>
      <c r="AS1658" s="273">
        <f>Table2[[#This Row],[EXCHG_SG_HEALTH_TOTAL]]+Table2[[#This Row],[OUTSD_SG_HEALTH_TOTAL]]</f>
        <v>0</v>
      </c>
      <c r="AT1658" s="273">
        <f>Table2[[#This Row],[OUTSD_ATM_HEALTH_TOTAL]]+Table2[[#This Row],[OUTSD_LG_HEALTH_TOTAL]]+Table2[[#This Row],[Individual Total]]+Table2[[#This Row],[Small Group Total]]+Table2[[#This Row],[OUTSD_STUDENT]]</f>
        <v>0</v>
      </c>
    </row>
    <row r="1659" spans="1:46">
      <c r="A1659" t="s">
        <v>77</v>
      </c>
      <c r="B1659" t="s">
        <v>390</v>
      </c>
      <c r="AE1659">
        <v>4</v>
      </c>
      <c r="AL1659">
        <v>2023</v>
      </c>
      <c r="AM1659">
        <v>4</v>
      </c>
      <c r="AN1659" s="273">
        <f>(Table2[[#This Row],[OUTSD_IND_HEALTH_TOTAL]]+Table2[[#This Row],[EXCHG_IND_HEALTH_TOTAL]])-Table2[[#This Row],[OUTSD_IND_GRANDFATHER]]</f>
        <v>0</v>
      </c>
      <c r="AO1659" s="273">
        <f>Table2[[#This Row],[OUTSD_IND_HEALTH_TOTAL]]-Table2[[#This Row],[OUTSD_IND_GRANDFATHER]]</f>
        <v>0</v>
      </c>
      <c r="AP1659" s="273">
        <f>(Table2[[#This Row],[OUTSD_SG_HEALTH_TOTAL]]+Table2[[#This Row],[EXCHG_SG_HEALTH_TOTAL]])-Table2[[#This Row],[OUTSD_SG_GRANDFATHER]]</f>
        <v>0</v>
      </c>
      <c r="AQ1659" s="273">
        <f>Table2[[#This Row],[OUTSD_SG_HEALTH_TOTAL]]-Table2[[#This Row],[OUTSD_SG_GRANDFATHER]]</f>
        <v>0</v>
      </c>
      <c r="AR1659" s="273">
        <f>Table2[[#This Row],[EXCHG_IND_HEALTH_TOTAL]]+Table2[[#This Row],[OUTSD_IND_HEALTH_TOTAL]]</f>
        <v>0</v>
      </c>
      <c r="AS1659" s="273">
        <f>Table2[[#This Row],[EXCHG_SG_HEALTH_TOTAL]]+Table2[[#This Row],[OUTSD_SG_HEALTH_TOTAL]]</f>
        <v>0</v>
      </c>
      <c r="AT1659" s="273">
        <f>Table2[[#This Row],[OUTSD_ATM_HEALTH_TOTAL]]+Table2[[#This Row],[OUTSD_LG_HEALTH_TOTAL]]+Table2[[#This Row],[Individual Total]]+Table2[[#This Row],[Small Group Total]]+Table2[[#This Row],[OUTSD_STUDENT]]</f>
        <v>0</v>
      </c>
    </row>
    <row r="1660" spans="1:46">
      <c r="A1660" t="s">
        <v>77</v>
      </c>
      <c r="B1660" t="s">
        <v>362</v>
      </c>
      <c r="AE1660">
        <v>189</v>
      </c>
      <c r="AL1660">
        <v>2023</v>
      </c>
      <c r="AM1660">
        <v>4</v>
      </c>
      <c r="AN1660" s="273">
        <f>(Table2[[#This Row],[OUTSD_IND_HEALTH_TOTAL]]+Table2[[#This Row],[EXCHG_IND_HEALTH_TOTAL]])-Table2[[#This Row],[OUTSD_IND_GRANDFATHER]]</f>
        <v>0</v>
      </c>
      <c r="AO1660" s="273">
        <f>Table2[[#This Row],[OUTSD_IND_HEALTH_TOTAL]]-Table2[[#This Row],[OUTSD_IND_GRANDFATHER]]</f>
        <v>0</v>
      </c>
      <c r="AP1660" s="273">
        <f>(Table2[[#This Row],[OUTSD_SG_HEALTH_TOTAL]]+Table2[[#This Row],[EXCHG_SG_HEALTH_TOTAL]])-Table2[[#This Row],[OUTSD_SG_GRANDFATHER]]</f>
        <v>0</v>
      </c>
      <c r="AQ1660" s="273">
        <f>Table2[[#This Row],[OUTSD_SG_HEALTH_TOTAL]]-Table2[[#This Row],[OUTSD_SG_GRANDFATHER]]</f>
        <v>0</v>
      </c>
      <c r="AR1660" s="273">
        <f>Table2[[#This Row],[EXCHG_IND_HEALTH_TOTAL]]+Table2[[#This Row],[OUTSD_IND_HEALTH_TOTAL]]</f>
        <v>0</v>
      </c>
      <c r="AS1660" s="273">
        <f>Table2[[#This Row],[EXCHG_SG_HEALTH_TOTAL]]+Table2[[#This Row],[OUTSD_SG_HEALTH_TOTAL]]</f>
        <v>0</v>
      </c>
      <c r="AT1660" s="273">
        <f>Table2[[#This Row],[OUTSD_ATM_HEALTH_TOTAL]]+Table2[[#This Row],[OUTSD_LG_HEALTH_TOTAL]]+Table2[[#This Row],[Individual Total]]+Table2[[#This Row],[Small Group Total]]+Table2[[#This Row],[OUTSD_STUDENT]]</f>
        <v>0</v>
      </c>
    </row>
    <row r="1661" spans="1:46">
      <c r="A1661" t="s">
        <v>423</v>
      </c>
      <c r="B1661" t="s">
        <v>358</v>
      </c>
      <c r="AE1661">
        <v>3</v>
      </c>
      <c r="AL1661">
        <v>2023</v>
      </c>
      <c r="AM1661">
        <v>4</v>
      </c>
      <c r="AN1661" s="273">
        <f>(Table2[[#This Row],[OUTSD_IND_HEALTH_TOTAL]]+Table2[[#This Row],[EXCHG_IND_HEALTH_TOTAL]])-Table2[[#This Row],[OUTSD_IND_GRANDFATHER]]</f>
        <v>0</v>
      </c>
      <c r="AO1661" s="273">
        <f>Table2[[#This Row],[OUTSD_IND_HEALTH_TOTAL]]-Table2[[#This Row],[OUTSD_IND_GRANDFATHER]]</f>
        <v>0</v>
      </c>
      <c r="AP1661" s="273">
        <f>(Table2[[#This Row],[OUTSD_SG_HEALTH_TOTAL]]+Table2[[#This Row],[EXCHG_SG_HEALTH_TOTAL]])-Table2[[#This Row],[OUTSD_SG_GRANDFATHER]]</f>
        <v>0</v>
      </c>
      <c r="AQ1661" s="273">
        <f>Table2[[#This Row],[OUTSD_SG_HEALTH_TOTAL]]-Table2[[#This Row],[OUTSD_SG_GRANDFATHER]]</f>
        <v>0</v>
      </c>
      <c r="AR1661" s="273">
        <f>Table2[[#This Row],[EXCHG_IND_HEALTH_TOTAL]]+Table2[[#This Row],[OUTSD_IND_HEALTH_TOTAL]]</f>
        <v>0</v>
      </c>
      <c r="AS1661" s="273">
        <f>Table2[[#This Row],[EXCHG_SG_HEALTH_TOTAL]]+Table2[[#This Row],[OUTSD_SG_HEALTH_TOTAL]]</f>
        <v>0</v>
      </c>
      <c r="AT1661" s="273">
        <f>Table2[[#This Row],[OUTSD_ATM_HEALTH_TOTAL]]+Table2[[#This Row],[OUTSD_LG_HEALTH_TOTAL]]+Table2[[#This Row],[Individual Total]]+Table2[[#This Row],[Small Group Total]]+Table2[[#This Row],[OUTSD_STUDENT]]</f>
        <v>0</v>
      </c>
    </row>
    <row r="1662" spans="1:46">
      <c r="A1662" t="s">
        <v>423</v>
      </c>
      <c r="B1662" t="s">
        <v>372</v>
      </c>
      <c r="AE1662">
        <v>2</v>
      </c>
      <c r="AL1662">
        <v>2023</v>
      </c>
      <c r="AM1662">
        <v>4</v>
      </c>
      <c r="AN1662" s="273">
        <f>(Table2[[#This Row],[OUTSD_IND_HEALTH_TOTAL]]+Table2[[#This Row],[EXCHG_IND_HEALTH_TOTAL]])-Table2[[#This Row],[OUTSD_IND_GRANDFATHER]]</f>
        <v>0</v>
      </c>
      <c r="AO1662" s="273">
        <f>Table2[[#This Row],[OUTSD_IND_HEALTH_TOTAL]]-Table2[[#This Row],[OUTSD_IND_GRANDFATHER]]</f>
        <v>0</v>
      </c>
      <c r="AP1662" s="273">
        <f>(Table2[[#This Row],[OUTSD_SG_HEALTH_TOTAL]]+Table2[[#This Row],[EXCHG_SG_HEALTH_TOTAL]])-Table2[[#This Row],[OUTSD_SG_GRANDFATHER]]</f>
        <v>0</v>
      </c>
      <c r="AQ1662" s="273">
        <f>Table2[[#This Row],[OUTSD_SG_HEALTH_TOTAL]]-Table2[[#This Row],[OUTSD_SG_GRANDFATHER]]</f>
        <v>0</v>
      </c>
      <c r="AR1662" s="273">
        <f>Table2[[#This Row],[EXCHG_IND_HEALTH_TOTAL]]+Table2[[#This Row],[OUTSD_IND_HEALTH_TOTAL]]</f>
        <v>0</v>
      </c>
      <c r="AS1662" s="273">
        <f>Table2[[#This Row],[EXCHG_SG_HEALTH_TOTAL]]+Table2[[#This Row],[OUTSD_SG_HEALTH_TOTAL]]</f>
        <v>0</v>
      </c>
      <c r="AT1662" s="273">
        <f>Table2[[#This Row],[OUTSD_ATM_HEALTH_TOTAL]]+Table2[[#This Row],[OUTSD_LG_HEALTH_TOTAL]]+Table2[[#This Row],[Individual Total]]+Table2[[#This Row],[Small Group Total]]+Table2[[#This Row],[OUTSD_STUDENT]]</f>
        <v>0</v>
      </c>
    </row>
    <row r="1663" spans="1:46">
      <c r="A1663" t="s">
        <v>423</v>
      </c>
      <c r="B1663" t="s">
        <v>370</v>
      </c>
      <c r="AE1663">
        <v>3</v>
      </c>
      <c r="AL1663">
        <v>2023</v>
      </c>
      <c r="AM1663">
        <v>4</v>
      </c>
      <c r="AN1663" s="273">
        <f>(Table2[[#This Row],[OUTSD_IND_HEALTH_TOTAL]]+Table2[[#This Row],[EXCHG_IND_HEALTH_TOTAL]])-Table2[[#This Row],[OUTSD_IND_GRANDFATHER]]</f>
        <v>0</v>
      </c>
      <c r="AO1663" s="273">
        <f>Table2[[#This Row],[OUTSD_IND_HEALTH_TOTAL]]-Table2[[#This Row],[OUTSD_IND_GRANDFATHER]]</f>
        <v>0</v>
      </c>
      <c r="AP1663" s="273">
        <f>(Table2[[#This Row],[OUTSD_SG_HEALTH_TOTAL]]+Table2[[#This Row],[EXCHG_SG_HEALTH_TOTAL]])-Table2[[#This Row],[OUTSD_SG_GRANDFATHER]]</f>
        <v>0</v>
      </c>
      <c r="AQ1663" s="273">
        <f>Table2[[#This Row],[OUTSD_SG_HEALTH_TOTAL]]-Table2[[#This Row],[OUTSD_SG_GRANDFATHER]]</f>
        <v>0</v>
      </c>
      <c r="AR1663" s="273">
        <f>Table2[[#This Row],[EXCHG_IND_HEALTH_TOTAL]]+Table2[[#This Row],[OUTSD_IND_HEALTH_TOTAL]]</f>
        <v>0</v>
      </c>
      <c r="AS1663" s="273">
        <f>Table2[[#This Row],[EXCHG_SG_HEALTH_TOTAL]]+Table2[[#This Row],[OUTSD_SG_HEALTH_TOTAL]]</f>
        <v>0</v>
      </c>
      <c r="AT1663" s="273">
        <f>Table2[[#This Row],[OUTSD_ATM_HEALTH_TOTAL]]+Table2[[#This Row],[OUTSD_LG_HEALTH_TOTAL]]+Table2[[#This Row],[Individual Total]]+Table2[[#This Row],[Small Group Total]]+Table2[[#This Row],[OUTSD_STUDENT]]</f>
        <v>0</v>
      </c>
    </row>
    <row r="1664" spans="1:46">
      <c r="A1664" t="s">
        <v>423</v>
      </c>
      <c r="B1664" t="s">
        <v>367</v>
      </c>
      <c r="AE1664">
        <v>1</v>
      </c>
      <c r="AL1664">
        <v>2023</v>
      </c>
      <c r="AM1664">
        <v>4</v>
      </c>
      <c r="AN1664" s="273">
        <f>(Table2[[#This Row],[OUTSD_IND_HEALTH_TOTAL]]+Table2[[#This Row],[EXCHG_IND_HEALTH_TOTAL]])-Table2[[#This Row],[OUTSD_IND_GRANDFATHER]]</f>
        <v>0</v>
      </c>
      <c r="AO1664" s="273">
        <f>Table2[[#This Row],[OUTSD_IND_HEALTH_TOTAL]]-Table2[[#This Row],[OUTSD_IND_GRANDFATHER]]</f>
        <v>0</v>
      </c>
      <c r="AP1664" s="273">
        <f>(Table2[[#This Row],[OUTSD_SG_HEALTH_TOTAL]]+Table2[[#This Row],[EXCHG_SG_HEALTH_TOTAL]])-Table2[[#This Row],[OUTSD_SG_GRANDFATHER]]</f>
        <v>0</v>
      </c>
      <c r="AQ1664" s="273">
        <f>Table2[[#This Row],[OUTSD_SG_HEALTH_TOTAL]]-Table2[[#This Row],[OUTSD_SG_GRANDFATHER]]</f>
        <v>0</v>
      </c>
      <c r="AR1664" s="273">
        <f>Table2[[#This Row],[EXCHG_IND_HEALTH_TOTAL]]+Table2[[#This Row],[OUTSD_IND_HEALTH_TOTAL]]</f>
        <v>0</v>
      </c>
      <c r="AS1664" s="273">
        <f>Table2[[#This Row],[EXCHG_SG_HEALTH_TOTAL]]+Table2[[#This Row],[OUTSD_SG_HEALTH_TOTAL]]</f>
        <v>0</v>
      </c>
      <c r="AT1664" s="273">
        <f>Table2[[#This Row],[OUTSD_ATM_HEALTH_TOTAL]]+Table2[[#This Row],[OUTSD_LG_HEALTH_TOTAL]]+Table2[[#This Row],[Individual Total]]+Table2[[#This Row],[Small Group Total]]+Table2[[#This Row],[OUTSD_STUDENT]]</f>
        <v>0</v>
      </c>
    </row>
    <row r="1665" spans="1:46">
      <c r="A1665" t="s">
        <v>423</v>
      </c>
      <c r="B1665" t="s">
        <v>391</v>
      </c>
      <c r="AE1665">
        <v>2</v>
      </c>
      <c r="AL1665">
        <v>2023</v>
      </c>
      <c r="AM1665">
        <v>4</v>
      </c>
      <c r="AN1665" s="273">
        <f>(Table2[[#This Row],[OUTSD_IND_HEALTH_TOTAL]]+Table2[[#This Row],[EXCHG_IND_HEALTH_TOTAL]])-Table2[[#This Row],[OUTSD_IND_GRANDFATHER]]</f>
        <v>0</v>
      </c>
      <c r="AO1665" s="273">
        <f>Table2[[#This Row],[OUTSD_IND_HEALTH_TOTAL]]-Table2[[#This Row],[OUTSD_IND_GRANDFATHER]]</f>
        <v>0</v>
      </c>
      <c r="AP1665" s="273">
        <f>(Table2[[#This Row],[OUTSD_SG_HEALTH_TOTAL]]+Table2[[#This Row],[EXCHG_SG_HEALTH_TOTAL]])-Table2[[#This Row],[OUTSD_SG_GRANDFATHER]]</f>
        <v>0</v>
      </c>
      <c r="AQ1665" s="273">
        <f>Table2[[#This Row],[OUTSD_SG_HEALTH_TOTAL]]-Table2[[#This Row],[OUTSD_SG_GRANDFATHER]]</f>
        <v>0</v>
      </c>
      <c r="AR1665" s="273">
        <f>Table2[[#This Row],[EXCHG_IND_HEALTH_TOTAL]]+Table2[[#This Row],[OUTSD_IND_HEALTH_TOTAL]]</f>
        <v>0</v>
      </c>
      <c r="AS1665" s="273">
        <f>Table2[[#This Row],[EXCHG_SG_HEALTH_TOTAL]]+Table2[[#This Row],[OUTSD_SG_HEALTH_TOTAL]]</f>
        <v>0</v>
      </c>
      <c r="AT1665" s="273">
        <f>Table2[[#This Row],[OUTSD_ATM_HEALTH_TOTAL]]+Table2[[#This Row],[OUTSD_LG_HEALTH_TOTAL]]+Table2[[#This Row],[Individual Total]]+Table2[[#This Row],[Small Group Total]]+Table2[[#This Row],[OUTSD_STUDENT]]</f>
        <v>0</v>
      </c>
    </row>
    <row r="1666" spans="1:46">
      <c r="A1666" t="s">
        <v>423</v>
      </c>
      <c r="B1666" t="s">
        <v>360</v>
      </c>
      <c r="AE1666">
        <v>2</v>
      </c>
      <c r="AL1666">
        <v>2023</v>
      </c>
      <c r="AM1666">
        <v>4</v>
      </c>
      <c r="AN1666" s="273">
        <f>(Table2[[#This Row],[OUTSD_IND_HEALTH_TOTAL]]+Table2[[#This Row],[EXCHG_IND_HEALTH_TOTAL]])-Table2[[#This Row],[OUTSD_IND_GRANDFATHER]]</f>
        <v>0</v>
      </c>
      <c r="AO1666" s="273">
        <f>Table2[[#This Row],[OUTSD_IND_HEALTH_TOTAL]]-Table2[[#This Row],[OUTSD_IND_GRANDFATHER]]</f>
        <v>0</v>
      </c>
      <c r="AP1666" s="273">
        <f>(Table2[[#This Row],[OUTSD_SG_HEALTH_TOTAL]]+Table2[[#This Row],[EXCHG_SG_HEALTH_TOTAL]])-Table2[[#This Row],[OUTSD_SG_GRANDFATHER]]</f>
        <v>0</v>
      </c>
      <c r="AQ1666" s="273">
        <f>Table2[[#This Row],[OUTSD_SG_HEALTH_TOTAL]]-Table2[[#This Row],[OUTSD_SG_GRANDFATHER]]</f>
        <v>0</v>
      </c>
      <c r="AR1666" s="273">
        <f>Table2[[#This Row],[EXCHG_IND_HEALTH_TOTAL]]+Table2[[#This Row],[OUTSD_IND_HEALTH_TOTAL]]</f>
        <v>0</v>
      </c>
      <c r="AS1666" s="273">
        <f>Table2[[#This Row],[EXCHG_SG_HEALTH_TOTAL]]+Table2[[#This Row],[OUTSD_SG_HEALTH_TOTAL]]</f>
        <v>0</v>
      </c>
      <c r="AT1666" s="273">
        <f>Table2[[#This Row],[OUTSD_ATM_HEALTH_TOTAL]]+Table2[[#This Row],[OUTSD_LG_HEALTH_TOTAL]]+Table2[[#This Row],[Individual Total]]+Table2[[#This Row],[Small Group Total]]+Table2[[#This Row],[OUTSD_STUDENT]]</f>
        <v>0</v>
      </c>
    </row>
    <row r="1667" spans="1:46">
      <c r="A1667" t="s">
        <v>423</v>
      </c>
      <c r="B1667" t="s">
        <v>368</v>
      </c>
      <c r="AE1667">
        <v>5</v>
      </c>
      <c r="AL1667">
        <v>2023</v>
      </c>
      <c r="AM1667">
        <v>4</v>
      </c>
      <c r="AN1667" s="273">
        <f>(Table2[[#This Row],[OUTSD_IND_HEALTH_TOTAL]]+Table2[[#This Row],[EXCHG_IND_HEALTH_TOTAL]])-Table2[[#This Row],[OUTSD_IND_GRANDFATHER]]</f>
        <v>0</v>
      </c>
      <c r="AO1667" s="273">
        <f>Table2[[#This Row],[OUTSD_IND_HEALTH_TOTAL]]-Table2[[#This Row],[OUTSD_IND_GRANDFATHER]]</f>
        <v>0</v>
      </c>
      <c r="AP1667" s="273">
        <f>(Table2[[#This Row],[OUTSD_SG_HEALTH_TOTAL]]+Table2[[#This Row],[EXCHG_SG_HEALTH_TOTAL]])-Table2[[#This Row],[OUTSD_SG_GRANDFATHER]]</f>
        <v>0</v>
      </c>
      <c r="AQ1667" s="273">
        <f>Table2[[#This Row],[OUTSD_SG_HEALTH_TOTAL]]-Table2[[#This Row],[OUTSD_SG_GRANDFATHER]]</f>
        <v>0</v>
      </c>
      <c r="AR1667" s="273">
        <f>Table2[[#This Row],[EXCHG_IND_HEALTH_TOTAL]]+Table2[[#This Row],[OUTSD_IND_HEALTH_TOTAL]]</f>
        <v>0</v>
      </c>
      <c r="AS1667" s="273">
        <f>Table2[[#This Row],[EXCHG_SG_HEALTH_TOTAL]]+Table2[[#This Row],[OUTSD_SG_HEALTH_TOTAL]]</f>
        <v>0</v>
      </c>
      <c r="AT1667" s="273">
        <f>Table2[[#This Row],[OUTSD_ATM_HEALTH_TOTAL]]+Table2[[#This Row],[OUTSD_LG_HEALTH_TOTAL]]+Table2[[#This Row],[Individual Total]]+Table2[[#This Row],[Small Group Total]]+Table2[[#This Row],[OUTSD_STUDENT]]</f>
        <v>0</v>
      </c>
    </row>
    <row r="1668" spans="1:46">
      <c r="A1668" t="s">
        <v>423</v>
      </c>
      <c r="B1668" t="s">
        <v>378</v>
      </c>
      <c r="AE1668">
        <v>4</v>
      </c>
      <c r="AL1668">
        <v>2023</v>
      </c>
      <c r="AM1668">
        <v>4</v>
      </c>
      <c r="AN1668" s="273">
        <f>(Table2[[#This Row],[OUTSD_IND_HEALTH_TOTAL]]+Table2[[#This Row],[EXCHG_IND_HEALTH_TOTAL]])-Table2[[#This Row],[OUTSD_IND_GRANDFATHER]]</f>
        <v>0</v>
      </c>
      <c r="AO1668" s="273">
        <f>Table2[[#This Row],[OUTSD_IND_HEALTH_TOTAL]]-Table2[[#This Row],[OUTSD_IND_GRANDFATHER]]</f>
        <v>0</v>
      </c>
      <c r="AP1668" s="273">
        <f>(Table2[[#This Row],[OUTSD_SG_HEALTH_TOTAL]]+Table2[[#This Row],[EXCHG_SG_HEALTH_TOTAL]])-Table2[[#This Row],[OUTSD_SG_GRANDFATHER]]</f>
        <v>0</v>
      </c>
      <c r="AQ1668" s="273">
        <f>Table2[[#This Row],[OUTSD_SG_HEALTH_TOTAL]]-Table2[[#This Row],[OUTSD_SG_GRANDFATHER]]</f>
        <v>0</v>
      </c>
      <c r="AR1668" s="273">
        <f>Table2[[#This Row],[EXCHG_IND_HEALTH_TOTAL]]+Table2[[#This Row],[OUTSD_IND_HEALTH_TOTAL]]</f>
        <v>0</v>
      </c>
      <c r="AS1668" s="273">
        <f>Table2[[#This Row],[EXCHG_SG_HEALTH_TOTAL]]+Table2[[#This Row],[OUTSD_SG_HEALTH_TOTAL]]</f>
        <v>0</v>
      </c>
      <c r="AT1668" s="273">
        <f>Table2[[#This Row],[OUTSD_ATM_HEALTH_TOTAL]]+Table2[[#This Row],[OUTSD_LG_HEALTH_TOTAL]]+Table2[[#This Row],[Individual Total]]+Table2[[#This Row],[Small Group Total]]+Table2[[#This Row],[OUTSD_STUDENT]]</f>
        <v>0</v>
      </c>
    </row>
    <row r="1669" spans="1:46">
      <c r="A1669" t="s">
        <v>423</v>
      </c>
      <c r="B1669" t="s">
        <v>369</v>
      </c>
      <c r="AE1669">
        <v>7</v>
      </c>
      <c r="AL1669">
        <v>2023</v>
      </c>
      <c r="AM1669">
        <v>4</v>
      </c>
      <c r="AN1669" s="273">
        <f>(Table2[[#This Row],[OUTSD_IND_HEALTH_TOTAL]]+Table2[[#This Row],[EXCHG_IND_HEALTH_TOTAL]])-Table2[[#This Row],[OUTSD_IND_GRANDFATHER]]</f>
        <v>0</v>
      </c>
      <c r="AO1669" s="273">
        <f>Table2[[#This Row],[OUTSD_IND_HEALTH_TOTAL]]-Table2[[#This Row],[OUTSD_IND_GRANDFATHER]]</f>
        <v>0</v>
      </c>
      <c r="AP1669" s="273">
        <f>(Table2[[#This Row],[OUTSD_SG_HEALTH_TOTAL]]+Table2[[#This Row],[EXCHG_SG_HEALTH_TOTAL]])-Table2[[#This Row],[OUTSD_SG_GRANDFATHER]]</f>
        <v>0</v>
      </c>
      <c r="AQ1669" s="273">
        <f>Table2[[#This Row],[OUTSD_SG_HEALTH_TOTAL]]-Table2[[#This Row],[OUTSD_SG_GRANDFATHER]]</f>
        <v>0</v>
      </c>
      <c r="AR1669" s="273">
        <f>Table2[[#This Row],[EXCHG_IND_HEALTH_TOTAL]]+Table2[[#This Row],[OUTSD_IND_HEALTH_TOTAL]]</f>
        <v>0</v>
      </c>
      <c r="AS1669" s="273">
        <f>Table2[[#This Row],[EXCHG_SG_HEALTH_TOTAL]]+Table2[[#This Row],[OUTSD_SG_HEALTH_TOTAL]]</f>
        <v>0</v>
      </c>
      <c r="AT1669" s="273">
        <f>Table2[[#This Row],[OUTSD_ATM_HEALTH_TOTAL]]+Table2[[#This Row],[OUTSD_LG_HEALTH_TOTAL]]+Table2[[#This Row],[Individual Total]]+Table2[[#This Row],[Small Group Total]]+Table2[[#This Row],[OUTSD_STUDENT]]</f>
        <v>0</v>
      </c>
    </row>
    <row r="1670" spans="1:46">
      <c r="A1670" t="s">
        <v>423</v>
      </c>
      <c r="B1670" t="s">
        <v>366</v>
      </c>
      <c r="AE1670">
        <v>1</v>
      </c>
      <c r="AL1670">
        <v>2023</v>
      </c>
      <c r="AM1670">
        <v>4</v>
      </c>
      <c r="AN1670" s="273">
        <f>(Table2[[#This Row],[OUTSD_IND_HEALTH_TOTAL]]+Table2[[#This Row],[EXCHG_IND_HEALTH_TOTAL]])-Table2[[#This Row],[OUTSD_IND_GRANDFATHER]]</f>
        <v>0</v>
      </c>
      <c r="AO1670" s="273">
        <f>Table2[[#This Row],[OUTSD_IND_HEALTH_TOTAL]]-Table2[[#This Row],[OUTSD_IND_GRANDFATHER]]</f>
        <v>0</v>
      </c>
      <c r="AP1670" s="273">
        <f>(Table2[[#This Row],[OUTSD_SG_HEALTH_TOTAL]]+Table2[[#This Row],[EXCHG_SG_HEALTH_TOTAL]])-Table2[[#This Row],[OUTSD_SG_GRANDFATHER]]</f>
        <v>0</v>
      </c>
      <c r="AQ1670" s="273">
        <f>Table2[[#This Row],[OUTSD_SG_HEALTH_TOTAL]]-Table2[[#This Row],[OUTSD_SG_GRANDFATHER]]</f>
        <v>0</v>
      </c>
      <c r="AR1670" s="273">
        <f>Table2[[#This Row],[EXCHG_IND_HEALTH_TOTAL]]+Table2[[#This Row],[OUTSD_IND_HEALTH_TOTAL]]</f>
        <v>0</v>
      </c>
      <c r="AS1670" s="273">
        <f>Table2[[#This Row],[EXCHG_SG_HEALTH_TOTAL]]+Table2[[#This Row],[OUTSD_SG_HEALTH_TOTAL]]</f>
        <v>0</v>
      </c>
      <c r="AT1670" s="273">
        <f>Table2[[#This Row],[OUTSD_ATM_HEALTH_TOTAL]]+Table2[[#This Row],[OUTSD_LG_HEALTH_TOTAL]]+Table2[[#This Row],[Individual Total]]+Table2[[#This Row],[Small Group Total]]+Table2[[#This Row],[OUTSD_STUDENT]]</f>
        <v>0</v>
      </c>
    </row>
    <row r="1671" spans="1:46">
      <c r="A1671" t="s">
        <v>423</v>
      </c>
      <c r="B1671" t="s">
        <v>365</v>
      </c>
      <c r="AE1671">
        <v>4</v>
      </c>
      <c r="AL1671">
        <v>2023</v>
      </c>
      <c r="AM1671">
        <v>4</v>
      </c>
      <c r="AN1671" s="273">
        <f>(Table2[[#This Row],[OUTSD_IND_HEALTH_TOTAL]]+Table2[[#This Row],[EXCHG_IND_HEALTH_TOTAL]])-Table2[[#This Row],[OUTSD_IND_GRANDFATHER]]</f>
        <v>0</v>
      </c>
      <c r="AO1671" s="273">
        <f>Table2[[#This Row],[OUTSD_IND_HEALTH_TOTAL]]-Table2[[#This Row],[OUTSD_IND_GRANDFATHER]]</f>
        <v>0</v>
      </c>
      <c r="AP1671" s="273">
        <f>(Table2[[#This Row],[OUTSD_SG_HEALTH_TOTAL]]+Table2[[#This Row],[EXCHG_SG_HEALTH_TOTAL]])-Table2[[#This Row],[OUTSD_SG_GRANDFATHER]]</f>
        <v>0</v>
      </c>
      <c r="AQ1671" s="273">
        <f>Table2[[#This Row],[OUTSD_SG_HEALTH_TOTAL]]-Table2[[#This Row],[OUTSD_SG_GRANDFATHER]]</f>
        <v>0</v>
      </c>
      <c r="AR1671" s="273">
        <f>Table2[[#This Row],[EXCHG_IND_HEALTH_TOTAL]]+Table2[[#This Row],[OUTSD_IND_HEALTH_TOTAL]]</f>
        <v>0</v>
      </c>
      <c r="AS1671" s="273">
        <f>Table2[[#This Row],[EXCHG_SG_HEALTH_TOTAL]]+Table2[[#This Row],[OUTSD_SG_HEALTH_TOTAL]]</f>
        <v>0</v>
      </c>
      <c r="AT1671" s="273">
        <f>Table2[[#This Row],[OUTSD_ATM_HEALTH_TOTAL]]+Table2[[#This Row],[OUTSD_LG_HEALTH_TOTAL]]+Table2[[#This Row],[Individual Total]]+Table2[[#This Row],[Small Group Total]]+Table2[[#This Row],[OUTSD_STUDENT]]</f>
        <v>0</v>
      </c>
    </row>
    <row r="1672" spans="1:46">
      <c r="A1672" t="s">
        <v>423</v>
      </c>
      <c r="B1672" t="s">
        <v>383</v>
      </c>
      <c r="AE1672">
        <v>2</v>
      </c>
      <c r="AL1672">
        <v>2023</v>
      </c>
      <c r="AM1672">
        <v>4</v>
      </c>
      <c r="AN1672" s="273">
        <f>(Table2[[#This Row],[OUTSD_IND_HEALTH_TOTAL]]+Table2[[#This Row],[EXCHG_IND_HEALTH_TOTAL]])-Table2[[#This Row],[OUTSD_IND_GRANDFATHER]]</f>
        <v>0</v>
      </c>
      <c r="AO1672" s="273">
        <f>Table2[[#This Row],[OUTSD_IND_HEALTH_TOTAL]]-Table2[[#This Row],[OUTSD_IND_GRANDFATHER]]</f>
        <v>0</v>
      </c>
      <c r="AP1672" s="273">
        <f>(Table2[[#This Row],[OUTSD_SG_HEALTH_TOTAL]]+Table2[[#This Row],[EXCHG_SG_HEALTH_TOTAL]])-Table2[[#This Row],[OUTSD_SG_GRANDFATHER]]</f>
        <v>0</v>
      </c>
      <c r="AQ1672" s="273">
        <f>Table2[[#This Row],[OUTSD_SG_HEALTH_TOTAL]]-Table2[[#This Row],[OUTSD_SG_GRANDFATHER]]</f>
        <v>0</v>
      </c>
      <c r="AR1672" s="273">
        <f>Table2[[#This Row],[EXCHG_IND_HEALTH_TOTAL]]+Table2[[#This Row],[OUTSD_IND_HEALTH_TOTAL]]</f>
        <v>0</v>
      </c>
      <c r="AS1672" s="273">
        <f>Table2[[#This Row],[EXCHG_SG_HEALTH_TOTAL]]+Table2[[#This Row],[OUTSD_SG_HEALTH_TOTAL]]</f>
        <v>0</v>
      </c>
      <c r="AT1672" s="273">
        <f>Table2[[#This Row],[OUTSD_ATM_HEALTH_TOTAL]]+Table2[[#This Row],[OUTSD_LG_HEALTH_TOTAL]]+Table2[[#This Row],[Individual Total]]+Table2[[#This Row],[Small Group Total]]+Table2[[#This Row],[OUTSD_STUDENT]]</f>
        <v>0</v>
      </c>
    </row>
    <row r="1673" spans="1:46">
      <c r="A1673" t="s">
        <v>423</v>
      </c>
      <c r="B1673" t="s">
        <v>356</v>
      </c>
      <c r="AE1673">
        <v>2</v>
      </c>
      <c r="AL1673">
        <v>2023</v>
      </c>
      <c r="AM1673">
        <v>4</v>
      </c>
      <c r="AN1673" s="273">
        <f>(Table2[[#This Row],[OUTSD_IND_HEALTH_TOTAL]]+Table2[[#This Row],[EXCHG_IND_HEALTH_TOTAL]])-Table2[[#This Row],[OUTSD_IND_GRANDFATHER]]</f>
        <v>0</v>
      </c>
      <c r="AO1673" s="273">
        <f>Table2[[#This Row],[OUTSD_IND_HEALTH_TOTAL]]-Table2[[#This Row],[OUTSD_IND_GRANDFATHER]]</f>
        <v>0</v>
      </c>
      <c r="AP1673" s="273">
        <f>(Table2[[#This Row],[OUTSD_SG_HEALTH_TOTAL]]+Table2[[#This Row],[EXCHG_SG_HEALTH_TOTAL]])-Table2[[#This Row],[OUTSD_SG_GRANDFATHER]]</f>
        <v>0</v>
      </c>
      <c r="AQ1673" s="273">
        <f>Table2[[#This Row],[OUTSD_SG_HEALTH_TOTAL]]-Table2[[#This Row],[OUTSD_SG_GRANDFATHER]]</f>
        <v>0</v>
      </c>
      <c r="AR1673" s="273">
        <f>Table2[[#This Row],[EXCHG_IND_HEALTH_TOTAL]]+Table2[[#This Row],[OUTSD_IND_HEALTH_TOTAL]]</f>
        <v>0</v>
      </c>
      <c r="AS1673" s="273">
        <f>Table2[[#This Row],[EXCHG_SG_HEALTH_TOTAL]]+Table2[[#This Row],[OUTSD_SG_HEALTH_TOTAL]]</f>
        <v>0</v>
      </c>
      <c r="AT1673" s="273">
        <f>Table2[[#This Row],[OUTSD_ATM_HEALTH_TOTAL]]+Table2[[#This Row],[OUTSD_LG_HEALTH_TOTAL]]+Table2[[#This Row],[Individual Total]]+Table2[[#This Row],[Small Group Total]]+Table2[[#This Row],[OUTSD_STUDENT]]</f>
        <v>0</v>
      </c>
    </row>
    <row r="1674" spans="1:46">
      <c r="A1674" t="s">
        <v>423</v>
      </c>
      <c r="B1674" t="s">
        <v>382</v>
      </c>
      <c r="AE1674">
        <v>5</v>
      </c>
      <c r="AL1674">
        <v>2023</v>
      </c>
      <c r="AM1674">
        <v>4</v>
      </c>
      <c r="AN1674" s="273">
        <f>(Table2[[#This Row],[OUTSD_IND_HEALTH_TOTAL]]+Table2[[#This Row],[EXCHG_IND_HEALTH_TOTAL]])-Table2[[#This Row],[OUTSD_IND_GRANDFATHER]]</f>
        <v>0</v>
      </c>
      <c r="AO1674" s="273">
        <f>Table2[[#This Row],[OUTSD_IND_HEALTH_TOTAL]]-Table2[[#This Row],[OUTSD_IND_GRANDFATHER]]</f>
        <v>0</v>
      </c>
      <c r="AP1674" s="273">
        <f>(Table2[[#This Row],[OUTSD_SG_HEALTH_TOTAL]]+Table2[[#This Row],[EXCHG_SG_HEALTH_TOTAL]])-Table2[[#This Row],[OUTSD_SG_GRANDFATHER]]</f>
        <v>0</v>
      </c>
      <c r="AQ1674" s="273">
        <f>Table2[[#This Row],[OUTSD_SG_HEALTH_TOTAL]]-Table2[[#This Row],[OUTSD_SG_GRANDFATHER]]</f>
        <v>0</v>
      </c>
      <c r="AR1674" s="273">
        <f>Table2[[#This Row],[EXCHG_IND_HEALTH_TOTAL]]+Table2[[#This Row],[OUTSD_IND_HEALTH_TOTAL]]</f>
        <v>0</v>
      </c>
      <c r="AS1674" s="273">
        <f>Table2[[#This Row],[EXCHG_SG_HEALTH_TOTAL]]+Table2[[#This Row],[OUTSD_SG_HEALTH_TOTAL]]</f>
        <v>0</v>
      </c>
      <c r="AT1674" s="273">
        <f>Table2[[#This Row],[OUTSD_ATM_HEALTH_TOTAL]]+Table2[[#This Row],[OUTSD_LG_HEALTH_TOTAL]]+Table2[[#This Row],[Individual Total]]+Table2[[#This Row],[Small Group Total]]+Table2[[#This Row],[OUTSD_STUDENT]]</f>
        <v>0</v>
      </c>
    </row>
    <row r="1675" spans="1:46">
      <c r="A1675" t="s">
        <v>423</v>
      </c>
      <c r="B1675" t="s">
        <v>359</v>
      </c>
      <c r="AE1675">
        <v>8</v>
      </c>
      <c r="AL1675">
        <v>2023</v>
      </c>
      <c r="AM1675">
        <v>4</v>
      </c>
      <c r="AN1675" s="273">
        <f>(Table2[[#This Row],[OUTSD_IND_HEALTH_TOTAL]]+Table2[[#This Row],[EXCHG_IND_HEALTH_TOTAL]])-Table2[[#This Row],[OUTSD_IND_GRANDFATHER]]</f>
        <v>0</v>
      </c>
      <c r="AO1675" s="273">
        <f>Table2[[#This Row],[OUTSD_IND_HEALTH_TOTAL]]-Table2[[#This Row],[OUTSD_IND_GRANDFATHER]]</f>
        <v>0</v>
      </c>
      <c r="AP1675" s="273">
        <f>(Table2[[#This Row],[OUTSD_SG_HEALTH_TOTAL]]+Table2[[#This Row],[EXCHG_SG_HEALTH_TOTAL]])-Table2[[#This Row],[OUTSD_SG_GRANDFATHER]]</f>
        <v>0</v>
      </c>
      <c r="AQ1675" s="273">
        <f>Table2[[#This Row],[OUTSD_SG_HEALTH_TOTAL]]-Table2[[#This Row],[OUTSD_SG_GRANDFATHER]]</f>
        <v>0</v>
      </c>
      <c r="AR1675" s="273">
        <f>Table2[[#This Row],[EXCHG_IND_HEALTH_TOTAL]]+Table2[[#This Row],[OUTSD_IND_HEALTH_TOTAL]]</f>
        <v>0</v>
      </c>
      <c r="AS1675" s="273">
        <f>Table2[[#This Row],[EXCHG_SG_HEALTH_TOTAL]]+Table2[[#This Row],[OUTSD_SG_HEALTH_TOTAL]]</f>
        <v>0</v>
      </c>
      <c r="AT1675" s="273">
        <f>Table2[[#This Row],[OUTSD_ATM_HEALTH_TOTAL]]+Table2[[#This Row],[OUTSD_LG_HEALTH_TOTAL]]+Table2[[#This Row],[Individual Total]]+Table2[[#This Row],[Small Group Total]]+Table2[[#This Row],[OUTSD_STUDENT]]</f>
        <v>0</v>
      </c>
    </row>
    <row r="1676" spans="1:46">
      <c r="A1676" t="s">
        <v>423</v>
      </c>
      <c r="B1676" t="s">
        <v>364</v>
      </c>
      <c r="AE1676">
        <v>2</v>
      </c>
      <c r="AL1676">
        <v>2023</v>
      </c>
      <c r="AM1676">
        <v>4</v>
      </c>
      <c r="AN1676" s="273">
        <f>(Table2[[#This Row],[OUTSD_IND_HEALTH_TOTAL]]+Table2[[#This Row],[EXCHG_IND_HEALTH_TOTAL]])-Table2[[#This Row],[OUTSD_IND_GRANDFATHER]]</f>
        <v>0</v>
      </c>
      <c r="AO1676" s="273">
        <f>Table2[[#This Row],[OUTSD_IND_HEALTH_TOTAL]]-Table2[[#This Row],[OUTSD_IND_GRANDFATHER]]</f>
        <v>0</v>
      </c>
      <c r="AP1676" s="273">
        <f>(Table2[[#This Row],[OUTSD_SG_HEALTH_TOTAL]]+Table2[[#This Row],[EXCHG_SG_HEALTH_TOTAL]])-Table2[[#This Row],[OUTSD_SG_GRANDFATHER]]</f>
        <v>0</v>
      </c>
      <c r="AQ1676" s="273">
        <f>Table2[[#This Row],[OUTSD_SG_HEALTH_TOTAL]]-Table2[[#This Row],[OUTSD_SG_GRANDFATHER]]</f>
        <v>0</v>
      </c>
      <c r="AR1676" s="273">
        <f>Table2[[#This Row],[EXCHG_IND_HEALTH_TOTAL]]+Table2[[#This Row],[OUTSD_IND_HEALTH_TOTAL]]</f>
        <v>0</v>
      </c>
      <c r="AS1676" s="273">
        <f>Table2[[#This Row],[EXCHG_SG_HEALTH_TOTAL]]+Table2[[#This Row],[OUTSD_SG_HEALTH_TOTAL]]</f>
        <v>0</v>
      </c>
      <c r="AT1676" s="273">
        <f>Table2[[#This Row],[OUTSD_ATM_HEALTH_TOTAL]]+Table2[[#This Row],[OUTSD_LG_HEALTH_TOTAL]]+Table2[[#This Row],[Individual Total]]+Table2[[#This Row],[Small Group Total]]+Table2[[#This Row],[OUTSD_STUDENT]]</f>
        <v>0</v>
      </c>
    </row>
    <row r="1677" spans="1:46">
      <c r="A1677" t="s">
        <v>423</v>
      </c>
      <c r="B1677" t="s">
        <v>380</v>
      </c>
      <c r="AE1677">
        <v>56</v>
      </c>
      <c r="AL1677">
        <v>2023</v>
      </c>
      <c r="AM1677">
        <v>4</v>
      </c>
      <c r="AN1677" s="273">
        <f>(Table2[[#This Row],[OUTSD_IND_HEALTH_TOTAL]]+Table2[[#This Row],[EXCHG_IND_HEALTH_TOTAL]])-Table2[[#This Row],[OUTSD_IND_GRANDFATHER]]</f>
        <v>0</v>
      </c>
      <c r="AO1677" s="273">
        <f>Table2[[#This Row],[OUTSD_IND_HEALTH_TOTAL]]-Table2[[#This Row],[OUTSD_IND_GRANDFATHER]]</f>
        <v>0</v>
      </c>
      <c r="AP1677" s="273">
        <f>(Table2[[#This Row],[OUTSD_SG_HEALTH_TOTAL]]+Table2[[#This Row],[EXCHG_SG_HEALTH_TOTAL]])-Table2[[#This Row],[OUTSD_SG_GRANDFATHER]]</f>
        <v>0</v>
      </c>
      <c r="AQ1677" s="273">
        <f>Table2[[#This Row],[OUTSD_SG_HEALTH_TOTAL]]-Table2[[#This Row],[OUTSD_SG_GRANDFATHER]]</f>
        <v>0</v>
      </c>
      <c r="AR1677" s="273">
        <f>Table2[[#This Row],[EXCHG_IND_HEALTH_TOTAL]]+Table2[[#This Row],[OUTSD_IND_HEALTH_TOTAL]]</f>
        <v>0</v>
      </c>
      <c r="AS1677" s="273">
        <f>Table2[[#This Row],[EXCHG_SG_HEALTH_TOTAL]]+Table2[[#This Row],[OUTSD_SG_HEALTH_TOTAL]]</f>
        <v>0</v>
      </c>
      <c r="AT1677" s="273">
        <f>Table2[[#This Row],[OUTSD_ATM_HEALTH_TOTAL]]+Table2[[#This Row],[OUTSD_LG_HEALTH_TOTAL]]+Table2[[#This Row],[Individual Total]]+Table2[[#This Row],[Small Group Total]]+Table2[[#This Row],[OUTSD_STUDENT]]</f>
        <v>0</v>
      </c>
    </row>
    <row r="1678" spans="1:46">
      <c r="A1678" t="s">
        <v>423</v>
      </c>
      <c r="B1678" t="s">
        <v>387</v>
      </c>
      <c r="AE1678">
        <v>10</v>
      </c>
      <c r="AL1678">
        <v>2023</v>
      </c>
      <c r="AM1678">
        <v>4</v>
      </c>
      <c r="AN1678" s="273">
        <f>(Table2[[#This Row],[OUTSD_IND_HEALTH_TOTAL]]+Table2[[#This Row],[EXCHG_IND_HEALTH_TOTAL]])-Table2[[#This Row],[OUTSD_IND_GRANDFATHER]]</f>
        <v>0</v>
      </c>
      <c r="AO1678" s="273">
        <f>Table2[[#This Row],[OUTSD_IND_HEALTH_TOTAL]]-Table2[[#This Row],[OUTSD_IND_GRANDFATHER]]</f>
        <v>0</v>
      </c>
      <c r="AP1678" s="273">
        <f>(Table2[[#This Row],[OUTSD_SG_HEALTH_TOTAL]]+Table2[[#This Row],[EXCHG_SG_HEALTH_TOTAL]])-Table2[[#This Row],[OUTSD_SG_GRANDFATHER]]</f>
        <v>0</v>
      </c>
      <c r="AQ1678" s="273">
        <f>Table2[[#This Row],[OUTSD_SG_HEALTH_TOTAL]]-Table2[[#This Row],[OUTSD_SG_GRANDFATHER]]</f>
        <v>0</v>
      </c>
      <c r="AR1678" s="273">
        <f>Table2[[#This Row],[EXCHG_IND_HEALTH_TOTAL]]+Table2[[#This Row],[OUTSD_IND_HEALTH_TOTAL]]</f>
        <v>0</v>
      </c>
      <c r="AS1678" s="273">
        <f>Table2[[#This Row],[EXCHG_SG_HEALTH_TOTAL]]+Table2[[#This Row],[OUTSD_SG_HEALTH_TOTAL]]</f>
        <v>0</v>
      </c>
      <c r="AT1678" s="273">
        <f>Table2[[#This Row],[OUTSD_ATM_HEALTH_TOTAL]]+Table2[[#This Row],[OUTSD_LG_HEALTH_TOTAL]]+Table2[[#This Row],[Individual Total]]+Table2[[#This Row],[Small Group Total]]+Table2[[#This Row],[OUTSD_STUDENT]]</f>
        <v>0</v>
      </c>
    </row>
    <row r="1679" spans="1:46">
      <c r="A1679" t="s">
        <v>423</v>
      </c>
      <c r="B1679" t="s">
        <v>373</v>
      </c>
      <c r="AE1679">
        <v>5</v>
      </c>
      <c r="AL1679">
        <v>2023</v>
      </c>
      <c r="AM1679">
        <v>4</v>
      </c>
      <c r="AN1679" s="273">
        <f>(Table2[[#This Row],[OUTSD_IND_HEALTH_TOTAL]]+Table2[[#This Row],[EXCHG_IND_HEALTH_TOTAL]])-Table2[[#This Row],[OUTSD_IND_GRANDFATHER]]</f>
        <v>0</v>
      </c>
      <c r="AO1679" s="273">
        <f>Table2[[#This Row],[OUTSD_IND_HEALTH_TOTAL]]-Table2[[#This Row],[OUTSD_IND_GRANDFATHER]]</f>
        <v>0</v>
      </c>
      <c r="AP1679" s="273">
        <f>(Table2[[#This Row],[OUTSD_SG_HEALTH_TOTAL]]+Table2[[#This Row],[EXCHG_SG_HEALTH_TOTAL]])-Table2[[#This Row],[OUTSD_SG_GRANDFATHER]]</f>
        <v>0</v>
      </c>
      <c r="AQ1679" s="273">
        <f>Table2[[#This Row],[OUTSD_SG_HEALTH_TOTAL]]-Table2[[#This Row],[OUTSD_SG_GRANDFATHER]]</f>
        <v>0</v>
      </c>
      <c r="AR1679" s="273">
        <f>Table2[[#This Row],[EXCHG_IND_HEALTH_TOTAL]]+Table2[[#This Row],[OUTSD_IND_HEALTH_TOTAL]]</f>
        <v>0</v>
      </c>
      <c r="AS1679" s="273">
        <f>Table2[[#This Row],[EXCHG_SG_HEALTH_TOTAL]]+Table2[[#This Row],[OUTSD_SG_HEALTH_TOTAL]]</f>
        <v>0</v>
      </c>
      <c r="AT1679" s="273">
        <f>Table2[[#This Row],[OUTSD_ATM_HEALTH_TOTAL]]+Table2[[#This Row],[OUTSD_LG_HEALTH_TOTAL]]+Table2[[#This Row],[Individual Total]]+Table2[[#This Row],[Small Group Total]]+Table2[[#This Row],[OUTSD_STUDENT]]</f>
        <v>0</v>
      </c>
    </row>
    <row r="1680" spans="1:46">
      <c r="A1680" t="s">
        <v>423</v>
      </c>
      <c r="B1680" t="s">
        <v>357</v>
      </c>
      <c r="AE1680">
        <v>5</v>
      </c>
      <c r="AL1680">
        <v>2023</v>
      </c>
      <c r="AM1680">
        <v>4</v>
      </c>
      <c r="AN1680" s="273">
        <f>(Table2[[#This Row],[OUTSD_IND_HEALTH_TOTAL]]+Table2[[#This Row],[EXCHG_IND_HEALTH_TOTAL]])-Table2[[#This Row],[OUTSD_IND_GRANDFATHER]]</f>
        <v>0</v>
      </c>
      <c r="AO1680" s="273">
        <f>Table2[[#This Row],[OUTSD_IND_HEALTH_TOTAL]]-Table2[[#This Row],[OUTSD_IND_GRANDFATHER]]</f>
        <v>0</v>
      </c>
      <c r="AP1680" s="273">
        <f>(Table2[[#This Row],[OUTSD_SG_HEALTH_TOTAL]]+Table2[[#This Row],[EXCHG_SG_HEALTH_TOTAL]])-Table2[[#This Row],[OUTSD_SG_GRANDFATHER]]</f>
        <v>0</v>
      </c>
      <c r="AQ1680" s="273">
        <f>Table2[[#This Row],[OUTSD_SG_HEALTH_TOTAL]]-Table2[[#This Row],[OUTSD_SG_GRANDFATHER]]</f>
        <v>0</v>
      </c>
      <c r="AR1680" s="273">
        <f>Table2[[#This Row],[EXCHG_IND_HEALTH_TOTAL]]+Table2[[#This Row],[OUTSD_IND_HEALTH_TOTAL]]</f>
        <v>0</v>
      </c>
      <c r="AS1680" s="273">
        <f>Table2[[#This Row],[EXCHG_SG_HEALTH_TOTAL]]+Table2[[#This Row],[OUTSD_SG_HEALTH_TOTAL]]</f>
        <v>0</v>
      </c>
      <c r="AT1680" s="273">
        <f>Table2[[#This Row],[OUTSD_ATM_HEALTH_TOTAL]]+Table2[[#This Row],[OUTSD_LG_HEALTH_TOTAL]]+Table2[[#This Row],[Individual Total]]+Table2[[#This Row],[Small Group Total]]+Table2[[#This Row],[OUTSD_STUDENT]]</f>
        <v>0</v>
      </c>
    </row>
    <row r="1681" spans="1:46">
      <c r="A1681" t="s">
        <v>78</v>
      </c>
      <c r="B1681" t="s">
        <v>363</v>
      </c>
      <c r="AE1681">
        <v>1</v>
      </c>
      <c r="AL1681">
        <v>2023</v>
      </c>
      <c r="AM1681">
        <v>4</v>
      </c>
      <c r="AN1681" s="273">
        <f>(Table2[[#This Row],[OUTSD_IND_HEALTH_TOTAL]]+Table2[[#This Row],[EXCHG_IND_HEALTH_TOTAL]])-Table2[[#This Row],[OUTSD_IND_GRANDFATHER]]</f>
        <v>0</v>
      </c>
      <c r="AO1681" s="273">
        <f>Table2[[#This Row],[OUTSD_IND_HEALTH_TOTAL]]-Table2[[#This Row],[OUTSD_IND_GRANDFATHER]]</f>
        <v>0</v>
      </c>
      <c r="AP1681" s="273">
        <f>(Table2[[#This Row],[OUTSD_SG_HEALTH_TOTAL]]+Table2[[#This Row],[EXCHG_SG_HEALTH_TOTAL]])-Table2[[#This Row],[OUTSD_SG_GRANDFATHER]]</f>
        <v>0</v>
      </c>
      <c r="AQ1681" s="273">
        <f>Table2[[#This Row],[OUTSD_SG_HEALTH_TOTAL]]-Table2[[#This Row],[OUTSD_SG_GRANDFATHER]]</f>
        <v>0</v>
      </c>
      <c r="AR1681" s="273">
        <f>Table2[[#This Row],[EXCHG_IND_HEALTH_TOTAL]]+Table2[[#This Row],[OUTSD_IND_HEALTH_TOTAL]]</f>
        <v>0</v>
      </c>
      <c r="AS1681" s="273">
        <f>Table2[[#This Row],[EXCHG_SG_HEALTH_TOTAL]]+Table2[[#This Row],[OUTSD_SG_HEALTH_TOTAL]]</f>
        <v>0</v>
      </c>
      <c r="AT1681" s="273">
        <f>Table2[[#This Row],[OUTSD_ATM_HEALTH_TOTAL]]+Table2[[#This Row],[OUTSD_LG_HEALTH_TOTAL]]+Table2[[#This Row],[Individual Total]]+Table2[[#This Row],[Small Group Total]]+Table2[[#This Row],[OUTSD_STUDENT]]</f>
        <v>0</v>
      </c>
    </row>
    <row r="1682" spans="1:46">
      <c r="A1682" t="s">
        <v>78</v>
      </c>
      <c r="B1682" t="s">
        <v>376</v>
      </c>
      <c r="AE1682">
        <v>1</v>
      </c>
      <c r="AL1682">
        <v>2023</v>
      </c>
      <c r="AM1682">
        <v>4</v>
      </c>
      <c r="AN1682" s="273">
        <f>(Table2[[#This Row],[OUTSD_IND_HEALTH_TOTAL]]+Table2[[#This Row],[EXCHG_IND_HEALTH_TOTAL]])-Table2[[#This Row],[OUTSD_IND_GRANDFATHER]]</f>
        <v>0</v>
      </c>
      <c r="AO1682" s="273">
        <f>Table2[[#This Row],[OUTSD_IND_HEALTH_TOTAL]]-Table2[[#This Row],[OUTSD_IND_GRANDFATHER]]</f>
        <v>0</v>
      </c>
      <c r="AP1682" s="273">
        <f>(Table2[[#This Row],[OUTSD_SG_HEALTH_TOTAL]]+Table2[[#This Row],[EXCHG_SG_HEALTH_TOTAL]])-Table2[[#This Row],[OUTSD_SG_GRANDFATHER]]</f>
        <v>0</v>
      </c>
      <c r="AQ1682" s="273">
        <f>Table2[[#This Row],[OUTSD_SG_HEALTH_TOTAL]]-Table2[[#This Row],[OUTSD_SG_GRANDFATHER]]</f>
        <v>0</v>
      </c>
      <c r="AR1682" s="273">
        <f>Table2[[#This Row],[EXCHG_IND_HEALTH_TOTAL]]+Table2[[#This Row],[OUTSD_IND_HEALTH_TOTAL]]</f>
        <v>0</v>
      </c>
      <c r="AS1682" s="273">
        <f>Table2[[#This Row],[EXCHG_SG_HEALTH_TOTAL]]+Table2[[#This Row],[OUTSD_SG_HEALTH_TOTAL]]</f>
        <v>0</v>
      </c>
      <c r="AT1682" s="273">
        <f>Table2[[#This Row],[OUTSD_ATM_HEALTH_TOTAL]]+Table2[[#This Row],[OUTSD_LG_HEALTH_TOTAL]]+Table2[[#This Row],[Individual Total]]+Table2[[#This Row],[Small Group Total]]+Table2[[#This Row],[OUTSD_STUDENT]]</f>
        <v>0</v>
      </c>
    </row>
    <row r="1683" spans="1:46">
      <c r="A1683" t="s">
        <v>78</v>
      </c>
      <c r="B1683" t="s">
        <v>370</v>
      </c>
      <c r="AE1683">
        <v>3</v>
      </c>
      <c r="AL1683">
        <v>2023</v>
      </c>
      <c r="AM1683">
        <v>4</v>
      </c>
      <c r="AN1683" s="273">
        <f>(Table2[[#This Row],[OUTSD_IND_HEALTH_TOTAL]]+Table2[[#This Row],[EXCHG_IND_HEALTH_TOTAL]])-Table2[[#This Row],[OUTSD_IND_GRANDFATHER]]</f>
        <v>0</v>
      </c>
      <c r="AO1683" s="273">
        <f>Table2[[#This Row],[OUTSD_IND_HEALTH_TOTAL]]-Table2[[#This Row],[OUTSD_IND_GRANDFATHER]]</f>
        <v>0</v>
      </c>
      <c r="AP1683" s="273">
        <f>(Table2[[#This Row],[OUTSD_SG_HEALTH_TOTAL]]+Table2[[#This Row],[EXCHG_SG_HEALTH_TOTAL]])-Table2[[#This Row],[OUTSD_SG_GRANDFATHER]]</f>
        <v>0</v>
      </c>
      <c r="AQ1683" s="273">
        <f>Table2[[#This Row],[OUTSD_SG_HEALTH_TOTAL]]-Table2[[#This Row],[OUTSD_SG_GRANDFATHER]]</f>
        <v>0</v>
      </c>
      <c r="AR1683" s="273">
        <f>Table2[[#This Row],[EXCHG_IND_HEALTH_TOTAL]]+Table2[[#This Row],[OUTSD_IND_HEALTH_TOTAL]]</f>
        <v>0</v>
      </c>
      <c r="AS1683" s="273">
        <f>Table2[[#This Row],[EXCHG_SG_HEALTH_TOTAL]]+Table2[[#This Row],[OUTSD_SG_HEALTH_TOTAL]]</f>
        <v>0</v>
      </c>
      <c r="AT1683" s="273">
        <f>Table2[[#This Row],[OUTSD_ATM_HEALTH_TOTAL]]+Table2[[#This Row],[OUTSD_LG_HEALTH_TOTAL]]+Table2[[#This Row],[Individual Total]]+Table2[[#This Row],[Small Group Total]]+Table2[[#This Row],[OUTSD_STUDENT]]</f>
        <v>0</v>
      </c>
    </row>
    <row r="1684" spans="1:46">
      <c r="A1684" t="s">
        <v>78</v>
      </c>
      <c r="B1684" t="s">
        <v>369</v>
      </c>
      <c r="AE1684">
        <v>9</v>
      </c>
      <c r="AL1684">
        <v>2023</v>
      </c>
      <c r="AM1684">
        <v>4</v>
      </c>
      <c r="AN1684" s="273">
        <f>(Table2[[#This Row],[OUTSD_IND_HEALTH_TOTAL]]+Table2[[#This Row],[EXCHG_IND_HEALTH_TOTAL]])-Table2[[#This Row],[OUTSD_IND_GRANDFATHER]]</f>
        <v>0</v>
      </c>
      <c r="AO1684" s="273">
        <f>Table2[[#This Row],[OUTSD_IND_HEALTH_TOTAL]]-Table2[[#This Row],[OUTSD_IND_GRANDFATHER]]</f>
        <v>0</v>
      </c>
      <c r="AP1684" s="273">
        <f>(Table2[[#This Row],[OUTSD_SG_HEALTH_TOTAL]]+Table2[[#This Row],[EXCHG_SG_HEALTH_TOTAL]])-Table2[[#This Row],[OUTSD_SG_GRANDFATHER]]</f>
        <v>0</v>
      </c>
      <c r="AQ1684" s="273">
        <f>Table2[[#This Row],[OUTSD_SG_HEALTH_TOTAL]]-Table2[[#This Row],[OUTSD_SG_GRANDFATHER]]</f>
        <v>0</v>
      </c>
      <c r="AR1684" s="273">
        <f>Table2[[#This Row],[EXCHG_IND_HEALTH_TOTAL]]+Table2[[#This Row],[OUTSD_IND_HEALTH_TOTAL]]</f>
        <v>0</v>
      </c>
      <c r="AS1684" s="273">
        <f>Table2[[#This Row],[EXCHG_SG_HEALTH_TOTAL]]+Table2[[#This Row],[OUTSD_SG_HEALTH_TOTAL]]</f>
        <v>0</v>
      </c>
      <c r="AT1684" s="273">
        <f>Table2[[#This Row],[OUTSD_ATM_HEALTH_TOTAL]]+Table2[[#This Row],[OUTSD_LG_HEALTH_TOTAL]]+Table2[[#This Row],[Individual Total]]+Table2[[#This Row],[Small Group Total]]+Table2[[#This Row],[OUTSD_STUDENT]]</f>
        <v>0</v>
      </c>
    </row>
    <row r="1685" spans="1:46">
      <c r="A1685" t="s">
        <v>78</v>
      </c>
      <c r="B1685" t="s">
        <v>366</v>
      </c>
      <c r="AE1685">
        <v>2</v>
      </c>
      <c r="AL1685">
        <v>2023</v>
      </c>
      <c r="AM1685">
        <v>4</v>
      </c>
      <c r="AN1685" s="273">
        <f>(Table2[[#This Row],[OUTSD_IND_HEALTH_TOTAL]]+Table2[[#This Row],[EXCHG_IND_HEALTH_TOTAL]])-Table2[[#This Row],[OUTSD_IND_GRANDFATHER]]</f>
        <v>0</v>
      </c>
      <c r="AO1685" s="273">
        <f>Table2[[#This Row],[OUTSD_IND_HEALTH_TOTAL]]-Table2[[#This Row],[OUTSD_IND_GRANDFATHER]]</f>
        <v>0</v>
      </c>
      <c r="AP1685" s="273">
        <f>(Table2[[#This Row],[OUTSD_SG_HEALTH_TOTAL]]+Table2[[#This Row],[EXCHG_SG_HEALTH_TOTAL]])-Table2[[#This Row],[OUTSD_SG_GRANDFATHER]]</f>
        <v>0</v>
      </c>
      <c r="AQ1685" s="273">
        <f>Table2[[#This Row],[OUTSD_SG_HEALTH_TOTAL]]-Table2[[#This Row],[OUTSD_SG_GRANDFATHER]]</f>
        <v>0</v>
      </c>
      <c r="AR1685" s="273">
        <f>Table2[[#This Row],[EXCHG_IND_HEALTH_TOTAL]]+Table2[[#This Row],[OUTSD_IND_HEALTH_TOTAL]]</f>
        <v>0</v>
      </c>
      <c r="AS1685" s="273">
        <f>Table2[[#This Row],[EXCHG_SG_HEALTH_TOTAL]]+Table2[[#This Row],[OUTSD_SG_HEALTH_TOTAL]]</f>
        <v>0</v>
      </c>
      <c r="AT1685" s="273">
        <f>Table2[[#This Row],[OUTSD_ATM_HEALTH_TOTAL]]+Table2[[#This Row],[OUTSD_LG_HEALTH_TOTAL]]+Table2[[#This Row],[Individual Total]]+Table2[[#This Row],[Small Group Total]]+Table2[[#This Row],[OUTSD_STUDENT]]</f>
        <v>0</v>
      </c>
    </row>
    <row r="1686" spans="1:46">
      <c r="A1686" t="s">
        <v>78</v>
      </c>
      <c r="B1686" t="s">
        <v>356</v>
      </c>
      <c r="AE1686">
        <v>1</v>
      </c>
      <c r="AL1686">
        <v>2023</v>
      </c>
      <c r="AM1686">
        <v>4</v>
      </c>
      <c r="AN1686" s="273">
        <f>(Table2[[#This Row],[OUTSD_IND_HEALTH_TOTAL]]+Table2[[#This Row],[EXCHG_IND_HEALTH_TOTAL]])-Table2[[#This Row],[OUTSD_IND_GRANDFATHER]]</f>
        <v>0</v>
      </c>
      <c r="AO1686" s="273">
        <f>Table2[[#This Row],[OUTSD_IND_HEALTH_TOTAL]]-Table2[[#This Row],[OUTSD_IND_GRANDFATHER]]</f>
        <v>0</v>
      </c>
      <c r="AP1686" s="273">
        <f>(Table2[[#This Row],[OUTSD_SG_HEALTH_TOTAL]]+Table2[[#This Row],[EXCHG_SG_HEALTH_TOTAL]])-Table2[[#This Row],[OUTSD_SG_GRANDFATHER]]</f>
        <v>0</v>
      </c>
      <c r="AQ1686" s="273">
        <f>Table2[[#This Row],[OUTSD_SG_HEALTH_TOTAL]]-Table2[[#This Row],[OUTSD_SG_GRANDFATHER]]</f>
        <v>0</v>
      </c>
      <c r="AR1686" s="273">
        <f>Table2[[#This Row],[EXCHG_IND_HEALTH_TOTAL]]+Table2[[#This Row],[OUTSD_IND_HEALTH_TOTAL]]</f>
        <v>0</v>
      </c>
      <c r="AS1686" s="273">
        <f>Table2[[#This Row],[EXCHG_SG_HEALTH_TOTAL]]+Table2[[#This Row],[OUTSD_SG_HEALTH_TOTAL]]</f>
        <v>0</v>
      </c>
      <c r="AT1686" s="273">
        <f>Table2[[#This Row],[OUTSD_ATM_HEALTH_TOTAL]]+Table2[[#This Row],[OUTSD_LG_HEALTH_TOTAL]]+Table2[[#This Row],[Individual Total]]+Table2[[#This Row],[Small Group Total]]+Table2[[#This Row],[OUTSD_STUDENT]]</f>
        <v>0</v>
      </c>
    </row>
    <row r="1687" spans="1:46">
      <c r="A1687" t="s">
        <v>78</v>
      </c>
      <c r="B1687" t="s">
        <v>359</v>
      </c>
      <c r="AE1687">
        <v>3</v>
      </c>
      <c r="AL1687">
        <v>2023</v>
      </c>
      <c r="AM1687">
        <v>4</v>
      </c>
      <c r="AN1687" s="273">
        <f>(Table2[[#This Row],[OUTSD_IND_HEALTH_TOTAL]]+Table2[[#This Row],[EXCHG_IND_HEALTH_TOTAL]])-Table2[[#This Row],[OUTSD_IND_GRANDFATHER]]</f>
        <v>0</v>
      </c>
      <c r="AO1687" s="273">
        <f>Table2[[#This Row],[OUTSD_IND_HEALTH_TOTAL]]-Table2[[#This Row],[OUTSD_IND_GRANDFATHER]]</f>
        <v>0</v>
      </c>
      <c r="AP1687" s="273">
        <f>(Table2[[#This Row],[OUTSD_SG_HEALTH_TOTAL]]+Table2[[#This Row],[EXCHG_SG_HEALTH_TOTAL]])-Table2[[#This Row],[OUTSD_SG_GRANDFATHER]]</f>
        <v>0</v>
      </c>
      <c r="AQ1687" s="273">
        <f>Table2[[#This Row],[OUTSD_SG_HEALTH_TOTAL]]-Table2[[#This Row],[OUTSD_SG_GRANDFATHER]]</f>
        <v>0</v>
      </c>
      <c r="AR1687" s="273">
        <f>Table2[[#This Row],[EXCHG_IND_HEALTH_TOTAL]]+Table2[[#This Row],[OUTSD_IND_HEALTH_TOTAL]]</f>
        <v>0</v>
      </c>
      <c r="AS1687" s="273">
        <f>Table2[[#This Row],[EXCHG_SG_HEALTH_TOTAL]]+Table2[[#This Row],[OUTSD_SG_HEALTH_TOTAL]]</f>
        <v>0</v>
      </c>
      <c r="AT1687" s="273">
        <f>Table2[[#This Row],[OUTSD_ATM_HEALTH_TOTAL]]+Table2[[#This Row],[OUTSD_LG_HEALTH_TOTAL]]+Table2[[#This Row],[Individual Total]]+Table2[[#This Row],[Small Group Total]]+Table2[[#This Row],[OUTSD_STUDENT]]</f>
        <v>0</v>
      </c>
    </row>
    <row r="1688" spans="1:46">
      <c r="A1688" t="s">
        <v>78</v>
      </c>
      <c r="B1688" t="s">
        <v>387</v>
      </c>
      <c r="AE1688">
        <v>4</v>
      </c>
      <c r="AL1688">
        <v>2023</v>
      </c>
      <c r="AM1688">
        <v>4</v>
      </c>
      <c r="AN1688" s="273">
        <f>(Table2[[#This Row],[OUTSD_IND_HEALTH_TOTAL]]+Table2[[#This Row],[EXCHG_IND_HEALTH_TOTAL]])-Table2[[#This Row],[OUTSD_IND_GRANDFATHER]]</f>
        <v>0</v>
      </c>
      <c r="AO1688" s="273">
        <f>Table2[[#This Row],[OUTSD_IND_HEALTH_TOTAL]]-Table2[[#This Row],[OUTSD_IND_GRANDFATHER]]</f>
        <v>0</v>
      </c>
      <c r="AP1688" s="273">
        <f>(Table2[[#This Row],[OUTSD_SG_HEALTH_TOTAL]]+Table2[[#This Row],[EXCHG_SG_HEALTH_TOTAL]])-Table2[[#This Row],[OUTSD_SG_GRANDFATHER]]</f>
        <v>0</v>
      </c>
      <c r="AQ1688" s="273">
        <f>Table2[[#This Row],[OUTSD_SG_HEALTH_TOTAL]]-Table2[[#This Row],[OUTSD_SG_GRANDFATHER]]</f>
        <v>0</v>
      </c>
      <c r="AR1688" s="273">
        <f>Table2[[#This Row],[EXCHG_IND_HEALTH_TOTAL]]+Table2[[#This Row],[OUTSD_IND_HEALTH_TOTAL]]</f>
        <v>0</v>
      </c>
      <c r="AS1688" s="273">
        <f>Table2[[#This Row],[EXCHG_SG_HEALTH_TOTAL]]+Table2[[#This Row],[OUTSD_SG_HEALTH_TOTAL]]</f>
        <v>0</v>
      </c>
      <c r="AT1688" s="273">
        <f>Table2[[#This Row],[OUTSD_ATM_HEALTH_TOTAL]]+Table2[[#This Row],[OUTSD_LG_HEALTH_TOTAL]]+Table2[[#This Row],[Individual Total]]+Table2[[#This Row],[Small Group Total]]+Table2[[#This Row],[OUTSD_STUDENT]]</f>
        <v>0</v>
      </c>
    </row>
    <row r="1689" spans="1:46">
      <c r="A1689" t="s">
        <v>78</v>
      </c>
      <c r="B1689" t="s">
        <v>357</v>
      </c>
      <c r="AE1689">
        <v>1</v>
      </c>
      <c r="AL1689">
        <v>2023</v>
      </c>
      <c r="AM1689">
        <v>4</v>
      </c>
      <c r="AN1689" s="273">
        <f>(Table2[[#This Row],[OUTSD_IND_HEALTH_TOTAL]]+Table2[[#This Row],[EXCHG_IND_HEALTH_TOTAL]])-Table2[[#This Row],[OUTSD_IND_GRANDFATHER]]</f>
        <v>0</v>
      </c>
      <c r="AO1689" s="273">
        <f>Table2[[#This Row],[OUTSD_IND_HEALTH_TOTAL]]-Table2[[#This Row],[OUTSD_IND_GRANDFATHER]]</f>
        <v>0</v>
      </c>
      <c r="AP1689" s="273">
        <f>(Table2[[#This Row],[OUTSD_SG_HEALTH_TOTAL]]+Table2[[#This Row],[EXCHG_SG_HEALTH_TOTAL]])-Table2[[#This Row],[OUTSD_SG_GRANDFATHER]]</f>
        <v>0</v>
      </c>
      <c r="AQ1689" s="273">
        <f>Table2[[#This Row],[OUTSD_SG_HEALTH_TOTAL]]-Table2[[#This Row],[OUTSD_SG_GRANDFATHER]]</f>
        <v>0</v>
      </c>
      <c r="AR1689" s="273">
        <f>Table2[[#This Row],[EXCHG_IND_HEALTH_TOTAL]]+Table2[[#This Row],[OUTSD_IND_HEALTH_TOTAL]]</f>
        <v>0</v>
      </c>
      <c r="AS1689" s="273">
        <f>Table2[[#This Row],[EXCHG_SG_HEALTH_TOTAL]]+Table2[[#This Row],[OUTSD_SG_HEALTH_TOTAL]]</f>
        <v>0</v>
      </c>
      <c r="AT1689" s="273">
        <f>Table2[[#This Row],[OUTSD_ATM_HEALTH_TOTAL]]+Table2[[#This Row],[OUTSD_LG_HEALTH_TOTAL]]+Table2[[#This Row],[Individual Total]]+Table2[[#This Row],[Small Group Total]]+Table2[[#This Row],[OUTSD_STUDENT]]</f>
        <v>0</v>
      </c>
    </row>
    <row r="1690" spans="1:46">
      <c r="A1690" t="s">
        <v>78</v>
      </c>
      <c r="B1690" t="s">
        <v>362</v>
      </c>
      <c r="AE1690">
        <v>1</v>
      </c>
      <c r="AL1690">
        <v>2023</v>
      </c>
      <c r="AM1690">
        <v>4</v>
      </c>
      <c r="AN1690" s="273">
        <f>(Table2[[#This Row],[OUTSD_IND_HEALTH_TOTAL]]+Table2[[#This Row],[EXCHG_IND_HEALTH_TOTAL]])-Table2[[#This Row],[OUTSD_IND_GRANDFATHER]]</f>
        <v>0</v>
      </c>
      <c r="AO1690" s="273">
        <f>Table2[[#This Row],[OUTSD_IND_HEALTH_TOTAL]]-Table2[[#This Row],[OUTSD_IND_GRANDFATHER]]</f>
        <v>0</v>
      </c>
      <c r="AP1690" s="273">
        <f>(Table2[[#This Row],[OUTSD_SG_HEALTH_TOTAL]]+Table2[[#This Row],[EXCHG_SG_HEALTH_TOTAL]])-Table2[[#This Row],[OUTSD_SG_GRANDFATHER]]</f>
        <v>0</v>
      </c>
      <c r="AQ1690" s="273">
        <f>Table2[[#This Row],[OUTSD_SG_HEALTH_TOTAL]]-Table2[[#This Row],[OUTSD_SG_GRANDFATHER]]</f>
        <v>0</v>
      </c>
      <c r="AR1690" s="273">
        <f>Table2[[#This Row],[EXCHG_IND_HEALTH_TOTAL]]+Table2[[#This Row],[OUTSD_IND_HEALTH_TOTAL]]</f>
        <v>0</v>
      </c>
      <c r="AS1690" s="273">
        <f>Table2[[#This Row],[EXCHG_SG_HEALTH_TOTAL]]+Table2[[#This Row],[OUTSD_SG_HEALTH_TOTAL]]</f>
        <v>0</v>
      </c>
      <c r="AT1690" s="273">
        <f>Table2[[#This Row],[OUTSD_ATM_HEALTH_TOTAL]]+Table2[[#This Row],[OUTSD_LG_HEALTH_TOTAL]]+Table2[[#This Row],[Individual Total]]+Table2[[#This Row],[Small Group Total]]+Table2[[#This Row],[OUTSD_STUDENT]]</f>
        <v>0</v>
      </c>
    </row>
    <row r="1691" spans="1:46">
      <c r="A1691" t="s">
        <v>424</v>
      </c>
      <c r="B1691" t="s">
        <v>358</v>
      </c>
      <c r="AK1691">
        <v>1</v>
      </c>
      <c r="AL1691">
        <v>2023</v>
      </c>
      <c r="AM1691">
        <v>4</v>
      </c>
      <c r="AN1691" s="273">
        <f>(Table2[[#This Row],[OUTSD_IND_HEALTH_TOTAL]]+Table2[[#This Row],[EXCHG_IND_HEALTH_TOTAL]])-Table2[[#This Row],[OUTSD_IND_GRANDFATHER]]</f>
        <v>0</v>
      </c>
      <c r="AO1691" s="273">
        <f>Table2[[#This Row],[OUTSD_IND_HEALTH_TOTAL]]-Table2[[#This Row],[OUTSD_IND_GRANDFATHER]]</f>
        <v>0</v>
      </c>
      <c r="AP1691" s="273">
        <f>(Table2[[#This Row],[OUTSD_SG_HEALTH_TOTAL]]+Table2[[#This Row],[EXCHG_SG_HEALTH_TOTAL]])-Table2[[#This Row],[OUTSD_SG_GRANDFATHER]]</f>
        <v>0</v>
      </c>
      <c r="AQ1691" s="273">
        <f>Table2[[#This Row],[OUTSD_SG_HEALTH_TOTAL]]-Table2[[#This Row],[OUTSD_SG_GRANDFATHER]]</f>
        <v>0</v>
      </c>
      <c r="AR1691" s="273">
        <f>Table2[[#This Row],[EXCHG_IND_HEALTH_TOTAL]]+Table2[[#This Row],[OUTSD_IND_HEALTH_TOTAL]]</f>
        <v>0</v>
      </c>
      <c r="AS1691" s="273">
        <f>Table2[[#This Row],[EXCHG_SG_HEALTH_TOTAL]]+Table2[[#This Row],[OUTSD_SG_HEALTH_TOTAL]]</f>
        <v>0</v>
      </c>
      <c r="AT1691" s="273">
        <f>Table2[[#This Row],[OUTSD_ATM_HEALTH_TOTAL]]+Table2[[#This Row],[OUTSD_LG_HEALTH_TOTAL]]+Table2[[#This Row],[Individual Total]]+Table2[[#This Row],[Small Group Total]]+Table2[[#This Row],[OUTSD_STUDENT]]</f>
        <v>0</v>
      </c>
    </row>
    <row r="1692" spans="1:46">
      <c r="A1692" t="s">
        <v>424</v>
      </c>
      <c r="B1692" t="s">
        <v>370</v>
      </c>
      <c r="AK1692">
        <v>1</v>
      </c>
      <c r="AL1692">
        <v>2023</v>
      </c>
      <c r="AM1692">
        <v>4</v>
      </c>
      <c r="AN1692" s="273">
        <f>(Table2[[#This Row],[OUTSD_IND_HEALTH_TOTAL]]+Table2[[#This Row],[EXCHG_IND_HEALTH_TOTAL]])-Table2[[#This Row],[OUTSD_IND_GRANDFATHER]]</f>
        <v>0</v>
      </c>
      <c r="AO1692" s="273">
        <f>Table2[[#This Row],[OUTSD_IND_HEALTH_TOTAL]]-Table2[[#This Row],[OUTSD_IND_GRANDFATHER]]</f>
        <v>0</v>
      </c>
      <c r="AP1692" s="273">
        <f>(Table2[[#This Row],[OUTSD_SG_HEALTH_TOTAL]]+Table2[[#This Row],[EXCHG_SG_HEALTH_TOTAL]])-Table2[[#This Row],[OUTSD_SG_GRANDFATHER]]</f>
        <v>0</v>
      </c>
      <c r="AQ1692" s="273">
        <f>Table2[[#This Row],[OUTSD_SG_HEALTH_TOTAL]]-Table2[[#This Row],[OUTSD_SG_GRANDFATHER]]</f>
        <v>0</v>
      </c>
      <c r="AR1692" s="273">
        <f>Table2[[#This Row],[EXCHG_IND_HEALTH_TOTAL]]+Table2[[#This Row],[OUTSD_IND_HEALTH_TOTAL]]</f>
        <v>0</v>
      </c>
      <c r="AS1692" s="273">
        <f>Table2[[#This Row],[EXCHG_SG_HEALTH_TOTAL]]+Table2[[#This Row],[OUTSD_SG_HEALTH_TOTAL]]</f>
        <v>0</v>
      </c>
      <c r="AT1692" s="273">
        <f>Table2[[#This Row],[OUTSD_ATM_HEALTH_TOTAL]]+Table2[[#This Row],[OUTSD_LG_HEALTH_TOTAL]]+Table2[[#This Row],[Individual Total]]+Table2[[#This Row],[Small Group Total]]+Table2[[#This Row],[OUTSD_STUDENT]]</f>
        <v>0</v>
      </c>
    </row>
    <row r="1693" spans="1:46">
      <c r="A1693" t="s">
        <v>424</v>
      </c>
      <c r="B1693" t="s">
        <v>375</v>
      </c>
      <c r="AK1693">
        <v>1</v>
      </c>
      <c r="AL1693">
        <v>2023</v>
      </c>
      <c r="AM1693">
        <v>4</v>
      </c>
      <c r="AN1693" s="273">
        <f>(Table2[[#This Row],[OUTSD_IND_HEALTH_TOTAL]]+Table2[[#This Row],[EXCHG_IND_HEALTH_TOTAL]])-Table2[[#This Row],[OUTSD_IND_GRANDFATHER]]</f>
        <v>0</v>
      </c>
      <c r="AO1693" s="273">
        <f>Table2[[#This Row],[OUTSD_IND_HEALTH_TOTAL]]-Table2[[#This Row],[OUTSD_IND_GRANDFATHER]]</f>
        <v>0</v>
      </c>
      <c r="AP1693" s="273">
        <f>(Table2[[#This Row],[OUTSD_SG_HEALTH_TOTAL]]+Table2[[#This Row],[EXCHG_SG_HEALTH_TOTAL]])-Table2[[#This Row],[OUTSD_SG_GRANDFATHER]]</f>
        <v>0</v>
      </c>
      <c r="AQ1693" s="273">
        <f>Table2[[#This Row],[OUTSD_SG_HEALTH_TOTAL]]-Table2[[#This Row],[OUTSD_SG_GRANDFATHER]]</f>
        <v>0</v>
      </c>
      <c r="AR1693" s="273">
        <f>Table2[[#This Row],[EXCHG_IND_HEALTH_TOTAL]]+Table2[[#This Row],[OUTSD_IND_HEALTH_TOTAL]]</f>
        <v>0</v>
      </c>
      <c r="AS1693" s="273">
        <f>Table2[[#This Row],[EXCHG_SG_HEALTH_TOTAL]]+Table2[[#This Row],[OUTSD_SG_HEALTH_TOTAL]]</f>
        <v>0</v>
      </c>
      <c r="AT1693" s="273">
        <f>Table2[[#This Row],[OUTSD_ATM_HEALTH_TOTAL]]+Table2[[#This Row],[OUTSD_LG_HEALTH_TOTAL]]+Table2[[#This Row],[Individual Total]]+Table2[[#This Row],[Small Group Total]]+Table2[[#This Row],[OUTSD_STUDENT]]</f>
        <v>0</v>
      </c>
    </row>
    <row r="1694" spans="1:46">
      <c r="A1694" t="s">
        <v>429</v>
      </c>
      <c r="B1694" t="s">
        <v>381</v>
      </c>
      <c r="AI1694">
        <v>188</v>
      </c>
      <c r="AL1694">
        <v>2023</v>
      </c>
      <c r="AM1694">
        <v>4</v>
      </c>
      <c r="AN1694" s="273">
        <f>(Table2[[#This Row],[OUTSD_IND_HEALTH_TOTAL]]+Table2[[#This Row],[EXCHG_IND_HEALTH_TOTAL]])-Table2[[#This Row],[OUTSD_IND_GRANDFATHER]]</f>
        <v>0</v>
      </c>
      <c r="AO1694" s="273">
        <f>Table2[[#This Row],[OUTSD_IND_HEALTH_TOTAL]]-Table2[[#This Row],[OUTSD_IND_GRANDFATHER]]</f>
        <v>0</v>
      </c>
      <c r="AP1694" s="273">
        <f>(Table2[[#This Row],[OUTSD_SG_HEALTH_TOTAL]]+Table2[[#This Row],[EXCHG_SG_HEALTH_TOTAL]])-Table2[[#This Row],[OUTSD_SG_GRANDFATHER]]</f>
        <v>0</v>
      </c>
      <c r="AQ1694" s="273">
        <f>Table2[[#This Row],[OUTSD_SG_HEALTH_TOTAL]]-Table2[[#This Row],[OUTSD_SG_GRANDFATHER]]</f>
        <v>0</v>
      </c>
      <c r="AR1694" s="273">
        <f>Table2[[#This Row],[EXCHG_IND_HEALTH_TOTAL]]+Table2[[#This Row],[OUTSD_IND_HEALTH_TOTAL]]</f>
        <v>0</v>
      </c>
      <c r="AS1694" s="273">
        <f>Table2[[#This Row],[EXCHG_SG_HEALTH_TOTAL]]+Table2[[#This Row],[OUTSD_SG_HEALTH_TOTAL]]</f>
        <v>0</v>
      </c>
      <c r="AT1694" s="273">
        <f>Table2[[#This Row],[OUTSD_ATM_HEALTH_TOTAL]]+Table2[[#This Row],[OUTSD_LG_HEALTH_TOTAL]]+Table2[[#This Row],[Individual Total]]+Table2[[#This Row],[Small Group Total]]+Table2[[#This Row],[OUTSD_STUDENT]]</f>
        <v>0</v>
      </c>
    </row>
    <row r="1695" spans="1:46">
      <c r="A1695" t="s">
        <v>429</v>
      </c>
      <c r="B1695" t="s">
        <v>376</v>
      </c>
      <c r="AI1695">
        <v>1</v>
      </c>
      <c r="AL1695">
        <v>2023</v>
      </c>
      <c r="AM1695">
        <v>4</v>
      </c>
      <c r="AN1695" s="273">
        <f>(Table2[[#This Row],[OUTSD_IND_HEALTH_TOTAL]]+Table2[[#This Row],[EXCHG_IND_HEALTH_TOTAL]])-Table2[[#This Row],[OUTSD_IND_GRANDFATHER]]</f>
        <v>0</v>
      </c>
      <c r="AO1695" s="273">
        <f>Table2[[#This Row],[OUTSD_IND_HEALTH_TOTAL]]-Table2[[#This Row],[OUTSD_IND_GRANDFATHER]]</f>
        <v>0</v>
      </c>
      <c r="AP1695" s="273">
        <f>(Table2[[#This Row],[OUTSD_SG_HEALTH_TOTAL]]+Table2[[#This Row],[EXCHG_SG_HEALTH_TOTAL]])-Table2[[#This Row],[OUTSD_SG_GRANDFATHER]]</f>
        <v>0</v>
      </c>
      <c r="AQ1695" s="273">
        <f>Table2[[#This Row],[OUTSD_SG_HEALTH_TOTAL]]-Table2[[#This Row],[OUTSD_SG_GRANDFATHER]]</f>
        <v>0</v>
      </c>
      <c r="AR1695" s="273">
        <f>Table2[[#This Row],[EXCHG_IND_HEALTH_TOTAL]]+Table2[[#This Row],[OUTSD_IND_HEALTH_TOTAL]]</f>
        <v>0</v>
      </c>
      <c r="AS1695" s="273">
        <f>Table2[[#This Row],[EXCHG_SG_HEALTH_TOTAL]]+Table2[[#This Row],[OUTSD_SG_HEALTH_TOTAL]]</f>
        <v>0</v>
      </c>
      <c r="AT1695" s="273">
        <f>Table2[[#This Row],[OUTSD_ATM_HEALTH_TOTAL]]+Table2[[#This Row],[OUTSD_LG_HEALTH_TOTAL]]+Table2[[#This Row],[Individual Total]]+Table2[[#This Row],[Small Group Total]]+Table2[[#This Row],[OUTSD_STUDENT]]</f>
        <v>0</v>
      </c>
    </row>
    <row r="1696" spans="1:46">
      <c r="A1696" t="s">
        <v>429</v>
      </c>
      <c r="B1696" t="s">
        <v>370</v>
      </c>
      <c r="AK1696">
        <v>1</v>
      </c>
      <c r="AL1696">
        <v>2023</v>
      </c>
      <c r="AM1696">
        <v>4</v>
      </c>
      <c r="AN1696" s="273">
        <f>(Table2[[#This Row],[OUTSD_IND_HEALTH_TOTAL]]+Table2[[#This Row],[EXCHG_IND_HEALTH_TOTAL]])-Table2[[#This Row],[OUTSD_IND_GRANDFATHER]]</f>
        <v>0</v>
      </c>
      <c r="AO1696" s="273">
        <f>Table2[[#This Row],[OUTSD_IND_HEALTH_TOTAL]]-Table2[[#This Row],[OUTSD_IND_GRANDFATHER]]</f>
        <v>0</v>
      </c>
      <c r="AP1696" s="273">
        <f>(Table2[[#This Row],[OUTSD_SG_HEALTH_TOTAL]]+Table2[[#This Row],[EXCHG_SG_HEALTH_TOTAL]])-Table2[[#This Row],[OUTSD_SG_GRANDFATHER]]</f>
        <v>0</v>
      </c>
      <c r="AQ1696" s="273">
        <f>Table2[[#This Row],[OUTSD_SG_HEALTH_TOTAL]]-Table2[[#This Row],[OUTSD_SG_GRANDFATHER]]</f>
        <v>0</v>
      </c>
      <c r="AR1696" s="273">
        <f>Table2[[#This Row],[EXCHG_IND_HEALTH_TOTAL]]+Table2[[#This Row],[OUTSD_IND_HEALTH_TOTAL]]</f>
        <v>0</v>
      </c>
      <c r="AS1696" s="273">
        <f>Table2[[#This Row],[EXCHG_SG_HEALTH_TOTAL]]+Table2[[#This Row],[OUTSD_SG_HEALTH_TOTAL]]</f>
        <v>0</v>
      </c>
      <c r="AT1696" s="273">
        <f>Table2[[#This Row],[OUTSD_ATM_HEALTH_TOTAL]]+Table2[[#This Row],[OUTSD_LG_HEALTH_TOTAL]]+Table2[[#This Row],[Individual Total]]+Table2[[#This Row],[Small Group Total]]+Table2[[#This Row],[OUTSD_STUDENT]]</f>
        <v>0</v>
      </c>
    </row>
    <row r="1697" spans="1:46">
      <c r="A1697" t="s">
        <v>429</v>
      </c>
      <c r="B1697" t="s">
        <v>386</v>
      </c>
      <c r="AI1697">
        <v>2</v>
      </c>
      <c r="AL1697">
        <v>2023</v>
      </c>
      <c r="AM1697">
        <v>4</v>
      </c>
      <c r="AN1697" s="273">
        <f>(Table2[[#This Row],[OUTSD_IND_HEALTH_TOTAL]]+Table2[[#This Row],[EXCHG_IND_HEALTH_TOTAL]])-Table2[[#This Row],[OUTSD_IND_GRANDFATHER]]</f>
        <v>0</v>
      </c>
      <c r="AO1697" s="273">
        <f>Table2[[#This Row],[OUTSD_IND_HEALTH_TOTAL]]-Table2[[#This Row],[OUTSD_IND_GRANDFATHER]]</f>
        <v>0</v>
      </c>
      <c r="AP1697" s="273">
        <f>(Table2[[#This Row],[OUTSD_SG_HEALTH_TOTAL]]+Table2[[#This Row],[EXCHG_SG_HEALTH_TOTAL]])-Table2[[#This Row],[OUTSD_SG_GRANDFATHER]]</f>
        <v>0</v>
      </c>
      <c r="AQ1697" s="273">
        <f>Table2[[#This Row],[OUTSD_SG_HEALTH_TOTAL]]-Table2[[#This Row],[OUTSD_SG_GRANDFATHER]]</f>
        <v>0</v>
      </c>
      <c r="AR1697" s="273">
        <f>Table2[[#This Row],[EXCHG_IND_HEALTH_TOTAL]]+Table2[[#This Row],[OUTSD_IND_HEALTH_TOTAL]]</f>
        <v>0</v>
      </c>
      <c r="AS1697" s="273">
        <f>Table2[[#This Row],[EXCHG_SG_HEALTH_TOTAL]]+Table2[[#This Row],[OUTSD_SG_HEALTH_TOTAL]]</f>
        <v>0</v>
      </c>
      <c r="AT1697" s="273">
        <f>Table2[[#This Row],[OUTSD_ATM_HEALTH_TOTAL]]+Table2[[#This Row],[OUTSD_LG_HEALTH_TOTAL]]+Table2[[#This Row],[Individual Total]]+Table2[[#This Row],[Small Group Total]]+Table2[[#This Row],[OUTSD_STUDENT]]</f>
        <v>0</v>
      </c>
    </row>
    <row r="1698" spans="1:46">
      <c r="A1698" t="s">
        <v>429</v>
      </c>
      <c r="B1698" t="s">
        <v>389</v>
      </c>
      <c r="AI1698">
        <v>1</v>
      </c>
      <c r="AL1698">
        <v>2023</v>
      </c>
      <c r="AM1698">
        <v>4</v>
      </c>
      <c r="AN1698" s="273">
        <f>(Table2[[#This Row],[OUTSD_IND_HEALTH_TOTAL]]+Table2[[#This Row],[EXCHG_IND_HEALTH_TOTAL]])-Table2[[#This Row],[OUTSD_IND_GRANDFATHER]]</f>
        <v>0</v>
      </c>
      <c r="AO1698" s="273">
        <f>Table2[[#This Row],[OUTSD_IND_HEALTH_TOTAL]]-Table2[[#This Row],[OUTSD_IND_GRANDFATHER]]</f>
        <v>0</v>
      </c>
      <c r="AP1698" s="273">
        <f>(Table2[[#This Row],[OUTSD_SG_HEALTH_TOTAL]]+Table2[[#This Row],[EXCHG_SG_HEALTH_TOTAL]])-Table2[[#This Row],[OUTSD_SG_GRANDFATHER]]</f>
        <v>0</v>
      </c>
      <c r="AQ1698" s="273">
        <f>Table2[[#This Row],[OUTSD_SG_HEALTH_TOTAL]]-Table2[[#This Row],[OUTSD_SG_GRANDFATHER]]</f>
        <v>0</v>
      </c>
      <c r="AR1698" s="273">
        <f>Table2[[#This Row],[EXCHG_IND_HEALTH_TOTAL]]+Table2[[#This Row],[OUTSD_IND_HEALTH_TOTAL]]</f>
        <v>0</v>
      </c>
      <c r="AS1698" s="273">
        <f>Table2[[#This Row],[EXCHG_SG_HEALTH_TOTAL]]+Table2[[#This Row],[OUTSD_SG_HEALTH_TOTAL]]</f>
        <v>0</v>
      </c>
      <c r="AT1698" s="273">
        <f>Table2[[#This Row],[OUTSD_ATM_HEALTH_TOTAL]]+Table2[[#This Row],[OUTSD_LG_HEALTH_TOTAL]]+Table2[[#This Row],[Individual Total]]+Table2[[#This Row],[Small Group Total]]+Table2[[#This Row],[OUTSD_STUDENT]]</f>
        <v>0</v>
      </c>
    </row>
    <row r="1699" spans="1:46">
      <c r="A1699" t="s">
        <v>429</v>
      </c>
      <c r="B1699" t="s">
        <v>368</v>
      </c>
      <c r="AI1699">
        <v>1</v>
      </c>
      <c r="AL1699">
        <v>2023</v>
      </c>
      <c r="AM1699">
        <v>4</v>
      </c>
      <c r="AN1699" s="273">
        <f>(Table2[[#This Row],[OUTSD_IND_HEALTH_TOTAL]]+Table2[[#This Row],[EXCHG_IND_HEALTH_TOTAL]])-Table2[[#This Row],[OUTSD_IND_GRANDFATHER]]</f>
        <v>0</v>
      </c>
      <c r="AO1699" s="273">
        <f>Table2[[#This Row],[OUTSD_IND_HEALTH_TOTAL]]-Table2[[#This Row],[OUTSD_IND_GRANDFATHER]]</f>
        <v>0</v>
      </c>
      <c r="AP1699" s="273">
        <f>(Table2[[#This Row],[OUTSD_SG_HEALTH_TOTAL]]+Table2[[#This Row],[EXCHG_SG_HEALTH_TOTAL]])-Table2[[#This Row],[OUTSD_SG_GRANDFATHER]]</f>
        <v>0</v>
      </c>
      <c r="AQ1699" s="273">
        <f>Table2[[#This Row],[OUTSD_SG_HEALTH_TOTAL]]-Table2[[#This Row],[OUTSD_SG_GRANDFATHER]]</f>
        <v>0</v>
      </c>
      <c r="AR1699" s="273">
        <f>Table2[[#This Row],[EXCHG_IND_HEALTH_TOTAL]]+Table2[[#This Row],[OUTSD_IND_HEALTH_TOTAL]]</f>
        <v>0</v>
      </c>
      <c r="AS1699" s="273">
        <f>Table2[[#This Row],[EXCHG_SG_HEALTH_TOTAL]]+Table2[[#This Row],[OUTSD_SG_HEALTH_TOTAL]]</f>
        <v>0</v>
      </c>
      <c r="AT1699" s="273">
        <f>Table2[[#This Row],[OUTSD_ATM_HEALTH_TOTAL]]+Table2[[#This Row],[OUTSD_LG_HEALTH_TOTAL]]+Table2[[#This Row],[Individual Total]]+Table2[[#This Row],[Small Group Total]]+Table2[[#This Row],[OUTSD_STUDENT]]</f>
        <v>0</v>
      </c>
    </row>
    <row r="1700" spans="1:46">
      <c r="A1700" t="s">
        <v>429</v>
      </c>
      <c r="B1700" t="s">
        <v>378</v>
      </c>
      <c r="AK1700">
        <v>1</v>
      </c>
      <c r="AL1700">
        <v>2023</v>
      </c>
      <c r="AM1700">
        <v>4</v>
      </c>
      <c r="AN1700" s="273">
        <f>(Table2[[#This Row],[OUTSD_IND_HEALTH_TOTAL]]+Table2[[#This Row],[EXCHG_IND_HEALTH_TOTAL]])-Table2[[#This Row],[OUTSD_IND_GRANDFATHER]]</f>
        <v>0</v>
      </c>
      <c r="AO1700" s="273">
        <f>Table2[[#This Row],[OUTSD_IND_HEALTH_TOTAL]]-Table2[[#This Row],[OUTSD_IND_GRANDFATHER]]</f>
        <v>0</v>
      </c>
      <c r="AP1700" s="273">
        <f>(Table2[[#This Row],[OUTSD_SG_HEALTH_TOTAL]]+Table2[[#This Row],[EXCHG_SG_HEALTH_TOTAL]])-Table2[[#This Row],[OUTSD_SG_GRANDFATHER]]</f>
        <v>0</v>
      </c>
      <c r="AQ1700" s="273">
        <f>Table2[[#This Row],[OUTSD_SG_HEALTH_TOTAL]]-Table2[[#This Row],[OUTSD_SG_GRANDFATHER]]</f>
        <v>0</v>
      </c>
      <c r="AR1700" s="273">
        <f>Table2[[#This Row],[EXCHG_IND_HEALTH_TOTAL]]+Table2[[#This Row],[OUTSD_IND_HEALTH_TOTAL]]</f>
        <v>0</v>
      </c>
      <c r="AS1700" s="273">
        <f>Table2[[#This Row],[EXCHG_SG_HEALTH_TOTAL]]+Table2[[#This Row],[OUTSD_SG_HEALTH_TOTAL]]</f>
        <v>0</v>
      </c>
      <c r="AT1700" s="273">
        <f>Table2[[#This Row],[OUTSD_ATM_HEALTH_TOTAL]]+Table2[[#This Row],[OUTSD_LG_HEALTH_TOTAL]]+Table2[[#This Row],[Individual Total]]+Table2[[#This Row],[Small Group Total]]+Table2[[#This Row],[OUTSD_STUDENT]]</f>
        <v>0</v>
      </c>
    </row>
    <row r="1701" spans="1:46">
      <c r="A1701" t="s">
        <v>429</v>
      </c>
      <c r="B1701" t="s">
        <v>365</v>
      </c>
      <c r="AI1701">
        <v>1</v>
      </c>
      <c r="AL1701">
        <v>2023</v>
      </c>
      <c r="AM1701">
        <v>4</v>
      </c>
      <c r="AN1701" s="273">
        <f>(Table2[[#This Row],[OUTSD_IND_HEALTH_TOTAL]]+Table2[[#This Row],[EXCHG_IND_HEALTH_TOTAL]])-Table2[[#This Row],[OUTSD_IND_GRANDFATHER]]</f>
        <v>0</v>
      </c>
      <c r="AO1701" s="273">
        <f>Table2[[#This Row],[OUTSD_IND_HEALTH_TOTAL]]-Table2[[#This Row],[OUTSD_IND_GRANDFATHER]]</f>
        <v>0</v>
      </c>
      <c r="AP1701" s="273">
        <f>(Table2[[#This Row],[OUTSD_SG_HEALTH_TOTAL]]+Table2[[#This Row],[EXCHG_SG_HEALTH_TOTAL]])-Table2[[#This Row],[OUTSD_SG_GRANDFATHER]]</f>
        <v>0</v>
      </c>
      <c r="AQ1701" s="273">
        <f>Table2[[#This Row],[OUTSD_SG_HEALTH_TOTAL]]-Table2[[#This Row],[OUTSD_SG_GRANDFATHER]]</f>
        <v>0</v>
      </c>
      <c r="AR1701" s="273">
        <f>Table2[[#This Row],[EXCHG_IND_HEALTH_TOTAL]]+Table2[[#This Row],[OUTSD_IND_HEALTH_TOTAL]]</f>
        <v>0</v>
      </c>
      <c r="AS1701" s="273">
        <f>Table2[[#This Row],[EXCHG_SG_HEALTH_TOTAL]]+Table2[[#This Row],[OUTSD_SG_HEALTH_TOTAL]]</f>
        <v>0</v>
      </c>
      <c r="AT1701" s="273">
        <f>Table2[[#This Row],[OUTSD_ATM_HEALTH_TOTAL]]+Table2[[#This Row],[OUTSD_LG_HEALTH_TOTAL]]+Table2[[#This Row],[Individual Total]]+Table2[[#This Row],[Small Group Total]]+Table2[[#This Row],[OUTSD_STUDENT]]</f>
        <v>0</v>
      </c>
    </row>
    <row r="1702" spans="1:46">
      <c r="A1702" t="s">
        <v>429</v>
      </c>
      <c r="B1702" t="s">
        <v>383</v>
      </c>
      <c r="AI1702">
        <v>18</v>
      </c>
      <c r="AL1702">
        <v>2023</v>
      </c>
      <c r="AM1702">
        <v>4</v>
      </c>
      <c r="AN1702" s="273">
        <f>(Table2[[#This Row],[OUTSD_IND_HEALTH_TOTAL]]+Table2[[#This Row],[EXCHG_IND_HEALTH_TOTAL]])-Table2[[#This Row],[OUTSD_IND_GRANDFATHER]]</f>
        <v>0</v>
      </c>
      <c r="AO1702" s="273">
        <f>Table2[[#This Row],[OUTSD_IND_HEALTH_TOTAL]]-Table2[[#This Row],[OUTSD_IND_GRANDFATHER]]</f>
        <v>0</v>
      </c>
      <c r="AP1702" s="273">
        <f>(Table2[[#This Row],[OUTSD_SG_HEALTH_TOTAL]]+Table2[[#This Row],[EXCHG_SG_HEALTH_TOTAL]])-Table2[[#This Row],[OUTSD_SG_GRANDFATHER]]</f>
        <v>0</v>
      </c>
      <c r="AQ1702" s="273">
        <f>Table2[[#This Row],[OUTSD_SG_HEALTH_TOTAL]]-Table2[[#This Row],[OUTSD_SG_GRANDFATHER]]</f>
        <v>0</v>
      </c>
      <c r="AR1702" s="273">
        <f>Table2[[#This Row],[EXCHG_IND_HEALTH_TOTAL]]+Table2[[#This Row],[OUTSD_IND_HEALTH_TOTAL]]</f>
        <v>0</v>
      </c>
      <c r="AS1702" s="273">
        <f>Table2[[#This Row],[EXCHG_SG_HEALTH_TOTAL]]+Table2[[#This Row],[OUTSD_SG_HEALTH_TOTAL]]</f>
        <v>0</v>
      </c>
      <c r="AT1702" s="273">
        <f>Table2[[#This Row],[OUTSD_ATM_HEALTH_TOTAL]]+Table2[[#This Row],[OUTSD_LG_HEALTH_TOTAL]]+Table2[[#This Row],[Individual Total]]+Table2[[#This Row],[Small Group Total]]+Table2[[#This Row],[OUTSD_STUDENT]]</f>
        <v>0</v>
      </c>
    </row>
    <row r="1703" spans="1:46">
      <c r="A1703" t="s">
        <v>429</v>
      </c>
      <c r="B1703" t="s">
        <v>359</v>
      </c>
      <c r="AI1703">
        <v>2</v>
      </c>
      <c r="AL1703">
        <v>2023</v>
      </c>
      <c r="AM1703">
        <v>4</v>
      </c>
      <c r="AN1703" s="273">
        <f>(Table2[[#This Row],[OUTSD_IND_HEALTH_TOTAL]]+Table2[[#This Row],[EXCHG_IND_HEALTH_TOTAL]])-Table2[[#This Row],[OUTSD_IND_GRANDFATHER]]</f>
        <v>0</v>
      </c>
      <c r="AO1703" s="273">
        <f>Table2[[#This Row],[OUTSD_IND_HEALTH_TOTAL]]-Table2[[#This Row],[OUTSD_IND_GRANDFATHER]]</f>
        <v>0</v>
      </c>
      <c r="AP1703" s="273">
        <f>(Table2[[#This Row],[OUTSD_SG_HEALTH_TOTAL]]+Table2[[#This Row],[EXCHG_SG_HEALTH_TOTAL]])-Table2[[#This Row],[OUTSD_SG_GRANDFATHER]]</f>
        <v>0</v>
      </c>
      <c r="AQ1703" s="273">
        <f>Table2[[#This Row],[OUTSD_SG_HEALTH_TOTAL]]-Table2[[#This Row],[OUTSD_SG_GRANDFATHER]]</f>
        <v>0</v>
      </c>
      <c r="AR1703" s="273">
        <f>Table2[[#This Row],[EXCHG_IND_HEALTH_TOTAL]]+Table2[[#This Row],[OUTSD_IND_HEALTH_TOTAL]]</f>
        <v>0</v>
      </c>
      <c r="AS1703" s="273">
        <f>Table2[[#This Row],[EXCHG_SG_HEALTH_TOTAL]]+Table2[[#This Row],[OUTSD_SG_HEALTH_TOTAL]]</f>
        <v>0</v>
      </c>
      <c r="AT1703" s="273">
        <f>Table2[[#This Row],[OUTSD_ATM_HEALTH_TOTAL]]+Table2[[#This Row],[OUTSD_LG_HEALTH_TOTAL]]+Table2[[#This Row],[Individual Total]]+Table2[[#This Row],[Small Group Total]]+Table2[[#This Row],[OUTSD_STUDENT]]</f>
        <v>0</v>
      </c>
    </row>
    <row r="1704" spans="1:46">
      <c r="A1704" t="s">
        <v>429</v>
      </c>
      <c r="B1704" t="s">
        <v>387</v>
      </c>
      <c r="AI1704">
        <v>1</v>
      </c>
      <c r="AL1704">
        <v>2023</v>
      </c>
      <c r="AM1704">
        <v>4</v>
      </c>
      <c r="AN1704" s="273">
        <f>(Table2[[#This Row],[OUTSD_IND_HEALTH_TOTAL]]+Table2[[#This Row],[EXCHG_IND_HEALTH_TOTAL]])-Table2[[#This Row],[OUTSD_IND_GRANDFATHER]]</f>
        <v>0</v>
      </c>
      <c r="AO1704" s="273">
        <f>Table2[[#This Row],[OUTSD_IND_HEALTH_TOTAL]]-Table2[[#This Row],[OUTSD_IND_GRANDFATHER]]</f>
        <v>0</v>
      </c>
      <c r="AP1704" s="273">
        <f>(Table2[[#This Row],[OUTSD_SG_HEALTH_TOTAL]]+Table2[[#This Row],[EXCHG_SG_HEALTH_TOTAL]])-Table2[[#This Row],[OUTSD_SG_GRANDFATHER]]</f>
        <v>0</v>
      </c>
      <c r="AQ1704" s="273">
        <f>Table2[[#This Row],[OUTSD_SG_HEALTH_TOTAL]]-Table2[[#This Row],[OUTSD_SG_GRANDFATHER]]</f>
        <v>0</v>
      </c>
      <c r="AR1704" s="273">
        <f>Table2[[#This Row],[EXCHG_IND_HEALTH_TOTAL]]+Table2[[#This Row],[OUTSD_IND_HEALTH_TOTAL]]</f>
        <v>0</v>
      </c>
      <c r="AS1704" s="273">
        <f>Table2[[#This Row],[EXCHG_SG_HEALTH_TOTAL]]+Table2[[#This Row],[OUTSD_SG_HEALTH_TOTAL]]</f>
        <v>0</v>
      </c>
      <c r="AT1704" s="273">
        <f>Table2[[#This Row],[OUTSD_ATM_HEALTH_TOTAL]]+Table2[[#This Row],[OUTSD_LG_HEALTH_TOTAL]]+Table2[[#This Row],[Individual Total]]+Table2[[#This Row],[Small Group Total]]+Table2[[#This Row],[OUTSD_STUDENT]]</f>
        <v>0</v>
      </c>
    </row>
    <row r="1705" spans="1:46">
      <c r="A1705" t="s">
        <v>429</v>
      </c>
      <c r="B1705" t="s">
        <v>392</v>
      </c>
      <c r="AI1705">
        <v>31</v>
      </c>
      <c r="AL1705">
        <v>2023</v>
      </c>
      <c r="AM1705">
        <v>4</v>
      </c>
      <c r="AN1705" s="273">
        <f>(Table2[[#This Row],[OUTSD_IND_HEALTH_TOTAL]]+Table2[[#This Row],[EXCHG_IND_HEALTH_TOTAL]])-Table2[[#This Row],[OUTSD_IND_GRANDFATHER]]</f>
        <v>0</v>
      </c>
      <c r="AO1705" s="273">
        <f>Table2[[#This Row],[OUTSD_IND_HEALTH_TOTAL]]-Table2[[#This Row],[OUTSD_IND_GRANDFATHER]]</f>
        <v>0</v>
      </c>
      <c r="AP1705" s="273">
        <f>(Table2[[#This Row],[OUTSD_SG_HEALTH_TOTAL]]+Table2[[#This Row],[EXCHG_SG_HEALTH_TOTAL]])-Table2[[#This Row],[OUTSD_SG_GRANDFATHER]]</f>
        <v>0</v>
      </c>
      <c r="AQ1705" s="273">
        <f>Table2[[#This Row],[OUTSD_SG_HEALTH_TOTAL]]-Table2[[#This Row],[OUTSD_SG_GRANDFATHER]]</f>
        <v>0</v>
      </c>
      <c r="AR1705" s="273">
        <f>Table2[[#This Row],[EXCHG_IND_HEALTH_TOTAL]]+Table2[[#This Row],[OUTSD_IND_HEALTH_TOTAL]]</f>
        <v>0</v>
      </c>
      <c r="AS1705" s="273">
        <f>Table2[[#This Row],[EXCHG_SG_HEALTH_TOTAL]]+Table2[[#This Row],[OUTSD_SG_HEALTH_TOTAL]]</f>
        <v>0</v>
      </c>
      <c r="AT1705" s="273">
        <f>Table2[[#This Row],[OUTSD_ATM_HEALTH_TOTAL]]+Table2[[#This Row],[OUTSD_LG_HEALTH_TOTAL]]+Table2[[#This Row],[Individual Total]]+Table2[[#This Row],[Small Group Total]]+Table2[[#This Row],[OUTSD_STUDENT]]</f>
        <v>0</v>
      </c>
    </row>
    <row r="1706" spans="1:46">
      <c r="A1706" t="s">
        <v>429</v>
      </c>
      <c r="B1706" t="s">
        <v>362</v>
      </c>
      <c r="AI1706">
        <v>1</v>
      </c>
      <c r="AL1706">
        <v>2023</v>
      </c>
      <c r="AM1706">
        <v>4</v>
      </c>
      <c r="AN1706" s="273">
        <f>(Table2[[#This Row],[OUTSD_IND_HEALTH_TOTAL]]+Table2[[#This Row],[EXCHG_IND_HEALTH_TOTAL]])-Table2[[#This Row],[OUTSD_IND_GRANDFATHER]]</f>
        <v>0</v>
      </c>
      <c r="AO1706" s="273">
        <f>Table2[[#This Row],[OUTSD_IND_HEALTH_TOTAL]]-Table2[[#This Row],[OUTSD_IND_GRANDFATHER]]</f>
        <v>0</v>
      </c>
      <c r="AP1706" s="273">
        <f>(Table2[[#This Row],[OUTSD_SG_HEALTH_TOTAL]]+Table2[[#This Row],[EXCHG_SG_HEALTH_TOTAL]])-Table2[[#This Row],[OUTSD_SG_GRANDFATHER]]</f>
        <v>0</v>
      </c>
      <c r="AQ1706" s="273">
        <f>Table2[[#This Row],[OUTSD_SG_HEALTH_TOTAL]]-Table2[[#This Row],[OUTSD_SG_GRANDFATHER]]</f>
        <v>0</v>
      </c>
      <c r="AR1706" s="273">
        <f>Table2[[#This Row],[EXCHG_IND_HEALTH_TOTAL]]+Table2[[#This Row],[OUTSD_IND_HEALTH_TOTAL]]</f>
        <v>0</v>
      </c>
      <c r="AS1706" s="273">
        <f>Table2[[#This Row],[EXCHG_SG_HEALTH_TOTAL]]+Table2[[#This Row],[OUTSD_SG_HEALTH_TOTAL]]</f>
        <v>0</v>
      </c>
      <c r="AT1706" s="273">
        <f>Table2[[#This Row],[OUTSD_ATM_HEALTH_TOTAL]]+Table2[[#This Row],[OUTSD_LG_HEALTH_TOTAL]]+Table2[[#This Row],[Individual Total]]+Table2[[#This Row],[Small Group Total]]+Table2[[#This Row],[OUTSD_STUDENT]]</f>
        <v>0</v>
      </c>
    </row>
    <row r="1707" spans="1:46">
      <c r="A1707" t="s">
        <v>460</v>
      </c>
      <c r="B1707" t="s">
        <v>376</v>
      </c>
      <c r="AE1707">
        <v>4</v>
      </c>
      <c r="AL1707">
        <v>2023</v>
      </c>
      <c r="AM1707">
        <v>4</v>
      </c>
      <c r="AN1707" s="273">
        <f>(Table2[[#This Row],[OUTSD_IND_HEALTH_TOTAL]]+Table2[[#This Row],[EXCHG_IND_HEALTH_TOTAL]])-Table2[[#This Row],[OUTSD_IND_GRANDFATHER]]</f>
        <v>0</v>
      </c>
      <c r="AO1707" s="273">
        <f>Table2[[#This Row],[OUTSD_IND_HEALTH_TOTAL]]-Table2[[#This Row],[OUTSD_IND_GRANDFATHER]]</f>
        <v>0</v>
      </c>
      <c r="AP1707" s="273">
        <f>(Table2[[#This Row],[OUTSD_SG_HEALTH_TOTAL]]+Table2[[#This Row],[EXCHG_SG_HEALTH_TOTAL]])-Table2[[#This Row],[OUTSD_SG_GRANDFATHER]]</f>
        <v>0</v>
      </c>
      <c r="AQ1707" s="273">
        <f>Table2[[#This Row],[OUTSD_SG_HEALTH_TOTAL]]-Table2[[#This Row],[OUTSD_SG_GRANDFATHER]]</f>
        <v>0</v>
      </c>
      <c r="AR1707" s="273">
        <f>Table2[[#This Row],[EXCHG_IND_HEALTH_TOTAL]]+Table2[[#This Row],[OUTSD_IND_HEALTH_TOTAL]]</f>
        <v>0</v>
      </c>
      <c r="AS1707" s="273">
        <f>Table2[[#This Row],[EXCHG_SG_HEALTH_TOTAL]]+Table2[[#This Row],[OUTSD_SG_HEALTH_TOTAL]]</f>
        <v>0</v>
      </c>
      <c r="AT1707" s="273">
        <f>Table2[[#This Row],[OUTSD_ATM_HEALTH_TOTAL]]+Table2[[#This Row],[OUTSD_LG_HEALTH_TOTAL]]+Table2[[#This Row],[Individual Total]]+Table2[[#This Row],[Small Group Total]]+Table2[[#This Row],[OUTSD_STUDENT]]</f>
        <v>0</v>
      </c>
    </row>
    <row r="1708" spans="1:46">
      <c r="A1708" t="s">
        <v>460</v>
      </c>
      <c r="B1708" t="s">
        <v>370</v>
      </c>
      <c r="AE1708">
        <v>2</v>
      </c>
      <c r="AL1708">
        <v>2023</v>
      </c>
      <c r="AM1708">
        <v>4</v>
      </c>
      <c r="AN1708" s="273">
        <f>(Table2[[#This Row],[OUTSD_IND_HEALTH_TOTAL]]+Table2[[#This Row],[EXCHG_IND_HEALTH_TOTAL]])-Table2[[#This Row],[OUTSD_IND_GRANDFATHER]]</f>
        <v>0</v>
      </c>
      <c r="AO1708" s="273">
        <f>Table2[[#This Row],[OUTSD_IND_HEALTH_TOTAL]]-Table2[[#This Row],[OUTSD_IND_GRANDFATHER]]</f>
        <v>0</v>
      </c>
      <c r="AP1708" s="273">
        <f>(Table2[[#This Row],[OUTSD_SG_HEALTH_TOTAL]]+Table2[[#This Row],[EXCHG_SG_HEALTH_TOTAL]])-Table2[[#This Row],[OUTSD_SG_GRANDFATHER]]</f>
        <v>0</v>
      </c>
      <c r="AQ1708" s="273">
        <f>Table2[[#This Row],[OUTSD_SG_HEALTH_TOTAL]]-Table2[[#This Row],[OUTSD_SG_GRANDFATHER]]</f>
        <v>0</v>
      </c>
      <c r="AR1708" s="273">
        <f>Table2[[#This Row],[EXCHG_IND_HEALTH_TOTAL]]+Table2[[#This Row],[OUTSD_IND_HEALTH_TOTAL]]</f>
        <v>0</v>
      </c>
      <c r="AS1708" s="273">
        <f>Table2[[#This Row],[EXCHG_SG_HEALTH_TOTAL]]+Table2[[#This Row],[OUTSD_SG_HEALTH_TOTAL]]</f>
        <v>0</v>
      </c>
      <c r="AT1708" s="273">
        <f>Table2[[#This Row],[OUTSD_ATM_HEALTH_TOTAL]]+Table2[[#This Row],[OUTSD_LG_HEALTH_TOTAL]]+Table2[[#This Row],[Individual Total]]+Table2[[#This Row],[Small Group Total]]+Table2[[#This Row],[OUTSD_STUDENT]]</f>
        <v>0</v>
      </c>
    </row>
    <row r="1709" spans="1:46">
      <c r="A1709" t="s">
        <v>460</v>
      </c>
      <c r="B1709" t="s">
        <v>375</v>
      </c>
      <c r="AE1709">
        <v>2</v>
      </c>
      <c r="AL1709">
        <v>2023</v>
      </c>
      <c r="AM1709">
        <v>4</v>
      </c>
      <c r="AN1709" s="273">
        <f>(Table2[[#This Row],[OUTSD_IND_HEALTH_TOTAL]]+Table2[[#This Row],[EXCHG_IND_HEALTH_TOTAL]])-Table2[[#This Row],[OUTSD_IND_GRANDFATHER]]</f>
        <v>0</v>
      </c>
      <c r="AO1709" s="273">
        <f>Table2[[#This Row],[OUTSD_IND_HEALTH_TOTAL]]-Table2[[#This Row],[OUTSD_IND_GRANDFATHER]]</f>
        <v>0</v>
      </c>
      <c r="AP1709" s="273">
        <f>(Table2[[#This Row],[OUTSD_SG_HEALTH_TOTAL]]+Table2[[#This Row],[EXCHG_SG_HEALTH_TOTAL]])-Table2[[#This Row],[OUTSD_SG_GRANDFATHER]]</f>
        <v>0</v>
      </c>
      <c r="AQ1709" s="273">
        <f>Table2[[#This Row],[OUTSD_SG_HEALTH_TOTAL]]-Table2[[#This Row],[OUTSD_SG_GRANDFATHER]]</f>
        <v>0</v>
      </c>
      <c r="AR1709" s="273">
        <f>Table2[[#This Row],[EXCHG_IND_HEALTH_TOTAL]]+Table2[[#This Row],[OUTSD_IND_HEALTH_TOTAL]]</f>
        <v>0</v>
      </c>
      <c r="AS1709" s="273">
        <f>Table2[[#This Row],[EXCHG_SG_HEALTH_TOTAL]]+Table2[[#This Row],[OUTSD_SG_HEALTH_TOTAL]]</f>
        <v>0</v>
      </c>
      <c r="AT1709" s="273">
        <f>Table2[[#This Row],[OUTSD_ATM_HEALTH_TOTAL]]+Table2[[#This Row],[OUTSD_LG_HEALTH_TOTAL]]+Table2[[#This Row],[Individual Total]]+Table2[[#This Row],[Small Group Total]]+Table2[[#This Row],[OUTSD_STUDENT]]</f>
        <v>0</v>
      </c>
    </row>
    <row r="1710" spans="1:46">
      <c r="A1710" t="s">
        <v>460</v>
      </c>
      <c r="B1710" t="s">
        <v>359</v>
      </c>
      <c r="AE1710">
        <v>1</v>
      </c>
      <c r="AL1710">
        <v>2023</v>
      </c>
      <c r="AM1710">
        <v>4</v>
      </c>
      <c r="AN1710" s="273">
        <f>(Table2[[#This Row],[OUTSD_IND_HEALTH_TOTAL]]+Table2[[#This Row],[EXCHG_IND_HEALTH_TOTAL]])-Table2[[#This Row],[OUTSD_IND_GRANDFATHER]]</f>
        <v>0</v>
      </c>
      <c r="AO1710" s="273">
        <f>Table2[[#This Row],[OUTSD_IND_HEALTH_TOTAL]]-Table2[[#This Row],[OUTSD_IND_GRANDFATHER]]</f>
        <v>0</v>
      </c>
      <c r="AP1710" s="273">
        <f>(Table2[[#This Row],[OUTSD_SG_HEALTH_TOTAL]]+Table2[[#This Row],[EXCHG_SG_HEALTH_TOTAL]])-Table2[[#This Row],[OUTSD_SG_GRANDFATHER]]</f>
        <v>0</v>
      </c>
      <c r="AQ1710" s="273">
        <f>Table2[[#This Row],[OUTSD_SG_HEALTH_TOTAL]]-Table2[[#This Row],[OUTSD_SG_GRANDFATHER]]</f>
        <v>0</v>
      </c>
      <c r="AR1710" s="273">
        <f>Table2[[#This Row],[EXCHG_IND_HEALTH_TOTAL]]+Table2[[#This Row],[OUTSD_IND_HEALTH_TOTAL]]</f>
        <v>0</v>
      </c>
      <c r="AS1710" s="273">
        <f>Table2[[#This Row],[EXCHG_SG_HEALTH_TOTAL]]+Table2[[#This Row],[OUTSD_SG_HEALTH_TOTAL]]</f>
        <v>0</v>
      </c>
      <c r="AT1710" s="273">
        <f>Table2[[#This Row],[OUTSD_ATM_HEALTH_TOTAL]]+Table2[[#This Row],[OUTSD_LG_HEALTH_TOTAL]]+Table2[[#This Row],[Individual Total]]+Table2[[#This Row],[Small Group Total]]+Table2[[#This Row],[OUTSD_STUDENT]]</f>
        <v>0</v>
      </c>
    </row>
    <row r="1711" spans="1:46">
      <c r="A1711" t="s">
        <v>460</v>
      </c>
      <c r="B1711" t="s">
        <v>380</v>
      </c>
      <c r="AE1711">
        <v>1</v>
      </c>
      <c r="AL1711">
        <v>2023</v>
      </c>
      <c r="AM1711">
        <v>4</v>
      </c>
      <c r="AN1711" s="273">
        <f>(Table2[[#This Row],[OUTSD_IND_HEALTH_TOTAL]]+Table2[[#This Row],[EXCHG_IND_HEALTH_TOTAL]])-Table2[[#This Row],[OUTSD_IND_GRANDFATHER]]</f>
        <v>0</v>
      </c>
      <c r="AO1711" s="273">
        <f>Table2[[#This Row],[OUTSD_IND_HEALTH_TOTAL]]-Table2[[#This Row],[OUTSD_IND_GRANDFATHER]]</f>
        <v>0</v>
      </c>
      <c r="AP1711" s="273">
        <f>(Table2[[#This Row],[OUTSD_SG_HEALTH_TOTAL]]+Table2[[#This Row],[EXCHG_SG_HEALTH_TOTAL]])-Table2[[#This Row],[OUTSD_SG_GRANDFATHER]]</f>
        <v>0</v>
      </c>
      <c r="AQ1711" s="273">
        <f>Table2[[#This Row],[OUTSD_SG_HEALTH_TOTAL]]-Table2[[#This Row],[OUTSD_SG_GRANDFATHER]]</f>
        <v>0</v>
      </c>
      <c r="AR1711" s="273">
        <f>Table2[[#This Row],[EXCHG_IND_HEALTH_TOTAL]]+Table2[[#This Row],[OUTSD_IND_HEALTH_TOTAL]]</f>
        <v>0</v>
      </c>
      <c r="AS1711" s="273">
        <f>Table2[[#This Row],[EXCHG_SG_HEALTH_TOTAL]]+Table2[[#This Row],[OUTSD_SG_HEALTH_TOTAL]]</f>
        <v>0</v>
      </c>
      <c r="AT1711" s="273">
        <f>Table2[[#This Row],[OUTSD_ATM_HEALTH_TOTAL]]+Table2[[#This Row],[OUTSD_LG_HEALTH_TOTAL]]+Table2[[#This Row],[Individual Total]]+Table2[[#This Row],[Small Group Total]]+Table2[[#This Row],[OUTSD_STUDENT]]</f>
        <v>0</v>
      </c>
    </row>
    <row r="1712" spans="1:46">
      <c r="A1712" t="s">
        <v>460</v>
      </c>
      <c r="B1712" t="s">
        <v>357</v>
      </c>
      <c r="AE1712">
        <v>3</v>
      </c>
      <c r="AL1712">
        <v>2023</v>
      </c>
      <c r="AM1712">
        <v>4</v>
      </c>
      <c r="AN1712" s="273">
        <f>(Table2[[#This Row],[OUTSD_IND_HEALTH_TOTAL]]+Table2[[#This Row],[EXCHG_IND_HEALTH_TOTAL]])-Table2[[#This Row],[OUTSD_IND_GRANDFATHER]]</f>
        <v>0</v>
      </c>
      <c r="AO1712" s="273">
        <f>Table2[[#This Row],[OUTSD_IND_HEALTH_TOTAL]]-Table2[[#This Row],[OUTSD_IND_GRANDFATHER]]</f>
        <v>0</v>
      </c>
      <c r="AP1712" s="273">
        <f>(Table2[[#This Row],[OUTSD_SG_HEALTH_TOTAL]]+Table2[[#This Row],[EXCHG_SG_HEALTH_TOTAL]])-Table2[[#This Row],[OUTSD_SG_GRANDFATHER]]</f>
        <v>0</v>
      </c>
      <c r="AQ1712" s="273">
        <f>Table2[[#This Row],[OUTSD_SG_HEALTH_TOTAL]]-Table2[[#This Row],[OUTSD_SG_GRANDFATHER]]</f>
        <v>0</v>
      </c>
      <c r="AR1712" s="273">
        <f>Table2[[#This Row],[EXCHG_IND_HEALTH_TOTAL]]+Table2[[#This Row],[OUTSD_IND_HEALTH_TOTAL]]</f>
        <v>0</v>
      </c>
      <c r="AS1712" s="273">
        <f>Table2[[#This Row],[EXCHG_SG_HEALTH_TOTAL]]+Table2[[#This Row],[OUTSD_SG_HEALTH_TOTAL]]</f>
        <v>0</v>
      </c>
      <c r="AT1712" s="273">
        <f>Table2[[#This Row],[OUTSD_ATM_HEALTH_TOTAL]]+Table2[[#This Row],[OUTSD_LG_HEALTH_TOTAL]]+Table2[[#This Row],[Individual Total]]+Table2[[#This Row],[Small Group Total]]+Table2[[#This Row],[OUTSD_STUDENT]]</f>
        <v>0</v>
      </c>
    </row>
    <row r="1713" spans="1:46">
      <c r="A1713" t="s">
        <v>460</v>
      </c>
      <c r="B1713" t="s">
        <v>362</v>
      </c>
      <c r="AE1713">
        <v>1</v>
      </c>
      <c r="AL1713">
        <v>2023</v>
      </c>
      <c r="AM1713">
        <v>4</v>
      </c>
      <c r="AN1713" s="273">
        <f>(Table2[[#This Row],[OUTSD_IND_HEALTH_TOTAL]]+Table2[[#This Row],[EXCHG_IND_HEALTH_TOTAL]])-Table2[[#This Row],[OUTSD_IND_GRANDFATHER]]</f>
        <v>0</v>
      </c>
      <c r="AO1713" s="273">
        <f>Table2[[#This Row],[OUTSD_IND_HEALTH_TOTAL]]-Table2[[#This Row],[OUTSD_IND_GRANDFATHER]]</f>
        <v>0</v>
      </c>
      <c r="AP1713" s="273">
        <f>(Table2[[#This Row],[OUTSD_SG_HEALTH_TOTAL]]+Table2[[#This Row],[EXCHG_SG_HEALTH_TOTAL]])-Table2[[#This Row],[OUTSD_SG_GRANDFATHER]]</f>
        <v>0</v>
      </c>
      <c r="AQ1713" s="273">
        <f>Table2[[#This Row],[OUTSD_SG_HEALTH_TOTAL]]-Table2[[#This Row],[OUTSD_SG_GRANDFATHER]]</f>
        <v>0</v>
      </c>
      <c r="AR1713" s="273">
        <f>Table2[[#This Row],[EXCHG_IND_HEALTH_TOTAL]]+Table2[[#This Row],[OUTSD_IND_HEALTH_TOTAL]]</f>
        <v>0</v>
      </c>
      <c r="AS1713" s="273">
        <f>Table2[[#This Row],[EXCHG_SG_HEALTH_TOTAL]]+Table2[[#This Row],[OUTSD_SG_HEALTH_TOTAL]]</f>
        <v>0</v>
      </c>
      <c r="AT1713" s="273">
        <f>Table2[[#This Row],[OUTSD_ATM_HEALTH_TOTAL]]+Table2[[#This Row],[OUTSD_LG_HEALTH_TOTAL]]+Table2[[#This Row],[Individual Total]]+Table2[[#This Row],[Small Group Total]]+Table2[[#This Row],[OUTSD_STUDENT]]</f>
        <v>0</v>
      </c>
    </row>
    <row r="1714" spans="1:46">
      <c r="A1714" t="s">
        <v>402</v>
      </c>
      <c r="B1714" t="s">
        <v>381</v>
      </c>
      <c r="AI1714">
        <v>6</v>
      </c>
      <c r="AK1714">
        <v>28</v>
      </c>
      <c r="AL1714">
        <v>2023</v>
      </c>
      <c r="AM1714">
        <v>4</v>
      </c>
      <c r="AN1714" s="273">
        <f>(Table2[[#This Row],[OUTSD_IND_HEALTH_TOTAL]]+Table2[[#This Row],[EXCHG_IND_HEALTH_TOTAL]])-Table2[[#This Row],[OUTSD_IND_GRANDFATHER]]</f>
        <v>0</v>
      </c>
      <c r="AO1714" s="273">
        <f>Table2[[#This Row],[OUTSD_IND_HEALTH_TOTAL]]-Table2[[#This Row],[OUTSD_IND_GRANDFATHER]]</f>
        <v>0</v>
      </c>
      <c r="AP1714" s="273">
        <f>(Table2[[#This Row],[OUTSD_SG_HEALTH_TOTAL]]+Table2[[#This Row],[EXCHG_SG_HEALTH_TOTAL]])-Table2[[#This Row],[OUTSD_SG_GRANDFATHER]]</f>
        <v>0</v>
      </c>
      <c r="AQ1714" s="273">
        <f>Table2[[#This Row],[OUTSD_SG_HEALTH_TOTAL]]-Table2[[#This Row],[OUTSD_SG_GRANDFATHER]]</f>
        <v>0</v>
      </c>
      <c r="AR1714" s="273">
        <f>Table2[[#This Row],[EXCHG_IND_HEALTH_TOTAL]]+Table2[[#This Row],[OUTSD_IND_HEALTH_TOTAL]]</f>
        <v>0</v>
      </c>
      <c r="AS1714" s="273">
        <f>Table2[[#This Row],[EXCHG_SG_HEALTH_TOTAL]]+Table2[[#This Row],[OUTSD_SG_HEALTH_TOTAL]]</f>
        <v>0</v>
      </c>
      <c r="AT1714" s="273">
        <f>Table2[[#This Row],[OUTSD_ATM_HEALTH_TOTAL]]+Table2[[#This Row],[OUTSD_LG_HEALTH_TOTAL]]+Table2[[#This Row],[Individual Total]]+Table2[[#This Row],[Small Group Total]]+Table2[[#This Row],[OUTSD_STUDENT]]</f>
        <v>0</v>
      </c>
    </row>
    <row r="1715" spans="1:46">
      <c r="A1715" t="s">
        <v>402</v>
      </c>
      <c r="B1715" t="s">
        <v>363</v>
      </c>
      <c r="AI1715">
        <v>25</v>
      </c>
      <c r="AK1715">
        <v>31</v>
      </c>
      <c r="AL1715">
        <v>2023</v>
      </c>
      <c r="AM1715">
        <v>4</v>
      </c>
      <c r="AN1715" s="273">
        <f>(Table2[[#This Row],[OUTSD_IND_HEALTH_TOTAL]]+Table2[[#This Row],[EXCHG_IND_HEALTH_TOTAL]])-Table2[[#This Row],[OUTSD_IND_GRANDFATHER]]</f>
        <v>0</v>
      </c>
      <c r="AO1715" s="273">
        <f>Table2[[#This Row],[OUTSD_IND_HEALTH_TOTAL]]-Table2[[#This Row],[OUTSD_IND_GRANDFATHER]]</f>
        <v>0</v>
      </c>
      <c r="AP1715" s="273">
        <f>(Table2[[#This Row],[OUTSD_SG_HEALTH_TOTAL]]+Table2[[#This Row],[EXCHG_SG_HEALTH_TOTAL]])-Table2[[#This Row],[OUTSD_SG_GRANDFATHER]]</f>
        <v>0</v>
      </c>
      <c r="AQ1715" s="273">
        <f>Table2[[#This Row],[OUTSD_SG_HEALTH_TOTAL]]-Table2[[#This Row],[OUTSD_SG_GRANDFATHER]]</f>
        <v>0</v>
      </c>
      <c r="AR1715" s="273">
        <f>Table2[[#This Row],[EXCHG_IND_HEALTH_TOTAL]]+Table2[[#This Row],[OUTSD_IND_HEALTH_TOTAL]]</f>
        <v>0</v>
      </c>
      <c r="AS1715" s="273">
        <f>Table2[[#This Row],[EXCHG_SG_HEALTH_TOTAL]]+Table2[[#This Row],[OUTSD_SG_HEALTH_TOTAL]]</f>
        <v>0</v>
      </c>
      <c r="AT1715" s="273">
        <f>Table2[[#This Row],[OUTSD_ATM_HEALTH_TOTAL]]+Table2[[#This Row],[OUTSD_LG_HEALTH_TOTAL]]+Table2[[#This Row],[Individual Total]]+Table2[[#This Row],[Small Group Total]]+Table2[[#This Row],[OUTSD_STUDENT]]</f>
        <v>0</v>
      </c>
    </row>
    <row r="1716" spans="1:46">
      <c r="A1716" t="s">
        <v>402</v>
      </c>
      <c r="B1716" t="s">
        <v>358</v>
      </c>
      <c r="V1716">
        <v>2</v>
      </c>
      <c r="AA1716">
        <v>2</v>
      </c>
      <c r="AI1716">
        <v>861</v>
      </c>
      <c r="AK1716">
        <v>99</v>
      </c>
      <c r="AL1716">
        <v>2023</v>
      </c>
      <c r="AM1716">
        <v>4</v>
      </c>
      <c r="AN1716" s="273">
        <f>(Table2[[#This Row],[OUTSD_IND_HEALTH_TOTAL]]+Table2[[#This Row],[EXCHG_IND_HEALTH_TOTAL]])-Table2[[#This Row],[OUTSD_IND_GRANDFATHER]]</f>
        <v>0</v>
      </c>
      <c r="AO1716" s="273">
        <f>Table2[[#This Row],[OUTSD_IND_HEALTH_TOTAL]]-Table2[[#This Row],[OUTSD_IND_GRANDFATHER]]</f>
        <v>0</v>
      </c>
      <c r="AP1716" s="273">
        <f>(Table2[[#This Row],[OUTSD_SG_HEALTH_TOTAL]]+Table2[[#This Row],[EXCHG_SG_HEALTH_TOTAL]])-Table2[[#This Row],[OUTSD_SG_GRANDFATHER]]</f>
        <v>0</v>
      </c>
      <c r="AQ1716" s="273">
        <f>Table2[[#This Row],[OUTSD_SG_HEALTH_TOTAL]]-Table2[[#This Row],[OUTSD_SG_GRANDFATHER]]</f>
        <v>0</v>
      </c>
      <c r="AR1716" s="273">
        <f>Table2[[#This Row],[EXCHG_IND_HEALTH_TOTAL]]+Table2[[#This Row],[OUTSD_IND_HEALTH_TOTAL]]</f>
        <v>0</v>
      </c>
      <c r="AS1716" s="273">
        <f>Table2[[#This Row],[EXCHG_SG_HEALTH_TOTAL]]+Table2[[#This Row],[OUTSD_SG_HEALTH_TOTAL]]</f>
        <v>2</v>
      </c>
      <c r="AT1716" s="273">
        <f>Table2[[#This Row],[OUTSD_ATM_HEALTH_TOTAL]]+Table2[[#This Row],[OUTSD_LG_HEALTH_TOTAL]]+Table2[[#This Row],[Individual Total]]+Table2[[#This Row],[Small Group Total]]+Table2[[#This Row],[OUTSD_STUDENT]]</f>
        <v>2</v>
      </c>
    </row>
    <row r="1717" spans="1:46">
      <c r="A1717" t="s">
        <v>402</v>
      </c>
      <c r="B1717" t="s">
        <v>361</v>
      </c>
      <c r="AI1717">
        <v>22</v>
      </c>
      <c r="AK1717">
        <v>69</v>
      </c>
      <c r="AL1717">
        <v>2023</v>
      </c>
      <c r="AM1717">
        <v>4</v>
      </c>
      <c r="AN1717" s="273">
        <f>(Table2[[#This Row],[OUTSD_IND_HEALTH_TOTAL]]+Table2[[#This Row],[EXCHG_IND_HEALTH_TOTAL]])-Table2[[#This Row],[OUTSD_IND_GRANDFATHER]]</f>
        <v>0</v>
      </c>
      <c r="AO1717" s="273">
        <f>Table2[[#This Row],[OUTSD_IND_HEALTH_TOTAL]]-Table2[[#This Row],[OUTSD_IND_GRANDFATHER]]</f>
        <v>0</v>
      </c>
      <c r="AP1717" s="273">
        <f>(Table2[[#This Row],[OUTSD_SG_HEALTH_TOTAL]]+Table2[[#This Row],[EXCHG_SG_HEALTH_TOTAL]])-Table2[[#This Row],[OUTSD_SG_GRANDFATHER]]</f>
        <v>0</v>
      </c>
      <c r="AQ1717" s="273">
        <f>Table2[[#This Row],[OUTSD_SG_HEALTH_TOTAL]]-Table2[[#This Row],[OUTSD_SG_GRANDFATHER]]</f>
        <v>0</v>
      </c>
      <c r="AR1717" s="273">
        <f>Table2[[#This Row],[EXCHG_IND_HEALTH_TOTAL]]+Table2[[#This Row],[OUTSD_IND_HEALTH_TOTAL]]</f>
        <v>0</v>
      </c>
      <c r="AS1717" s="273">
        <f>Table2[[#This Row],[EXCHG_SG_HEALTH_TOTAL]]+Table2[[#This Row],[OUTSD_SG_HEALTH_TOTAL]]</f>
        <v>0</v>
      </c>
      <c r="AT1717" s="273">
        <f>Table2[[#This Row],[OUTSD_ATM_HEALTH_TOTAL]]+Table2[[#This Row],[OUTSD_LG_HEALTH_TOTAL]]+Table2[[#This Row],[Individual Total]]+Table2[[#This Row],[Small Group Total]]+Table2[[#This Row],[OUTSD_STUDENT]]</f>
        <v>0</v>
      </c>
    </row>
    <row r="1718" spans="1:46">
      <c r="A1718" t="s">
        <v>402</v>
      </c>
      <c r="B1718" t="s">
        <v>372</v>
      </c>
      <c r="AI1718">
        <v>388</v>
      </c>
      <c r="AK1718">
        <v>24</v>
      </c>
      <c r="AL1718">
        <v>2023</v>
      </c>
      <c r="AM1718">
        <v>4</v>
      </c>
      <c r="AN1718" s="273">
        <f>(Table2[[#This Row],[OUTSD_IND_HEALTH_TOTAL]]+Table2[[#This Row],[EXCHG_IND_HEALTH_TOTAL]])-Table2[[#This Row],[OUTSD_IND_GRANDFATHER]]</f>
        <v>0</v>
      </c>
      <c r="AO1718" s="273">
        <f>Table2[[#This Row],[OUTSD_IND_HEALTH_TOTAL]]-Table2[[#This Row],[OUTSD_IND_GRANDFATHER]]</f>
        <v>0</v>
      </c>
      <c r="AP1718" s="273">
        <f>(Table2[[#This Row],[OUTSD_SG_HEALTH_TOTAL]]+Table2[[#This Row],[EXCHG_SG_HEALTH_TOTAL]])-Table2[[#This Row],[OUTSD_SG_GRANDFATHER]]</f>
        <v>0</v>
      </c>
      <c r="AQ1718" s="273">
        <f>Table2[[#This Row],[OUTSD_SG_HEALTH_TOTAL]]-Table2[[#This Row],[OUTSD_SG_GRANDFATHER]]</f>
        <v>0</v>
      </c>
      <c r="AR1718" s="273">
        <f>Table2[[#This Row],[EXCHG_IND_HEALTH_TOTAL]]+Table2[[#This Row],[OUTSD_IND_HEALTH_TOTAL]]</f>
        <v>0</v>
      </c>
      <c r="AS1718" s="273">
        <f>Table2[[#This Row],[EXCHG_SG_HEALTH_TOTAL]]+Table2[[#This Row],[OUTSD_SG_HEALTH_TOTAL]]</f>
        <v>0</v>
      </c>
      <c r="AT1718" s="273">
        <f>Table2[[#This Row],[OUTSD_ATM_HEALTH_TOTAL]]+Table2[[#This Row],[OUTSD_LG_HEALTH_TOTAL]]+Table2[[#This Row],[Individual Total]]+Table2[[#This Row],[Small Group Total]]+Table2[[#This Row],[OUTSD_STUDENT]]</f>
        <v>0</v>
      </c>
    </row>
    <row r="1719" spans="1:46">
      <c r="A1719" t="s">
        <v>402</v>
      </c>
      <c r="B1719" t="s">
        <v>376</v>
      </c>
      <c r="AE1719">
        <v>2</v>
      </c>
      <c r="AI1719">
        <v>20</v>
      </c>
      <c r="AK1719">
        <v>66</v>
      </c>
      <c r="AL1719">
        <v>2023</v>
      </c>
      <c r="AM1719">
        <v>4</v>
      </c>
      <c r="AN1719" s="273">
        <f>(Table2[[#This Row],[OUTSD_IND_HEALTH_TOTAL]]+Table2[[#This Row],[EXCHG_IND_HEALTH_TOTAL]])-Table2[[#This Row],[OUTSD_IND_GRANDFATHER]]</f>
        <v>0</v>
      </c>
      <c r="AO1719" s="273">
        <f>Table2[[#This Row],[OUTSD_IND_HEALTH_TOTAL]]-Table2[[#This Row],[OUTSD_IND_GRANDFATHER]]</f>
        <v>0</v>
      </c>
      <c r="AP1719" s="273">
        <f>(Table2[[#This Row],[OUTSD_SG_HEALTH_TOTAL]]+Table2[[#This Row],[EXCHG_SG_HEALTH_TOTAL]])-Table2[[#This Row],[OUTSD_SG_GRANDFATHER]]</f>
        <v>0</v>
      </c>
      <c r="AQ1719" s="273">
        <f>Table2[[#This Row],[OUTSD_SG_HEALTH_TOTAL]]-Table2[[#This Row],[OUTSD_SG_GRANDFATHER]]</f>
        <v>0</v>
      </c>
      <c r="AR1719" s="273">
        <f>Table2[[#This Row],[EXCHG_IND_HEALTH_TOTAL]]+Table2[[#This Row],[OUTSD_IND_HEALTH_TOTAL]]</f>
        <v>0</v>
      </c>
      <c r="AS1719" s="273">
        <f>Table2[[#This Row],[EXCHG_SG_HEALTH_TOTAL]]+Table2[[#This Row],[OUTSD_SG_HEALTH_TOTAL]]</f>
        <v>0</v>
      </c>
      <c r="AT1719" s="273">
        <f>Table2[[#This Row],[OUTSD_ATM_HEALTH_TOTAL]]+Table2[[#This Row],[OUTSD_LG_HEALTH_TOTAL]]+Table2[[#This Row],[Individual Total]]+Table2[[#This Row],[Small Group Total]]+Table2[[#This Row],[OUTSD_STUDENT]]</f>
        <v>0</v>
      </c>
    </row>
    <row r="1720" spans="1:46">
      <c r="A1720" t="s">
        <v>402</v>
      </c>
      <c r="B1720" t="s">
        <v>379</v>
      </c>
      <c r="AI1720">
        <v>839</v>
      </c>
      <c r="AK1720">
        <v>21</v>
      </c>
      <c r="AL1720">
        <v>2023</v>
      </c>
      <c r="AM1720">
        <v>4</v>
      </c>
      <c r="AN1720" s="273">
        <f>(Table2[[#This Row],[OUTSD_IND_HEALTH_TOTAL]]+Table2[[#This Row],[EXCHG_IND_HEALTH_TOTAL]])-Table2[[#This Row],[OUTSD_IND_GRANDFATHER]]</f>
        <v>0</v>
      </c>
      <c r="AO1720" s="273">
        <f>Table2[[#This Row],[OUTSD_IND_HEALTH_TOTAL]]-Table2[[#This Row],[OUTSD_IND_GRANDFATHER]]</f>
        <v>0</v>
      </c>
      <c r="AP1720" s="273">
        <f>(Table2[[#This Row],[OUTSD_SG_HEALTH_TOTAL]]+Table2[[#This Row],[EXCHG_SG_HEALTH_TOTAL]])-Table2[[#This Row],[OUTSD_SG_GRANDFATHER]]</f>
        <v>0</v>
      </c>
      <c r="AQ1720" s="273">
        <f>Table2[[#This Row],[OUTSD_SG_HEALTH_TOTAL]]-Table2[[#This Row],[OUTSD_SG_GRANDFATHER]]</f>
        <v>0</v>
      </c>
      <c r="AR1720" s="273">
        <f>Table2[[#This Row],[EXCHG_IND_HEALTH_TOTAL]]+Table2[[#This Row],[OUTSD_IND_HEALTH_TOTAL]]</f>
        <v>0</v>
      </c>
      <c r="AS1720" s="273">
        <f>Table2[[#This Row],[EXCHG_SG_HEALTH_TOTAL]]+Table2[[#This Row],[OUTSD_SG_HEALTH_TOTAL]]</f>
        <v>0</v>
      </c>
      <c r="AT1720" s="273">
        <f>Table2[[#This Row],[OUTSD_ATM_HEALTH_TOTAL]]+Table2[[#This Row],[OUTSD_LG_HEALTH_TOTAL]]+Table2[[#This Row],[Individual Total]]+Table2[[#This Row],[Small Group Total]]+Table2[[#This Row],[OUTSD_STUDENT]]</f>
        <v>0</v>
      </c>
    </row>
    <row r="1721" spans="1:46">
      <c r="A1721" t="s">
        <v>402</v>
      </c>
      <c r="B1721" t="s">
        <v>377</v>
      </c>
      <c r="AI1721">
        <v>14</v>
      </c>
      <c r="AK1721">
        <v>32</v>
      </c>
      <c r="AL1721">
        <v>2023</v>
      </c>
      <c r="AM1721">
        <v>4</v>
      </c>
      <c r="AN1721" s="273">
        <f>(Table2[[#This Row],[OUTSD_IND_HEALTH_TOTAL]]+Table2[[#This Row],[EXCHG_IND_HEALTH_TOTAL]])-Table2[[#This Row],[OUTSD_IND_GRANDFATHER]]</f>
        <v>0</v>
      </c>
      <c r="AO1721" s="273">
        <f>Table2[[#This Row],[OUTSD_IND_HEALTH_TOTAL]]-Table2[[#This Row],[OUTSD_IND_GRANDFATHER]]</f>
        <v>0</v>
      </c>
      <c r="AP1721" s="273">
        <f>(Table2[[#This Row],[OUTSD_SG_HEALTH_TOTAL]]+Table2[[#This Row],[EXCHG_SG_HEALTH_TOTAL]])-Table2[[#This Row],[OUTSD_SG_GRANDFATHER]]</f>
        <v>0</v>
      </c>
      <c r="AQ1721" s="273">
        <f>Table2[[#This Row],[OUTSD_SG_HEALTH_TOTAL]]-Table2[[#This Row],[OUTSD_SG_GRANDFATHER]]</f>
        <v>0</v>
      </c>
      <c r="AR1721" s="273">
        <f>Table2[[#This Row],[EXCHG_IND_HEALTH_TOTAL]]+Table2[[#This Row],[OUTSD_IND_HEALTH_TOTAL]]</f>
        <v>0</v>
      </c>
      <c r="AS1721" s="273">
        <f>Table2[[#This Row],[EXCHG_SG_HEALTH_TOTAL]]+Table2[[#This Row],[OUTSD_SG_HEALTH_TOTAL]]</f>
        <v>0</v>
      </c>
      <c r="AT1721" s="273">
        <f>Table2[[#This Row],[OUTSD_ATM_HEALTH_TOTAL]]+Table2[[#This Row],[OUTSD_LG_HEALTH_TOTAL]]+Table2[[#This Row],[Individual Total]]+Table2[[#This Row],[Small Group Total]]+Table2[[#This Row],[OUTSD_STUDENT]]</f>
        <v>0</v>
      </c>
    </row>
    <row r="1722" spans="1:46">
      <c r="A1722" t="s">
        <v>402</v>
      </c>
      <c r="B1722" t="s">
        <v>370</v>
      </c>
      <c r="V1722">
        <v>4</v>
      </c>
      <c r="X1722">
        <v>2</v>
      </c>
      <c r="AA1722">
        <v>2</v>
      </c>
      <c r="AI1722">
        <v>2502</v>
      </c>
      <c r="AK1722">
        <v>119</v>
      </c>
      <c r="AL1722">
        <v>2023</v>
      </c>
      <c r="AM1722">
        <v>4</v>
      </c>
      <c r="AN1722" s="273">
        <f>(Table2[[#This Row],[OUTSD_IND_HEALTH_TOTAL]]+Table2[[#This Row],[EXCHG_IND_HEALTH_TOTAL]])-Table2[[#This Row],[OUTSD_IND_GRANDFATHER]]</f>
        <v>0</v>
      </c>
      <c r="AO1722" s="273">
        <f>Table2[[#This Row],[OUTSD_IND_HEALTH_TOTAL]]-Table2[[#This Row],[OUTSD_IND_GRANDFATHER]]</f>
        <v>0</v>
      </c>
      <c r="AP1722" s="273">
        <f>(Table2[[#This Row],[OUTSD_SG_HEALTH_TOTAL]]+Table2[[#This Row],[EXCHG_SG_HEALTH_TOTAL]])-Table2[[#This Row],[OUTSD_SG_GRANDFATHER]]</f>
        <v>2</v>
      </c>
      <c r="AQ1722" s="273">
        <f>Table2[[#This Row],[OUTSD_SG_HEALTH_TOTAL]]-Table2[[#This Row],[OUTSD_SG_GRANDFATHER]]</f>
        <v>2</v>
      </c>
      <c r="AR1722" s="273">
        <f>Table2[[#This Row],[EXCHG_IND_HEALTH_TOTAL]]+Table2[[#This Row],[OUTSD_IND_HEALTH_TOTAL]]</f>
        <v>0</v>
      </c>
      <c r="AS1722" s="273">
        <f>Table2[[#This Row],[EXCHG_SG_HEALTH_TOTAL]]+Table2[[#This Row],[OUTSD_SG_HEALTH_TOTAL]]</f>
        <v>4</v>
      </c>
      <c r="AT1722" s="273">
        <f>Table2[[#This Row],[OUTSD_ATM_HEALTH_TOTAL]]+Table2[[#This Row],[OUTSD_LG_HEALTH_TOTAL]]+Table2[[#This Row],[Individual Total]]+Table2[[#This Row],[Small Group Total]]+Table2[[#This Row],[OUTSD_STUDENT]]</f>
        <v>4</v>
      </c>
    </row>
    <row r="1723" spans="1:46">
      <c r="A1723" t="s">
        <v>402</v>
      </c>
      <c r="B1723" t="s">
        <v>367</v>
      </c>
      <c r="AI1723">
        <v>21</v>
      </c>
      <c r="AK1723">
        <v>57</v>
      </c>
      <c r="AL1723">
        <v>2023</v>
      </c>
      <c r="AM1723">
        <v>4</v>
      </c>
      <c r="AN1723" s="273">
        <f>(Table2[[#This Row],[OUTSD_IND_HEALTH_TOTAL]]+Table2[[#This Row],[EXCHG_IND_HEALTH_TOTAL]])-Table2[[#This Row],[OUTSD_IND_GRANDFATHER]]</f>
        <v>0</v>
      </c>
      <c r="AO1723" s="273">
        <f>Table2[[#This Row],[OUTSD_IND_HEALTH_TOTAL]]-Table2[[#This Row],[OUTSD_IND_GRANDFATHER]]</f>
        <v>0</v>
      </c>
      <c r="AP1723" s="273">
        <f>(Table2[[#This Row],[OUTSD_SG_HEALTH_TOTAL]]+Table2[[#This Row],[EXCHG_SG_HEALTH_TOTAL]])-Table2[[#This Row],[OUTSD_SG_GRANDFATHER]]</f>
        <v>0</v>
      </c>
      <c r="AQ1723" s="273">
        <f>Table2[[#This Row],[OUTSD_SG_HEALTH_TOTAL]]-Table2[[#This Row],[OUTSD_SG_GRANDFATHER]]</f>
        <v>0</v>
      </c>
      <c r="AR1723" s="273">
        <f>Table2[[#This Row],[EXCHG_IND_HEALTH_TOTAL]]+Table2[[#This Row],[OUTSD_IND_HEALTH_TOTAL]]</f>
        <v>0</v>
      </c>
      <c r="AS1723" s="273">
        <f>Table2[[#This Row],[EXCHG_SG_HEALTH_TOTAL]]+Table2[[#This Row],[OUTSD_SG_HEALTH_TOTAL]]</f>
        <v>0</v>
      </c>
      <c r="AT1723" s="273">
        <f>Table2[[#This Row],[OUTSD_ATM_HEALTH_TOTAL]]+Table2[[#This Row],[OUTSD_LG_HEALTH_TOTAL]]+Table2[[#This Row],[Individual Total]]+Table2[[#This Row],[Small Group Total]]+Table2[[#This Row],[OUTSD_STUDENT]]</f>
        <v>0</v>
      </c>
    </row>
    <row r="1724" spans="1:46">
      <c r="A1724" t="s">
        <v>402</v>
      </c>
      <c r="B1724" t="s">
        <v>391</v>
      </c>
      <c r="AK1724">
        <v>2</v>
      </c>
      <c r="AL1724">
        <v>2023</v>
      </c>
      <c r="AM1724">
        <v>4</v>
      </c>
      <c r="AN1724" s="273">
        <f>(Table2[[#This Row],[OUTSD_IND_HEALTH_TOTAL]]+Table2[[#This Row],[EXCHG_IND_HEALTH_TOTAL]])-Table2[[#This Row],[OUTSD_IND_GRANDFATHER]]</f>
        <v>0</v>
      </c>
      <c r="AO1724" s="273">
        <f>Table2[[#This Row],[OUTSD_IND_HEALTH_TOTAL]]-Table2[[#This Row],[OUTSD_IND_GRANDFATHER]]</f>
        <v>0</v>
      </c>
      <c r="AP1724" s="273">
        <f>(Table2[[#This Row],[OUTSD_SG_HEALTH_TOTAL]]+Table2[[#This Row],[EXCHG_SG_HEALTH_TOTAL]])-Table2[[#This Row],[OUTSD_SG_GRANDFATHER]]</f>
        <v>0</v>
      </c>
      <c r="AQ1724" s="273">
        <f>Table2[[#This Row],[OUTSD_SG_HEALTH_TOTAL]]-Table2[[#This Row],[OUTSD_SG_GRANDFATHER]]</f>
        <v>0</v>
      </c>
      <c r="AR1724" s="273">
        <f>Table2[[#This Row],[EXCHG_IND_HEALTH_TOTAL]]+Table2[[#This Row],[OUTSD_IND_HEALTH_TOTAL]]</f>
        <v>0</v>
      </c>
      <c r="AS1724" s="273">
        <f>Table2[[#This Row],[EXCHG_SG_HEALTH_TOTAL]]+Table2[[#This Row],[OUTSD_SG_HEALTH_TOTAL]]</f>
        <v>0</v>
      </c>
      <c r="AT1724" s="273">
        <f>Table2[[#This Row],[OUTSD_ATM_HEALTH_TOTAL]]+Table2[[#This Row],[OUTSD_LG_HEALTH_TOTAL]]+Table2[[#This Row],[Individual Total]]+Table2[[#This Row],[Small Group Total]]+Table2[[#This Row],[OUTSD_STUDENT]]</f>
        <v>0</v>
      </c>
    </row>
    <row r="1725" spans="1:46">
      <c r="A1725" t="s">
        <v>402</v>
      </c>
      <c r="B1725" t="s">
        <v>386</v>
      </c>
      <c r="AI1725">
        <v>1</v>
      </c>
      <c r="AK1725">
        <v>3</v>
      </c>
      <c r="AL1725">
        <v>2023</v>
      </c>
      <c r="AM1725">
        <v>4</v>
      </c>
      <c r="AN1725" s="273">
        <f>(Table2[[#This Row],[OUTSD_IND_HEALTH_TOTAL]]+Table2[[#This Row],[EXCHG_IND_HEALTH_TOTAL]])-Table2[[#This Row],[OUTSD_IND_GRANDFATHER]]</f>
        <v>0</v>
      </c>
      <c r="AO1725" s="273">
        <f>Table2[[#This Row],[OUTSD_IND_HEALTH_TOTAL]]-Table2[[#This Row],[OUTSD_IND_GRANDFATHER]]</f>
        <v>0</v>
      </c>
      <c r="AP1725" s="273">
        <f>(Table2[[#This Row],[OUTSD_SG_HEALTH_TOTAL]]+Table2[[#This Row],[EXCHG_SG_HEALTH_TOTAL]])-Table2[[#This Row],[OUTSD_SG_GRANDFATHER]]</f>
        <v>0</v>
      </c>
      <c r="AQ1725" s="273">
        <f>Table2[[#This Row],[OUTSD_SG_HEALTH_TOTAL]]-Table2[[#This Row],[OUTSD_SG_GRANDFATHER]]</f>
        <v>0</v>
      </c>
      <c r="AR1725" s="273">
        <f>Table2[[#This Row],[EXCHG_IND_HEALTH_TOTAL]]+Table2[[#This Row],[OUTSD_IND_HEALTH_TOTAL]]</f>
        <v>0</v>
      </c>
      <c r="AS1725" s="273">
        <f>Table2[[#This Row],[EXCHG_SG_HEALTH_TOTAL]]+Table2[[#This Row],[OUTSD_SG_HEALTH_TOTAL]]</f>
        <v>0</v>
      </c>
      <c r="AT1725" s="273">
        <f>Table2[[#This Row],[OUTSD_ATM_HEALTH_TOTAL]]+Table2[[#This Row],[OUTSD_LG_HEALTH_TOTAL]]+Table2[[#This Row],[Individual Total]]+Table2[[#This Row],[Small Group Total]]+Table2[[#This Row],[OUTSD_STUDENT]]</f>
        <v>0</v>
      </c>
    </row>
    <row r="1726" spans="1:46">
      <c r="A1726" t="s">
        <v>402</v>
      </c>
      <c r="B1726" t="s">
        <v>389</v>
      </c>
      <c r="AI1726">
        <v>6</v>
      </c>
      <c r="AK1726">
        <v>18</v>
      </c>
      <c r="AL1726">
        <v>2023</v>
      </c>
      <c r="AM1726">
        <v>4</v>
      </c>
      <c r="AN1726" s="273">
        <f>(Table2[[#This Row],[OUTSD_IND_HEALTH_TOTAL]]+Table2[[#This Row],[EXCHG_IND_HEALTH_TOTAL]])-Table2[[#This Row],[OUTSD_IND_GRANDFATHER]]</f>
        <v>0</v>
      </c>
      <c r="AO1726" s="273">
        <f>Table2[[#This Row],[OUTSD_IND_HEALTH_TOTAL]]-Table2[[#This Row],[OUTSD_IND_GRANDFATHER]]</f>
        <v>0</v>
      </c>
      <c r="AP1726" s="273">
        <f>(Table2[[#This Row],[OUTSD_SG_HEALTH_TOTAL]]+Table2[[#This Row],[EXCHG_SG_HEALTH_TOTAL]])-Table2[[#This Row],[OUTSD_SG_GRANDFATHER]]</f>
        <v>0</v>
      </c>
      <c r="AQ1726" s="273">
        <f>Table2[[#This Row],[OUTSD_SG_HEALTH_TOTAL]]-Table2[[#This Row],[OUTSD_SG_GRANDFATHER]]</f>
        <v>0</v>
      </c>
      <c r="AR1726" s="273">
        <f>Table2[[#This Row],[EXCHG_IND_HEALTH_TOTAL]]+Table2[[#This Row],[OUTSD_IND_HEALTH_TOTAL]]</f>
        <v>0</v>
      </c>
      <c r="AS1726" s="273">
        <f>Table2[[#This Row],[EXCHG_SG_HEALTH_TOTAL]]+Table2[[#This Row],[OUTSD_SG_HEALTH_TOTAL]]</f>
        <v>0</v>
      </c>
      <c r="AT1726" s="273">
        <f>Table2[[#This Row],[OUTSD_ATM_HEALTH_TOTAL]]+Table2[[#This Row],[OUTSD_LG_HEALTH_TOTAL]]+Table2[[#This Row],[Individual Total]]+Table2[[#This Row],[Small Group Total]]+Table2[[#This Row],[OUTSD_STUDENT]]</f>
        <v>0</v>
      </c>
    </row>
    <row r="1727" spans="1:46">
      <c r="A1727" t="s">
        <v>402</v>
      </c>
      <c r="B1727" t="s">
        <v>360</v>
      </c>
      <c r="AI1727">
        <v>134</v>
      </c>
      <c r="AK1727">
        <v>17</v>
      </c>
      <c r="AL1727">
        <v>2023</v>
      </c>
      <c r="AM1727">
        <v>4</v>
      </c>
      <c r="AN1727" s="273">
        <f>(Table2[[#This Row],[OUTSD_IND_HEALTH_TOTAL]]+Table2[[#This Row],[EXCHG_IND_HEALTH_TOTAL]])-Table2[[#This Row],[OUTSD_IND_GRANDFATHER]]</f>
        <v>0</v>
      </c>
      <c r="AO1727" s="273">
        <f>Table2[[#This Row],[OUTSD_IND_HEALTH_TOTAL]]-Table2[[#This Row],[OUTSD_IND_GRANDFATHER]]</f>
        <v>0</v>
      </c>
      <c r="AP1727" s="273">
        <f>(Table2[[#This Row],[OUTSD_SG_HEALTH_TOTAL]]+Table2[[#This Row],[EXCHG_SG_HEALTH_TOTAL]])-Table2[[#This Row],[OUTSD_SG_GRANDFATHER]]</f>
        <v>0</v>
      </c>
      <c r="AQ1727" s="273">
        <f>Table2[[#This Row],[OUTSD_SG_HEALTH_TOTAL]]-Table2[[#This Row],[OUTSD_SG_GRANDFATHER]]</f>
        <v>0</v>
      </c>
      <c r="AR1727" s="273">
        <f>Table2[[#This Row],[EXCHG_IND_HEALTH_TOTAL]]+Table2[[#This Row],[OUTSD_IND_HEALTH_TOTAL]]</f>
        <v>0</v>
      </c>
      <c r="AS1727" s="273">
        <f>Table2[[#This Row],[EXCHG_SG_HEALTH_TOTAL]]+Table2[[#This Row],[OUTSD_SG_HEALTH_TOTAL]]</f>
        <v>0</v>
      </c>
      <c r="AT1727" s="273">
        <f>Table2[[#This Row],[OUTSD_ATM_HEALTH_TOTAL]]+Table2[[#This Row],[OUTSD_LG_HEALTH_TOTAL]]+Table2[[#This Row],[Individual Total]]+Table2[[#This Row],[Small Group Total]]+Table2[[#This Row],[OUTSD_STUDENT]]</f>
        <v>0</v>
      </c>
    </row>
    <row r="1728" spans="1:46">
      <c r="A1728" t="s">
        <v>402</v>
      </c>
      <c r="B1728" t="s">
        <v>368</v>
      </c>
      <c r="AE1728">
        <v>5</v>
      </c>
      <c r="AI1728">
        <v>39</v>
      </c>
      <c r="AK1728">
        <v>137</v>
      </c>
      <c r="AL1728">
        <v>2023</v>
      </c>
      <c r="AM1728">
        <v>4</v>
      </c>
      <c r="AN1728" s="273">
        <f>(Table2[[#This Row],[OUTSD_IND_HEALTH_TOTAL]]+Table2[[#This Row],[EXCHG_IND_HEALTH_TOTAL]])-Table2[[#This Row],[OUTSD_IND_GRANDFATHER]]</f>
        <v>0</v>
      </c>
      <c r="AO1728" s="273">
        <f>Table2[[#This Row],[OUTSD_IND_HEALTH_TOTAL]]-Table2[[#This Row],[OUTSD_IND_GRANDFATHER]]</f>
        <v>0</v>
      </c>
      <c r="AP1728" s="273">
        <f>(Table2[[#This Row],[OUTSD_SG_HEALTH_TOTAL]]+Table2[[#This Row],[EXCHG_SG_HEALTH_TOTAL]])-Table2[[#This Row],[OUTSD_SG_GRANDFATHER]]</f>
        <v>0</v>
      </c>
      <c r="AQ1728" s="273">
        <f>Table2[[#This Row],[OUTSD_SG_HEALTH_TOTAL]]-Table2[[#This Row],[OUTSD_SG_GRANDFATHER]]</f>
        <v>0</v>
      </c>
      <c r="AR1728" s="273">
        <f>Table2[[#This Row],[EXCHG_IND_HEALTH_TOTAL]]+Table2[[#This Row],[OUTSD_IND_HEALTH_TOTAL]]</f>
        <v>0</v>
      </c>
      <c r="AS1728" s="273">
        <f>Table2[[#This Row],[EXCHG_SG_HEALTH_TOTAL]]+Table2[[#This Row],[OUTSD_SG_HEALTH_TOTAL]]</f>
        <v>0</v>
      </c>
      <c r="AT1728" s="273">
        <f>Table2[[#This Row],[OUTSD_ATM_HEALTH_TOTAL]]+Table2[[#This Row],[OUTSD_LG_HEALTH_TOTAL]]+Table2[[#This Row],[Individual Total]]+Table2[[#This Row],[Small Group Total]]+Table2[[#This Row],[OUTSD_STUDENT]]</f>
        <v>0</v>
      </c>
    </row>
    <row r="1729" spans="1:46">
      <c r="A1729" t="s">
        <v>402</v>
      </c>
      <c r="B1729" t="s">
        <v>371</v>
      </c>
      <c r="AI1729">
        <v>497</v>
      </c>
      <c r="AK1729">
        <v>10</v>
      </c>
      <c r="AL1729">
        <v>2023</v>
      </c>
      <c r="AM1729">
        <v>4</v>
      </c>
      <c r="AN1729" s="273">
        <f>(Table2[[#This Row],[OUTSD_IND_HEALTH_TOTAL]]+Table2[[#This Row],[EXCHG_IND_HEALTH_TOTAL]])-Table2[[#This Row],[OUTSD_IND_GRANDFATHER]]</f>
        <v>0</v>
      </c>
      <c r="AO1729" s="273">
        <f>Table2[[#This Row],[OUTSD_IND_HEALTH_TOTAL]]-Table2[[#This Row],[OUTSD_IND_GRANDFATHER]]</f>
        <v>0</v>
      </c>
      <c r="AP1729" s="273">
        <f>(Table2[[#This Row],[OUTSD_SG_HEALTH_TOTAL]]+Table2[[#This Row],[EXCHG_SG_HEALTH_TOTAL]])-Table2[[#This Row],[OUTSD_SG_GRANDFATHER]]</f>
        <v>0</v>
      </c>
      <c r="AQ1729" s="273">
        <f>Table2[[#This Row],[OUTSD_SG_HEALTH_TOTAL]]-Table2[[#This Row],[OUTSD_SG_GRANDFATHER]]</f>
        <v>0</v>
      </c>
      <c r="AR1729" s="273">
        <f>Table2[[#This Row],[EXCHG_IND_HEALTH_TOTAL]]+Table2[[#This Row],[OUTSD_IND_HEALTH_TOTAL]]</f>
        <v>0</v>
      </c>
      <c r="AS1729" s="273">
        <f>Table2[[#This Row],[EXCHG_SG_HEALTH_TOTAL]]+Table2[[#This Row],[OUTSD_SG_HEALTH_TOTAL]]</f>
        <v>0</v>
      </c>
      <c r="AT1729" s="273">
        <f>Table2[[#This Row],[OUTSD_ATM_HEALTH_TOTAL]]+Table2[[#This Row],[OUTSD_LG_HEALTH_TOTAL]]+Table2[[#This Row],[Individual Total]]+Table2[[#This Row],[Small Group Total]]+Table2[[#This Row],[OUTSD_STUDENT]]</f>
        <v>0</v>
      </c>
    </row>
    <row r="1730" spans="1:46">
      <c r="A1730" t="s">
        <v>402</v>
      </c>
      <c r="B1730" t="s">
        <v>378</v>
      </c>
      <c r="AI1730">
        <v>19</v>
      </c>
      <c r="AK1730">
        <v>50</v>
      </c>
      <c r="AL1730">
        <v>2023</v>
      </c>
      <c r="AM1730">
        <v>4</v>
      </c>
      <c r="AN1730" s="273">
        <f>(Table2[[#This Row],[OUTSD_IND_HEALTH_TOTAL]]+Table2[[#This Row],[EXCHG_IND_HEALTH_TOTAL]])-Table2[[#This Row],[OUTSD_IND_GRANDFATHER]]</f>
        <v>0</v>
      </c>
      <c r="AO1730" s="273">
        <f>Table2[[#This Row],[OUTSD_IND_HEALTH_TOTAL]]-Table2[[#This Row],[OUTSD_IND_GRANDFATHER]]</f>
        <v>0</v>
      </c>
      <c r="AP1730" s="273">
        <f>(Table2[[#This Row],[OUTSD_SG_HEALTH_TOTAL]]+Table2[[#This Row],[EXCHG_SG_HEALTH_TOTAL]])-Table2[[#This Row],[OUTSD_SG_GRANDFATHER]]</f>
        <v>0</v>
      </c>
      <c r="AQ1730" s="273">
        <f>Table2[[#This Row],[OUTSD_SG_HEALTH_TOTAL]]-Table2[[#This Row],[OUTSD_SG_GRANDFATHER]]</f>
        <v>0</v>
      </c>
      <c r="AR1730" s="273">
        <f>Table2[[#This Row],[EXCHG_IND_HEALTH_TOTAL]]+Table2[[#This Row],[OUTSD_IND_HEALTH_TOTAL]]</f>
        <v>0</v>
      </c>
      <c r="AS1730" s="273">
        <f>Table2[[#This Row],[EXCHG_SG_HEALTH_TOTAL]]+Table2[[#This Row],[OUTSD_SG_HEALTH_TOTAL]]</f>
        <v>0</v>
      </c>
      <c r="AT1730" s="273">
        <f>Table2[[#This Row],[OUTSD_ATM_HEALTH_TOTAL]]+Table2[[#This Row],[OUTSD_LG_HEALTH_TOTAL]]+Table2[[#This Row],[Individual Total]]+Table2[[#This Row],[Small Group Total]]+Table2[[#This Row],[OUTSD_STUDENT]]</f>
        <v>0</v>
      </c>
    </row>
    <row r="1731" spans="1:46">
      <c r="A1731" t="s">
        <v>402</v>
      </c>
      <c r="B1731" t="s">
        <v>369</v>
      </c>
      <c r="AI1731">
        <v>16</v>
      </c>
      <c r="AK1731">
        <v>48</v>
      </c>
      <c r="AL1731">
        <v>2023</v>
      </c>
      <c r="AM1731">
        <v>4</v>
      </c>
      <c r="AN1731" s="273">
        <f>(Table2[[#This Row],[OUTSD_IND_HEALTH_TOTAL]]+Table2[[#This Row],[EXCHG_IND_HEALTH_TOTAL]])-Table2[[#This Row],[OUTSD_IND_GRANDFATHER]]</f>
        <v>0</v>
      </c>
      <c r="AO1731" s="273">
        <f>Table2[[#This Row],[OUTSD_IND_HEALTH_TOTAL]]-Table2[[#This Row],[OUTSD_IND_GRANDFATHER]]</f>
        <v>0</v>
      </c>
      <c r="AP1731" s="273">
        <f>(Table2[[#This Row],[OUTSD_SG_HEALTH_TOTAL]]+Table2[[#This Row],[EXCHG_SG_HEALTH_TOTAL]])-Table2[[#This Row],[OUTSD_SG_GRANDFATHER]]</f>
        <v>0</v>
      </c>
      <c r="AQ1731" s="273">
        <f>Table2[[#This Row],[OUTSD_SG_HEALTH_TOTAL]]-Table2[[#This Row],[OUTSD_SG_GRANDFATHER]]</f>
        <v>0</v>
      </c>
      <c r="AR1731" s="273">
        <f>Table2[[#This Row],[EXCHG_IND_HEALTH_TOTAL]]+Table2[[#This Row],[OUTSD_IND_HEALTH_TOTAL]]</f>
        <v>0</v>
      </c>
      <c r="AS1731" s="273">
        <f>Table2[[#This Row],[EXCHG_SG_HEALTH_TOTAL]]+Table2[[#This Row],[OUTSD_SG_HEALTH_TOTAL]]</f>
        <v>0</v>
      </c>
      <c r="AT1731" s="273">
        <f>Table2[[#This Row],[OUTSD_ATM_HEALTH_TOTAL]]+Table2[[#This Row],[OUTSD_LG_HEALTH_TOTAL]]+Table2[[#This Row],[Individual Total]]+Table2[[#This Row],[Small Group Total]]+Table2[[#This Row],[OUTSD_STUDENT]]</f>
        <v>0</v>
      </c>
    </row>
    <row r="1732" spans="1:46">
      <c r="A1732" t="s">
        <v>402</v>
      </c>
      <c r="B1732" t="s">
        <v>385</v>
      </c>
      <c r="AI1732">
        <v>9</v>
      </c>
      <c r="AK1732">
        <v>5</v>
      </c>
      <c r="AL1732">
        <v>2023</v>
      </c>
      <c r="AM1732">
        <v>4</v>
      </c>
      <c r="AN1732" s="273">
        <f>(Table2[[#This Row],[OUTSD_IND_HEALTH_TOTAL]]+Table2[[#This Row],[EXCHG_IND_HEALTH_TOTAL]])-Table2[[#This Row],[OUTSD_IND_GRANDFATHER]]</f>
        <v>0</v>
      </c>
      <c r="AO1732" s="273">
        <f>Table2[[#This Row],[OUTSD_IND_HEALTH_TOTAL]]-Table2[[#This Row],[OUTSD_IND_GRANDFATHER]]</f>
        <v>0</v>
      </c>
      <c r="AP1732" s="273">
        <f>(Table2[[#This Row],[OUTSD_SG_HEALTH_TOTAL]]+Table2[[#This Row],[EXCHG_SG_HEALTH_TOTAL]])-Table2[[#This Row],[OUTSD_SG_GRANDFATHER]]</f>
        <v>0</v>
      </c>
      <c r="AQ1732" s="273">
        <f>Table2[[#This Row],[OUTSD_SG_HEALTH_TOTAL]]-Table2[[#This Row],[OUTSD_SG_GRANDFATHER]]</f>
        <v>0</v>
      </c>
      <c r="AR1732" s="273">
        <f>Table2[[#This Row],[EXCHG_IND_HEALTH_TOTAL]]+Table2[[#This Row],[OUTSD_IND_HEALTH_TOTAL]]</f>
        <v>0</v>
      </c>
      <c r="AS1732" s="273">
        <f>Table2[[#This Row],[EXCHG_SG_HEALTH_TOTAL]]+Table2[[#This Row],[OUTSD_SG_HEALTH_TOTAL]]</f>
        <v>0</v>
      </c>
      <c r="AT1732" s="273">
        <f>Table2[[#This Row],[OUTSD_ATM_HEALTH_TOTAL]]+Table2[[#This Row],[OUTSD_LG_HEALTH_TOTAL]]+Table2[[#This Row],[Individual Total]]+Table2[[#This Row],[Small Group Total]]+Table2[[#This Row],[OUTSD_STUDENT]]</f>
        <v>0</v>
      </c>
    </row>
    <row r="1733" spans="1:46">
      <c r="A1733" t="s">
        <v>402</v>
      </c>
      <c r="B1733" t="s">
        <v>366</v>
      </c>
      <c r="AE1733">
        <v>3</v>
      </c>
      <c r="AI1733">
        <v>76</v>
      </c>
      <c r="AK1733">
        <v>128</v>
      </c>
      <c r="AL1733">
        <v>2023</v>
      </c>
      <c r="AM1733">
        <v>4</v>
      </c>
      <c r="AN1733" s="273">
        <f>(Table2[[#This Row],[OUTSD_IND_HEALTH_TOTAL]]+Table2[[#This Row],[EXCHG_IND_HEALTH_TOTAL]])-Table2[[#This Row],[OUTSD_IND_GRANDFATHER]]</f>
        <v>0</v>
      </c>
      <c r="AO1733" s="273">
        <f>Table2[[#This Row],[OUTSD_IND_HEALTH_TOTAL]]-Table2[[#This Row],[OUTSD_IND_GRANDFATHER]]</f>
        <v>0</v>
      </c>
      <c r="AP1733" s="273">
        <f>(Table2[[#This Row],[OUTSD_SG_HEALTH_TOTAL]]+Table2[[#This Row],[EXCHG_SG_HEALTH_TOTAL]])-Table2[[#This Row],[OUTSD_SG_GRANDFATHER]]</f>
        <v>0</v>
      </c>
      <c r="AQ1733" s="273">
        <f>Table2[[#This Row],[OUTSD_SG_HEALTH_TOTAL]]-Table2[[#This Row],[OUTSD_SG_GRANDFATHER]]</f>
        <v>0</v>
      </c>
      <c r="AR1733" s="273">
        <f>Table2[[#This Row],[EXCHG_IND_HEALTH_TOTAL]]+Table2[[#This Row],[OUTSD_IND_HEALTH_TOTAL]]</f>
        <v>0</v>
      </c>
      <c r="AS1733" s="273">
        <f>Table2[[#This Row],[EXCHG_SG_HEALTH_TOTAL]]+Table2[[#This Row],[OUTSD_SG_HEALTH_TOTAL]]</f>
        <v>0</v>
      </c>
      <c r="AT1733" s="273">
        <f>Table2[[#This Row],[OUTSD_ATM_HEALTH_TOTAL]]+Table2[[#This Row],[OUTSD_LG_HEALTH_TOTAL]]+Table2[[#This Row],[Individual Total]]+Table2[[#This Row],[Small Group Total]]+Table2[[#This Row],[OUTSD_STUDENT]]</f>
        <v>0</v>
      </c>
    </row>
    <row r="1734" spans="1:46">
      <c r="A1734" t="s">
        <v>402</v>
      </c>
      <c r="B1734" t="s">
        <v>375</v>
      </c>
      <c r="AI1734">
        <v>26</v>
      </c>
      <c r="AK1734">
        <v>63</v>
      </c>
      <c r="AL1734">
        <v>2023</v>
      </c>
      <c r="AM1734">
        <v>4</v>
      </c>
      <c r="AN1734" s="273">
        <f>(Table2[[#This Row],[OUTSD_IND_HEALTH_TOTAL]]+Table2[[#This Row],[EXCHG_IND_HEALTH_TOTAL]])-Table2[[#This Row],[OUTSD_IND_GRANDFATHER]]</f>
        <v>0</v>
      </c>
      <c r="AO1734" s="273">
        <f>Table2[[#This Row],[OUTSD_IND_HEALTH_TOTAL]]-Table2[[#This Row],[OUTSD_IND_GRANDFATHER]]</f>
        <v>0</v>
      </c>
      <c r="AP1734" s="273">
        <f>(Table2[[#This Row],[OUTSD_SG_HEALTH_TOTAL]]+Table2[[#This Row],[EXCHG_SG_HEALTH_TOTAL]])-Table2[[#This Row],[OUTSD_SG_GRANDFATHER]]</f>
        <v>0</v>
      </c>
      <c r="AQ1734" s="273">
        <f>Table2[[#This Row],[OUTSD_SG_HEALTH_TOTAL]]-Table2[[#This Row],[OUTSD_SG_GRANDFATHER]]</f>
        <v>0</v>
      </c>
      <c r="AR1734" s="273">
        <f>Table2[[#This Row],[EXCHG_IND_HEALTH_TOTAL]]+Table2[[#This Row],[OUTSD_IND_HEALTH_TOTAL]]</f>
        <v>0</v>
      </c>
      <c r="AS1734" s="273">
        <f>Table2[[#This Row],[EXCHG_SG_HEALTH_TOTAL]]+Table2[[#This Row],[OUTSD_SG_HEALTH_TOTAL]]</f>
        <v>0</v>
      </c>
      <c r="AT1734" s="273">
        <f>Table2[[#This Row],[OUTSD_ATM_HEALTH_TOTAL]]+Table2[[#This Row],[OUTSD_LG_HEALTH_TOTAL]]+Table2[[#This Row],[Individual Total]]+Table2[[#This Row],[Small Group Total]]+Table2[[#This Row],[OUTSD_STUDENT]]</f>
        <v>0</v>
      </c>
    </row>
    <row r="1735" spans="1:46">
      <c r="A1735" t="s">
        <v>402</v>
      </c>
      <c r="B1735" t="s">
        <v>365</v>
      </c>
      <c r="V1735">
        <v>3</v>
      </c>
      <c r="X1735">
        <v>3</v>
      </c>
      <c r="AI1735">
        <v>498</v>
      </c>
      <c r="AK1735">
        <v>37</v>
      </c>
      <c r="AL1735">
        <v>2023</v>
      </c>
      <c r="AM1735">
        <v>4</v>
      </c>
      <c r="AN1735" s="273">
        <f>(Table2[[#This Row],[OUTSD_IND_HEALTH_TOTAL]]+Table2[[#This Row],[EXCHG_IND_HEALTH_TOTAL]])-Table2[[#This Row],[OUTSD_IND_GRANDFATHER]]</f>
        <v>0</v>
      </c>
      <c r="AO1735" s="273">
        <f>Table2[[#This Row],[OUTSD_IND_HEALTH_TOTAL]]-Table2[[#This Row],[OUTSD_IND_GRANDFATHER]]</f>
        <v>0</v>
      </c>
      <c r="AP1735" s="273">
        <f>(Table2[[#This Row],[OUTSD_SG_HEALTH_TOTAL]]+Table2[[#This Row],[EXCHG_SG_HEALTH_TOTAL]])-Table2[[#This Row],[OUTSD_SG_GRANDFATHER]]</f>
        <v>3</v>
      </c>
      <c r="AQ1735" s="273">
        <f>Table2[[#This Row],[OUTSD_SG_HEALTH_TOTAL]]-Table2[[#This Row],[OUTSD_SG_GRANDFATHER]]</f>
        <v>3</v>
      </c>
      <c r="AR1735" s="273">
        <f>Table2[[#This Row],[EXCHG_IND_HEALTH_TOTAL]]+Table2[[#This Row],[OUTSD_IND_HEALTH_TOTAL]]</f>
        <v>0</v>
      </c>
      <c r="AS1735" s="273">
        <f>Table2[[#This Row],[EXCHG_SG_HEALTH_TOTAL]]+Table2[[#This Row],[OUTSD_SG_HEALTH_TOTAL]]</f>
        <v>3</v>
      </c>
      <c r="AT1735" s="273">
        <f>Table2[[#This Row],[OUTSD_ATM_HEALTH_TOTAL]]+Table2[[#This Row],[OUTSD_LG_HEALTH_TOTAL]]+Table2[[#This Row],[Individual Total]]+Table2[[#This Row],[Small Group Total]]+Table2[[#This Row],[OUTSD_STUDENT]]</f>
        <v>3</v>
      </c>
    </row>
    <row r="1736" spans="1:46">
      <c r="A1736" t="s">
        <v>402</v>
      </c>
      <c r="B1736" t="s">
        <v>383</v>
      </c>
      <c r="AI1736">
        <v>1872</v>
      </c>
      <c r="AK1736">
        <v>16</v>
      </c>
      <c r="AL1736">
        <v>2023</v>
      </c>
      <c r="AM1736">
        <v>4</v>
      </c>
      <c r="AN1736" s="273">
        <f>(Table2[[#This Row],[OUTSD_IND_HEALTH_TOTAL]]+Table2[[#This Row],[EXCHG_IND_HEALTH_TOTAL]])-Table2[[#This Row],[OUTSD_IND_GRANDFATHER]]</f>
        <v>0</v>
      </c>
      <c r="AO1736" s="273">
        <f>Table2[[#This Row],[OUTSD_IND_HEALTH_TOTAL]]-Table2[[#This Row],[OUTSD_IND_GRANDFATHER]]</f>
        <v>0</v>
      </c>
      <c r="AP1736" s="273">
        <f>(Table2[[#This Row],[OUTSD_SG_HEALTH_TOTAL]]+Table2[[#This Row],[EXCHG_SG_HEALTH_TOTAL]])-Table2[[#This Row],[OUTSD_SG_GRANDFATHER]]</f>
        <v>0</v>
      </c>
      <c r="AQ1736" s="273">
        <f>Table2[[#This Row],[OUTSD_SG_HEALTH_TOTAL]]-Table2[[#This Row],[OUTSD_SG_GRANDFATHER]]</f>
        <v>0</v>
      </c>
      <c r="AR1736" s="273">
        <f>Table2[[#This Row],[EXCHG_IND_HEALTH_TOTAL]]+Table2[[#This Row],[OUTSD_IND_HEALTH_TOTAL]]</f>
        <v>0</v>
      </c>
      <c r="AS1736" s="273">
        <f>Table2[[#This Row],[EXCHG_SG_HEALTH_TOTAL]]+Table2[[#This Row],[OUTSD_SG_HEALTH_TOTAL]]</f>
        <v>0</v>
      </c>
      <c r="AT1736" s="273">
        <f>Table2[[#This Row],[OUTSD_ATM_HEALTH_TOTAL]]+Table2[[#This Row],[OUTSD_LG_HEALTH_TOTAL]]+Table2[[#This Row],[Individual Total]]+Table2[[#This Row],[Small Group Total]]+Table2[[#This Row],[OUTSD_STUDENT]]</f>
        <v>0</v>
      </c>
    </row>
    <row r="1737" spans="1:46">
      <c r="A1737" t="s">
        <v>402</v>
      </c>
      <c r="B1737" t="s">
        <v>356</v>
      </c>
      <c r="AI1737">
        <v>76</v>
      </c>
      <c r="AK1737">
        <v>86</v>
      </c>
      <c r="AL1737">
        <v>2023</v>
      </c>
      <c r="AM1737">
        <v>4</v>
      </c>
      <c r="AN1737" s="273">
        <f>(Table2[[#This Row],[OUTSD_IND_HEALTH_TOTAL]]+Table2[[#This Row],[EXCHG_IND_HEALTH_TOTAL]])-Table2[[#This Row],[OUTSD_IND_GRANDFATHER]]</f>
        <v>0</v>
      </c>
      <c r="AO1737" s="273">
        <f>Table2[[#This Row],[OUTSD_IND_HEALTH_TOTAL]]-Table2[[#This Row],[OUTSD_IND_GRANDFATHER]]</f>
        <v>0</v>
      </c>
      <c r="AP1737" s="273">
        <f>(Table2[[#This Row],[OUTSD_SG_HEALTH_TOTAL]]+Table2[[#This Row],[EXCHG_SG_HEALTH_TOTAL]])-Table2[[#This Row],[OUTSD_SG_GRANDFATHER]]</f>
        <v>0</v>
      </c>
      <c r="AQ1737" s="273">
        <f>Table2[[#This Row],[OUTSD_SG_HEALTH_TOTAL]]-Table2[[#This Row],[OUTSD_SG_GRANDFATHER]]</f>
        <v>0</v>
      </c>
      <c r="AR1737" s="273">
        <f>Table2[[#This Row],[EXCHG_IND_HEALTH_TOTAL]]+Table2[[#This Row],[OUTSD_IND_HEALTH_TOTAL]]</f>
        <v>0</v>
      </c>
      <c r="AS1737" s="273">
        <f>Table2[[#This Row],[EXCHG_SG_HEALTH_TOTAL]]+Table2[[#This Row],[OUTSD_SG_HEALTH_TOTAL]]</f>
        <v>0</v>
      </c>
      <c r="AT1737" s="273">
        <f>Table2[[#This Row],[OUTSD_ATM_HEALTH_TOTAL]]+Table2[[#This Row],[OUTSD_LG_HEALTH_TOTAL]]+Table2[[#This Row],[Individual Total]]+Table2[[#This Row],[Small Group Total]]+Table2[[#This Row],[OUTSD_STUDENT]]</f>
        <v>0</v>
      </c>
    </row>
    <row r="1738" spans="1:46">
      <c r="A1738" t="s">
        <v>402</v>
      </c>
      <c r="B1738" t="s">
        <v>382</v>
      </c>
      <c r="AI1738">
        <v>2</v>
      </c>
      <c r="AK1738">
        <v>8</v>
      </c>
      <c r="AL1738">
        <v>2023</v>
      </c>
      <c r="AM1738">
        <v>4</v>
      </c>
      <c r="AN1738" s="273">
        <f>(Table2[[#This Row],[OUTSD_IND_HEALTH_TOTAL]]+Table2[[#This Row],[EXCHG_IND_HEALTH_TOTAL]])-Table2[[#This Row],[OUTSD_IND_GRANDFATHER]]</f>
        <v>0</v>
      </c>
      <c r="AO1738" s="273">
        <f>Table2[[#This Row],[OUTSD_IND_HEALTH_TOTAL]]-Table2[[#This Row],[OUTSD_IND_GRANDFATHER]]</f>
        <v>0</v>
      </c>
      <c r="AP1738" s="273">
        <f>(Table2[[#This Row],[OUTSD_SG_HEALTH_TOTAL]]+Table2[[#This Row],[EXCHG_SG_HEALTH_TOTAL]])-Table2[[#This Row],[OUTSD_SG_GRANDFATHER]]</f>
        <v>0</v>
      </c>
      <c r="AQ1738" s="273">
        <f>Table2[[#This Row],[OUTSD_SG_HEALTH_TOTAL]]-Table2[[#This Row],[OUTSD_SG_GRANDFATHER]]</f>
        <v>0</v>
      </c>
      <c r="AR1738" s="273">
        <f>Table2[[#This Row],[EXCHG_IND_HEALTH_TOTAL]]+Table2[[#This Row],[OUTSD_IND_HEALTH_TOTAL]]</f>
        <v>0</v>
      </c>
      <c r="AS1738" s="273">
        <f>Table2[[#This Row],[EXCHG_SG_HEALTH_TOTAL]]+Table2[[#This Row],[OUTSD_SG_HEALTH_TOTAL]]</f>
        <v>0</v>
      </c>
      <c r="AT1738" s="273">
        <f>Table2[[#This Row],[OUTSD_ATM_HEALTH_TOTAL]]+Table2[[#This Row],[OUTSD_LG_HEALTH_TOTAL]]+Table2[[#This Row],[Individual Total]]+Table2[[#This Row],[Small Group Total]]+Table2[[#This Row],[OUTSD_STUDENT]]</f>
        <v>0</v>
      </c>
    </row>
    <row r="1739" spans="1:46">
      <c r="A1739" t="s">
        <v>402</v>
      </c>
      <c r="B1739" t="s">
        <v>359</v>
      </c>
      <c r="V1739">
        <v>8</v>
      </c>
      <c r="X1739">
        <v>1</v>
      </c>
      <c r="AA1739">
        <v>7</v>
      </c>
      <c r="AE1739">
        <v>4</v>
      </c>
      <c r="AI1739">
        <v>1711</v>
      </c>
      <c r="AK1739">
        <v>151</v>
      </c>
      <c r="AL1739">
        <v>2023</v>
      </c>
      <c r="AM1739">
        <v>4</v>
      </c>
      <c r="AN1739" s="273">
        <f>(Table2[[#This Row],[OUTSD_IND_HEALTH_TOTAL]]+Table2[[#This Row],[EXCHG_IND_HEALTH_TOTAL]])-Table2[[#This Row],[OUTSD_IND_GRANDFATHER]]</f>
        <v>0</v>
      </c>
      <c r="AO1739" s="273">
        <f>Table2[[#This Row],[OUTSD_IND_HEALTH_TOTAL]]-Table2[[#This Row],[OUTSD_IND_GRANDFATHER]]</f>
        <v>0</v>
      </c>
      <c r="AP1739" s="273">
        <f>(Table2[[#This Row],[OUTSD_SG_HEALTH_TOTAL]]+Table2[[#This Row],[EXCHG_SG_HEALTH_TOTAL]])-Table2[[#This Row],[OUTSD_SG_GRANDFATHER]]</f>
        <v>1</v>
      </c>
      <c r="AQ1739" s="273">
        <f>Table2[[#This Row],[OUTSD_SG_HEALTH_TOTAL]]-Table2[[#This Row],[OUTSD_SG_GRANDFATHER]]</f>
        <v>1</v>
      </c>
      <c r="AR1739" s="273">
        <f>Table2[[#This Row],[EXCHG_IND_HEALTH_TOTAL]]+Table2[[#This Row],[OUTSD_IND_HEALTH_TOTAL]]</f>
        <v>0</v>
      </c>
      <c r="AS1739" s="273">
        <f>Table2[[#This Row],[EXCHG_SG_HEALTH_TOTAL]]+Table2[[#This Row],[OUTSD_SG_HEALTH_TOTAL]]</f>
        <v>8</v>
      </c>
      <c r="AT1739" s="273">
        <f>Table2[[#This Row],[OUTSD_ATM_HEALTH_TOTAL]]+Table2[[#This Row],[OUTSD_LG_HEALTH_TOTAL]]+Table2[[#This Row],[Individual Total]]+Table2[[#This Row],[Small Group Total]]+Table2[[#This Row],[OUTSD_STUDENT]]</f>
        <v>8</v>
      </c>
    </row>
    <row r="1740" spans="1:46">
      <c r="A1740" t="s">
        <v>402</v>
      </c>
      <c r="B1740" t="s">
        <v>364</v>
      </c>
      <c r="AE1740">
        <v>1</v>
      </c>
      <c r="AI1740">
        <v>7</v>
      </c>
      <c r="AK1740">
        <v>30</v>
      </c>
      <c r="AL1740">
        <v>2023</v>
      </c>
      <c r="AM1740">
        <v>4</v>
      </c>
      <c r="AN1740" s="273">
        <f>(Table2[[#This Row],[OUTSD_IND_HEALTH_TOTAL]]+Table2[[#This Row],[EXCHG_IND_HEALTH_TOTAL]])-Table2[[#This Row],[OUTSD_IND_GRANDFATHER]]</f>
        <v>0</v>
      </c>
      <c r="AO1740" s="273">
        <f>Table2[[#This Row],[OUTSD_IND_HEALTH_TOTAL]]-Table2[[#This Row],[OUTSD_IND_GRANDFATHER]]</f>
        <v>0</v>
      </c>
      <c r="AP1740" s="273">
        <f>(Table2[[#This Row],[OUTSD_SG_HEALTH_TOTAL]]+Table2[[#This Row],[EXCHG_SG_HEALTH_TOTAL]])-Table2[[#This Row],[OUTSD_SG_GRANDFATHER]]</f>
        <v>0</v>
      </c>
      <c r="AQ1740" s="273">
        <f>Table2[[#This Row],[OUTSD_SG_HEALTH_TOTAL]]-Table2[[#This Row],[OUTSD_SG_GRANDFATHER]]</f>
        <v>0</v>
      </c>
      <c r="AR1740" s="273">
        <f>Table2[[#This Row],[EXCHG_IND_HEALTH_TOTAL]]+Table2[[#This Row],[OUTSD_IND_HEALTH_TOTAL]]</f>
        <v>0</v>
      </c>
      <c r="AS1740" s="273">
        <f>Table2[[#This Row],[EXCHG_SG_HEALTH_TOTAL]]+Table2[[#This Row],[OUTSD_SG_HEALTH_TOTAL]]</f>
        <v>0</v>
      </c>
      <c r="AT1740" s="273">
        <f>Table2[[#This Row],[OUTSD_ATM_HEALTH_TOTAL]]+Table2[[#This Row],[OUTSD_LG_HEALTH_TOTAL]]+Table2[[#This Row],[Individual Total]]+Table2[[#This Row],[Small Group Total]]+Table2[[#This Row],[OUTSD_STUDENT]]</f>
        <v>0</v>
      </c>
    </row>
    <row r="1741" spans="1:46">
      <c r="A1741" t="s">
        <v>402</v>
      </c>
      <c r="B1741" t="s">
        <v>384</v>
      </c>
      <c r="AK1741">
        <v>2</v>
      </c>
      <c r="AL1741">
        <v>2023</v>
      </c>
      <c r="AM1741">
        <v>4</v>
      </c>
      <c r="AN1741" s="273">
        <f>(Table2[[#This Row],[OUTSD_IND_HEALTH_TOTAL]]+Table2[[#This Row],[EXCHG_IND_HEALTH_TOTAL]])-Table2[[#This Row],[OUTSD_IND_GRANDFATHER]]</f>
        <v>0</v>
      </c>
      <c r="AO1741" s="273">
        <f>Table2[[#This Row],[OUTSD_IND_HEALTH_TOTAL]]-Table2[[#This Row],[OUTSD_IND_GRANDFATHER]]</f>
        <v>0</v>
      </c>
      <c r="AP1741" s="273">
        <f>(Table2[[#This Row],[OUTSD_SG_HEALTH_TOTAL]]+Table2[[#This Row],[EXCHG_SG_HEALTH_TOTAL]])-Table2[[#This Row],[OUTSD_SG_GRANDFATHER]]</f>
        <v>0</v>
      </c>
      <c r="AQ1741" s="273">
        <f>Table2[[#This Row],[OUTSD_SG_HEALTH_TOTAL]]-Table2[[#This Row],[OUTSD_SG_GRANDFATHER]]</f>
        <v>0</v>
      </c>
      <c r="AR1741" s="273">
        <f>Table2[[#This Row],[EXCHG_IND_HEALTH_TOTAL]]+Table2[[#This Row],[OUTSD_IND_HEALTH_TOTAL]]</f>
        <v>0</v>
      </c>
      <c r="AS1741" s="273">
        <f>Table2[[#This Row],[EXCHG_SG_HEALTH_TOTAL]]+Table2[[#This Row],[OUTSD_SG_HEALTH_TOTAL]]</f>
        <v>0</v>
      </c>
      <c r="AT1741" s="273">
        <f>Table2[[#This Row],[OUTSD_ATM_HEALTH_TOTAL]]+Table2[[#This Row],[OUTSD_LG_HEALTH_TOTAL]]+Table2[[#This Row],[Individual Total]]+Table2[[#This Row],[Small Group Total]]+Table2[[#This Row],[OUTSD_STUDENT]]</f>
        <v>0</v>
      </c>
    </row>
    <row r="1742" spans="1:46">
      <c r="A1742" t="s">
        <v>402</v>
      </c>
      <c r="B1742" t="s">
        <v>374</v>
      </c>
      <c r="AI1742">
        <v>23</v>
      </c>
      <c r="AK1742">
        <v>45</v>
      </c>
      <c r="AL1742">
        <v>2023</v>
      </c>
      <c r="AM1742">
        <v>4</v>
      </c>
      <c r="AN1742" s="273">
        <f>(Table2[[#This Row],[OUTSD_IND_HEALTH_TOTAL]]+Table2[[#This Row],[EXCHG_IND_HEALTH_TOTAL]])-Table2[[#This Row],[OUTSD_IND_GRANDFATHER]]</f>
        <v>0</v>
      </c>
      <c r="AO1742" s="273">
        <f>Table2[[#This Row],[OUTSD_IND_HEALTH_TOTAL]]-Table2[[#This Row],[OUTSD_IND_GRANDFATHER]]</f>
        <v>0</v>
      </c>
      <c r="AP1742" s="273">
        <f>(Table2[[#This Row],[OUTSD_SG_HEALTH_TOTAL]]+Table2[[#This Row],[EXCHG_SG_HEALTH_TOTAL]])-Table2[[#This Row],[OUTSD_SG_GRANDFATHER]]</f>
        <v>0</v>
      </c>
      <c r="AQ1742" s="273">
        <f>Table2[[#This Row],[OUTSD_SG_HEALTH_TOTAL]]-Table2[[#This Row],[OUTSD_SG_GRANDFATHER]]</f>
        <v>0</v>
      </c>
      <c r="AR1742" s="273">
        <f>Table2[[#This Row],[EXCHG_IND_HEALTH_TOTAL]]+Table2[[#This Row],[OUTSD_IND_HEALTH_TOTAL]]</f>
        <v>0</v>
      </c>
      <c r="AS1742" s="273">
        <f>Table2[[#This Row],[EXCHG_SG_HEALTH_TOTAL]]+Table2[[#This Row],[OUTSD_SG_HEALTH_TOTAL]]</f>
        <v>0</v>
      </c>
      <c r="AT1742" s="273">
        <f>Table2[[#This Row],[OUTSD_ATM_HEALTH_TOTAL]]+Table2[[#This Row],[OUTSD_LG_HEALTH_TOTAL]]+Table2[[#This Row],[Individual Total]]+Table2[[#This Row],[Small Group Total]]+Table2[[#This Row],[OUTSD_STUDENT]]</f>
        <v>0</v>
      </c>
    </row>
    <row r="1743" spans="1:46">
      <c r="A1743" t="s">
        <v>402</v>
      </c>
      <c r="B1743" t="s">
        <v>380</v>
      </c>
      <c r="AI1743">
        <v>9</v>
      </c>
      <c r="AK1743">
        <v>52</v>
      </c>
      <c r="AL1743">
        <v>2023</v>
      </c>
      <c r="AM1743">
        <v>4</v>
      </c>
      <c r="AN1743" s="273">
        <f>(Table2[[#This Row],[OUTSD_IND_HEALTH_TOTAL]]+Table2[[#This Row],[EXCHG_IND_HEALTH_TOTAL]])-Table2[[#This Row],[OUTSD_IND_GRANDFATHER]]</f>
        <v>0</v>
      </c>
      <c r="AO1743" s="273">
        <f>Table2[[#This Row],[OUTSD_IND_HEALTH_TOTAL]]-Table2[[#This Row],[OUTSD_IND_GRANDFATHER]]</f>
        <v>0</v>
      </c>
      <c r="AP1743" s="273">
        <f>(Table2[[#This Row],[OUTSD_SG_HEALTH_TOTAL]]+Table2[[#This Row],[EXCHG_SG_HEALTH_TOTAL]])-Table2[[#This Row],[OUTSD_SG_GRANDFATHER]]</f>
        <v>0</v>
      </c>
      <c r="AQ1743" s="273">
        <f>Table2[[#This Row],[OUTSD_SG_HEALTH_TOTAL]]-Table2[[#This Row],[OUTSD_SG_GRANDFATHER]]</f>
        <v>0</v>
      </c>
      <c r="AR1743" s="273">
        <f>Table2[[#This Row],[EXCHG_IND_HEALTH_TOTAL]]+Table2[[#This Row],[OUTSD_IND_HEALTH_TOTAL]]</f>
        <v>0</v>
      </c>
      <c r="AS1743" s="273">
        <f>Table2[[#This Row],[EXCHG_SG_HEALTH_TOTAL]]+Table2[[#This Row],[OUTSD_SG_HEALTH_TOTAL]]</f>
        <v>0</v>
      </c>
      <c r="AT1743" s="273">
        <f>Table2[[#This Row],[OUTSD_ATM_HEALTH_TOTAL]]+Table2[[#This Row],[OUTSD_LG_HEALTH_TOTAL]]+Table2[[#This Row],[Individual Total]]+Table2[[#This Row],[Small Group Total]]+Table2[[#This Row],[OUTSD_STUDENT]]</f>
        <v>0</v>
      </c>
    </row>
    <row r="1744" spans="1:46">
      <c r="A1744" t="s">
        <v>402</v>
      </c>
      <c r="B1744" t="s">
        <v>387</v>
      </c>
      <c r="AI1744">
        <v>10</v>
      </c>
      <c r="AK1744">
        <v>18</v>
      </c>
      <c r="AL1744">
        <v>2023</v>
      </c>
      <c r="AM1744">
        <v>4</v>
      </c>
      <c r="AN1744" s="273">
        <f>(Table2[[#This Row],[OUTSD_IND_HEALTH_TOTAL]]+Table2[[#This Row],[EXCHG_IND_HEALTH_TOTAL]])-Table2[[#This Row],[OUTSD_IND_GRANDFATHER]]</f>
        <v>0</v>
      </c>
      <c r="AO1744" s="273">
        <f>Table2[[#This Row],[OUTSD_IND_HEALTH_TOTAL]]-Table2[[#This Row],[OUTSD_IND_GRANDFATHER]]</f>
        <v>0</v>
      </c>
      <c r="AP1744" s="273">
        <f>(Table2[[#This Row],[OUTSD_SG_HEALTH_TOTAL]]+Table2[[#This Row],[EXCHG_SG_HEALTH_TOTAL]])-Table2[[#This Row],[OUTSD_SG_GRANDFATHER]]</f>
        <v>0</v>
      </c>
      <c r="AQ1744" s="273">
        <f>Table2[[#This Row],[OUTSD_SG_HEALTH_TOTAL]]-Table2[[#This Row],[OUTSD_SG_GRANDFATHER]]</f>
        <v>0</v>
      </c>
      <c r="AR1744" s="273">
        <f>Table2[[#This Row],[EXCHG_IND_HEALTH_TOTAL]]+Table2[[#This Row],[OUTSD_IND_HEALTH_TOTAL]]</f>
        <v>0</v>
      </c>
      <c r="AS1744" s="273">
        <f>Table2[[#This Row],[EXCHG_SG_HEALTH_TOTAL]]+Table2[[#This Row],[OUTSD_SG_HEALTH_TOTAL]]</f>
        <v>0</v>
      </c>
      <c r="AT1744" s="273">
        <f>Table2[[#This Row],[OUTSD_ATM_HEALTH_TOTAL]]+Table2[[#This Row],[OUTSD_LG_HEALTH_TOTAL]]+Table2[[#This Row],[Individual Total]]+Table2[[#This Row],[Small Group Total]]+Table2[[#This Row],[OUTSD_STUDENT]]</f>
        <v>0</v>
      </c>
    </row>
    <row r="1745" spans="1:46">
      <c r="A1745" t="s">
        <v>402</v>
      </c>
      <c r="B1745" t="s">
        <v>392</v>
      </c>
      <c r="AI1745">
        <v>2</v>
      </c>
      <c r="AK1745">
        <v>5</v>
      </c>
      <c r="AL1745">
        <v>2023</v>
      </c>
      <c r="AM1745">
        <v>4</v>
      </c>
      <c r="AN1745" s="273">
        <f>(Table2[[#This Row],[OUTSD_IND_HEALTH_TOTAL]]+Table2[[#This Row],[EXCHG_IND_HEALTH_TOTAL]])-Table2[[#This Row],[OUTSD_IND_GRANDFATHER]]</f>
        <v>0</v>
      </c>
      <c r="AO1745" s="273">
        <f>Table2[[#This Row],[OUTSD_IND_HEALTH_TOTAL]]-Table2[[#This Row],[OUTSD_IND_GRANDFATHER]]</f>
        <v>0</v>
      </c>
      <c r="AP1745" s="273">
        <f>(Table2[[#This Row],[OUTSD_SG_HEALTH_TOTAL]]+Table2[[#This Row],[EXCHG_SG_HEALTH_TOTAL]])-Table2[[#This Row],[OUTSD_SG_GRANDFATHER]]</f>
        <v>0</v>
      </c>
      <c r="AQ1745" s="273">
        <f>Table2[[#This Row],[OUTSD_SG_HEALTH_TOTAL]]-Table2[[#This Row],[OUTSD_SG_GRANDFATHER]]</f>
        <v>0</v>
      </c>
      <c r="AR1745" s="273">
        <f>Table2[[#This Row],[EXCHG_IND_HEALTH_TOTAL]]+Table2[[#This Row],[OUTSD_IND_HEALTH_TOTAL]]</f>
        <v>0</v>
      </c>
      <c r="AS1745" s="273">
        <f>Table2[[#This Row],[EXCHG_SG_HEALTH_TOTAL]]+Table2[[#This Row],[OUTSD_SG_HEALTH_TOTAL]]</f>
        <v>0</v>
      </c>
      <c r="AT1745" s="273">
        <f>Table2[[#This Row],[OUTSD_ATM_HEALTH_TOTAL]]+Table2[[#This Row],[OUTSD_LG_HEALTH_TOTAL]]+Table2[[#This Row],[Individual Total]]+Table2[[#This Row],[Small Group Total]]+Table2[[#This Row],[OUTSD_STUDENT]]</f>
        <v>0</v>
      </c>
    </row>
    <row r="1746" spans="1:46">
      <c r="A1746" t="s">
        <v>402</v>
      </c>
      <c r="B1746" t="s">
        <v>373</v>
      </c>
      <c r="AE1746">
        <v>1</v>
      </c>
      <c r="AI1746">
        <v>18</v>
      </c>
      <c r="AK1746">
        <v>25</v>
      </c>
      <c r="AL1746">
        <v>2023</v>
      </c>
      <c r="AM1746">
        <v>4</v>
      </c>
      <c r="AN1746" s="273">
        <f>(Table2[[#This Row],[OUTSD_IND_HEALTH_TOTAL]]+Table2[[#This Row],[EXCHG_IND_HEALTH_TOTAL]])-Table2[[#This Row],[OUTSD_IND_GRANDFATHER]]</f>
        <v>0</v>
      </c>
      <c r="AO1746" s="273">
        <f>Table2[[#This Row],[OUTSD_IND_HEALTH_TOTAL]]-Table2[[#This Row],[OUTSD_IND_GRANDFATHER]]</f>
        <v>0</v>
      </c>
      <c r="AP1746" s="273">
        <f>(Table2[[#This Row],[OUTSD_SG_HEALTH_TOTAL]]+Table2[[#This Row],[EXCHG_SG_HEALTH_TOTAL]])-Table2[[#This Row],[OUTSD_SG_GRANDFATHER]]</f>
        <v>0</v>
      </c>
      <c r="AQ1746" s="273">
        <f>Table2[[#This Row],[OUTSD_SG_HEALTH_TOTAL]]-Table2[[#This Row],[OUTSD_SG_GRANDFATHER]]</f>
        <v>0</v>
      </c>
      <c r="AR1746" s="273">
        <f>Table2[[#This Row],[EXCHG_IND_HEALTH_TOTAL]]+Table2[[#This Row],[OUTSD_IND_HEALTH_TOTAL]]</f>
        <v>0</v>
      </c>
      <c r="AS1746" s="273">
        <f>Table2[[#This Row],[EXCHG_SG_HEALTH_TOTAL]]+Table2[[#This Row],[OUTSD_SG_HEALTH_TOTAL]]</f>
        <v>0</v>
      </c>
      <c r="AT1746" s="273">
        <f>Table2[[#This Row],[OUTSD_ATM_HEALTH_TOTAL]]+Table2[[#This Row],[OUTSD_LG_HEALTH_TOTAL]]+Table2[[#This Row],[Individual Total]]+Table2[[#This Row],[Small Group Total]]+Table2[[#This Row],[OUTSD_STUDENT]]</f>
        <v>0</v>
      </c>
    </row>
    <row r="1747" spans="1:46">
      <c r="A1747" t="s">
        <v>402</v>
      </c>
      <c r="B1747" t="s">
        <v>357</v>
      </c>
      <c r="AI1747">
        <v>818</v>
      </c>
      <c r="AK1747">
        <v>123</v>
      </c>
      <c r="AL1747">
        <v>2023</v>
      </c>
      <c r="AM1747">
        <v>4</v>
      </c>
      <c r="AN1747" s="273">
        <f>(Table2[[#This Row],[OUTSD_IND_HEALTH_TOTAL]]+Table2[[#This Row],[EXCHG_IND_HEALTH_TOTAL]])-Table2[[#This Row],[OUTSD_IND_GRANDFATHER]]</f>
        <v>0</v>
      </c>
      <c r="AO1747" s="273">
        <f>Table2[[#This Row],[OUTSD_IND_HEALTH_TOTAL]]-Table2[[#This Row],[OUTSD_IND_GRANDFATHER]]</f>
        <v>0</v>
      </c>
      <c r="AP1747" s="273">
        <f>(Table2[[#This Row],[OUTSD_SG_HEALTH_TOTAL]]+Table2[[#This Row],[EXCHG_SG_HEALTH_TOTAL]])-Table2[[#This Row],[OUTSD_SG_GRANDFATHER]]</f>
        <v>0</v>
      </c>
      <c r="AQ1747" s="273">
        <f>Table2[[#This Row],[OUTSD_SG_HEALTH_TOTAL]]-Table2[[#This Row],[OUTSD_SG_GRANDFATHER]]</f>
        <v>0</v>
      </c>
      <c r="AR1747" s="273">
        <f>Table2[[#This Row],[EXCHG_IND_HEALTH_TOTAL]]+Table2[[#This Row],[OUTSD_IND_HEALTH_TOTAL]]</f>
        <v>0</v>
      </c>
      <c r="AS1747" s="273">
        <f>Table2[[#This Row],[EXCHG_SG_HEALTH_TOTAL]]+Table2[[#This Row],[OUTSD_SG_HEALTH_TOTAL]]</f>
        <v>0</v>
      </c>
      <c r="AT1747" s="273">
        <f>Table2[[#This Row],[OUTSD_ATM_HEALTH_TOTAL]]+Table2[[#This Row],[OUTSD_LG_HEALTH_TOTAL]]+Table2[[#This Row],[Individual Total]]+Table2[[#This Row],[Small Group Total]]+Table2[[#This Row],[OUTSD_STUDENT]]</f>
        <v>0</v>
      </c>
    </row>
    <row r="1748" spans="1:46">
      <c r="A1748" t="s">
        <v>402</v>
      </c>
      <c r="B1748" t="s">
        <v>390</v>
      </c>
      <c r="AK1748">
        <v>4</v>
      </c>
      <c r="AL1748">
        <v>2023</v>
      </c>
      <c r="AM1748">
        <v>4</v>
      </c>
      <c r="AN1748" s="273">
        <f>(Table2[[#This Row],[OUTSD_IND_HEALTH_TOTAL]]+Table2[[#This Row],[EXCHG_IND_HEALTH_TOTAL]])-Table2[[#This Row],[OUTSD_IND_GRANDFATHER]]</f>
        <v>0</v>
      </c>
      <c r="AO1748" s="273">
        <f>Table2[[#This Row],[OUTSD_IND_HEALTH_TOTAL]]-Table2[[#This Row],[OUTSD_IND_GRANDFATHER]]</f>
        <v>0</v>
      </c>
      <c r="AP1748" s="273">
        <f>(Table2[[#This Row],[OUTSD_SG_HEALTH_TOTAL]]+Table2[[#This Row],[EXCHG_SG_HEALTH_TOTAL]])-Table2[[#This Row],[OUTSD_SG_GRANDFATHER]]</f>
        <v>0</v>
      </c>
      <c r="AQ1748" s="273">
        <f>Table2[[#This Row],[OUTSD_SG_HEALTH_TOTAL]]-Table2[[#This Row],[OUTSD_SG_GRANDFATHER]]</f>
        <v>0</v>
      </c>
      <c r="AR1748" s="273">
        <f>Table2[[#This Row],[EXCHG_IND_HEALTH_TOTAL]]+Table2[[#This Row],[OUTSD_IND_HEALTH_TOTAL]]</f>
        <v>0</v>
      </c>
      <c r="AS1748" s="273">
        <f>Table2[[#This Row],[EXCHG_SG_HEALTH_TOTAL]]+Table2[[#This Row],[OUTSD_SG_HEALTH_TOTAL]]</f>
        <v>0</v>
      </c>
      <c r="AT1748" s="273">
        <f>Table2[[#This Row],[OUTSD_ATM_HEALTH_TOTAL]]+Table2[[#This Row],[OUTSD_LG_HEALTH_TOTAL]]+Table2[[#This Row],[Individual Total]]+Table2[[#This Row],[Small Group Total]]+Table2[[#This Row],[OUTSD_STUDENT]]</f>
        <v>0</v>
      </c>
    </row>
    <row r="1749" spans="1:46">
      <c r="A1749" t="s">
        <v>402</v>
      </c>
      <c r="B1749" t="s">
        <v>362</v>
      </c>
      <c r="AE1749">
        <v>1</v>
      </c>
      <c r="AI1749">
        <v>17</v>
      </c>
      <c r="AK1749">
        <v>36</v>
      </c>
      <c r="AL1749">
        <v>2023</v>
      </c>
      <c r="AM1749">
        <v>4</v>
      </c>
      <c r="AN1749" s="273">
        <f>(Table2[[#This Row],[OUTSD_IND_HEALTH_TOTAL]]+Table2[[#This Row],[EXCHG_IND_HEALTH_TOTAL]])-Table2[[#This Row],[OUTSD_IND_GRANDFATHER]]</f>
        <v>0</v>
      </c>
      <c r="AO1749" s="273">
        <f>Table2[[#This Row],[OUTSD_IND_HEALTH_TOTAL]]-Table2[[#This Row],[OUTSD_IND_GRANDFATHER]]</f>
        <v>0</v>
      </c>
      <c r="AP1749" s="273">
        <f>(Table2[[#This Row],[OUTSD_SG_HEALTH_TOTAL]]+Table2[[#This Row],[EXCHG_SG_HEALTH_TOTAL]])-Table2[[#This Row],[OUTSD_SG_GRANDFATHER]]</f>
        <v>0</v>
      </c>
      <c r="AQ1749" s="273">
        <f>Table2[[#This Row],[OUTSD_SG_HEALTH_TOTAL]]-Table2[[#This Row],[OUTSD_SG_GRANDFATHER]]</f>
        <v>0</v>
      </c>
      <c r="AR1749" s="273">
        <f>Table2[[#This Row],[EXCHG_IND_HEALTH_TOTAL]]+Table2[[#This Row],[OUTSD_IND_HEALTH_TOTAL]]</f>
        <v>0</v>
      </c>
      <c r="AS1749" s="273">
        <f>Table2[[#This Row],[EXCHG_SG_HEALTH_TOTAL]]+Table2[[#This Row],[OUTSD_SG_HEALTH_TOTAL]]</f>
        <v>0</v>
      </c>
      <c r="AT1749" s="273">
        <f>Table2[[#This Row],[OUTSD_ATM_HEALTH_TOTAL]]+Table2[[#This Row],[OUTSD_LG_HEALTH_TOTAL]]+Table2[[#This Row],[Individual Total]]+Table2[[#This Row],[Small Group Total]]+Table2[[#This Row],[OUTSD_STUDENT]]</f>
        <v>0</v>
      </c>
    </row>
    <row r="1750" spans="1:46">
      <c r="A1750" t="s">
        <v>495</v>
      </c>
      <c r="B1750" t="s">
        <v>368</v>
      </c>
      <c r="AI1750">
        <v>1</v>
      </c>
      <c r="AL1750">
        <v>2023</v>
      </c>
      <c r="AM1750">
        <v>4</v>
      </c>
      <c r="AN1750" s="273">
        <f>(Table2[[#This Row],[OUTSD_IND_HEALTH_TOTAL]]+Table2[[#This Row],[EXCHG_IND_HEALTH_TOTAL]])-Table2[[#This Row],[OUTSD_IND_GRANDFATHER]]</f>
        <v>0</v>
      </c>
      <c r="AO1750" s="273">
        <f>Table2[[#This Row],[OUTSD_IND_HEALTH_TOTAL]]-Table2[[#This Row],[OUTSD_IND_GRANDFATHER]]</f>
        <v>0</v>
      </c>
      <c r="AP1750" s="273">
        <f>(Table2[[#This Row],[OUTSD_SG_HEALTH_TOTAL]]+Table2[[#This Row],[EXCHG_SG_HEALTH_TOTAL]])-Table2[[#This Row],[OUTSD_SG_GRANDFATHER]]</f>
        <v>0</v>
      </c>
      <c r="AQ1750" s="273">
        <f>Table2[[#This Row],[OUTSD_SG_HEALTH_TOTAL]]-Table2[[#This Row],[OUTSD_SG_GRANDFATHER]]</f>
        <v>0</v>
      </c>
      <c r="AR1750" s="273">
        <f>Table2[[#This Row],[EXCHG_IND_HEALTH_TOTAL]]+Table2[[#This Row],[OUTSD_IND_HEALTH_TOTAL]]</f>
        <v>0</v>
      </c>
      <c r="AS1750" s="273">
        <f>Table2[[#This Row],[EXCHG_SG_HEALTH_TOTAL]]+Table2[[#This Row],[OUTSD_SG_HEALTH_TOTAL]]</f>
        <v>0</v>
      </c>
      <c r="AT1750" s="273">
        <f>Table2[[#This Row],[OUTSD_ATM_HEALTH_TOTAL]]+Table2[[#This Row],[OUTSD_LG_HEALTH_TOTAL]]+Table2[[#This Row],[Individual Total]]+Table2[[#This Row],[Small Group Total]]+Table2[[#This Row],[OUTSD_STUDENT]]</f>
        <v>0</v>
      </c>
    </row>
    <row r="1751" spans="1:46">
      <c r="A1751" t="s">
        <v>495</v>
      </c>
      <c r="B1751" t="s">
        <v>371</v>
      </c>
      <c r="AI1751">
        <v>2</v>
      </c>
      <c r="AL1751">
        <v>2023</v>
      </c>
      <c r="AM1751">
        <v>4</v>
      </c>
      <c r="AN1751" s="273">
        <f>(Table2[[#This Row],[OUTSD_IND_HEALTH_TOTAL]]+Table2[[#This Row],[EXCHG_IND_HEALTH_TOTAL]])-Table2[[#This Row],[OUTSD_IND_GRANDFATHER]]</f>
        <v>0</v>
      </c>
      <c r="AO1751" s="273">
        <f>Table2[[#This Row],[OUTSD_IND_HEALTH_TOTAL]]-Table2[[#This Row],[OUTSD_IND_GRANDFATHER]]</f>
        <v>0</v>
      </c>
      <c r="AP1751" s="273">
        <f>(Table2[[#This Row],[OUTSD_SG_HEALTH_TOTAL]]+Table2[[#This Row],[EXCHG_SG_HEALTH_TOTAL]])-Table2[[#This Row],[OUTSD_SG_GRANDFATHER]]</f>
        <v>0</v>
      </c>
      <c r="AQ1751" s="273">
        <f>Table2[[#This Row],[OUTSD_SG_HEALTH_TOTAL]]-Table2[[#This Row],[OUTSD_SG_GRANDFATHER]]</f>
        <v>0</v>
      </c>
      <c r="AR1751" s="273">
        <f>Table2[[#This Row],[EXCHG_IND_HEALTH_TOTAL]]+Table2[[#This Row],[OUTSD_IND_HEALTH_TOTAL]]</f>
        <v>0</v>
      </c>
      <c r="AS1751" s="273">
        <f>Table2[[#This Row],[EXCHG_SG_HEALTH_TOTAL]]+Table2[[#This Row],[OUTSD_SG_HEALTH_TOTAL]]</f>
        <v>0</v>
      </c>
      <c r="AT1751" s="273">
        <f>Table2[[#This Row],[OUTSD_ATM_HEALTH_TOTAL]]+Table2[[#This Row],[OUTSD_LG_HEALTH_TOTAL]]+Table2[[#This Row],[Individual Total]]+Table2[[#This Row],[Small Group Total]]+Table2[[#This Row],[OUTSD_STUDENT]]</f>
        <v>0</v>
      </c>
    </row>
    <row r="1752" spans="1:46">
      <c r="A1752" t="s">
        <v>495</v>
      </c>
      <c r="B1752" t="s">
        <v>365</v>
      </c>
      <c r="AI1752">
        <v>1</v>
      </c>
      <c r="AL1752">
        <v>2023</v>
      </c>
      <c r="AM1752">
        <v>4</v>
      </c>
      <c r="AN1752" s="273">
        <f>(Table2[[#This Row],[OUTSD_IND_HEALTH_TOTAL]]+Table2[[#This Row],[EXCHG_IND_HEALTH_TOTAL]])-Table2[[#This Row],[OUTSD_IND_GRANDFATHER]]</f>
        <v>0</v>
      </c>
      <c r="AO1752" s="273">
        <f>Table2[[#This Row],[OUTSD_IND_HEALTH_TOTAL]]-Table2[[#This Row],[OUTSD_IND_GRANDFATHER]]</f>
        <v>0</v>
      </c>
      <c r="AP1752" s="273">
        <f>(Table2[[#This Row],[OUTSD_SG_HEALTH_TOTAL]]+Table2[[#This Row],[EXCHG_SG_HEALTH_TOTAL]])-Table2[[#This Row],[OUTSD_SG_GRANDFATHER]]</f>
        <v>0</v>
      </c>
      <c r="AQ1752" s="273">
        <f>Table2[[#This Row],[OUTSD_SG_HEALTH_TOTAL]]-Table2[[#This Row],[OUTSD_SG_GRANDFATHER]]</f>
        <v>0</v>
      </c>
      <c r="AR1752" s="273">
        <f>Table2[[#This Row],[EXCHG_IND_HEALTH_TOTAL]]+Table2[[#This Row],[OUTSD_IND_HEALTH_TOTAL]]</f>
        <v>0</v>
      </c>
      <c r="AS1752" s="273">
        <f>Table2[[#This Row],[EXCHG_SG_HEALTH_TOTAL]]+Table2[[#This Row],[OUTSD_SG_HEALTH_TOTAL]]</f>
        <v>0</v>
      </c>
      <c r="AT1752" s="273">
        <f>Table2[[#This Row],[OUTSD_ATM_HEALTH_TOTAL]]+Table2[[#This Row],[OUTSD_LG_HEALTH_TOTAL]]+Table2[[#This Row],[Individual Total]]+Table2[[#This Row],[Small Group Total]]+Table2[[#This Row],[OUTSD_STUDENT]]</f>
        <v>0</v>
      </c>
    </row>
    <row r="1753" spans="1:46">
      <c r="A1753" t="s">
        <v>495</v>
      </c>
      <c r="B1753" t="s">
        <v>356</v>
      </c>
      <c r="AI1753">
        <v>2</v>
      </c>
      <c r="AL1753">
        <v>2023</v>
      </c>
      <c r="AM1753">
        <v>4</v>
      </c>
      <c r="AN1753" s="273">
        <f>(Table2[[#This Row],[OUTSD_IND_HEALTH_TOTAL]]+Table2[[#This Row],[EXCHG_IND_HEALTH_TOTAL]])-Table2[[#This Row],[OUTSD_IND_GRANDFATHER]]</f>
        <v>0</v>
      </c>
      <c r="AO1753" s="273">
        <f>Table2[[#This Row],[OUTSD_IND_HEALTH_TOTAL]]-Table2[[#This Row],[OUTSD_IND_GRANDFATHER]]</f>
        <v>0</v>
      </c>
      <c r="AP1753" s="273">
        <f>(Table2[[#This Row],[OUTSD_SG_HEALTH_TOTAL]]+Table2[[#This Row],[EXCHG_SG_HEALTH_TOTAL]])-Table2[[#This Row],[OUTSD_SG_GRANDFATHER]]</f>
        <v>0</v>
      </c>
      <c r="AQ1753" s="273">
        <f>Table2[[#This Row],[OUTSD_SG_HEALTH_TOTAL]]-Table2[[#This Row],[OUTSD_SG_GRANDFATHER]]</f>
        <v>0</v>
      </c>
      <c r="AR1753" s="273">
        <f>Table2[[#This Row],[EXCHG_IND_HEALTH_TOTAL]]+Table2[[#This Row],[OUTSD_IND_HEALTH_TOTAL]]</f>
        <v>0</v>
      </c>
      <c r="AS1753" s="273">
        <f>Table2[[#This Row],[EXCHG_SG_HEALTH_TOTAL]]+Table2[[#This Row],[OUTSD_SG_HEALTH_TOTAL]]</f>
        <v>0</v>
      </c>
      <c r="AT1753" s="273">
        <f>Table2[[#This Row],[OUTSD_ATM_HEALTH_TOTAL]]+Table2[[#This Row],[OUTSD_LG_HEALTH_TOTAL]]+Table2[[#This Row],[Individual Total]]+Table2[[#This Row],[Small Group Total]]+Table2[[#This Row],[OUTSD_STUDENT]]</f>
        <v>0</v>
      </c>
    </row>
    <row r="1754" spans="1:46">
      <c r="A1754" t="s">
        <v>496</v>
      </c>
      <c r="B1754" t="s">
        <v>358</v>
      </c>
      <c r="AI1754">
        <v>3</v>
      </c>
      <c r="AL1754">
        <v>2023</v>
      </c>
      <c r="AM1754">
        <v>4</v>
      </c>
      <c r="AN1754" s="273">
        <f>(Table2[[#This Row],[OUTSD_IND_HEALTH_TOTAL]]+Table2[[#This Row],[EXCHG_IND_HEALTH_TOTAL]])-Table2[[#This Row],[OUTSD_IND_GRANDFATHER]]</f>
        <v>0</v>
      </c>
      <c r="AO1754" s="273">
        <f>Table2[[#This Row],[OUTSD_IND_HEALTH_TOTAL]]-Table2[[#This Row],[OUTSD_IND_GRANDFATHER]]</f>
        <v>0</v>
      </c>
      <c r="AP1754" s="273">
        <f>(Table2[[#This Row],[OUTSD_SG_HEALTH_TOTAL]]+Table2[[#This Row],[EXCHG_SG_HEALTH_TOTAL]])-Table2[[#This Row],[OUTSD_SG_GRANDFATHER]]</f>
        <v>0</v>
      </c>
      <c r="AQ1754" s="273">
        <f>Table2[[#This Row],[OUTSD_SG_HEALTH_TOTAL]]-Table2[[#This Row],[OUTSD_SG_GRANDFATHER]]</f>
        <v>0</v>
      </c>
      <c r="AR1754" s="273">
        <f>Table2[[#This Row],[EXCHG_IND_HEALTH_TOTAL]]+Table2[[#This Row],[OUTSD_IND_HEALTH_TOTAL]]</f>
        <v>0</v>
      </c>
      <c r="AS1754" s="273">
        <f>Table2[[#This Row],[EXCHG_SG_HEALTH_TOTAL]]+Table2[[#This Row],[OUTSD_SG_HEALTH_TOTAL]]</f>
        <v>0</v>
      </c>
      <c r="AT1754" s="273">
        <f>Table2[[#This Row],[OUTSD_ATM_HEALTH_TOTAL]]+Table2[[#This Row],[OUTSD_LG_HEALTH_TOTAL]]+Table2[[#This Row],[Individual Total]]+Table2[[#This Row],[Small Group Total]]+Table2[[#This Row],[OUTSD_STUDENT]]</f>
        <v>0</v>
      </c>
    </row>
    <row r="1755" spans="1:46">
      <c r="A1755" t="s">
        <v>496</v>
      </c>
      <c r="B1755" t="s">
        <v>379</v>
      </c>
      <c r="AI1755">
        <v>2</v>
      </c>
      <c r="AL1755">
        <v>2023</v>
      </c>
      <c r="AM1755">
        <v>4</v>
      </c>
      <c r="AN1755" s="273">
        <f>(Table2[[#This Row],[OUTSD_IND_HEALTH_TOTAL]]+Table2[[#This Row],[EXCHG_IND_HEALTH_TOTAL]])-Table2[[#This Row],[OUTSD_IND_GRANDFATHER]]</f>
        <v>0</v>
      </c>
      <c r="AO1755" s="273">
        <f>Table2[[#This Row],[OUTSD_IND_HEALTH_TOTAL]]-Table2[[#This Row],[OUTSD_IND_GRANDFATHER]]</f>
        <v>0</v>
      </c>
      <c r="AP1755" s="273">
        <f>(Table2[[#This Row],[OUTSD_SG_HEALTH_TOTAL]]+Table2[[#This Row],[EXCHG_SG_HEALTH_TOTAL]])-Table2[[#This Row],[OUTSD_SG_GRANDFATHER]]</f>
        <v>0</v>
      </c>
      <c r="AQ1755" s="273">
        <f>Table2[[#This Row],[OUTSD_SG_HEALTH_TOTAL]]-Table2[[#This Row],[OUTSD_SG_GRANDFATHER]]</f>
        <v>0</v>
      </c>
      <c r="AR1755" s="273">
        <f>Table2[[#This Row],[EXCHG_IND_HEALTH_TOTAL]]+Table2[[#This Row],[OUTSD_IND_HEALTH_TOTAL]]</f>
        <v>0</v>
      </c>
      <c r="AS1755" s="273">
        <f>Table2[[#This Row],[EXCHG_SG_HEALTH_TOTAL]]+Table2[[#This Row],[OUTSD_SG_HEALTH_TOTAL]]</f>
        <v>0</v>
      </c>
      <c r="AT1755" s="273">
        <f>Table2[[#This Row],[OUTSD_ATM_HEALTH_TOTAL]]+Table2[[#This Row],[OUTSD_LG_HEALTH_TOTAL]]+Table2[[#This Row],[Individual Total]]+Table2[[#This Row],[Small Group Total]]+Table2[[#This Row],[OUTSD_STUDENT]]</f>
        <v>0</v>
      </c>
    </row>
    <row r="1756" spans="1:46">
      <c r="A1756" t="s">
        <v>496</v>
      </c>
      <c r="B1756" t="s">
        <v>370</v>
      </c>
      <c r="AI1756">
        <v>543</v>
      </c>
      <c r="AL1756">
        <v>2023</v>
      </c>
      <c r="AM1756">
        <v>4</v>
      </c>
      <c r="AN1756" s="273">
        <f>(Table2[[#This Row],[OUTSD_IND_HEALTH_TOTAL]]+Table2[[#This Row],[EXCHG_IND_HEALTH_TOTAL]])-Table2[[#This Row],[OUTSD_IND_GRANDFATHER]]</f>
        <v>0</v>
      </c>
      <c r="AO1756" s="273">
        <f>Table2[[#This Row],[OUTSD_IND_HEALTH_TOTAL]]-Table2[[#This Row],[OUTSD_IND_GRANDFATHER]]</f>
        <v>0</v>
      </c>
      <c r="AP1756" s="273">
        <f>(Table2[[#This Row],[OUTSD_SG_HEALTH_TOTAL]]+Table2[[#This Row],[EXCHG_SG_HEALTH_TOTAL]])-Table2[[#This Row],[OUTSD_SG_GRANDFATHER]]</f>
        <v>0</v>
      </c>
      <c r="AQ1756" s="273">
        <f>Table2[[#This Row],[OUTSD_SG_HEALTH_TOTAL]]-Table2[[#This Row],[OUTSD_SG_GRANDFATHER]]</f>
        <v>0</v>
      </c>
      <c r="AR1756" s="273">
        <f>Table2[[#This Row],[EXCHG_IND_HEALTH_TOTAL]]+Table2[[#This Row],[OUTSD_IND_HEALTH_TOTAL]]</f>
        <v>0</v>
      </c>
      <c r="AS1756" s="273">
        <f>Table2[[#This Row],[EXCHG_SG_HEALTH_TOTAL]]+Table2[[#This Row],[OUTSD_SG_HEALTH_TOTAL]]</f>
        <v>0</v>
      </c>
      <c r="AT1756" s="273">
        <f>Table2[[#This Row],[OUTSD_ATM_HEALTH_TOTAL]]+Table2[[#This Row],[OUTSD_LG_HEALTH_TOTAL]]+Table2[[#This Row],[Individual Total]]+Table2[[#This Row],[Small Group Total]]+Table2[[#This Row],[OUTSD_STUDENT]]</f>
        <v>0</v>
      </c>
    </row>
    <row r="1757" spans="1:46">
      <c r="A1757" t="s">
        <v>496</v>
      </c>
      <c r="B1757" t="s">
        <v>371</v>
      </c>
      <c r="AI1757">
        <v>119</v>
      </c>
      <c r="AL1757">
        <v>2023</v>
      </c>
      <c r="AM1757">
        <v>4</v>
      </c>
      <c r="AN1757" s="273">
        <f>(Table2[[#This Row],[OUTSD_IND_HEALTH_TOTAL]]+Table2[[#This Row],[EXCHG_IND_HEALTH_TOTAL]])-Table2[[#This Row],[OUTSD_IND_GRANDFATHER]]</f>
        <v>0</v>
      </c>
      <c r="AO1757" s="273">
        <f>Table2[[#This Row],[OUTSD_IND_HEALTH_TOTAL]]-Table2[[#This Row],[OUTSD_IND_GRANDFATHER]]</f>
        <v>0</v>
      </c>
      <c r="AP1757" s="273">
        <f>(Table2[[#This Row],[OUTSD_SG_HEALTH_TOTAL]]+Table2[[#This Row],[EXCHG_SG_HEALTH_TOTAL]])-Table2[[#This Row],[OUTSD_SG_GRANDFATHER]]</f>
        <v>0</v>
      </c>
      <c r="AQ1757" s="273">
        <f>Table2[[#This Row],[OUTSD_SG_HEALTH_TOTAL]]-Table2[[#This Row],[OUTSD_SG_GRANDFATHER]]</f>
        <v>0</v>
      </c>
      <c r="AR1757" s="273">
        <f>Table2[[#This Row],[EXCHG_IND_HEALTH_TOTAL]]+Table2[[#This Row],[OUTSD_IND_HEALTH_TOTAL]]</f>
        <v>0</v>
      </c>
      <c r="AS1757" s="273">
        <f>Table2[[#This Row],[EXCHG_SG_HEALTH_TOTAL]]+Table2[[#This Row],[OUTSD_SG_HEALTH_TOTAL]]</f>
        <v>0</v>
      </c>
      <c r="AT1757" s="273">
        <f>Table2[[#This Row],[OUTSD_ATM_HEALTH_TOTAL]]+Table2[[#This Row],[OUTSD_LG_HEALTH_TOTAL]]+Table2[[#This Row],[Individual Total]]+Table2[[#This Row],[Small Group Total]]+Table2[[#This Row],[OUTSD_STUDENT]]</f>
        <v>0</v>
      </c>
    </row>
    <row r="1758" spans="1:46">
      <c r="A1758" t="s">
        <v>496</v>
      </c>
      <c r="B1758" t="s">
        <v>385</v>
      </c>
      <c r="AI1758">
        <v>1</v>
      </c>
      <c r="AL1758">
        <v>2023</v>
      </c>
      <c r="AM1758">
        <v>4</v>
      </c>
      <c r="AN1758" s="273">
        <f>(Table2[[#This Row],[OUTSD_IND_HEALTH_TOTAL]]+Table2[[#This Row],[EXCHG_IND_HEALTH_TOTAL]])-Table2[[#This Row],[OUTSD_IND_GRANDFATHER]]</f>
        <v>0</v>
      </c>
      <c r="AO1758" s="273">
        <f>Table2[[#This Row],[OUTSD_IND_HEALTH_TOTAL]]-Table2[[#This Row],[OUTSD_IND_GRANDFATHER]]</f>
        <v>0</v>
      </c>
      <c r="AP1758" s="273">
        <f>(Table2[[#This Row],[OUTSD_SG_HEALTH_TOTAL]]+Table2[[#This Row],[EXCHG_SG_HEALTH_TOTAL]])-Table2[[#This Row],[OUTSD_SG_GRANDFATHER]]</f>
        <v>0</v>
      </c>
      <c r="AQ1758" s="273">
        <f>Table2[[#This Row],[OUTSD_SG_HEALTH_TOTAL]]-Table2[[#This Row],[OUTSD_SG_GRANDFATHER]]</f>
        <v>0</v>
      </c>
      <c r="AR1758" s="273">
        <f>Table2[[#This Row],[EXCHG_IND_HEALTH_TOTAL]]+Table2[[#This Row],[OUTSD_IND_HEALTH_TOTAL]]</f>
        <v>0</v>
      </c>
      <c r="AS1758" s="273">
        <f>Table2[[#This Row],[EXCHG_SG_HEALTH_TOTAL]]+Table2[[#This Row],[OUTSD_SG_HEALTH_TOTAL]]</f>
        <v>0</v>
      </c>
      <c r="AT1758" s="273">
        <f>Table2[[#This Row],[OUTSD_ATM_HEALTH_TOTAL]]+Table2[[#This Row],[OUTSD_LG_HEALTH_TOTAL]]+Table2[[#This Row],[Individual Total]]+Table2[[#This Row],[Small Group Total]]+Table2[[#This Row],[OUTSD_STUDENT]]</f>
        <v>0</v>
      </c>
    </row>
    <row r="1759" spans="1:46">
      <c r="A1759" t="s">
        <v>496</v>
      </c>
      <c r="B1759" t="s">
        <v>375</v>
      </c>
      <c r="AI1759">
        <v>1</v>
      </c>
      <c r="AL1759">
        <v>2023</v>
      </c>
      <c r="AM1759">
        <v>4</v>
      </c>
      <c r="AN1759" s="273">
        <f>(Table2[[#This Row],[OUTSD_IND_HEALTH_TOTAL]]+Table2[[#This Row],[EXCHG_IND_HEALTH_TOTAL]])-Table2[[#This Row],[OUTSD_IND_GRANDFATHER]]</f>
        <v>0</v>
      </c>
      <c r="AO1759" s="273">
        <f>Table2[[#This Row],[OUTSD_IND_HEALTH_TOTAL]]-Table2[[#This Row],[OUTSD_IND_GRANDFATHER]]</f>
        <v>0</v>
      </c>
      <c r="AP1759" s="273">
        <f>(Table2[[#This Row],[OUTSD_SG_HEALTH_TOTAL]]+Table2[[#This Row],[EXCHG_SG_HEALTH_TOTAL]])-Table2[[#This Row],[OUTSD_SG_GRANDFATHER]]</f>
        <v>0</v>
      </c>
      <c r="AQ1759" s="273">
        <f>Table2[[#This Row],[OUTSD_SG_HEALTH_TOTAL]]-Table2[[#This Row],[OUTSD_SG_GRANDFATHER]]</f>
        <v>0</v>
      </c>
      <c r="AR1759" s="273">
        <f>Table2[[#This Row],[EXCHG_IND_HEALTH_TOTAL]]+Table2[[#This Row],[OUTSD_IND_HEALTH_TOTAL]]</f>
        <v>0</v>
      </c>
      <c r="AS1759" s="273">
        <f>Table2[[#This Row],[EXCHG_SG_HEALTH_TOTAL]]+Table2[[#This Row],[OUTSD_SG_HEALTH_TOTAL]]</f>
        <v>0</v>
      </c>
      <c r="AT1759" s="273">
        <f>Table2[[#This Row],[OUTSD_ATM_HEALTH_TOTAL]]+Table2[[#This Row],[OUTSD_LG_HEALTH_TOTAL]]+Table2[[#This Row],[Individual Total]]+Table2[[#This Row],[Small Group Total]]+Table2[[#This Row],[OUTSD_STUDENT]]</f>
        <v>0</v>
      </c>
    </row>
    <row r="1760" spans="1:46">
      <c r="A1760" t="s">
        <v>496</v>
      </c>
      <c r="B1760" t="s">
        <v>365</v>
      </c>
      <c r="AI1760">
        <v>1</v>
      </c>
      <c r="AL1760">
        <v>2023</v>
      </c>
      <c r="AM1760">
        <v>4</v>
      </c>
      <c r="AN1760" s="273">
        <f>(Table2[[#This Row],[OUTSD_IND_HEALTH_TOTAL]]+Table2[[#This Row],[EXCHG_IND_HEALTH_TOTAL]])-Table2[[#This Row],[OUTSD_IND_GRANDFATHER]]</f>
        <v>0</v>
      </c>
      <c r="AO1760" s="273">
        <f>Table2[[#This Row],[OUTSD_IND_HEALTH_TOTAL]]-Table2[[#This Row],[OUTSD_IND_GRANDFATHER]]</f>
        <v>0</v>
      </c>
      <c r="AP1760" s="273">
        <f>(Table2[[#This Row],[OUTSD_SG_HEALTH_TOTAL]]+Table2[[#This Row],[EXCHG_SG_HEALTH_TOTAL]])-Table2[[#This Row],[OUTSD_SG_GRANDFATHER]]</f>
        <v>0</v>
      </c>
      <c r="AQ1760" s="273">
        <f>Table2[[#This Row],[OUTSD_SG_HEALTH_TOTAL]]-Table2[[#This Row],[OUTSD_SG_GRANDFATHER]]</f>
        <v>0</v>
      </c>
      <c r="AR1760" s="273">
        <f>Table2[[#This Row],[EXCHG_IND_HEALTH_TOTAL]]+Table2[[#This Row],[OUTSD_IND_HEALTH_TOTAL]]</f>
        <v>0</v>
      </c>
      <c r="AS1760" s="273">
        <f>Table2[[#This Row],[EXCHG_SG_HEALTH_TOTAL]]+Table2[[#This Row],[OUTSD_SG_HEALTH_TOTAL]]</f>
        <v>0</v>
      </c>
      <c r="AT1760" s="273">
        <f>Table2[[#This Row],[OUTSD_ATM_HEALTH_TOTAL]]+Table2[[#This Row],[OUTSD_LG_HEALTH_TOTAL]]+Table2[[#This Row],[Individual Total]]+Table2[[#This Row],[Small Group Total]]+Table2[[#This Row],[OUTSD_STUDENT]]</f>
        <v>0</v>
      </c>
    </row>
    <row r="1761" spans="1:46">
      <c r="A1761" t="s">
        <v>496</v>
      </c>
      <c r="B1761" t="s">
        <v>383</v>
      </c>
      <c r="AI1761">
        <v>1</v>
      </c>
      <c r="AL1761">
        <v>2023</v>
      </c>
      <c r="AM1761">
        <v>4</v>
      </c>
      <c r="AN1761" s="273">
        <f>(Table2[[#This Row],[OUTSD_IND_HEALTH_TOTAL]]+Table2[[#This Row],[EXCHG_IND_HEALTH_TOTAL]])-Table2[[#This Row],[OUTSD_IND_GRANDFATHER]]</f>
        <v>0</v>
      </c>
      <c r="AO1761" s="274">
        <f>Table2[[#This Row],[OUTSD_IND_HEALTH_TOTAL]]-Table2[[#This Row],[OUTSD_IND_GRANDFATHER]]</f>
        <v>0</v>
      </c>
      <c r="AP1761" s="273">
        <f>(Table2[[#This Row],[OUTSD_SG_HEALTH_TOTAL]]+Table2[[#This Row],[EXCHG_SG_HEALTH_TOTAL]])-Table2[[#This Row],[OUTSD_SG_GRANDFATHER]]</f>
        <v>0</v>
      </c>
      <c r="AQ1761" s="274">
        <f>Table2[[#This Row],[OUTSD_SG_HEALTH_TOTAL]]-Table2[[#This Row],[OUTSD_SG_GRANDFATHER]]</f>
        <v>0</v>
      </c>
      <c r="AR1761" s="273">
        <f>Table2[[#This Row],[EXCHG_IND_HEALTH_TOTAL]]+Table2[[#This Row],[OUTSD_IND_HEALTH_TOTAL]]</f>
        <v>0</v>
      </c>
      <c r="AS1761" s="273">
        <f>Table2[[#This Row],[EXCHG_SG_HEALTH_TOTAL]]+Table2[[#This Row],[OUTSD_SG_HEALTH_TOTAL]]</f>
        <v>0</v>
      </c>
      <c r="AT1761" s="273">
        <f>Table2[[#This Row],[OUTSD_ATM_HEALTH_TOTAL]]+Table2[[#This Row],[OUTSD_LG_HEALTH_TOTAL]]+Table2[[#This Row],[Individual Total]]+Table2[[#This Row],[Small Group Total]]+Table2[[#This Row],[OUTSD_STUDENT]]</f>
        <v>0</v>
      </c>
    </row>
    <row r="1762" spans="1:46">
      <c r="A1762" t="s">
        <v>496</v>
      </c>
      <c r="B1762" t="s">
        <v>356</v>
      </c>
      <c r="AI1762">
        <v>1</v>
      </c>
      <c r="AL1762">
        <v>2023</v>
      </c>
      <c r="AM1762">
        <v>4</v>
      </c>
      <c r="AN1762" s="273">
        <f>(Table2[[#This Row],[OUTSD_IND_HEALTH_TOTAL]]+Table2[[#This Row],[EXCHG_IND_HEALTH_TOTAL]])-Table2[[#This Row],[OUTSD_IND_GRANDFATHER]]</f>
        <v>0</v>
      </c>
      <c r="AO1762" s="273">
        <f>Table2[[#This Row],[OUTSD_IND_HEALTH_TOTAL]]-Table2[[#This Row],[OUTSD_IND_GRANDFATHER]]</f>
        <v>0</v>
      </c>
      <c r="AP1762" s="273">
        <f>(Table2[[#This Row],[OUTSD_SG_HEALTH_TOTAL]]+Table2[[#This Row],[EXCHG_SG_HEALTH_TOTAL]])-Table2[[#This Row],[OUTSD_SG_GRANDFATHER]]</f>
        <v>0</v>
      </c>
      <c r="AQ1762" s="273">
        <f>Table2[[#This Row],[OUTSD_SG_HEALTH_TOTAL]]-Table2[[#This Row],[OUTSD_SG_GRANDFATHER]]</f>
        <v>0</v>
      </c>
      <c r="AR1762" s="273">
        <f>Table2[[#This Row],[EXCHG_IND_HEALTH_TOTAL]]+Table2[[#This Row],[OUTSD_IND_HEALTH_TOTAL]]</f>
        <v>0</v>
      </c>
      <c r="AS1762" s="273">
        <f>Table2[[#This Row],[EXCHG_SG_HEALTH_TOTAL]]+Table2[[#This Row],[OUTSD_SG_HEALTH_TOTAL]]</f>
        <v>0</v>
      </c>
      <c r="AT1762" s="273">
        <f>Table2[[#This Row],[OUTSD_ATM_HEALTH_TOTAL]]+Table2[[#This Row],[OUTSD_LG_HEALTH_TOTAL]]+Table2[[#This Row],[Individual Total]]+Table2[[#This Row],[Small Group Total]]+Table2[[#This Row],[OUTSD_STUDENT]]</f>
        <v>0</v>
      </c>
    </row>
    <row r="1763" spans="1:46">
      <c r="A1763" t="s">
        <v>496</v>
      </c>
      <c r="B1763" t="s">
        <v>359</v>
      </c>
      <c r="AI1763">
        <v>2</v>
      </c>
      <c r="AL1763">
        <v>2023</v>
      </c>
      <c r="AM1763">
        <v>4</v>
      </c>
      <c r="AN1763" s="273">
        <f>(Table2[[#This Row],[OUTSD_IND_HEALTH_TOTAL]]+Table2[[#This Row],[EXCHG_IND_HEALTH_TOTAL]])-Table2[[#This Row],[OUTSD_IND_GRANDFATHER]]</f>
        <v>0</v>
      </c>
      <c r="AO1763" s="273">
        <f>Table2[[#This Row],[OUTSD_IND_HEALTH_TOTAL]]-Table2[[#This Row],[OUTSD_IND_GRANDFATHER]]</f>
        <v>0</v>
      </c>
      <c r="AP1763" s="273">
        <f>(Table2[[#This Row],[OUTSD_SG_HEALTH_TOTAL]]+Table2[[#This Row],[EXCHG_SG_HEALTH_TOTAL]])-Table2[[#This Row],[OUTSD_SG_GRANDFATHER]]</f>
        <v>0</v>
      </c>
      <c r="AQ1763" s="273">
        <f>Table2[[#This Row],[OUTSD_SG_HEALTH_TOTAL]]-Table2[[#This Row],[OUTSD_SG_GRANDFATHER]]</f>
        <v>0</v>
      </c>
      <c r="AR1763" s="273">
        <f>Table2[[#This Row],[EXCHG_IND_HEALTH_TOTAL]]+Table2[[#This Row],[OUTSD_IND_HEALTH_TOTAL]]</f>
        <v>0</v>
      </c>
      <c r="AS1763" s="273">
        <f>Table2[[#This Row],[EXCHG_SG_HEALTH_TOTAL]]+Table2[[#This Row],[OUTSD_SG_HEALTH_TOTAL]]</f>
        <v>0</v>
      </c>
      <c r="AT1763" s="273">
        <f>Table2[[#This Row],[OUTSD_ATM_HEALTH_TOTAL]]+Table2[[#This Row],[OUTSD_LG_HEALTH_TOTAL]]+Table2[[#This Row],[Individual Total]]+Table2[[#This Row],[Small Group Total]]+Table2[[#This Row],[OUTSD_STUDENT]]</f>
        <v>0</v>
      </c>
    </row>
    <row r="1764" spans="1:46">
      <c r="A1764" t="s">
        <v>496</v>
      </c>
      <c r="B1764" t="s">
        <v>380</v>
      </c>
      <c r="AI1764">
        <v>1</v>
      </c>
      <c r="AL1764">
        <v>2023</v>
      </c>
      <c r="AM1764">
        <v>4</v>
      </c>
      <c r="AN1764" s="273">
        <f>(Table2[[#This Row],[OUTSD_IND_HEALTH_TOTAL]]+Table2[[#This Row],[EXCHG_IND_HEALTH_TOTAL]])-Table2[[#This Row],[OUTSD_IND_GRANDFATHER]]</f>
        <v>0</v>
      </c>
      <c r="AO1764" s="273">
        <f>Table2[[#This Row],[OUTSD_IND_HEALTH_TOTAL]]-Table2[[#This Row],[OUTSD_IND_GRANDFATHER]]</f>
        <v>0</v>
      </c>
      <c r="AP1764" s="273">
        <f>(Table2[[#This Row],[OUTSD_SG_HEALTH_TOTAL]]+Table2[[#This Row],[EXCHG_SG_HEALTH_TOTAL]])-Table2[[#This Row],[OUTSD_SG_GRANDFATHER]]</f>
        <v>0</v>
      </c>
      <c r="AQ1764" s="273">
        <f>Table2[[#This Row],[OUTSD_SG_HEALTH_TOTAL]]-Table2[[#This Row],[OUTSD_SG_GRANDFATHER]]</f>
        <v>0</v>
      </c>
      <c r="AR1764" s="273">
        <f>Table2[[#This Row],[EXCHG_IND_HEALTH_TOTAL]]+Table2[[#This Row],[OUTSD_IND_HEALTH_TOTAL]]</f>
        <v>0</v>
      </c>
      <c r="AS1764" s="273">
        <f>Table2[[#This Row],[EXCHG_SG_HEALTH_TOTAL]]+Table2[[#This Row],[OUTSD_SG_HEALTH_TOTAL]]</f>
        <v>0</v>
      </c>
      <c r="AT1764" s="273">
        <f>Table2[[#This Row],[OUTSD_ATM_HEALTH_TOTAL]]+Table2[[#This Row],[OUTSD_LG_HEALTH_TOTAL]]+Table2[[#This Row],[Individual Total]]+Table2[[#This Row],[Small Group Total]]+Table2[[#This Row],[OUTSD_STUDENT]]</f>
        <v>0</v>
      </c>
    </row>
    <row r="1765" spans="1:46">
      <c r="A1765" t="s">
        <v>496</v>
      </c>
      <c r="B1765" t="s">
        <v>373</v>
      </c>
      <c r="AI1765">
        <v>1</v>
      </c>
      <c r="AL1765">
        <v>2023</v>
      </c>
      <c r="AM1765">
        <v>4</v>
      </c>
      <c r="AN1765" s="273">
        <f>(Table2[[#This Row],[OUTSD_IND_HEALTH_TOTAL]]+Table2[[#This Row],[EXCHG_IND_HEALTH_TOTAL]])-Table2[[#This Row],[OUTSD_IND_GRANDFATHER]]</f>
        <v>0</v>
      </c>
      <c r="AO1765" s="273">
        <f>Table2[[#This Row],[OUTSD_IND_HEALTH_TOTAL]]-Table2[[#This Row],[OUTSD_IND_GRANDFATHER]]</f>
        <v>0</v>
      </c>
      <c r="AP1765" s="273">
        <f>(Table2[[#This Row],[OUTSD_SG_HEALTH_TOTAL]]+Table2[[#This Row],[EXCHG_SG_HEALTH_TOTAL]])-Table2[[#This Row],[OUTSD_SG_GRANDFATHER]]</f>
        <v>0</v>
      </c>
      <c r="AQ1765" s="273">
        <f>Table2[[#This Row],[OUTSD_SG_HEALTH_TOTAL]]-Table2[[#This Row],[OUTSD_SG_GRANDFATHER]]</f>
        <v>0</v>
      </c>
      <c r="AR1765" s="273">
        <f>Table2[[#This Row],[EXCHG_IND_HEALTH_TOTAL]]+Table2[[#This Row],[OUTSD_IND_HEALTH_TOTAL]]</f>
        <v>0</v>
      </c>
      <c r="AS1765" s="273">
        <f>Table2[[#This Row],[EXCHG_SG_HEALTH_TOTAL]]+Table2[[#This Row],[OUTSD_SG_HEALTH_TOTAL]]</f>
        <v>0</v>
      </c>
      <c r="AT1765" s="273">
        <f>Table2[[#This Row],[OUTSD_ATM_HEALTH_TOTAL]]+Table2[[#This Row],[OUTSD_LG_HEALTH_TOTAL]]+Table2[[#This Row],[Individual Total]]+Table2[[#This Row],[Small Group Total]]+Table2[[#This Row],[OUTSD_STUDENT]]</f>
        <v>0</v>
      </c>
    </row>
    <row r="1766" spans="1:46">
      <c r="A1766" t="s">
        <v>496</v>
      </c>
      <c r="B1766" t="s">
        <v>357</v>
      </c>
      <c r="AI1766">
        <v>5</v>
      </c>
      <c r="AL1766">
        <v>2023</v>
      </c>
      <c r="AM1766">
        <v>4</v>
      </c>
      <c r="AN1766" s="273">
        <f>(Table2[[#This Row],[OUTSD_IND_HEALTH_TOTAL]]+Table2[[#This Row],[EXCHG_IND_HEALTH_TOTAL]])-Table2[[#This Row],[OUTSD_IND_GRANDFATHER]]</f>
        <v>0</v>
      </c>
      <c r="AO1766" s="273">
        <f>Table2[[#This Row],[OUTSD_IND_HEALTH_TOTAL]]-Table2[[#This Row],[OUTSD_IND_GRANDFATHER]]</f>
        <v>0</v>
      </c>
      <c r="AP1766" s="273">
        <f>(Table2[[#This Row],[OUTSD_SG_HEALTH_TOTAL]]+Table2[[#This Row],[EXCHG_SG_HEALTH_TOTAL]])-Table2[[#This Row],[OUTSD_SG_GRANDFATHER]]</f>
        <v>0</v>
      </c>
      <c r="AQ1766" s="273">
        <f>Table2[[#This Row],[OUTSD_SG_HEALTH_TOTAL]]-Table2[[#This Row],[OUTSD_SG_GRANDFATHER]]</f>
        <v>0</v>
      </c>
      <c r="AR1766" s="273">
        <f>Table2[[#This Row],[EXCHG_IND_HEALTH_TOTAL]]+Table2[[#This Row],[OUTSD_IND_HEALTH_TOTAL]]</f>
        <v>0</v>
      </c>
      <c r="AS1766" s="273">
        <f>Table2[[#This Row],[EXCHG_SG_HEALTH_TOTAL]]+Table2[[#This Row],[OUTSD_SG_HEALTH_TOTAL]]</f>
        <v>0</v>
      </c>
      <c r="AT1766" s="273">
        <f>Table2[[#This Row],[OUTSD_ATM_HEALTH_TOTAL]]+Table2[[#This Row],[OUTSD_LG_HEALTH_TOTAL]]+Table2[[#This Row],[Individual Total]]+Table2[[#This Row],[Small Group Total]]+Table2[[#This Row],[OUTSD_STUDENT]]</f>
        <v>0</v>
      </c>
    </row>
    <row r="1767" spans="1:46">
      <c r="A1767" t="s">
        <v>79</v>
      </c>
      <c r="B1767" t="s">
        <v>381</v>
      </c>
      <c r="AI1767">
        <v>1</v>
      </c>
      <c r="AL1767">
        <v>2023</v>
      </c>
      <c r="AM1767">
        <v>4</v>
      </c>
      <c r="AN1767" s="273">
        <f>(Table2[[#This Row],[OUTSD_IND_HEALTH_TOTAL]]+Table2[[#This Row],[EXCHG_IND_HEALTH_TOTAL]])-Table2[[#This Row],[OUTSD_IND_GRANDFATHER]]</f>
        <v>0</v>
      </c>
      <c r="AO1767" s="273">
        <f>Table2[[#This Row],[OUTSD_IND_HEALTH_TOTAL]]-Table2[[#This Row],[OUTSD_IND_GRANDFATHER]]</f>
        <v>0</v>
      </c>
      <c r="AP1767" s="273">
        <f>(Table2[[#This Row],[OUTSD_SG_HEALTH_TOTAL]]+Table2[[#This Row],[EXCHG_SG_HEALTH_TOTAL]])-Table2[[#This Row],[OUTSD_SG_GRANDFATHER]]</f>
        <v>0</v>
      </c>
      <c r="AQ1767" s="273">
        <f>Table2[[#This Row],[OUTSD_SG_HEALTH_TOTAL]]-Table2[[#This Row],[OUTSD_SG_GRANDFATHER]]</f>
        <v>0</v>
      </c>
      <c r="AR1767" s="273">
        <f>Table2[[#This Row],[EXCHG_IND_HEALTH_TOTAL]]+Table2[[#This Row],[OUTSD_IND_HEALTH_TOTAL]]</f>
        <v>0</v>
      </c>
      <c r="AS1767" s="273">
        <f>Table2[[#This Row],[EXCHG_SG_HEALTH_TOTAL]]+Table2[[#This Row],[OUTSD_SG_HEALTH_TOTAL]]</f>
        <v>0</v>
      </c>
      <c r="AT1767" s="273">
        <f>Table2[[#This Row],[OUTSD_ATM_HEALTH_TOTAL]]+Table2[[#This Row],[OUTSD_LG_HEALTH_TOTAL]]+Table2[[#This Row],[Individual Total]]+Table2[[#This Row],[Small Group Total]]+Table2[[#This Row],[OUTSD_STUDENT]]</f>
        <v>0</v>
      </c>
    </row>
    <row r="1768" spans="1:46">
      <c r="A1768" t="s">
        <v>79</v>
      </c>
      <c r="B1768" t="s">
        <v>363</v>
      </c>
      <c r="AI1768">
        <v>1</v>
      </c>
      <c r="AL1768">
        <v>2023</v>
      </c>
      <c r="AM1768">
        <v>4</v>
      </c>
      <c r="AN1768" s="273">
        <f>(Table2[[#This Row],[OUTSD_IND_HEALTH_TOTAL]]+Table2[[#This Row],[EXCHG_IND_HEALTH_TOTAL]])-Table2[[#This Row],[OUTSD_IND_GRANDFATHER]]</f>
        <v>0</v>
      </c>
      <c r="AO1768" s="273">
        <f>Table2[[#This Row],[OUTSD_IND_HEALTH_TOTAL]]-Table2[[#This Row],[OUTSD_IND_GRANDFATHER]]</f>
        <v>0</v>
      </c>
      <c r="AP1768" s="273">
        <f>(Table2[[#This Row],[OUTSD_SG_HEALTH_TOTAL]]+Table2[[#This Row],[EXCHG_SG_HEALTH_TOTAL]])-Table2[[#This Row],[OUTSD_SG_GRANDFATHER]]</f>
        <v>0</v>
      </c>
      <c r="AQ1768" s="273">
        <f>Table2[[#This Row],[OUTSD_SG_HEALTH_TOTAL]]-Table2[[#This Row],[OUTSD_SG_GRANDFATHER]]</f>
        <v>0</v>
      </c>
      <c r="AR1768" s="273">
        <f>Table2[[#This Row],[EXCHG_IND_HEALTH_TOTAL]]+Table2[[#This Row],[OUTSD_IND_HEALTH_TOTAL]]</f>
        <v>0</v>
      </c>
      <c r="AS1768" s="273">
        <f>Table2[[#This Row],[EXCHG_SG_HEALTH_TOTAL]]+Table2[[#This Row],[OUTSD_SG_HEALTH_TOTAL]]</f>
        <v>0</v>
      </c>
      <c r="AT1768" s="273">
        <f>Table2[[#This Row],[OUTSD_ATM_HEALTH_TOTAL]]+Table2[[#This Row],[OUTSD_LG_HEALTH_TOTAL]]+Table2[[#This Row],[Individual Total]]+Table2[[#This Row],[Small Group Total]]+Table2[[#This Row],[OUTSD_STUDENT]]</f>
        <v>0</v>
      </c>
    </row>
    <row r="1769" spans="1:46">
      <c r="A1769" t="s">
        <v>79</v>
      </c>
      <c r="B1769" t="s">
        <v>358</v>
      </c>
      <c r="V1769">
        <v>4</v>
      </c>
      <c r="AA1769">
        <v>4</v>
      </c>
      <c r="AI1769">
        <v>1300</v>
      </c>
      <c r="AL1769">
        <v>2023</v>
      </c>
      <c r="AM1769">
        <v>4</v>
      </c>
      <c r="AN1769" s="273">
        <f>(Table2[[#This Row],[OUTSD_IND_HEALTH_TOTAL]]+Table2[[#This Row],[EXCHG_IND_HEALTH_TOTAL]])-Table2[[#This Row],[OUTSD_IND_GRANDFATHER]]</f>
        <v>0</v>
      </c>
      <c r="AO1769" s="273">
        <f>Table2[[#This Row],[OUTSD_IND_HEALTH_TOTAL]]-Table2[[#This Row],[OUTSD_IND_GRANDFATHER]]</f>
        <v>0</v>
      </c>
      <c r="AP1769" s="273">
        <f>(Table2[[#This Row],[OUTSD_SG_HEALTH_TOTAL]]+Table2[[#This Row],[EXCHG_SG_HEALTH_TOTAL]])-Table2[[#This Row],[OUTSD_SG_GRANDFATHER]]</f>
        <v>0</v>
      </c>
      <c r="AQ1769" s="273">
        <f>Table2[[#This Row],[OUTSD_SG_HEALTH_TOTAL]]-Table2[[#This Row],[OUTSD_SG_GRANDFATHER]]</f>
        <v>0</v>
      </c>
      <c r="AR1769" s="273">
        <f>Table2[[#This Row],[EXCHG_IND_HEALTH_TOTAL]]+Table2[[#This Row],[OUTSD_IND_HEALTH_TOTAL]]</f>
        <v>0</v>
      </c>
      <c r="AS1769" s="273">
        <f>Table2[[#This Row],[EXCHG_SG_HEALTH_TOTAL]]+Table2[[#This Row],[OUTSD_SG_HEALTH_TOTAL]]</f>
        <v>4</v>
      </c>
      <c r="AT1769" s="273">
        <f>Table2[[#This Row],[OUTSD_ATM_HEALTH_TOTAL]]+Table2[[#This Row],[OUTSD_LG_HEALTH_TOTAL]]+Table2[[#This Row],[Individual Total]]+Table2[[#This Row],[Small Group Total]]+Table2[[#This Row],[OUTSD_STUDENT]]</f>
        <v>4</v>
      </c>
    </row>
    <row r="1770" spans="1:46">
      <c r="A1770" t="s">
        <v>79</v>
      </c>
      <c r="B1770" t="s">
        <v>361</v>
      </c>
      <c r="AI1770">
        <v>1</v>
      </c>
      <c r="AL1770">
        <v>2023</v>
      </c>
      <c r="AM1770">
        <v>4</v>
      </c>
      <c r="AN1770" s="273">
        <f>(Table2[[#This Row],[OUTSD_IND_HEALTH_TOTAL]]+Table2[[#This Row],[EXCHG_IND_HEALTH_TOTAL]])-Table2[[#This Row],[OUTSD_IND_GRANDFATHER]]</f>
        <v>0</v>
      </c>
      <c r="AO1770" s="273">
        <f>Table2[[#This Row],[OUTSD_IND_HEALTH_TOTAL]]-Table2[[#This Row],[OUTSD_IND_GRANDFATHER]]</f>
        <v>0</v>
      </c>
      <c r="AP1770" s="273">
        <f>(Table2[[#This Row],[OUTSD_SG_HEALTH_TOTAL]]+Table2[[#This Row],[EXCHG_SG_HEALTH_TOTAL]])-Table2[[#This Row],[OUTSD_SG_GRANDFATHER]]</f>
        <v>0</v>
      </c>
      <c r="AQ1770" s="273">
        <f>Table2[[#This Row],[OUTSD_SG_HEALTH_TOTAL]]-Table2[[#This Row],[OUTSD_SG_GRANDFATHER]]</f>
        <v>0</v>
      </c>
      <c r="AR1770" s="273">
        <f>Table2[[#This Row],[EXCHG_IND_HEALTH_TOTAL]]+Table2[[#This Row],[OUTSD_IND_HEALTH_TOTAL]]</f>
        <v>0</v>
      </c>
      <c r="AS1770" s="273">
        <f>Table2[[#This Row],[EXCHG_SG_HEALTH_TOTAL]]+Table2[[#This Row],[OUTSD_SG_HEALTH_TOTAL]]</f>
        <v>0</v>
      </c>
      <c r="AT1770" s="273">
        <f>Table2[[#This Row],[OUTSD_ATM_HEALTH_TOTAL]]+Table2[[#This Row],[OUTSD_LG_HEALTH_TOTAL]]+Table2[[#This Row],[Individual Total]]+Table2[[#This Row],[Small Group Total]]+Table2[[#This Row],[OUTSD_STUDENT]]</f>
        <v>0</v>
      </c>
    </row>
    <row r="1771" spans="1:46">
      <c r="A1771" t="s">
        <v>79</v>
      </c>
      <c r="B1771" t="s">
        <v>372</v>
      </c>
      <c r="AI1771">
        <v>298</v>
      </c>
      <c r="AL1771">
        <v>2023</v>
      </c>
      <c r="AM1771">
        <v>4</v>
      </c>
      <c r="AN1771" s="273">
        <f>(Table2[[#This Row],[OUTSD_IND_HEALTH_TOTAL]]+Table2[[#This Row],[EXCHG_IND_HEALTH_TOTAL]])-Table2[[#This Row],[OUTSD_IND_GRANDFATHER]]</f>
        <v>0</v>
      </c>
      <c r="AO1771" s="273">
        <f>Table2[[#This Row],[OUTSD_IND_HEALTH_TOTAL]]-Table2[[#This Row],[OUTSD_IND_GRANDFATHER]]</f>
        <v>0</v>
      </c>
      <c r="AP1771" s="273">
        <f>(Table2[[#This Row],[OUTSD_SG_HEALTH_TOTAL]]+Table2[[#This Row],[EXCHG_SG_HEALTH_TOTAL]])-Table2[[#This Row],[OUTSD_SG_GRANDFATHER]]</f>
        <v>0</v>
      </c>
      <c r="AQ1771" s="273">
        <f>Table2[[#This Row],[OUTSD_SG_HEALTH_TOTAL]]-Table2[[#This Row],[OUTSD_SG_GRANDFATHER]]</f>
        <v>0</v>
      </c>
      <c r="AR1771" s="273">
        <f>Table2[[#This Row],[EXCHG_IND_HEALTH_TOTAL]]+Table2[[#This Row],[OUTSD_IND_HEALTH_TOTAL]]</f>
        <v>0</v>
      </c>
      <c r="AS1771" s="273">
        <f>Table2[[#This Row],[EXCHG_SG_HEALTH_TOTAL]]+Table2[[#This Row],[OUTSD_SG_HEALTH_TOTAL]]</f>
        <v>0</v>
      </c>
      <c r="AT1771" s="273">
        <f>Table2[[#This Row],[OUTSD_ATM_HEALTH_TOTAL]]+Table2[[#This Row],[OUTSD_LG_HEALTH_TOTAL]]+Table2[[#This Row],[Individual Total]]+Table2[[#This Row],[Small Group Total]]+Table2[[#This Row],[OUTSD_STUDENT]]</f>
        <v>0</v>
      </c>
    </row>
    <row r="1772" spans="1:46">
      <c r="A1772" t="s">
        <v>79</v>
      </c>
      <c r="B1772" t="s">
        <v>376</v>
      </c>
      <c r="AI1772">
        <v>1</v>
      </c>
      <c r="AL1772">
        <v>2023</v>
      </c>
      <c r="AM1772">
        <v>4</v>
      </c>
      <c r="AN1772" s="273">
        <f>(Table2[[#This Row],[OUTSD_IND_HEALTH_TOTAL]]+Table2[[#This Row],[EXCHG_IND_HEALTH_TOTAL]])-Table2[[#This Row],[OUTSD_IND_GRANDFATHER]]</f>
        <v>0</v>
      </c>
      <c r="AO1772" s="273">
        <f>Table2[[#This Row],[OUTSD_IND_HEALTH_TOTAL]]-Table2[[#This Row],[OUTSD_IND_GRANDFATHER]]</f>
        <v>0</v>
      </c>
      <c r="AP1772" s="273">
        <f>(Table2[[#This Row],[OUTSD_SG_HEALTH_TOTAL]]+Table2[[#This Row],[EXCHG_SG_HEALTH_TOTAL]])-Table2[[#This Row],[OUTSD_SG_GRANDFATHER]]</f>
        <v>0</v>
      </c>
      <c r="AQ1772" s="273">
        <f>Table2[[#This Row],[OUTSD_SG_HEALTH_TOTAL]]-Table2[[#This Row],[OUTSD_SG_GRANDFATHER]]</f>
        <v>0</v>
      </c>
      <c r="AR1772" s="273">
        <f>Table2[[#This Row],[EXCHG_IND_HEALTH_TOTAL]]+Table2[[#This Row],[OUTSD_IND_HEALTH_TOTAL]]</f>
        <v>0</v>
      </c>
      <c r="AS1772" s="273">
        <f>Table2[[#This Row],[EXCHG_SG_HEALTH_TOTAL]]+Table2[[#This Row],[OUTSD_SG_HEALTH_TOTAL]]</f>
        <v>0</v>
      </c>
      <c r="AT1772" s="273">
        <f>Table2[[#This Row],[OUTSD_ATM_HEALTH_TOTAL]]+Table2[[#This Row],[OUTSD_LG_HEALTH_TOTAL]]+Table2[[#This Row],[Individual Total]]+Table2[[#This Row],[Small Group Total]]+Table2[[#This Row],[OUTSD_STUDENT]]</f>
        <v>0</v>
      </c>
    </row>
    <row r="1773" spans="1:46">
      <c r="A1773" t="s">
        <v>79</v>
      </c>
      <c r="B1773" t="s">
        <v>377</v>
      </c>
      <c r="AI1773">
        <v>2</v>
      </c>
      <c r="AL1773">
        <v>2023</v>
      </c>
      <c r="AM1773">
        <v>4</v>
      </c>
      <c r="AN1773" s="273">
        <f>(Table2[[#This Row],[OUTSD_IND_HEALTH_TOTAL]]+Table2[[#This Row],[EXCHG_IND_HEALTH_TOTAL]])-Table2[[#This Row],[OUTSD_IND_GRANDFATHER]]</f>
        <v>0</v>
      </c>
      <c r="AO1773" s="273">
        <f>Table2[[#This Row],[OUTSD_IND_HEALTH_TOTAL]]-Table2[[#This Row],[OUTSD_IND_GRANDFATHER]]</f>
        <v>0</v>
      </c>
      <c r="AP1773" s="273">
        <f>(Table2[[#This Row],[OUTSD_SG_HEALTH_TOTAL]]+Table2[[#This Row],[EXCHG_SG_HEALTH_TOTAL]])-Table2[[#This Row],[OUTSD_SG_GRANDFATHER]]</f>
        <v>0</v>
      </c>
      <c r="AQ1773" s="273">
        <f>Table2[[#This Row],[OUTSD_SG_HEALTH_TOTAL]]-Table2[[#This Row],[OUTSD_SG_GRANDFATHER]]</f>
        <v>0</v>
      </c>
      <c r="AR1773" s="273">
        <f>Table2[[#This Row],[EXCHG_IND_HEALTH_TOTAL]]+Table2[[#This Row],[OUTSD_IND_HEALTH_TOTAL]]</f>
        <v>0</v>
      </c>
      <c r="AS1773" s="273">
        <f>Table2[[#This Row],[EXCHG_SG_HEALTH_TOTAL]]+Table2[[#This Row],[OUTSD_SG_HEALTH_TOTAL]]</f>
        <v>0</v>
      </c>
      <c r="AT1773" s="273">
        <f>Table2[[#This Row],[OUTSD_ATM_HEALTH_TOTAL]]+Table2[[#This Row],[OUTSD_LG_HEALTH_TOTAL]]+Table2[[#This Row],[Individual Total]]+Table2[[#This Row],[Small Group Total]]+Table2[[#This Row],[OUTSD_STUDENT]]</f>
        <v>0</v>
      </c>
    </row>
    <row r="1774" spans="1:46">
      <c r="A1774" t="s">
        <v>79</v>
      </c>
      <c r="B1774" t="s">
        <v>370</v>
      </c>
      <c r="AI1774">
        <v>387</v>
      </c>
      <c r="AL1774">
        <v>2023</v>
      </c>
      <c r="AM1774">
        <v>4</v>
      </c>
      <c r="AN1774" s="273">
        <f>(Table2[[#This Row],[OUTSD_IND_HEALTH_TOTAL]]+Table2[[#This Row],[EXCHG_IND_HEALTH_TOTAL]])-Table2[[#This Row],[OUTSD_IND_GRANDFATHER]]</f>
        <v>0</v>
      </c>
      <c r="AO1774" s="273">
        <f>Table2[[#This Row],[OUTSD_IND_HEALTH_TOTAL]]-Table2[[#This Row],[OUTSD_IND_GRANDFATHER]]</f>
        <v>0</v>
      </c>
      <c r="AP1774" s="273">
        <f>(Table2[[#This Row],[OUTSD_SG_HEALTH_TOTAL]]+Table2[[#This Row],[EXCHG_SG_HEALTH_TOTAL]])-Table2[[#This Row],[OUTSD_SG_GRANDFATHER]]</f>
        <v>0</v>
      </c>
      <c r="AQ1774" s="273">
        <f>Table2[[#This Row],[OUTSD_SG_HEALTH_TOTAL]]-Table2[[#This Row],[OUTSD_SG_GRANDFATHER]]</f>
        <v>0</v>
      </c>
      <c r="AR1774" s="273">
        <f>Table2[[#This Row],[EXCHG_IND_HEALTH_TOTAL]]+Table2[[#This Row],[OUTSD_IND_HEALTH_TOTAL]]</f>
        <v>0</v>
      </c>
      <c r="AS1774" s="273">
        <f>Table2[[#This Row],[EXCHG_SG_HEALTH_TOTAL]]+Table2[[#This Row],[OUTSD_SG_HEALTH_TOTAL]]</f>
        <v>0</v>
      </c>
      <c r="AT1774" s="273">
        <f>Table2[[#This Row],[OUTSD_ATM_HEALTH_TOTAL]]+Table2[[#This Row],[OUTSD_LG_HEALTH_TOTAL]]+Table2[[#This Row],[Individual Total]]+Table2[[#This Row],[Small Group Total]]+Table2[[#This Row],[OUTSD_STUDENT]]</f>
        <v>0</v>
      </c>
    </row>
    <row r="1775" spans="1:46">
      <c r="A1775" t="s">
        <v>79</v>
      </c>
      <c r="B1775" t="s">
        <v>386</v>
      </c>
      <c r="AI1775">
        <v>1</v>
      </c>
      <c r="AL1775">
        <v>2023</v>
      </c>
      <c r="AM1775">
        <v>4</v>
      </c>
      <c r="AN1775" s="273">
        <f>(Table2[[#This Row],[OUTSD_IND_HEALTH_TOTAL]]+Table2[[#This Row],[EXCHG_IND_HEALTH_TOTAL]])-Table2[[#This Row],[OUTSD_IND_GRANDFATHER]]</f>
        <v>0</v>
      </c>
      <c r="AO1775" s="273">
        <f>Table2[[#This Row],[OUTSD_IND_HEALTH_TOTAL]]-Table2[[#This Row],[OUTSD_IND_GRANDFATHER]]</f>
        <v>0</v>
      </c>
      <c r="AP1775" s="273">
        <f>(Table2[[#This Row],[OUTSD_SG_HEALTH_TOTAL]]+Table2[[#This Row],[EXCHG_SG_HEALTH_TOTAL]])-Table2[[#This Row],[OUTSD_SG_GRANDFATHER]]</f>
        <v>0</v>
      </c>
      <c r="AQ1775" s="273">
        <f>Table2[[#This Row],[OUTSD_SG_HEALTH_TOTAL]]-Table2[[#This Row],[OUTSD_SG_GRANDFATHER]]</f>
        <v>0</v>
      </c>
      <c r="AR1775" s="273">
        <f>Table2[[#This Row],[EXCHG_IND_HEALTH_TOTAL]]+Table2[[#This Row],[OUTSD_IND_HEALTH_TOTAL]]</f>
        <v>0</v>
      </c>
      <c r="AS1775" s="273">
        <f>Table2[[#This Row],[EXCHG_SG_HEALTH_TOTAL]]+Table2[[#This Row],[OUTSD_SG_HEALTH_TOTAL]]</f>
        <v>0</v>
      </c>
      <c r="AT1775" s="273">
        <f>Table2[[#This Row],[OUTSD_ATM_HEALTH_TOTAL]]+Table2[[#This Row],[OUTSD_LG_HEALTH_TOTAL]]+Table2[[#This Row],[Individual Total]]+Table2[[#This Row],[Small Group Total]]+Table2[[#This Row],[OUTSD_STUDENT]]</f>
        <v>0</v>
      </c>
    </row>
    <row r="1776" spans="1:46">
      <c r="A1776" t="s">
        <v>79</v>
      </c>
      <c r="B1776" t="s">
        <v>360</v>
      </c>
      <c r="AI1776">
        <v>1</v>
      </c>
      <c r="AL1776">
        <v>2023</v>
      </c>
      <c r="AM1776">
        <v>4</v>
      </c>
      <c r="AN1776" s="273">
        <f>(Table2[[#This Row],[OUTSD_IND_HEALTH_TOTAL]]+Table2[[#This Row],[EXCHG_IND_HEALTH_TOTAL]])-Table2[[#This Row],[OUTSD_IND_GRANDFATHER]]</f>
        <v>0</v>
      </c>
      <c r="AO1776" s="273">
        <f>Table2[[#This Row],[OUTSD_IND_HEALTH_TOTAL]]-Table2[[#This Row],[OUTSD_IND_GRANDFATHER]]</f>
        <v>0</v>
      </c>
      <c r="AP1776" s="273">
        <f>(Table2[[#This Row],[OUTSD_SG_HEALTH_TOTAL]]+Table2[[#This Row],[EXCHG_SG_HEALTH_TOTAL]])-Table2[[#This Row],[OUTSD_SG_GRANDFATHER]]</f>
        <v>0</v>
      </c>
      <c r="AQ1776" s="273">
        <f>Table2[[#This Row],[OUTSD_SG_HEALTH_TOTAL]]-Table2[[#This Row],[OUTSD_SG_GRANDFATHER]]</f>
        <v>0</v>
      </c>
      <c r="AR1776" s="273">
        <f>Table2[[#This Row],[EXCHG_IND_HEALTH_TOTAL]]+Table2[[#This Row],[OUTSD_IND_HEALTH_TOTAL]]</f>
        <v>0</v>
      </c>
      <c r="AS1776" s="273">
        <f>Table2[[#This Row],[EXCHG_SG_HEALTH_TOTAL]]+Table2[[#This Row],[OUTSD_SG_HEALTH_TOTAL]]</f>
        <v>0</v>
      </c>
      <c r="AT1776" s="273">
        <f>Table2[[#This Row],[OUTSD_ATM_HEALTH_TOTAL]]+Table2[[#This Row],[OUTSD_LG_HEALTH_TOTAL]]+Table2[[#This Row],[Individual Total]]+Table2[[#This Row],[Small Group Total]]+Table2[[#This Row],[OUTSD_STUDENT]]</f>
        <v>0</v>
      </c>
    </row>
    <row r="1777" spans="1:46">
      <c r="A1777" t="s">
        <v>79</v>
      </c>
      <c r="B1777" t="s">
        <v>368</v>
      </c>
      <c r="AI1777">
        <v>4</v>
      </c>
      <c r="AL1777">
        <v>2023</v>
      </c>
      <c r="AM1777">
        <v>4</v>
      </c>
      <c r="AN1777" s="273">
        <f>(Table2[[#This Row],[OUTSD_IND_HEALTH_TOTAL]]+Table2[[#This Row],[EXCHG_IND_HEALTH_TOTAL]])-Table2[[#This Row],[OUTSD_IND_GRANDFATHER]]</f>
        <v>0</v>
      </c>
      <c r="AO1777" s="273">
        <f>Table2[[#This Row],[OUTSD_IND_HEALTH_TOTAL]]-Table2[[#This Row],[OUTSD_IND_GRANDFATHER]]</f>
        <v>0</v>
      </c>
      <c r="AP1777" s="273">
        <f>(Table2[[#This Row],[OUTSD_SG_HEALTH_TOTAL]]+Table2[[#This Row],[EXCHG_SG_HEALTH_TOTAL]])-Table2[[#This Row],[OUTSD_SG_GRANDFATHER]]</f>
        <v>0</v>
      </c>
      <c r="AQ1777" s="273">
        <f>Table2[[#This Row],[OUTSD_SG_HEALTH_TOTAL]]-Table2[[#This Row],[OUTSD_SG_GRANDFATHER]]</f>
        <v>0</v>
      </c>
      <c r="AR1777" s="273">
        <f>Table2[[#This Row],[EXCHG_IND_HEALTH_TOTAL]]+Table2[[#This Row],[OUTSD_IND_HEALTH_TOTAL]]</f>
        <v>0</v>
      </c>
      <c r="AS1777" s="273">
        <f>Table2[[#This Row],[EXCHG_SG_HEALTH_TOTAL]]+Table2[[#This Row],[OUTSD_SG_HEALTH_TOTAL]]</f>
        <v>0</v>
      </c>
      <c r="AT1777" s="273">
        <f>Table2[[#This Row],[OUTSD_ATM_HEALTH_TOTAL]]+Table2[[#This Row],[OUTSD_LG_HEALTH_TOTAL]]+Table2[[#This Row],[Individual Total]]+Table2[[#This Row],[Small Group Total]]+Table2[[#This Row],[OUTSD_STUDENT]]</f>
        <v>0</v>
      </c>
    </row>
    <row r="1778" spans="1:46">
      <c r="A1778" t="s">
        <v>79</v>
      </c>
      <c r="B1778" t="s">
        <v>371</v>
      </c>
      <c r="AI1778">
        <v>84</v>
      </c>
      <c r="AL1778">
        <v>2023</v>
      </c>
      <c r="AM1778">
        <v>4</v>
      </c>
      <c r="AN1778" s="273">
        <f>(Table2[[#This Row],[OUTSD_IND_HEALTH_TOTAL]]+Table2[[#This Row],[EXCHG_IND_HEALTH_TOTAL]])-Table2[[#This Row],[OUTSD_IND_GRANDFATHER]]</f>
        <v>0</v>
      </c>
      <c r="AO1778" s="273">
        <f>Table2[[#This Row],[OUTSD_IND_HEALTH_TOTAL]]-Table2[[#This Row],[OUTSD_IND_GRANDFATHER]]</f>
        <v>0</v>
      </c>
      <c r="AP1778" s="273">
        <f>(Table2[[#This Row],[OUTSD_SG_HEALTH_TOTAL]]+Table2[[#This Row],[EXCHG_SG_HEALTH_TOTAL]])-Table2[[#This Row],[OUTSD_SG_GRANDFATHER]]</f>
        <v>0</v>
      </c>
      <c r="AQ1778" s="273">
        <f>Table2[[#This Row],[OUTSD_SG_HEALTH_TOTAL]]-Table2[[#This Row],[OUTSD_SG_GRANDFATHER]]</f>
        <v>0</v>
      </c>
      <c r="AR1778" s="273">
        <f>Table2[[#This Row],[EXCHG_IND_HEALTH_TOTAL]]+Table2[[#This Row],[OUTSD_IND_HEALTH_TOTAL]]</f>
        <v>0</v>
      </c>
      <c r="AS1778" s="273">
        <f>Table2[[#This Row],[EXCHG_SG_HEALTH_TOTAL]]+Table2[[#This Row],[OUTSD_SG_HEALTH_TOTAL]]</f>
        <v>0</v>
      </c>
      <c r="AT1778" s="273">
        <f>Table2[[#This Row],[OUTSD_ATM_HEALTH_TOTAL]]+Table2[[#This Row],[OUTSD_LG_HEALTH_TOTAL]]+Table2[[#This Row],[Individual Total]]+Table2[[#This Row],[Small Group Total]]+Table2[[#This Row],[OUTSD_STUDENT]]</f>
        <v>0</v>
      </c>
    </row>
    <row r="1779" spans="1:46">
      <c r="A1779" t="s">
        <v>79</v>
      </c>
      <c r="B1779" t="s">
        <v>378</v>
      </c>
      <c r="AI1779">
        <v>1</v>
      </c>
      <c r="AL1779">
        <v>2023</v>
      </c>
      <c r="AM1779">
        <v>4</v>
      </c>
      <c r="AN1779" s="273">
        <f>(Table2[[#This Row],[OUTSD_IND_HEALTH_TOTAL]]+Table2[[#This Row],[EXCHG_IND_HEALTH_TOTAL]])-Table2[[#This Row],[OUTSD_IND_GRANDFATHER]]</f>
        <v>0</v>
      </c>
      <c r="AO1779" s="273">
        <f>Table2[[#This Row],[OUTSD_IND_HEALTH_TOTAL]]-Table2[[#This Row],[OUTSD_IND_GRANDFATHER]]</f>
        <v>0</v>
      </c>
      <c r="AP1779" s="273">
        <f>(Table2[[#This Row],[OUTSD_SG_HEALTH_TOTAL]]+Table2[[#This Row],[EXCHG_SG_HEALTH_TOTAL]])-Table2[[#This Row],[OUTSD_SG_GRANDFATHER]]</f>
        <v>0</v>
      </c>
      <c r="AQ1779" s="273">
        <f>Table2[[#This Row],[OUTSD_SG_HEALTH_TOTAL]]-Table2[[#This Row],[OUTSD_SG_GRANDFATHER]]</f>
        <v>0</v>
      </c>
      <c r="AR1779" s="273">
        <f>Table2[[#This Row],[EXCHG_IND_HEALTH_TOTAL]]+Table2[[#This Row],[OUTSD_IND_HEALTH_TOTAL]]</f>
        <v>0</v>
      </c>
      <c r="AS1779" s="273">
        <f>Table2[[#This Row],[EXCHG_SG_HEALTH_TOTAL]]+Table2[[#This Row],[OUTSD_SG_HEALTH_TOTAL]]</f>
        <v>0</v>
      </c>
      <c r="AT1779" s="273">
        <f>Table2[[#This Row],[OUTSD_ATM_HEALTH_TOTAL]]+Table2[[#This Row],[OUTSD_LG_HEALTH_TOTAL]]+Table2[[#This Row],[Individual Total]]+Table2[[#This Row],[Small Group Total]]+Table2[[#This Row],[OUTSD_STUDENT]]</f>
        <v>0</v>
      </c>
    </row>
    <row r="1780" spans="1:46">
      <c r="A1780" t="s">
        <v>79</v>
      </c>
      <c r="B1780" t="s">
        <v>369</v>
      </c>
      <c r="AI1780">
        <v>1</v>
      </c>
      <c r="AL1780">
        <v>2023</v>
      </c>
      <c r="AM1780">
        <v>4</v>
      </c>
      <c r="AN1780" s="273">
        <f>(Table2[[#This Row],[OUTSD_IND_HEALTH_TOTAL]]+Table2[[#This Row],[EXCHG_IND_HEALTH_TOTAL]])-Table2[[#This Row],[OUTSD_IND_GRANDFATHER]]</f>
        <v>0</v>
      </c>
      <c r="AO1780" s="273">
        <f>Table2[[#This Row],[OUTSD_IND_HEALTH_TOTAL]]-Table2[[#This Row],[OUTSD_IND_GRANDFATHER]]</f>
        <v>0</v>
      </c>
      <c r="AP1780" s="273">
        <f>(Table2[[#This Row],[OUTSD_SG_HEALTH_TOTAL]]+Table2[[#This Row],[EXCHG_SG_HEALTH_TOTAL]])-Table2[[#This Row],[OUTSD_SG_GRANDFATHER]]</f>
        <v>0</v>
      </c>
      <c r="AQ1780" s="273">
        <f>Table2[[#This Row],[OUTSD_SG_HEALTH_TOTAL]]-Table2[[#This Row],[OUTSD_SG_GRANDFATHER]]</f>
        <v>0</v>
      </c>
      <c r="AR1780" s="273">
        <f>Table2[[#This Row],[EXCHG_IND_HEALTH_TOTAL]]+Table2[[#This Row],[OUTSD_IND_HEALTH_TOTAL]]</f>
        <v>0</v>
      </c>
      <c r="AS1780" s="273">
        <f>Table2[[#This Row],[EXCHG_SG_HEALTH_TOTAL]]+Table2[[#This Row],[OUTSD_SG_HEALTH_TOTAL]]</f>
        <v>0</v>
      </c>
      <c r="AT1780" s="273">
        <f>Table2[[#This Row],[OUTSD_ATM_HEALTH_TOTAL]]+Table2[[#This Row],[OUTSD_LG_HEALTH_TOTAL]]+Table2[[#This Row],[Individual Total]]+Table2[[#This Row],[Small Group Total]]+Table2[[#This Row],[OUTSD_STUDENT]]</f>
        <v>0</v>
      </c>
    </row>
    <row r="1781" spans="1:46">
      <c r="A1781" t="s">
        <v>79</v>
      </c>
      <c r="B1781" t="s">
        <v>385</v>
      </c>
      <c r="AI1781">
        <v>1</v>
      </c>
      <c r="AL1781">
        <v>2023</v>
      </c>
      <c r="AM1781">
        <v>4</v>
      </c>
      <c r="AN1781" s="273">
        <f>(Table2[[#This Row],[OUTSD_IND_HEALTH_TOTAL]]+Table2[[#This Row],[EXCHG_IND_HEALTH_TOTAL]])-Table2[[#This Row],[OUTSD_IND_GRANDFATHER]]</f>
        <v>0</v>
      </c>
      <c r="AO1781" s="273">
        <f>Table2[[#This Row],[OUTSD_IND_HEALTH_TOTAL]]-Table2[[#This Row],[OUTSD_IND_GRANDFATHER]]</f>
        <v>0</v>
      </c>
      <c r="AP1781" s="273">
        <f>(Table2[[#This Row],[OUTSD_SG_HEALTH_TOTAL]]+Table2[[#This Row],[EXCHG_SG_HEALTH_TOTAL]])-Table2[[#This Row],[OUTSD_SG_GRANDFATHER]]</f>
        <v>0</v>
      </c>
      <c r="AQ1781" s="273">
        <f>Table2[[#This Row],[OUTSD_SG_HEALTH_TOTAL]]-Table2[[#This Row],[OUTSD_SG_GRANDFATHER]]</f>
        <v>0</v>
      </c>
      <c r="AR1781" s="273">
        <f>Table2[[#This Row],[EXCHG_IND_HEALTH_TOTAL]]+Table2[[#This Row],[OUTSD_IND_HEALTH_TOTAL]]</f>
        <v>0</v>
      </c>
      <c r="AS1781" s="273">
        <f>Table2[[#This Row],[EXCHG_SG_HEALTH_TOTAL]]+Table2[[#This Row],[OUTSD_SG_HEALTH_TOTAL]]</f>
        <v>0</v>
      </c>
      <c r="AT1781" s="273">
        <f>Table2[[#This Row],[OUTSD_ATM_HEALTH_TOTAL]]+Table2[[#This Row],[OUTSD_LG_HEALTH_TOTAL]]+Table2[[#This Row],[Individual Total]]+Table2[[#This Row],[Small Group Total]]+Table2[[#This Row],[OUTSD_STUDENT]]</f>
        <v>0</v>
      </c>
    </row>
    <row r="1782" spans="1:46">
      <c r="A1782" t="s">
        <v>79</v>
      </c>
      <c r="B1782" t="s">
        <v>366</v>
      </c>
      <c r="AI1782">
        <v>2</v>
      </c>
      <c r="AL1782">
        <v>2023</v>
      </c>
      <c r="AM1782">
        <v>4</v>
      </c>
      <c r="AN1782" s="273">
        <f>(Table2[[#This Row],[OUTSD_IND_HEALTH_TOTAL]]+Table2[[#This Row],[EXCHG_IND_HEALTH_TOTAL]])-Table2[[#This Row],[OUTSD_IND_GRANDFATHER]]</f>
        <v>0</v>
      </c>
      <c r="AO1782" s="273">
        <f>Table2[[#This Row],[OUTSD_IND_HEALTH_TOTAL]]-Table2[[#This Row],[OUTSD_IND_GRANDFATHER]]</f>
        <v>0</v>
      </c>
      <c r="AP1782" s="273">
        <f>(Table2[[#This Row],[OUTSD_SG_HEALTH_TOTAL]]+Table2[[#This Row],[EXCHG_SG_HEALTH_TOTAL]])-Table2[[#This Row],[OUTSD_SG_GRANDFATHER]]</f>
        <v>0</v>
      </c>
      <c r="AQ1782" s="273">
        <f>Table2[[#This Row],[OUTSD_SG_HEALTH_TOTAL]]-Table2[[#This Row],[OUTSD_SG_GRANDFATHER]]</f>
        <v>0</v>
      </c>
      <c r="AR1782" s="273">
        <f>Table2[[#This Row],[EXCHG_IND_HEALTH_TOTAL]]+Table2[[#This Row],[OUTSD_IND_HEALTH_TOTAL]]</f>
        <v>0</v>
      </c>
      <c r="AS1782" s="273">
        <f>Table2[[#This Row],[EXCHG_SG_HEALTH_TOTAL]]+Table2[[#This Row],[OUTSD_SG_HEALTH_TOTAL]]</f>
        <v>0</v>
      </c>
      <c r="AT1782" s="273">
        <f>Table2[[#This Row],[OUTSD_ATM_HEALTH_TOTAL]]+Table2[[#This Row],[OUTSD_LG_HEALTH_TOTAL]]+Table2[[#This Row],[Individual Total]]+Table2[[#This Row],[Small Group Total]]+Table2[[#This Row],[OUTSD_STUDENT]]</f>
        <v>0</v>
      </c>
    </row>
    <row r="1783" spans="1:46">
      <c r="A1783" t="s">
        <v>79</v>
      </c>
      <c r="B1783" t="s">
        <v>375</v>
      </c>
      <c r="AI1783">
        <v>4</v>
      </c>
      <c r="AL1783">
        <v>2023</v>
      </c>
      <c r="AM1783">
        <v>4</v>
      </c>
      <c r="AN1783" s="273">
        <f>(Table2[[#This Row],[OUTSD_IND_HEALTH_TOTAL]]+Table2[[#This Row],[EXCHG_IND_HEALTH_TOTAL]])-Table2[[#This Row],[OUTSD_IND_GRANDFATHER]]</f>
        <v>0</v>
      </c>
      <c r="AO1783" s="273">
        <f>Table2[[#This Row],[OUTSD_IND_HEALTH_TOTAL]]-Table2[[#This Row],[OUTSD_IND_GRANDFATHER]]</f>
        <v>0</v>
      </c>
      <c r="AP1783" s="273">
        <f>(Table2[[#This Row],[OUTSD_SG_HEALTH_TOTAL]]+Table2[[#This Row],[EXCHG_SG_HEALTH_TOTAL]])-Table2[[#This Row],[OUTSD_SG_GRANDFATHER]]</f>
        <v>0</v>
      </c>
      <c r="AQ1783" s="273">
        <f>Table2[[#This Row],[OUTSD_SG_HEALTH_TOTAL]]-Table2[[#This Row],[OUTSD_SG_GRANDFATHER]]</f>
        <v>0</v>
      </c>
      <c r="AR1783" s="273">
        <f>Table2[[#This Row],[EXCHG_IND_HEALTH_TOTAL]]+Table2[[#This Row],[OUTSD_IND_HEALTH_TOTAL]]</f>
        <v>0</v>
      </c>
      <c r="AS1783" s="273">
        <f>Table2[[#This Row],[EXCHG_SG_HEALTH_TOTAL]]+Table2[[#This Row],[OUTSD_SG_HEALTH_TOTAL]]</f>
        <v>0</v>
      </c>
      <c r="AT1783" s="273">
        <f>Table2[[#This Row],[OUTSD_ATM_HEALTH_TOTAL]]+Table2[[#This Row],[OUTSD_LG_HEALTH_TOTAL]]+Table2[[#This Row],[Individual Total]]+Table2[[#This Row],[Small Group Total]]+Table2[[#This Row],[OUTSD_STUDENT]]</f>
        <v>0</v>
      </c>
    </row>
    <row r="1784" spans="1:46">
      <c r="A1784" t="s">
        <v>79</v>
      </c>
      <c r="B1784" t="s">
        <v>365</v>
      </c>
      <c r="AI1784">
        <v>1</v>
      </c>
      <c r="AL1784">
        <v>2023</v>
      </c>
      <c r="AM1784">
        <v>4</v>
      </c>
      <c r="AN1784" s="273">
        <f>(Table2[[#This Row],[OUTSD_IND_HEALTH_TOTAL]]+Table2[[#This Row],[EXCHG_IND_HEALTH_TOTAL]])-Table2[[#This Row],[OUTSD_IND_GRANDFATHER]]</f>
        <v>0</v>
      </c>
      <c r="AO1784" s="273">
        <f>Table2[[#This Row],[OUTSD_IND_HEALTH_TOTAL]]-Table2[[#This Row],[OUTSD_IND_GRANDFATHER]]</f>
        <v>0</v>
      </c>
      <c r="AP1784" s="273">
        <f>(Table2[[#This Row],[OUTSD_SG_HEALTH_TOTAL]]+Table2[[#This Row],[EXCHG_SG_HEALTH_TOTAL]])-Table2[[#This Row],[OUTSD_SG_GRANDFATHER]]</f>
        <v>0</v>
      </c>
      <c r="AQ1784" s="273">
        <f>Table2[[#This Row],[OUTSD_SG_HEALTH_TOTAL]]-Table2[[#This Row],[OUTSD_SG_GRANDFATHER]]</f>
        <v>0</v>
      </c>
      <c r="AR1784" s="273">
        <f>Table2[[#This Row],[EXCHG_IND_HEALTH_TOTAL]]+Table2[[#This Row],[OUTSD_IND_HEALTH_TOTAL]]</f>
        <v>0</v>
      </c>
      <c r="AS1784" s="273">
        <f>Table2[[#This Row],[EXCHG_SG_HEALTH_TOTAL]]+Table2[[#This Row],[OUTSD_SG_HEALTH_TOTAL]]</f>
        <v>0</v>
      </c>
      <c r="AT1784" s="273">
        <f>Table2[[#This Row],[OUTSD_ATM_HEALTH_TOTAL]]+Table2[[#This Row],[OUTSD_LG_HEALTH_TOTAL]]+Table2[[#This Row],[Individual Total]]+Table2[[#This Row],[Small Group Total]]+Table2[[#This Row],[OUTSD_STUDENT]]</f>
        <v>0</v>
      </c>
    </row>
    <row r="1785" spans="1:46">
      <c r="A1785" t="s">
        <v>79</v>
      </c>
      <c r="B1785" t="s">
        <v>356</v>
      </c>
      <c r="AI1785">
        <v>14</v>
      </c>
      <c r="AL1785">
        <v>2023</v>
      </c>
      <c r="AM1785">
        <v>4</v>
      </c>
      <c r="AN1785" s="273">
        <f>(Table2[[#This Row],[OUTSD_IND_HEALTH_TOTAL]]+Table2[[#This Row],[EXCHG_IND_HEALTH_TOTAL]])-Table2[[#This Row],[OUTSD_IND_GRANDFATHER]]</f>
        <v>0</v>
      </c>
      <c r="AO1785" s="273">
        <f>Table2[[#This Row],[OUTSD_IND_HEALTH_TOTAL]]-Table2[[#This Row],[OUTSD_IND_GRANDFATHER]]</f>
        <v>0</v>
      </c>
      <c r="AP1785" s="273">
        <f>(Table2[[#This Row],[OUTSD_SG_HEALTH_TOTAL]]+Table2[[#This Row],[EXCHG_SG_HEALTH_TOTAL]])-Table2[[#This Row],[OUTSD_SG_GRANDFATHER]]</f>
        <v>0</v>
      </c>
      <c r="AQ1785" s="273">
        <f>Table2[[#This Row],[OUTSD_SG_HEALTH_TOTAL]]-Table2[[#This Row],[OUTSD_SG_GRANDFATHER]]</f>
        <v>0</v>
      </c>
      <c r="AR1785" s="273">
        <f>Table2[[#This Row],[EXCHG_IND_HEALTH_TOTAL]]+Table2[[#This Row],[OUTSD_IND_HEALTH_TOTAL]]</f>
        <v>0</v>
      </c>
      <c r="AS1785" s="273">
        <f>Table2[[#This Row],[EXCHG_SG_HEALTH_TOTAL]]+Table2[[#This Row],[OUTSD_SG_HEALTH_TOTAL]]</f>
        <v>0</v>
      </c>
      <c r="AT1785" s="273">
        <f>Table2[[#This Row],[OUTSD_ATM_HEALTH_TOTAL]]+Table2[[#This Row],[OUTSD_LG_HEALTH_TOTAL]]+Table2[[#This Row],[Individual Total]]+Table2[[#This Row],[Small Group Total]]+Table2[[#This Row],[OUTSD_STUDENT]]</f>
        <v>0</v>
      </c>
    </row>
    <row r="1786" spans="1:46">
      <c r="A1786" t="s">
        <v>79</v>
      </c>
      <c r="B1786" t="s">
        <v>359</v>
      </c>
      <c r="V1786">
        <v>6</v>
      </c>
      <c r="AA1786">
        <v>6</v>
      </c>
      <c r="AI1786">
        <v>2812</v>
      </c>
      <c r="AL1786">
        <v>2023</v>
      </c>
      <c r="AM1786">
        <v>4</v>
      </c>
      <c r="AN1786" s="273">
        <f>(Table2[[#This Row],[OUTSD_IND_HEALTH_TOTAL]]+Table2[[#This Row],[EXCHG_IND_HEALTH_TOTAL]])-Table2[[#This Row],[OUTSD_IND_GRANDFATHER]]</f>
        <v>0</v>
      </c>
      <c r="AO1786" s="274">
        <f>Table2[[#This Row],[OUTSD_IND_HEALTH_TOTAL]]-Table2[[#This Row],[OUTSD_IND_GRANDFATHER]]</f>
        <v>0</v>
      </c>
      <c r="AP1786" s="273">
        <f>(Table2[[#This Row],[OUTSD_SG_HEALTH_TOTAL]]+Table2[[#This Row],[EXCHG_SG_HEALTH_TOTAL]])-Table2[[#This Row],[OUTSD_SG_GRANDFATHER]]</f>
        <v>0</v>
      </c>
      <c r="AQ1786" s="274">
        <f>Table2[[#This Row],[OUTSD_SG_HEALTH_TOTAL]]-Table2[[#This Row],[OUTSD_SG_GRANDFATHER]]</f>
        <v>0</v>
      </c>
      <c r="AR1786" s="273">
        <f>Table2[[#This Row],[EXCHG_IND_HEALTH_TOTAL]]+Table2[[#This Row],[OUTSD_IND_HEALTH_TOTAL]]</f>
        <v>0</v>
      </c>
      <c r="AS1786" s="273">
        <f>Table2[[#This Row],[EXCHG_SG_HEALTH_TOTAL]]+Table2[[#This Row],[OUTSD_SG_HEALTH_TOTAL]]</f>
        <v>6</v>
      </c>
      <c r="AT1786" s="273">
        <f>Table2[[#This Row],[OUTSD_ATM_HEALTH_TOTAL]]+Table2[[#This Row],[OUTSD_LG_HEALTH_TOTAL]]+Table2[[#This Row],[Individual Total]]+Table2[[#This Row],[Small Group Total]]+Table2[[#This Row],[OUTSD_STUDENT]]</f>
        <v>6</v>
      </c>
    </row>
    <row r="1787" spans="1:46">
      <c r="A1787" t="s">
        <v>79</v>
      </c>
      <c r="B1787" t="s">
        <v>364</v>
      </c>
      <c r="AI1787">
        <v>1</v>
      </c>
      <c r="AL1787">
        <v>2023</v>
      </c>
      <c r="AM1787">
        <v>4</v>
      </c>
      <c r="AN1787" s="273">
        <f>(Table2[[#This Row],[OUTSD_IND_HEALTH_TOTAL]]+Table2[[#This Row],[EXCHG_IND_HEALTH_TOTAL]])-Table2[[#This Row],[OUTSD_IND_GRANDFATHER]]</f>
        <v>0</v>
      </c>
      <c r="AO1787" s="273">
        <f>Table2[[#This Row],[OUTSD_IND_HEALTH_TOTAL]]-Table2[[#This Row],[OUTSD_IND_GRANDFATHER]]</f>
        <v>0</v>
      </c>
      <c r="AP1787" s="273">
        <f>(Table2[[#This Row],[OUTSD_SG_HEALTH_TOTAL]]+Table2[[#This Row],[EXCHG_SG_HEALTH_TOTAL]])-Table2[[#This Row],[OUTSD_SG_GRANDFATHER]]</f>
        <v>0</v>
      </c>
      <c r="AQ1787" s="273">
        <f>Table2[[#This Row],[OUTSD_SG_HEALTH_TOTAL]]-Table2[[#This Row],[OUTSD_SG_GRANDFATHER]]</f>
        <v>0</v>
      </c>
      <c r="AR1787" s="273">
        <f>Table2[[#This Row],[EXCHG_IND_HEALTH_TOTAL]]+Table2[[#This Row],[OUTSD_IND_HEALTH_TOTAL]]</f>
        <v>0</v>
      </c>
      <c r="AS1787" s="273">
        <f>Table2[[#This Row],[EXCHG_SG_HEALTH_TOTAL]]+Table2[[#This Row],[OUTSD_SG_HEALTH_TOTAL]]</f>
        <v>0</v>
      </c>
      <c r="AT1787" s="273">
        <f>Table2[[#This Row],[OUTSD_ATM_HEALTH_TOTAL]]+Table2[[#This Row],[OUTSD_LG_HEALTH_TOTAL]]+Table2[[#This Row],[Individual Total]]+Table2[[#This Row],[Small Group Total]]+Table2[[#This Row],[OUTSD_STUDENT]]</f>
        <v>0</v>
      </c>
    </row>
    <row r="1788" spans="1:46">
      <c r="A1788" t="s">
        <v>79</v>
      </c>
      <c r="B1788" t="s">
        <v>380</v>
      </c>
      <c r="AI1788">
        <v>2</v>
      </c>
      <c r="AL1788">
        <v>2023</v>
      </c>
      <c r="AM1788">
        <v>4</v>
      </c>
      <c r="AN1788" s="273">
        <f>(Table2[[#This Row],[OUTSD_IND_HEALTH_TOTAL]]+Table2[[#This Row],[EXCHG_IND_HEALTH_TOTAL]])-Table2[[#This Row],[OUTSD_IND_GRANDFATHER]]</f>
        <v>0</v>
      </c>
      <c r="AO1788" s="273">
        <f>Table2[[#This Row],[OUTSD_IND_HEALTH_TOTAL]]-Table2[[#This Row],[OUTSD_IND_GRANDFATHER]]</f>
        <v>0</v>
      </c>
      <c r="AP1788" s="273">
        <f>(Table2[[#This Row],[OUTSD_SG_HEALTH_TOTAL]]+Table2[[#This Row],[EXCHG_SG_HEALTH_TOTAL]])-Table2[[#This Row],[OUTSD_SG_GRANDFATHER]]</f>
        <v>0</v>
      </c>
      <c r="AQ1788" s="273">
        <f>Table2[[#This Row],[OUTSD_SG_HEALTH_TOTAL]]-Table2[[#This Row],[OUTSD_SG_GRANDFATHER]]</f>
        <v>0</v>
      </c>
      <c r="AR1788" s="273">
        <f>Table2[[#This Row],[EXCHG_IND_HEALTH_TOTAL]]+Table2[[#This Row],[OUTSD_IND_HEALTH_TOTAL]]</f>
        <v>0</v>
      </c>
      <c r="AS1788" s="273">
        <f>Table2[[#This Row],[EXCHG_SG_HEALTH_TOTAL]]+Table2[[#This Row],[OUTSD_SG_HEALTH_TOTAL]]</f>
        <v>0</v>
      </c>
      <c r="AT1788" s="273">
        <f>Table2[[#This Row],[OUTSD_ATM_HEALTH_TOTAL]]+Table2[[#This Row],[OUTSD_LG_HEALTH_TOTAL]]+Table2[[#This Row],[Individual Total]]+Table2[[#This Row],[Small Group Total]]+Table2[[#This Row],[OUTSD_STUDENT]]</f>
        <v>0</v>
      </c>
    </row>
    <row r="1789" spans="1:46">
      <c r="A1789" t="s">
        <v>79</v>
      </c>
      <c r="B1789" t="s">
        <v>373</v>
      </c>
      <c r="AI1789">
        <v>1</v>
      </c>
      <c r="AL1789">
        <v>2023</v>
      </c>
      <c r="AM1789">
        <v>4</v>
      </c>
      <c r="AN1789" s="273">
        <f>(Table2[[#This Row],[OUTSD_IND_HEALTH_TOTAL]]+Table2[[#This Row],[EXCHG_IND_HEALTH_TOTAL]])-Table2[[#This Row],[OUTSD_IND_GRANDFATHER]]</f>
        <v>0</v>
      </c>
      <c r="AO1789" s="273">
        <f>Table2[[#This Row],[OUTSD_IND_HEALTH_TOTAL]]-Table2[[#This Row],[OUTSD_IND_GRANDFATHER]]</f>
        <v>0</v>
      </c>
      <c r="AP1789" s="273">
        <f>(Table2[[#This Row],[OUTSD_SG_HEALTH_TOTAL]]+Table2[[#This Row],[EXCHG_SG_HEALTH_TOTAL]])-Table2[[#This Row],[OUTSD_SG_GRANDFATHER]]</f>
        <v>0</v>
      </c>
      <c r="AQ1789" s="273">
        <f>Table2[[#This Row],[OUTSD_SG_HEALTH_TOTAL]]-Table2[[#This Row],[OUTSD_SG_GRANDFATHER]]</f>
        <v>0</v>
      </c>
      <c r="AR1789" s="273">
        <f>Table2[[#This Row],[EXCHG_IND_HEALTH_TOTAL]]+Table2[[#This Row],[OUTSD_IND_HEALTH_TOTAL]]</f>
        <v>0</v>
      </c>
      <c r="AS1789" s="273">
        <f>Table2[[#This Row],[EXCHG_SG_HEALTH_TOTAL]]+Table2[[#This Row],[OUTSD_SG_HEALTH_TOTAL]]</f>
        <v>0</v>
      </c>
      <c r="AT1789" s="273">
        <f>Table2[[#This Row],[OUTSD_ATM_HEALTH_TOTAL]]+Table2[[#This Row],[OUTSD_LG_HEALTH_TOTAL]]+Table2[[#This Row],[Individual Total]]+Table2[[#This Row],[Small Group Total]]+Table2[[#This Row],[OUTSD_STUDENT]]</f>
        <v>0</v>
      </c>
    </row>
    <row r="1790" spans="1:46">
      <c r="A1790" t="s">
        <v>79</v>
      </c>
      <c r="B1790" t="s">
        <v>357</v>
      </c>
      <c r="V1790">
        <v>8</v>
      </c>
      <c r="AA1790">
        <v>8</v>
      </c>
      <c r="AI1790">
        <v>1616</v>
      </c>
      <c r="AL1790">
        <v>2023</v>
      </c>
      <c r="AM1790">
        <v>4</v>
      </c>
      <c r="AN1790" s="273">
        <f>(Table2[[#This Row],[OUTSD_IND_HEALTH_TOTAL]]+Table2[[#This Row],[EXCHG_IND_HEALTH_TOTAL]])-Table2[[#This Row],[OUTSD_IND_GRANDFATHER]]</f>
        <v>0</v>
      </c>
      <c r="AO1790" s="273">
        <f>Table2[[#This Row],[OUTSD_IND_HEALTH_TOTAL]]-Table2[[#This Row],[OUTSD_IND_GRANDFATHER]]</f>
        <v>0</v>
      </c>
      <c r="AP1790" s="273">
        <f>(Table2[[#This Row],[OUTSD_SG_HEALTH_TOTAL]]+Table2[[#This Row],[EXCHG_SG_HEALTH_TOTAL]])-Table2[[#This Row],[OUTSD_SG_GRANDFATHER]]</f>
        <v>0</v>
      </c>
      <c r="AQ1790" s="273">
        <f>Table2[[#This Row],[OUTSD_SG_HEALTH_TOTAL]]-Table2[[#This Row],[OUTSD_SG_GRANDFATHER]]</f>
        <v>0</v>
      </c>
      <c r="AR1790" s="273">
        <f>Table2[[#This Row],[EXCHG_IND_HEALTH_TOTAL]]+Table2[[#This Row],[OUTSD_IND_HEALTH_TOTAL]]</f>
        <v>0</v>
      </c>
      <c r="AS1790" s="273">
        <f>Table2[[#This Row],[EXCHG_SG_HEALTH_TOTAL]]+Table2[[#This Row],[OUTSD_SG_HEALTH_TOTAL]]</f>
        <v>8</v>
      </c>
      <c r="AT1790" s="273">
        <f>Table2[[#This Row],[OUTSD_ATM_HEALTH_TOTAL]]+Table2[[#This Row],[OUTSD_LG_HEALTH_TOTAL]]+Table2[[#This Row],[Individual Total]]+Table2[[#This Row],[Small Group Total]]+Table2[[#This Row],[OUTSD_STUDENT]]</f>
        <v>8</v>
      </c>
    </row>
    <row r="1791" spans="1:46">
      <c r="A1791" t="s">
        <v>79</v>
      </c>
      <c r="B1791" t="s">
        <v>362</v>
      </c>
      <c r="AI1791">
        <v>5</v>
      </c>
      <c r="AL1791">
        <v>2023</v>
      </c>
      <c r="AM1791">
        <v>4</v>
      </c>
      <c r="AN1791" s="273">
        <f>(Table2[[#This Row],[OUTSD_IND_HEALTH_TOTAL]]+Table2[[#This Row],[EXCHG_IND_HEALTH_TOTAL]])-Table2[[#This Row],[OUTSD_IND_GRANDFATHER]]</f>
        <v>0</v>
      </c>
      <c r="AO1791" s="273">
        <f>Table2[[#This Row],[OUTSD_IND_HEALTH_TOTAL]]-Table2[[#This Row],[OUTSD_IND_GRANDFATHER]]</f>
        <v>0</v>
      </c>
      <c r="AP1791" s="273">
        <f>(Table2[[#This Row],[OUTSD_SG_HEALTH_TOTAL]]+Table2[[#This Row],[EXCHG_SG_HEALTH_TOTAL]])-Table2[[#This Row],[OUTSD_SG_GRANDFATHER]]</f>
        <v>0</v>
      </c>
      <c r="AQ1791" s="273">
        <f>Table2[[#This Row],[OUTSD_SG_HEALTH_TOTAL]]-Table2[[#This Row],[OUTSD_SG_GRANDFATHER]]</f>
        <v>0</v>
      </c>
      <c r="AR1791" s="273">
        <f>Table2[[#This Row],[EXCHG_IND_HEALTH_TOTAL]]+Table2[[#This Row],[OUTSD_IND_HEALTH_TOTAL]]</f>
        <v>0</v>
      </c>
      <c r="AS1791" s="273">
        <f>Table2[[#This Row],[EXCHG_SG_HEALTH_TOTAL]]+Table2[[#This Row],[OUTSD_SG_HEALTH_TOTAL]]</f>
        <v>0</v>
      </c>
      <c r="AT1791" s="273">
        <f>Table2[[#This Row],[OUTSD_ATM_HEALTH_TOTAL]]+Table2[[#This Row],[OUTSD_LG_HEALTH_TOTAL]]+Table2[[#This Row],[Individual Total]]+Table2[[#This Row],[Small Group Total]]+Table2[[#This Row],[OUTSD_STUDENT]]</f>
        <v>0</v>
      </c>
    </row>
    <row r="1792" spans="1:46">
      <c r="A1792" t="s">
        <v>452</v>
      </c>
      <c r="B1792" t="s">
        <v>381</v>
      </c>
      <c r="AK1792">
        <v>1</v>
      </c>
      <c r="AL1792">
        <v>2023</v>
      </c>
      <c r="AM1792">
        <v>4</v>
      </c>
      <c r="AN1792" s="273">
        <f>(Table2[[#This Row],[OUTSD_IND_HEALTH_TOTAL]]+Table2[[#This Row],[EXCHG_IND_HEALTH_TOTAL]])-Table2[[#This Row],[OUTSD_IND_GRANDFATHER]]</f>
        <v>0</v>
      </c>
      <c r="AO1792" s="273">
        <f>Table2[[#This Row],[OUTSD_IND_HEALTH_TOTAL]]-Table2[[#This Row],[OUTSD_IND_GRANDFATHER]]</f>
        <v>0</v>
      </c>
      <c r="AP1792" s="273">
        <f>(Table2[[#This Row],[OUTSD_SG_HEALTH_TOTAL]]+Table2[[#This Row],[EXCHG_SG_HEALTH_TOTAL]])-Table2[[#This Row],[OUTSD_SG_GRANDFATHER]]</f>
        <v>0</v>
      </c>
      <c r="AQ1792" s="273">
        <f>Table2[[#This Row],[OUTSD_SG_HEALTH_TOTAL]]-Table2[[#This Row],[OUTSD_SG_GRANDFATHER]]</f>
        <v>0</v>
      </c>
      <c r="AR1792" s="273">
        <f>Table2[[#This Row],[EXCHG_IND_HEALTH_TOTAL]]+Table2[[#This Row],[OUTSD_IND_HEALTH_TOTAL]]</f>
        <v>0</v>
      </c>
      <c r="AS1792" s="273">
        <f>Table2[[#This Row],[EXCHG_SG_HEALTH_TOTAL]]+Table2[[#This Row],[OUTSD_SG_HEALTH_TOTAL]]</f>
        <v>0</v>
      </c>
      <c r="AT1792" s="273">
        <f>Table2[[#This Row],[OUTSD_ATM_HEALTH_TOTAL]]+Table2[[#This Row],[OUTSD_LG_HEALTH_TOTAL]]+Table2[[#This Row],[Individual Total]]+Table2[[#This Row],[Small Group Total]]+Table2[[#This Row],[OUTSD_STUDENT]]</f>
        <v>0</v>
      </c>
    </row>
    <row r="1793" spans="1:46">
      <c r="A1793" t="s">
        <v>452</v>
      </c>
      <c r="B1793" t="s">
        <v>358</v>
      </c>
      <c r="AK1793">
        <v>8</v>
      </c>
      <c r="AL1793">
        <v>2023</v>
      </c>
      <c r="AM1793">
        <v>4</v>
      </c>
      <c r="AN1793" s="273">
        <f>(Table2[[#This Row],[OUTSD_IND_HEALTH_TOTAL]]+Table2[[#This Row],[EXCHG_IND_HEALTH_TOTAL]])-Table2[[#This Row],[OUTSD_IND_GRANDFATHER]]</f>
        <v>0</v>
      </c>
      <c r="AO1793" s="273">
        <f>Table2[[#This Row],[OUTSD_IND_HEALTH_TOTAL]]-Table2[[#This Row],[OUTSD_IND_GRANDFATHER]]</f>
        <v>0</v>
      </c>
      <c r="AP1793" s="273">
        <f>(Table2[[#This Row],[OUTSD_SG_HEALTH_TOTAL]]+Table2[[#This Row],[EXCHG_SG_HEALTH_TOTAL]])-Table2[[#This Row],[OUTSD_SG_GRANDFATHER]]</f>
        <v>0</v>
      </c>
      <c r="AQ1793" s="273">
        <f>Table2[[#This Row],[OUTSD_SG_HEALTH_TOTAL]]-Table2[[#This Row],[OUTSD_SG_GRANDFATHER]]</f>
        <v>0</v>
      </c>
      <c r="AR1793" s="273">
        <f>Table2[[#This Row],[EXCHG_IND_HEALTH_TOTAL]]+Table2[[#This Row],[OUTSD_IND_HEALTH_TOTAL]]</f>
        <v>0</v>
      </c>
      <c r="AS1793" s="273">
        <f>Table2[[#This Row],[EXCHG_SG_HEALTH_TOTAL]]+Table2[[#This Row],[OUTSD_SG_HEALTH_TOTAL]]</f>
        <v>0</v>
      </c>
      <c r="AT1793" s="273">
        <f>Table2[[#This Row],[OUTSD_ATM_HEALTH_TOTAL]]+Table2[[#This Row],[OUTSD_LG_HEALTH_TOTAL]]+Table2[[#This Row],[Individual Total]]+Table2[[#This Row],[Small Group Total]]+Table2[[#This Row],[OUTSD_STUDENT]]</f>
        <v>0</v>
      </c>
    </row>
    <row r="1794" spans="1:46">
      <c r="A1794" t="s">
        <v>452</v>
      </c>
      <c r="B1794" t="s">
        <v>361</v>
      </c>
      <c r="AK1794">
        <v>2</v>
      </c>
      <c r="AL1794">
        <v>2023</v>
      </c>
      <c r="AM1794">
        <v>4</v>
      </c>
      <c r="AN1794" s="273">
        <f>(Table2[[#This Row],[OUTSD_IND_HEALTH_TOTAL]]+Table2[[#This Row],[EXCHG_IND_HEALTH_TOTAL]])-Table2[[#This Row],[OUTSD_IND_GRANDFATHER]]</f>
        <v>0</v>
      </c>
      <c r="AO1794" s="273">
        <f>Table2[[#This Row],[OUTSD_IND_HEALTH_TOTAL]]-Table2[[#This Row],[OUTSD_IND_GRANDFATHER]]</f>
        <v>0</v>
      </c>
      <c r="AP1794" s="273">
        <f>(Table2[[#This Row],[OUTSD_SG_HEALTH_TOTAL]]+Table2[[#This Row],[EXCHG_SG_HEALTH_TOTAL]])-Table2[[#This Row],[OUTSD_SG_GRANDFATHER]]</f>
        <v>0</v>
      </c>
      <c r="AQ1794" s="273">
        <f>Table2[[#This Row],[OUTSD_SG_HEALTH_TOTAL]]-Table2[[#This Row],[OUTSD_SG_GRANDFATHER]]</f>
        <v>0</v>
      </c>
      <c r="AR1794" s="273">
        <f>Table2[[#This Row],[EXCHG_IND_HEALTH_TOTAL]]+Table2[[#This Row],[OUTSD_IND_HEALTH_TOTAL]]</f>
        <v>0</v>
      </c>
      <c r="AS1794" s="273">
        <f>Table2[[#This Row],[EXCHG_SG_HEALTH_TOTAL]]+Table2[[#This Row],[OUTSD_SG_HEALTH_TOTAL]]</f>
        <v>0</v>
      </c>
      <c r="AT1794" s="273">
        <f>Table2[[#This Row],[OUTSD_ATM_HEALTH_TOTAL]]+Table2[[#This Row],[OUTSD_LG_HEALTH_TOTAL]]+Table2[[#This Row],[Individual Total]]+Table2[[#This Row],[Small Group Total]]+Table2[[#This Row],[OUTSD_STUDENT]]</f>
        <v>0</v>
      </c>
    </row>
    <row r="1795" spans="1:46">
      <c r="A1795" t="s">
        <v>452</v>
      </c>
      <c r="B1795" t="s">
        <v>372</v>
      </c>
      <c r="AK1795">
        <v>3</v>
      </c>
      <c r="AL1795">
        <v>2023</v>
      </c>
      <c r="AM1795">
        <v>4</v>
      </c>
      <c r="AN1795" s="273">
        <f>(Table2[[#This Row],[OUTSD_IND_HEALTH_TOTAL]]+Table2[[#This Row],[EXCHG_IND_HEALTH_TOTAL]])-Table2[[#This Row],[OUTSD_IND_GRANDFATHER]]</f>
        <v>0</v>
      </c>
      <c r="AO1795" s="274">
        <f>Table2[[#This Row],[OUTSD_IND_HEALTH_TOTAL]]-Table2[[#This Row],[OUTSD_IND_GRANDFATHER]]</f>
        <v>0</v>
      </c>
      <c r="AP1795" s="273">
        <f>(Table2[[#This Row],[OUTSD_SG_HEALTH_TOTAL]]+Table2[[#This Row],[EXCHG_SG_HEALTH_TOTAL]])-Table2[[#This Row],[OUTSD_SG_GRANDFATHER]]</f>
        <v>0</v>
      </c>
      <c r="AQ1795" s="274">
        <f>Table2[[#This Row],[OUTSD_SG_HEALTH_TOTAL]]-Table2[[#This Row],[OUTSD_SG_GRANDFATHER]]</f>
        <v>0</v>
      </c>
      <c r="AR1795" s="273">
        <f>Table2[[#This Row],[EXCHG_IND_HEALTH_TOTAL]]+Table2[[#This Row],[OUTSD_IND_HEALTH_TOTAL]]</f>
        <v>0</v>
      </c>
      <c r="AS1795" s="273">
        <f>Table2[[#This Row],[EXCHG_SG_HEALTH_TOTAL]]+Table2[[#This Row],[OUTSD_SG_HEALTH_TOTAL]]</f>
        <v>0</v>
      </c>
      <c r="AT1795" s="273">
        <f>Table2[[#This Row],[OUTSD_ATM_HEALTH_TOTAL]]+Table2[[#This Row],[OUTSD_LG_HEALTH_TOTAL]]+Table2[[#This Row],[Individual Total]]+Table2[[#This Row],[Small Group Total]]+Table2[[#This Row],[OUTSD_STUDENT]]</f>
        <v>0</v>
      </c>
    </row>
    <row r="1796" spans="1:46">
      <c r="A1796" t="s">
        <v>452</v>
      </c>
      <c r="B1796" t="s">
        <v>379</v>
      </c>
      <c r="AK1796">
        <v>2</v>
      </c>
      <c r="AL1796">
        <v>2023</v>
      </c>
      <c r="AM1796">
        <v>4</v>
      </c>
      <c r="AN1796" s="273">
        <f>(Table2[[#This Row],[OUTSD_IND_HEALTH_TOTAL]]+Table2[[#This Row],[EXCHG_IND_HEALTH_TOTAL]])-Table2[[#This Row],[OUTSD_IND_GRANDFATHER]]</f>
        <v>0</v>
      </c>
      <c r="AO1796" s="273">
        <f>Table2[[#This Row],[OUTSD_IND_HEALTH_TOTAL]]-Table2[[#This Row],[OUTSD_IND_GRANDFATHER]]</f>
        <v>0</v>
      </c>
      <c r="AP1796" s="273">
        <f>(Table2[[#This Row],[OUTSD_SG_HEALTH_TOTAL]]+Table2[[#This Row],[EXCHG_SG_HEALTH_TOTAL]])-Table2[[#This Row],[OUTSD_SG_GRANDFATHER]]</f>
        <v>0</v>
      </c>
      <c r="AQ1796" s="273">
        <f>Table2[[#This Row],[OUTSD_SG_HEALTH_TOTAL]]-Table2[[#This Row],[OUTSD_SG_GRANDFATHER]]</f>
        <v>0</v>
      </c>
      <c r="AR1796" s="273">
        <f>Table2[[#This Row],[EXCHG_IND_HEALTH_TOTAL]]+Table2[[#This Row],[OUTSD_IND_HEALTH_TOTAL]]</f>
        <v>0</v>
      </c>
      <c r="AS1796" s="273">
        <f>Table2[[#This Row],[EXCHG_SG_HEALTH_TOTAL]]+Table2[[#This Row],[OUTSD_SG_HEALTH_TOTAL]]</f>
        <v>0</v>
      </c>
      <c r="AT1796" s="273">
        <f>Table2[[#This Row],[OUTSD_ATM_HEALTH_TOTAL]]+Table2[[#This Row],[OUTSD_LG_HEALTH_TOTAL]]+Table2[[#This Row],[Individual Total]]+Table2[[#This Row],[Small Group Total]]+Table2[[#This Row],[OUTSD_STUDENT]]</f>
        <v>0</v>
      </c>
    </row>
    <row r="1797" spans="1:46">
      <c r="A1797" t="s">
        <v>452</v>
      </c>
      <c r="B1797" t="s">
        <v>370</v>
      </c>
      <c r="AK1797">
        <v>2</v>
      </c>
      <c r="AL1797">
        <v>2023</v>
      </c>
      <c r="AM1797">
        <v>4</v>
      </c>
      <c r="AN1797" s="273">
        <f>(Table2[[#This Row],[OUTSD_IND_HEALTH_TOTAL]]+Table2[[#This Row],[EXCHG_IND_HEALTH_TOTAL]])-Table2[[#This Row],[OUTSD_IND_GRANDFATHER]]</f>
        <v>0</v>
      </c>
      <c r="AO1797" s="274">
        <f>Table2[[#This Row],[OUTSD_IND_HEALTH_TOTAL]]-Table2[[#This Row],[OUTSD_IND_GRANDFATHER]]</f>
        <v>0</v>
      </c>
      <c r="AP1797" s="273">
        <f>(Table2[[#This Row],[OUTSD_SG_HEALTH_TOTAL]]+Table2[[#This Row],[EXCHG_SG_HEALTH_TOTAL]])-Table2[[#This Row],[OUTSD_SG_GRANDFATHER]]</f>
        <v>0</v>
      </c>
      <c r="AQ1797" s="274">
        <f>Table2[[#This Row],[OUTSD_SG_HEALTH_TOTAL]]-Table2[[#This Row],[OUTSD_SG_GRANDFATHER]]</f>
        <v>0</v>
      </c>
      <c r="AR1797" s="273">
        <f>Table2[[#This Row],[EXCHG_IND_HEALTH_TOTAL]]+Table2[[#This Row],[OUTSD_IND_HEALTH_TOTAL]]</f>
        <v>0</v>
      </c>
      <c r="AS1797" s="273">
        <f>Table2[[#This Row],[EXCHG_SG_HEALTH_TOTAL]]+Table2[[#This Row],[OUTSD_SG_HEALTH_TOTAL]]</f>
        <v>0</v>
      </c>
      <c r="AT1797" s="273">
        <f>Table2[[#This Row],[OUTSD_ATM_HEALTH_TOTAL]]+Table2[[#This Row],[OUTSD_LG_HEALTH_TOTAL]]+Table2[[#This Row],[Individual Total]]+Table2[[#This Row],[Small Group Total]]+Table2[[#This Row],[OUTSD_STUDENT]]</f>
        <v>0</v>
      </c>
    </row>
    <row r="1798" spans="1:46">
      <c r="A1798" t="s">
        <v>452</v>
      </c>
      <c r="B1798" t="s">
        <v>367</v>
      </c>
      <c r="AK1798">
        <v>4</v>
      </c>
      <c r="AL1798">
        <v>2023</v>
      </c>
      <c r="AM1798">
        <v>4</v>
      </c>
      <c r="AN1798" s="273">
        <f>(Table2[[#This Row],[OUTSD_IND_HEALTH_TOTAL]]+Table2[[#This Row],[EXCHG_IND_HEALTH_TOTAL]])-Table2[[#This Row],[OUTSD_IND_GRANDFATHER]]</f>
        <v>0</v>
      </c>
      <c r="AO1798" s="274">
        <f>Table2[[#This Row],[OUTSD_IND_HEALTH_TOTAL]]-Table2[[#This Row],[OUTSD_IND_GRANDFATHER]]</f>
        <v>0</v>
      </c>
      <c r="AP1798" s="273">
        <f>(Table2[[#This Row],[OUTSD_SG_HEALTH_TOTAL]]+Table2[[#This Row],[EXCHG_SG_HEALTH_TOTAL]])-Table2[[#This Row],[OUTSD_SG_GRANDFATHER]]</f>
        <v>0</v>
      </c>
      <c r="AQ1798" s="274">
        <f>Table2[[#This Row],[OUTSD_SG_HEALTH_TOTAL]]-Table2[[#This Row],[OUTSD_SG_GRANDFATHER]]</f>
        <v>0</v>
      </c>
      <c r="AR1798" s="273">
        <f>Table2[[#This Row],[EXCHG_IND_HEALTH_TOTAL]]+Table2[[#This Row],[OUTSD_IND_HEALTH_TOTAL]]</f>
        <v>0</v>
      </c>
      <c r="AS1798" s="273">
        <f>Table2[[#This Row],[EXCHG_SG_HEALTH_TOTAL]]+Table2[[#This Row],[OUTSD_SG_HEALTH_TOTAL]]</f>
        <v>0</v>
      </c>
      <c r="AT1798" s="273">
        <f>Table2[[#This Row],[OUTSD_ATM_HEALTH_TOTAL]]+Table2[[#This Row],[OUTSD_LG_HEALTH_TOTAL]]+Table2[[#This Row],[Individual Total]]+Table2[[#This Row],[Small Group Total]]+Table2[[#This Row],[OUTSD_STUDENT]]</f>
        <v>0</v>
      </c>
    </row>
    <row r="1799" spans="1:46">
      <c r="A1799" t="s">
        <v>452</v>
      </c>
      <c r="B1799" t="s">
        <v>369</v>
      </c>
      <c r="AK1799">
        <v>1</v>
      </c>
      <c r="AL1799">
        <v>2023</v>
      </c>
      <c r="AM1799">
        <v>4</v>
      </c>
      <c r="AN1799" s="273">
        <f>(Table2[[#This Row],[OUTSD_IND_HEALTH_TOTAL]]+Table2[[#This Row],[EXCHG_IND_HEALTH_TOTAL]])-Table2[[#This Row],[OUTSD_IND_GRANDFATHER]]</f>
        <v>0</v>
      </c>
      <c r="AO1799" s="274">
        <f>Table2[[#This Row],[OUTSD_IND_HEALTH_TOTAL]]-Table2[[#This Row],[OUTSD_IND_GRANDFATHER]]</f>
        <v>0</v>
      </c>
      <c r="AP1799" s="273">
        <f>(Table2[[#This Row],[OUTSD_SG_HEALTH_TOTAL]]+Table2[[#This Row],[EXCHG_SG_HEALTH_TOTAL]])-Table2[[#This Row],[OUTSD_SG_GRANDFATHER]]</f>
        <v>0</v>
      </c>
      <c r="AQ1799" s="274">
        <f>Table2[[#This Row],[OUTSD_SG_HEALTH_TOTAL]]-Table2[[#This Row],[OUTSD_SG_GRANDFATHER]]</f>
        <v>0</v>
      </c>
      <c r="AR1799" s="273">
        <f>Table2[[#This Row],[EXCHG_IND_HEALTH_TOTAL]]+Table2[[#This Row],[OUTSD_IND_HEALTH_TOTAL]]</f>
        <v>0</v>
      </c>
      <c r="AS1799" s="273">
        <f>Table2[[#This Row],[EXCHG_SG_HEALTH_TOTAL]]+Table2[[#This Row],[OUTSD_SG_HEALTH_TOTAL]]</f>
        <v>0</v>
      </c>
      <c r="AT1799" s="273">
        <f>Table2[[#This Row],[OUTSD_ATM_HEALTH_TOTAL]]+Table2[[#This Row],[OUTSD_LG_HEALTH_TOTAL]]+Table2[[#This Row],[Individual Total]]+Table2[[#This Row],[Small Group Total]]+Table2[[#This Row],[OUTSD_STUDENT]]</f>
        <v>0</v>
      </c>
    </row>
    <row r="1800" spans="1:46">
      <c r="A1800" t="s">
        <v>452</v>
      </c>
      <c r="B1800" t="s">
        <v>366</v>
      </c>
      <c r="AK1800">
        <v>2</v>
      </c>
      <c r="AL1800">
        <v>2023</v>
      </c>
      <c r="AM1800">
        <v>4</v>
      </c>
      <c r="AN1800" s="273">
        <f>(Table2[[#This Row],[OUTSD_IND_HEALTH_TOTAL]]+Table2[[#This Row],[EXCHG_IND_HEALTH_TOTAL]])-Table2[[#This Row],[OUTSD_IND_GRANDFATHER]]</f>
        <v>0</v>
      </c>
      <c r="AO1800" s="274">
        <f>Table2[[#This Row],[OUTSD_IND_HEALTH_TOTAL]]-Table2[[#This Row],[OUTSD_IND_GRANDFATHER]]</f>
        <v>0</v>
      </c>
      <c r="AP1800" s="273">
        <f>(Table2[[#This Row],[OUTSD_SG_HEALTH_TOTAL]]+Table2[[#This Row],[EXCHG_SG_HEALTH_TOTAL]])-Table2[[#This Row],[OUTSD_SG_GRANDFATHER]]</f>
        <v>0</v>
      </c>
      <c r="AQ1800" s="274">
        <f>Table2[[#This Row],[OUTSD_SG_HEALTH_TOTAL]]-Table2[[#This Row],[OUTSD_SG_GRANDFATHER]]</f>
        <v>0</v>
      </c>
      <c r="AR1800" s="273">
        <f>Table2[[#This Row],[EXCHG_IND_HEALTH_TOTAL]]+Table2[[#This Row],[OUTSD_IND_HEALTH_TOTAL]]</f>
        <v>0</v>
      </c>
      <c r="AS1800" s="273">
        <f>Table2[[#This Row],[EXCHG_SG_HEALTH_TOTAL]]+Table2[[#This Row],[OUTSD_SG_HEALTH_TOTAL]]</f>
        <v>0</v>
      </c>
      <c r="AT1800" s="273">
        <f>Table2[[#This Row],[OUTSD_ATM_HEALTH_TOTAL]]+Table2[[#This Row],[OUTSD_LG_HEALTH_TOTAL]]+Table2[[#This Row],[Individual Total]]+Table2[[#This Row],[Small Group Total]]+Table2[[#This Row],[OUTSD_STUDENT]]</f>
        <v>0</v>
      </c>
    </row>
    <row r="1801" spans="1:46">
      <c r="A1801" t="s">
        <v>452</v>
      </c>
      <c r="B1801" t="s">
        <v>375</v>
      </c>
      <c r="AK1801">
        <v>3</v>
      </c>
      <c r="AL1801">
        <v>2023</v>
      </c>
      <c r="AM1801">
        <v>4</v>
      </c>
      <c r="AN1801" s="273">
        <f>(Table2[[#This Row],[OUTSD_IND_HEALTH_TOTAL]]+Table2[[#This Row],[EXCHG_IND_HEALTH_TOTAL]])-Table2[[#This Row],[OUTSD_IND_GRANDFATHER]]</f>
        <v>0</v>
      </c>
      <c r="AO1801" s="274">
        <f>Table2[[#This Row],[OUTSD_IND_HEALTH_TOTAL]]-Table2[[#This Row],[OUTSD_IND_GRANDFATHER]]</f>
        <v>0</v>
      </c>
      <c r="AP1801" s="273">
        <f>(Table2[[#This Row],[OUTSD_SG_HEALTH_TOTAL]]+Table2[[#This Row],[EXCHG_SG_HEALTH_TOTAL]])-Table2[[#This Row],[OUTSD_SG_GRANDFATHER]]</f>
        <v>0</v>
      </c>
      <c r="AQ1801" s="274">
        <f>Table2[[#This Row],[OUTSD_SG_HEALTH_TOTAL]]-Table2[[#This Row],[OUTSD_SG_GRANDFATHER]]</f>
        <v>0</v>
      </c>
      <c r="AR1801" s="273">
        <f>Table2[[#This Row],[EXCHG_IND_HEALTH_TOTAL]]+Table2[[#This Row],[OUTSD_IND_HEALTH_TOTAL]]</f>
        <v>0</v>
      </c>
      <c r="AS1801" s="273">
        <f>Table2[[#This Row],[EXCHG_SG_HEALTH_TOTAL]]+Table2[[#This Row],[OUTSD_SG_HEALTH_TOTAL]]</f>
        <v>0</v>
      </c>
      <c r="AT1801" s="273">
        <f>Table2[[#This Row],[OUTSD_ATM_HEALTH_TOTAL]]+Table2[[#This Row],[OUTSD_LG_HEALTH_TOTAL]]+Table2[[#This Row],[Individual Total]]+Table2[[#This Row],[Small Group Total]]+Table2[[#This Row],[OUTSD_STUDENT]]</f>
        <v>0</v>
      </c>
    </row>
    <row r="1802" spans="1:46">
      <c r="A1802" t="s">
        <v>452</v>
      </c>
      <c r="B1802" t="s">
        <v>365</v>
      </c>
      <c r="AK1802">
        <v>1</v>
      </c>
      <c r="AL1802">
        <v>2023</v>
      </c>
      <c r="AM1802">
        <v>4</v>
      </c>
      <c r="AN1802" s="273">
        <f>(Table2[[#This Row],[OUTSD_IND_HEALTH_TOTAL]]+Table2[[#This Row],[EXCHG_IND_HEALTH_TOTAL]])-Table2[[#This Row],[OUTSD_IND_GRANDFATHER]]</f>
        <v>0</v>
      </c>
      <c r="AO1802" s="273">
        <f>Table2[[#This Row],[OUTSD_IND_HEALTH_TOTAL]]-Table2[[#This Row],[OUTSD_IND_GRANDFATHER]]</f>
        <v>0</v>
      </c>
      <c r="AP1802" s="273">
        <f>(Table2[[#This Row],[OUTSD_SG_HEALTH_TOTAL]]+Table2[[#This Row],[EXCHG_SG_HEALTH_TOTAL]])-Table2[[#This Row],[OUTSD_SG_GRANDFATHER]]</f>
        <v>0</v>
      </c>
      <c r="AQ1802" s="273">
        <f>Table2[[#This Row],[OUTSD_SG_HEALTH_TOTAL]]-Table2[[#This Row],[OUTSD_SG_GRANDFATHER]]</f>
        <v>0</v>
      </c>
      <c r="AR1802" s="273">
        <f>Table2[[#This Row],[EXCHG_IND_HEALTH_TOTAL]]+Table2[[#This Row],[OUTSD_IND_HEALTH_TOTAL]]</f>
        <v>0</v>
      </c>
      <c r="AS1802" s="273">
        <f>Table2[[#This Row],[EXCHG_SG_HEALTH_TOTAL]]+Table2[[#This Row],[OUTSD_SG_HEALTH_TOTAL]]</f>
        <v>0</v>
      </c>
      <c r="AT1802" s="273">
        <f>Table2[[#This Row],[OUTSD_ATM_HEALTH_TOTAL]]+Table2[[#This Row],[OUTSD_LG_HEALTH_TOTAL]]+Table2[[#This Row],[Individual Total]]+Table2[[#This Row],[Small Group Total]]+Table2[[#This Row],[OUTSD_STUDENT]]</f>
        <v>0</v>
      </c>
    </row>
    <row r="1803" spans="1:46">
      <c r="A1803" t="s">
        <v>452</v>
      </c>
      <c r="B1803" t="s">
        <v>383</v>
      </c>
      <c r="AK1803">
        <v>1</v>
      </c>
      <c r="AL1803">
        <v>2023</v>
      </c>
      <c r="AM1803">
        <v>4</v>
      </c>
      <c r="AN1803" s="273">
        <f>(Table2[[#This Row],[OUTSD_IND_HEALTH_TOTAL]]+Table2[[#This Row],[EXCHG_IND_HEALTH_TOTAL]])-Table2[[#This Row],[OUTSD_IND_GRANDFATHER]]</f>
        <v>0</v>
      </c>
      <c r="AO1803" s="274">
        <f>Table2[[#This Row],[OUTSD_IND_HEALTH_TOTAL]]-Table2[[#This Row],[OUTSD_IND_GRANDFATHER]]</f>
        <v>0</v>
      </c>
      <c r="AP1803" s="273">
        <f>(Table2[[#This Row],[OUTSD_SG_HEALTH_TOTAL]]+Table2[[#This Row],[EXCHG_SG_HEALTH_TOTAL]])-Table2[[#This Row],[OUTSD_SG_GRANDFATHER]]</f>
        <v>0</v>
      </c>
      <c r="AQ1803" s="274">
        <f>Table2[[#This Row],[OUTSD_SG_HEALTH_TOTAL]]-Table2[[#This Row],[OUTSD_SG_GRANDFATHER]]</f>
        <v>0</v>
      </c>
      <c r="AR1803" s="273">
        <f>Table2[[#This Row],[EXCHG_IND_HEALTH_TOTAL]]+Table2[[#This Row],[OUTSD_IND_HEALTH_TOTAL]]</f>
        <v>0</v>
      </c>
      <c r="AS1803" s="273">
        <f>Table2[[#This Row],[EXCHG_SG_HEALTH_TOTAL]]+Table2[[#This Row],[OUTSD_SG_HEALTH_TOTAL]]</f>
        <v>0</v>
      </c>
      <c r="AT1803" s="273">
        <f>Table2[[#This Row],[OUTSD_ATM_HEALTH_TOTAL]]+Table2[[#This Row],[OUTSD_LG_HEALTH_TOTAL]]+Table2[[#This Row],[Individual Total]]+Table2[[#This Row],[Small Group Total]]+Table2[[#This Row],[OUTSD_STUDENT]]</f>
        <v>0</v>
      </c>
    </row>
    <row r="1804" spans="1:46">
      <c r="A1804" t="s">
        <v>452</v>
      </c>
      <c r="B1804" t="s">
        <v>356</v>
      </c>
      <c r="AK1804">
        <v>5</v>
      </c>
      <c r="AL1804">
        <v>2023</v>
      </c>
      <c r="AM1804">
        <v>4</v>
      </c>
      <c r="AN1804" s="273">
        <f>(Table2[[#This Row],[OUTSD_IND_HEALTH_TOTAL]]+Table2[[#This Row],[EXCHG_IND_HEALTH_TOTAL]])-Table2[[#This Row],[OUTSD_IND_GRANDFATHER]]</f>
        <v>0</v>
      </c>
      <c r="AO1804" s="273">
        <f>Table2[[#This Row],[OUTSD_IND_HEALTH_TOTAL]]-Table2[[#This Row],[OUTSD_IND_GRANDFATHER]]</f>
        <v>0</v>
      </c>
      <c r="AP1804" s="273">
        <f>(Table2[[#This Row],[OUTSD_SG_HEALTH_TOTAL]]+Table2[[#This Row],[EXCHG_SG_HEALTH_TOTAL]])-Table2[[#This Row],[OUTSD_SG_GRANDFATHER]]</f>
        <v>0</v>
      </c>
      <c r="AQ1804" s="273">
        <f>Table2[[#This Row],[OUTSD_SG_HEALTH_TOTAL]]-Table2[[#This Row],[OUTSD_SG_GRANDFATHER]]</f>
        <v>0</v>
      </c>
      <c r="AR1804" s="273">
        <f>Table2[[#This Row],[EXCHG_IND_HEALTH_TOTAL]]+Table2[[#This Row],[OUTSD_IND_HEALTH_TOTAL]]</f>
        <v>0</v>
      </c>
      <c r="AS1804" s="273">
        <f>Table2[[#This Row],[EXCHG_SG_HEALTH_TOTAL]]+Table2[[#This Row],[OUTSD_SG_HEALTH_TOTAL]]</f>
        <v>0</v>
      </c>
      <c r="AT1804" s="273">
        <f>Table2[[#This Row],[OUTSD_ATM_HEALTH_TOTAL]]+Table2[[#This Row],[OUTSD_LG_HEALTH_TOTAL]]+Table2[[#This Row],[Individual Total]]+Table2[[#This Row],[Small Group Total]]+Table2[[#This Row],[OUTSD_STUDENT]]</f>
        <v>0</v>
      </c>
    </row>
    <row r="1805" spans="1:46">
      <c r="A1805" t="s">
        <v>452</v>
      </c>
      <c r="B1805" t="s">
        <v>382</v>
      </c>
      <c r="AK1805">
        <v>1</v>
      </c>
      <c r="AL1805">
        <v>2023</v>
      </c>
      <c r="AM1805">
        <v>4</v>
      </c>
      <c r="AN1805" s="273">
        <f>(Table2[[#This Row],[OUTSD_IND_HEALTH_TOTAL]]+Table2[[#This Row],[EXCHG_IND_HEALTH_TOTAL]])-Table2[[#This Row],[OUTSD_IND_GRANDFATHER]]</f>
        <v>0</v>
      </c>
      <c r="AO1805" s="273">
        <f>Table2[[#This Row],[OUTSD_IND_HEALTH_TOTAL]]-Table2[[#This Row],[OUTSD_IND_GRANDFATHER]]</f>
        <v>0</v>
      </c>
      <c r="AP1805" s="273">
        <f>(Table2[[#This Row],[OUTSD_SG_HEALTH_TOTAL]]+Table2[[#This Row],[EXCHG_SG_HEALTH_TOTAL]])-Table2[[#This Row],[OUTSD_SG_GRANDFATHER]]</f>
        <v>0</v>
      </c>
      <c r="AQ1805" s="273">
        <f>Table2[[#This Row],[OUTSD_SG_HEALTH_TOTAL]]-Table2[[#This Row],[OUTSD_SG_GRANDFATHER]]</f>
        <v>0</v>
      </c>
      <c r="AR1805" s="273">
        <f>Table2[[#This Row],[EXCHG_IND_HEALTH_TOTAL]]+Table2[[#This Row],[OUTSD_IND_HEALTH_TOTAL]]</f>
        <v>0</v>
      </c>
      <c r="AS1805" s="273">
        <f>Table2[[#This Row],[EXCHG_SG_HEALTH_TOTAL]]+Table2[[#This Row],[OUTSD_SG_HEALTH_TOTAL]]</f>
        <v>0</v>
      </c>
      <c r="AT1805" s="273">
        <f>Table2[[#This Row],[OUTSD_ATM_HEALTH_TOTAL]]+Table2[[#This Row],[OUTSD_LG_HEALTH_TOTAL]]+Table2[[#This Row],[Individual Total]]+Table2[[#This Row],[Small Group Total]]+Table2[[#This Row],[OUTSD_STUDENT]]</f>
        <v>0</v>
      </c>
    </row>
    <row r="1806" spans="1:46">
      <c r="A1806" t="s">
        <v>452</v>
      </c>
      <c r="B1806" t="s">
        <v>359</v>
      </c>
      <c r="AK1806">
        <v>4</v>
      </c>
      <c r="AL1806">
        <v>2023</v>
      </c>
      <c r="AM1806">
        <v>4</v>
      </c>
      <c r="AN1806" s="273">
        <f>(Table2[[#This Row],[OUTSD_IND_HEALTH_TOTAL]]+Table2[[#This Row],[EXCHG_IND_HEALTH_TOTAL]])-Table2[[#This Row],[OUTSD_IND_GRANDFATHER]]</f>
        <v>0</v>
      </c>
      <c r="AO1806" s="273">
        <f>Table2[[#This Row],[OUTSD_IND_HEALTH_TOTAL]]-Table2[[#This Row],[OUTSD_IND_GRANDFATHER]]</f>
        <v>0</v>
      </c>
      <c r="AP1806" s="273">
        <f>(Table2[[#This Row],[OUTSD_SG_HEALTH_TOTAL]]+Table2[[#This Row],[EXCHG_SG_HEALTH_TOTAL]])-Table2[[#This Row],[OUTSD_SG_GRANDFATHER]]</f>
        <v>0</v>
      </c>
      <c r="AQ1806" s="273">
        <f>Table2[[#This Row],[OUTSD_SG_HEALTH_TOTAL]]-Table2[[#This Row],[OUTSD_SG_GRANDFATHER]]</f>
        <v>0</v>
      </c>
      <c r="AR1806" s="273">
        <f>Table2[[#This Row],[EXCHG_IND_HEALTH_TOTAL]]+Table2[[#This Row],[OUTSD_IND_HEALTH_TOTAL]]</f>
        <v>0</v>
      </c>
      <c r="AS1806" s="273">
        <f>Table2[[#This Row],[EXCHG_SG_HEALTH_TOTAL]]+Table2[[#This Row],[OUTSD_SG_HEALTH_TOTAL]]</f>
        <v>0</v>
      </c>
      <c r="AT1806" s="273">
        <f>Table2[[#This Row],[OUTSD_ATM_HEALTH_TOTAL]]+Table2[[#This Row],[OUTSD_LG_HEALTH_TOTAL]]+Table2[[#This Row],[Individual Total]]+Table2[[#This Row],[Small Group Total]]+Table2[[#This Row],[OUTSD_STUDENT]]</f>
        <v>0</v>
      </c>
    </row>
    <row r="1807" spans="1:46">
      <c r="A1807" t="s">
        <v>452</v>
      </c>
      <c r="B1807" t="s">
        <v>364</v>
      </c>
      <c r="AK1807">
        <v>2</v>
      </c>
      <c r="AL1807">
        <v>2023</v>
      </c>
      <c r="AM1807">
        <v>4</v>
      </c>
      <c r="AN1807" s="273">
        <f>(Table2[[#This Row],[OUTSD_IND_HEALTH_TOTAL]]+Table2[[#This Row],[EXCHG_IND_HEALTH_TOTAL]])-Table2[[#This Row],[OUTSD_IND_GRANDFATHER]]</f>
        <v>0</v>
      </c>
      <c r="AO1807" s="273">
        <f>Table2[[#This Row],[OUTSD_IND_HEALTH_TOTAL]]-Table2[[#This Row],[OUTSD_IND_GRANDFATHER]]</f>
        <v>0</v>
      </c>
      <c r="AP1807" s="273">
        <f>(Table2[[#This Row],[OUTSD_SG_HEALTH_TOTAL]]+Table2[[#This Row],[EXCHG_SG_HEALTH_TOTAL]])-Table2[[#This Row],[OUTSD_SG_GRANDFATHER]]</f>
        <v>0</v>
      </c>
      <c r="AQ1807" s="273">
        <f>Table2[[#This Row],[OUTSD_SG_HEALTH_TOTAL]]-Table2[[#This Row],[OUTSD_SG_GRANDFATHER]]</f>
        <v>0</v>
      </c>
      <c r="AR1807" s="273">
        <f>Table2[[#This Row],[EXCHG_IND_HEALTH_TOTAL]]+Table2[[#This Row],[OUTSD_IND_HEALTH_TOTAL]]</f>
        <v>0</v>
      </c>
      <c r="AS1807" s="273">
        <f>Table2[[#This Row],[EXCHG_SG_HEALTH_TOTAL]]+Table2[[#This Row],[OUTSD_SG_HEALTH_TOTAL]]</f>
        <v>0</v>
      </c>
      <c r="AT1807" s="273">
        <f>Table2[[#This Row],[OUTSD_ATM_HEALTH_TOTAL]]+Table2[[#This Row],[OUTSD_LG_HEALTH_TOTAL]]+Table2[[#This Row],[Individual Total]]+Table2[[#This Row],[Small Group Total]]+Table2[[#This Row],[OUTSD_STUDENT]]</f>
        <v>0</v>
      </c>
    </row>
    <row r="1808" spans="1:46">
      <c r="A1808" t="s">
        <v>452</v>
      </c>
      <c r="B1808" t="s">
        <v>380</v>
      </c>
      <c r="AK1808">
        <v>1</v>
      </c>
      <c r="AL1808">
        <v>2023</v>
      </c>
      <c r="AM1808">
        <v>4</v>
      </c>
      <c r="AN1808" s="273">
        <f>(Table2[[#This Row],[OUTSD_IND_HEALTH_TOTAL]]+Table2[[#This Row],[EXCHG_IND_HEALTH_TOTAL]])-Table2[[#This Row],[OUTSD_IND_GRANDFATHER]]</f>
        <v>0</v>
      </c>
      <c r="AO1808" s="274">
        <f>Table2[[#This Row],[OUTSD_IND_HEALTH_TOTAL]]-Table2[[#This Row],[OUTSD_IND_GRANDFATHER]]</f>
        <v>0</v>
      </c>
      <c r="AP1808" s="273">
        <f>(Table2[[#This Row],[OUTSD_SG_HEALTH_TOTAL]]+Table2[[#This Row],[EXCHG_SG_HEALTH_TOTAL]])-Table2[[#This Row],[OUTSD_SG_GRANDFATHER]]</f>
        <v>0</v>
      </c>
      <c r="AQ1808" s="274">
        <f>Table2[[#This Row],[OUTSD_SG_HEALTH_TOTAL]]-Table2[[#This Row],[OUTSD_SG_GRANDFATHER]]</f>
        <v>0</v>
      </c>
      <c r="AR1808" s="273">
        <f>Table2[[#This Row],[EXCHG_IND_HEALTH_TOTAL]]+Table2[[#This Row],[OUTSD_IND_HEALTH_TOTAL]]</f>
        <v>0</v>
      </c>
      <c r="AS1808" s="273">
        <f>Table2[[#This Row],[EXCHG_SG_HEALTH_TOTAL]]+Table2[[#This Row],[OUTSD_SG_HEALTH_TOTAL]]</f>
        <v>0</v>
      </c>
      <c r="AT1808" s="273">
        <f>Table2[[#This Row],[OUTSD_ATM_HEALTH_TOTAL]]+Table2[[#This Row],[OUTSD_LG_HEALTH_TOTAL]]+Table2[[#This Row],[Individual Total]]+Table2[[#This Row],[Small Group Total]]+Table2[[#This Row],[OUTSD_STUDENT]]</f>
        <v>0</v>
      </c>
    </row>
    <row r="1809" spans="1:46">
      <c r="A1809" t="s">
        <v>452</v>
      </c>
      <c r="B1809" t="s">
        <v>387</v>
      </c>
      <c r="AK1809">
        <v>1</v>
      </c>
      <c r="AL1809">
        <v>2023</v>
      </c>
      <c r="AM1809">
        <v>4</v>
      </c>
      <c r="AN1809" s="273">
        <f>(Table2[[#This Row],[OUTSD_IND_HEALTH_TOTAL]]+Table2[[#This Row],[EXCHG_IND_HEALTH_TOTAL]])-Table2[[#This Row],[OUTSD_IND_GRANDFATHER]]</f>
        <v>0</v>
      </c>
      <c r="AO1809" s="274">
        <f>Table2[[#This Row],[OUTSD_IND_HEALTH_TOTAL]]-Table2[[#This Row],[OUTSD_IND_GRANDFATHER]]</f>
        <v>0</v>
      </c>
      <c r="AP1809" s="273">
        <f>(Table2[[#This Row],[OUTSD_SG_HEALTH_TOTAL]]+Table2[[#This Row],[EXCHG_SG_HEALTH_TOTAL]])-Table2[[#This Row],[OUTSD_SG_GRANDFATHER]]</f>
        <v>0</v>
      </c>
      <c r="AQ1809" s="274">
        <f>Table2[[#This Row],[OUTSD_SG_HEALTH_TOTAL]]-Table2[[#This Row],[OUTSD_SG_GRANDFATHER]]</f>
        <v>0</v>
      </c>
      <c r="AR1809" s="273">
        <f>Table2[[#This Row],[EXCHG_IND_HEALTH_TOTAL]]+Table2[[#This Row],[OUTSD_IND_HEALTH_TOTAL]]</f>
        <v>0</v>
      </c>
      <c r="AS1809" s="273">
        <f>Table2[[#This Row],[EXCHG_SG_HEALTH_TOTAL]]+Table2[[#This Row],[OUTSD_SG_HEALTH_TOTAL]]</f>
        <v>0</v>
      </c>
      <c r="AT1809" s="273">
        <f>Table2[[#This Row],[OUTSD_ATM_HEALTH_TOTAL]]+Table2[[#This Row],[OUTSD_LG_HEALTH_TOTAL]]+Table2[[#This Row],[Individual Total]]+Table2[[#This Row],[Small Group Total]]+Table2[[#This Row],[OUTSD_STUDENT]]</f>
        <v>0</v>
      </c>
    </row>
    <row r="1810" spans="1:46">
      <c r="A1810" t="s">
        <v>452</v>
      </c>
      <c r="B1810" t="s">
        <v>392</v>
      </c>
      <c r="AK1810">
        <v>2</v>
      </c>
      <c r="AL1810">
        <v>2023</v>
      </c>
      <c r="AM1810">
        <v>4</v>
      </c>
      <c r="AN1810" s="273">
        <f>(Table2[[#This Row],[OUTSD_IND_HEALTH_TOTAL]]+Table2[[#This Row],[EXCHG_IND_HEALTH_TOTAL]])-Table2[[#This Row],[OUTSD_IND_GRANDFATHER]]</f>
        <v>0</v>
      </c>
      <c r="AO1810" s="273">
        <f>Table2[[#This Row],[OUTSD_IND_HEALTH_TOTAL]]-Table2[[#This Row],[OUTSD_IND_GRANDFATHER]]</f>
        <v>0</v>
      </c>
      <c r="AP1810" s="273">
        <f>(Table2[[#This Row],[OUTSD_SG_HEALTH_TOTAL]]+Table2[[#This Row],[EXCHG_SG_HEALTH_TOTAL]])-Table2[[#This Row],[OUTSD_SG_GRANDFATHER]]</f>
        <v>0</v>
      </c>
      <c r="AQ1810" s="273">
        <f>Table2[[#This Row],[OUTSD_SG_HEALTH_TOTAL]]-Table2[[#This Row],[OUTSD_SG_GRANDFATHER]]</f>
        <v>0</v>
      </c>
      <c r="AR1810" s="273">
        <f>Table2[[#This Row],[EXCHG_IND_HEALTH_TOTAL]]+Table2[[#This Row],[OUTSD_IND_HEALTH_TOTAL]]</f>
        <v>0</v>
      </c>
      <c r="AS1810" s="273">
        <f>Table2[[#This Row],[EXCHG_SG_HEALTH_TOTAL]]+Table2[[#This Row],[OUTSD_SG_HEALTH_TOTAL]]</f>
        <v>0</v>
      </c>
      <c r="AT1810" s="273">
        <f>Table2[[#This Row],[OUTSD_ATM_HEALTH_TOTAL]]+Table2[[#This Row],[OUTSD_LG_HEALTH_TOTAL]]+Table2[[#This Row],[Individual Total]]+Table2[[#This Row],[Small Group Total]]+Table2[[#This Row],[OUTSD_STUDENT]]</f>
        <v>0</v>
      </c>
    </row>
    <row r="1811" spans="1:46">
      <c r="A1811" t="s">
        <v>452</v>
      </c>
      <c r="B1811" t="s">
        <v>357</v>
      </c>
      <c r="AI1811">
        <v>1</v>
      </c>
      <c r="AK1811">
        <v>1</v>
      </c>
      <c r="AL1811">
        <v>2023</v>
      </c>
      <c r="AM1811">
        <v>4</v>
      </c>
      <c r="AN1811" s="273">
        <f>(Table2[[#This Row],[OUTSD_IND_HEALTH_TOTAL]]+Table2[[#This Row],[EXCHG_IND_HEALTH_TOTAL]])-Table2[[#This Row],[OUTSD_IND_GRANDFATHER]]</f>
        <v>0</v>
      </c>
      <c r="AO1811" s="273">
        <f>Table2[[#This Row],[OUTSD_IND_HEALTH_TOTAL]]-Table2[[#This Row],[OUTSD_IND_GRANDFATHER]]</f>
        <v>0</v>
      </c>
      <c r="AP1811" s="273">
        <f>(Table2[[#This Row],[OUTSD_SG_HEALTH_TOTAL]]+Table2[[#This Row],[EXCHG_SG_HEALTH_TOTAL]])-Table2[[#This Row],[OUTSD_SG_GRANDFATHER]]</f>
        <v>0</v>
      </c>
      <c r="AQ1811" s="273">
        <f>Table2[[#This Row],[OUTSD_SG_HEALTH_TOTAL]]-Table2[[#This Row],[OUTSD_SG_GRANDFATHER]]</f>
        <v>0</v>
      </c>
      <c r="AR1811" s="273">
        <f>Table2[[#This Row],[EXCHG_IND_HEALTH_TOTAL]]+Table2[[#This Row],[OUTSD_IND_HEALTH_TOTAL]]</f>
        <v>0</v>
      </c>
      <c r="AS1811" s="273">
        <f>Table2[[#This Row],[EXCHG_SG_HEALTH_TOTAL]]+Table2[[#This Row],[OUTSD_SG_HEALTH_TOTAL]]</f>
        <v>0</v>
      </c>
      <c r="AT1811" s="273">
        <f>Table2[[#This Row],[OUTSD_ATM_HEALTH_TOTAL]]+Table2[[#This Row],[OUTSD_LG_HEALTH_TOTAL]]+Table2[[#This Row],[Individual Total]]+Table2[[#This Row],[Small Group Total]]+Table2[[#This Row],[OUTSD_STUDENT]]</f>
        <v>0</v>
      </c>
    </row>
    <row r="1812" spans="1:46">
      <c r="A1812" t="s">
        <v>80</v>
      </c>
      <c r="B1812" t="s">
        <v>381</v>
      </c>
      <c r="AE1812">
        <v>164</v>
      </c>
      <c r="AL1812">
        <v>2023</v>
      </c>
      <c r="AM1812">
        <v>4</v>
      </c>
      <c r="AN1812" s="273">
        <f>(Table2[[#This Row],[OUTSD_IND_HEALTH_TOTAL]]+Table2[[#This Row],[EXCHG_IND_HEALTH_TOTAL]])-Table2[[#This Row],[OUTSD_IND_GRANDFATHER]]</f>
        <v>0</v>
      </c>
      <c r="AO1812" s="273">
        <f>Table2[[#This Row],[OUTSD_IND_HEALTH_TOTAL]]-Table2[[#This Row],[OUTSD_IND_GRANDFATHER]]</f>
        <v>0</v>
      </c>
      <c r="AP1812" s="273">
        <f>(Table2[[#This Row],[OUTSD_SG_HEALTH_TOTAL]]+Table2[[#This Row],[EXCHG_SG_HEALTH_TOTAL]])-Table2[[#This Row],[OUTSD_SG_GRANDFATHER]]</f>
        <v>0</v>
      </c>
      <c r="AQ1812" s="273">
        <f>Table2[[#This Row],[OUTSD_SG_HEALTH_TOTAL]]-Table2[[#This Row],[OUTSD_SG_GRANDFATHER]]</f>
        <v>0</v>
      </c>
      <c r="AR1812" s="273">
        <f>Table2[[#This Row],[EXCHG_IND_HEALTH_TOTAL]]+Table2[[#This Row],[OUTSD_IND_HEALTH_TOTAL]]</f>
        <v>0</v>
      </c>
      <c r="AS1812" s="273">
        <f>Table2[[#This Row],[EXCHG_SG_HEALTH_TOTAL]]+Table2[[#This Row],[OUTSD_SG_HEALTH_TOTAL]]</f>
        <v>0</v>
      </c>
      <c r="AT1812" s="273">
        <f>Table2[[#This Row],[OUTSD_ATM_HEALTH_TOTAL]]+Table2[[#This Row],[OUTSD_LG_HEALTH_TOTAL]]+Table2[[#This Row],[Individual Total]]+Table2[[#This Row],[Small Group Total]]+Table2[[#This Row],[OUTSD_STUDENT]]</f>
        <v>0</v>
      </c>
    </row>
    <row r="1813" spans="1:46">
      <c r="A1813" t="s">
        <v>80</v>
      </c>
      <c r="B1813" t="s">
        <v>363</v>
      </c>
      <c r="AE1813">
        <v>50</v>
      </c>
      <c r="AL1813">
        <v>2023</v>
      </c>
      <c r="AM1813">
        <v>4</v>
      </c>
      <c r="AN1813" s="273">
        <f>(Table2[[#This Row],[OUTSD_IND_HEALTH_TOTAL]]+Table2[[#This Row],[EXCHG_IND_HEALTH_TOTAL]])-Table2[[#This Row],[OUTSD_IND_GRANDFATHER]]</f>
        <v>0</v>
      </c>
      <c r="AO1813" s="274">
        <f>Table2[[#This Row],[OUTSD_IND_HEALTH_TOTAL]]-Table2[[#This Row],[OUTSD_IND_GRANDFATHER]]</f>
        <v>0</v>
      </c>
      <c r="AP1813" s="273">
        <f>(Table2[[#This Row],[OUTSD_SG_HEALTH_TOTAL]]+Table2[[#This Row],[EXCHG_SG_HEALTH_TOTAL]])-Table2[[#This Row],[OUTSD_SG_GRANDFATHER]]</f>
        <v>0</v>
      </c>
      <c r="AQ1813" s="274">
        <f>Table2[[#This Row],[OUTSD_SG_HEALTH_TOTAL]]-Table2[[#This Row],[OUTSD_SG_GRANDFATHER]]</f>
        <v>0</v>
      </c>
      <c r="AR1813" s="273">
        <f>Table2[[#This Row],[EXCHG_IND_HEALTH_TOTAL]]+Table2[[#This Row],[OUTSD_IND_HEALTH_TOTAL]]</f>
        <v>0</v>
      </c>
      <c r="AS1813" s="273">
        <f>Table2[[#This Row],[EXCHG_SG_HEALTH_TOTAL]]+Table2[[#This Row],[OUTSD_SG_HEALTH_TOTAL]]</f>
        <v>0</v>
      </c>
      <c r="AT1813" s="273">
        <f>Table2[[#This Row],[OUTSD_ATM_HEALTH_TOTAL]]+Table2[[#This Row],[OUTSD_LG_HEALTH_TOTAL]]+Table2[[#This Row],[Individual Total]]+Table2[[#This Row],[Small Group Total]]+Table2[[#This Row],[OUTSD_STUDENT]]</f>
        <v>0</v>
      </c>
    </row>
    <row r="1814" spans="1:46">
      <c r="A1814" t="s">
        <v>80</v>
      </c>
      <c r="B1814" t="s">
        <v>358</v>
      </c>
      <c r="AE1814">
        <v>514</v>
      </c>
      <c r="AL1814">
        <v>2023</v>
      </c>
      <c r="AM1814">
        <v>4</v>
      </c>
      <c r="AN1814" s="273">
        <f>(Table2[[#This Row],[OUTSD_IND_HEALTH_TOTAL]]+Table2[[#This Row],[EXCHG_IND_HEALTH_TOTAL]])-Table2[[#This Row],[OUTSD_IND_GRANDFATHER]]</f>
        <v>0</v>
      </c>
      <c r="AO1814" s="274">
        <f>Table2[[#This Row],[OUTSD_IND_HEALTH_TOTAL]]-Table2[[#This Row],[OUTSD_IND_GRANDFATHER]]</f>
        <v>0</v>
      </c>
      <c r="AP1814" s="273">
        <f>(Table2[[#This Row],[OUTSD_SG_HEALTH_TOTAL]]+Table2[[#This Row],[EXCHG_SG_HEALTH_TOTAL]])-Table2[[#This Row],[OUTSD_SG_GRANDFATHER]]</f>
        <v>0</v>
      </c>
      <c r="AQ1814" s="274">
        <f>Table2[[#This Row],[OUTSD_SG_HEALTH_TOTAL]]-Table2[[#This Row],[OUTSD_SG_GRANDFATHER]]</f>
        <v>0</v>
      </c>
      <c r="AR1814" s="273">
        <f>Table2[[#This Row],[EXCHG_IND_HEALTH_TOTAL]]+Table2[[#This Row],[OUTSD_IND_HEALTH_TOTAL]]</f>
        <v>0</v>
      </c>
      <c r="AS1814" s="273">
        <f>Table2[[#This Row],[EXCHG_SG_HEALTH_TOTAL]]+Table2[[#This Row],[OUTSD_SG_HEALTH_TOTAL]]</f>
        <v>0</v>
      </c>
      <c r="AT1814" s="273">
        <f>Table2[[#This Row],[OUTSD_ATM_HEALTH_TOTAL]]+Table2[[#This Row],[OUTSD_LG_HEALTH_TOTAL]]+Table2[[#This Row],[Individual Total]]+Table2[[#This Row],[Small Group Total]]+Table2[[#This Row],[OUTSD_STUDENT]]</f>
        <v>0</v>
      </c>
    </row>
    <row r="1815" spans="1:46">
      <c r="A1815" t="s">
        <v>80</v>
      </c>
      <c r="B1815" t="s">
        <v>361</v>
      </c>
      <c r="AE1815">
        <v>5</v>
      </c>
      <c r="AL1815">
        <v>2023</v>
      </c>
      <c r="AM1815">
        <v>4</v>
      </c>
      <c r="AN1815" s="273">
        <f>(Table2[[#This Row],[OUTSD_IND_HEALTH_TOTAL]]+Table2[[#This Row],[EXCHG_IND_HEALTH_TOTAL]])-Table2[[#This Row],[OUTSD_IND_GRANDFATHER]]</f>
        <v>0</v>
      </c>
      <c r="AO1815" s="274">
        <f>Table2[[#This Row],[OUTSD_IND_HEALTH_TOTAL]]-Table2[[#This Row],[OUTSD_IND_GRANDFATHER]]</f>
        <v>0</v>
      </c>
      <c r="AP1815" s="273">
        <f>(Table2[[#This Row],[OUTSD_SG_HEALTH_TOTAL]]+Table2[[#This Row],[EXCHG_SG_HEALTH_TOTAL]])-Table2[[#This Row],[OUTSD_SG_GRANDFATHER]]</f>
        <v>0</v>
      </c>
      <c r="AQ1815" s="274">
        <f>Table2[[#This Row],[OUTSD_SG_HEALTH_TOTAL]]-Table2[[#This Row],[OUTSD_SG_GRANDFATHER]]</f>
        <v>0</v>
      </c>
      <c r="AR1815" s="273">
        <f>Table2[[#This Row],[EXCHG_IND_HEALTH_TOTAL]]+Table2[[#This Row],[OUTSD_IND_HEALTH_TOTAL]]</f>
        <v>0</v>
      </c>
      <c r="AS1815" s="273">
        <f>Table2[[#This Row],[EXCHG_SG_HEALTH_TOTAL]]+Table2[[#This Row],[OUTSD_SG_HEALTH_TOTAL]]</f>
        <v>0</v>
      </c>
      <c r="AT1815" s="273">
        <f>Table2[[#This Row],[OUTSD_ATM_HEALTH_TOTAL]]+Table2[[#This Row],[OUTSD_LG_HEALTH_TOTAL]]+Table2[[#This Row],[Individual Total]]+Table2[[#This Row],[Small Group Total]]+Table2[[#This Row],[OUTSD_STUDENT]]</f>
        <v>0</v>
      </c>
    </row>
    <row r="1816" spans="1:46">
      <c r="A1816" t="s">
        <v>80</v>
      </c>
      <c r="B1816" t="s">
        <v>372</v>
      </c>
      <c r="AE1816">
        <v>39</v>
      </c>
      <c r="AL1816">
        <v>2023</v>
      </c>
      <c r="AM1816">
        <v>4</v>
      </c>
      <c r="AN1816" s="273">
        <f>(Table2[[#This Row],[OUTSD_IND_HEALTH_TOTAL]]+Table2[[#This Row],[EXCHG_IND_HEALTH_TOTAL]])-Table2[[#This Row],[OUTSD_IND_GRANDFATHER]]</f>
        <v>0</v>
      </c>
      <c r="AO1816" s="274">
        <f>Table2[[#This Row],[OUTSD_IND_HEALTH_TOTAL]]-Table2[[#This Row],[OUTSD_IND_GRANDFATHER]]</f>
        <v>0</v>
      </c>
      <c r="AP1816" s="273">
        <f>(Table2[[#This Row],[OUTSD_SG_HEALTH_TOTAL]]+Table2[[#This Row],[EXCHG_SG_HEALTH_TOTAL]])-Table2[[#This Row],[OUTSD_SG_GRANDFATHER]]</f>
        <v>0</v>
      </c>
      <c r="AQ1816" s="274">
        <f>Table2[[#This Row],[OUTSD_SG_HEALTH_TOTAL]]-Table2[[#This Row],[OUTSD_SG_GRANDFATHER]]</f>
        <v>0</v>
      </c>
      <c r="AR1816" s="273">
        <f>Table2[[#This Row],[EXCHG_IND_HEALTH_TOTAL]]+Table2[[#This Row],[OUTSD_IND_HEALTH_TOTAL]]</f>
        <v>0</v>
      </c>
      <c r="AS1816" s="273">
        <f>Table2[[#This Row],[EXCHG_SG_HEALTH_TOTAL]]+Table2[[#This Row],[OUTSD_SG_HEALTH_TOTAL]]</f>
        <v>0</v>
      </c>
      <c r="AT1816" s="273">
        <f>Table2[[#This Row],[OUTSD_ATM_HEALTH_TOTAL]]+Table2[[#This Row],[OUTSD_LG_HEALTH_TOTAL]]+Table2[[#This Row],[Individual Total]]+Table2[[#This Row],[Small Group Total]]+Table2[[#This Row],[OUTSD_STUDENT]]</f>
        <v>0</v>
      </c>
    </row>
    <row r="1817" spans="1:46">
      <c r="A1817" t="s">
        <v>80</v>
      </c>
      <c r="B1817" t="s">
        <v>376</v>
      </c>
      <c r="AE1817">
        <v>7</v>
      </c>
      <c r="AL1817">
        <v>2023</v>
      </c>
      <c r="AM1817">
        <v>4</v>
      </c>
      <c r="AN1817" s="273">
        <f>(Table2[[#This Row],[OUTSD_IND_HEALTH_TOTAL]]+Table2[[#This Row],[EXCHG_IND_HEALTH_TOTAL]])-Table2[[#This Row],[OUTSD_IND_GRANDFATHER]]</f>
        <v>0</v>
      </c>
      <c r="AO1817" s="274">
        <f>Table2[[#This Row],[OUTSD_IND_HEALTH_TOTAL]]-Table2[[#This Row],[OUTSD_IND_GRANDFATHER]]</f>
        <v>0</v>
      </c>
      <c r="AP1817" s="273">
        <f>(Table2[[#This Row],[OUTSD_SG_HEALTH_TOTAL]]+Table2[[#This Row],[EXCHG_SG_HEALTH_TOTAL]])-Table2[[#This Row],[OUTSD_SG_GRANDFATHER]]</f>
        <v>0</v>
      </c>
      <c r="AQ1817" s="274">
        <f>Table2[[#This Row],[OUTSD_SG_HEALTH_TOTAL]]-Table2[[#This Row],[OUTSD_SG_GRANDFATHER]]</f>
        <v>0</v>
      </c>
      <c r="AR1817" s="273">
        <f>Table2[[#This Row],[EXCHG_IND_HEALTH_TOTAL]]+Table2[[#This Row],[OUTSD_IND_HEALTH_TOTAL]]</f>
        <v>0</v>
      </c>
      <c r="AS1817" s="273">
        <f>Table2[[#This Row],[EXCHG_SG_HEALTH_TOTAL]]+Table2[[#This Row],[OUTSD_SG_HEALTH_TOTAL]]</f>
        <v>0</v>
      </c>
      <c r="AT1817" s="273">
        <f>Table2[[#This Row],[OUTSD_ATM_HEALTH_TOTAL]]+Table2[[#This Row],[OUTSD_LG_HEALTH_TOTAL]]+Table2[[#This Row],[Individual Total]]+Table2[[#This Row],[Small Group Total]]+Table2[[#This Row],[OUTSD_STUDENT]]</f>
        <v>0</v>
      </c>
    </row>
    <row r="1818" spans="1:46">
      <c r="A1818" t="s">
        <v>80</v>
      </c>
      <c r="B1818" t="s">
        <v>379</v>
      </c>
      <c r="AE1818">
        <v>5</v>
      </c>
      <c r="AL1818">
        <v>2023</v>
      </c>
      <c r="AM1818">
        <v>4</v>
      </c>
      <c r="AN1818" s="273">
        <f>(Table2[[#This Row],[OUTSD_IND_HEALTH_TOTAL]]+Table2[[#This Row],[EXCHG_IND_HEALTH_TOTAL]])-Table2[[#This Row],[OUTSD_IND_GRANDFATHER]]</f>
        <v>0</v>
      </c>
      <c r="AO1818" s="274">
        <f>Table2[[#This Row],[OUTSD_IND_HEALTH_TOTAL]]-Table2[[#This Row],[OUTSD_IND_GRANDFATHER]]</f>
        <v>0</v>
      </c>
      <c r="AP1818" s="273">
        <f>(Table2[[#This Row],[OUTSD_SG_HEALTH_TOTAL]]+Table2[[#This Row],[EXCHG_SG_HEALTH_TOTAL]])-Table2[[#This Row],[OUTSD_SG_GRANDFATHER]]</f>
        <v>0</v>
      </c>
      <c r="AQ1818" s="274">
        <f>Table2[[#This Row],[OUTSD_SG_HEALTH_TOTAL]]-Table2[[#This Row],[OUTSD_SG_GRANDFATHER]]</f>
        <v>0</v>
      </c>
      <c r="AR1818" s="273">
        <f>Table2[[#This Row],[EXCHG_IND_HEALTH_TOTAL]]+Table2[[#This Row],[OUTSD_IND_HEALTH_TOTAL]]</f>
        <v>0</v>
      </c>
      <c r="AS1818" s="273">
        <f>Table2[[#This Row],[EXCHG_SG_HEALTH_TOTAL]]+Table2[[#This Row],[OUTSD_SG_HEALTH_TOTAL]]</f>
        <v>0</v>
      </c>
      <c r="AT1818" s="273">
        <f>Table2[[#This Row],[OUTSD_ATM_HEALTH_TOTAL]]+Table2[[#This Row],[OUTSD_LG_HEALTH_TOTAL]]+Table2[[#This Row],[Individual Total]]+Table2[[#This Row],[Small Group Total]]+Table2[[#This Row],[OUTSD_STUDENT]]</f>
        <v>0</v>
      </c>
    </row>
    <row r="1819" spans="1:46">
      <c r="A1819" t="s">
        <v>80</v>
      </c>
      <c r="B1819" t="s">
        <v>370</v>
      </c>
      <c r="AE1819">
        <v>93</v>
      </c>
      <c r="AL1819">
        <v>2023</v>
      </c>
      <c r="AM1819">
        <v>4</v>
      </c>
      <c r="AN1819" s="273">
        <f>(Table2[[#This Row],[OUTSD_IND_HEALTH_TOTAL]]+Table2[[#This Row],[EXCHG_IND_HEALTH_TOTAL]])-Table2[[#This Row],[OUTSD_IND_GRANDFATHER]]</f>
        <v>0</v>
      </c>
      <c r="AO1819" s="274">
        <f>Table2[[#This Row],[OUTSD_IND_HEALTH_TOTAL]]-Table2[[#This Row],[OUTSD_IND_GRANDFATHER]]</f>
        <v>0</v>
      </c>
      <c r="AP1819" s="273">
        <f>(Table2[[#This Row],[OUTSD_SG_HEALTH_TOTAL]]+Table2[[#This Row],[EXCHG_SG_HEALTH_TOTAL]])-Table2[[#This Row],[OUTSD_SG_GRANDFATHER]]</f>
        <v>0</v>
      </c>
      <c r="AQ1819" s="274">
        <f>Table2[[#This Row],[OUTSD_SG_HEALTH_TOTAL]]-Table2[[#This Row],[OUTSD_SG_GRANDFATHER]]</f>
        <v>0</v>
      </c>
      <c r="AR1819" s="273">
        <f>Table2[[#This Row],[EXCHG_IND_HEALTH_TOTAL]]+Table2[[#This Row],[OUTSD_IND_HEALTH_TOTAL]]</f>
        <v>0</v>
      </c>
      <c r="AS1819" s="273">
        <f>Table2[[#This Row],[EXCHG_SG_HEALTH_TOTAL]]+Table2[[#This Row],[OUTSD_SG_HEALTH_TOTAL]]</f>
        <v>0</v>
      </c>
      <c r="AT1819" s="273">
        <f>Table2[[#This Row],[OUTSD_ATM_HEALTH_TOTAL]]+Table2[[#This Row],[OUTSD_LG_HEALTH_TOTAL]]+Table2[[#This Row],[Individual Total]]+Table2[[#This Row],[Small Group Total]]+Table2[[#This Row],[OUTSD_STUDENT]]</f>
        <v>0</v>
      </c>
    </row>
    <row r="1820" spans="1:46">
      <c r="A1820" t="s">
        <v>80</v>
      </c>
      <c r="B1820" t="s">
        <v>367</v>
      </c>
      <c r="AE1820">
        <v>40</v>
      </c>
      <c r="AL1820">
        <v>2023</v>
      </c>
      <c r="AM1820">
        <v>4</v>
      </c>
      <c r="AN1820" s="273">
        <f>(Table2[[#This Row],[OUTSD_IND_HEALTH_TOTAL]]+Table2[[#This Row],[EXCHG_IND_HEALTH_TOTAL]])-Table2[[#This Row],[OUTSD_IND_GRANDFATHER]]</f>
        <v>0</v>
      </c>
      <c r="AO1820" s="274">
        <f>Table2[[#This Row],[OUTSD_IND_HEALTH_TOTAL]]-Table2[[#This Row],[OUTSD_IND_GRANDFATHER]]</f>
        <v>0</v>
      </c>
      <c r="AP1820" s="273">
        <f>(Table2[[#This Row],[OUTSD_SG_HEALTH_TOTAL]]+Table2[[#This Row],[EXCHG_SG_HEALTH_TOTAL]])-Table2[[#This Row],[OUTSD_SG_GRANDFATHER]]</f>
        <v>0</v>
      </c>
      <c r="AQ1820" s="274">
        <f>Table2[[#This Row],[OUTSD_SG_HEALTH_TOTAL]]-Table2[[#This Row],[OUTSD_SG_GRANDFATHER]]</f>
        <v>0</v>
      </c>
      <c r="AR1820" s="273">
        <f>Table2[[#This Row],[EXCHG_IND_HEALTH_TOTAL]]+Table2[[#This Row],[OUTSD_IND_HEALTH_TOTAL]]</f>
        <v>0</v>
      </c>
      <c r="AS1820" s="273">
        <f>Table2[[#This Row],[EXCHG_SG_HEALTH_TOTAL]]+Table2[[#This Row],[OUTSD_SG_HEALTH_TOTAL]]</f>
        <v>0</v>
      </c>
      <c r="AT1820" s="273">
        <f>Table2[[#This Row],[OUTSD_ATM_HEALTH_TOTAL]]+Table2[[#This Row],[OUTSD_LG_HEALTH_TOTAL]]+Table2[[#This Row],[Individual Total]]+Table2[[#This Row],[Small Group Total]]+Table2[[#This Row],[OUTSD_STUDENT]]</f>
        <v>0</v>
      </c>
    </row>
    <row r="1821" spans="1:46">
      <c r="A1821" t="s">
        <v>80</v>
      </c>
      <c r="B1821" t="s">
        <v>389</v>
      </c>
      <c r="AE1821">
        <v>3</v>
      </c>
      <c r="AL1821">
        <v>2023</v>
      </c>
      <c r="AM1821">
        <v>4</v>
      </c>
      <c r="AN1821" s="273">
        <f>(Table2[[#This Row],[OUTSD_IND_HEALTH_TOTAL]]+Table2[[#This Row],[EXCHG_IND_HEALTH_TOTAL]])-Table2[[#This Row],[OUTSD_IND_GRANDFATHER]]</f>
        <v>0</v>
      </c>
      <c r="AO1821" s="273">
        <f>Table2[[#This Row],[OUTSD_IND_HEALTH_TOTAL]]-Table2[[#This Row],[OUTSD_IND_GRANDFATHER]]</f>
        <v>0</v>
      </c>
      <c r="AP1821" s="273">
        <f>(Table2[[#This Row],[OUTSD_SG_HEALTH_TOTAL]]+Table2[[#This Row],[EXCHG_SG_HEALTH_TOTAL]])-Table2[[#This Row],[OUTSD_SG_GRANDFATHER]]</f>
        <v>0</v>
      </c>
      <c r="AQ1821" s="273">
        <f>Table2[[#This Row],[OUTSD_SG_HEALTH_TOTAL]]-Table2[[#This Row],[OUTSD_SG_GRANDFATHER]]</f>
        <v>0</v>
      </c>
      <c r="AR1821" s="273">
        <f>Table2[[#This Row],[EXCHG_IND_HEALTH_TOTAL]]+Table2[[#This Row],[OUTSD_IND_HEALTH_TOTAL]]</f>
        <v>0</v>
      </c>
      <c r="AS1821" s="273">
        <f>Table2[[#This Row],[EXCHG_SG_HEALTH_TOTAL]]+Table2[[#This Row],[OUTSD_SG_HEALTH_TOTAL]]</f>
        <v>0</v>
      </c>
      <c r="AT1821" s="273">
        <f>Table2[[#This Row],[OUTSD_ATM_HEALTH_TOTAL]]+Table2[[#This Row],[OUTSD_LG_HEALTH_TOTAL]]+Table2[[#This Row],[Individual Total]]+Table2[[#This Row],[Small Group Total]]+Table2[[#This Row],[OUTSD_STUDENT]]</f>
        <v>0</v>
      </c>
    </row>
    <row r="1822" spans="1:46">
      <c r="A1822" t="s">
        <v>80</v>
      </c>
      <c r="B1822" t="s">
        <v>360</v>
      </c>
      <c r="AE1822">
        <v>23</v>
      </c>
      <c r="AL1822">
        <v>2023</v>
      </c>
      <c r="AM1822">
        <v>4</v>
      </c>
      <c r="AN1822" s="273">
        <f>(Table2[[#This Row],[OUTSD_IND_HEALTH_TOTAL]]+Table2[[#This Row],[EXCHG_IND_HEALTH_TOTAL]])-Table2[[#This Row],[OUTSD_IND_GRANDFATHER]]</f>
        <v>0</v>
      </c>
      <c r="AO1822" s="273">
        <f>Table2[[#This Row],[OUTSD_IND_HEALTH_TOTAL]]-Table2[[#This Row],[OUTSD_IND_GRANDFATHER]]</f>
        <v>0</v>
      </c>
      <c r="AP1822" s="273">
        <f>(Table2[[#This Row],[OUTSD_SG_HEALTH_TOTAL]]+Table2[[#This Row],[EXCHG_SG_HEALTH_TOTAL]])-Table2[[#This Row],[OUTSD_SG_GRANDFATHER]]</f>
        <v>0</v>
      </c>
      <c r="AQ1822" s="273">
        <f>Table2[[#This Row],[OUTSD_SG_HEALTH_TOTAL]]-Table2[[#This Row],[OUTSD_SG_GRANDFATHER]]</f>
        <v>0</v>
      </c>
      <c r="AR1822" s="273">
        <f>Table2[[#This Row],[EXCHG_IND_HEALTH_TOTAL]]+Table2[[#This Row],[OUTSD_IND_HEALTH_TOTAL]]</f>
        <v>0</v>
      </c>
      <c r="AS1822" s="273">
        <f>Table2[[#This Row],[EXCHG_SG_HEALTH_TOTAL]]+Table2[[#This Row],[OUTSD_SG_HEALTH_TOTAL]]</f>
        <v>0</v>
      </c>
      <c r="AT1822" s="273">
        <f>Table2[[#This Row],[OUTSD_ATM_HEALTH_TOTAL]]+Table2[[#This Row],[OUTSD_LG_HEALTH_TOTAL]]+Table2[[#This Row],[Individual Total]]+Table2[[#This Row],[Small Group Total]]+Table2[[#This Row],[OUTSD_STUDENT]]</f>
        <v>0</v>
      </c>
    </row>
    <row r="1823" spans="1:46">
      <c r="A1823" t="s">
        <v>80</v>
      </c>
      <c r="B1823" t="s">
        <v>368</v>
      </c>
      <c r="AE1823">
        <v>136</v>
      </c>
      <c r="AL1823">
        <v>2023</v>
      </c>
      <c r="AM1823">
        <v>4</v>
      </c>
      <c r="AN1823" s="273">
        <f>(Table2[[#This Row],[OUTSD_IND_HEALTH_TOTAL]]+Table2[[#This Row],[EXCHG_IND_HEALTH_TOTAL]])-Table2[[#This Row],[OUTSD_IND_GRANDFATHER]]</f>
        <v>0</v>
      </c>
      <c r="AO1823" s="273">
        <f>Table2[[#This Row],[OUTSD_IND_HEALTH_TOTAL]]-Table2[[#This Row],[OUTSD_IND_GRANDFATHER]]</f>
        <v>0</v>
      </c>
      <c r="AP1823" s="273">
        <f>(Table2[[#This Row],[OUTSD_SG_HEALTH_TOTAL]]+Table2[[#This Row],[EXCHG_SG_HEALTH_TOTAL]])-Table2[[#This Row],[OUTSD_SG_GRANDFATHER]]</f>
        <v>0</v>
      </c>
      <c r="AQ1823" s="273">
        <f>Table2[[#This Row],[OUTSD_SG_HEALTH_TOTAL]]-Table2[[#This Row],[OUTSD_SG_GRANDFATHER]]</f>
        <v>0</v>
      </c>
      <c r="AR1823" s="273">
        <f>Table2[[#This Row],[EXCHG_IND_HEALTH_TOTAL]]+Table2[[#This Row],[OUTSD_IND_HEALTH_TOTAL]]</f>
        <v>0</v>
      </c>
      <c r="AS1823" s="273">
        <f>Table2[[#This Row],[EXCHG_SG_HEALTH_TOTAL]]+Table2[[#This Row],[OUTSD_SG_HEALTH_TOTAL]]</f>
        <v>0</v>
      </c>
      <c r="AT1823" s="273">
        <f>Table2[[#This Row],[OUTSD_ATM_HEALTH_TOTAL]]+Table2[[#This Row],[OUTSD_LG_HEALTH_TOTAL]]+Table2[[#This Row],[Individual Total]]+Table2[[#This Row],[Small Group Total]]+Table2[[#This Row],[OUTSD_STUDENT]]</f>
        <v>0</v>
      </c>
    </row>
    <row r="1824" spans="1:46">
      <c r="A1824" t="s">
        <v>80</v>
      </c>
      <c r="B1824" t="s">
        <v>371</v>
      </c>
      <c r="AE1824">
        <v>4</v>
      </c>
      <c r="AL1824">
        <v>2023</v>
      </c>
      <c r="AM1824">
        <v>4</v>
      </c>
      <c r="AN1824" s="273">
        <f>(Table2[[#This Row],[OUTSD_IND_HEALTH_TOTAL]]+Table2[[#This Row],[EXCHG_IND_HEALTH_TOTAL]])-Table2[[#This Row],[OUTSD_IND_GRANDFATHER]]</f>
        <v>0</v>
      </c>
      <c r="AO1824" s="273">
        <f>Table2[[#This Row],[OUTSD_IND_HEALTH_TOTAL]]-Table2[[#This Row],[OUTSD_IND_GRANDFATHER]]</f>
        <v>0</v>
      </c>
      <c r="AP1824" s="273">
        <f>(Table2[[#This Row],[OUTSD_SG_HEALTH_TOTAL]]+Table2[[#This Row],[EXCHG_SG_HEALTH_TOTAL]])-Table2[[#This Row],[OUTSD_SG_GRANDFATHER]]</f>
        <v>0</v>
      </c>
      <c r="AQ1824" s="273">
        <f>Table2[[#This Row],[OUTSD_SG_HEALTH_TOTAL]]-Table2[[#This Row],[OUTSD_SG_GRANDFATHER]]</f>
        <v>0</v>
      </c>
      <c r="AR1824" s="273">
        <f>Table2[[#This Row],[EXCHG_IND_HEALTH_TOTAL]]+Table2[[#This Row],[OUTSD_IND_HEALTH_TOTAL]]</f>
        <v>0</v>
      </c>
      <c r="AS1824" s="273">
        <f>Table2[[#This Row],[EXCHG_SG_HEALTH_TOTAL]]+Table2[[#This Row],[OUTSD_SG_HEALTH_TOTAL]]</f>
        <v>0</v>
      </c>
      <c r="AT1824" s="273">
        <f>Table2[[#This Row],[OUTSD_ATM_HEALTH_TOTAL]]+Table2[[#This Row],[OUTSD_LG_HEALTH_TOTAL]]+Table2[[#This Row],[Individual Total]]+Table2[[#This Row],[Small Group Total]]+Table2[[#This Row],[OUTSD_STUDENT]]</f>
        <v>0</v>
      </c>
    </row>
    <row r="1825" spans="1:46">
      <c r="A1825" t="s">
        <v>80</v>
      </c>
      <c r="B1825" t="s">
        <v>378</v>
      </c>
      <c r="AE1825">
        <v>28</v>
      </c>
      <c r="AL1825">
        <v>2023</v>
      </c>
      <c r="AM1825">
        <v>4</v>
      </c>
      <c r="AN1825" s="273">
        <f>(Table2[[#This Row],[OUTSD_IND_HEALTH_TOTAL]]+Table2[[#This Row],[EXCHG_IND_HEALTH_TOTAL]])-Table2[[#This Row],[OUTSD_IND_GRANDFATHER]]</f>
        <v>0</v>
      </c>
      <c r="AO1825" s="273">
        <f>Table2[[#This Row],[OUTSD_IND_HEALTH_TOTAL]]-Table2[[#This Row],[OUTSD_IND_GRANDFATHER]]</f>
        <v>0</v>
      </c>
      <c r="AP1825" s="273">
        <f>(Table2[[#This Row],[OUTSD_SG_HEALTH_TOTAL]]+Table2[[#This Row],[EXCHG_SG_HEALTH_TOTAL]])-Table2[[#This Row],[OUTSD_SG_GRANDFATHER]]</f>
        <v>0</v>
      </c>
      <c r="AQ1825" s="273">
        <f>Table2[[#This Row],[OUTSD_SG_HEALTH_TOTAL]]-Table2[[#This Row],[OUTSD_SG_GRANDFATHER]]</f>
        <v>0</v>
      </c>
      <c r="AR1825" s="273">
        <f>Table2[[#This Row],[EXCHG_IND_HEALTH_TOTAL]]+Table2[[#This Row],[OUTSD_IND_HEALTH_TOTAL]]</f>
        <v>0</v>
      </c>
      <c r="AS1825" s="273">
        <f>Table2[[#This Row],[EXCHG_SG_HEALTH_TOTAL]]+Table2[[#This Row],[OUTSD_SG_HEALTH_TOTAL]]</f>
        <v>0</v>
      </c>
      <c r="AT1825" s="273">
        <f>Table2[[#This Row],[OUTSD_ATM_HEALTH_TOTAL]]+Table2[[#This Row],[OUTSD_LG_HEALTH_TOTAL]]+Table2[[#This Row],[Individual Total]]+Table2[[#This Row],[Small Group Total]]+Table2[[#This Row],[OUTSD_STUDENT]]</f>
        <v>0</v>
      </c>
    </row>
    <row r="1826" spans="1:46">
      <c r="A1826" t="s">
        <v>80</v>
      </c>
      <c r="B1826" t="s">
        <v>369</v>
      </c>
      <c r="AE1826">
        <v>17</v>
      </c>
      <c r="AL1826">
        <v>2023</v>
      </c>
      <c r="AM1826">
        <v>4</v>
      </c>
      <c r="AN1826" s="273">
        <f>(Table2[[#This Row],[OUTSD_IND_HEALTH_TOTAL]]+Table2[[#This Row],[EXCHG_IND_HEALTH_TOTAL]])-Table2[[#This Row],[OUTSD_IND_GRANDFATHER]]</f>
        <v>0</v>
      </c>
      <c r="AO1826" s="273">
        <f>Table2[[#This Row],[OUTSD_IND_HEALTH_TOTAL]]-Table2[[#This Row],[OUTSD_IND_GRANDFATHER]]</f>
        <v>0</v>
      </c>
      <c r="AP1826" s="273">
        <f>(Table2[[#This Row],[OUTSD_SG_HEALTH_TOTAL]]+Table2[[#This Row],[EXCHG_SG_HEALTH_TOTAL]])-Table2[[#This Row],[OUTSD_SG_GRANDFATHER]]</f>
        <v>0</v>
      </c>
      <c r="AQ1826" s="273">
        <f>Table2[[#This Row],[OUTSD_SG_HEALTH_TOTAL]]-Table2[[#This Row],[OUTSD_SG_GRANDFATHER]]</f>
        <v>0</v>
      </c>
      <c r="AR1826" s="273">
        <f>Table2[[#This Row],[EXCHG_IND_HEALTH_TOTAL]]+Table2[[#This Row],[OUTSD_IND_HEALTH_TOTAL]]</f>
        <v>0</v>
      </c>
      <c r="AS1826" s="273">
        <f>Table2[[#This Row],[EXCHG_SG_HEALTH_TOTAL]]+Table2[[#This Row],[OUTSD_SG_HEALTH_TOTAL]]</f>
        <v>0</v>
      </c>
      <c r="AT1826" s="273">
        <f>Table2[[#This Row],[OUTSD_ATM_HEALTH_TOTAL]]+Table2[[#This Row],[OUTSD_LG_HEALTH_TOTAL]]+Table2[[#This Row],[Individual Total]]+Table2[[#This Row],[Small Group Total]]+Table2[[#This Row],[OUTSD_STUDENT]]</f>
        <v>0</v>
      </c>
    </row>
    <row r="1827" spans="1:46">
      <c r="A1827" t="s">
        <v>80</v>
      </c>
      <c r="B1827" t="s">
        <v>385</v>
      </c>
      <c r="AE1827">
        <v>3</v>
      </c>
      <c r="AL1827">
        <v>2023</v>
      </c>
      <c r="AM1827">
        <v>4</v>
      </c>
      <c r="AN1827" s="273">
        <f>(Table2[[#This Row],[OUTSD_IND_HEALTH_TOTAL]]+Table2[[#This Row],[EXCHG_IND_HEALTH_TOTAL]])-Table2[[#This Row],[OUTSD_IND_GRANDFATHER]]</f>
        <v>0</v>
      </c>
      <c r="AO1827" s="273">
        <f>Table2[[#This Row],[OUTSD_IND_HEALTH_TOTAL]]-Table2[[#This Row],[OUTSD_IND_GRANDFATHER]]</f>
        <v>0</v>
      </c>
      <c r="AP1827" s="273">
        <f>(Table2[[#This Row],[OUTSD_SG_HEALTH_TOTAL]]+Table2[[#This Row],[EXCHG_SG_HEALTH_TOTAL]])-Table2[[#This Row],[OUTSD_SG_GRANDFATHER]]</f>
        <v>0</v>
      </c>
      <c r="AQ1827" s="273">
        <f>Table2[[#This Row],[OUTSD_SG_HEALTH_TOTAL]]-Table2[[#This Row],[OUTSD_SG_GRANDFATHER]]</f>
        <v>0</v>
      </c>
      <c r="AR1827" s="273">
        <f>Table2[[#This Row],[EXCHG_IND_HEALTH_TOTAL]]+Table2[[#This Row],[OUTSD_IND_HEALTH_TOTAL]]</f>
        <v>0</v>
      </c>
      <c r="AS1827" s="273">
        <f>Table2[[#This Row],[EXCHG_SG_HEALTH_TOTAL]]+Table2[[#This Row],[OUTSD_SG_HEALTH_TOTAL]]</f>
        <v>0</v>
      </c>
      <c r="AT1827" s="273">
        <f>Table2[[#This Row],[OUTSD_ATM_HEALTH_TOTAL]]+Table2[[#This Row],[OUTSD_LG_HEALTH_TOTAL]]+Table2[[#This Row],[Individual Total]]+Table2[[#This Row],[Small Group Total]]+Table2[[#This Row],[OUTSD_STUDENT]]</f>
        <v>0</v>
      </c>
    </row>
    <row r="1828" spans="1:46">
      <c r="A1828" t="s">
        <v>80</v>
      </c>
      <c r="B1828" t="s">
        <v>366</v>
      </c>
      <c r="AE1828">
        <v>415</v>
      </c>
      <c r="AL1828">
        <v>2023</v>
      </c>
      <c r="AM1828">
        <v>4</v>
      </c>
      <c r="AN1828" s="273">
        <f>(Table2[[#This Row],[OUTSD_IND_HEALTH_TOTAL]]+Table2[[#This Row],[EXCHG_IND_HEALTH_TOTAL]])-Table2[[#This Row],[OUTSD_IND_GRANDFATHER]]</f>
        <v>0</v>
      </c>
      <c r="AO1828" s="273">
        <f>Table2[[#This Row],[OUTSD_IND_HEALTH_TOTAL]]-Table2[[#This Row],[OUTSD_IND_GRANDFATHER]]</f>
        <v>0</v>
      </c>
      <c r="AP1828" s="273">
        <f>(Table2[[#This Row],[OUTSD_SG_HEALTH_TOTAL]]+Table2[[#This Row],[EXCHG_SG_HEALTH_TOTAL]])-Table2[[#This Row],[OUTSD_SG_GRANDFATHER]]</f>
        <v>0</v>
      </c>
      <c r="AQ1828" s="273">
        <f>Table2[[#This Row],[OUTSD_SG_HEALTH_TOTAL]]-Table2[[#This Row],[OUTSD_SG_GRANDFATHER]]</f>
        <v>0</v>
      </c>
      <c r="AR1828" s="273">
        <f>Table2[[#This Row],[EXCHG_IND_HEALTH_TOTAL]]+Table2[[#This Row],[OUTSD_IND_HEALTH_TOTAL]]</f>
        <v>0</v>
      </c>
      <c r="AS1828" s="273">
        <f>Table2[[#This Row],[EXCHG_SG_HEALTH_TOTAL]]+Table2[[#This Row],[OUTSD_SG_HEALTH_TOTAL]]</f>
        <v>0</v>
      </c>
      <c r="AT1828" s="273">
        <f>Table2[[#This Row],[OUTSD_ATM_HEALTH_TOTAL]]+Table2[[#This Row],[OUTSD_LG_HEALTH_TOTAL]]+Table2[[#This Row],[Individual Total]]+Table2[[#This Row],[Small Group Total]]+Table2[[#This Row],[OUTSD_STUDENT]]</f>
        <v>0</v>
      </c>
    </row>
    <row r="1829" spans="1:46">
      <c r="A1829" t="s">
        <v>80</v>
      </c>
      <c r="B1829" t="s">
        <v>375</v>
      </c>
      <c r="AE1829">
        <v>26</v>
      </c>
      <c r="AL1829">
        <v>2023</v>
      </c>
      <c r="AM1829">
        <v>4</v>
      </c>
      <c r="AN1829" s="273">
        <f>(Table2[[#This Row],[OUTSD_IND_HEALTH_TOTAL]]+Table2[[#This Row],[EXCHG_IND_HEALTH_TOTAL]])-Table2[[#This Row],[OUTSD_IND_GRANDFATHER]]</f>
        <v>0</v>
      </c>
      <c r="AO1829" s="273">
        <f>Table2[[#This Row],[OUTSD_IND_HEALTH_TOTAL]]-Table2[[#This Row],[OUTSD_IND_GRANDFATHER]]</f>
        <v>0</v>
      </c>
      <c r="AP1829" s="273">
        <f>(Table2[[#This Row],[OUTSD_SG_HEALTH_TOTAL]]+Table2[[#This Row],[EXCHG_SG_HEALTH_TOTAL]])-Table2[[#This Row],[OUTSD_SG_GRANDFATHER]]</f>
        <v>0</v>
      </c>
      <c r="AQ1829" s="273">
        <f>Table2[[#This Row],[OUTSD_SG_HEALTH_TOTAL]]-Table2[[#This Row],[OUTSD_SG_GRANDFATHER]]</f>
        <v>0</v>
      </c>
      <c r="AR1829" s="273">
        <f>Table2[[#This Row],[EXCHG_IND_HEALTH_TOTAL]]+Table2[[#This Row],[OUTSD_IND_HEALTH_TOTAL]]</f>
        <v>0</v>
      </c>
      <c r="AS1829" s="273">
        <f>Table2[[#This Row],[EXCHG_SG_HEALTH_TOTAL]]+Table2[[#This Row],[OUTSD_SG_HEALTH_TOTAL]]</f>
        <v>0</v>
      </c>
      <c r="AT1829" s="273">
        <f>Table2[[#This Row],[OUTSD_ATM_HEALTH_TOTAL]]+Table2[[#This Row],[OUTSD_LG_HEALTH_TOTAL]]+Table2[[#This Row],[Individual Total]]+Table2[[#This Row],[Small Group Total]]+Table2[[#This Row],[OUTSD_STUDENT]]</f>
        <v>0</v>
      </c>
    </row>
    <row r="1830" spans="1:46">
      <c r="A1830" t="s">
        <v>80</v>
      </c>
      <c r="B1830" t="s">
        <v>365</v>
      </c>
      <c r="AE1830">
        <v>139</v>
      </c>
      <c r="AL1830">
        <v>2023</v>
      </c>
      <c r="AM1830">
        <v>4</v>
      </c>
      <c r="AN1830" s="273">
        <f>(Table2[[#This Row],[OUTSD_IND_HEALTH_TOTAL]]+Table2[[#This Row],[EXCHG_IND_HEALTH_TOTAL]])-Table2[[#This Row],[OUTSD_IND_GRANDFATHER]]</f>
        <v>0</v>
      </c>
      <c r="AO1830" s="273">
        <f>Table2[[#This Row],[OUTSD_IND_HEALTH_TOTAL]]-Table2[[#This Row],[OUTSD_IND_GRANDFATHER]]</f>
        <v>0</v>
      </c>
      <c r="AP1830" s="273">
        <f>(Table2[[#This Row],[OUTSD_SG_HEALTH_TOTAL]]+Table2[[#This Row],[EXCHG_SG_HEALTH_TOTAL]])-Table2[[#This Row],[OUTSD_SG_GRANDFATHER]]</f>
        <v>0</v>
      </c>
      <c r="AQ1830" s="273">
        <f>Table2[[#This Row],[OUTSD_SG_HEALTH_TOTAL]]-Table2[[#This Row],[OUTSD_SG_GRANDFATHER]]</f>
        <v>0</v>
      </c>
      <c r="AR1830" s="273">
        <f>Table2[[#This Row],[EXCHG_IND_HEALTH_TOTAL]]+Table2[[#This Row],[OUTSD_IND_HEALTH_TOTAL]]</f>
        <v>0</v>
      </c>
      <c r="AS1830" s="273">
        <f>Table2[[#This Row],[EXCHG_SG_HEALTH_TOTAL]]+Table2[[#This Row],[OUTSD_SG_HEALTH_TOTAL]]</f>
        <v>0</v>
      </c>
      <c r="AT1830" s="273">
        <f>Table2[[#This Row],[OUTSD_ATM_HEALTH_TOTAL]]+Table2[[#This Row],[OUTSD_LG_HEALTH_TOTAL]]+Table2[[#This Row],[Individual Total]]+Table2[[#This Row],[Small Group Total]]+Table2[[#This Row],[OUTSD_STUDENT]]</f>
        <v>0</v>
      </c>
    </row>
    <row r="1831" spans="1:46">
      <c r="A1831" t="s">
        <v>80</v>
      </c>
      <c r="B1831" t="s">
        <v>383</v>
      </c>
      <c r="AE1831">
        <v>73</v>
      </c>
      <c r="AL1831">
        <v>2023</v>
      </c>
      <c r="AM1831">
        <v>4</v>
      </c>
      <c r="AN1831" s="273">
        <f>(Table2[[#This Row],[OUTSD_IND_HEALTH_TOTAL]]+Table2[[#This Row],[EXCHG_IND_HEALTH_TOTAL]])-Table2[[#This Row],[OUTSD_IND_GRANDFATHER]]</f>
        <v>0</v>
      </c>
      <c r="AO1831" s="273">
        <f>Table2[[#This Row],[OUTSD_IND_HEALTH_TOTAL]]-Table2[[#This Row],[OUTSD_IND_GRANDFATHER]]</f>
        <v>0</v>
      </c>
      <c r="AP1831" s="273">
        <f>(Table2[[#This Row],[OUTSD_SG_HEALTH_TOTAL]]+Table2[[#This Row],[EXCHG_SG_HEALTH_TOTAL]])-Table2[[#This Row],[OUTSD_SG_GRANDFATHER]]</f>
        <v>0</v>
      </c>
      <c r="AQ1831" s="273">
        <f>Table2[[#This Row],[OUTSD_SG_HEALTH_TOTAL]]-Table2[[#This Row],[OUTSD_SG_GRANDFATHER]]</f>
        <v>0</v>
      </c>
      <c r="AR1831" s="273">
        <f>Table2[[#This Row],[EXCHG_IND_HEALTH_TOTAL]]+Table2[[#This Row],[OUTSD_IND_HEALTH_TOTAL]]</f>
        <v>0</v>
      </c>
      <c r="AS1831" s="273">
        <f>Table2[[#This Row],[EXCHG_SG_HEALTH_TOTAL]]+Table2[[#This Row],[OUTSD_SG_HEALTH_TOTAL]]</f>
        <v>0</v>
      </c>
      <c r="AT1831" s="273">
        <f>Table2[[#This Row],[OUTSD_ATM_HEALTH_TOTAL]]+Table2[[#This Row],[OUTSD_LG_HEALTH_TOTAL]]+Table2[[#This Row],[Individual Total]]+Table2[[#This Row],[Small Group Total]]+Table2[[#This Row],[OUTSD_STUDENT]]</f>
        <v>0</v>
      </c>
    </row>
    <row r="1832" spans="1:46">
      <c r="A1832" t="s">
        <v>80</v>
      </c>
      <c r="B1832" t="s">
        <v>356</v>
      </c>
      <c r="AE1832">
        <v>528</v>
      </c>
      <c r="AL1832">
        <v>2023</v>
      </c>
      <c r="AM1832">
        <v>4</v>
      </c>
      <c r="AN1832" s="273">
        <f>(Table2[[#This Row],[OUTSD_IND_HEALTH_TOTAL]]+Table2[[#This Row],[EXCHG_IND_HEALTH_TOTAL]])-Table2[[#This Row],[OUTSD_IND_GRANDFATHER]]</f>
        <v>0</v>
      </c>
      <c r="AO1832" s="273">
        <f>Table2[[#This Row],[OUTSD_IND_HEALTH_TOTAL]]-Table2[[#This Row],[OUTSD_IND_GRANDFATHER]]</f>
        <v>0</v>
      </c>
      <c r="AP1832" s="273">
        <f>(Table2[[#This Row],[OUTSD_SG_HEALTH_TOTAL]]+Table2[[#This Row],[EXCHG_SG_HEALTH_TOTAL]])-Table2[[#This Row],[OUTSD_SG_GRANDFATHER]]</f>
        <v>0</v>
      </c>
      <c r="AQ1832" s="273">
        <f>Table2[[#This Row],[OUTSD_SG_HEALTH_TOTAL]]-Table2[[#This Row],[OUTSD_SG_GRANDFATHER]]</f>
        <v>0</v>
      </c>
      <c r="AR1832" s="273">
        <f>Table2[[#This Row],[EXCHG_IND_HEALTH_TOTAL]]+Table2[[#This Row],[OUTSD_IND_HEALTH_TOTAL]]</f>
        <v>0</v>
      </c>
      <c r="AS1832" s="273">
        <f>Table2[[#This Row],[EXCHG_SG_HEALTH_TOTAL]]+Table2[[#This Row],[OUTSD_SG_HEALTH_TOTAL]]</f>
        <v>0</v>
      </c>
      <c r="AT1832" s="273">
        <f>Table2[[#This Row],[OUTSD_ATM_HEALTH_TOTAL]]+Table2[[#This Row],[OUTSD_LG_HEALTH_TOTAL]]+Table2[[#This Row],[Individual Total]]+Table2[[#This Row],[Small Group Total]]+Table2[[#This Row],[OUTSD_STUDENT]]</f>
        <v>0</v>
      </c>
    </row>
    <row r="1833" spans="1:46">
      <c r="A1833" t="s">
        <v>80</v>
      </c>
      <c r="B1833" t="s">
        <v>382</v>
      </c>
      <c r="AE1833">
        <v>5</v>
      </c>
      <c r="AL1833">
        <v>2023</v>
      </c>
      <c r="AM1833">
        <v>4</v>
      </c>
      <c r="AN1833" s="273">
        <f>(Table2[[#This Row],[OUTSD_IND_HEALTH_TOTAL]]+Table2[[#This Row],[EXCHG_IND_HEALTH_TOTAL]])-Table2[[#This Row],[OUTSD_IND_GRANDFATHER]]</f>
        <v>0</v>
      </c>
      <c r="AO1833" s="273">
        <f>Table2[[#This Row],[OUTSD_IND_HEALTH_TOTAL]]-Table2[[#This Row],[OUTSD_IND_GRANDFATHER]]</f>
        <v>0</v>
      </c>
      <c r="AP1833" s="273">
        <f>(Table2[[#This Row],[OUTSD_SG_HEALTH_TOTAL]]+Table2[[#This Row],[EXCHG_SG_HEALTH_TOTAL]])-Table2[[#This Row],[OUTSD_SG_GRANDFATHER]]</f>
        <v>0</v>
      </c>
      <c r="AQ1833" s="273">
        <f>Table2[[#This Row],[OUTSD_SG_HEALTH_TOTAL]]-Table2[[#This Row],[OUTSD_SG_GRANDFATHER]]</f>
        <v>0</v>
      </c>
      <c r="AR1833" s="273">
        <f>Table2[[#This Row],[EXCHG_IND_HEALTH_TOTAL]]+Table2[[#This Row],[OUTSD_IND_HEALTH_TOTAL]]</f>
        <v>0</v>
      </c>
      <c r="AS1833" s="273">
        <f>Table2[[#This Row],[EXCHG_SG_HEALTH_TOTAL]]+Table2[[#This Row],[OUTSD_SG_HEALTH_TOTAL]]</f>
        <v>0</v>
      </c>
      <c r="AT1833" s="273">
        <f>Table2[[#This Row],[OUTSD_ATM_HEALTH_TOTAL]]+Table2[[#This Row],[OUTSD_LG_HEALTH_TOTAL]]+Table2[[#This Row],[Individual Total]]+Table2[[#This Row],[Small Group Total]]+Table2[[#This Row],[OUTSD_STUDENT]]</f>
        <v>0</v>
      </c>
    </row>
    <row r="1834" spans="1:46">
      <c r="A1834" t="s">
        <v>80</v>
      </c>
      <c r="B1834" t="s">
        <v>359</v>
      </c>
      <c r="AE1834">
        <v>605</v>
      </c>
      <c r="AL1834">
        <v>2023</v>
      </c>
      <c r="AM1834">
        <v>4</v>
      </c>
      <c r="AN1834" s="273">
        <f>(Table2[[#This Row],[OUTSD_IND_HEALTH_TOTAL]]+Table2[[#This Row],[EXCHG_IND_HEALTH_TOTAL]])-Table2[[#This Row],[OUTSD_IND_GRANDFATHER]]</f>
        <v>0</v>
      </c>
      <c r="AO1834" s="273">
        <f>Table2[[#This Row],[OUTSD_IND_HEALTH_TOTAL]]-Table2[[#This Row],[OUTSD_IND_GRANDFATHER]]</f>
        <v>0</v>
      </c>
      <c r="AP1834" s="273">
        <f>(Table2[[#This Row],[OUTSD_SG_HEALTH_TOTAL]]+Table2[[#This Row],[EXCHG_SG_HEALTH_TOTAL]])-Table2[[#This Row],[OUTSD_SG_GRANDFATHER]]</f>
        <v>0</v>
      </c>
      <c r="AQ1834" s="273">
        <f>Table2[[#This Row],[OUTSD_SG_HEALTH_TOTAL]]-Table2[[#This Row],[OUTSD_SG_GRANDFATHER]]</f>
        <v>0</v>
      </c>
      <c r="AR1834" s="273">
        <f>Table2[[#This Row],[EXCHG_IND_HEALTH_TOTAL]]+Table2[[#This Row],[OUTSD_IND_HEALTH_TOTAL]]</f>
        <v>0</v>
      </c>
      <c r="AS1834" s="273">
        <f>Table2[[#This Row],[EXCHG_SG_HEALTH_TOTAL]]+Table2[[#This Row],[OUTSD_SG_HEALTH_TOTAL]]</f>
        <v>0</v>
      </c>
      <c r="AT1834" s="273">
        <f>Table2[[#This Row],[OUTSD_ATM_HEALTH_TOTAL]]+Table2[[#This Row],[OUTSD_LG_HEALTH_TOTAL]]+Table2[[#This Row],[Individual Total]]+Table2[[#This Row],[Small Group Total]]+Table2[[#This Row],[OUTSD_STUDENT]]</f>
        <v>0</v>
      </c>
    </row>
    <row r="1835" spans="1:46">
      <c r="A1835" t="s">
        <v>80</v>
      </c>
      <c r="B1835" t="s">
        <v>364</v>
      </c>
      <c r="AE1835">
        <v>135</v>
      </c>
      <c r="AL1835">
        <v>2023</v>
      </c>
      <c r="AM1835">
        <v>4</v>
      </c>
      <c r="AN1835" s="273">
        <f>(Table2[[#This Row],[OUTSD_IND_HEALTH_TOTAL]]+Table2[[#This Row],[EXCHG_IND_HEALTH_TOTAL]])-Table2[[#This Row],[OUTSD_IND_GRANDFATHER]]</f>
        <v>0</v>
      </c>
      <c r="AO1835" s="273">
        <f>Table2[[#This Row],[OUTSD_IND_HEALTH_TOTAL]]-Table2[[#This Row],[OUTSD_IND_GRANDFATHER]]</f>
        <v>0</v>
      </c>
      <c r="AP1835" s="273">
        <f>(Table2[[#This Row],[OUTSD_SG_HEALTH_TOTAL]]+Table2[[#This Row],[EXCHG_SG_HEALTH_TOTAL]])-Table2[[#This Row],[OUTSD_SG_GRANDFATHER]]</f>
        <v>0</v>
      </c>
      <c r="AQ1835" s="273">
        <f>Table2[[#This Row],[OUTSD_SG_HEALTH_TOTAL]]-Table2[[#This Row],[OUTSD_SG_GRANDFATHER]]</f>
        <v>0</v>
      </c>
      <c r="AR1835" s="273">
        <f>Table2[[#This Row],[EXCHG_IND_HEALTH_TOTAL]]+Table2[[#This Row],[OUTSD_IND_HEALTH_TOTAL]]</f>
        <v>0</v>
      </c>
      <c r="AS1835" s="273">
        <f>Table2[[#This Row],[EXCHG_SG_HEALTH_TOTAL]]+Table2[[#This Row],[OUTSD_SG_HEALTH_TOTAL]]</f>
        <v>0</v>
      </c>
      <c r="AT1835" s="273">
        <f>Table2[[#This Row],[OUTSD_ATM_HEALTH_TOTAL]]+Table2[[#This Row],[OUTSD_LG_HEALTH_TOTAL]]+Table2[[#This Row],[Individual Total]]+Table2[[#This Row],[Small Group Total]]+Table2[[#This Row],[OUTSD_STUDENT]]</f>
        <v>0</v>
      </c>
    </row>
    <row r="1836" spans="1:46">
      <c r="A1836" t="s">
        <v>80</v>
      </c>
      <c r="B1836" t="s">
        <v>374</v>
      </c>
      <c r="AE1836">
        <v>3</v>
      </c>
      <c r="AL1836">
        <v>2023</v>
      </c>
      <c r="AM1836">
        <v>4</v>
      </c>
      <c r="AN1836" s="273">
        <f>(Table2[[#This Row],[OUTSD_IND_HEALTH_TOTAL]]+Table2[[#This Row],[EXCHG_IND_HEALTH_TOTAL]])-Table2[[#This Row],[OUTSD_IND_GRANDFATHER]]</f>
        <v>0</v>
      </c>
      <c r="AO1836" s="273">
        <f>Table2[[#This Row],[OUTSD_IND_HEALTH_TOTAL]]-Table2[[#This Row],[OUTSD_IND_GRANDFATHER]]</f>
        <v>0</v>
      </c>
      <c r="AP1836" s="273">
        <f>(Table2[[#This Row],[OUTSD_SG_HEALTH_TOTAL]]+Table2[[#This Row],[EXCHG_SG_HEALTH_TOTAL]])-Table2[[#This Row],[OUTSD_SG_GRANDFATHER]]</f>
        <v>0</v>
      </c>
      <c r="AQ1836" s="273">
        <f>Table2[[#This Row],[OUTSD_SG_HEALTH_TOTAL]]-Table2[[#This Row],[OUTSD_SG_GRANDFATHER]]</f>
        <v>0</v>
      </c>
      <c r="AR1836" s="273">
        <f>Table2[[#This Row],[EXCHG_IND_HEALTH_TOTAL]]+Table2[[#This Row],[OUTSD_IND_HEALTH_TOTAL]]</f>
        <v>0</v>
      </c>
      <c r="AS1836" s="273">
        <f>Table2[[#This Row],[EXCHG_SG_HEALTH_TOTAL]]+Table2[[#This Row],[OUTSD_SG_HEALTH_TOTAL]]</f>
        <v>0</v>
      </c>
      <c r="AT1836" s="273">
        <f>Table2[[#This Row],[OUTSD_ATM_HEALTH_TOTAL]]+Table2[[#This Row],[OUTSD_LG_HEALTH_TOTAL]]+Table2[[#This Row],[Individual Total]]+Table2[[#This Row],[Small Group Total]]+Table2[[#This Row],[OUTSD_STUDENT]]</f>
        <v>0</v>
      </c>
    </row>
    <row r="1837" spans="1:46">
      <c r="A1837" t="s">
        <v>80</v>
      </c>
      <c r="B1837" t="s">
        <v>380</v>
      </c>
      <c r="AE1837">
        <v>97</v>
      </c>
      <c r="AL1837">
        <v>2023</v>
      </c>
      <c r="AM1837">
        <v>4</v>
      </c>
      <c r="AN1837" s="273">
        <f>(Table2[[#This Row],[OUTSD_IND_HEALTH_TOTAL]]+Table2[[#This Row],[EXCHG_IND_HEALTH_TOTAL]])-Table2[[#This Row],[OUTSD_IND_GRANDFATHER]]</f>
        <v>0</v>
      </c>
      <c r="AO1837" s="273">
        <f>Table2[[#This Row],[OUTSD_IND_HEALTH_TOTAL]]-Table2[[#This Row],[OUTSD_IND_GRANDFATHER]]</f>
        <v>0</v>
      </c>
      <c r="AP1837" s="273">
        <f>(Table2[[#This Row],[OUTSD_SG_HEALTH_TOTAL]]+Table2[[#This Row],[EXCHG_SG_HEALTH_TOTAL]])-Table2[[#This Row],[OUTSD_SG_GRANDFATHER]]</f>
        <v>0</v>
      </c>
      <c r="AQ1837" s="273">
        <f>Table2[[#This Row],[OUTSD_SG_HEALTH_TOTAL]]-Table2[[#This Row],[OUTSD_SG_GRANDFATHER]]</f>
        <v>0</v>
      </c>
      <c r="AR1837" s="273">
        <f>Table2[[#This Row],[EXCHG_IND_HEALTH_TOTAL]]+Table2[[#This Row],[OUTSD_IND_HEALTH_TOTAL]]</f>
        <v>0</v>
      </c>
      <c r="AS1837" s="273">
        <f>Table2[[#This Row],[EXCHG_SG_HEALTH_TOTAL]]+Table2[[#This Row],[OUTSD_SG_HEALTH_TOTAL]]</f>
        <v>0</v>
      </c>
      <c r="AT1837" s="273">
        <f>Table2[[#This Row],[OUTSD_ATM_HEALTH_TOTAL]]+Table2[[#This Row],[OUTSD_LG_HEALTH_TOTAL]]+Table2[[#This Row],[Individual Total]]+Table2[[#This Row],[Small Group Total]]+Table2[[#This Row],[OUTSD_STUDENT]]</f>
        <v>0</v>
      </c>
    </row>
    <row r="1838" spans="1:46">
      <c r="A1838" t="s">
        <v>80</v>
      </c>
      <c r="B1838" t="s">
        <v>387</v>
      </c>
      <c r="AE1838">
        <v>9</v>
      </c>
      <c r="AL1838">
        <v>2023</v>
      </c>
      <c r="AM1838">
        <v>4</v>
      </c>
      <c r="AN1838" s="273">
        <f>(Table2[[#This Row],[OUTSD_IND_HEALTH_TOTAL]]+Table2[[#This Row],[EXCHG_IND_HEALTH_TOTAL]])-Table2[[#This Row],[OUTSD_IND_GRANDFATHER]]</f>
        <v>0</v>
      </c>
      <c r="AO1838" s="273">
        <f>Table2[[#This Row],[OUTSD_IND_HEALTH_TOTAL]]-Table2[[#This Row],[OUTSD_IND_GRANDFATHER]]</f>
        <v>0</v>
      </c>
      <c r="AP1838" s="273">
        <f>(Table2[[#This Row],[OUTSD_SG_HEALTH_TOTAL]]+Table2[[#This Row],[EXCHG_SG_HEALTH_TOTAL]])-Table2[[#This Row],[OUTSD_SG_GRANDFATHER]]</f>
        <v>0</v>
      </c>
      <c r="AQ1838" s="273">
        <f>Table2[[#This Row],[OUTSD_SG_HEALTH_TOTAL]]-Table2[[#This Row],[OUTSD_SG_GRANDFATHER]]</f>
        <v>0</v>
      </c>
      <c r="AR1838" s="273">
        <f>Table2[[#This Row],[EXCHG_IND_HEALTH_TOTAL]]+Table2[[#This Row],[OUTSD_IND_HEALTH_TOTAL]]</f>
        <v>0</v>
      </c>
      <c r="AS1838" s="273">
        <f>Table2[[#This Row],[EXCHG_SG_HEALTH_TOTAL]]+Table2[[#This Row],[OUTSD_SG_HEALTH_TOTAL]]</f>
        <v>0</v>
      </c>
      <c r="AT1838" s="273">
        <f>Table2[[#This Row],[OUTSD_ATM_HEALTH_TOTAL]]+Table2[[#This Row],[OUTSD_LG_HEALTH_TOTAL]]+Table2[[#This Row],[Individual Total]]+Table2[[#This Row],[Small Group Total]]+Table2[[#This Row],[OUTSD_STUDENT]]</f>
        <v>0</v>
      </c>
    </row>
    <row r="1839" spans="1:46">
      <c r="A1839" t="s">
        <v>80</v>
      </c>
      <c r="B1839" t="s">
        <v>392</v>
      </c>
      <c r="AE1839">
        <v>1</v>
      </c>
      <c r="AL1839">
        <v>2023</v>
      </c>
      <c r="AM1839">
        <v>4</v>
      </c>
      <c r="AN1839" s="273">
        <f>(Table2[[#This Row],[OUTSD_IND_HEALTH_TOTAL]]+Table2[[#This Row],[EXCHG_IND_HEALTH_TOTAL]])-Table2[[#This Row],[OUTSD_IND_GRANDFATHER]]</f>
        <v>0</v>
      </c>
      <c r="AO1839" s="273">
        <f>Table2[[#This Row],[OUTSD_IND_HEALTH_TOTAL]]-Table2[[#This Row],[OUTSD_IND_GRANDFATHER]]</f>
        <v>0</v>
      </c>
      <c r="AP1839" s="273">
        <f>(Table2[[#This Row],[OUTSD_SG_HEALTH_TOTAL]]+Table2[[#This Row],[EXCHG_SG_HEALTH_TOTAL]])-Table2[[#This Row],[OUTSD_SG_GRANDFATHER]]</f>
        <v>0</v>
      </c>
      <c r="AQ1839" s="273">
        <f>Table2[[#This Row],[OUTSD_SG_HEALTH_TOTAL]]-Table2[[#This Row],[OUTSD_SG_GRANDFATHER]]</f>
        <v>0</v>
      </c>
      <c r="AR1839" s="273">
        <f>Table2[[#This Row],[EXCHG_IND_HEALTH_TOTAL]]+Table2[[#This Row],[OUTSD_IND_HEALTH_TOTAL]]</f>
        <v>0</v>
      </c>
      <c r="AS1839" s="273">
        <f>Table2[[#This Row],[EXCHG_SG_HEALTH_TOTAL]]+Table2[[#This Row],[OUTSD_SG_HEALTH_TOTAL]]</f>
        <v>0</v>
      </c>
      <c r="AT1839" s="273">
        <f>Table2[[#This Row],[OUTSD_ATM_HEALTH_TOTAL]]+Table2[[#This Row],[OUTSD_LG_HEALTH_TOTAL]]+Table2[[#This Row],[Individual Total]]+Table2[[#This Row],[Small Group Total]]+Table2[[#This Row],[OUTSD_STUDENT]]</f>
        <v>0</v>
      </c>
    </row>
    <row r="1840" spans="1:46">
      <c r="A1840" t="s">
        <v>80</v>
      </c>
      <c r="B1840" t="s">
        <v>373</v>
      </c>
      <c r="AE1840">
        <v>28</v>
      </c>
      <c r="AL1840">
        <v>2023</v>
      </c>
      <c r="AM1840">
        <v>4</v>
      </c>
      <c r="AN1840" s="273">
        <f>(Table2[[#This Row],[OUTSD_IND_HEALTH_TOTAL]]+Table2[[#This Row],[EXCHG_IND_HEALTH_TOTAL]])-Table2[[#This Row],[OUTSD_IND_GRANDFATHER]]</f>
        <v>0</v>
      </c>
      <c r="AO1840" s="273">
        <f>Table2[[#This Row],[OUTSD_IND_HEALTH_TOTAL]]-Table2[[#This Row],[OUTSD_IND_GRANDFATHER]]</f>
        <v>0</v>
      </c>
      <c r="AP1840" s="273">
        <f>(Table2[[#This Row],[OUTSD_SG_HEALTH_TOTAL]]+Table2[[#This Row],[EXCHG_SG_HEALTH_TOTAL]])-Table2[[#This Row],[OUTSD_SG_GRANDFATHER]]</f>
        <v>0</v>
      </c>
      <c r="AQ1840" s="273">
        <f>Table2[[#This Row],[OUTSD_SG_HEALTH_TOTAL]]-Table2[[#This Row],[OUTSD_SG_GRANDFATHER]]</f>
        <v>0</v>
      </c>
      <c r="AR1840" s="273">
        <f>Table2[[#This Row],[EXCHG_IND_HEALTH_TOTAL]]+Table2[[#This Row],[OUTSD_IND_HEALTH_TOTAL]]</f>
        <v>0</v>
      </c>
      <c r="AS1840" s="273">
        <f>Table2[[#This Row],[EXCHG_SG_HEALTH_TOTAL]]+Table2[[#This Row],[OUTSD_SG_HEALTH_TOTAL]]</f>
        <v>0</v>
      </c>
      <c r="AT1840" s="273">
        <f>Table2[[#This Row],[OUTSD_ATM_HEALTH_TOTAL]]+Table2[[#This Row],[OUTSD_LG_HEALTH_TOTAL]]+Table2[[#This Row],[Individual Total]]+Table2[[#This Row],[Small Group Total]]+Table2[[#This Row],[OUTSD_STUDENT]]</f>
        <v>0</v>
      </c>
    </row>
    <row r="1841" spans="1:46">
      <c r="A1841" t="s">
        <v>80</v>
      </c>
      <c r="B1841" t="s">
        <v>357</v>
      </c>
      <c r="AE1841">
        <v>632</v>
      </c>
      <c r="AL1841">
        <v>2023</v>
      </c>
      <c r="AM1841">
        <v>4</v>
      </c>
      <c r="AN1841" s="273">
        <f>(Table2[[#This Row],[OUTSD_IND_HEALTH_TOTAL]]+Table2[[#This Row],[EXCHG_IND_HEALTH_TOTAL]])-Table2[[#This Row],[OUTSD_IND_GRANDFATHER]]</f>
        <v>0</v>
      </c>
      <c r="AO1841" s="273">
        <f>Table2[[#This Row],[OUTSD_IND_HEALTH_TOTAL]]-Table2[[#This Row],[OUTSD_IND_GRANDFATHER]]</f>
        <v>0</v>
      </c>
      <c r="AP1841" s="273">
        <f>(Table2[[#This Row],[OUTSD_SG_HEALTH_TOTAL]]+Table2[[#This Row],[EXCHG_SG_HEALTH_TOTAL]])-Table2[[#This Row],[OUTSD_SG_GRANDFATHER]]</f>
        <v>0</v>
      </c>
      <c r="AQ1841" s="273">
        <f>Table2[[#This Row],[OUTSD_SG_HEALTH_TOTAL]]-Table2[[#This Row],[OUTSD_SG_GRANDFATHER]]</f>
        <v>0</v>
      </c>
      <c r="AR1841" s="273">
        <f>Table2[[#This Row],[EXCHG_IND_HEALTH_TOTAL]]+Table2[[#This Row],[OUTSD_IND_HEALTH_TOTAL]]</f>
        <v>0</v>
      </c>
      <c r="AS1841" s="273">
        <f>Table2[[#This Row],[EXCHG_SG_HEALTH_TOTAL]]+Table2[[#This Row],[OUTSD_SG_HEALTH_TOTAL]]</f>
        <v>0</v>
      </c>
      <c r="AT1841" s="273">
        <f>Table2[[#This Row],[OUTSD_ATM_HEALTH_TOTAL]]+Table2[[#This Row],[OUTSD_LG_HEALTH_TOTAL]]+Table2[[#This Row],[Individual Total]]+Table2[[#This Row],[Small Group Total]]+Table2[[#This Row],[OUTSD_STUDENT]]</f>
        <v>0</v>
      </c>
    </row>
    <row r="1842" spans="1:46">
      <c r="A1842" t="s">
        <v>80</v>
      </c>
      <c r="B1842" t="s">
        <v>362</v>
      </c>
      <c r="AE1842">
        <v>124</v>
      </c>
      <c r="AL1842">
        <v>2023</v>
      </c>
      <c r="AM1842">
        <v>4</v>
      </c>
      <c r="AN1842" s="273">
        <f>(Table2[[#This Row],[OUTSD_IND_HEALTH_TOTAL]]+Table2[[#This Row],[EXCHG_IND_HEALTH_TOTAL]])-Table2[[#This Row],[OUTSD_IND_GRANDFATHER]]</f>
        <v>0</v>
      </c>
      <c r="AO1842" s="273">
        <f>Table2[[#This Row],[OUTSD_IND_HEALTH_TOTAL]]-Table2[[#This Row],[OUTSD_IND_GRANDFATHER]]</f>
        <v>0</v>
      </c>
      <c r="AP1842" s="273">
        <f>(Table2[[#This Row],[OUTSD_SG_HEALTH_TOTAL]]+Table2[[#This Row],[EXCHG_SG_HEALTH_TOTAL]])-Table2[[#This Row],[OUTSD_SG_GRANDFATHER]]</f>
        <v>0</v>
      </c>
      <c r="AQ1842" s="273">
        <f>Table2[[#This Row],[OUTSD_SG_HEALTH_TOTAL]]-Table2[[#This Row],[OUTSD_SG_GRANDFATHER]]</f>
        <v>0</v>
      </c>
      <c r="AR1842" s="273">
        <f>Table2[[#This Row],[EXCHG_IND_HEALTH_TOTAL]]+Table2[[#This Row],[OUTSD_IND_HEALTH_TOTAL]]</f>
        <v>0</v>
      </c>
      <c r="AS1842" s="273">
        <f>Table2[[#This Row],[EXCHG_SG_HEALTH_TOTAL]]+Table2[[#This Row],[OUTSD_SG_HEALTH_TOTAL]]</f>
        <v>0</v>
      </c>
      <c r="AT1842" s="273">
        <f>Table2[[#This Row],[OUTSD_ATM_HEALTH_TOTAL]]+Table2[[#This Row],[OUTSD_LG_HEALTH_TOTAL]]+Table2[[#This Row],[Individual Total]]+Table2[[#This Row],[Small Group Total]]+Table2[[#This Row],[OUTSD_STUDENT]]</f>
        <v>0</v>
      </c>
    </row>
    <row r="1843" spans="1:46">
      <c r="A1843" t="s">
        <v>403</v>
      </c>
      <c r="B1843" t="s">
        <v>381</v>
      </c>
      <c r="AK1843">
        <v>3</v>
      </c>
      <c r="AL1843">
        <v>2023</v>
      </c>
      <c r="AM1843">
        <v>4</v>
      </c>
      <c r="AN1843" s="273">
        <f>(Table2[[#This Row],[OUTSD_IND_HEALTH_TOTAL]]+Table2[[#This Row],[EXCHG_IND_HEALTH_TOTAL]])-Table2[[#This Row],[OUTSD_IND_GRANDFATHER]]</f>
        <v>0</v>
      </c>
      <c r="AO1843" s="273">
        <f>Table2[[#This Row],[OUTSD_IND_HEALTH_TOTAL]]-Table2[[#This Row],[OUTSD_IND_GRANDFATHER]]</f>
        <v>0</v>
      </c>
      <c r="AP1843" s="273">
        <f>(Table2[[#This Row],[OUTSD_SG_HEALTH_TOTAL]]+Table2[[#This Row],[EXCHG_SG_HEALTH_TOTAL]])-Table2[[#This Row],[OUTSD_SG_GRANDFATHER]]</f>
        <v>0</v>
      </c>
      <c r="AQ1843" s="273">
        <f>Table2[[#This Row],[OUTSD_SG_HEALTH_TOTAL]]-Table2[[#This Row],[OUTSD_SG_GRANDFATHER]]</f>
        <v>0</v>
      </c>
      <c r="AR1843" s="273">
        <f>Table2[[#This Row],[EXCHG_IND_HEALTH_TOTAL]]+Table2[[#This Row],[OUTSD_IND_HEALTH_TOTAL]]</f>
        <v>0</v>
      </c>
      <c r="AS1843" s="273">
        <f>Table2[[#This Row],[EXCHG_SG_HEALTH_TOTAL]]+Table2[[#This Row],[OUTSD_SG_HEALTH_TOTAL]]</f>
        <v>0</v>
      </c>
      <c r="AT1843" s="273">
        <f>Table2[[#This Row],[OUTSD_ATM_HEALTH_TOTAL]]+Table2[[#This Row],[OUTSD_LG_HEALTH_TOTAL]]+Table2[[#This Row],[Individual Total]]+Table2[[#This Row],[Small Group Total]]+Table2[[#This Row],[OUTSD_STUDENT]]</f>
        <v>0</v>
      </c>
    </row>
    <row r="1844" spans="1:46">
      <c r="A1844" t="s">
        <v>403</v>
      </c>
      <c r="B1844" t="s">
        <v>363</v>
      </c>
      <c r="AK1844">
        <v>6</v>
      </c>
      <c r="AL1844">
        <v>2023</v>
      </c>
      <c r="AM1844">
        <v>4</v>
      </c>
      <c r="AN1844" s="273">
        <f>(Table2[[#This Row],[OUTSD_IND_HEALTH_TOTAL]]+Table2[[#This Row],[EXCHG_IND_HEALTH_TOTAL]])-Table2[[#This Row],[OUTSD_IND_GRANDFATHER]]</f>
        <v>0</v>
      </c>
      <c r="AO1844" s="273">
        <f>Table2[[#This Row],[OUTSD_IND_HEALTH_TOTAL]]-Table2[[#This Row],[OUTSD_IND_GRANDFATHER]]</f>
        <v>0</v>
      </c>
      <c r="AP1844" s="273">
        <f>(Table2[[#This Row],[OUTSD_SG_HEALTH_TOTAL]]+Table2[[#This Row],[EXCHG_SG_HEALTH_TOTAL]])-Table2[[#This Row],[OUTSD_SG_GRANDFATHER]]</f>
        <v>0</v>
      </c>
      <c r="AQ1844" s="273">
        <f>Table2[[#This Row],[OUTSD_SG_HEALTH_TOTAL]]-Table2[[#This Row],[OUTSD_SG_GRANDFATHER]]</f>
        <v>0</v>
      </c>
      <c r="AR1844" s="273">
        <f>Table2[[#This Row],[EXCHG_IND_HEALTH_TOTAL]]+Table2[[#This Row],[OUTSD_IND_HEALTH_TOTAL]]</f>
        <v>0</v>
      </c>
      <c r="AS1844" s="273">
        <f>Table2[[#This Row],[EXCHG_SG_HEALTH_TOTAL]]+Table2[[#This Row],[OUTSD_SG_HEALTH_TOTAL]]</f>
        <v>0</v>
      </c>
      <c r="AT1844" s="273">
        <f>Table2[[#This Row],[OUTSD_ATM_HEALTH_TOTAL]]+Table2[[#This Row],[OUTSD_LG_HEALTH_TOTAL]]+Table2[[#This Row],[Individual Total]]+Table2[[#This Row],[Small Group Total]]+Table2[[#This Row],[OUTSD_STUDENT]]</f>
        <v>0</v>
      </c>
    </row>
    <row r="1845" spans="1:46">
      <c r="A1845" t="s">
        <v>403</v>
      </c>
      <c r="B1845" t="s">
        <v>358</v>
      </c>
      <c r="AK1845">
        <v>20</v>
      </c>
      <c r="AL1845">
        <v>2023</v>
      </c>
      <c r="AM1845">
        <v>4</v>
      </c>
      <c r="AN1845" s="273">
        <f>(Table2[[#This Row],[OUTSD_IND_HEALTH_TOTAL]]+Table2[[#This Row],[EXCHG_IND_HEALTH_TOTAL]])-Table2[[#This Row],[OUTSD_IND_GRANDFATHER]]</f>
        <v>0</v>
      </c>
      <c r="AO1845" s="273">
        <f>Table2[[#This Row],[OUTSD_IND_HEALTH_TOTAL]]-Table2[[#This Row],[OUTSD_IND_GRANDFATHER]]</f>
        <v>0</v>
      </c>
      <c r="AP1845" s="273">
        <f>(Table2[[#This Row],[OUTSD_SG_HEALTH_TOTAL]]+Table2[[#This Row],[EXCHG_SG_HEALTH_TOTAL]])-Table2[[#This Row],[OUTSD_SG_GRANDFATHER]]</f>
        <v>0</v>
      </c>
      <c r="AQ1845" s="273">
        <f>Table2[[#This Row],[OUTSD_SG_HEALTH_TOTAL]]-Table2[[#This Row],[OUTSD_SG_GRANDFATHER]]</f>
        <v>0</v>
      </c>
      <c r="AR1845" s="273">
        <f>Table2[[#This Row],[EXCHG_IND_HEALTH_TOTAL]]+Table2[[#This Row],[OUTSD_IND_HEALTH_TOTAL]]</f>
        <v>0</v>
      </c>
      <c r="AS1845" s="273">
        <f>Table2[[#This Row],[EXCHG_SG_HEALTH_TOTAL]]+Table2[[#This Row],[OUTSD_SG_HEALTH_TOTAL]]</f>
        <v>0</v>
      </c>
      <c r="AT1845" s="273">
        <f>Table2[[#This Row],[OUTSD_ATM_HEALTH_TOTAL]]+Table2[[#This Row],[OUTSD_LG_HEALTH_TOTAL]]+Table2[[#This Row],[Individual Total]]+Table2[[#This Row],[Small Group Total]]+Table2[[#This Row],[OUTSD_STUDENT]]</f>
        <v>0</v>
      </c>
    </row>
    <row r="1846" spans="1:46">
      <c r="A1846" t="s">
        <v>403</v>
      </c>
      <c r="B1846" t="s">
        <v>361</v>
      </c>
      <c r="AK1846">
        <v>23</v>
      </c>
      <c r="AL1846">
        <v>2023</v>
      </c>
      <c r="AM1846">
        <v>4</v>
      </c>
      <c r="AN1846" s="273">
        <f>(Table2[[#This Row],[OUTSD_IND_HEALTH_TOTAL]]+Table2[[#This Row],[EXCHG_IND_HEALTH_TOTAL]])-Table2[[#This Row],[OUTSD_IND_GRANDFATHER]]</f>
        <v>0</v>
      </c>
      <c r="AO1846" s="273">
        <f>Table2[[#This Row],[OUTSD_IND_HEALTH_TOTAL]]-Table2[[#This Row],[OUTSD_IND_GRANDFATHER]]</f>
        <v>0</v>
      </c>
      <c r="AP1846" s="273">
        <f>(Table2[[#This Row],[OUTSD_SG_HEALTH_TOTAL]]+Table2[[#This Row],[EXCHG_SG_HEALTH_TOTAL]])-Table2[[#This Row],[OUTSD_SG_GRANDFATHER]]</f>
        <v>0</v>
      </c>
      <c r="AQ1846" s="273">
        <f>Table2[[#This Row],[OUTSD_SG_HEALTH_TOTAL]]-Table2[[#This Row],[OUTSD_SG_GRANDFATHER]]</f>
        <v>0</v>
      </c>
      <c r="AR1846" s="273">
        <f>Table2[[#This Row],[EXCHG_IND_HEALTH_TOTAL]]+Table2[[#This Row],[OUTSD_IND_HEALTH_TOTAL]]</f>
        <v>0</v>
      </c>
      <c r="AS1846" s="273">
        <f>Table2[[#This Row],[EXCHG_SG_HEALTH_TOTAL]]+Table2[[#This Row],[OUTSD_SG_HEALTH_TOTAL]]</f>
        <v>0</v>
      </c>
      <c r="AT1846" s="273">
        <f>Table2[[#This Row],[OUTSD_ATM_HEALTH_TOTAL]]+Table2[[#This Row],[OUTSD_LG_HEALTH_TOTAL]]+Table2[[#This Row],[Individual Total]]+Table2[[#This Row],[Small Group Total]]+Table2[[#This Row],[OUTSD_STUDENT]]</f>
        <v>0</v>
      </c>
    </row>
    <row r="1847" spans="1:46">
      <c r="A1847" t="s">
        <v>403</v>
      </c>
      <c r="B1847" t="s">
        <v>372</v>
      </c>
      <c r="AK1847">
        <v>18</v>
      </c>
      <c r="AL1847">
        <v>2023</v>
      </c>
      <c r="AM1847">
        <v>4</v>
      </c>
      <c r="AN1847" s="273">
        <f>(Table2[[#This Row],[OUTSD_IND_HEALTH_TOTAL]]+Table2[[#This Row],[EXCHG_IND_HEALTH_TOTAL]])-Table2[[#This Row],[OUTSD_IND_GRANDFATHER]]</f>
        <v>0</v>
      </c>
      <c r="AO1847" s="273">
        <f>Table2[[#This Row],[OUTSD_IND_HEALTH_TOTAL]]-Table2[[#This Row],[OUTSD_IND_GRANDFATHER]]</f>
        <v>0</v>
      </c>
      <c r="AP1847" s="273">
        <f>(Table2[[#This Row],[OUTSD_SG_HEALTH_TOTAL]]+Table2[[#This Row],[EXCHG_SG_HEALTH_TOTAL]])-Table2[[#This Row],[OUTSD_SG_GRANDFATHER]]</f>
        <v>0</v>
      </c>
      <c r="AQ1847" s="273">
        <f>Table2[[#This Row],[OUTSD_SG_HEALTH_TOTAL]]-Table2[[#This Row],[OUTSD_SG_GRANDFATHER]]</f>
        <v>0</v>
      </c>
      <c r="AR1847" s="273">
        <f>Table2[[#This Row],[EXCHG_IND_HEALTH_TOTAL]]+Table2[[#This Row],[OUTSD_IND_HEALTH_TOTAL]]</f>
        <v>0</v>
      </c>
      <c r="AS1847" s="273">
        <f>Table2[[#This Row],[EXCHG_SG_HEALTH_TOTAL]]+Table2[[#This Row],[OUTSD_SG_HEALTH_TOTAL]]</f>
        <v>0</v>
      </c>
      <c r="AT1847" s="273">
        <f>Table2[[#This Row],[OUTSD_ATM_HEALTH_TOTAL]]+Table2[[#This Row],[OUTSD_LG_HEALTH_TOTAL]]+Table2[[#This Row],[Individual Total]]+Table2[[#This Row],[Small Group Total]]+Table2[[#This Row],[OUTSD_STUDENT]]</f>
        <v>0</v>
      </c>
    </row>
    <row r="1848" spans="1:46">
      <c r="A1848" t="s">
        <v>403</v>
      </c>
      <c r="B1848" t="s">
        <v>376</v>
      </c>
      <c r="AK1848">
        <v>48</v>
      </c>
      <c r="AL1848">
        <v>2023</v>
      </c>
      <c r="AM1848">
        <v>4</v>
      </c>
      <c r="AN1848" s="273">
        <f>(Table2[[#This Row],[OUTSD_IND_HEALTH_TOTAL]]+Table2[[#This Row],[EXCHG_IND_HEALTH_TOTAL]])-Table2[[#This Row],[OUTSD_IND_GRANDFATHER]]</f>
        <v>0</v>
      </c>
      <c r="AO1848" s="273">
        <f>Table2[[#This Row],[OUTSD_IND_HEALTH_TOTAL]]-Table2[[#This Row],[OUTSD_IND_GRANDFATHER]]</f>
        <v>0</v>
      </c>
      <c r="AP1848" s="273">
        <f>(Table2[[#This Row],[OUTSD_SG_HEALTH_TOTAL]]+Table2[[#This Row],[EXCHG_SG_HEALTH_TOTAL]])-Table2[[#This Row],[OUTSD_SG_GRANDFATHER]]</f>
        <v>0</v>
      </c>
      <c r="AQ1848" s="273">
        <f>Table2[[#This Row],[OUTSD_SG_HEALTH_TOTAL]]-Table2[[#This Row],[OUTSD_SG_GRANDFATHER]]</f>
        <v>0</v>
      </c>
      <c r="AR1848" s="273">
        <f>Table2[[#This Row],[EXCHG_IND_HEALTH_TOTAL]]+Table2[[#This Row],[OUTSD_IND_HEALTH_TOTAL]]</f>
        <v>0</v>
      </c>
      <c r="AS1848" s="273">
        <f>Table2[[#This Row],[EXCHG_SG_HEALTH_TOTAL]]+Table2[[#This Row],[OUTSD_SG_HEALTH_TOTAL]]</f>
        <v>0</v>
      </c>
      <c r="AT1848" s="273">
        <f>Table2[[#This Row],[OUTSD_ATM_HEALTH_TOTAL]]+Table2[[#This Row],[OUTSD_LG_HEALTH_TOTAL]]+Table2[[#This Row],[Individual Total]]+Table2[[#This Row],[Small Group Total]]+Table2[[#This Row],[OUTSD_STUDENT]]</f>
        <v>0</v>
      </c>
    </row>
    <row r="1849" spans="1:46">
      <c r="A1849" t="s">
        <v>403</v>
      </c>
      <c r="B1849" t="s">
        <v>379</v>
      </c>
      <c r="AK1849">
        <v>12</v>
      </c>
      <c r="AL1849">
        <v>2023</v>
      </c>
      <c r="AM1849">
        <v>4</v>
      </c>
      <c r="AN1849" s="273">
        <f>(Table2[[#This Row],[OUTSD_IND_HEALTH_TOTAL]]+Table2[[#This Row],[EXCHG_IND_HEALTH_TOTAL]])-Table2[[#This Row],[OUTSD_IND_GRANDFATHER]]</f>
        <v>0</v>
      </c>
      <c r="AO1849" s="273">
        <f>Table2[[#This Row],[OUTSD_IND_HEALTH_TOTAL]]-Table2[[#This Row],[OUTSD_IND_GRANDFATHER]]</f>
        <v>0</v>
      </c>
      <c r="AP1849" s="273">
        <f>(Table2[[#This Row],[OUTSD_SG_HEALTH_TOTAL]]+Table2[[#This Row],[EXCHG_SG_HEALTH_TOTAL]])-Table2[[#This Row],[OUTSD_SG_GRANDFATHER]]</f>
        <v>0</v>
      </c>
      <c r="AQ1849" s="273">
        <f>Table2[[#This Row],[OUTSD_SG_HEALTH_TOTAL]]-Table2[[#This Row],[OUTSD_SG_GRANDFATHER]]</f>
        <v>0</v>
      </c>
      <c r="AR1849" s="273">
        <f>Table2[[#This Row],[EXCHG_IND_HEALTH_TOTAL]]+Table2[[#This Row],[OUTSD_IND_HEALTH_TOTAL]]</f>
        <v>0</v>
      </c>
      <c r="AS1849" s="273">
        <f>Table2[[#This Row],[EXCHG_SG_HEALTH_TOTAL]]+Table2[[#This Row],[OUTSD_SG_HEALTH_TOTAL]]</f>
        <v>0</v>
      </c>
      <c r="AT1849" s="273">
        <f>Table2[[#This Row],[OUTSD_ATM_HEALTH_TOTAL]]+Table2[[#This Row],[OUTSD_LG_HEALTH_TOTAL]]+Table2[[#This Row],[Individual Total]]+Table2[[#This Row],[Small Group Total]]+Table2[[#This Row],[OUTSD_STUDENT]]</f>
        <v>0</v>
      </c>
    </row>
    <row r="1850" spans="1:46">
      <c r="A1850" t="s">
        <v>403</v>
      </c>
      <c r="B1850" t="s">
        <v>377</v>
      </c>
      <c r="AK1850">
        <v>11</v>
      </c>
      <c r="AL1850">
        <v>2023</v>
      </c>
      <c r="AM1850">
        <v>4</v>
      </c>
      <c r="AN1850" s="273">
        <f>(Table2[[#This Row],[OUTSD_IND_HEALTH_TOTAL]]+Table2[[#This Row],[EXCHG_IND_HEALTH_TOTAL]])-Table2[[#This Row],[OUTSD_IND_GRANDFATHER]]</f>
        <v>0</v>
      </c>
      <c r="AO1850" s="273">
        <f>Table2[[#This Row],[OUTSD_IND_HEALTH_TOTAL]]-Table2[[#This Row],[OUTSD_IND_GRANDFATHER]]</f>
        <v>0</v>
      </c>
      <c r="AP1850" s="273">
        <f>(Table2[[#This Row],[OUTSD_SG_HEALTH_TOTAL]]+Table2[[#This Row],[EXCHG_SG_HEALTH_TOTAL]])-Table2[[#This Row],[OUTSD_SG_GRANDFATHER]]</f>
        <v>0</v>
      </c>
      <c r="AQ1850" s="273">
        <f>Table2[[#This Row],[OUTSD_SG_HEALTH_TOTAL]]-Table2[[#This Row],[OUTSD_SG_GRANDFATHER]]</f>
        <v>0</v>
      </c>
      <c r="AR1850" s="273">
        <f>Table2[[#This Row],[EXCHG_IND_HEALTH_TOTAL]]+Table2[[#This Row],[OUTSD_IND_HEALTH_TOTAL]]</f>
        <v>0</v>
      </c>
      <c r="AS1850" s="273">
        <f>Table2[[#This Row],[EXCHG_SG_HEALTH_TOTAL]]+Table2[[#This Row],[OUTSD_SG_HEALTH_TOTAL]]</f>
        <v>0</v>
      </c>
      <c r="AT1850" s="273">
        <f>Table2[[#This Row],[OUTSD_ATM_HEALTH_TOTAL]]+Table2[[#This Row],[OUTSD_LG_HEALTH_TOTAL]]+Table2[[#This Row],[Individual Total]]+Table2[[#This Row],[Small Group Total]]+Table2[[#This Row],[OUTSD_STUDENT]]</f>
        <v>0</v>
      </c>
    </row>
    <row r="1851" spans="1:46">
      <c r="A1851" t="s">
        <v>403</v>
      </c>
      <c r="B1851" t="s">
        <v>370</v>
      </c>
      <c r="AK1851">
        <v>145</v>
      </c>
      <c r="AL1851">
        <v>2023</v>
      </c>
      <c r="AM1851">
        <v>4</v>
      </c>
      <c r="AN1851" s="273">
        <f>(Table2[[#This Row],[OUTSD_IND_HEALTH_TOTAL]]+Table2[[#This Row],[EXCHG_IND_HEALTH_TOTAL]])-Table2[[#This Row],[OUTSD_IND_GRANDFATHER]]</f>
        <v>0</v>
      </c>
      <c r="AO1851" s="273">
        <f>Table2[[#This Row],[OUTSD_IND_HEALTH_TOTAL]]-Table2[[#This Row],[OUTSD_IND_GRANDFATHER]]</f>
        <v>0</v>
      </c>
      <c r="AP1851" s="273">
        <f>(Table2[[#This Row],[OUTSD_SG_HEALTH_TOTAL]]+Table2[[#This Row],[EXCHG_SG_HEALTH_TOTAL]])-Table2[[#This Row],[OUTSD_SG_GRANDFATHER]]</f>
        <v>0</v>
      </c>
      <c r="AQ1851" s="273">
        <f>Table2[[#This Row],[OUTSD_SG_HEALTH_TOTAL]]-Table2[[#This Row],[OUTSD_SG_GRANDFATHER]]</f>
        <v>0</v>
      </c>
      <c r="AR1851" s="273">
        <f>Table2[[#This Row],[EXCHG_IND_HEALTH_TOTAL]]+Table2[[#This Row],[OUTSD_IND_HEALTH_TOTAL]]</f>
        <v>0</v>
      </c>
      <c r="AS1851" s="273">
        <f>Table2[[#This Row],[EXCHG_SG_HEALTH_TOTAL]]+Table2[[#This Row],[OUTSD_SG_HEALTH_TOTAL]]</f>
        <v>0</v>
      </c>
      <c r="AT1851" s="273">
        <f>Table2[[#This Row],[OUTSD_ATM_HEALTH_TOTAL]]+Table2[[#This Row],[OUTSD_LG_HEALTH_TOTAL]]+Table2[[#This Row],[Individual Total]]+Table2[[#This Row],[Small Group Total]]+Table2[[#This Row],[OUTSD_STUDENT]]</f>
        <v>0</v>
      </c>
    </row>
    <row r="1852" spans="1:46">
      <c r="A1852" t="s">
        <v>403</v>
      </c>
      <c r="B1852" t="s">
        <v>367</v>
      </c>
      <c r="AK1852">
        <v>61</v>
      </c>
      <c r="AL1852">
        <v>2023</v>
      </c>
      <c r="AM1852">
        <v>4</v>
      </c>
      <c r="AN1852" s="273">
        <f>(Table2[[#This Row],[OUTSD_IND_HEALTH_TOTAL]]+Table2[[#This Row],[EXCHG_IND_HEALTH_TOTAL]])-Table2[[#This Row],[OUTSD_IND_GRANDFATHER]]</f>
        <v>0</v>
      </c>
      <c r="AO1852" s="273">
        <f>Table2[[#This Row],[OUTSD_IND_HEALTH_TOTAL]]-Table2[[#This Row],[OUTSD_IND_GRANDFATHER]]</f>
        <v>0</v>
      </c>
      <c r="AP1852" s="273">
        <f>(Table2[[#This Row],[OUTSD_SG_HEALTH_TOTAL]]+Table2[[#This Row],[EXCHG_SG_HEALTH_TOTAL]])-Table2[[#This Row],[OUTSD_SG_GRANDFATHER]]</f>
        <v>0</v>
      </c>
      <c r="AQ1852" s="273">
        <f>Table2[[#This Row],[OUTSD_SG_HEALTH_TOTAL]]-Table2[[#This Row],[OUTSD_SG_GRANDFATHER]]</f>
        <v>0</v>
      </c>
      <c r="AR1852" s="273">
        <f>Table2[[#This Row],[EXCHG_IND_HEALTH_TOTAL]]+Table2[[#This Row],[OUTSD_IND_HEALTH_TOTAL]]</f>
        <v>0</v>
      </c>
      <c r="AS1852" s="273">
        <f>Table2[[#This Row],[EXCHG_SG_HEALTH_TOTAL]]+Table2[[#This Row],[OUTSD_SG_HEALTH_TOTAL]]</f>
        <v>0</v>
      </c>
      <c r="AT1852" s="273">
        <f>Table2[[#This Row],[OUTSD_ATM_HEALTH_TOTAL]]+Table2[[#This Row],[OUTSD_LG_HEALTH_TOTAL]]+Table2[[#This Row],[Individual Total]]+Table2[[#This Row],[Small Group Total]]+Table2[[#This Row],[OUTSD_STUDENT]]</f>
        <v>0</v>
      </c>
    </row>
    <row r="1853" spans="1:46">
      <c r="A1853" t="s">
        <v>403</v>
      </c>
      <c r="B1853" t="s">
        <v>391</v>
      </c>
      <c r="AK1853">
        <v>1</v>
      </c>
      <c r="AL1853">
        <v>2023</v>
      </c>
      <c r="AM1853">
        <v>4</v>
      </c>
      <c r="AN1853" s="273">
        <f>(Table2[[#This Row],[OUTSD_IND_HEALTH_TOTAL]]+Table2[[#This Row],[EXCHG_IND_HEALTH_TOTAL]])-Table2[[#This Row],[OUTSD_IND_GRANDFATHER]]</f>
        <v>0</v>
      </c>
      <c r="AO1853" s="273">
        <f>Table2[[#This Row],[OUTSD_IND_HEALTH_TOTAL]]-Table2[[#This Row],[OUTSD_IND_GRANDFATHER]]</f>
        <v>0</v>
      </c>
      <c r="AP1853" s="273">
        <f>(Table2[[#This Row],[OUTSD_SG_HEALTH_TOTAL]]+Table2[[#This Row],[EXCHG_SG_HEALTH_TOTAL]])-Table2[[#This Row],[OUTSD_SG_GRANDFATHER]]</f>
        <v>0</v>
      </c>
      <c r="AQ1853" s="273">
        <f>Table2[[#This Row],[OUTSD_SG_HEALTH_TOTAL]]-Table2[[#This Row],[OUTSD_SG_GRANDFATHER]]</f>
        <v>0</v>
      </c>
      <c r="AR1853" s="273">
        <f>Table2[[#This Row],[EXCHG_IND_HEALTH_TOTAL]]+Table2[[#This Row],[OUTSD_IND_HEALTH_TOTAL]]</f>
        <v>0</v>
      </c>
      <c r="AS1853" s="273">
        <f>Table2[[#This Row],[EXCHG_SG_HEALTH_TOTAL]]+Table2[[#This Row],[OUTSD_SG_HEALTH_TOTAL]]</f>
        <v>0</v>
      </c>
      <c r="AT1853" s="273">
        <f>Table2[[#This Row],[OUTSD_ATM_HEALTH_TOTAL]]+Table2[[#This Row],[OUTSD_LG_HEALTH_TOTAL]]+Table2[[#This Row],[Individual Total]]+Table2[[#This Row],[Small Group Total]]+Table2[[#This Row],[OUTSD_STUDENT]]</f>
        <v>0</v>
      </c>
    </row>
    <row r="1854" spans="1:46">
      <c r="A1854" t="s">
        <v>403</v>
      </c>
      <c r="B1854" t="s">
        <v>386</v>
      </c>
      <c r="AK1854">
        <v>3</v>
      </c>
      <c r="AL1854">
        <v>2023</v>
      </c>
      <c r="AM1854">
        <v>4</v>
      </c>
      <c r="AN1854" s="273">
        <f>(Table2[[#This Row],[OUTSD_IND_HEALTH_TOTAL]]+Table2[[#This Row],[EXCHG_IND_HEALTH_TOTAL]])-Table2[[#This Row],[OUTSD_IND_GRANDFATHER]]</f>
        <v>0</v>
      </c>
      <c r="AO1854" s="273">
        <f>Table2[[#This Row],[OUTSD_IND_HEALTH_TOTAL]]-Table2[[#This Row],[OUTSD_IND_GRANDFATHER]]</f>
        <v>0</v>
      </c>
      <c r="AP1854" s="273">
        <f>(Table2[[#This Row],[OUTSD_SG_HEALTH_TOTAL]]+Table2[[#This Row],[EXCHG_SG_HEALTH_TOTAL]])-Table2[[#This Row],[OUTSD_SG_GRANDFATHER]]</f>
        <v>0</v>
      </c>
      <c r="AQ1854" s="273">
        <f>Table2[[#This Row],[OUTSD_SG_HEALTH_TOTAL]]-Table2[[#This Row],[OUTSD_SG_GRANDFATHER]]</f>
        <v>0</v>
      </c>
      <c r="AR1854" s="273">
        <f>Table2[[#This Row],[EXCHG_IND_HEALTH_TOTAL]]+Table2[[#This Row],[OUTSD_IND_HEALTH_TOTAL]]</f>
        <v>0</v>
      </c>
      <c r="AS1854" s="273">
        <f>Table2[[#This Row],[EXCHG_SG_HEALTH_TOTAL]]+Table2[[#This Row],[OUTSD_SG_HEALTH_TOTAL]]</f>
        <v>0</v>
      </c>
      <c r="AT1854" s="273">
        <f>Table2[[#This Row],[OUTSD_ATM_HEALTH_TOTAL]]+Table2[[#This Row],[OUTSD_LG_HEALTH_TOTAL]]+Table2[[#This Row],[Individual Total]]+Table2[[#This Row],[Small Group Total]]+Table2[[#This Row],[OUTSD_STUDENT]]</f>
        <v>0</v>
      </c>
    </row>
    <row r="1855" spans="1:46">
      <c r="A1855" t="s">
        <v>403</v>
      </c>
      <c r="B1855" t="s">
        <v>389</v>
      </c>
      <c r="AK1855">
        <v>15</v>
      </c>
      <c r="AL1855">
        <v>2023</v>
      </c>
      <c r="AM1855">
        <v>4</v>
      </c>
      <c r="AN1855" s="273">
        <f>(Table2[[#This Row],[OUTSD_IND_HEALTH_TOTAL]]+Table2[[#This Row],[EXCHG_IND_HEALTH_TOTAL]])-Table2[[#This Row],[OUTSD_IND_GRANDFATHER]]</f>
        <v>0</v>
      </c>
      <c r="AO1855" s="273">
        <f>Table2[[#This Row],[OUTSD_IND_HEALTH_TOTAL]]-Table2[[#This Row],[OUTSD_IND_GRANDFATHER]]</f>
        <v>0</v>
      </c>
      <c r="AP1855" s="273">
        <f>(Table2[[#This Row],[OUTSD_SG_HEALTH_TOTAL]]+Table2[[#This Row],[EXCHG_SG_HEALTH_TOTAL]])-Table2[[#This Row],[OUTSD_SG_GRANDFATHER]]</f>
        <v>0</v>
      </c>
      <c r="AQ1855" s="273">
        <f>Table2[[#This Row],[OUTSD_SG_HEALTH_TOTAL]]-Table2[[#This Row],[OUTSD_SG_GRANDFATHER]]</f>
        <v>0</v>
      </c>
      <c r="AR1855" s="273">
        <f>Table2[[#This Row],[EXCHG_IND_HEALTH_TOTAL]]+Table2[[#This Row],[OUTSD_IND_HEALTH_TOTAL]]</f>
        <v>0</v>
      </c>
      <c r="AS1855" s="273">
        <f>Table2[[#This Row],[EXCHG_SG_HEALTH_TOTAL]]+Table2[[#This Row],[OUTSD_SG_HEALTH_TOTAL]]</f>
        <v>0</v>
      </c>
      <c r="AT1855" s="273">
        <f>Table2[[#This Row],[OUTSD_ATM_HEALTH_TOTAL]]+Table2[[#This Row],[OUTSD_LG_HEALTH_TOTAL]]+Table2[[#This Row],[Individual Total]]+Table2[[#This Row],[Small Group Total]]+Table2[[#This Row],[OUTSD_STUDENT]]</f>
        <v>0</v>
      </c>
    </row>
    <row r="1856" spans="1:46">
      <c r="A1856" t="s">
        <v>403</v>
      </c>
      <c r="B1856" t="s">
        <v>360</v>
      </c>
      <c r="AK1856">
        <v>6</v>
      </c>
      <c r="AL1856">
        <v>2023</v>
      </c>
      <c r="AM1856">
        <v>4</v>
      </c>
      <c r="AN1856" s="273">
        <f>(Table2[[#This Row],[OUTSD_IND_HEALTH_TOTAL]]+Table2[[#This Row],[EXCHG_IND_HEALTH_TOTAL]])-Table2[[#This Row],[OUTSD_IND_GRANDFATHER]]</f>
        <v>0</v>
      </c>
      <c r="AO1856" s="273">
        <f>Table2[[#This Row],[OUTSD_IND_HEALTH_TOTAL]]-Table2[[#This Row],[OUTSD_IND_GRANDFATHER]]</f>
        <v>0</v>
      </c>
      <c r="AP1856" s="273">
        <f>(Table2[[#This Row],[OUTSD_SG_HEALTH_TOTAL]]+Table2[[#This Row],[EXCHG_SG_HEALTH_TOTAL]])-Table2[[#This Row],[OUTSD_SG_GRANDFATHER]]</f>
        <v>0</v>
      </c>
      <c r="AQ1856" s="273">
        <f>Table2[[#This Row],[OUTSD_SG_HEALTH_TOTAL]]-Table2[[#This Row],[OUTSD_SG_GRANDFATHER]]</f>
        <v>0</v>
      </c>
      <c r="AR1856" s="273">
        <f>Table2[[#This Row],[EXCHG_IND_HEALTH_TOTAL]]+Table2[[#This Row],[OUTSD_IND_HEALTH_TOTAL]]</f>
        <v>0</v>
      </c>
      <c r="AS1856" s="273">
        <f>Table2[[#This Row],[EXCHG_SG_HEALTH_TOTAL]]+Table2[[#This Row],[OUTSD_SG_HEALTH_TOTAL]]</f>
        <v>0</v>
      </c>
      <c r="AT1856" s="273">
        <f>Table2[[#This Row],[OUTSD_ATM_HEALTH_TOTAL]]+Table2[[#This Row],[OUTSD_LG_HEALTH_TOTAL]]+Table2[[#This Row],[Individual Total]]+Table2[[#This Row],[Small Group Total]]+Table2[[#This Row],[OUTSD_STUDENT]]</f>
        <v>0</v>
      </c>
    </row>
    <row r="1857" spans="1:46">
      <c r="A1857" t="s">
        <v>403</v>
      </c>
      <c r="B1857" t="s">
        <v>368</v>
      </c>
      <c r="AK1857">
        <v>66</v>
      </c>
      <c r="AL1857">
        <v>2023</v>
      </c>
      <c r="AM1857">
        <v>4</v>
      </c>
      <c r="AN1857" s="273">
        <f>(Table2[[#This Row],[OUTSD_IND_HEALTH_TOTAL]]+Table2[[#This Row],[EXCHG_IND_HEALTH_TOTAL]])-Table2[[#This Row],[OUTSD_IND_GRANDFATHER]]</f>
        <v>0</v>
      </c>
      <c r="AO1857" s="273">
        <f>Table2[[#This Row],[OUTSD_IND_HEALTH_TOTAL]]-Table2[[#This Row],[OUTSD_IND_GRANDFATHER]]</f>
        <v>0</v>
      </c>
      <c r="AP1857" s="273">
        <f>(Table2[[#This Row],[OUTSD_SG_HEALTH_TOTAL]]+Table2[[#This Row],[EXCHG_SG_HEALTH_TOTAL]])-Table2[[#This Row],[OUTSD_SG_GRANDFATHER]]</f>
        <v>0</v>
      </c>
      <c r="AQ1857" s="273">
        <f>Table2[[#This Row],[OUTSD_SG_HEALTH_TOTAL]]-Table2[[#This Row],[OUTSD_SG_GRANDFATHER]]</f>
        <v>0</v>
      </c>
      <c r="AR1857" s="273">
        <f>Table2[[#This Row],[EXCHG_IND_HEALTH_TOTAL]]+Table2[[#This Row],[OUTSD_IND_HEALTH_TOTAL]]</f>
        <v>0</v>
      </c>
      <c r="AS1857" s="273">
        <f>Table2[[#This Row],[EXCHG_SG_HEALTH_TOTAL]]+Table2[[#This Row],[OUTSD_SG_HEALTH_TOTAL]]</f>
        <v>0</v>
      </c>
      <c r="AT1857" s="273">
        <f>Table2[[#This Row],[OUTSD_ATM_HEALTH_TOTAL]]+Table2[[#This Row],[OUTSD_LG_HEALTH_TOTAL]]+Table2[[#This Row],[Individual Total]]+Table2[[#This Row],[Small Group Total]]+Table2[[#This Row],[OUTSD_STUDENT]]</f>
        <v>0</v>
      </c>
    </row>
    <row r="1858" spans="1:46">
      <c r="A1858" t="s">
        <v>403</v>
      </c>
      <c r="B1858" t="s">
        <v>371</v>
      </c>
      <c r="AK1858">
        <v>11</v>
      </c>
      <c r="AL1858">
        <v>2023</v>
      </c>
      <c r="AM1858">
        <v>4</v>
      </c>
      <c r="AN1858" s="273">
        <f>(Table2[[#This Row],[OUTSD_IND_HEALTH_TOTAL]]+Table2[[#This Row],[EXCHG_IND_HEALTH_TOTAL]])-Table2[[#This Row],[OUTSD_IND_GRANDFATHER]]</f>
        <v>0</v>
      </c>
      <c r="AO1858" s="273">
        <f>Table2[[#This Row],[OUTSD_IND_HEALTH_TOTAL]]-Table2[[#This Row],[OUTSD_IND_GRANDFATHER]]</f>
        <v>0</v>
      </c>
      <c r="AP1858" s="273">
        <f>(Table2[[#This Row],[OUTSD_SG_HEALTH_TOTAL]]+Table2[[#This Row],[EXCHG_SG_HEALTH_TOTAL]])-Table2[[#This Row],[OUTSD_SG_GRANDFATHER]]</f>
        <v>0</v>
      </c>
      <c r="AQ1858" s="273">
        <f>Table2[[#This Row],[OUTSD_SG_HEALTH_TOTAL]]-Table2[[#This Row],[OUTSD_SG_GRANDFATHER]]</f>
        <v>0</v>
      </c>
      <c r="AR1858" s="273">
        <f>Table2[[#This Row],[EXCHG_IND_HEALTH_TOTAL]]+Table2[[#This Row],[OUTSD_IND_HEALTH_TOTAL]]</f>
        <v>0</v>
      </c>
      <c r="AS1858" s="273">
        <f>Table2[[#This Row],[EXCHG_SG_HEALTH_TOTAL]]+Table2[[#This Row],[OUTSD_SG_HEALTH_TOTAL]]</f>
        <v>0</v>
      </c>
      <c r="AT1858" s="273">
        <f>Table2[[#This Row],[OUTSD_ATM_HEALTH_TOTAL]]+Table2[[#This Row],[OUTSD_LG_HEALTH_TOTAL]]+Table2[[#This Row],[Individual Total]]+Table2[[#This Row],[Small Group Total]]+Table2[[#This Row],[OUTSD_STUDENT]]</f>
        <v>0</v>
      </c>
    </row>
    <row r="1859" spans="1:46">
      <c r="A1859" t="s">
        <v>403</v>
      </c>
      <c r="B1859" t="s">
        <v>378</v>
      </c>
      <c r="AK1859">
        <v>36</v>
      </c>
      <c r="AL1859">
        <v>2023</v>
      </c>
      <c r="AM1859">
        <v>4</v>
      </c>
      <c r="AN1859" s="273">
        <f>(Table2[[#This Row],[OUTSD_IND_HEALTH_TOTAL]]+Table2[[#This Row],[EXCHG_IND_HEALTH_TOTAL]])-Table2[[#This Row],[OUTSD_IND_GRANDFATHER]]</f>
        <v>0</v>
      </c>
      <c r="AO1859" s="273">
        <f>Table2[[#This Row],[OUTSD_IND_HEALTH_TOTAL]]-Table2[[#This Row],[OUTSD_IND_GRANDFATHER]]</f>
        <v>0</v>
      </c>
      <c r="AP1859" s="273">
        <f>(Table2[[#This Row],[OUTSD_SG_HEALTH_TOTAL]]+Table2[[#This Row],[EXCHG_SG_HEALTH_TOTAL]])-Table2[[#This Row],[OUTSD_SG_GRANDFATHER]]</f>
        <v>0</v>
      </c>
      <c r="AQ1859" s="273">
        <f>Table2[[#This Row],[OUTSD_SG_HEALTH_TOTAL]]-Table2[[#This Row],[OUTSD_SG_GRANDFATHER]]</f>
        <v>0</v>
      </c>
      <c r="AR1859" s="273">
        <f>Table2[[#This Row],[EXCHG_IND_HEALTH_TOTAL]]+Table2[[#This Row],[OUTSD_IND_HEALTH_TOTAL]]</f>
        <v>0</v>
      </c>
      <c r="AS1859" s="273">
        <f>Table2[[#This Row],[EXCHG_SG_HEALTH_TOTAL]]+Table2[[#This Row],[OUTSD_SG_HEALTH_TOTAL]]</f>
        <v>0</v>
      </c>
      <c r="AT1859" s="273">
        <f>Table2[[#This Row],[OUTSD_ATM_HEALTH_TOTAL]]+Table2[[#This Row],[OUTSD_LG_HEALTH_TOTAL]]+Table2[[#This Row],[Individual Total]]+Table2[[#This Row],[Small Group Total]]+Table2[[#This Row],[OUTSD_STUDENT]]</f>
        <v>0</v>
      </c>
    </row>
    <row r="1860" spans="1:46">
      <c r="A1860" t="s">
        <v>403</v>
      </c>
      <c r="B1860" t="s">
        <v>369</v>
      </c>
      <c r="AK1860">
        <v>22</v>
      </c>
      <c r="AL1860">
        <v>2023</v>
      </c>
      <c r="AM1860">
        <v>4</v>
      </c>
      <c r="AN1860" s="273">
        <f>(Table2[[#This Row],[OUTSD_IND_HEALTH_TOTAL]]+Table2[[#This Row],[EXCHG_IND_HEALTH_TOTAL]])-Table2[[#This Row],[OUTSD_IND_GRANDFATHER]]</f>
        <v>0</v>
      </c>
      <c r="AO1860" s="273">
        <f>Table2[[#This Row],[OUTSD_IND_HEALTH_TOTAL]]-Table2[[#This Row],[OUTSD_IND_GRANDFATHER]]</f>
        <v>0</v>
      </c>
      <c r="AP1860" s="273">
        <f>(Table2[[#This Row],[OUTSD_SG_HEALTH_TOTAL]]+Table2[[#This Row],[EXCHG_SG_HEALTH_TOTAL]])-Table2[[#This Row],[OUTSD_SG_GRANDFATHER]]</f>
        <v>0</v>
      </c>
      <c r="AQ1860" s="273">
        <f>Table2[[#This Row],[OUTSD_SG_HEALTH_TOTAL]]-Table2[[#This Row],[OUTSD_SG_GRANDFATHER]]</f>
        <v>0</v>
      </c>
      <c r="AR1860" s="273">
        <f>Table2[[#This Row],[EXCHG_IND_HEALTH_TOTAL]]+Table2[[#This Row],[OUTSD_IND_HEALTH_TOTAL]]</f>
        <v>0</v>
      </c>
      <c r="AS1860" s="273">
        <f>Table2[[#This Row],[EXCHG_SG_HEALTH_TOTAL]]+Table2[[#This Row],[OUTSD_SG_HEALTH_TOTAL]]</f>
        <v>0</v>
      </c>
      <c r="AT1860" s="273">
        <f>Table2[[#This Row],[OUTSD_ATM_HEALTH_TOTAL]]+Table2[[#This Row],[OUTSD_LG_HEALTH_TOTAL]]+Table2[[#This Row],[Individual Total]]+Table2[[#This Row],[Small Group Total]]+Table2[[#This Row],[OUTSD_STUDENT]]</f>
        <v>0</v>
      </c>
    </row>
    <row r="1861" spans="1:46">
      <c r="A1861" t="s">
        <v>403</v>
      </c>
      <c r="B1861" t="s">
        <v>385</v>
      </c>
      <c r="AK1861">
        <v>6</v>
      </c>
      <c r="AL1861">
        <v>2023</v>
      </c>
      <c r="AM1861">
        <v>4</v>
      </c>
      <c r="AN1861" s="273">
        <f>(Table2[[#This Row],[OUTSD_IND_HEALTH_TOTAL]]+Table2[[#This Row],[EXCHG_IND_HEALTH_TOTAL]])-Table2[[#This Row],[OUTSD_IND_GRANDFATHER]]</f>
        <v>0</v>
      </c>
      <c r="AO1861" s="273">
        <f>Table2[[#This Row],[OUTSD_IND_HEALTH_TOTAL]]-Table2[[#This Row],[OUTSD_IND_GRANDFATHER]]</f>
        <v>0</v>
      </c>
      <c r="AP1861" s="273">
        <f>(Table2[[#This Row],[OUTSD_SG_HEALTH_TOTAL]]+Table2[[#This Row],[EXCHG_SG_HEALTH_TOTAL]])-Table2[[#This Row],[OUTSD_SG_GRANDFATHER]]</f>
        <v>0</v>
      </c>
      <c r="AQ1861" s="273">
        <f>Table2[[#This Row],[OUTSD_SG_HEALTH_TOTAL]]-Table2[[#This Row],[OUTSD_SG_GRANDFATHER]]</f>
        <v>0</v>
      </c>
      <c r="AR1861" s="273">
        <f>Table2[[#This Row],[EXCHG_IND_HEALTH_TOTAL]]+Table2[[#This Row],[OUTSD_IND_HEALTH_TOTAL]]</f>
        <v>0</v>
      </c>
      <c r="AS1861" s="273">
        <f>Table2[[#This Row],[EXCHG_SG_HEALTH_TOTAL]]+Table2[[#This Row],[OUTSD_SG_HEALTH_TOTAL]]</f>
        <v>0</v>
      </c>
      <c r="AT1861" s="273">
        <f>Table2[[#This Row],[OUTSD_ATM_HEALTH_TOTAL]]+Table2[[#This Row],[OUTSD_LG_HEALTH_TOTAL]]+Table2[[#This Row],[Individual Total]]+Table2[[#This Row],[Small Group Total]]+Table2[[#This Row],[OUTSD_STUDENT]]</f>
        <v>0</v>
      </c>
    </row>
    <row r="1862" spans="1:46">
      <c r="A1862" t="s">
        <v>403</v>
      </c>
      <c r="B1862" t="s">
        <v>366</v>
      </c>
      <c r="AK1862">
        <v>76</v>
      </c>
      <c r="AL1862">
        <v>2023</v>
      </c>
      <c r="AM1862">
        <v>4</v>
      </c>
      <c r="AN1862" s="273">
        <f>(Table2[[#This Row],[OUTSD_IND_HEALTH_TOTAL]]+Table2[[#This Row],[EXCHG_IND_HEALTH_TOTAL]])-Table2[[#This Row],[OUTSD_IND_GRANDFATHER]]</f>
        <v>0</v>
      </c>
      <c r="AO1862" s="273">
        <f>Table2[[#This Row],[OUTSD_IND_HEALTH_TOTAL]]-Table2[[#This Row],[OUTSD_IND_GRANDFATHER]]</f>
        <v>0</v>
      </c>
      <c r="AP1862" s="273">
        <f>(Table2[[#This Row],[OUTSD_SG_HEALTH_TOTAL]]+Table2[[#This Row],[EXCHG_SG_HEALTH_TOTAL]])-Table2[[#This Row],[OUTSD_SG_GRANDFATHER]]</f>
        <v>0</v>
      </c>
      <c r="AQ1862" s="273">
        <f>Table2[[#This Row],[OUTSD_SG_HEALTH_TOTAL]]-Table2[[#This Row],[OUTSD_SG_GRANDFATHER]]</f>
        <v>0</v>
      </c>
      <c r="AR1862" s="273">
        <f>Table2[[#This Row],[EXCHG_IND_HEALTH_TOTAL]]+Table2[[#This Row],[OUTSD_IND_HEALTH_TOTAL]]</f>
        <v>0</v>
      </c>
      <c r="AS1862" s="273">
        <f>Table2[[#This Row],[EXCHG_SG_HEALTH_TOTAL]]+Table2[[#This Row],[OUTSD_SG_HEALTH_TOTAL]]</f>
        <v>0</v>
      </c>
      <c r="AT1862" s="273">
        <f>Table2[[#This Row],[OUTSD_ATM_HEALTH_TOTAL]]+Table2[[#This Row],[OUTSD_LG_HEALTH_TOTAL]]+Table2[[#This Row],[Individual Total]]+Table2[[#This Row],[Small Group Total]]+Table2[[#This Row],[OUTSD_STUDENT]]</f>
        <v>0</v>
      </c>
    </row>
    <row r="1863" spans="1:46">
      <c r="A1863" t="s">
        <v>403</v>
      </c>
      <c r="B1863" t="s">
        <v>375</v>
      </c>
      <c r="AK1863">
        <v>40</v>
      </c>
      <c r="AL1863">
        <v>2023</v>
      </c>
      <c r="AM1863">
        <v>4</v>
      </c>
      <c r="AN1863" s="273">
        <f>(Table2[[#This Row],[OUTSD_IND_HEALTH_TOTAL]]+Table2[[#This Row],[EXCHG_IND_HEALTH_TOTAL]])-Table2[[#This Row],[OUTSD_IND_GRANDFATHER]]</f>
        <v>0</v>
      </c>
      <c r="AO1863" s="273">
        <f>Table2[[#This Row],[OUTSD_IND_HEALTH_TOTAL]]-Table2[[#This Row],[OUTSD_IND_GRANDFATHER]]</f>
        <v>0</v>
      </c>
      <c r="AP1863" s="273">
        <f>(Table2[[#This Row],[OUTSD_SG_HEALTH_TOTAL]]+Table2[[#This Row],[EXCHG_SG_HEALTH_TOTAL]])-Table2[[#This Row],[OUTSD_SG_GRANDFATHER]]</f>
        <v>0</v>
      </c>
      <c r="AQ1863" s="273">
        <f>Table2[[#This Row],[OUTSD_SG_HEALTH_TOTAL]]-Table2[[#This Row],[OUTSD_SG_GRANDFATHER]]</f>
        <v>0</v>
      </c>
      <c r="AR1863" s="273">
        <f>Table2[[#This Row],[EXCHG_IND_HEALTH_TOTAL]]+Table2[[#This Row],[OUTSD_IND_HEALTH_TOTAL]]</f>
        <v>0</v>
      </c>
      <c r="AS1863" s="273">
        <f>Table2[[#This Row],[EXCHG_SG_HEALTH_TOTAL]]+Table2[[#This Row],[OUTSD_SG_HEALTH_TOTAL]]</f>
        <v>0</v>
      </c>
      <c r="AT1863" s="273">
        <f>Table2[[#This Row],[OUTSD_ATM_HEALTH_TOTAL]]+Table2[[#This Row],[OUTSD_LG_HEALTH_TOTAL]]+Table2[[#This Row],[Individual Total]]+Table2[[#This Row],[Small Group Total]]+Table2[[#This Row],[OUTSD_STUDENT]]</f>
        <v>0</v>
      </c>
    </row>
    <row r="1864" spans="1:46">
      <c r="A1864" t="s">
        <v>403</v>
      </c>
      <c r="B1864" t="s">
        <v>365</v>
      </c>
      <c r="AK1864">
        <v>21</v>
      </c>
      <c r="AL1864">
        <v>2023</v>
      </c>
      <c r="AM1864">
        <v>4</v>
      </c>
      <c r="AN1864" s="273">
        <f>(Table2[[#This Row],[OUTSD_IND_HEALTH_TOTAL]]+Table2[[#This Row],[EXCHG_IND_HEALTH_TOTAL]])-Table2[[#This Row],[OUTSD_IND_GRANDFATHER]]</f>
        <v>0</v>
      </c>
      <c r="AO1864" s="273">
        <f>Table2[[#This Row],[OUTSD_IND_HEALTH_TOTAL]]-Table2[[#This Row],[OUTSD_IND_GRANDFATHER]]</f>
        <v>0</v>
      </c>
      <c r="AP1864" s="273">
        <f>(Table2[[#This Row],[OUTSD_SG_HEALTH_TOTAL]]+Table2[[#This Row],[EXCHG_SG_HEALTH_TOTAL]])-Table2[[#This Row],[OUTSD_SG_GRANDFATHER]]</f>
        <v>0</v>
      </c>
      <c r="AQ1864" s="273">
        <f>Table2[[#This Row],[OUTSD_SG_HEALTH_TOTAL]]-Table2[[#This Row],[OUTSD_SG_GRANDFATHER]]</f>
        <v>0</v>
      </c>
      <c r="AR1864" s="273">
        <f>Table2[[#This Row],[EXCHG_IND_HEALTH_TOTAL]]+Table2[[#This Row],[OUTSD_IND_HEALTH_TOTAL]]</f>
        <v>0</v>
      </c>
      <c r="AS1864" s="273">
        <f>Table2[[#This Row],[EXCHG_SG_HEALTH_TOTAL]]+Table2[[#This Row],[OUTSD_SG_HEALTH_TOTAL]]</f>
        <v>0</v>
      </c>
      <c r="AT1864" s="273">
        <f>Table2[[#This Row],[OUTSD_ATM_HEALTH_TOTAL]]+Table2[[#This Row],[OUTSD_LG_HEALTH_TOTAL]]+Table2[[#This Row],[Individual Total]]+Table2[[#This Row],[Small Group Total]]+Table2[[#This Row],[OUTSD_STUDENT]]</f>
        <v>0</v>
      </c>
    </row>
    <row r="1865" spans="1:46">
      <c r="A1865" t="s">
        <v>403</v>
      </c>
      <c r="B1865" t="s">
        <v>383</v>
      </c>
      <c r="AK1865">
        <v>2</v>
      </c>
      <c r="AL1865">
        <v>2023</v>
      </c>
      <c r="AM1865">
        <v>4</v>
      </c>
      <c r="AN1865" s="273">
        <f>(Table2[[#This Row],[OUTSD_IND_HEALTH_TOTAL]]+Table2[[#This Row],[EXCHG_IND_HEALTH_TOTAL]])-Table2[[#This Row],[OUTSD_IND_GRANDFATHER]]</f>
        <v>0</v>
      </c>
      <c r="AO1865" s="273">
        <f>Table2[[#This Row],[OUTSD_IND_HEALTH_TOTAL]]-Table2[[#This Row],[OUTSD_IND_GRANDFATHER]]</f>
        <v>0</v>
      </c>
      <c r="AP1865" s="273">
        <f>(Table2[[#This Row],[OUTSD_SG_HEALTH_TOTAL]]+Table2[[#This Row],[EXCHG_SG_HEALTH_TOTAL]])-Table2[[#This Row],[OUTSD_SG_GRANDFATHER]]</f>
        <v>0</v>
      </c>
      <c r="AQ1865" s="273">
        <f>Table2[[#This Row],[OUTSD_SG_HEALTH_TOTAL]]-Table2[[#This Row],[OUTSD_SG_GRANDFATHER]]</f>
        <v>0</v>
      </c>
      <c r="AR1865" s="273">
        <f>Table2[[#This Row],[EXCHG_IND_HEALTH_TOTAL]]+Table2[[#This Row],[OUTSD_IND_HEALTH_TOTAL]]</f>
        <v>0</v>
      </c>
      <c r="AS1865" s="273">
        <f>Table2[[#This Row],[EXCHG_SG_HEALTH_TOTAL]]+Table2[[#This Row],[OUTSD_SG_HEALTH_TOTAL]]</f>
        <v>0</v>
      </c>
      <c r="AT1865" s="273">
        <f>Table2[[#This Row],[OUTSD_ATM_HEALTH_TOTAL]]+Table2[[#This Row],[OUTSD_LG_HEALTH_TOTAL]]+Table2[[#This Row],[Individual Total]]+Table2[[#This Row],[Small Group Total]]+Table2[[#This Row],[OUTSD_STUDENT]]</f>
        <v>0</v>
      </c>
    </row>
    <row r="1866" spans="1:46">
      <c r="A1866" t="s">
        <v>403</v>
      </c>
      <c r="B1866" t="s">
        <v>356</v>
      </c>
      <c r="AK1866">
        <v>22</v>
      </c>
      <c r="AL1866">
        <v>2023</v>
      </c>
      <c r="AM1866">
        <v>4</v>
      </c>
      <c r="AN1866" s="273">
        <f>(Table2[[#This Row],[OUTSD_IND_HEALTH_TOTAL]]+Table2[[#This Row],[EXCHG_IND_HEALTH_TOTAL]])-Table2[[#This Row],[OUTSD_IND_GRANDFATHER]]</f>
        <v>0</v>
      </c>
      <c r="AO1866" s="273">
        <f>Table2[[#This Row],[OUTSD_IND_HEALTH_TOTAL]]-Table2[[#This Row],[OUTSD_IND_GRANDFATHER]]</f>
        <v>0</v>
      </c>
      <c r="AP1866" s="273">
        <f>(Table2[[#This Row],[OUTSD_SG_HEALTH_TOTAL]]+Table2[[#This Row],[EXCHG_SG_HEALTH_TOTAL]])-Table2[[#This Row],[OUTSD_SG_GRANDFATHER]]</f>
        <v>0</v>
      </c>
      <c r="AQ1866" s="273">
        <f>Table2[[#This Row],[OUTSD_SG_HEALTH_TOTAL]]-Table2[[#This Row],[OUTSD_SG_GRANDFATHER]]</f>
        <v>0</v>
      </c>
      <c r="AR1866" s="273">
        <f>Table2[[#This Row],[EXCHG_IND_HEALTH_TOTAL]]+Table2[[#This Row],[OUTSD_IND_HEALTH_TOTAL]]</f>
        <v>0</v>
      </c>
      <c r="AS1866" s="273">
        <f>Table2[[#This Row],[EXCHG_SG_HEALTH_TOTAL]]+Table2[[#This Row],[OUTSD_SG_HEALTH_TOTAL]]</f>
        <v>0</v>
      </c>
      <c r="AT1866" s="273">
        <f>Table2[[#This Row],[OUTSD_ATM_HEALTH_TOTAL]]+Table2[[#This Row],[OUTSD_LG_HEALTH_TOTAL]]+Table2[[#This Row],[Individual Total]]+Table2[[#This Row],[Small Group Total]]+Table2[[#This Row],[OUTSD_STUDENT]]</f>
        <v>0</v>
      </c>
    </row>
    <row r="1867" spans="1:46">
      <c r="A1867" t="s">
        <v>403</v>
      </c>
      <c r="B1867" t="s">
        <v>382</v>
      </c>
      <c r="AK1867">
        <v>4</v>
      </c>
      <c r="AL1867">
        <v>2023</v>
      </c>
      <c r="AM1867">
        <v>4</v>
      </c>
      <c r="AN1867" s="273">
        <f>(Table2[[#This Row],[OUTSD_IND_HEALTH_TOTAL]]+Table2[[#This Row],[EXCHG_IND_HEALTH_TOTAL]])-Table2[[#This Row],[OUTSD_IND_GRANDFATHER]]</f>
        <v>0</v>
      </c>
      <c r="AO1867" s="273">
        <f>Table2[[#This Row],[OUTSD_IND_HEALTH_TOTAL]]-Table2[[#This Row],[OUTSD_IND_GRANDFATHER]]</f>
        <v>0</v>
      </c>
      <c r="AP1867" s="273">
        <f>(Table2[[#This Row],[OUTSD_SG_HEALTH_TOTAL]]+Table2[[#This Row],[EXCHG_SG_HEALTH_TOTAL]])-Table2[[#This Row],[OUTSD_SG_GRANDFATHER]]</f>
        <v>0</v>
      </c>
      <c r="AQ1867" s="273">
        <f>Table2[[#This Row],[OUTSD_SG_HEALTH_TOTAL]]-Table2[[#This Row],[OUTSD_SG_GRANDFATHER]]</f>
        <v>0</v>
      </c>
      <c r="AR1867" s="273">
        <f>Table2[[#This Row],[EXCHG_IND_HEALTH_TOTAL]]+Table2[[#This Row],[OUTSD_IND_HEALTH_TOTAL]]</f>
        <v>0</v>
      </c>
      <c r="AS1867" s="273">
        <f>Table2[[#This Row],[EXCHG_SG_HEALTH_TOTAL]]+Table2[[#This Row],[OUTSD_SG_HEALTH_TOTAL]]</f>
        <v>0</v>
      </c>
      <c r="AT1867" s="273">
        <f>Table2[[#This Row],[OUTSD_ATM_HEALTH_TOTAL]]+Table2[[#This Row],[OUTSD_LG_HEALTH_TOTAL]]+Table2[[#This Row],[Individual Total]]+Table2[[#This Row],[Small Group Total]]+Table2[[#This Row],[OUTSD_STUDENT]]</f>
        <v>0</v>
      </c>
    </row>
    <row r="1868" spans="1:46">
      <c r="A1868" t="s">
        <v>403</v>
      </c>
      <c r="B1868" t="s">
        <v>359</v>
      </c>
      <c r="AK1868">
        <v>35</v>
      </c>
      <c r="AL1868">
        <v>2023</v>
      </c>
      <c r="AM1868">
        <v>4</v>
      </c>
      <c r="AN1868" s="273">
        <f>(Table2[[#This Row],[OUTSD_IND_HEALTH_TOTAL]]+Table2[[#This Row],[EXCHG_IND_HEALTH_TOTAL]])-Table2[[#This Row],[OUTSD_IND_GRANDFATHER]]</f>
        <v>0</v>
      </c>
      <c r="AO1868" s="273">
        <f>Table2[[#This Row],[OUTSD_IND_HEALTH_TOTAL]]-Table2[[#This Row],[OUTSD_IND_GRANDFATHER]]</f>
        <v>0</v>
      </c>
      <c r="AP1868" s="273">
        <f>(Table2[[#This Row],[OUTSD_SG_HEALTH_TOTAL]]+Table2[[#This Row],[EXCHG_SG_HEALTH_TOTAL]])-Table2[[#This Row],[OUTSD_SG_GRANDFATHER]]</f>
        <v>0</v>
      </c>
      <c r="AQ1868" s="273">
        <f>Table2[[#This Row],[OUTSD_SG_HEALTH_TOTAL]]-Table2[[#This Row],[OUTSD_SG_GRANDFATHER]]</f>
        <v>0</v>
      </c>
      <c r="AR1868" s="273">
        <f>Table2[[#This Row],[EXCHG_IND_HEALTH_TOTAL]]+Table2[[#This Row],[OUTSD_IND_HEALTH_TOTAL]]</f>
        <v>0</v>
      </c>
      <c r="AS1868" s="273">
        <f>Table2[[#This Row],[EXCHG_SG_HEALTH_TOTAL]]+Table2[[#This Row],[OUTSD_SG_HEALTH_TOTAL]]</f>
        <v>0</v>
      </c>
      <c r="AT1868" s="273">
        <f>Table2[[#This Row],[OUTSD_ATM_HEALTH_TOTAL]]+Table2[[#This Row],[OUTSD_LG_HEALTH_TOTAL]]+Table2[[#This Row],[Individual Total]]+Table2[[#This Row],[Small Group Total]]+Table2[[#This Row],[OUTSD_STUDENT]]</f>
        <v>0</v>
      </c>
    </row>
    <row r="1869" spans="1:46">
      <c r="A1869" t="s">
        <v>403</v>
      </c>
      <c r="B1869" t="s">
        <v>364</v>
      </c>
      <c r="AK1869">
        <v>4</v>
      </c>
      <c r="AL1869">
        <v>2023</v>
      </c>
      <c r="AM1869">
        <v>4</v>
      </c>
      <c r="AN1869" s="273">
        <f>(Table2[[#This Row],[OUTSD_IND_HEALTH_TOTAL]]+Table2[[#This Row],[EXCHG_IND_HEALTH_TOTAL]])-Table2[[#This Row],[OUTSD_IND_GRANDFATHER]]</f>
        <v>0</v>
      </c>
      <c r="AO1869" s="273">
        <f>Table2[[#This Row],[OUTSD_IND_HEALTH_TOTAL]]-Table2[[#This Row],[OUTSD_IND_GRANDFATHER]]</f>
        <v>0</v>
      </c>
      <c r="AP1869" s="273">
        <f>(Table2[[#This Row],[OUTSD_SG_HEALTH_TOTAL]]+Table2[[#This Row],[EXCHG_SG_HEALTH_TOTAL]])-Table2[[#This Row],[OUTSD_SG_GRANDFATHER]]</f>
        <v>0</v>
      </c>
      <c r="AQ1869" s="273">
        <f>Table2[[#This Row],[OUTSD_SG_HEALTH_TOTAL]]-Table2[[#This Row],[OUTSD_SG_GRANDFATHER]]</f>
        <v>0</v>
      </c>
      <c r="AR1869" s="273">
        <f>Table2[[#This Row],[EXCHG_IND_HEALTH_TOTAL]]+Table2[[#This Row],[OUTSD_IND_HEALTH_TOTAL]]</f>
        <v>0</v>
      </c>
      <c r="AS1869" s="273">
        <f>Table2[[#This Row],[EXCHG_SG_HEALTH_TOTAL]]+Table2[[#This Row],[OUTSD_SG_HEALTH_TOTAL]]</f>
        <v>0</v>
      </c>
      <c r="AT1869" s="273">
        <f>Table2[[#This Row],[OUTSD_ATM_HEALTH_TOTAL]]+Table2[[#This Row],[OUTSD_LG_HEALTH_TOTAL]]+Table2[[#This Row],[Individual Total]]+Table2[[#This Row],[Small Group Total]]+Table2[[#This Row],[OUTSD_STUDENT]]</f>
        <v>0</v>
      </c>
    </row>
    <row r="1870" spans="1:46">
      <c r="A1870" t="s">
        <v>403</v>
      </c>
      <c r="B1870" t="s">
        <v>374</v>
      </c>
      <c r="AK1870">
        <v>11</v>
      </c>
      <c r="AL1870">
        <v>2023</v>
      </c>
      <c r="AM1870">
        <v>4</v>
      </c>
      <c r="AN1870" s="273">
        <f>(Table2[[#This Row],[OUTSD_IND_HEALTH_TOTAL]]+Table2[[#This Row],[EXCHG_IND_HEALTH_TOTAL]])-Table2[[#This Row],[OUTSD_IND_GRANDFATHER]]</f>
        <v>0</v>
      </c>
      <c r="AO1870" s="273">
        <f>Table2[[#This Row],[OUTSD_IND_HEALTH_TOTAL]]-Table2[[#This Row],[OUTSD_IND_GRANDFATHER]]</f>
        <v>0</v>
      </c>
      <c r="AP1870" s="273">
        <f>(Table2[[#This Row],[OUTSD_SG_HEALTH_TOTAL]]+Table2[[#This Row],[EXCHG_SG_HEALTH_TOTAL]])-Table2[[#This Row],[OUTSD_SG_GRANDFATHER]]</f>
        <v>0</v>
      </c>
      <c r="AQ1870" s="273">
        <f>Table2[[#This Row],[OUTSD_SG_HEALTH_TOTAL]]-Table2[[#This Row],[OUTSD_SG_GRANDFATHER]]</f>
        <v>0</v>
      </c>
      <c r="AR1870" s="273">
        <f>Table2[[#This Row],[EXCHG_IND_HEALTH_TOTAL]]+Table2[[#This Row],[OUTSD_IND_HEALTH_TOTAL]]</f>
        <v>0</v>
      </c>
      <c r="AS1870" s="273">
        <f>Table2[[#This Row],[EXCHG_SG_HEALTH_TOTAL]]+Table2[[#This Row],[OUTSD_SG_HEALTH_TOTAL]]</f>
        <v>0</v>
      </c>
      <c r="AT1870" s="273">
        <f>Table2[[#This Row],[OUTSD_ATM_HEALTH_TOTAL]]+Table2[[#This Row],[OUTSD_LG_HEALTH_TOTAL]]+Table2[[#This Row],[Individual Total]]+Table2[[#This Row],[Small Group Total]]+Table2[[#This Row],[OUTSD_STUDENT]]</f>
        <v>0</v>
      </c>
    </row>
    <row r="1871" spans="1:46">
      <c r="A1871" t="s">
        <v>403</v>
      </c>
      <c r="B1871" t="s">
        <v>380</v>
      </c>
      <c r="AK1871">
        <v>13</v>
      </c>
      <c r="AL1871">
        <v>2023</v>
      </c>
      <c r="AM1871">
        <v>4</v>
      </c>
      <c r="AN1871" s="273">
        <f>(Table2[[#This Row],[OUTSD_IND_HEALTH_TOTAL]]+Table2[[#This Row],[EXCHG_IND_HEALTH_TOTAL]])-Table2[[#This Row],[OUTSD_IND_GRANDFATHER]]</f>
        <v>0</v>
      </c>
      <c r="AO1871" s="273">
        <f>Table2[[#This Row],[OUTSD_IND_HEALTH_TOTAL]]-Table2[[#This Row],[OUTSD_IND_GRANDFATHER]]</f>
        <v>0</v>
      </c>
      <c r="AP1871" s="273">
        <f>(Table2[[#This Row],[OUTSD_SG_HEALTH_TOTAL]]+Table2[[#This Row],[EXCHG_SG_HEALTH_TOTAL]])-Table2[[#This Row],[OUTSD_SG_GRANDFATHER]]</f>
        <v>0</v>
      </c>
      <c r="AQ1871" s="273">
        <f>Table2[[#This Row],[OUTSD_SG_HEALTH_TOTAL]]-Table2[[#This Row],[OUTSD_SG_GRANDFATHER]]</f>
        <v>0</v>
      </c>
      <c r="AR1871" s="273">
        <f>Table2[[#This Row],[EXCHG_IND_HEALTH_TOTAL]]+Table2[[#This Row],[OUTSD_IND_HEALTH_TOTAL]]</f>
        <v>0</v>
      </c>
      <c r="AS1871" s="273">
        <f>Table2[[#This Row],[EXCHG_SG_HEALTH_TOTAL]]+Table2[[#This Row],[OUTSD_SG_HEALTH_TOTAL]]</f>
        <v>0</v>
      </c>
      <c r="AT1871" s="273">
        <f>Table2[[#This Row],[OUTSD_ATM_HEALTH_TOTAL]]+Table2[[#This Row],[OUTSD_LG_HEALTH_TOTAL]]+Table2[[#This Row],[Individual Total]]+Table2[[#This Row],[Small Group Total]]+Table2[[#This Row],[OUTSD_STUDENT]]</f>
        <v>0</v>
      </c>
    </row>
    <row r="1872" spans="1:46">
      <c r="A1872" t="s">
        <v>403</v>
      </c>
      <c r="B1872" t="s">
        <v>387</v>
      </c>
      <c r="AK1872">
        <v>2</v>
      </c>
      <c r="AL1872">
        <v>2023</v>
      </c>
      <c r="AM1872">
        <v>4</v>
      </c>
      <c r="AN1872" s="273">
        <f>(Table2[[#This Row],[OUTSD_IND_HEALTH_TOTAL]]+Table2[[#This Row],[EXCHG_IND_HEALTH_TOTAL]])-Table2[[#This Row],[OUTSD_IND_GRANDFATHER]]</f>
        <v>0</v>
      </c>
      <c r="AO1872" s="273">
        <f>Table2[[#This Row],[OUTSD_IND_HEALTH_TOTAL]]-Table2[[#This Row],[OUTSD_IND_GRANDFATHER]]</f>
        <v>0</v>
      </c>
      <c r="AP1872" s="273">
        <f>(Table2[[#This Row],[OUTSD_SG_HEALTH_TOTAL]]+Table2[[#This Row],[EXCHG_SG_HEALTH_TOTAL]])-Table2[[#This Row],[OUTSD_SG_GRANDFATHER]]</f>
        <v>0</v>
      </c>
      <c r="AQ1872" s="273">
        <f>Table2[[#This Row],[OUTSD_SG_HEALTH_TOTAL]]-Table2[[#This Row],[OUTSD_SG_GRANDFATHER]]</f>
        <v>0</v>
      </c>
      <c r="AR1872" s="273">
        <f>Table2[[#This Row],[EXCHG_IND_HEALTH_TOTAL]]+Table2[[#This Row],[OUTSD_IND_HEALTH_TOTAL]]</f>
        <v>0</v>
      </c>
      <c r="AS1872" s="273">
        <f>Table2[[#This Row],[EXCHG_SG_HEALTH_TOTAL]]+Table2[[#This Row],[OUTSD_SG_HEALTH_TOTAL]]</f>
        <v>0</v>
      </c>
      <c r="AT1872" s="273">
        <f>Table2[[#This Row],[OUTSD_ATM_HEALTH_TOTAL]]+Table2[[#This Row],[OUTSD_LG_HEALTH_TOTAL]]+Table2[[#This Row],[Individual Total]]+Table2[[#This Row],[Small Group Total]]+Table2[[#This Row],[OUTSD_STUDENT]]</f>
        <v>0</v>
      </c>
    </row>
    <row r="1873" spans="1:46">
      <c r="A1873" t="s">
        <v>403</v>
      </c>
      <c r="B1873" t="s">
        <v>392</v>
      </c>
      <c r="AK1873">
        <v>1</v>
      </c>
      <c r="AL1873">
        <v>2023</v>
      </c>
      <c r="AM1873">
        <v>4</v>
      </c>
      <c r="AN1873" s="273">
        <f>(Table2[[#This Row],[OUTSD_IND_HEALTH_TOTAL]]+Table2[[#This Row],[EXCHG_IND_HEALTH_TOTAL]])-Table2[[#This Row],[OUTSD_IND_GRANDFATHER]]</f>
        <v>0</v>
      </c>
      <c r="AO1873" s="273">
        <f>Table2[[#This Row],[OUTSD_IND_HEALTH_TOTAL]]-Table2[[#This Row],[OUTSD_IND_GRANDFATHER]]</f>
        <v>0</v>
      </c>
      <c r="AP1873" s="273">
        <f>(Table2[[#This Row],[OUTSD_SG_HEALTH_TOTAL]]+Table2[[#This Row],[EXCHG_SG_HEALTH_TOTAL]])-Table2[[#This Row],[OUTSD_SG_GRANDFATHER]]</f>
        <v>0</v>
      </c>
      <c r="AQ1873" s="273">
        <f>Table2[[#This Row],[OUTSD_SG_HEALTH_TOTAL]]-Table2[[#This Row],[OUTSD_SG_GRANDFATHER]]</f>
        <v>0</v>
      </c>
      <c r="AR1873" s="273">
        <f>Table2[[#This Row],[EXCHG_IND_HEALTH_TOTAL]]+Table2[[#This Row],[OUTSD_IND_HEALTH_TOTAL]]</f>
        <v>0</v>
      </c>
      <c r="AS1873" s="273">
        <f>Table2[[#This Row],[EXCHG_SG_HEALTH_TOTAL]]+Table2[[#This Row],[OUTSD_SG_HEALTH_TOTAL]]</f>
        <v>0</v>
      </c>
      <c r="AT1873" s="273">
        <f>Table2[[#This Row],[OUTSD_ATM_HEALTH_TOTAL]]+Table2[[#This Row],[OUTSD_LG_HEALTH_TOTAL]]+Table2[[#This Row],[Individual Total]]+Table2[[#This Row],[Small Group Total]]+Table2[[#This Row],[OUTSD_STUDENT]]</f>
        <v>0</v>
      </c>
    </row>
    <row r="1874" spans="1:46">
      <c r="A1874" t="s">
        <v>403</v>
      </c>
      <c r="B1874" t="s">
        <v>373</v>
      </c>
      <c r="AK1874">
        <v>5</v>
      </c>
      <c r="AL1874">
        <v>2023</v>
      </c>
      <c r="AM1874">
        <v>4</v>
      </c>
      <c r="AN1874" s="273">
        <f>(Table2[[#This Row],[OUTSD_IND_HEALTH_TOTAL]]+Table2[[#This Row],[EXCHG_IND_HEALTH_TOTAL]])-Table2[[#This Row],[OUTSD_IND_GRANDFATHER]]</f>
        <v>0</v>
      </c>
      <c r="AO1874" s="273">
        <f>Table2[[#This Row],[OUTSD_IND_HEALTH_TOTAL]]-Table2[[#This Row],[OUTSD_IND_GRANDFATHER]]</f>
        <v>0</v>
      </c>
      <c r="AP1874" s="273">
        <f>(Table2[[#This Row],[OUTSD_SG_HEALTH_TOTAL]]+Table2[[#This Row],[EXCHG_SG_HEALTH_TOTAL]])-Table2[[#This Row],[OUTSD_SG_GRANDFATHER]]</f>
        <v>0</v>
      </c>
      <c r="AQ1874" s="273">
        <f>Table2[[#This Row],[OUTSD_SG_HEALTH_TOTAL]]-Table2[[#This Row],[OUTSD_SG_GRANDFATHER]]</f>
        <v>0</v>
      </c>
      <c r="AR1874" s="273">
        <f>Table2[[#This Row],[EXCHG_IND_HEALTH_TOTAL]]+Table2[[#This Row],[OUTSD_IND_HEALTH_TOTAL]]</f>
        <v>0</v>
      </c>
      <c r="AS1874" s="273">
        <f>Table2[[#This Row],[EXCHG_SG_HEALTH_TOTAL]]+Table2[[#This Row],[OUTSD_SG_HEALTH_TOTAL]]</f>
        <v>0</v>
      </c>
      <c r="AT1874" s="273">
        <f>Table2[[#This Row],[OUTSD_ATM_HEALTH_TOTAL]]+Table2[[#This Row],[OUTSD_LG_HEALTH_TOTAL]]+Table2[[#This Row],[Individual Total]]+Table2[[#This Row],[Small Group Total]]+Table2[[#This Row],[OUTSD_STUDENT]]</f>
        <v>0</v>
      </c>
    </row>
    <row r="1875" spans="1:46">
      <c r="A1875" t="s">
        <v>403</v>
      </c>
      <c r="B1875" t="s">
        <v>357</v>
      </c>
      <c r="AK1875">
        <v>22</v>
      </c>
      <c r="AL1875">
        <v>2023</v>
      </c>
      <c r="AM1875">
        <v>4</v>
      </c>
      <c r="AN1875" s="273">
        <f>(Table2[[#This Row],[OUTSD_IND_HEALTH_TOTAL]]+Table2[[#This Row],[EXCHG_IND_HEALTH_TOTAL]])-Table2[[#This Row],[OUTSD_IND_GRANDFATHER]]</f>
        <v>0</v>
      </c>
      <c r="AO1875" s="273">
        <f>Table2[[#This Row],[OUTSD_IND_HEALTH_TOTAL]]-Table2[[#This Row],[OUTSD_IND_GRANDFATHER]]</f>
        <v>0</v>
      </c>
      <c r="AP1875" s="273">
        <f>(Table2[[#This Row],[OUTSD_SG_HEALTH_TOTAL]]+Table2[[#This Row],[EXCHG_SG_HEALTH_TOTAL]])-Table2[[#This Row],[OUTSD_SG_GRANDFATHER]]</f>
        <v>0</v>
      </c>
      <c r="AQ1875" s="273">
        <f>Table2[[#This Row],[OUTSD_SG_HEALTH_TOTAL]]-Table2[[#This Row],[OUTSD_SG_GRANDFATHER]]</f>
        <v>0</v>
      </c>
      <c r="AR1875" s="273">
        <f>Table2[[#This Row],[EXCHG_IND_HEALTH_TOTAL]]+Table2[[#This Row],[OUTSD_IND_HEALTH_TOTAL]]</f>
        <v>0</v>
      </c>
      <c r="AS1875" s="273">
        <f>Table2[[#This Row],[EXCHG_SG_HEALTH_TOTAL]]+Table2[[#This Row],[OUTSD_SG_HEALTH_TOTAL]]</f>
        <v>0</v>
      </c>
      <c r="AT1875" s="273">
        <f>Table2[[#This Row],[OUTSD_ATM_HEALTH_TOTAL]]+Table2[[#This Row],[OUTSD_LG_HEALTH_TOTAL]]+Table2[[#This Row],[Individual Total]]+Table2[[#This Row],[Small Group Total]]+Table2[[#This Row],[OUTSD_STUDENT]]</f>
        <v>0</v>
      </c>
    </row>
    <row r="1876" spans="1:46">
      <c r="A1876" t="s">
        <v>403</v>
      </c>
      <c r="B1876" t="s">
        <v>390</v>
      </c>
      <c r="AK1876">
        <v>2</v>
      </c>
      <c r="AL1876">
        <v>2023</v>
      </c>
      <c r="AM1876">
        <v>4</v>
      </c>
      <c r="AN1876" s="273">
        <f>(Table2[[#This Row],[OUTSD_IND_HEALTH_TOTAL]]+Table2[[#This Row],[EXCHG_IND_HEALTH_TOTAL]])-Table2[[#This Row],[OUTSD_IND_GRANDFATHER]]</f>
        <v>0</v>
      </c>
      <c r="AO1876" s="273">
        <f>Table2[[#This Row],[OUTSD_IND_HEALTH_TOTAL]]-Table2[[#This Row],[OUTSD_IND_GRANDFATHER]]</f>
        <v>0</v>
      </c>
      <c r="AP1876" s="273">
        <f>(Table2[[#This Row],[OUTSD_SG_HEALTH_TOTAL]]+Table2[[#This Row],[EXCHG_SG_HEALTH_TOTAL]])-Table2[[#This Row],[OUTSD_SG_GRANDFATHER]]</f>
        <v>0</v>
      </c>
      <c r="AQ1876" s="273">
        <f>Table2[[#This Row],[OUTSD_SG_HEALTH_TOTAL]]-Table2[[#This Row],[OUTSD_SG_GRANDFATHER]]</f>
        <v>0</v>
      </c>
      <c r="AR1876" s="273">
        <f>Table2[[#This Row],[EXCHG_IND_HEALTH_TOTAL]]+Table2[[#This Row],[OUTSD_IND_HEALTH_TOTAL]]</f>
        <v>0</v>
      </c>
      <c r="AS1876" s="273">
        <f>Table2[[#This Row],[EXCHG_SG_HEALTH_TOTAL]]+Table2[[#This Row],[OUTSD_SG_HEALTH_TOTAL]]</f>
        <v>0</v>
      </c>
      <c r="AT1876" s="273">
        <f>Table2[[#This Row],[OUTSD_ATM_HEALTH_TOTAL]]+Table2[[#This Row],[OUTSD_LG_HEALTH_TOTAL]]+Table2[[#This Row],[Individual Total]]+Table2[[#This Row],[Small Group Total]]+Table2[[#This Row],[OUTSD_STUDENT]]</f>
        <v>0</v>
      </c>
    </row>
    <row r="1877" spans="1:46">
      <c r="A1877" t="s">
        <v>403</v>
      </c>
      <c r="B1877" t="s">
        <v>362</v>
      </c>
      <c r="AK1877">
        <v>9</v>
      </c>
      <c r="AL1877">
        <v>2023</v>
      </c>
      <c r="AM1877">
        <v>4</v>
      </c>
      <c r="AN1877" s="273">
        <f>(Table2[[#This Row],[OUTSD_IND_HEALTH_TOTAL]]+Table2[[#This Row],[EXCHG_IND_HEALTH_TOTAL]])-Table2[[#This Row],[OUTSD_IND_GRANDFATHER]]</f>
        <v>0</v>
      </c>
      <c r="AO1877" s="273">
        <f>Table2[[#This Row],[OUTSD_IND_HEALTH_TOTAL]]-Table2[[#This Row],[OUTSD_IND_GRANDFATHER]]</f>
        <v>0</v>
      </c>
      <c r="AP1877" s="273">
        <f>(Table2[[#This Row],[OUTSD_SG_HEALTH_TOTAL]]+Table2[[#This Row],[EXCHG_SG_HEALTH_TOTAL]])-Table2[[#This Row],[OUTSD_SG_GRANDFATHER]]</f>
        <v>0</v>
      </c>
      <c r="AQ1877" s="273">
        <f>Table2[[#This Row],[OUTSD_SG_HEALTH_TOTAL]]-Table2[[#This Row],[OUTSD_SG_GRANDFATHER]]</f>
        <v>0</v>
      </c>
      <c r="AR1877" s="273">
        <f>Table2[[#This Row],[EXCHG_IND_HEALTH_TOTAL]]+Table2[[#This Row],[OUTSD_IND_HEALTH_TOTAL]]</f>
        <v>0</v>
      </c>
      <c r="AS1877" s="273">
        <f>Table2[[#This Row],[EXCHG_SG_HEALTH_TOTAL]]+Table2[[#This Row],[OUTSD_SG_HEALTH_TOTAL]]</f>
        <v>0</v>
      </c>
      <c r="AT1877" s="273">
        <f>Table2[[#This Row],[OUTSD_ATM_HEALTH_TOTAL]]+Table2[[#This Row],[OUTSD_LG_HEALTH_TOTAL]]+Table2[[#This Row],[Individual Total]]+Table2[[#This Row],[Small Group Total]]+Table2[[#This Row],[OUTSD_STUDENT]]</f>
        <v>0</v>
      </c>
    </row>
    <row r="1878" spans="1:46">
      <c r="A1878" t="s">
        <v>488</v>
      </c>
      <c r="B1878" t="s">
        <v>358</v>
      </c>
      <c r="AE1878">
        <v>8</v>
      </c>
      <c r="AL1878">
        <v>2023</v>
      </c>
      <c r="AM1878">
        <v>4</v>
      </c>
      <c r="AN1878" s="273">
        <f>(Table2[[#This Row],[OUTSD_IND_HEALTH_TOTAL]]+Table2[[#This Row],[EXCHG_IND_HEALTH_TOTAL]])-Table2[[#This Row],[OUTSD_IND_GRANDFATHER]]</f>
        <v>0</v>
      </c>
      <c r="AO1878" s="273">
        <f>Table2[[#This Row],[OUTSD_IND_HEALTH_TOTAL]]-Table2[[#This Row],[OUTSD_IND_GRANDFATHER]]</f>
        <v>0</v>
      </c>
      <c r="AP1878" s="273">
        <f>(Table2[[#This Row],[OUTSD_SG_HEALTH_TOTAL]]+Table2[[#This Row],[EXCHG_SG_HEALTH_TOTAL]])-Table2[[#This Row],[OUTSD_SG_GRANDFATHER]]</f>
        <v>0</v>
      </c>
      <c r="AQ1878" s="273">
        <f>Table2[[#This Row],[OUTSD_SG_HEALTH_TOTAL]]-Table2[[#This Row],[OUTSD_SG_GRANDFATHER]]</f>
        <v>0</v>
      </c>
      <c r="AR1878" s="273">
        <f>Table2[[#This Row],[EXCHG_IND_HEALTH_TOTAL]]+Table2[[#This Row],[OUTSD_IND_HEALTH_TOTAL]]</f>
        <v>0</v>
      </c>
      <c r="AS1878" s="273">
        <f>Table2[[#This Row],[EXCHG_SG_HEALTH_TOTAL]]+Table2[[#This Row],[OUTSD_SG_HEALTH_TOTAL]]</f>
        <v>0</v>
      </c>
      <c r="AT1878" s="273">
        <f>Table2[[#This Row],[OUTSD_ATM_HEALTH_TOTAL]]+Table2[[#This Row],[OUTSD_LG_HEALTH_TOTAL]]+Table2[[#This Row],[Individual Total]]+Table2[[#This Row],[Small Group Total]]+Table2[[#This Row],[OUTSD_STUDENT]]</f>
        <v>0</v>
      </c>
    </row>
    <row r="1879" spans="1:46">
      <c r="A1879" t="s">
        <v>488</v>
      </c>
      <c r="B1879" t="s">
        <v>359</v>
      </c>
      <c r="AE1879">
        <v>4</v>
      </c>
      <c r="AL1879">
        <v>2023</v>
      </c>
      <c r="AM1879">
        <v>4</v>
      </c>
      <c r="AN1879" s="273">
        <f>(Table2[[#This Row],[OUTSD_IND_HEALTH_TOTAL]]+Table2[[#This Row],[EXCHG_IND_HEALTH_TOTAL]])-Table2[[#This Row],[OUTSD_IND_GRANDFATHER]]</f>
        <v>0</v>
      </c>
      <c r="AO1879" s="273">
        <f>Table2[[#This Row],[OUTSD_IND_HEALTH_TOTAL]]-Table2[[#This Row],[OUTSD_IND_GRANDFATHER]]</f>
        <v>0</v>
      </c>
      <c r="AP1879" s="273">
        <f>(Table2[[#This Row],[OUTSD_SG_HEALTH_TOTAL]]+Table2[[#This Row],[EXCHG_SG_HEALTH_TOTAL]])-Table2[[#This Row],[OUTSD_SG_GRANDFATHER]]</f>
        <v>0</v>
      </c>
      <c r="AQ1879" s="273">
        <f>Table2[[#This Row],[OUTSD_SG_HEALTH_TOTAL]]-Table2[[#This Row],[OUTSD_SG_GRANDFATHER]]</f>
        <v>0</v>
      </c>
      <c r="AR1879" s="273">
        <f>Table2[[#This Row],[EXCHG_IND_HEALTH_TOTAL]]+Table2[[#This Row],[OUTSD_IND_HEALTH_TOTAL]]</f>
        <v>0</v>
      </c>
      <c r="AS1879" s="273">
        <f>Table2[[#This Row],[EXCHG_SG_HEALTH_TOTAL]]+Table2[[#This Row],[OUTSD_SG_HEALTH_TOTAL]]</f>
        <v>0</v>
      </c>
      <c r="AT1879" s="273">
        <f>Table2[[#This Row],[OUTSD_ATM_HEALTH_TOTAL]]+Table2[[#This Row],[OUTSD_LG_HEALTH_TOTAL]]+Table2[[#This Row],[Individual Total]]+Table2[[#This Row],[Small Group Total]]+Table2[[#This Row],[OUTSD_STUDENT]]</f>
        <v>0</v>
      </c>
    </row>
    <row r="1880" spans="1:46">
      <c r="A1880" t="s">
        <v>81</v>
      </c>
      <c r="B1880" t="s">
        <v>381</v>
      </c>
      <c r="V1880">
        <v>3</v>
      </c>
      <c r="Z1880">
        <v>3</v>
      </c>
      <c r="AC1880">
        <v>2</v>
      </c>
      <c r="AL1880">
        <v>2023</v>
      </c>
      <c r="AM1880">
        <v>4</v>
      </c>
      <c r="AN1880" s="273">
        <f>(Table2[[#This Row],[OUTSD_IND_HEALTH_TOTAL]]+Table2[[#This Row],[EXCHG_IND_HEALTH_TOTAL]])-Table2[[#This Row],[OUTSD_IND_GRANDFATHER]]</f>
        <v>0</v>
      </c>
      <c r="AO1880" s="273">
        <f>Table2[[#This Row],[OUTSD_IND_HEALTH_TOTAL]]-Table2[[#This Row],[OUTSD_IND_GRANDFATHER]]</f>
        <v>0</v>
      </c>
      <c r="AP1880" s="273">
        <f>(Table2[[#This Row],[OUTSD_SG_HEALTH_TOTAL]]+Table2[[#This Row],[EXCHG_SG_HEALTH_TOTAL]])-Table2[[#This Row],[OUTSD_SG_GRANDFATHER]]</f>
        <v>3</v>
      </c>
      <c r="AQ1880" s="273">
        <f>Table2[[#This Row],[OUTSD_SG_HEALTH_TOTAL]]-Table2[[#This Row],[OUTSD_SG_GRANDFATHER]]</f>
        <v>3</v>
      </c>
      <c r="AR1880" s="273">
        <f>Table2[[#This Row],[EXCHG_IND_HEALTH_TOTAL]]+Table2[[#This Row],[OUTSD_IND_HEALTH_TOTAL]]</f>
        <v>0</v>
      </c>
      <c r="AS1880" s="273">
        <f>Table2[[#This Row],[EXCHG_SG_HEALTH_TOTAL]]+Table2[[#This Row],[OUTSD_SG_HEALTH_TOTAL]]</f>
        <v>3</v>
      </c>
      <c r="AT1880" s="273">
        <f>Table2[[#This Row],[OUTSD_ATM_HEALTH_TOTAL]]+Table2[[#This Row],[OUTSD_LG_HEALTH_TOTAL]]+Table2[[#This Row],[Individual Total]]+Table2[[#This Row],[Small Group Total]]+Table2[[#This Row],[OUTSD_STUDENT]]</f>
        <v>5</v>
      </c>
    </row>
    <row r="1881" spans="1:46">
      <c r="A1881" t="s">
        <v>81</v>
      </c>
      <c r="B1881" t="s">
        <v>363</v>
      </c>
      <c r="C1881">
        <v>280</v>
      </c>
      <c r="D1881">
        <v>143</v>
      </c>
      <c r="E1881">
        <v>82</v>
      </c>
      <c r="F1881">
        <v>55</v>
      </c>
      <c r="P1881">
        <v>38</v>
      </c>
      <c r="Q1881">
        <v>12</v>
      </c>
      <c r="R1881">
        <v>12</v>
      </c>
      <c r="S1881">
        <v>14</v>
      </c>
      <c r="V1881">
        <v>67</v>
      </c>
      <c r="W1881">
        <v>6</v>
      </c>
      <c r="X1881">
        <v>17</v>
      </c>
      <c r="Y1881">
        <v>36</v>
      </c>
      <c r="Z1881">
        <v>8</v>
      </c>
      <c r="AB1881">
        <v>32</v>
      </c>
      <c r="AC1881">
        <v>714</v>
      </c>
      <c r="AG1881">
        <v>15</v>
      </c>
      <c r="AI1881">
        <v>271</v>
      </c>
      <c r="AJ1881">
        <v>17</v>
      </c>
      <c r="AL1881">
        <v>2023</v>
      </c>
      <c r="AM1881">
        <v>4</v>
      </c>
      <c r="AN1881" s="273">
        <f>(Table2[[#This Row],[OUTSD_IND_HEALTH_TOTAL]]+Table2[[#This Row],[EXCHG_IND_HEALTH_TOTAL]])-Table2[[#This Row],[OUTSD_IND_GRANDFATHER]]</f>
        <v>318</v>
      </c>
      <c r="AO1881" s="273">
        <f>Table2[[#This Row],[OUTSD_IND_HEALTH_TOTAL]]-Table2[[#This Row],[OUTSD_IND_GRANDFATHER]]</f>
        <v>38</v>
      </c>
      <c r="AP1881" s="273">
        <f>(Table2[[#This Row],[OUTSD_SG_HEALTH_TOTAL]]+Table2[[#This Row],[EXCHG_SG_HEALTH_TOTAL]])-Table2[[#This Row],[OUTSD_SG_GRANDFATHER]]</f>
        <v>67</v>
      </c>
      <c r="AQ1881" s="273">
        <f>Table2[[#This Row],[OUTSD_SG_HEALTH_TOTAL]]-Table2[[#This Row],[OUTSD_SG_GRANDFATHER]]</f>
        <v>67</v>
      </c>
      <c r="AR1881" s="273">
        <f>Table2[[#This Row],[EXCHG_IND_HEALTH_TOTAL]]+Table2[[#This Row],[OUTSD_IND_HEALTH_TOTAL]]</f>
        <v>318</v>
      </c>
      <c r="AS1881" s="273">
        <f>Table2[[#This Row],[EXCHG_SG_HEALTH_TOTAL]]+Table2[[#This Row],[OUTSD_SG_HEALTH_TOTAL]]</f>
        <v>67</v>
      </c>
      <c r="AT1881" s="273">
        <f>Table2[[#This Row],[OUTSD_ATM_HEALTH_TOTAL]]+Table2[[#This Row],[OUTSD_LG_HEALTH_TOTAL]]+Table2[[#This Row],[Individual Total]]+Table2[[#This Row],[Small Group Total]]+Table2[[#This Row],[OUTSD_STUDENT]]</f>
        <v>1131</v>
      </c>
    </row>
    <row r="1882" spans="1:46">
      <c r="A1882" t="s">
        <v>81</v>
      </c>
      <c r="B1882" t="s">
        <v>358</v>
      </c>
      <c r="C1882">
        <v>3920</v>
      </c>
      <c r="D1882">
        <v>1537</v>
      </c>
      <c r="E1882">
        <v>1337</v>
      </c>
      <c r="F1882">
        <v>1046</v>
      </c>
      <c r="P1882">
        <v>1276</v>
      </c>
      <c r="Q1882">
        <v>370</v>
      </c>
      <c r="R1882">
        <v>302</v>
      </c>
      <c r="S1882">
        <v>604</v>
      </c>
      <c r="V1882">
        <v>4291</v>
      </c>
      <c r="W1882">
        <v>236</v>
      </c>
      <c r="X1882">
        <v>1158</v>
      </c>
      <c r="Y1882">
        <v>1743</v>
      </c>
      <c r="Z1882">
        <v>1154</v>
      </c>
      <c r="AB1882">
        <v>5201</v>
      </c>
      <c r="AC1882">
        <v>40509</v>
      </c>
      <c r="AG1882">
        <v>1094</v>
      </c>
      <c r="AI1882">
        <v>16008</v>
      </c>
      <c r="AJ1882">
        <v>1054</v>
      </c>
      <c r="AL1882">
        <v>2023</v>
      </c>
      <c r="AM1882">
        <v>4</v>
      </c>
      <c r="AN1882" s="273">
        <f>(Table2[[#This Row],[OUTSD_IND_HEALTH_TOTAL]]+Table2[[#This Row],[EXCHG_IND_HEALTH_TOTAL]])-Table2[[#This Row],[OUTSD_IND_GRANDFATHER]]</f>
        <v>5196</v>
      </c>
      <c r="AO1882" s="273">
        <f>Table2[[#This Row],[OUTSD_IND_HEALTH_TOTAL]]-Table2[[#This Row],[OUTSD_IND_GRANDFATHER]]</f>
        <v>1276</v>
      </c>
      <c r="AP1882" s="273">
        <f>(Table2[[#This Row],[OUTSD_SG_HEALTH_TOTAL]]+Table2[[#This Row],[EXCHG_SG_HEALTH_TOTAL]])-Table2[[#This Row],[OUTSD_SG_GRANDFATHER]]</f>
        <v>4291</v>
      </c>
      <c r="AQ1882" s="273">
        <f>Table2[[#This Row],[OUTSD_SG_HEALTH_TOTAL]]-Table2[[#This Row],[OUTSD_SG_GRANDFATHER]]</f>
        <v>4291</v>
      </c>
      <c r="AR1882" s="273">
        <f>Table2[[#This Row],[EXCHG_IND_HEALTH_TOTAL]]+Table2[[#This Row],[OUTSD_IND_HEALTH_TOTAL]]</f>
        <v>5196</v>
      </c>
      <c r="AS1882" s="273">
        <f>Table2[[#This Row],[EXCHG_SG_HEALTH_TOTAL]]+Table2[[#This Row],[OUTSD_SG_HEALTH_TOTAL]]</f>
        <v>4291</v>
      </c>
      <c r="AT1882" s="273">
        <f>Table2[[#This Row],[OUTSD_ATM_HEALTH_TOTAL]]+Table2[[#This Row],[OUTSD_LG_HEALTH_TOTAL]]+Table2[[#This Row],[Individual Total]]+Table2[[#This Row],[Small Group Total]]+Table2[[#This Row],[OUTSD_STUDENT]]</f>
        <v>55197</v>
      </c>
    </row>
    <row r="1883" spans="1:46">
      <c r="A1883" t="s">
        <v>81</v>
      </c>
      <c r="B1883" t="s">
        <v>361</v>
      </c>
      <c r="V1883">
        <v>30</v>
      </c>
      <c r="X1883">
        <v>14</v>
      </c>
      <c r="Y1883">
        <v>13</v>
      </c>
      <c r="Z1883">
        <v>3</v>
      </c>
      <c r="AB1883">
        <v>37</v>
      </c>
      <c r="AC1883">
        <v>204</v>
      </c>
      <c r="AG1883">
        <v>15</v>
      </c>
      <c r="AI1883">
        <v>29</v>
      </c>
      <c r="AJ1883">
        <v>20</v>
      </c>
      <c r="AL1883">
        <v>2023</v>
      </c>
      <c r="AM1883">
        <v>4</v>
      </c>
      <c r="AN1883" s="273">
        <f>(Table2[[#This Row],[OUTSD_IND_HEALTH_TOTAL]]+Table2[[#This Row],[EXCHG_IND_HEALTH_TOTAL]])-Table2[[#This Row],[OUTSD_IND_GRANDFATHER]]</f>
        <v>0</v>
      </c>
      <c r="AO1883" s="273">
        <f>Table2[[#This Row],[OUTSD_IND_HEALTH_TOTAL]]-Table2[[#This Row],[OUTSD_IND_GRANDFATHER]]</f>
        <v>0</v>
      </c>
      <c r="AP1883" s="273">
        <f>(Table2[[#This Row],[OUTSD_SG_HEALTH_TOTAL]]+Table2[[#This Row],[EXCHG_SG_HEALTH_TOTAL]])-Table2[[#This Row],[OUTSD_SG_GRANDFATHER]]</f>
        <v>30</v>
      </c>
      <c r="AQ1883" s="273">
        <f>Table2[[#This Row],[OUTSD_SG_HEALTH_TOTAL]]-Table2[[#This Row],[OUTSD_SG_GRANDFATHER]]</f>
        <v>30</v>
      </c>
      <c r="AR1883" s="273">
        <f>Table2[[#This Row],[EXCHG_IND_HEALTH_TOTAL]]+Table2[[#This Row],[OUTSD_IND_HEALTH_TOTAL]]</f>
        <v>0</v>
      </c>
      <c r="AS1883" s="273">
        <f>Table2[[#This Row],[EXCHG_SG_HEALTH_TOTAL]]+Table2[[#This Row],[OUTSD_SG_HEALTH_TOTAL]]</f>
        <v>30</v>
      </c>
      <c r="AT1883" s="273">
        <f>Table2[[#This Row],[OUTSD_ATM_HEALTH_TOTAL]]+Table2[[#This Row],[OUTSD_LG_HEALTH_TOTAL]]+Table2[[#This Row],[Individual Total]]+Table2[[#This Row],[Small Group Total]]+Table2[[#This Row],[OUTSD_STUDENT]]</f>
        <v>271</v>
      </c>
    </row>
    <row r="1884" spans="1:46">
      <c r="A1884" t="s">
        <v>81</v>
      </c>
      <c r="B1884" t="s">
        <v>372</v>
      </c>
      <c r="C1884">
        <v>699</v>
      </c>
      <c r="D1884">
        <v>258</v>
      </c>
      <c r="E1884">
        <v>243</v>
      </c>
      <c r="F1884">
        <v>198</v>
      </c>
      <c r="P1884">
        <v>173</v>
      </c>
      <c r="Q1884">
        <v>76</v>
      </c>
      <c r="R1884">
        <v>27</v>
      </c>
      <c r="S1884">
        <v>70</v>
      </c>
      <c r="V1884">
        <v>769</v>
      </c>
      <c r="W1884">
        <v>47</v>
      </c>
      <c r="X1884">
        <v>194</v>
      </c>
      <c r="Y1884">
        <v>318</v>
      </c>
      <c r="Z1884">
        <v>210</v>
      </c>
      <c r="AB1884">
        <v>1332</v>
      </c>
      <c r="AC1884">
        <v>5765</v>
      </c>
      <c r="AG1884">
        <v>162</v>
      </c>
      <c r="AI1884">
        <v>2670</v>
      </c>
      <c r="AJ1884">
        <v>103</v>
      </c>
      <c r="AL1884">
        <v>2023</v>
      </c>
      <c r="AM1884">
        <v>4</v>
      </c>
      <c r="AN1884" s="273">
        <f>(Table2[[#This Row],[OUTSD_IND_HEALTH_TOTAL]]+Table2[[#This Row],[EXCHG_IND_HEALTH_TOTAL]])-Table2[[#This Row],[OUTSD_IND_GRANDFATHER]]</f>
        <v>872</v>
      </c>
      <c r="AO1884" s="273">
        <f>Table2[[#This Row],[OUTSD_IND_HEALTH_TOTAL]]-Table2[[#This Row],[OUTSD_IND_GRANDFATHER]]</f>
        <v>173</v>
      </c>
      <c r="AP1884" s="273">
        <f>(Table2[[#This Row],[OUTSD_SG_HEALTH_TOTAL]]+Table2[[#This Row],[EXCHG_SG_HEALTH_TOTAL]])-Table2[[#This Row],[OUTSD_SG_GRANDFATHER]]</f>
        <v>769</v>
      </c>
      <c r="AQ1884" s="273">
        <f>Table2[[#This Row],[OUTSD_SG_HEALTH_TOTAL]]-Table2[[#This Row],[OUTSD_SG_GRANDFATHER]]</f>
        <v>769</v>
      </c>
      <c r="AR1884" s="273">
        <f>Table2[[#This Row],[EXCHG_IND_HEALTH_TOTAL]]+Table2[[#This Row],[OUTSD_IND_HEALTH_TOTAL]]</f>
        <v>872</v>
      </c>
      <c r="AS1884" s="273">
        <f>Table2[[#This Row],[EXCHG_SG_HEALTH_TOTAL]]+Table2[[#This Row],[OUTSD_SG_HEALTH_TOTAL]]</f>
        <v>769</v>
      </c>
      <c r="AT1884" s="273">
        <f>Table2[[#This Row],[OUTSD_ATM_HEALTH_TOTAL]]+Table2[[#This Row],[OUTSD_LG_HEALTH_TOTAL]]+Table2[[#This Row],[Individual Total]]+Table2[[#This Row],[Small Group Total]]+Table2[[#This Row],[OUTSD_STUDENT]]</f>
        <v>8738</v>
      </c>
    </row>
    <row r="1885" spans="1:46">
      <c r="A1885" t="s">
        <v>81</v>
      </c>
      <c r="B1885" t="s">
        <v>376</v>
      </c>
      <c r="V1885">
        <v>2</v>
      </c>
      <c r="Y1885">
        <v>2</v>
      </c>
      <c r="AB1885">
        <v>5</v>
      </c>
      <c r="AC1885">
        <v>23</v>
      </c>
      <c r="AG1885">
        <v>7</v>
      </c>
      <c r="AI1885">
        <v>12</v>
      </c>
      <c r="AJ1885">
        <v>5</v>
      </c>
      <c r="AL1885">
        <v>2023</v>
      </c>
      <c r="AM1885">
        <v>4</v>
      </c>
      <c r="AN1885" s="273">
        <f>(Table2[[#This Row],[OUTSD_IND_HEALTH_TOTAL]]+Table2[[#This Row],[EXCHG_IND_HEALTH_TOTAL]])-Table2[[#This Row],[OUTSD_IND_GRANDFATHER]]</f>
        <v>0</v>
      </c>
      <c r="AO1885" s="273">
        <f>Table2[[#This Row],[OUTSD_IND_HEALTH_TOTAL]]-Table2[[#This Row],[OUTSD_IND_GRANDFATHER]]</f>
        <v>0</v>
      </c>
      <c r="AP1885" s="273">
        <f>(Table2[[#This Row],[OUTSD_SG_HEALTH_TOTAL]]+Table2[[#This Row],[EXCHG_SG_HEALTH_TOTAL]])-Table2[[#This Row],[OUTSD_SG_GRANDFATHER]]</f>
        <v>2</v>
      </c>
      <c r="AQ1885" s="273">
        <f>Table2[[#This Row],[OUTSD_SG_HEALTH_TOTAL]]-Table2[[#This Row],[OUTSD_SG_GRANDFATHER]]</f>
        <v>2</v>
      </c>
      <c r="AR1885" s="273">
        <f>Table2[[#This Row],[EXCHG_IND_HEALTH_TOTAL]]+Table2[[#This Row],[OUTSD_IND_HEALTH_TOTAL]]</f>
        <v>0</v>
      </c>
      <c r="AS1885" s="273">
        <f>Table2[[#This Row],[EXCHG_SG_HEALTH_TOTAL]]+Table2[[#This Row],[OUTSD_SG_HEALTH_TOTAL]]</f>
        <v>2</v>
      </c>
      <c r="AT1885" s="273">
        <f>Table2[[#This Row],[OUTSD_ATM_HEALTH_TOTAL]]+Table2[[#This Row],[OUTSD_LG_HEALTH_TOTAL]]+Table2[[#This Row],[Individual Total]]+Table2[[#This Row],[Small Group Total]]+Table2[[#This Row],[OUTSD_STUDENT]]</f>
        <v>30</v>
      </c>
    </row>
    <row r="1886" spans="1:46">
      <c r="A1886" t="s">
        <v>81</v>
      </c>
      <c r="B1886" t="s">
        <v>379</v>
      </c>
      <c r="V1886">
        <v>3</v>
      </c>
      <c r="X1886">
        <v>2</v>
      </c>
      <c r="Y1886">
        <v>1</v>
      </c>
      <c r="AB1886">
        <v>11</v>
      </c>
      <c r="AC1886">
        <v>54</v>
      </c>
      <c r="AG1886">
        <v>2</v>
      </c>
      <c r="AI1886">
        <v>6</v>
      </c>
      <c r="AJ1886">
        <v>6</v>
      </c>
      <c r="AL1886">
        <v>2023</v>
      </c>
      <c r="AM1886">
        <v>4</v>
      </c>
      <c r="AN1886" s="273">
        <f>(Table2[[#This Row],[OUTSD_IND_HEALTH_TOTAL]]+Table2[[#This Row],[EXCHG_IND_HEALTH_TOTAL]])-Table2[[#This Row],[OUTSD_IND_GRANDFATHER]]</f>
        <v>0</v>
      </c>
      <c r="AO1886" s="273">
        <f>Table2[[#This Row],[OUTSD_IND_HEALTH_TOTAL]]-Table2[[#This Row],[OUTSD_IND_GRANDFATHER]]</f>
        <v>0</v>
      </c>
      <c r="AP1886" s="273">
        <f>(Table2[[#This Row],[OUTSD_SG_HEALTH_TOTAL]]+Table2[[#This Row],[EXCHG_SG_HEALTH_TOTAL]])-Table2[[#This Row],[OUTSD_SG_GRANDFATHER]]</f>
        <v>3</v>
      </c>
      <c r="AQ1886" s="273">
        <f>Table2[[#This Row],[OUTSD_SG_HEALTH_TOTAL]]-Table2[[#This Row],[OUTSD_SG_GRANDFATHER]]</f>
        <v>3</v>
      </c>
      <c r="AR1886" s="273">
        <f>Table2[[#This Row],[EXCHG_IND_HEALTH_TOTAL]]+Table2[[#This Row],[OUTSD_IND_HEALTH_TOTAL]]</f>
        <v>0</v>
      </c>
      <c r="AS1886" s="273">
        <f>Table2[[#This Row],[EXCHG_SG_HEALTH_TOTAL]]+Table2[[#This Row],[OUTSD_SG_HEALTH_TOTAL]]</f>
        <v>3</v>
      </c>
      <c r="AT1886" s="273">
        <f>Table2[[#This Row],[OUTSD_ATM_HEALTH_TOTAL]]+Table2[[#This Row],[OUTSD_LG_HEALTH_TOTAL]]+Table2[[#This Row],[Individual Total]]+Table2[[#This Row],[Small Group Total]]+Table2[[#This Row],[OUTSD_STUDENT]]</f>
        <v>68</v>
      </c>
    </row>
    <row r="1887" spans="1:46">
      <c r="A1887" t="s">
        <v>81</v>
      </c>
      <c r="B1887" t="s">
        <v>377</v>
      </c>
      <c r="V1887">
        <v>1</v>
      </c>
      <c r="Y1887">
        <v>1</v>
      </c>
      <c r="AC1887">
        <v>6</v>
      </c>
      <c r="AI1887">
        <v>5</v>
      </c>
      <c r="AJ1887">
        <v>3</v>
      </c>
      <c r="AL1887">
        <v>2023</v>
      </c>
      <c r="AM1887">
        <v>4</v>
      </c>
      <c r="AN1887" s="273">
        <f>(Table2[[#This Row],[OUTSD_IND_HEALTH_TOTAL]]+Table2[[#This Row],[EXCHG_IND_HEALTH_TOTAL]])-Table2[[#This Row],[OUTSD_IND_GRANDFATHER]]</f>
        <v>0</v>
      </c>
      <c r="AO1887" s="273">
        <f>Table2[[#This Row],[OUTSD_IND_HEALTH_TOTAL]]-Table2[[#This Row],[OUTSD_IND_GRANDFATHER]]</f>
        <v>0</v>
      </c>
      <c r="AP1887" s="273">
        <f>(Table2[[#This Row],[OUTSD_SG_HEALTH_TOTAL]]+Table2[[#This Row],[EXCHG_SG_HEALTH_TOTAL]])-Table2[[#This Row],[OUTSD_SG_GRANDFATHER]]</f>
        <v>1</v>
      </c>
      <c r="AQ1887" s="273">
        <f>Table2[[#This Row],[OUTSD_SG_HEALTH_TOTAL]]-Table2[[#This Row],[OUTSD_SG_GRANDFATHER]]</f>
        <v>1</v>
      </c>
      <c r="AR1887" s="273">
        <f>Table2[[#This Row],[EXCHG_IND_HEALTH_TOTAL]]+Table2[[#This Row],[OUTSD_IND_HEALTH_TOTAL]]</f>
        <v>0</v>
      </c>
      <c r="AS1887" s="273">
        <f>Table2[[#This Row],[EXCHG_SG_HEALTH_TOTAL]]+Table2[[#This Row],[OUTSD_SG_HEALTH_TOTAL]]</f>
        <v>1</v>
      </c>
      <c r="AT1887" s="273">
        <f>Table2[[#This Row],[OUTSD_ATM_HEALTH_TOTAL]]+Table2[[#This Row],[OUTSD_LG_HEALTH_TOTAL]]+Table2[[#This Row],[Individual Total]]+Table2[[#This Row],[Small Group Total]]+Table2[[#This Row],[OUTSD_STUDENT]]</f>
        <v>7</v>
      </c>
    </row>
    <row r="1888" spans="1:46">
      <c r="A1888" t="s">
        <v>81</v>
      </c>
      <c r="B1888" t="s">
        <v>370</v>
      </c>
      <c r="C1888">
        <v>2</v>
      </c>
      <c r="E1888">
        <v>2</v>
      </c>
      <c r="V1888">
        <v>59</v>
      </c>
      <c r="W1888">
        <v>1</v>
      </c>
      <c r="X1888">
        <v>16</v>
      </c>
      <c r="Y1888">
        <v>10</v>
      </c>
      <c r="Z1888">
        <v>32</v>
      </c>
      <c r="AB1888">
        <v>17</v>
      </c>
      <c r="AC1888">
        <v>452</v>
      </c>
      <c r="AG1888">
        <v>11</v>
      </c>
      <c r="AI1888">
        <v>16</v>
      </c>
      <c r="AJ1888">
        <v>11</v>
      </c>
      <c r="AL1888">
        <v>2023</v>
      </c>
      <c r="AM1888">
        <v>4</v>
      </c>
      <c r="AN1888" s="273">
        <f>(Table2[[#This Row],[OUTSD_IND_HEALTH_TOTAL]]+Table2[[#This Row],[EXCHG_IND_HEALTH_TOTAL]])-Table2[[#This Row],[OUTSD_IND_GRANDFATHER]]</f>
        <v>2</v>
      </c>
      <c r="AO1888" s="273">
        <f>Table2[[#This Row],[OUTSD_IND_HEALTH_TOTAL]]-Table2[[#This Row],[OUTSD_IND_GRANDFATHER]]</f>
        <v>0</v>
      </c>
      <c r="AP1888" s="273">
        <f>(Table2[[#This Row],[OUTSD_SG_HEALTH_TOTAL]]+Table2[[#This Row],[EXCHG_SG_HEALTH_TOTAL]])-Table2[[#This Row],[OUTSD_SG_GRANDFATHER]]</f>
        <v>59</v>
      </c>
      <c r="AQ1888" s="273">
        <f>Table2[[#This Row],[OUTSD_SG_HEALTH_TOTAL]]-Table2[[#This Row],[OUTSD_SG_GRANDFATHER]]</f>
        <v>59</v>
      </c>
      <c r="AR1888" s="273">
        <f>Table2[[#This Row],[EXCHG_IND_HEALTH_TOTAL]]+Table2[[#This Row],[OUTSD_IND_HEALTH_TOTAL]]</f>
        <v>2</v>
      </c>
      <c r="AS1888" s="273">
        <f>Table2[[#This Row],[EXCHG_SG_HEALTH_TOTAL]]+Table2[[#This Row],[OUTSD_SG_HEALTH_TOTAL]]</f>
        <v>59</v>
      </c>
      <c r="AT1888" s="273">
        <f>Table2[[#This Row],[OUTSD_ATM_HEALTH_TOTAL]]+Table2[[#This Row],[OUTSD_LG_HEALTH_TOTAL]]+Table2[[#This Row],[Individual Total]]+Table2[[#This Row],[Small Group Total]]+Table2[[#This Row],[OUTSD_STUDENT]]</f>
        <v>530</v>
      </c>
    </row>
    <row r="1889" spans="1:46">
      <c r="A1889" t="s">
        <v>81</v>
      </c>
      <c r="B1889" t="s">
        <v>367</v>
      </c>
      <c r="V1889">
        <v>8</v>
      </c>
      <c r="X1889">
        <v>3</v>
      </c>
      <c r="Y1889">
        <v>4</v>
      </c>
      <c r="Z1889">
        <v>1</v>
      </c>
      <c r="AB1889">
        <v>6</v>
      </c>
      <c r="AC1889">
        <v>149</v>
      </c>
      <c r="AG1889">
        <v>3</v>
      </c>
      <c r="AI1889">
        <v>7</v>
      </c>
      <c r="AJ1889">
        <v>7</v>
      </c>
      <c r="AL1889">
        <v>2023</v>
      </c>
      <c r="AM1889">
        <v>4</v>
      </c>
      <c r="AN1889" s="273">
        <f>(Table2[[#This Row],[OUTSD_IND_HEALTH_TOTAL]]+Table2[[#This Row],[EXCHG_IND_HEALTH_TOTAL]])-Table2[[#This Row],[OUTSD_IND_GRANDFATHER]]</f>
        <v>0</v>
      </c>
      <c r="AO1889" s="273">
        <f>Table2[[#This Row],[OUTSD_IND_HEALTH_TOTAL]]-Table2[[#This Row],[OUTSD_IND_GRANDFATHER]]</f>
        <v>0</v>
      </c>
      <c r="AP1889" s="273">
        <f>(Table2[[#This Row],[OUTSD_SG_HEALTH_TOTAL]]+Table2[[#This Row],[EXCHG_SG_HEALTH_TOTAL]])-Table2[[#This Row],[OUTSD_SG_GRANDFATHER]]</f>
        <v>8</v>
      </c>
      <c r="AQ1889" s="273">
        <f>Table2[[#This Row],[OUTSD_SG_HEALTH_TOTAL]]-Table2[[#This Row],[OUTSD_SG_GRANDFATHER]]</f>
        <v>8</v>
      </c>
      <c r="AR1889" s="273">
        <f>Table2[[#This Row],[EXCHG_IND_HEALTH_TOTAL]]+Table2[[#This Row],[OUTSD_IND_HEALTH_TOTAL]]</f>
        <v>0</v>
      </c>
      <c r="AS1889" s="273">
        <f>Table2[[#This Row],[EXCHG_SG_HEALTH_TOTAL]]+Table2[[#This Row],[OUTSD_SG_HEALTH_TOTAL]]</f>
        <v>8</v>
      </c>
      <c r="AT1889" s="273">
        <f>Table2[[#This Row],[OUTSD_ATM_HEALTH_TOTAL]]+Table2[[#This Row],[OUTSD_LG_HEALTH_TOTAL]]+Table2[[#This Row],[Individual Total]]+Table2[[#This Row],[Small Group Total]]+Table2[[#This Row],[OUTSD_STUDENT]]</f>
        <v>163</v>
      </c>
    </row>
    <row r="1890" spans="1:46">
      <c r="A1890" t="s">
        <v>81</v>
      </c>
      <c r="B1890" t="s">
        <v>391</v>
      </c>
      <c r="AC1890">
        <v>1</v>
      </c>
      <c r="AJ1890">
        <v>1</v>
      </c>
      <c r="AL1890">
        <v>2023</v>
      </c>
      <c r="AM1890">
        <v>4</v>
      </c>
      <c r="AN1890" s="273">
        <f>(Table2[[#This Row],[OUTSD_IND_HEALTH_TOTAL]]+Table2[[#This Row],[EXCHG_IND_HEALTH_TOTAL]])-Table2[[#This Row],[OUTSD_IND_GRANDFATHER]]</f>
        <v>0</v>
      </c>
      <c r="AO1890" s="273">
        <f>Table2[[#This Row],[OUTSD_IND_HEALTH_TOTAL]]-Table2[[#This Row],[OUTSD_IND_GRANDFATHER]]</f>
        <v>0</v>
      </c>
      <c r="AP1890" s="273">
        <f>(Table2[[#This Row],[OUTSD_SG_HEALTH_TOTAL]]+Table2[[#This Row],[EXCHG_SG_HEALTH_TOTAL]])-Table2[[#This Row],[OUTSD_SG_GRANDFATHER]]</f>
        <v>0</v>
      </c>
      <c r="AQ1890" s="273">
        <f>Table2[[#This Row],[OUTSD_SG_HEALTH_TOTAL]]-Table2[[#This Row],[OUTSD_SG_GRANDFATHER]]</f>
        <v>0</v>
      </c>
      <c r="AR1890" s="273">
        <f>Table2[[#This Row],[EXCHG_IND_HEALTH_TOTAL]]+Table2[[#This Row],[OUTSD_IND_HEALTH_TOTAL]]</f>
        <v>0</v>
      </c>
      <c r="AS1890" s="273">
        <f>Table2[[#This Row],[EXCHG_SG_HEALTH_TOTAL]]+Table2[[#This Row],[OUTSD_SG_HEALTH_TOTAL]]</f>
        <v>0</v>
      </c>
      <c r="AT1890" s="273">
        <f>Table2[[#This Row],[OUTSD_ATM_HEALTH_TOTAL]]+Table2[[#This Row],[OUTSD_LG_HEALTH_TOTAL]]+Table2[[#This Row],[Individual Total]]+Table2[[#This Row],[Small Group Total]]+Table2[[#This Row],[OUTSD_STUDENT]]</f>
        <v>1</v>
      </c>
    </row>
    <row r="1891" spans="1:46">
      <c r="A1891" t="s">
        <v>81</v>
      </c>
      <c r="B1891" t="s">
        <v>386</v>
      </c>
      <c r="AB1891">
        <v>3</v>
      </c>
      <c r="AC1891">
        <v>2</v>
      </c>
      <c r="AI1891">
        <v>3</v>
      </c>
      <c r="AJ1891">
        <v>1</v>
      </c>
      <c r="AL1891">
        <v>2023</v>
      </c>
      <c r="AM1891">
        <v>4</v>
      </c>
      <c r="AN1891" s="273">
        <f>(Table2[[#This Row],[OUTSD_IND_HEALTH_TOTAL]]+Table2[[#This Row],[EXCHG_IND_HEALTH_TOTAL]])-Table2[[#This Row],[OUTSD_IND_GRANDFATHER]]</f>
        <v>0</v>
      </c>
      <c r="AO1891" s="273">
        <f>Table2[[#This Row],[OUTSD_IND_HEALTH_TOTAL]]-Table2[[#This Row],[OUTSD_IND_GRANDFATHER]]</f>
        <v>0</v>
      </c>
      <c r="AP1891" s="273">
        <f>(Table2[[#This Row],[OUTSD_SG_HEALTH_TOTAL]]+Table2[[#This Row],[EXCHG_SG_HEALTH_TOTAL]])-Table2[[#This Row],[OUTSD_SG_GRANDFATHER]]</f>
        <v>0</v>
      </c>
      <c r="AQ1891" s="273">
        <f>Table2[[#This Row],[OUTSD_SG_HEALTH_TOTAL]]-Table2[[#This Row],[OUTSD_SG_GRANDFATHER]]</f>
        <v>0</v>
      </c>
      <c r="AR1891" s="273">
        <f>Table2[[#This Row],[EXCHG_IND_HEALTH_TOTAL]]+Table2[[#This Row],[OUTSD_IND_HEALTH_TOTAL]]</f>
        <v>0</v>
      </c>
      <c r="AS1891" s="273">
        <f>Table2[[#This Row],[EXCHG_SG_HEALTH_TOTAL]]+Table2[[#This Row],[OUTSD_SG_HEALTH_TOTAL]]</f>
        <v>0</v>
      </c>
      <c r="AT1891" s="273">
        <f>Table2[[#This Row],[OUTSD_ATM_HEALTH_TOTAL]]+Table2[[#This Row],[OUTSD_LG_HEALTH_TOTAL]]+Table2[[#This Row],[Individual Total]]+Table2[[#This Row],[Small Group Total]]+Table2[[#This Row],[OUTSD_STUDENT]]</f>
        <v>5</v>
      </c>
    </row>
    <row r="1892" spans="1:46">
      <c r="A1892" t="s">
        <v>81</v>
      </c>
      <c r="B1892" t="s">
        <v>389</v>
      </c>
      <c r="V1892">
        <v>3</v>
      </c>
      <c r="Y1892">
        <v>2</v>
      </c>
      <c r="Z1892">
        <v>1</v>
      </c>
      <c r="AB1892">
        <v>1</v>
      </c>
      <c r="AC1892">
        <v>10</v>
      </c>
      <c r="AL1892">
        <v>2023</v>
      </c>
      <c r="AM1892">
        <v>4</v>
      </c>
      <c r="AN1892" s="273">
        <f>(Table2[[#This Row],[OUTSD_IND_HEALTH_TOTAL]]+Table2[[#This Row],[EXCHG_IND_HEALTH_TOTAL]])-Table2[[#This Row],[OUTSD_IND_GRANDFATHER]]</f>
        <v>0</v>
      </c>
      <c r="AO1892" s="273">
        <f>Table2[[#This Row],[OUTSD_IND_HEALTH_TOTAL]]-Table2[[#This Row],[OUTSD_IND_GRANDFATHER]]</f>
        <v>0</v>
      </c>
      <c r="AP1892" s="273">
        <f>(Table2[[#This Row],[OUTSD_SG_HEALTH_TOTAL]]+Table2[[#This Row],[EXCHG_SG_HEALTH_TOTAL]])-Table2[[#This Row],[OUTSD_SG_GRANDFATHER]]</f>
        <v>3</v>
      </c>
      <c r="AQ1892" s="273">
        <f>Table2[[#This Row],[OUTSD_SG_HEALTH_TOTAL]]-Table2[[#This Row],[OUTSD_SG_GRANDFATHER]]</f>
        <v>3</v>
      </c>
      <c r="AR1892" s="273">
        <f>Table2[[#This Row],[EXCHG_IND_HEALTH_TOTAL]]+Table2[[#This Row],[OUTSD_IND_HEALTH_TOTAL]]</f>
        <v>0</v>
      </c>
      <c r="AS1892" s="273">
        <f>Table2[[#This Row],[EXCHG_SG_HEALTH_TOTAL]]+Table2[[#This Row],[OUTSD_SG_HEALTH_TOTAL]]</f>
        <v>3</v>
      </c>
      <c r="AT1892" s="273">
        <f>Table2[[#This Row],[OUTSD_ATM_HEALTH_TOTAL]]+Table2[[#This Row],[OUTSD_LG_HEALTH_TOTAL]]+Table2[[#This Row],[Individual Total]]+Table2[[#This Row],[Small Group Total]]+Table2[[#This Row],[OUTSD_STUDENT]]</f>
        <v>14</v>
      </c>
    </row>
    <row r="1893" spans="1:46">
      <c r="A1893" t="s">
        <v>81</v>
      </c>
      <c r="B1893" t="s">
        <v>360</v>
      </c>
      <c r="C1893">
        <v>1</v>
      </c>
      <c r="F1893">
        <v>1</v>
      </c>
      <c r="V1893">
        <v>14</v>
      </c>
      <c r="W1893">
        <v>1</v>
      </c>
      <c r="Y1893">
        <v>7</v>
      </c>
      <c r="Z1893">
        <v>6</v>
      </c>
      <c r="AB1893">
        <v>17</v>
      </c>
      <c r="AC1893">
        <v>103</v>
      </c>
      <c r="AG1893">
        <v>9</v>
      </c>
      <c r="AI1893">
        <v>16</v>
      </c>
      <c r="AJ1893">
        <v>4</v>
      </c>
      <c r="AL1893">
        <v>2023</v>
      </c>
      <c r="AM1893">
        <v>4</v>
      </c>
      <c r="AN1893" s="273">
        <f>(Table2[[#This Row],[OUTSD_IND_HEALTH_TOTAL]]+Table2[[#This Row],[EXCHG_IND_HEALTH_TOTAL]])-Table2[[#This Row],[OUTSD_IND_GRANDFATHER]]</f>
        <v>1</v>
      </c>
      <c r="AO1893" s="273">
        <f>Table2[[#This Row],[OUTSD_IND_HEALTH_TOTAL]]-Table2[[#This Row],[OUTSD_IND_GRANDFATHER]]</f>
        <v>0</v>
      </c>
      <c r="AP1893" s="273">
        <f>(Table2[[#This Row],[OUTSD_SG_HEALTH_TOTAL]]+Table2[[#This Row],[EXCHG_SG_HEALTH_TOTAL]])-Table2[[#This Row],[OUTSD_SG_GRANDFATHER]]</f>
        <v>14</v>
      </c>
      <c r="AQ1893" s="273">
        <f>Table2[[#This Row],[OUTSD_SG_HEALTH_TOTAL]]-Table2[[#This Row],[OUTSD_SG_GRANDFATHER]]</f>
        <v>14</v>
      </c>
      <c r="AR1893" s="273">
        <f>Table2[[#This Row],[EXCHG_IND_HEALTH_TOTAL]]+Table2[[#This Row],[OUTSD_IND_HEALTH_TOTAL]]</f>
        <v>1</v>
      </c>
      <c r="AS1893" s="273">
        <f>Table2[[#This Row],[EXCHG_SG_HEALTH_TOTAL]]+Table2[[#This Row],[OUTSD_SG_HEALTH_TOTAL]]</f>
        <v>14</v>
      </c>
      <c r="AT1893" s="273">
        <f>Table2[[#This Row],[OUTSD_ATM_HEALTH_TOTAL]]+Table2[[#This Row],[OUTSD_LG_HEALTH_TOTAL]]+Table2[[#This Row],[Individual Total]]+Table2[[#This Row],[Small Group Total]]+Table2[[#This Row],[OUTSD_STUDENT]]</f>
        <v>135</v>
      </c>
    </row>
    <row r="1894" spans="1:46">
      <c r="A1894" t="s">
        <v>81</v>
      </c>
      <c r="B1894" t="s">
        <v>368</v>
      </c>
      <c r="V1894">
        <v>22</v>
      </c>
      <c r="X1894">
        <v>2</v>
      </c>
      <c r="Y1894">
        <v>8</v>
      </c>
      <c r="Z1894">
        <v>12</v>
      </c>
      <c r="AB1894">
        <v>11</v>
      </c>
      <c r="AC1894">
        <v>152</v>
      </c>
      <c r="AG1894">
        <v>3</v>
      </c>
      <c r="AI1894">
        <v>3</v>
      </c>
      <c r="AJ1894">
        <v>4</v>
      </c>
      <c r="AL1894">
        <v>2023</v>
      </c>
      <c r="AM1894">
        <v>4</v>
      </c>
      <c r="AN1894" s="273">
        <f>(Table2[[#This Row],[OUTSD_IND_HEALTH_TOTAL]]+Table2[[#This Row],[EXCHG_IND_HEALTH_TOTAL]])-Table2[[#This Row],[OUTSD_IND_GRANDFATHER]]</f>
        <v>0</v>
      </c>
      <c r="AO1894" s="273">
        <f>Table2[[#This Row],[OUTSD_IND_HEALTH_TOTAL]]-Table2[[#This Row],[OUTSD_IND_GRANDFATHER]]</f>
        <v>0</v>
      </c>
      <c r="AP1894" s="273">
        <f>(Table2[[#This Row],[OUTSD_SG_HEALTH_TOTAL]]+Table2[[#This Row],[EXCHG_SG_HEALTH_TOTAL]])-Table2[[#This Row],[OUTSD_SG_GRANDFATHER]]</f>
        <v>22</v>
      </c>
      <c r="AQ1894" s="273">
        <f>Table2[[#This Row],[OUTSD_SG_HEALTH_TOTAL]]-Table2[[#This Row],[OUTSD_SG_GRANDFATHER]]</f>
        <v>22</v>
      </c>
      <c r="AR1894" s="273">
        <f>Table2[[#This Row],[EXCHG_IND_HEALTH_TOTAL]]+Table2[[#This Row],[OUTSD_IND_HEALTH_TOTAL]]</f>
        <v>0</v>
      </c>
      <c r="AS1894" s="273">
        <f>Table2[[#This Row],[EXCHG_SG_HEALTH_TOTAL]]+Table2[[#This Row],[OUTSD_SG_HEALTH_TOTAL]]</f>
        <v>22</v>
      </c>
      <c r="AT1894" s="273">
        <f>Table2[[#This Row],[OUTSD_ATM_HEALTH_TOTAL]]+Table2[[#This Row],[OUTSD_LG_HEALTH_TOTAL]]+Table2[[#This Row],[Individual Total]]+Table2[[#This Row],[Small Group Total]]+Table2[[#This Row],[OUTSD_STUDENT]]</f>
        <v>185</v>
      </c>
    </row>
    <row r="1895" spans="1:46">
      <c r="A1895" t="s">
        <v>81</v>
      </c>
      <c r="B1895" t="s">
        <v>371</v>
      </c>
      <c r="C1895">
        <v>1</v>
      </c>
      <c r="E1895">
        <v>1</v>
      </c>
      <c r="V1895">
        <v>7</v>
      </c>
      <c r="X1895">
        <v>1</v>
      </c>
      <c r="Y1895">
        <v>6</v>
      </c>
      <c r="AB1895">
        <v>11</v>
      </c>
      <c r="AC1895">
        <v>53</v>
      </c>
      <c r="AG1895">
        <v>2</v>
      </c>
      <c r="AI1895">
        <v>5</v>
      </c>
      <c r="AJ1895">
        <v>1</v>
      </c>
      <c r="AL1895">
        <v>2023</v>
      </c>
      <c r="AM1895">
        <v>4</v>
      </c>
      <c r="AN1895" s="273">
        <f>(Table2[[#This Row],[OUTSD_IND_HEALTH_TOTAL]]+Table2[[#This Row],[EXCHG_IND_HEALTH_TOTAL]])-Table2[[#This Row],[OUTSD_IND_GRANDFATHER]]</f>
        <v>1</v>
      </c>
      <c r="AO1895" s="273">
        <f>Table2[[#This Row],[OUTSD_IND_HEALTH_TOTAL]]-Table2[[#This Row],[OUTSD_IND_GRANDFATHER]]</f>
        <v>0</v>
      </c>
      <c r="AP1895" s="273">
        <f>(Table2[[#This Row],[OUTSD_SG_HEALTH_TOTAL]]+Table2[[#This Row],[EXCHG_SG_HEALTH_TOTAL]])-Table2[[#This Row],[OUTSD_SG_GRANDFATHER]]</f>
        <v>7</v>
      </c>
      <c r="AQ1895" s="273">
        <f>Table2[[#This Row],[OUTSD_SG_HEALTH_TOTAL]]-Table2[[#This Row],[OUTSD_SG_GRANDFATHER]]</f>
        <v>7</v>
      </c>
      <c r="AR1895" s="273">
        <f>Table2[[#This Row],[EXCHG_IND_HEALTH_TOTAL]]+Table2[[#This Row],[OUTSD_IND_HEALTH_TOTAL]]</f>
        <v>1</v>
      </c>
      <c r="AS1895" s="273">
        <f>Table2[[#This Row],[EXCHG_SG_HEALTH_TOTAL]]+Table2[[#This Row],[OUTSD_SG_HEALTH_TOTAL]]</f>
        <v>7</v>
      </c>
      <c r="AT1895" s="273">
        <f>Table2[[#This Row],[OUTSD_ATM_HEALTH_TOTAL]]+Table2[[#This Row],[OUTSD_LG_HEALTH_TOTAL]]+Table2[[#This Row],[Individual Total]]+Table2[[#This Row],[Small Group Total]]+Table2[[#This Row],[OUTSD_STUDENT]]</f>
        <v>72</v>
      </c>
    </row>
    <row r="1896" spans="1:46">
      <c r="A1896" t="s">
        <v>81</v>
      </c>
      <c r="B1896" t="s">
        <v>378</v>
      </c>
      <c r="V1896">
        <v>4</v>
      </c>
      <c r="W1896">
        <v>1</v>
      </c>
      <c r="X1896">
        <v>1</v>
      </c>
      <c r="Y1896">
        <v>2</v>
      </c>
      <c r="AB1896">
        <v>5</v>
      </c>
      <c r="AC1896">
        <v>54</v>
      </c>
      <c r="AG1896">
        <v>1</v>
      </c>
      <c r="AI1896">
        <v>3</v>
      </c>
      <c r="AJ1896">
        <v>1</v>
      </c>
      <c r="AL1896">
        <v>2023</v>
      </c>
      <c r="AM1896">
        <v>4</v>
      </c>
      <c r="AN1896" s="273">
        <f>(Table2[[#This Row],[OUTSD_IND_HEALTH_TOTAL]]+Table2[[#This Row],[EXCHG_IND_HEALTH_TOTAL]])-Table2[[#This Row],[OUTSD_IND_GRANDFATHER]]</f>
        <v>0</v>
      </c>
      <c r="AO1896" s="273">
        <f>Table2[[#This Row],[OUTSD_IND_HEALTH_TOTAL]]-Table2[[#This Row],[OUTSD_IND_GRANDFATHER]]</f>
        <v>0</v>
      </c>
      <c r="AP1896" s="273">
        <f>(Table2[[#This Row],[OUTSD_SG_HEALTH_TOTAL]]+Table2[[#This Row],[EXCHG_SG_HEALTH_TOTAL]])-Table2[[#This Row],[OUTSD_SG_GRANDFATHER]]</f>
        <v>4</v>
      </c>
      <c r="AQ1896" s="273">
        <f>Table2[[#This Row],[OUTSD_SG_HEALTH_TOTAL]]-Table2[[#This Row],[OUTSD_SG_GRANDFATHER]]</f>
        <v>4</v>
      </c>
      <c r="AR1896" s="273">
        <f>Table2[[#This Row],[EXCHG_IND_HEALTH_TOTAL]]+Table2[[#This Row],[OUTSD_IND_HEALTH_TOTAL]]</f>
        <v>0</v>
      </c>
      <c r="AS1896" s="273">
        <f>Table2[[#This Row],[EXCHG_SG_HEALTH_TOTAL]]+Table2[[#This Row],[OUTSD_SG_HEALTH_TOTAL]]</f>
        <v>4</v>
      </c>
      <c r="AT1896" s="273">
        <f>Table2[[#This Row],[OUTSD_ATM_HEALTH_TOTAL]]+Table2[[#This Row],[OUTSD_LG_HEALTH_TOTAL]]+Table2[[#This Row],[Individual Total]]+Table2[[#This Row],[Small Group Total]]+Table2[[#This Row],[OUTSD_STUDENT]]</f>
        <v>63</v>
      </c>
    </row>
    <row r="1897" spans="1:46">
      <c r="A1897" t="s">
        <v>81</v>
      </c>
      <c r="B1897" t="s">
        <v>369</v>
      </c>
      <c r="V1897">
        <v>4</v>
      </c>
      <c r="W1897">
        <v>1</v>
      </c>
      <c r="X1897">
        <v>1</v>
      </c>
      <c r="Y1897">
        <v>2</v>
      </c>
      <c r="AB1897">
        <v>6</v>
      </c>
      <c r="AC1897">
        <v>54</v>
      </c>
      <c r="AG1897">
        <v>1</v>
      </c>
      <c r="AI1897">
        <v>4</v>
      </c>
      <c r="AL1897">
        <v>2023</v>
      </c>
      <c r="AM1897">
        <v>4</v>
      </c>
      <c r="AN1897" s="273">
        <f>(Table2[[#This Row],[OUTSD_IND_HEALTH_TOTAL]]+Table2[[#This Row],[EXCHG_IND_HEALTH_TOTAL]])-Table2[[#This Row],[OUTSD_IND_GRANDFATHER]]</f>
        <v>0</v>
      </c>
      <c r="AO1897" s="273">
        <f>Table2[[#This Row],[OUTSD_IND_HEALTH_TOTAL]]-Table2[[#This Row],[OUTSD_IND_GRANDFATHER]]</f>
        <v>0</v>
      </c>
      <c r="AP1897" s="273">
        <f>(Table2[[#This Row],[OUTSD_SG_HEALTH_TOTAL]]+Table2[[#This Row],[EXCHG_SG_HEALTH_TOTAL]])-Table2[[#This Row],[OUTSD_SG_GRANDFATHER]]</f>
        <v>4</v>
      </c>
      <c r="AQ1897" s="273">
        <f>Table2[[#This Row],[OUTSD_SG_HEALTH_TOTAL]]-Table2[[#This Row],[OUTSD_SG_GRANDFATHER]]</f>
        <v>4</v>
      </c>
      <c r="AR1897" s="273">
        <f>Table2[[#This Row],[EXCHG_IND_HEALTH_TOTAL]]+Table2[[#This Row],[OUTSD_IND_HEALTH_TOTAL]]</f>
        <v>0</v>
      </c>
      <c r="AS1897" s="273">
        <f>Table2[[#This Row],[EXCHG_SG_HEALTH_TOTAL]]+Table2[[#This Row],[OUTSD_SG_HEALTH_TOTAL]]</f>
        <v>4</v>
      </c>
      <c r="AT1897" s="273">
        <f>Table2[[#This Row],[OUTSD_ATM_HEALTH_TOTAL]]+Table2[[#This Row],[OUTSD_LG_HEALTH_TOTAL]]+Table2[[#This Row],[Individual Total]]+Table2[[#This Row],[Small Group Total]]+Table2[[#This Row],[OUTSD_STUDENT]]</f>
        <v>64</v>
      </c>
    </row>
    <row r="1898" spans="1:46">
      <c r="A1898" t="s">
        <v>81</v>
      </c>
      <c r="B1898" t="s">
        <v>385</v>
      </c>
      <c r="AC1898">
        <v>4</v>
      </c>
      <c r="AI1898">
        <v>2</v>
      </c>
      <c r="AJ1898">
        <v>1</v>
      </c>
      <c r="AL1898">
        <v>2023</v>
      </c>
      <c r="AM1898">
        <v>4</v>
      </c>
      <c r="AN1898" s="273">
        <f>(Table2[[#This Row],[OUTSD_IND_HEALTH_TOTAL]]+Table2[[#This Row],[EXCHG_IND_HEALTH_TOTAL]])-Table2[[#This Row],[OUTSD_IND_GRANDFATHER]]</f>
        <v>0</v>
      </c>
      <c r="AO1898" s="273">
        <f>Table2[[#This Row],[OUTSD_IND_HEALTH_TOTAL]]-Table2[[#This Row],[OUTSD_IND_GRANDFATHER]]</f>
        <v>0</v>
      </c>
      <c r="AP1898" s="273">
        <f>(Table2[[#This Row],[OUTSD_SG_HEALTH_TOTAL]]+Table2[[#This Row],[EXCHG_SG_HEALTH_TOTAL]])-Table2[[#This Row],[OUTSD_SG_GRANDFATHER]]</f>
        <v>0</v>
      </c>
      <c r="AQ1898" s="273">
        <f>Table2[[#This Row],[OUTSD_SG_HEALTH_TOTAL]]-Table2[[#This Row],[OUTSD_SG_GRANDFATHER]]</f>
        <v>0</v>
      </c>
      <c r="AR1898" s="273">
        <f>Table2[[#This Row],[EXCHG_IND_HEALTH_TOTAL]]+Table2[[#This Row],[OUTSD_IND_HEALTH_TOTAL]]</f>
        <v>0</v>
      </c>
      <c r="AS1898" s="273">
        <f>Table2[[#This Row],[EXCHG_SG_HEALTH_TOTAL]]+Table2[[#This Row],[OUTSD_SG_HEALTH_TOTAL]]</f>
        <v>0</v>
      </c>
      <c r="AT1898" s="273">
        <f>Table2[[#This Row],[OUTSD_ATM_HEALTH_TOTAL]]+Table2[[#This Row],[OUTSD_LG_HEALTH_TOTAL]]+Table2[[#This Row],[Individual Total]]+Table2[[#This Row],[Small Group Total]]+Table2[[#This Row],[OUTSD_STUDENT]]</f>
        <v>4</v>
      </c>
    </row>
    <row r="1899" spans="1:46">
      <c r="A1899" t="s">
        <v>81</v>
      </c>
      <c r="B1899" t="s">
        <v>366</v>
      </c>
      <c r="C1899">
        <v>2668</v>
      </c>
      <c r="D1899">
        <v>1230</v>
      </c>
      <c r="E1899">
        <v>866</v>
      </c>
      <c r="F1899">
        <v>572</v>
      </c>
      <c r="P1899">
        <v>222</v>
      </c>
      <c r="Q1899">
        <v>132</v>
      </c>
      <c r="R1899">
        <v>31</v>
      </c>
      <c r="S1899">
        <v>59</v>
      </c>
      <c r="V1899">
        <v>432</v>
      </c>
      <c r="W1899">
        <v>36</v>
      </c>
      <c r="X1899">
        <v>198</v>
      </c>
      <c r="Y1899">
        <v>132</v>
      </c>
      <c r="Z1899">
        <v>66</v>
      </c>
      <c r="AB1899">
        <v>430</v>
      </c>
      <c r="AC1899">
        <v>6478</v>
      </c>
      <c r="AG1899">
        <v>91</v>
      </c>
      <c r="AI1899">
        <v>1223</v>
      </c>
      <c r="AJ1899">
        <v>113</v>
      </c>
      <c r="AL1899">
        <v>2023</v>
      </c>
      <c r="AM1899">
        <v>4</v>
      </c>
      <c r="AN1899" s="273">
        <f>(Table2[[#This Row],[OUTSD_IND_HEALTH_TOTAL]]+Table2[[#This Row],[EXCHG_IND_HEALTH_TOTAL]])-Table2[[#This Row],[OUTSD_IND_GRANDFATHER]]</f>
        <v>2890</v>
      </c>
      <c r="AO1899" s="273">
        <f>Table2[[#This Row],[OUTSD_IND_HEALTH_TOTAL]]-Table2[[#This Row],[OUTSD_IND_GRANDFATHER]]</f>
        <v>222</v>
      </c>
      <c r="AP1899" s="273">
        <f>(Table2[[#This Row],[OUTSD_SG_HEALTH_TOTAL]]+Table2[[#This Row],[EXCHG_SG_HEALTH_TOTAL]])-Table2[[#This Row],[OUTSD_SG_GRANDFATHER]]</f>
        <v>432</v>
      </c>
      <c r="AQ1899" s="273">
        <f>Table2[[#This Row],[OUTSD_SG_HEALTH_TOTAL]]-Table2[[#This Row],[OUTSD_SG_GRANDFATHER]]</f>
        <v>432</v>
      </c>
      <c r="AR1899" s="273">
        <f>Table2[[#This Row],[EXCHG_IND_HEALTH_TOTAL]]+Table2[[#This Row],[OUTSD_IND_HEALTH_TOTAL]]</f>
        <v>2890</v>
      </c>
      <c r="AS1899" s="273">
        <f>Table2[[#This Row],[EXCHG_SG_HEALTH_TOTAL]]+Table2[[#This Row],[OUTSD_SG_HEALTH_TOTAL]]</f>
        <v>432</v>
      </c>
      <c r="AT1899" s="273">
        <f>Table2[[#This Row],[OUTSD_ATM_HEALTH_TOTAL]]+Table2[[#This Row],[OUTSD_LG_HEALTH_TOTAL]]+Table2[[#This Row],[Individual Total]]+Table2[[#This Row],[Small Group Total]]+Table2[[#This Row],[OUTSD_STUDENT]]</f>
        <v>10230</v>
      </c>
    </row>
    <row r="1900" spans="1:46">
      <c r="A1900" t="s">
        <v>81</v>
      </c>
      <c r="B1900" t="s">
        <v>375</v>
      </c>
      <c r="V1900">
        <v>20</v>
      </c>
      <c r="W1900">
        <v>1</v>
      </c>
      <c r="X1900">
        <v>4</v>
      </c>
      <c r="Y1900">
        <v>8</v>
      </c>
      <c r="Z1900">
        <v>7</v>
      </c>
      <c r="AB1900">
        <v>12</v>
      </c>
      <c r="AC1900">
        <v>201</v>
      </c>
      <c r="AG1900">
        <v>13</v>
      </c>
      <c r="AI1900">
        <v>38</v>
      </c>
      <c r="AJ1900">
        <v>22</v>
      </c>
      <c r="AL1900">
        <v>2023</v>
      </c>
      <c r="AM1900">
        <v>4</v>
      </c>
      <c r="AN1900" s="273">
        <f>(Table2[[#This Row],[OUTSD_IND_HEALTH_TOTAL]]+Table2[[#This Row],[EXCHG_IND_HEALTH_TOTAL]])-Table2[[#This Row],[OUTSD_IND_GRANDFATHER]]</f>
        <v>0</v>
      </c>
      <c r="AO1900" s="273">
        <f>Table2[[#This Row],[OUTSD_IND_HEALTH_TOTAL]]-Table2[[#This Row],[OUTSD_IND_GRANDFATHER]]</f>
        <v>0</v>
      </c>
      <c r="AP1900" s="273">
        <f>(Table2[[#This Row],[OUTSD_SG_HEALTH_TOTAL]]+Table2[[#This Row],[EXCHG_SG_HEALTH_TOTAL]])-Table2[[#This Row],[OUTSD_SG_GRANDFATHER]]</f>
        <v>20</v>
      </c>
      <c r="AQ1900" s="273">
        <f>Table2[[#This Row],[OUTSD_SG_HEALTH_TOTAL]]-Table2[[#This Row],[OUTSD_SG_GRANDFATHER]]</f>
        <v>20</v>
      </c>
      <c r="AR1900" s="273">
        <f>Table2[[#This Row],[EXCHG_IND_HEALTH_TOTAL]]+Table2[[#This Row],[OUTSD_IND_HEALTH_TOTAL]]</f>
        <v>0</v>
      </c>
      <c r="AS1900" s="273">
        <f>Table2[[#This Row],[EXCHG_SG_HEALTH_TOTAL]]+Table2[[#This Row],[OUTSD_SG_HEALTH_TOTAL]]</f>
        <v>20</v>
      </c>
      <c r="AT1900" s="273">
        <f>Table2[[#This Row],[OUTSD_ATM_HEALTH_TOTAL]]+Table2[[#This Row],[OUTSD_LG_HEALTH_TOTAL]]+Table2[[#This Row],[Individual Total]]+Table2[[#This Row],[Small Group Total]]+Table2[[#This Row],[OUTSD_STUDENT]]</f>
        <v>233</v>
      </c>
    </row>
    <row r="1901" spans="1:46">
      <c r="A1901" t="s">
        <v>81</v>
      </c>
      <c r="B1901" t="s">
        <v>365</v>
      </c>
      <c r="C1901">
        <v>580</v>
      </c>
      <c r="D1901">
        <v>224</v>
      </c>
      <c r="E1901">
        <v>210</v>
      </c>
      <c r="F1901">
        <v>146</v>
      </c>
      <c r="P1901">
        <v>80</v>
      </c>
      <c r="Q1901">
        <v>23</v>
      </c>
      <c r="R1901">
        <v>15</v>
      </c>
      <c r="S1901">
        <v>42</v>
      </c>
      <c r="V1901">
        <v>208</v>
      </c>
      <c r="W1901">
        <v>16</v>
      </c>
      <c r="X1901">
        <v>64</v>
      </c>
      <c r="Y1901">
        <v>95</v>
      </c>
      <c r="Z1901">
        <v>33</v>
      </c>
      <c r="AB1901">
        <v>346</v>
      </c>
      <c r="AC1901">
        <v>3368</v>
      </c>
      <c r="AG1901">
        <v>107</v>
      </c>
      <c r="AI1901">
        <v>1131</v>
      </c>
      <c r="AJ1901">
        <v>92</v>
      </c>
      <c r="AL1901">
        <v>2023</v>
      </c>
      <c r="AM1901">
        <v>4</v>
      </c>
      <c r="AN1901" s="273">
        <f>(Table2[[#This Row],[OUTSD_IND_HEALTH_TOTAL]]+Table2[[#This Row],[EXCHG_IND_HEALTH_TOTAL]])-Table2[[#This Row],[OUTSD_IND_GRANDFATHER]]</f>
        <v>660</v>
      </c>
      <c r="AO1901" s="273">
        <f>Table2[[#This Row],[OUTSD_IND_HEALTH_TOTAL]]-Table2[[#This Row],[OUTSD_IND_GRANDFATHER]]</f>
        <v>80</v>
      </c>
      <c r="AP1901" s="273">
        <f>(Table2[[#This Row],[OUTSD_SG_HEALTH_TOTAL]]+Table2[[#This Row],[EXCHG_SG_HEALTH_TOTAL]])-Table2[[#This Row],[OUTSD_SG_GRANDFATHER]]</f>
        <v>208</v>
      </c>
      <c r="AQ1901" s="273">
        <f>Table2[[#This Row],[OUTSD_SG_HEALTH_TOTAL]]-Table2[[#This Row],[OUTSD_SG_GRANDFATHER]]</f>
        <v>208</v>
      </c>
      <c r="AR1901" s="273">
        <f>Table2[[#This Row],[EXCHG_IND_HEALTH_TOTAL]]+Table2[[#This Row],[OUTSD_IND_HEALTH_TOTAL]]</f>
        <v>660</v>
      </c>
      <c r="AS1901" s="273">
        <f>Table2[[#This Row],[EXCHG_SG_HEALTH_TOTAL]]+Table2[[#This Row],[OUTSD_SG_HEALTH_TOTAL]]</f>
        <v>208</v>
      </c>
      <c r="AT1901" s="273">
        <f>Table2[[#This Row],[OUTSD_ATM_HEALTH_TOTAL]]+Table2[[#This Row],[OUTSD_LG_HEALTH_TOTAL]]+Table2[[#This Row],[Individual Total]]+Table2[[#This Row],[Small Group Total]]+Table2[[#This Row],[OUTSD_STUDENT]]</f>
        <v>4582</v>
      </c>
    </row>
    <row r="1902" spans="1:46">
      <c r="A1902" t="s">
        <v>81</v>
      </c>
      <c r="B1902" t="s">
        <v>383</v>
      </c>
      <c r="V1902">
        <v>1</v>
      </c>
      <c r="Z1902">
        <v>1</v>
      </c>
      <c r="AC1902">
        <v>27</v>
      </c>
      <c r="AJ1902">
        <v>1</v>
      </c>
      <c r="AL1902">
        <v>2023</v>
      </c>
      <c r="AM1902">
        <v>4</v>
      </c>
      <c r="AN1902" s="273">
        <f>(Table2[[#This Row],[OUTSD_IND_HEALTH_TOTAL]]+Table2[[#This Row],[EXCHG_IND_HEALTH_TOTAL]])-Table2[[#This Row],[OUTSD_IND_GRANDFATHER]]</f>
        <v>0</v>
      </c>
      <c r="AO1902" s="273">
        <f>Table2[[#This Row],[OUTSD_IND_HEALTH_TOTAL]]-Table2[[#This Row],[OUTSD_IND_GRANDFATHER]]</f>
        <v>0</v>
      </c>
      <c r="AP1902" s="273">
        <f>(Table2[[#This Row],[OUTSD_SG_HEALTH_TOTAL]]+Table2[[#This Row],[EXCHG_SG_HEALTH_TOTAL]])-Table2[[#This Row],[OUTSD_SG_GRANDFATHER]]</f>
        <v>1</v>
      </c>
      <c r="AQ1902" s="273">
        <f>Table2[[#This Row],[OUTSD_SG_HEALTH_TOTAL]]-Table2[[#This Row],[OUTSD_SG_GRANDFATHER]]</f>
        <v>1</v>
      </c>
      <c r="AR1902" s="273">
        <f>Table2[[#This Row],[EXCHG_IND_HEALTH_TOTAL]]+Table2[[#This Row],[OUTSD_IND_HEALTH_TOTAL]]</f>
        <v>0</v>
      </c>
      <c r="AS1902" s="273">
        <f>Table2[[#This Row],[EXCHG_SG_HEALTH_TOTAL]]+Table2[[#This Row],[OUTSD_SG_HEALTH_TOTAL]]</f>
        <v>1</v>
      </c>
      <c r="AT1902" s="273">
        <f>Table2[[#This Row],[OUTSD_ATM_HEALTH_TOTAL]]+Table2[[#This Row],[OUTSD_LG_HEALTH_TOTAL]]+Table2[[#This Row],[Individual Total]]+Table2[[#This Row],[Small Group Total]]+Table2[[#This Row],[OUTSD_STUDENT]]</f>
        <v>28</v>
      </c>
    </row>
    <row r="1903" spans="1:46">
      <c r="A1903" t="s">
        <v>81</v>
      </c>
      <c r="B1903" t="s">
        <v>356</v>
      </c>
      <c r="C1903">
        <v>3428</v>
      </c>
      <c r="D1903">
        <v>1226</v>
      </c>
      <c r="E1903">
        <v>1432</v>
      </c>
      <c r="F1903">
        <v>770</v>
      </c>
      <c r="P1903">
        <v>567</v>
      </c>
      <c r="Q1903">
        <v>202</v>
      </c>
      <c r="R1903">
        <v>100</v>
      </c>
      <c r="S1903">
        <v>265</v>
      </c>
      <c r="V1903">
        <v>1993</v>
      </c>
      <c r="W1903">
        <v>140</v>
      </c>
      <c r="X1903">
        <v>603</v>
      </c>
      <c r="Y1903">
        <v>825</v>
      </c>
      <c r="Z1903">
        <v>425</v>
      </c>
      <c r="AB1903">
        <v>2574</v>
      </c>
      <c r="AC1903">
        <v>37600</v>
      </c>
      <c r="AG1903">
        <v>562</v>
      </c>
      <c r="AI1903">
        <v>9684</v>
      </c>
      <c r="AJ1903">
        <v>668</v>
      </c>
      <c r="AL1903">
        <v>2023</v>
      </c>
      <c r="AM1903">
        <v>4</v>
      </c>
      <c r="AN1903" s="273">
        <f>(Table2[[#This Row],[OUTSD_IND_HEALTH_TOTAL]]+Table2[[#This Row],[EXCHG_IND_HEALTH_TOTAL]])-Table2[[#This Row],[OUTSD_IND_GRANDFATHER]]</f>
        <v>3995</v>
      </c>
      <c r="AO1903" s="273">
        <f>Table2[[#This Row],[OUTSD_IND_HEALTH_TOTAL]]-Table2[[#This Row],[OUTSD_IND_GRANDFATHER]]</f>
        <v>567</v>
      </c>
      <c r="AP1903" s="273">
        <f>(Table2[[#This Row],[OUTSD_SG_HEALTH_TOTAL]]+Table2[[#This Row],[EXCHG_SG_HEALTH_TOTAL]])-Table2[[#This Row],[OUTSD_SG_GRANDFATHER]]</f>
        <v>1993</v>
      </c>
      <c r="AQ1903" s="273">
        <f>Table2[[#This Row],[OUTSD_SG_HEALTH_TOTAL]]-Table2[[#This Row],[OUTSD_SG_GRANDFATHER]]</f>
        <v>1993</v>
      </c>
      <c r="AR1903" s="273">
        <f>Table2[[#This Row],[EXCHG_IND_HEALTH_TOTAL]]+Table2[[#This Row],[OUTSD_IND_HEALTH_TOTAL]]</f>
        <v>3995</v>
      </c>
      <c r="AS1903" s="273">
        <f>Table2[[#This Row],[EXCHG_SG_HEALTH_TOTAL]]+Table2[[#This Row],[OUTSD_SG_HEALTH_TOTAL]]</f>
        <v>1993</v>
      </c>
      <c r="AT1903" s="273">
        <f>Table2[[#This Row],[OUTSD_ATM_HEALTH_TOTAL]]+Table2[[#This Row],[OUTSD_LG_HEALTH_TOTAL]]+Table2[[#This Row],[Individual Total]]+Table2[[#This Row],[Small Group Total]]+Table2[[#This Row],[OUTSD_STUDENT]]</f>
        <v>46162</v>
      </c>
    </row>
    <row r="1904" spans="1:46">
      <c r="A1904" t="s">
        <v>81</v>
      </c>
      <c r="B1904" t="s">
        <v>382</v>
      </c>
      <c r="V1904">
        <v>5</v>
      </c>
      <c r="Z1904">
        <v>5</v>
      </c>
      <c r="AB1904">
        <v>3</v>
      </c>
      <c r="AC1904">
        <v>43</v>
      </c>
      <c r="AI1904">
        <v>1</v>
      </c>
      <c r="AL1904">
        <v>2023</v>
      </c>
      <c r="AM1904">
        <v>4</v>
      </c>
      <c r="AN1904" s="273">
        <f>(Table2[[#This Row],[OUTSD_IND_HEALTH_TOTAL]]+Table2[[#This Row],[EXCHG_IND_HEALTH_TOTAL]])-Table2[[#This Row],[OUTSD_IND_GRANDFATHER]]</f>
        <v>0</v>
      </c>
      <c r="AO1904" s="273">
        <f>Table2[[#This Row],[OUTSD_IND_HEALTH_TOTAL]]-Table2[[#This Row],[OUTSD_IND_GRANDFATHER]]</f>
        <v>0</v>
      </c>
      <c r="AP1904" s="273">
        <f>(Table2[[#This Row],[OUTSD_SG_HEALTH_TOTAL]]+Table2[[#This Row],[EXCHG_SG_HEALTH_TOTAL]])-Table2[[#This Row],[OUTSD_SG_GRANDFATHER]]</f>
        <v>5</v>
      </c>
      <c r="AQ1904" s="273">
        <f>Table2[[#This Row],[OUTSD_SG_HEALTH_TOTAL]]-Table2[[#This Row],[OUTSD_SG_GRANDFATHER]]</f>
        <v>5</v>
      </c>
      <c r="AR1904" s="273">
        <f>Table2[[#This Row],[EXCHG_IND_HEALTH_TOTAL]]+Table2[[#This Row],[OUTSD_IND_HEALTH_TOTAL]]</f>
        <v>0</v>
      </c>
      <c r="AS1904" s="273">
        <f>Table2[[#This Row],[EXCHG_SG_HEALTH_TOTAL]]+Table2[[#This Row],[OUTSD_SG_HEALTH_TOTAL]]</f>
        <v>5</v>
      </c>
      <c r="AT1904" s="273">
        <f>Table2[[#This Row],[OUTSD_ATM_HEALTH_TOTAL]]+Table2[[#This Row],[OUTSD_LG_HEALTH_TOTAL]]+Table2[[#This Row],[Individual Total]]+Table2[[#This Row],[Small Group Total]]+Table2[[#This Row],[OUTSD_STUDENT]]</f>
        <v>51</v>
      </c>
    </row>
    <row r="1905" spans="1:46">
      <c r="A1905" t="s">
        <v>81</v>
      </c>
      <c r="B1905" t="s">
        <v>359</v>
      </c>
      <c r="C1905">
        <v>9276</v>
      </c>
      <c r="D1905">
        <v>3933</v>
      </c>
      <c r="E1905">
        <v>3226</v>
      </c>
      <c r="F1905">
        <v>2117</v>
      </c>
      <c r="P1905">
        <v>2221</v>
      </c>
      <c r="Q1905">
        <v>762</v>
      </c>
      <c r="R1905">
        <v>521</v>
      </c>
      <c r="S1905">
        <v>938</v>
      </c>
      <c r="V1905">
        <v>8779</v>
      </c>
      <c r="W1905">
        <v>497</v>
      </c>
      <c r="X1905">
        <v>2469</v>
      </c>
      <c r="Y1905">
        <v>3745</v>
      </c>
      <c r="Z1905">
        <v>2068</v>
      </c>
      <c r="AB1905">
        <v>10060</v>
      </c>
      <c r="AC1905">
        <v>70786</v>
      </c>
      <c r="AG1905">
        <v>2339</v>
      </c>
      <c r="AI1905">
        <v>23002</v>
      </c>
      <c r="AJ1905">
        <v>2057</v>
      </c>
      <c r="AL1905">
        <v>2023</v>
      </c>
      <c r="AM1905">
        <v>4</v>
      </c>
      <c r="AN1905" s="273">
        <f>(Table2[[#This Row],[OUTSD_IND_HEALTH_TOTAL]]+Table2[[#This Row],[EXCHG_IND_HEALTH_TOTAL]])-Table2[[#This Row],[OUTSD_IND_GRANDFATHER]]</f>
        <v>11497</v>
      </c>
      <c r="AO1905" s="273">
        <f>Table2[[#This Row],[OUTSD_IND_HEALTH_TOTAL]]-Table2[[#This Row],[OUTSD_IND_GRANDFATHER]]</f>
        <v>2221</v>
      </c>
      <c r="AP1905" s="273">
        <f>(Table2[[#This Row],[OUTSD_SG_HEALTH_TOTAL]]+Table2[[#This Row],[EXCHG_SG_HEALTH_TOTAL]])-Table2[[#This Row],[OUTSD_SG_GRANDFATHER]]</f>
        <v>8779</v>
      </c>
      <c r="AQ1905" s="273">
        <f>Table2[[#This Row],[OUTSD_SG_HEALTH_TOTAL]]-Table2[[#This Row],[OUTSD_SG_GRANDFATHER]]</f>
        <v>8779</v>
      </c>
      <c r="AR1905" s="273">
        <f>Table2[[#This Row],[EXCHG_IND_HEALTH_TOTAL]]+Table2[[#This Row],[OUTSD_IND_HEALTH_TOTAL]]</f>
        <v>11497</v>
      </c>
      <c r="AS1905" s="273">
        <f>Table2[[#This Row],[EXCHG_SG_HEALTH_TOTAL]]+Table2[[#This Row],[OUTSD_SG_HEALTH_TOTAL]]</f>
        <v>8779</v>
      </c>
      <c r="AT1905" s="273">
        <f>Table2[[#This Row],[OUTSD_ATM_HEALTH_TOTAL]]+Table2[[#This Row],[OUTSD_LG_HEALTH_TOTAL]]+Table2[[#This Row],[Individual Total]]+Table2[[#This Row],[Small Group Total]]+Table2[[#This Row],[OUTSD_STUDENT]]</f>
        <v>101122</v>
      </c>
    </row>
    <row r="1906" spans="1:46">
      <c r="A1906" t="s">
        <v>81</v>
      </c>
      <c r="B1906" t="s">
        <v>364</v>
      </c>
      <c r="C1906">
        <v>826</v>
      </c>
      <c r="D1906">
        <v>350</v>
      </c>
      <c r="E1906">
        <v>290</v>
      </c>
      <c r="F1906">
        <v>186</v>
      </c>
      <c r="P1906">
        <v>183</v>
      </c>
      <c r="Q1906">
        <v>60</v>
      </c>
      <c r="R1906">
        <v>32</v>
      </c>
      <c r="S1906">
        <v>91</v>
      </c>
      <c r="V1906">
        <v>427</v>
      </c>
      <c r="W1906">
        <v>35</v>
      </c>
      <c r="X1906">
        <v>136</v>
      </c>
      <c r="Y1906">
        <v>182</v>
      </c>
      <c r="Z1906">
        <v>74</v>
      </c>
      <c r="AB1906">
        <v>595</v>
      </c>
      <c r="AC1906">
        <v>8899</v>
      </c>
      <c r="AG1906">
        <v>209</v>
      </c>
      <c r="AI1906">
        <v>2534</v>
      </c>
      <c r="AJ1906">
        <v>137</v>
      </c>
      <c r="AL1906">
        <v>2023</v>
      </c>
      <c r="AM1906">
        <v>4</v>
      </c>
      <c r="AN1906" s="273">
        <f>(Table2[[#This Row],[OUTSD_IND_HEALTH_TOTAL]]+Table2[[#This Row],[EXCHG_IND_HEALTH_TOTAL]])-Table2[[#This Row],[OUTSD_IND_GRANDFATHER]]</f>
        <v>1009</v>
      </c>
      <c r="AO1906" s="273">
        <f>Table2[[#This Row],[OUTSD_IND_HEALTH_TOTAL]]-Table2[[#This Row],[OUTSD_IND_GRANDFATHER]]</f>
        <v>183</v>
      </c>
      <c r="AP1906" s="273">
        <f>(Table2[[#This Row],[OUTSD_SG_HEALTH_TOTAL]]+Table2[[#This Row],[EXCHG_SG_HEALTH_TOTAL]])-Table2[[#This Row],[OUTSD_SG_GRANDFATHER]]</f>
        <v>427</v>
      </c>
      <c r="AQ1906" s="273">
        <f>Table2[[#This Row],[OUTSD_SG_HEALTH_TOTAL]]-Table2[[#This Row],[OUTSD_SG_GRANDFATHER]]</f>
        <v>427</v>
      </c>
      <c r="AR1906" s="273">
        <f>Table2[[#This Row],[EXCHG_IND_HEALTH_TOTAL]]+Table2[[#This Row],[OUTSD_IND_HEALTH_TOTAL]]</f>
        <v>1009</v>
      </c>
      <c r="AS1906" s="273">
        <f>Table2[[#This Row],[EXCHG_SG_HEALTH_TOTAL]]+Table2[[#This Row],[OUTSD_SG_HEALTH_TOTAL]]</f>
        <v>427</v>
      </c>
      <c r="AT1906" s="273">
        <f>Table2[[#This Row],[OUTSD_ATM_HEALTH_TOTAL]]+Table2[[#This Row],[OUTSD_LG_HEALTH_TOTAL]]+Table2[[#This Row],[Individual Total]]+Table2[[#This Row],[Small Group Total]]+Table2[[#This Row],[OUTSD_STUDENT]]</f>
        <v>10930</v>
      </c>
    </row>
    <row r="1907" spans="1:46">
      <c r="A1907" t="s">
        <v>81</v>
      </c>
      <c r="B1907" t="s">
        <v>384</v>
      </c>
      <c r="AB1907">
        <v>1</v>
      </c>
      <c r="AC1907">
        <v>6</v>
      </c>
      <c r="AI1907">
        <v>1</v>
      </c>
      <c r="AL1907">
        <v>2023</v>
      </c>
      <c r="AM1907">
        <v>4</v>
      </c>
      <c r="AN1907" s="273">
        <f>(Table2[[#This Row],[OUTSD_IND_HEALTH_TOTAL]]+Table2[[#This Row],[EXCHG_IND_HEALTH_TOTAL]])-Table2[[#This Row],[OUTSD_IND_GRANDFATHER]]</f>
        <v>0</v>
      </c>
      <c r="AO1907" s="273">
        <f>Table2[[#This Row],[OUTSD_IND_HEALTH_TOTAL]]-Table2[[#This Row],[OUTSD_IND_GRANDFATHER]]</f>
        <v>0</v>
      </c>
      <c r="AP1907" s="273">
        <f>(Table2[[#This Row],[OUTSD_SG_HEALTH_TOTAL]]+Table2[[#This Row],[EXCHG_SG_HEALTH_TOTAL]])-Table2[[#This Row],[OUTSD_SG_GRANDFATHER]]</f>
        <v>0</v>
      </c>
      <c r="AQ1907" s="273">
        <f>Table2[[#This Row],[OUTSD_SG_HEALTH_TOTAL]]-Table2[[#This Row],[OUTSD_SG_GRANDFATHER]]</f>
        <v>0</v>
      </c>
      <c r="AR1907" s="273">
        <f>Table2[[#This Row],[EXCHG_IND_HEALTH_TOTAL]]+Table2[[#This Row],[OUTSD_IND_HEALTH_TOTAL]]</f>
        <v>0</v>
      </c>
      <c r="AS1907" s="273">
        <f>Table2[[#This Row],[EXCHG_SG_HEALTH_TOTAL]]+Table2[[#This Row],[OUTSD_SG_HEALTH_TOTAL]]</f>
        <v>0</v>
      </c>
      <c r="AT1907" s="273">
        <f>Table2[[#This Row],[OUTSD_ATM_HEALTH_TOTAL]]+Table2[[#This Row],[OUTSD_LG_HEALTH_TOTAL]]+Table2[[#This Row],[Individual Total]]+Table2[[#This Row],[Small Group Total]]+Table2[[#This Row],[OUTSD_STUDENT]]</f>
        <v>7</v>
      </c>
    </row>
    <row r="1908" spans="1:46">
      <c r="A1908" t="s">
        <v>81</v>
      </c>
      <c r="B1908" t="s">
        <v>374</v>
      </c>
      <c r="V1908">
        <v>10</v>
      </c>
      <c r="X1908">
        <v>2</v>
      </c>
      <c r="Y1908">
        <v>7</v>
      </c>
      <c r="Z1908">
        <v>1</v>
      </c>
      <c r="AB1908">
        <v>24</v>
      </c>
      <c r="AC1908">
        <v>131</v>
      </c>
      <c r="AG1908">
        <v>10</v>
      </c>
      <c r="AI1908">
        <v>26</v>
      </c>
      <c r="AJ1908">
        <v>20</v>
      </c>
      <c r="AL1908">
        <v>2023</v>
      </c>
      <c r="AM1908">
        <v>4</v>
      </c>
      <c r="AN1908" s="273">
        <f>(Table2[[#This Row],[OUTSD_IND_HEALTH_TOTAL]]+Table2[[#This Row],[EXCHG_IND_HEALTH_TOTAL]])-Table2[[#This Row],[OUTSD_IND_GRANDFATHER]]</f>
        <v>0</v>
      </c>
      <c r="AO1908" s="273">
        <f>Table2[[#This Row],[OUTSD_IND_HEALTH_TOTAL]]-Table2[[#This Row],[OUTSD_IND_GRANDFATHER]]</f>
        <v>0</v>
      </c>
      <c r="AP1908" s="273">
        <f>(Table2[[#This Row],[OUTSD_SG_HEALTH_TOTAL]]+Table2[[#This Row],[EXCHG_SG_HEALTH_TOTAL]])-Table2[[#This Row],[OUTSD_SG_GRANDFATHER]]</f>
        <v>10</v>
      </c>
      <c r="AQ1908" s="273">
        <f>Table2[[#This Row],[OUTSD_SG_HEALTH_TOTAL]]-Table2[[#This Row],[OUTSD_SG_GRANDFATHER]]</f>
        <v>10</v>
      </c>
      <c r="AR1908" s="273">
        <f>Table2[[#This Row],[EXCHG_IND_HEALTH_TOTAL]]+Table2[[#This Row],[OUTSD_IND_HEALTH_TOTAL]]</f>
        <v>0</v>
      </c>
      <c r="AS1908" s="273">
        <f>Table2[[#This Row],[EXCHG_SG_HEALTH_TOTAL]]+Table2[[#This Row],[OUTSD_SG_HEALTH_TOTAL]]</f>
        <v>10</v>
      </c>
      <c r="AT1908" s="273">
        <f>Table2[[#This Row],[OUTSD_ATM_HEALTH_TOTAL]]+Table2[[#This Row],[OUTSD_LG_HEALTH_TOTAL]]+Table2[[#This Row],[Individual Total]]+Table2[[#This Row],[Small Group Total]]+Table2[[#This Row],[OUTSD_STUDENT]]</f>
        <v>165</v>
      </c>
    </row>
    <row r="1909" spans="1:46">
      <c r="A1909" t="s">
        <v>81</v>
      </c>
      <c r="B1909" t="s">
        <v>380</v>
      </c>
      <c r="V1909">
        <v>6</v>
      </c>
      <c r="X1909">
        <v>4</v>
      </c>
      <c r="Y1909">
        <v>1</v>
      </c>
      <c r="Z1909">
        <v>1</v>
      </c>
      <c r="AB1909">
        <v>9</v>
      </c>
      <c r="AC1909">
        <v>110</v>
      </c>
      <c r="AI1909">
        <v>7</v>
      </c>
      <c r="AJ1909">
        <v>1</v>
      </c>
      <c r="AL1909">
        <v>2023</v>
      </c>
      <c r="AM1909">
        <v>4</v>
      </c>
      <c r="AN1909" s="273">
        <f>(Table2[[#This Row],[OUTSD_IND_HEALTH_TOTAL]]+Table2[[#This Row],[EXCHG_IND_HEALTH_TOTAL]])-Table2[[#This Row],[OUTSD_IND_GRANDFATHER]]</f>
        <v>0</v>
      </c>
      <c r="AO1909" s="273">
        <f>Table2[[#This Row],[OUTSD_IND_HEALTH_TOTAL]]-Table2[[#This Row],[OUTSD_IND_GRANDFATHER]]</f>
        <v>0</v>
      </c>
      <c r="AP1909" s="273">
        <f>(Table2[[#This Row],[OUTSD_SG_HEALTH_TOTAL]]+Table2[[#This Row],[EXCHG_SG_HEALTH_TOTAL]])-Table2[[#This Row],[OUTSD_SG_GRANDFATHER]]</f>
        <v>6</v>
      </c>
      <c r="AQ1909" s="273">
        <f>Table2[[#This Row],[OUTSD_SG_HEALTH_TOTAL]]-Table2[[#This Row],[OUTSD_SG_GRANDFATHER]]</f>
        <v>6</v>
      </c>
      <c r="AR1909" s="273">
        <f>Table2[[#This Row],[EXCHG_IND_HEALTH_TOTAL]]+Table2[[#This Row],[OUTSD_IND_HEALTH_TOTAL]]</f>
        <v>0</v>
      </c>
      <c r="AS1909" s="273">
        <f>Table2[[#This Row],[EXCHG_SG_HEALTH_TOTAL]]+Table2[[#This Row],[OUTSD_SG_HEALTH_TOTAL]]</f>
        <v>6</v>
      </c>
      <c r="AT1909" s="273">
        <f>Table2[[#This Row],[OUTSD_ATM_HEALTH_TOTAL]]+Table2[[#This Row],[OUTSD_LG_HEALTH_TOTAL]]+Table2[[#This Row],[Individual Total]]+Table2[[#This Row],[Small Group Total]]+Table2[[#This Row],[OUTSD_STUDENT]]</f>
        <v>125</v>
      </c>
    </row>
    <row r="1910" spans="1:46">
      <c r="A1910" t="s">
        <v>81</v>
      </c>
      <c r="B1910" t="s">
        <v>387</v>
      </c>
      <c r="V1910">
        <v>7</v>
      </c>
      <c r="Y1910">
        <v>1</v>
      </c>
      <c r="Z1910">
        <v>6</v>
      </c>
      <c r="AB1910">
        <v>1</v>
      </c>
      <c r="AC1910">
        <v>6</v>
      </c>
      <c r="AI1910">
        <v>4</v>
      </c>
      <c r="AL1910">
        <v>2023</v>
      </c>
      <c r="AM1910">
        <v>4</v>
      </c>
      <c r="AN1910" s="273">
        <f>(Table2[[#This Row],[OUTSD_IND_HEALTH_TOTAL]]+Table2[[#This Row],[EXCHG_IND_HEALTH_TOTAL]])-Table2[[#This Row],[OUTSD_IND_GRANDFATHER]]</f>
        <v>0</v>
      </c>
      <c r="AO1910" s="273">
        <f>Table2[[#This Row],[OUTSD_IND_HEALTH_TOTAL]]-Table2[[#This Row],[OUTSD_IND_GRANDFATHER]]</f>
        <v>0</v>
      </c>
      <c r="AP1910" s="273">
        <f>(Table2[[#This Row],[OUTSD_SG_HEALTH_TOTAL]]+Table2[[#This Row],[EXCHG_SG_HEALTH_TOTAL]])-Table2[[#This Row],[OUTSD_SG_GRANDFATHER]]</f>
        <v>7</v>
      </c>
      <c r="AQ1910" s="273">
        <f>Table2[[#This Row],[OUTSD_SG_HEALTH_TOTAL]]-Table2[[#This Row],[OUTSD_SG_GRANDFATHER]]</f>
        <v>7</v>
      </c>
      <c r="AR1910" s="273">
        <f>Table2[[#This Row],[EXCHG_IND_HEALTH_TOTAL]]+Table2[[#This Row],[OUTSD_IND_HEALTH_TOTAL]]</f>
        <v>0</v>
      </c>
      <c r="AS1910" s="273">
        <f>Table2[[#This Row],[EXCHG_SG_HEALTH_TOTAL]]+Table2[[#This Row],[OUTSD_SG_HEALTH_TOTAL]]</f>
        <v>7</v>
      </c>
      <c r="AT1910" s="273">
        <f>Table2[[#This Row],[OUTSD_ATM_HEALTH_TOTAL]]+Table2[[#This Row],[OUTSD_LG_HEALTH_TOTAL]]+Table2[[#This Row],[Individual Total]]+Table2[[#This Row],[Small Group Total]]+Table2[[#This Row],[OUTSD_STUDENT]]</f>
        <v>14</v>
      </c>
    </row>
    <row r="1911" spans="1:46">
      <c r="A1911" t="s">
        <v>81</v>
      </c>
      <c r="B1911" t="s">
        <v>392</v>
      </c>
      <c r="AC1911">
        <v>1</v>
      </c>
      <c r="AJ1911">
        <v>1</v>
      </c>
      <c r="AL1911">
        <v>2023</v>
      </c>
      <c r="AM1911">
        <v>4</v>
      </c>
      <c r="AN1911" s="273">
        <f>(Table2[[#This Row],[OUTSD_IND_HEALTH_TOTAL]]+Table2[[#This Row],[EXCHG_IND_HEALTH_TOTAL]])-Table2[[#This Row],[OUTSD_IND_GRANDFATHER]]</f>
        <v>0</v>
      </c>
      <c r="AO1911" s="273">
        <f>Table2[[#This Row],[OUTSD_IND_HEALTH_TOTAL]]-Table2[[#This Row],[OUTSD_IND_GRANDFATHER]]</f>
        <v>0</v>
      </c>
      <c r="AP1911" s="273">
        <f>(Table2[[#This Row],[OUTSD_SG_HEALTH_TOTAL]]+Table2[[#This Row],[EXCHG_SG_HEALTH_TOTAL]])-Table2[[#This Row],[OUTSD_SG_GRANDFATHER]]</f>
        <v>0</v>
      </c>
      <c r="AQ1911" s="273">
        <f>Table2[[#This Row],[OUTSD_SG_HEALTH_TOTAL]]-Table2[[#This Row],[OUTSD_SG_GRANDFATHER]]</f>
        <v>0</v>
      </c>
      <c r="AR1911" s="273">
        <f>Table2[[#This Row],[EXCHG_IND_HEALTH_TOTAL]]+Table2[[#This Row],[OUTSD_IND_HEALTH_TOTAL]]</f>
        <v>0</v>
      </c>
      <c r="AS1911" s="273">
        <f>Table2[[#This Row],[EXCHG_SG_HEALTH_TOTAL]]+Table2[[#This Row],[OUTSD_SG_HEALTH_TOTAL]]</f>
        <v>0</v>
      </c>
      <c r="AT1911" s="273">
        <f>Table2[[#This Row],[OUTSD_ATM_HEALTH_TOTAL]]+Table2[[#This Row],[OUTSD_LG_HEALTH_TOTAL]]+Table2[[#This Row],[Individual Total]]+Table2[[#This Row],[Small Group Total]]+Table2[[#This Row],[OUTSD_STUDENT]]</f>
        <v>1</v>
      </c>
    </row>
    <row r="1912" spans="1:46">
      <c r="A1912" t="s">
        <v>81</v>
      </c>
      <c r="B1912" t="s">
        <v>373</v>
      </c>
      <c r="C1912">
        <v>1</v>
      </c>
      <c r="E1912">
        <v>1</v>
      </c>
      <c r="V1912">
        <v>7</v>
      </c>
      <c r="Y1912">
        <v>3</v>
      </c>
      <c r="Z1912">
        <v>4</v>
      </c>
      <c r="AB1912">
        <v>8</v>
      </c>
      <c r="AC1912">
        <v>86</v>
      </c>
      <c r="AG1912">
        <v>4</v>
      </c>
      <c r="AI1912">
        <v>11</v>
      </c>
      <c r="AJ1912">
        <v>12</v>
      </c>
      <c r="AL1912">
        <v>2023</v>
      </c>
      <c r="AM1912">
        <v>4</v>
      </c>
      <c r="AN1912" s="273">
        <f>(Table2[[#This Row],[OUTSD_IND_HEALTH_TOTAL]]+Table2[[#This Row],[EXCHG_IND_HEALTH_TOTAL]])-Table2[[#This Row],[OUTSD_IND_GRANDFATHER]]</f>
        <v>1</v>
      </c>
      <c r="AO1912" s="273">
        <f>Table2[[#This Row],[OUTSD_IND_HEALTH_TOTAL]]-Table2[[#This Row],[OUTSD_IND_GRANDFATHER]]</f>
        <v>0</v>
      </c>
      <c r="AP1912" s="273">
        <f>(Table2[[#This Row],[OUTSD_SG_HEALTH_TOTAL]]+Table2[[#This Row],[EXCHG_SG_HEALTH_TOTAL]])-Table2[[#This Row],[OUTSD_SG_GRANDFATHER]]</f>
        <v>7</v>
      </c>
      <c r="AQ1912" s="273">
        <f>Table2[[#This Row],[OUTSD_SG_HEALTH_TOTAL]]-Table2[[#This Row],[OUTSD_SG_GRANDFATHER]]</f>
        <v>7</v>
      </c>
      <c r="AR1912" s="273">
        <f>Table2[[#This Row],[EXCHG_IND_HEALTH_TOTAL]]+Table2[[#This Row],[OUTSD_IND_HEALTH_TOTAL]]</f>
        <v>1</v>
      </c>
      <c r="AS1912" s="273">
        <f>Table2[[#This Row],[EXCHG_SG_HEALTH_TOTAL]]+Table2[[#This Row],[OUTSD_SG_HEALTH_TOTAL]]</f>
        <v>7</v>
      </c>
      <c r="AT1912" s="273">
        <f>Table2[[#This Row],[OUTSD_ATM_HEALTH_TOTAL]]+Table2[[#This Row],[OUTSD_LG_HEALTH_TOTAL]]+Table2[[#This Row],[Individual Total]]+Table2[[#This Row],[Small Group Total]]+Table2[[#This Row],[OUTSD_STUDENT]]</f>
        <v>102</v>
      </c>
    </row>
    <row r="1913" spans="1:46">
      <c r="A1913" t="s">
        <v>81</v>
      </c>
      <c r="B1913" t="s">
        <v>357</v>
      </c>
      <c r="C1913">
        <v>4757</v>
      </c>
      <c r="D1913">
        <v>1940</v>
      </c>
      <c r="E1913">
        <v>1676</v>
      </c>
      <c r="F1913">
        <v>1141</v>
      </c>
      <c r="P1913">
        <v>1544</v>
      </c>
      <c r="Q1913">
        <v>500</v>
      </c>
      <c r="R1913">
        <v>313</v>
      </c>
      <c r="S1913">
        <v>731</v>
      </c>
      <c r="V1913">
        <v>5174</v>
      </c>
      <c r="W1913">
        <v>301</v>
      </c>
      <c r="X1913">
        <v>1322</v>
      </c>
      <c r="Y1913">
        <v>2341</v>
      </c>
      <c r="Z1913">
        <v>1210</v>
      </c>
      <c r="AB1913">
        <v>5344</v>
      </c>
      <c r="AC1913">
        <v>58200</v>
      </c>
      <c r="AG1913">
        <v>1353</v>
      </c>
      <c r="AI1913">
        <v>15788</v>
      </c>
      <c r="AJ1913">
        <v>1328</v>
      </c>
      <c r="AL1913">
        <v>2023</v>
      </c>
      <c r="AM1913">
        <v>4</v>
      </c>
      <c r="AN1913" s="273">
        <f>(Table2[[#This Row],[OUTSD_IND_HEALTH_TOTAL]]+Table2[[#This Row],[EXCHG_IND_HEALTH_TOTAL]])-Table2[[#This Row],[OUTSD_IND_GRANDFATHER]]</f>
        <v>6301</v>
      </c>
      <c r="AO1913" s="273">
        <f>Table2[[#This Row],[OUTSD_IND_HEALTH_TOTAL]]-Table2[[#This Row],[OUTSD_IND_GRANDFATHER]]</f>
        <v>1544</v>
      </c>
      <c r="AP1913" s="273">
        <f>(Table2[[#This Row],[OUTSD_SG_HEALTH_TOTAL]]+Table2[[#This Row],[EXCHG_SG_HEALTH_TOTAL]])-Table2[[#This Row],[OUTSD_SG_GRANDFATHER]]</f>
        <v>5174</v>
      </c>
      <c r="AQ1913" s="273">
        <f>Table2[[#This Row],[OUTSD_SG_HEALTH_TOTAL]]-Table2[[#This Row],[OUTSD_SG_GRANDFATHER]]</f>
        <v>5174</v>
      </c>
      <c r="AR1913" s="273">
        <f>Table2[[#This Row],[EXCHG_IND_HEALTH_TOTAL]]+Table2[[#This Row],[OUTSD_IND_HEALTH_TOTAL]]</f>
        <v>6301</v>
      </c>
      <c r="AS1913" s="273">
        <f>Table2[[#This Row],[EXCHG_SG_HEALTH_TOTAL]]+Table2[[#This Row],[OUTSD_SG_HEALTH_TOTAL]]</f>
        <v>5174</v>
      </c>
      <c r="AT1913" s="273">
        <f>Table2[[#This Row],[OUTSD_ATM_HEALTH_TOTAL]]+Table2[[#This Row],[OUTSD_LG_HEALTH_TOTAL]]+Table2[[#This Row],[Individual Total]]+Table2[[#This Row],[Small Group Total]]+Table2[[#This Row],[OUTSD_STUDENT]]</f>
        <v>75019</v>
      </c>
    </row>
    <row r="1914" spans="1:46">
      <c r="A1914" t="s">
        <v>81</v>
      </c>
      <c r="B1914" t="s">
        <v>390</v>
      </c>
      <c r="AC1914">
        <v>8</v>
      </c>
      <c r="AJ1914">
        <v>2</v>
      </c>
      <c r="AL1914">
        <v>2023</v>
      </c>
      <c r="AM1914">
        <v>4</v>
      </c>
      <c r="AN1914" s="273">
        <f>(Table2[[#This Row],[OUTSD_IND_HEALTH_TOTAL]]+Table2[[#This Row],[EXCHG_IND_HEALTH_TOTAL]])-Table2[[#This Row],[OUTSD_IND_GRANDFATHER]]</f>
        <v>0</v>
      </c>
      <c r="AO1914" s="273">
        <f>Table2[[#This Row],[OUTSD_IND_HEALTH_TOTAL]]-Table2[[#This Row],[OUTSD_IND_GRANDFATHER]]</f>
        <v>0</v>
      </c>
      <c r="AP1914" s="273">
        <f>(Table2[[#This Row],[OUTSD_SG_HEALTH_TOTAL]]+Table2[[#This Row],[EXCHG_SG_HEALTH_TOTAL]])-Table2[[#This Row],[OUTSD_SG_GRANDFATHER]]</f>
        <v>0</v>
      </c>
      <c r="AQ1914" s="273">
        <f>Table2[[#This Row],[OUTSD_SG_HEALTH_TOTAL]]-Table2[[#This Row],[OUTSD_SG_GRANDFATHER]]</f>
        <v>0</v>
      </c>
      <c r="AR1914" s="273">
        <f>Table2[[#This Row],[EXCHG_IND_HEALTH_TOTAL]]+Table2[[#This Row],[OUTSD_IND_HEALTH_TOTAL]]</f>
        <v>0</v>
      </c>
      <c r="AS1914" s="273">
        <f>Table2[[#This Row],[EXCHG_SG_HEALTH_TOTAL]]+Table2[[#This Row],[OUTSD_SG_HEALTH_TOTAL]]</f>
        <v>0</v>
      </c>
      <c r="AT1914" s="273">
        <f>Table2[[#This Row],[OUTSD_ATM_HEALTH_TOTAL]]+Table2[[#This Row],[OUTSD_LG_HEALTH_TOTAL]]+Table2[[#This Row],[Individual Total]]+Table2[[#This Row],[Small Group Total]]+Table2[[#This Row],[OUTSD_STUDENT]]</f>
        <v>8</v>
      </c>
    </row>
    <row r="1915" spans="1:46">
      <c r="A1915" t="s">
        <v>81</v>
      </c>
      <c r="B1915" t="s">
        <v>362</v>
      </c>
      <c r="C1915">
        <v>485</v>
      </c>
      <c r="D1915">
        <v>165</v>
      </c>
      <c r="E1915">
        <v>196</v>
      </c>
      <c r="F1915">
        <v>124</v>
      </c>
      <c r="P1915">
        <v>126</v>
      </c>
      <c r="Q1915">
        <v>43</v>
      </c>
      <c r="R1915">
        <v>25</v>
      </c>
      <c r="S1915">
        <v>58</v>
      </c>
      <c r="V1915">
        <v>534</v>
      </c>
      <c r="W1915">
        <v>45</v>
      </c>
      <c r="X1915">
        <v>178</v>
      </c>
      <c r="Y1915">
        <v>221</v>
      </c>
      <c r="Z1915">
        <v>90</v>
      </c>
      <c r="AB1915">
        <v>645</v>
      </c>
      <c r="AC1915">
        <v>5254</v>
      </c>
      <c r="AG1915">
        <v>161</v>
      </c>
      <c r="AI1915">
        <v>1761</v>
      </c>
      <c r="AJ1915">
        <v>95</v>
      </c>
      <c r="AL1915">
        <v>2023</v>
      </c>
      <c r="AM1915">
        <v>4</v>
      </c>
      <c r="AN1915" s="273">
        <f>(Table2[[#This Row],[OUTSD_IND_HEALTH_TOTAL]]+Table2[[#This Row],[EXCHG_IND_HEALTH_TOTAL]])-Table2[[#This Row],[OUTSD_IND_GRANDFATHER]]</f>
        <v>611</v>
      </c>
      <c r="AO1915" s="273">
        <f>Table2[[#This Row],[OUTSD_IND_HEALTH_TOTAL]]-Table2[[#This Row],[OUTSD_IND_GRANDFATHER]]</f>
        <v>126</v>
      </c>
      <c r="AP1915" s="273">
        <f>(Table2[[#This Row],[OUTSD_SG_HEALTH_TOTAL]]+Table2[[#This Row],[EXCHG_SG_HEALTH_TOTAL]])-Table2[[#This Row],[OUTSD_SG_GRANDFATHER]]</f>
        <v>534</v>
      </c>
      <c r="AQ1915" s="273">
        <f>Table2[[#This Row],[OUTSD_SG_HEALTH_TOTAL]]-Table2[[#This Row],[OUTSD_SG_GRANDFATHER]]</f>
        <v>534</v>
      </c>
      <c r="AR1915" s="273">
        <f>Table2[[#This Row],[EXCHG_IND_HEALTH_TOTAL]]+Table2[[#This Row],[OUTSD_IND_HEALTH_TOTAL]]</f>
        <v>611</v>
      </c>
      <c r="AS1915" s="273">
        <f>Table2[[#This Row],[EXCHG_SG_HEALTH_TOTAL]]+Table2[[#This Row],[OUTSD_SG_HEALTH_TOTAL]]</f>
        <v>534</v>
      </c>
      <c r="AT1915" s="273">
        <f>Table2[[#This Row],[OUTSD_ATM_HEALTH_TOTAL]]+Table2[[#This Row],[OUTSD_LG_HEALTH_TOTAL]]+Table2[[#This Row],[Individual Total]]+Table2[[#This Row],[Small Group Total]]+Table2[[#This Row],[OUTSD_STUDENT]]</f>
        <v>7044</v>
      </c>
    </row>
    <row r="1916" spans="1:46">
      <c r="A1916" t="s">
        <v>82</v>
      </c>
      <c r="B1916" t="s">
        <v>363</v>
      </c>
      <c r="AE1916">
        <v>47</v>
      </c>
      <c r="AL1916">
        <v>2023</v>
      </c>
      <c r="AM1916">
        <v>4</v>
      </c>
      <c r="AN1916" s="273">
        <f>(Table2[[#This Row],[OUTSD_IND_HEALTH_TOTAL]]+Table2[[#This Row],[EXCHG_IND_HEALTH_TOTAL]])-Table2[[#This Row],[OUTSD_IND_GRANDFATHER]]</f>
        <v>0</v>
      </c>
      <c r="AO1916" s="273">
        <f>Table2[[#This Row],[OUTSD_IND_HEALTH_TOTAL]]-Table2[[#This Row],[OUTSD_IND_GRANDFATHER]]</f>
        <v>0</v>
      </c>
      <c r="AP1916" s="273">
        <f>(Table2[[#This Row],[OUTSD_SG_HEALTH_TOTAL]]+Table2[[#This Row],[EXCHG_SG_HEALTH_TOTAL]])-Table2[[#This Row],[OUTSD_SG_GRANDFATHER]]</f>
        <v>0</v>
      </c>
      <c r="AQ1916" s="273">
        <f>Table2[[#This Row],[OUTSD_SG_HEALTH_TOTAL]]-Table2[[#This Row],[OUTSD_SG_GRANDFATHER]]</f>
        <v>0</v>
      </c>
      <c r="AR1916" s="273">
        <f>Table2[[#This Row],[EXCHG_IND_HEALTH_TOTAL]]+Table2[[#This Row],[OUTSD_IND_HEALTH_TOTAL]]</f>
        <v>0</v>
      </c>
      <c r="AS1916" s="273">
        <f>Table2[[#This Row],[EXCHG_SG_HEALTH_TOTAL]]+Table2[[#This Row],[OUTSD_SG_HEALTH_TOTAL]]</f>
        <v>0</v>
      </c>
      <c r="AT1916" s="273">
        <f>Table2[[#This Row],[OUTSD_ATM_HEALTH_TOTAL]]+Table2[[#This Row],[OUTSD_LG_HEALTH_TOTAL]]+Table2[[#This Row],[Individual Total]]+Table2[[#This Row],[Small Group Total]]+Table2[[#This Row],[OUTSD_STUDENT]]</f>
        <v>0</v>
      </c>
    </row>
    <row r="1917" spans="1:46">
      <c r="A1917" t="s">
        <v>82</v>
      </c>
      <c r="B1917" t="s">
        <v>358</v>
      </c>
      <c r="V1917">
        <v>6</v>
      </c>
      <c r="W1917">
        <v>1</v>
      </c>
      <c r="X1917">
        <v>1</v>
      </c>
      <c r="Y1917">
        <v>2</v>
      </c>
      <c r="Z1917">
        <v>2</v>
      </c>
      <c r="AC1917">
        <v>2</v>
      </c>
      <c r="AE1917">
        <v>1233</v>
      </c>
      <c r="AL1917">
        <v>2023</v>
      </c>
      <c r="AM1917">
        <v>4</v>
      </c>
      <c r="AN1917" s="273">
        <f>(Table2[[#This Row],[OUTSD_IND_HEALTH_TOTAL]]+Table2[[#This Row],[EXCHG_IND_HEALTH_TOTAL]])-Table2[[#This Row],[OUTSD_IND_GRANDFATHER]]</f>
        <v>0</v>
      </c>
      <c r="AO1917" s="273">
        <f>Table2[[#This Row],[OUTSD_IND_HEALTH_TOTAL]]-Table2[[#This Row],[OUTSD_IND_GRANDFATHER]]</f>
        <v>0</v>
      </c>
      <c r="AP1917" s="273">
        <f>(Table2[[#This Row],[OUTSD_SG_HEALTH_TOTAL]]+Table2[[#This Row],[EXCHG_SG_HEALTH_TOTAL]])-Table2[[#This Row],[OUTSD_SG_GRANDFATHER]]</f>
        <v>6</v>
      </c>
      <c r="AQ1917" s="273">
        <f>Table2[[#This Row],[OUTSD_SG_HEALTH_TOTAL]]-Table2[[#This Row],[OUTSD_SG_GRANDFATHER]]</f>
        <v>6</v>
      </c>
      <c r="AR1917" s="273">
        <f>Table2[[#This Row],[EXCHG_IND_HEALTH_TOTAL]]+Table2[[#This Row],[OUTSD_IND_HEALTH_TOTAL]]</f>
        <v>0</v>
      </c>
      <c r="AS1917" s="273">
        <f>Table2[[#This Row],[EXCHG_SG_HEALTH_TOTAL]]+Table2[[#This Row],[OUTSD_SG_HEALTH_TOTAL]]</f>
        <v>6</v>
      </c>
      <c r="AT1917" s="273">
        <f>Table2[[#This Row],[OUTSD_ATM_HEALTH_TOTAL]]+Table2[[#This Row],[OUTSD_LG_HEALTH_TOTAL]]+Table2[[#This Row],[Individual Total]]+Table2[[#This Row],[Small Group Total]]+Table2[[#This Row],[OUTSD_STUDENT]]</f>
        <v>8</v>
      </c>
    </row>
    <row r="1918" spans="1:46">
      <c r="A1918" t="s">
        <v>82</v>
      </c>
      <c r="B1918" t="s">
        <v>361</v>
      </c>
      <c r="AE1918">
        <v>7</v>
      </c>
      <c r="AL1918">
        <v>2023</v>
      </c>
      <c r="AM1918">
        <v>4</v>
      </c>
      <c r="AN1918" s="273">
        <f>(Table2[[#This Row],[OUTSD_IND_HEALTH_TOTAL]]+Table2[[#This Row],[EXCHG_IND_HEALTH_TOTAL]])-Table2[[#This Row],[OUTSD_IND_GRANDFATHER]]</f>
        <v>0</v>
      </c>
      <c r="AO1918" s="273">
        <f>Table2[[#This Row],[OUTSD_IND_HEALTH_TOTAL]]-Table2[[#This Row],[OUTSD_IND_GRANDFATHER]]</f>
        <v>0</v>
      </c>
      <c r="AP1918" s="273">
        <f>(Table2[[#This Row],[OUTSD_SG_HEALTH_TOTAL]]+Table2[[#This Row],[EXCHG_SG_HEALTH_TOTAL]])-Table2[[#This Row],[OUTSD_SG_GRANDFATHER]]</f>
        <v>0</v>
      </c>
      <c r="AQ1918" s="273">
        <f>Table2[[#This Row],[OUTSD_SG_HEALTH_TOTAL]]-Table2[[#This Row],[OUTSD_SG_GRANDFATHER]]</f>
        <v>0</v>
      </c>
      <c r="AR1918" s="273">
        <f>Table2[[#This Row],[EXCHG_IND_HEALTH_TOTAL]]+Table2[[#This Row],[OUTSD_IND_HEALTH_TOTAL]]</f>
        <v>0</v>
      </c>
      <c r="AS1918" s="273">
        <f>Table2[[#This Row],[EXCHG_SG_HEALTH_TOTAL]]+Table2[[#This Row],[OUTSD_SG_HEALTH_TOTAL]]</f>
        <v>0</v>
      </c>
      <c r="AT1918" s="273">
        <f>Table2[[#This Row],[OUTSD_ATM_HEALTH_TOTAL]]+Table2[[#This Row],[OUTSD_LG_HEALTH_TOTAL]]+Table2[[#This Row],[Individual Total]]+Table2[[#This Row],[Small Group Total]]+Table2[[#This Row],[OUTSD_STUDENT]]</f>
        <v>0</v>
      </c>
    </row>
    <row r="1919" spans="1:46">
      <c r="A1919" t="s">
        <v>82</v>
      </c>
      <c r="B1919" t="s">
        <v>372</v>
      </c>
      <c r="AE1919">
        <v>392</v>
      </c>
      <c r="AL1919">
        <v>2023</v>
      </c>
      <c r="AM1919">
        <v>4</v>
      </c>
      <c r="AN1919" s="273">
        <f>(Table2[[#This Row],[OUTSD_IND_HEALTH_TOTAL]]+Table2[[#This Row],[EXCHG_IND_HEALTH_TOTAL]])-Table2[[#This Row],[OUTSD_IND_GRANDFATHER]]</f>
        <v>0</v>
      </c>
      <c r="AO1919" s="273">
        <f>Table2[[#This Row],[OUTSD_IND_HEALTH_TOTAL]]-Table2[[#This Row],[OUTSD_IND_GRANDFATHER]]</f>
        <v>0</v>
      </c>
      <c r="AP1919" s="273">
        <f>(Table2[[#This Row],[OUTSD_SG_HEALTH_TOTAL]]+Table2[[#This Row],[EXCHG_SG_HEALTH_TOTAL]])-Table2[[#This Row],[OUTSD_SG_GRANDFATHER]]</f>
        <v>0</v>
      </c>
      <c r="AQ1919" s="273">
        <f>Table2[[#This Row],[OUTSD_SG_HEALTH_TOTAL]]-Table2[[#This Row],[OUTSD_SG_GRANDFATHER]]</f>
        <v>0</v>
      </c>
      <c r="AR1919" s="273">
        <f>Table2[[#This Row],[EXCHG_IND_HEALTH_TOTAL]]+Table2[[#This Row],[OUTSD_IND_HEALTH_TOTAL]]</f>
        <v>0</v>
      </c>
      <c r="AS1919" s="273">
        <f>Table2[[#This Row],[EXCHG_SG_HEALTH_TOTAL]]+Table2[[#This Row],[OUTSD_SG_HEALTH_TOTAL]]</f>
        <v>0</v>
      </c>
      <c r="AT1919" s="273">
        <f>Table2[[#This Row],[OUTSD_ATM_HEALTH_TOTAL]]+Table2[[#This Row],[OUTSD_LG_HEALTH_TOTAL]]+Table2[[#This Row],[Individual Total]]+Table2[[#This Row],[Small Group Total]]+Table2[[#This Row],[OUTSD_STUDENT]]</f>
        <v>0</v>
      </c>
    </row>
    <row r="1920" spans="1:46">
      <c r="A1920" t="s">
        <v>82</v>
      </c>
      <c r="B1920" t="s">
        <v>376</v>
      </c>
      <c r="AE1920">
        <v>2</v>
      </c>
      <c r="AL1920">
        <v>2023</v>
      </c>
      <c r="AM1920">
        <v>4</v>
      </c>
      <c r="AN1920" s="273">
        <f>(Table2[[#This Row],[OUTSD_IND_HEALTH_TOTAL]]+Table2[[#This Row],[EXCHG_IND_HEALTH_TOTAL]])-Table2[[#This Row],[OUTSD_IND_GRANDFATHER]]</f>
        <v>0</v>
      </c>
      <c r="AO1920" s="273">
        <f>Table2[[#This Row],[OUTSD_IND_HEALTH_TOTAL]]-Table2[[#This Row],[OUTSD_IND_GRANDFATHER]]</f>
        <v>0</v>
      </c>
      <c r="AP1920" s="273">
        <f>(Table2[[#This Row],[OUTSD_SG_HEALTH_TOTAL]]+Table2[[#This Row],[EXCHG_SG_HEALTH_TOTAL]])-Table2[[#This Row],[OUTSD_SG_GRANDFATHER]]</f>
        <v>0</v>
      </c>
      <c r="AQ1920" s="273">
        <f>Table2[[#This Row],[OUTSD_SG_HEALTH_TOTAL]]-Table2[[#This Row],[OUTSD_SG_GRANDFATHER]]</f>
        <v>0</v>
      </c>
      <c r="AR1920" s="273">
        <f>Table2[[#This Row],[EXCHG_IND_HEALTH_TOTAL]]+Table2[[#This Row],[OUTSD_IND_HEALTH_TOTAL]]</f>
        <v>0</v>
      </c>
      <c r="AS1920" s="273">
        <f>Table2[[#This Row],[EXCHG_SG_HEALTH_TOTAL]]+Table2[[#This Row],[OUTSD_SG_HEALTH_TOTAL]]</f>
        <v>0</v>
      </c>
      <c r="AT1920" s="273">
        <f>Table2[[#This Row],[OUTSD_ATM_HEALTH_TOTAL]]+Table2[[#This Row],[OUTSD_LG_HEALTH_TOTAL]]+Table2[[#This Row],[Individual Total]]+Table2[[#This Row],[Small Group Total]]+Table2[[#This Row],[OUTSD_STUDENT]]</f>
        <v>0</v>
      </c>
    </row>
    <row r="1921" spans="1:46">
      <c r="A1921" t="s">
        <v>82</v>
      </c>
      <c r="B1921" t="s">
        <v>379</v>
      </c>
      <c r="AE1921">
        <v>1</v>
      </c>
      <c r="AL1921">
        <v>2023</v>
      </c>
      <c r="AM1921">
        <v>4</v>
      </c>
      <c r="AN1921" s="273">
        <f>(Table2[[#This Row],[OUTSD_IND_HEALTH_TOTAL]]+Table2[[#This Row],[EXCHG_IND_HEALTH_TOTAL]])-Table2[[#This Row],[OUTSD_IND_GRANDFATHER]]</f>
        <v>0</v>
      </c>
      <c r="AO1921" s="273">
        <f>Table2[[#This Row],[OUTSD_IND_HEALTH_TOTAL]]-Table2[[#This Row],[OUTSD_IND_GRANDFATHER]]</f>
        <v>0</v>
      </c>
      <c r="AP1921" s="273">
        <f>(Table2[[#This Row],[OUTSD_SG_HEALTH_TOTAL]]+Table2[[#This Row],[EXCHG_SG_HEALTH_TOTAL]])-Table2[[#This Row],[OUTSD_SG_GRANDFATHER]]</f>
        <v>0</v>
      </c>
      <c r="AQ1921" s="273">
        <f>Table2[[#This Row],[OUTSD_SG_HEALTH_TOTAL]]-Table2[[#This Row],[OUTSD_SG_GRANDFATHER]]</f>
        <v>0</v>
      </c>
      <c r="AR1921" s="273">
        <f>Table2[[#This Row],[EXCHG_IND_HEALTH_TOTAL]]+Table2[[#This Row],[OUTSD_IND_HEALTH_TOTAL]]</f>
        <v>0</v>
      </c>
      <c r="AS1921" s="273">
        <f>Table2[[#This Row],[EXCHG_SG_HEALTH_TOTAL]]+Table2[[#This Row],[OUTSD_SG_HEALTH_TOTAL]]</f>
        <v>0</v>
      </c>
      <c r="AT1921" s="273">
        <f>Table2[[#This Row],[OUTSD_ATM_HEALTH_TOTAL]]+Table2[[#This Row],[OUTSD_LG_HEALTH_TOTAL]]+Table2[[#This Row],[Individual Total]]+Table2[[#This Row],[Small Group Total]]+Table2[[#This Row],[OUTSD_STUDENT]]</f>
        <v>0</v>
      </c>
    </row>
    <row r="1922" spans="1:46">
      <c r="A1922" t="s">
        <v>82</v>
      </c>
      <c r="B1922" t="s">
        <v>377</v>
      </c>
      <c r="AC1922">
        <v>2</v>
      </c>
      <c r="AL1922">
        <v>2023</v>
      </c>
      <c r="AM1922">
        <v>4</v>
      </c>
      <c r="AN1922" s="273">
        <f>(Table2[[#This Row],[OUTSD_IND_HEALTH_TOTAL]]+Table2[[#This Row],[EXCHG_IND_HEALTH_TOTAL]])-Table2[[#This Row],[OUTSD_IND_GRANDFATHER]]</f>
        <v>0</v>
      </c>
      <c r="AO1922" s="273">
        <f>Table2[[#This Row],[OUTSD_IND_HEALTH_TOTAL]]-Table2[[#This Row],[OUTSD_IND_GRANDFATHER]]</f>
        <v>0</v>
      </c>
      <c r="AP1922" s="273">
        <f>(Table2[[#This Row],[OUTSD_SG_HEALTH_TOTAL]]+Table2[[#This Row],[EXCHG_SG_HEALTH_TOTAL]])-Table2[[#This Row],[OUTSD_SG_GRANDFATHER]]</f>
        <v>0</v>
      </c>
      <c r="AQ1922" s="273">
        <f>Table2[[#This Row],[OUTSD_SG_HEALTH_TOTAL]]-Table2[[#This Row],[OUTSD_SG_GRANDFATHER]]</f>
        <v>0</v>
      </c>
      <c r="AR1922" s="273">
        <f>Table2[[#This Row],[EXCHG_IND_HEALTH_TOTAL]]+Table2[[#This Row],[OUTSD_IND_HEALTH_TOTAL]]</f>
        <v>0</v>
      </c>
      <c r="AS1922" s="273">
        <f>Table2[[#This Row],[EXCHG_SG_HEALTH_TOTAL]]+Table2[[#This Row],[OUTSD_SG_HEALTH_TOTAL]]</f>
        <v>0</v>
      </c>
      <c r="AT1922" s="273">
        <f>Table2[[#This Row],[OUTSD_ATM_HEALTH_TOTAL]]+Table2[[#This Row],[OUTSD_LG_HEALTH_TOTAL]]+Table2[[#This Row],[Individual Total]]+Table2[[#This Row],[Small Group Total]]+Table2[[#This Row],[OUTSD_STUDENT]]</f>
        <v>2</v>
      </c>
    </row>
    <row r="1923" spans="1:46">
      <c r="A1923" t="s">
        <v>82</v>
      </c>
      <c r="B1923" t="s">
        <v>370</v>
      </c>
      <c r="V1923">
        <v>2</v>
      </c>
      <c r="X1923">
        <v>1</v>
      </c>
      <c r="AA1923">
        <v>1</v>
      </c>
      <c r="AC1923">
        <v>1</v>
      </c>
      <c r="AE1923">
        <v>21</v>
      </c>
      <c r="AL1923">
        <v>2023</v>
      </c>
      <c r="AM1923">
        <v>4</v>
      </c>
      <c r="AN1923" s="273">
        <f>(Table2[[#This Row],[OUTSD_IND_HEALTH_TOTAL]]+Table2[[#This Row],[EXCHG_IND_HEALTH_TOTAL]])-Table2[[#This Row],[OUTSD_IND_GRANDFATHER]]</f>
        <v>0</v>
      </c>
      <c r="AO1923" s="273">
        <f>Table2[[#This Row],[OUTSD_IND_HEALTH_TOTAL]]-Table2[[#This Row],[OUTSD_IND_GRANDFATHER]]</f>
        <v>0</v>
      </c>
      <c r="AP1923" s="273">
        <f>(Table2[[#This Row],[OUTSD_SG_HEALTH_TOTAL]]+Table2[[#This Row],[EXCHG_SG_HEALTH_TOTAL]])-Table2[[#This Row],[OUTSD_SG_GRANDFATHER]]</f>
        <v>1</v>
      </c>
      <c r="AQ1923" s="273">
        <f>Table2[[#This Row],[OUTSD_SG_HEALTH_TOTAL]]-Table2[[#This Row],[OUTSD_SG_GRANDFATHER]]</f>
        <v>1</v>
      </c>
      <c r="AR1923" s="273">
        <f>Table2[[#This Row],[EXCHG_IND_HEALTH_TOTAL]]+Table2[[#This Row],[OUTSD_IND_HEALTH_TOTAL]]</f>
        <v>0</v>
      </c>
      <c r="AS1923" s="273">
        <f>Table2[[#This Row],[EXCHG_SG_HEALTH_TOTAL]]+Table2[[#This Row],[OUTSD_SG_HEALTH_TOTAL]]</f>
        <v>2</v>
      </c>
      <c r="AT1923" s="273">
        <f>Table2[[#This Row],[OUTSD_ATM_HEALTH_TOTAL]]+Table2[[#This Row],[OUTSD_LG_HEALTH_TOTAL]]+Table2[[#This Row],[Individual Total]]+Table2[[#This Row],[Small Group Total]]+Table2[[#This Row],[OUTSD_STUDENT]]</f>
        <v>3</v>
      </c>
    </row>
    <row r="1924" spans="1:46">
      <c r="A1924" t="s">
        <v>82</v>
      </c>
      <c r="B1924" t="s">
        <v>367</v>
      </c>
      <c r="AE1924">
        <v>13</v>
      </c>
      <c r="AL1924">
        <v>2023</v>
      </c>
      <c r="AM1924">
        <v>4</v>
      </c>
      <c r="AN1924" s="273">
        <f>(Table2[[#This Row],[OUTSD_IND_HEALTH_TOTAL]]+Table2[[#This Row],[EXCHG_IND_HEALTH_TOTAL]])-Table2[[#This Row],[OUTSD_IND_GRANDFATHER]]</f>
        <v>0</v>
      </c>
      <c r="AO1924" s="273">
        <f>Table2[[#This Row],[OUTSD_IND_HEALTH_TOTAL]]-Table2[[#This Row],[OUTSD_IND_GRANDFATHER]]</f>
        <v>0</v>
      </c>
      <c r="AP1924" s="273">
        <f>(Table2[[#This Row],[OUTSD_SG_HEALTH_TOTAL]]+Table2[[#This Row],[EXCHG_SG_HEALTH_TOTAL]])-Table2[[#This Row],[OUTSD_SG_GRANDFATHER]]</f>
        <v>0</v>
      </c>
      <c r="AQ1924" s="273">
        <f>Table2[[#This Row],[OUTSD_SG_HEALTH_TOTAL]]-Table2[[#This Row],[OUTSD_SG_GRANDFATHER]]</f>
        <v>0</v>
      </c>
      <c r="AR1924" s="273">
        <f>Table2[[#This Row],[EXCHG_IND_HEALTH_TOTAL]]+Table2[[#This Row],[OUTSD_IND_HEALTH_TOTAL]]</f>
        <v>0</v>
      </c>
      <c r="AS1924" s="273">
        <f>Table2[[#This Row],[EXCHG_SG_HEALTH_TOTAL]]+Table2[[#This Row],[OUTSD_SG_HEALTH_TOTAL]]</f>
        <v>0</v>
      </c>
      <c r="AT1924" s="273">
        <f>Table2[[#This Row],[OUTSD_ATM_HEALTH_TOTAL]]+Table2[[#This Row],[OUTSD_LG_HEALTH_TOTAL]]+Table2[[#This Row],[Individual Total]]+Table2[[#This Row],[Small Group Total]]+Table2[[#This Row],[OUTSD_STUDENT]]</f>
        <v>0</v>
      </c>
    </row>
    <row r="1925" spans="1:46">
      <c r="A1925" t="s">
        <v>82</v>
      </c>
      <c r="B1925" t="s">
        <v>360</v>
      </c>
      <c r="AE1925">
        <v>3</v>
      </c>
      <c r="AL1925">
        <v>2023</v>
      </c>
      <c r="AM1925">
        <v>4</v>
      </c>
      <c r="AN1925" s="273">
        <f>(Table2[[#This Row],[OUTSD_IND_HEALTH_TOTAL]]+Table2[[#This Row],[EXCHG_IND_HEALTH_TOTAL]])-Table2[[#This Row],[OUTSD_IND_GRANDFATHER]]</f>
        <v>0</v>
      </c>
      <c r="AO1925" s="273">
        <f>Table2[[#This Row],[OUTSD_IND_HEALTH_TOTAL]]-Table2[[#This Row],[OUTSD_IND_GRANDFATHER]]</f>
        <v>0</v>
      </c>
      <c r="AP1925" s="273">
        <f>(Table2[[#This Row],[OUTSD_SG_HEALTH_TOTAL]]+Table2[[#This Row],[EXCHG_SG_HEALTH_TOTAL]])-Table2[[#This Row],[OUTSD_SG_GRANDFATHER]]</f>
        <v>0</v>
      </c>
      <c r="AQ1925" s="273">
        <f>Table2[[#This Row],[OUTSD_SG_HEALTH_TOTAL]]-Table2[[#This Row],[OUTSD_SG_GRANDFATHER]]</f>
        <v>0</v>
      </c>
      <c r="AR1925" s="273">
        <f>Table2[[#This Row],[EXCHG_IND_HEALTH_TOTAL]]+Table2[[#This Row],[OUTSD_IND_HEALTH_TOTAL]]</f>
        <v>0</v>
      </c>
      <c r="AS1925" s="273">
        <f>Table2[[#This Row],[EXCHG_SG_HEALTH_TOTAL]]+Table2[[#This Row],[OUTSD_SG_HEALTH_TOTAL]]</f>
        <v>0</v>
      </c>
      <c r="AT1925" s="273">
        <f>Table2[[#This Row],[OUTSD_ATM_HEALTH_TOTAL]]+Table2[[#This Row],[OUTSD_LG_HEALTH_TOTAL]]+Table2[[#This Row],[Individual Total]]+Table2[[#This Row],[Small Group Total]]+Table2[[#This Row],[OUTSD_STUDENT]]</f>
        <v>0</v>
      </c>
    </row>
    <row r="1926" spans="1:46">
      <c r="A1926" t="s">
        <v>82</v>
      </c>
      <c r="B1926" t="s">
        <v>368</v>
      </c>
      <c r="AE1926">
        <v>3</v>
      </c>
      <c r="AL1926">
        <v>2023</v>
      </c>
      <c r="AM1926">
        <v>4</v>
      </c>
      <c r="AN1926" s="273">
        <f>(Table2[[#This Row],[OUTSD_IND_HEALTH_TOTAL]]+Table2[[#This Row],[EXCHG_IND_HEALTH_TOTAL]])-Table2[[#This Row],[OUTSD_IND_GRANDFATHER]]</f>
        <v>0</v>
      </c>
      <c r="AO1926" s="273">
        <f>Table2[[#This Row],[OUTSD_IND_HEALTH_TOTAL]]-Table2[[#This Row],[OUTSD_IND_GRANDFATHER]]</f>
        <v>0</v>
      </c>
      <c r="AP1926" s="273">
        <f>(Table2[[#This Row],[OUTSD_SG_HEALTH_TOTAL]]+Table2[[#This Row],[EXCHG_SG_HEALTH_TOTAL]])-Table2[[#This Row],[OUTSD_SG_GRANDFATHER]]</f>
        <v>0</v>
      </c>
      <c r="AQ1926" s="273">
        <f>Table2[[#This Row],[OUTSD_SG_HEALTH_TOTAL]]-Table2[[#This Row],[OUTSD_SG_GRANDFATHER]]</f>
        <v>0</v>
      </c>
      <c r="AR1926" s="273">
        <f>Table2[[#This Row],[EXCHG_IND_HEALTH_TOTAL]]+Table2[[#This Row],[OUTSD_IND_HEALTH_TOTAL]]</f>
        <v>0</v>
      </c>
      <c r="AS1926" s="273">
        <f>Table2[[#This Row],[EXCHG_SG_HEALTH_TOTAL]]+Table2[[#This Row],[OUTSD_SG_HEALTH_TOTAL]]</f>
        <v>0</v>
      </c>
      <c r="AT1926" s="273">
        <f>Table2[[#This Row],[OUTSD_ATM_HEALTH_TOTAL]]+Table2[[#This Row],[OUTSD_LG_HEALTH_TOTAL]]+Table2[[#This Row],[Individual Total]]+Table2[[#This Row],[Small Group Total]]+Table2[[#This Row],[OUTSD_STUDENT]]</f>
        <v>0</v>
      </c>
    </row>
    <row r="1927" spans="1:46">
      <c r="A1927" t="s">
        <v>82</v>
      </c>
      <c r="B1927" t="s">
        <v>371</v>
      </c>
      <c r="AC1927">
        <v>3</v>
      </c>
      <c r="AE1927">
        <v>2</v>
      </c>
      <c r="AL1927">
        <v>2023</v>
      </c>
      <c r="AM1927">
        <v>4</v>
      </c>
      <c r="AN1927" s="273">
        <f>(Table2[[#This Row],[OUTSD_IND_HEALTH_TOTAL]]+Table2[[#This Row],[EXCHG_IND_HEALTH_TOTAL]])-Table2[[#This Row],[OUTSD_IND_GRANDFATHER]]</f>
        <v>0</v>
      </c>
      <c r="AO1927" s="273">
        <f>Table2[[#This Row],[OUTSD_IND_HEALTH_TOTAL]]-Table2[[#This Row],[OUTSD_IND_GRANDFATHER]]</f>
        <v>0</v>
      </c>
      <c r="AP1927" s="273">
        <f>(Table2[[#This Row],[OUTSD_SG_HEALTH_TOTAL]]+Table2[[#This Row],[EXCHG_SG_HEALTH_TOTAL]])-Table2[[#This Row],[OUTSD_SG_GRANDFATHER]]</f>
        <v>0</v>
      </c>
      <c r="AQ1927" s="273">
        <f>Table2[[#This Row],[OUTSD_SG_HEALTH_TOTAL]]-Table2[[#This Row],[OUTSD_SG_GRANDFATHER]]</f>
        <v>0</v>
      </c>
      <c r="AR1927" s="273">
        <f>Table2[[#This Row],[EXCHG_IND_HEALTH_TOTAL]]+Table2[[#This Row],[OUTSD_IND_HEALTH_TOTAL]]</f>
        <v>0</v>
      </c>
      <c r="AS1927" s="273">
        <f>Table2[[#This Row],[EXCHG_SG_HEALTH_TOTAL]]+Table2[[#This Row],[OUTSD_SG_HEALTH_TOTAL]]</f>
        <v>0</v>
      </c>
      <c r="AT1927" s="273">
        <f>Table2[[#This Row],[OUTSD_ATM_HEALTH_TOTAL]]+Table2[[#This Row],[OUTSD_LG_HEALTH_TOTAL]]+Table2[[#This Row],[Individual Total]]+Table2[[#This Row],[Small Group Total]]+Table2[[#This Row],[OUTSD_STUDENT]]</f>
        <v>3</v>
      </c>
    </row>
    <row r="1928" spans="1:46">
      <c r="A1928" t="s">
        <v>82</v>
      </c>
      <c r="B1928" t="s">
        <v>378</v>
      </c>
      <c r="V1928">
        <v>2</v>
      </c>
      <c r="Y1928">
        <v>2</v>
      </c>
      <c r="AL1928">
        <v>2023</v>
      </c>
      <c r="AM1928">
        <v>4</v>
      </c>
      <c r="AN1928" s="273">
        <f>(Table2[[#This Row],[OUTSD_IND_HEALTH_TOTAL]]+Table2[[#This Row],[EXCHG_IND_HEALTH_TOTAL]])-Table2[[#This Row],[OUTSD_IND_GRANDFATHER]]</f>
        <v>0</v>
      </c>
      <c r="AO1928" s="273">
        <f>Table2[[#This Row],[OUTSD_IND_HEALTH_TOTAL]]-Table2[[#This Row],[OUTSD_IND_GRANDFATHER]]</f>
        <v>0</v>
      </c>
      <c r="AP1928" s="273">
        <f>(Table2[[#This Row],[OUTSD_SG_HEALTH_TOTAL]]+Table2[[#This Row],[EXCHG_SG_HEALTH_TOTAL]])-Table2[[#This Row],[OUTSD_SG_GRANDFATHER]]</f>
        <v>2</v>
      </c>
      <c r="AQ1928" s="273">
        <f>Table2[[#This Row],[OUTSD_SG_HEALTH_TOTAL]]-Table2[[#This Row],[OUTSD_SG_GRANDFATHER]]</f>
        <v>2</v>
      </c>
      <c r="AR1928" s="273">
        <f>Table2[[#This Row],[EXCHG_IND_HEALTH_TOTAL]]+Table2[[#This Row],[OUTSD_IND_HEALTH_TOTAL]]</f>
        <v>0</v>
      </c>
      <c r="AS1928" s="273">
        <f>Table2[[#This Row],[EXCHG_SG_HEALTH_TOTAL]]+Table2[[#This Row],[OUTSD_SG_HEALTH_TOTAL]]</f>
        <v>2</v>
      </c>
      <c r="AT1928" s="273">
        <f>Table2[[#This Row],[OUTSD_ATM_HEALTH_TOTAL]]+Table2[[#This Row],[OUTSD_LG_HEALTH_TOTAL]]+Table2[[#This Row],[Individual Total]]+Table2[[#This Row],[Small Group Total]]+Table2[[#This Row],[OUTSD_STUDENT]]</f>
        <v>2</v>
      </c>
    </row>
    <row r="1929" spans="1:46">
      <c r="A1929" t="s">
        <v>82</v>
      </c>
      <c r="B1929" t="s">
        <v>366</v>
      </c>
      <c r="V1929">
        <v>10</v>
      </c>
      <c r="W1929">
        <v>5</v>
      </c>
      <c r="X1929">
        <v>1</v>
      </c>
      <c r="Y1929">
        <v>1</v>
      </c>
      <c r="Z1929">
        <v>2</v>
      </c>
      <c r="AA1929">
        <v>1</v>
      </c>
      <c r="AC1929">
        <v>2</v>
      </c>
      <c r="AE1929">
        <v>94</v>
      </c>
      <c r="AL1929">
        <v>2023</v>
      </c>
      <c r="AM1929">
        <v>4</v>
      </c>
      <c r="AN1929" s="273">
        <f>(Table2[[#This Row],[OUTSD_IND_HEALTH_TOTAL]]+Table2[[#This Row],[EXCHG_IND_HEALTH_TOTAL]])-Table2[[#This Row],[OUTSD_IND_GRANDFATHER]]</f>
        <v>0</v>
      </c>
      <c r="AO1929" s="273">
        <f>Table2[[#This Row],[OUTSD_IND_HEALTH_TOTAL]]-Table2[[#This Row],[OUTSD_IND_GRANDFATHER]]</f>
        <v>0</v>
      </c>
      <c r="AP1929" s="273">
        <f>(Table2[[#This Row],[OUTSD_SG_HEALTH_TOTAL]]+Table2[[#This Row],[EXCHG_SG_HEALTH_TOTAL]])-Table2[[#This Row],[OUTSD_SG_GRANDFATHER]]</f>
        <v>9</v>
      </c>
      <c r="AQ1929" s="273">
        <f>Table2[[#This Row],[OUTSD_SG_HEALTH_TOTAL]]-Table2[[#This Row],[OUTSD_SG_GRANDFATHER]]</f>
        <v>9</v>
      </c>
      <c r="AR1929" s="273">
        <f>Table2[[#This Row],[EXCHG_IND_HEALTH_TOTAL]]+Table2[[#This Row],[OUTSD_IND_HEALTH_TOTAL]]</f>
        <v>0</v>
      </c>
      <c r="AS1929" s="273">
        <f>Table2[[#This Row],[EXCHG_SG_HEALTH_TOTAL]]+Table2[[#This Row],[OUTSD_SG_HEALTH_TOTAL]]</f>
        <v>10</v>
      </c>
      <c r="AT1929" s="273">
        <f>Table2[[#This Row],[OUTSD_ATM_HEALTH_TOTAL]]+Table2[[#This Row],[OUTSD_LG_HEALTH_TOTAL]]+Table2[[#This Row],[Individual Total]]+Table2[[#This Row],[Small Group Total]]+Table2[[#This Row],[OUTSD_STUDENT]]</f>
        <v>12</v>
      </c>
    </row>
    <row r="1930" spans="1:46">
      <c r="A1930" t="s">
        <v>82</v>
      </c>
      <c r="B1930" t="s">
        <v>375</v>
      </c>
      <c r="AC1930">
        <v>3</v>
      </c>
      <c r="AE1930">
        <v>9</v>
      </c>
      <c r="AL1930">
        <v>2023</v>
      </c>
      <c r="AM1930">
        <v>4</v>
      </c>
      <c r="AN1930" s="273">
        <f>(Table2[[#This Row],[OUTSD_IND_HEALTH_TOTAL]]+Table2[[#This Row],[EXCHG_IND_HEALTH_TOTAL]])-Table2[[#This Row],[OUTSD_IND_GRANDFATHER]]</f>
        <v>0</v>
      </c>
      <c r="AO1930" s="273">
        <f>Table2[[#This Row],[OUTSD_IND_HEALTH_TOTAL]]-Table2[[#This Row],[OUTSD_IND_GRANDFATHER]]</f>
        <v>0</v>
      </c>
      <c r="AP1930" s="273">
        <f>(Table2[[#This Row],[OUTSD_SG_HEALTH_TOTAL]]+Table2[[#This Row],[EXCHG_SG_HEALTH_TOTAL]])-Table2[[#This Row],[OUTSD_SG_GRANDFATHER]]</f>
        <v>0</v>
      </c>
      <c r="AQ1930" s="273">
        <f>Table2[[#This Row],[OUTSD_SG_HEALTH_TOTAL]]-Table2[[#This Row],[OUTSD_SG_GRANDFATHER]]</f>
        <v>0</v>
      </c>
      <c r="AR1930" s="273">
        <f>Table2[[#This Row],[EXCHG_IND_HEALTH_TOTAL]]+Table2[[#This Row],[OUTSD_IND_HEALTH_TOTAL]]</f>
        <v>0</v>
      </c>
      <c r="AS1930" s="273">
        <f>Table2[[#This Row],[EXCHG_SG_HEALTH_TOTAL]]+Table2[[#This Row],[OUTSD_SG_HEALTH_TOTAL]]</f>
        <v>0</v>
      </c>
      <c r="AT1930" s="273">
        <f>Table2[[#This Row],[OUTSD_ATM_HEALTH_TOTAL]]+Table2[[#This Row],[OUTSD_LG_HEALTH_TOTAL]]+Table2[[#This Row],[Individual Total]]+Table2[[#This Row],[Small Group Total]]+Table2[[#This Row],[OUTSD_STUDENT]]</f>
        <v>3</v>
      </c>
    </row>
    <row r="1931" spans="1:46">
      <c r="A1931" t="s">
        <v>82</v>
      </c>
      <c r="B1931" t="s">
        <v>365</v>
      </c>
      <c r="AE1931">
        <v>185</v>
      </c>
      <c r="AL1931">
        <v>2023</v>
      </c>
      <c r="AM1931">
        <v>4</v>
      </c>
      <c r="AN1931" s="273">
        <f>(Table2[[#This Row],[OUTSD_IND_HEALTH_TOTAL]]+Table2[[#This Row],[EXCHG_IND_HEALTH_TOTAL]])-Table2[[#This Row],[OUTSD_IND_GRANDFATHER]]</f>
        <v>0</v>
      </c>
      <c r="AO1931" s="273">
        <f>Table2[[#This Row],[OUTSD_IND_HEALTH_TOTAL]]-Table2[[#This Row],[OUTSD_IND_GRANDFATHER]]</f>
        <v>0</v>
      </c>
      <c r="AP1931" s="273">
        <f>(Table2[[#This Row],[OUTSD_SG_HEALTH_TOTAL]]+Table2[[#This Row],[EXCHG_SG_HEALTH_TOTAL]])-Table2[[#This Row],[OUTSD_SG_GRANDFATHER]]</f>
        <v>0</v>
      </c>
      <c r="AQ1931" s="273">
        <f>Table2[[#This Row],[OUTSD_SG_HEALTH_TOTAL]]-Table2[[#This Row],[OUTSD_SG_GRANDFATHER]]</f>
        <v>0</v>
      </c>
      <c r="AR1931" s="273">
        <f>Table2[[#This Row],[EXCHG_IND_HEALTH_TOTAL]]+Table2[[#This Row],[OUTSD_IND_HEALTH_TOTAL]]</f>
        <v>0</v>
      </c>
      <c r="AS1931" s="273">
        <f>Table2[[#This Row],[EXCHG_SG_HEALTH_TOTAL]]+Table2[[#This Row],[OUTSD_SG_HEALTH_TOTAL]]</f>
        <v>0</v>
      </c>
      <c r="AT1931" s="273">
        <f>Table2[[#This Row],[OUTSD_ATM_HEALTH_TOTAL]]+Table2[[#This Row],[OUTSD_LG_HEALTH_TOTAL]]+Table2[[#This Row],[Individual Total]]+Table2[[#This Row],[Small Group Total]]+Table2[[#This Row],[OUTSD_STUDENT]]</f>
        <v>0</v>
      </c>
    </row>
    <row r="1932" spans="1:46">
      <c r="A1932" t="s">
        <v>82</v>
      </c>
      <c r="B1932" t="s">
        <v>383</v>
      </c>
      <c r="AC1932">
        <v>2</v>
      </c>
      <c r="AL1932">
        <v>2023</v>
      </c>
      <c r="AM1932">
        <v>4</v>
      </c>
      <c r="AN1932" s="273">
        <f>(Table2[[#This Row],[OUTSD_IND_HEALTH_TOTAL]]+Table2[[#This Row],[EXCHG_IND_HEALTH_TOTAL]])-Table2[[#This Row],[OUTSD_IND_GRANDFATHER]]</f>
        <v>0</v>
      </c>
      <c r="AO1932" s="273">
        <f>Table2[[#This Row],[OUTSD_IND_HEALTH_TOTAL]]-Table2[[#This Row],[OUTSD_IND_GRANDFATHER]]</f>
        <v>0</v>
      </c>
      <c r="AP1932" s="273">
        <f>(Table2[[#This Row],[OUTSD_SG_HEALTH_TOTAL]]+Table2[[#This Row],[EXCHG_SG_HEALTH_TOTAL]])-Table2[[#This Row],[OUTSD_SG_GRANDFATHER]]</f>
        <v>0</v>
      </c>
      <c r="AQ1932" s="273">
        <f>Table2[[#This Row],[OUTSD_SG_HEALTH_TOTAL]]-Table2[[#This Row],[OUTSD_SG_GRANDFATHER]]</f>
        <v>0</v>
      </c>
      <c r="AR1932" s="273">
        <f>Table2[[#This Row],[EXCHG_IND_HEALTH_TOTAL]]+Table2[[#This Row],[OUTSD_IND_HEALTH_TOTAL]]</f>
        <v>0</v>
      </c>
      <c r="AS1932" s="273">
        <f>Table2[[#This Row],[EXCHG_SG_HEALTH_TOTAL]]+Table2[[#This Row],[OUTSD_SG_HEALTH_TOTAL]]</f>
        <v>0</v>
      </c>
      <c r="AT1932" s="273">
        <f>Table2[[#This Row],[OUTSD_ATM_HEALTH_TOTAL]]+Table2[[#This Row],[OUTSD_LG_HEALTH_TOTAL]]+Table2[[#This Row],[Individual Total]]+Table2[[#This Row],[Small Group Total]]+Table2[[#This Row],[OUTSD_STUDENT]]</f>
        <v>2</v>
      </c>
    </row>
    <row r="1933" spans="1:46">
      <c r="A1933" t="s">
        <v>82</v>
      </c>
      <c r="B1933" t="s">
        <v>356</v>
      </c>
      <c r="V1933">
        <v>3</v>
      </c>
      <c r="X1933">
        <v>1</v>
      </c>
      <c r="Y1933">
        <v>2</v>
      </c>
      <c r="AE1933">
        <v>498</v>
      </c>
      <c r="AL1933">
        <v>2023</v>
      </c>
      <c r="AM1933">
        <v>4</v>
      </c>
      <c r="AN1933" s="273">
        <f>(Table2[[#This Row],[OUTSD_IND_HEALTH_TOTAL]]+Table2[[#This Row],[EXCHG_IND_HEALTH_TOTAL]])-Table2[[#This Row],[OUTSD_IND_GRANDFATHER]]</f>
        <v>0</v>
      </c>
      <c r="AO1933" s="273">
        <f>Table2[[#This Row],[OUTSD_IND_HEALTH_TOTAL]]-Table2[[#This Row],[OUTSD_IND_GRANDFATHER]]</f>
        <v>0</v>
      </c>
      <c r="AP1933" s="273">
        <f>(Table2[[#This Row],[OUTSD_SG_HEALTH_TOTAL]]+Table2[[#This Row],[EXCHG_SG_HEALTH_TOTAL]])-Table2[[#This Row],[OUTSD_SG_GRANDFATHER]]</f>
        <v>3</v>
      </c>
      <c r="AQ1933" s="273">
        <f>Table2[[#This Row],[OUTSD_SG_HEALTH_TOTAL]]-Table2[[#This Row],[OUTSD_SG_GRANDFATHER]]</f>
        <v>3</v>
      </c>
      <c r="AR1933" s="273">
        <f>Table2[[#This Row],[EXCHG_IND_HEALTH_TOTAL]]+Table2[[#This Row],[OUTSD_IND_HEALTH_TOTAL]]</f>
        <v>0</v>
      </c>
      <c r="AS1933" s="273">
        <f>Table2[[#This Row],[EXCHG_SG_HEALTH_TOTAL]]+Table2[[#This Row],[OUTSD_SG_HEALTH_TOTAL]]</f>
        <v>3</v>
      </c>
      <c r="AT1933" s="273">
        <f>Table2[[#This Row],[OUTSD_ATM_HEALTH_TOTAL]]+Table2[[#This Row],[OUTSD_LG_HEALTH_TOTAL]]+Table2[[#This Row],[Individual Total]]+Table2[[#This Row],[Small Group Total]]+Table2[[#This Row],[OUTSD_STUDENT]]</f>
        <v>3</v>
      </c>
    </row>
    <row r="1934" spans="1:46">
      <c r="A1934" t="s">
        <v>82</v>
      </c>
      <c r="B1934" t="s">
        <v>359</v>
      </c>
      <c r="V1934">
        <v>13</v>
      </c>
      <c r="X1934">
        <v>2</v>
      </c>
      <c r="Y1934">
        <v>8</v>
      </c>
      <c r="Z1934">
        <v>3</v>
      </c>
      <c r="AC1934">
        <v>2</v>
      </c>
      <c r="AE1934">
        <v>2477</v>
      </c>
      <c r="AL1934">
        <v>2023</v>
      </c>
      <c r="AM1934">
        <v>4</v>
      </c>
      <c r="AN1934" s="273">
        <f>(Table2[[#This Row],[OUTSD_IND_HEALTH_TOTAL]]+Table2[[#This Row],[EXCHG_IND_HEALTH_TOTAL]])-Table2[[#This Row],[OUTSD_IND_GRANDFATHER]]</f>
        <v>0</v>
      </c>
      <c r="AO1934" s="273">
        <f>Table2[[#This Row],[OUTSD_IND_HEALTH_TOTAL]]-Table2[[#This Row],[OUTSD_IND_GRANDFATHER]]</f>
        <v>0</v>
      </c>
      <c r="AP1934" s="273">
        <f>(Table2[[#This Row],[OUTSD_SG_HEALTH_TOTAL]]+Table2[[#This Row],[EXCHG_SG_HEALTH_TOTAL]])-Table2[[#This Row],[OUTSD_SG_GRANDFATHER]]</f>
        <v>13</v>
      </c>
      <c r="AQ1934" s="273">
        <f>Table2[[#This Row],[OUTSD_SG_HEALTH_TOTAL]]-Table2[[#This Row],[OUTSD_SG_GRANDFATHER]]</f>
        <v>13</v>
      </c>
      <c r="AR1934" s="273">
        <f>Table2[[#This Row],[EXCHG_IND_HEALTH_TOTAL]]+Table2[[#This Row],[OUTSD_IND_HEALTH_TOTAL]]</f>
        <v>0</v>
      </c>
      <c r="AS1934" s="273">
        <f>Table2[[#This Row],[EXCHG_SG_HEALTH_TOTAL]]+Table2[[#This Row],[OUTSD_SG_HEALTH_TOTAL]]</f>
        <v>13</v>
      </c>
      <c r="AT1934" s="273">
        <f>Table2[[#This Row],[OUTSD_ATM_HEALTH_TOTAL]]+Table2[[#This Row],[OUTSD_LG_HEALTH_TOTAL]]+Table2[[#This Row],[Individual Total]]+Table2[[#This Row],[Small Group Total]]+Table2[[#This Row],[OUTSD_STUDENT]]</f>
        <v>15</v>
      </c>
    </row>
    <row r="1935" spans="1:46">
      <c r="A1935" t="s">
        <v>82</v>
      </c>
      <c r="B1935" t="s">
        <v>364</v>
      </c>
      <c r="AE1935">
        <v>102</v>
      </c>
      <c r="AL1935">
        <v>2023</v>
      </c>
      <c r="AM1935">
        <v>4</v>
      </c>
      <c r="AN1935" s="273">
        <f>(Table2[[#This Row],[OUTSD_IND_HEALTH_TOTAL]]+Table2[[#This Row],[EXCHG_IND_HEALTH_TOTAL]])-Table2[[#This Row],[OUTSD_IND_GRANDFATHER]]</f>
        <v>0</v>
      </c>
      <c r="AO1935" s="273">
        <f>Table2[[#This Row],[OUTSD_IND_HEALTH_TOTAL]]-Table2[[#This Row],[OUTSD_IND_GRANDFATHER]]</f>
        <v>0</v>
      </c>
      <c r="AP1935" s="273">
        <f>(Table2[[#This Row],[OUTSD_SG_HEALTH_TOTAL]]+Table2[[#This Row],[EXCHG_SG_HEALTH_TOTAL]])-Table2[[#This Row],[OUTSD_SG_GRANDFATHER]]</f>
        <v>0</v>
      </c>
      <c r="AQ1935" s="273">
        <f>Table2[[#This Row],[OUTSD_SG_HEALTH_TOTAL]]-Table2[[#This Row],[OUTSD_SG_GRANDFATHER]]</f>
        <v>0</v>
      </c>
      <c r="AR1935" s="273">
        <f>Table2[[#This Row],[EXCHG_IND_HEALTH_TOTAL]]+Table2[[#This Row],[OUTSD_IND_HEALTH_TOTAL]]</f>
        <v>0</v>
      </c>
      <c r="AS1935" s="273">
        <f>Table2[[#This Row],[EXCHG_SG_HEALTH_TOTAL]]+Table2[[#This Row],[OUTSD_SG_HEALTH_TOTAL]]</f>
        <v>0</v>
      </c>
      <c r="AT1935" s="273">
        <f>Table2[[#This Row],[OUTSD_ATM_HEALTH_TOTAL]]+Table2[[#This Row],[OUTSD_LG_HEALTH_TOTAL]]+Table2[[#This Row],[Individual Total]]+Table2[[#This Row],[Small Group Total]]+Table2[[#This Row],[OUTSD_STUDENT]]</f>
        <v>0</v>
      </c>
    </row>
    <row r="1936" spans="1:46">
      <c r="A1936" t="s">
        <v>82</v>
      </c>
      <c r="B1936" t="s">
        <v>374</v>
      </c>
      <c r="AE1936">
        <v>8</v>
      </c>
      <c r="AL1936">
        <v>2023</v>
      </c>
      <c r="AM1936">
        <v>4</v>
      </c>
      <c r="AN1936" s="273">
        <f>(Table2[[#This Row],[OUTSD_IND_HEALTH_TOTAL]]+Table2[[#This Row],[EXCHG_IND_HEALTH_TOTAL]])-Table2[[#This Row],[OUTSD_IND_GRANDFATHER]]</f>
        <v>0</v>
      </c>
      <c r="AO1936" s="273">
        <f>Table2[[#This Row],[OUTSD_IND_HEALTH_TOTAL]]-Table2[[#This Row],[OUTSD_IND_GRANDFATHER]]</f>
        <v>0</v>
      </c>
      <c r="AP1936" s="273">
        <f>(Table2[[#This Row],[OUTSD_SG_HEALTH_TOTAL]]+Table2[[#This Row],[EXCHG_SG_HEALTH_TOTAL]])-Table2[[#This Row],[OUTSD_SG_GRANDFATHER]]</f>
        <v>0</v>
      </c>
      <c r="AQ1936" s="273">
        <f>Table2[[#This Row],[OUTSD_SG_HEALTH_TOTAL]]-Table2[[#This Row],[OUTSD_SG_GRANDFATHER]]</f>
        <v>0</v>
      </c>
      <c r="AR1936" s="273">
        <f>Table2[[#This Row],[EXCHG_IND_HEALTH_TOTAL]]+Table2[[#This Row],[OUTSD_IND_HEALTH_TOTAL]]</f>
        <v>0</v>
      </c>
      <c r="AS1936" s="273">
        <f>Table2[[#This Row],[EXCHG_SG_HEALTH_TOTAL]]+Table2[[#This Row],[OUTSD_SG_HEALTH_TOTAL]]</f>
        <v>0</v>
      </c>
      <c r="AT1936" s="273">
        <f>Table2[[#This Row],[OUTSD_ATM_HEALTH_TOTAL]]+Table2[[#This Row],[OUTSD_LG_HEALTH_TOTAL]]+Table2[[#This Row],[Individual Total]]+Table2[[#This Row],[Small Group Total]]+Table2[[#This Row],[OUTSD_STUDENT]]</f>
        <v>0</v>
      </c>
    </row>
    <row r="1937" spans="1:46">
      <c r="A1937" t="s">
        <v>82</v>
      </c>
      <c r="B1937" t="s">
        <v>380</v>
      </c>
      <c r="V1937">
        <v>2</v>
      </c>
      <c r="W1937">
        <v>1</v>
      </c>
      <c r="X1937">
        <v>1</v>
      </c>
      <c r="AE1937">
        <v>1</v>
      </c>
      <c r="AL1937">
        <v>2023</v>
      </c>
      <c r="AM1937">
        <v>4</v>
      </c>
      <c r="AN1937" s="273">
        <f>(Table2[[#This Row],[OUTSD_IND_HEALTH_TOTAL]]+Table2[[#This Row],[EXCHG_IND_HEALTH_TOTAL]])-Table2[[#This Row],[OUTSD_IND_GRANDFATHER]]</f>
        <v>0</v>
      </c>
      <c r="AO1937" s="273">
        <f>Table2[[#This Row],[OUTSD_IND_HEALTH_TOTAL]]-Table2[[#This Row],[OUTSD_IND_GRANDFATHER]]</f>
        <v>0</v>
      </c>
      <c r="AP1937" s="273">
        <f>(Table2[[#This Row],[OUTSD_SG_HEALTH_TOTAL]]+Table2[[#This Row],[EXCHG_SG_HEALTH_TOTAL]])-Table2[[#This Row],[OUTSD_SG_GRANDFATHER]]</f>
        <v>2</v>
      </c>
      <c r="AQ1937" s="273">
        <f>Table2[[#This Row],[OUTSD_SG_HEALTH_TOTAL]]-Table2[[#This Row],[OUTSD_SG_GRANDFATHER]]</f>
        <v>2</v>
      </c>
      <c r="AR1937" s="273">
        <f>Table2[[#This Row],[EXCHG_IND_HEALTH_TOTAL]]+Table2[[#This Row],[OUTSD_IND_HEALTH_TOTAL]]</f>
        <v>0</v>
      </c>
      <c r="AS1937" s="273">
        <f>Table2[[#This Row],[EXCHG_SG_HEALTH_TOTAL]]+Table2[[#This Row],[OUTSD_SG_HEALTH_TOTAL]]</f>
        <v>2</v>
      </c>
      <c r="AT1937" s="273">
        <f>Table2[[#This Row],[OUTSD_ATM_HEALTH_TOTAL]]+Table2[[#This Row],[OUTSD_LG_HEALTH_TOTAL]]+Table2[[#This Row],[Individual Total]]+Table2[[#This Row],[Small Group Total]]+Table2[[#This Row],[OUTSD_STUDENT]]</f>
        <v>2</v>
      </c>
    </row>
    <row r="1938" spans="1:46">
      <c r="A1938" t="s">
        <v>82</v>
      </c>
      <c r="B1938" t="s">
        <v>387</v>
      </c>
      <c r="AE1938">
        <v>3</v>
      </c>
      <c r="AL1938">
        <v>2023</v>
      </c>
      <c r="AM1938">
        <v>4</v>
      </c>
      <c r="AN1938" s="273">
        <f>(Table2[[#This Row],[OUTSD_IND_HEALTH_TOTAL]]+Table2[[#This Row],[EXCHG_IND_HEALTH_TOTAL]])-Table2[[#This Row],[OUTSD_IND_GRANDFATHER]]</f>
        <v>0</v>
      </c>
      <c r="AO1938" s="273">
        <f>Table2[[#This Row],[OUTSD_IND_HEALTH_TOTAL]]-Table2[[#This Row],[OUTSD_IND_GRANDFATHER]]</f>
        <v>0</v>
      </c>
      <c r="AP1938" s="273">
        <f>(Table2[[#This Row],[OUTSD_SG_HEALTH_TOTAL]]+Table2[[#This Row],[EXCHG_SG_HEALTH_TOTAL]])-Table2[[#This Row],[OUTSD_SG_GRANDFATHER]]</f>
        <v>0</v>
      </c>
      <c r="AQ1938" s="273">
        <f>Table2[[#This Row],[OUTSD_SG_HEALTH_TOTAL]]-Table2[[#This Row],[OUTSD_SG_GRANDFATHER]]</f>
        <v>0</v>
      </c>
      <c r="AR1938" s="273">
        <f>Table2[[#This Row],[EXCHG_IND_HEALTH_TOTAL]]+Table2[[#This Row],[OUTSD_IND_HEALTH_TOTAL]]</f>
        <v>0</v>
      </c>
      <c r="AS1938" s="273">
        <f>Table2[[#This Row],[EXCHG_SG_HEALTH_TOTAL]]+Table2[[#This Row],[OUTSD_SG_HEALTH_TOTAL]]</f>
        <v>0</v>
      </c>
      <c r="AT1938" s="273">
        <f>Table2[[#This Row],[OUTSD_ATM_HEALTH_TOTAL]]+Table2[[#This Row],[OUTSD_LG_HEALTH_TOTAL]]+Table2[[#This Row],[Individual Total]]+Table2[[#This Row],[Small Group Total]]+Table2[[#This Row],[OUTSD_STUDENT]]</f>
        <v>0</v>
      </c>
    </row>
    <row r="1939" spans="1:46">
      <c r="A1939" t="s">
        <v>82</v>
      </c>
      <c r="B1939" t="s">
        <v>373</v>
      </c>
      <c r="AE1939">
        <v>3</v>
      </c>
      <c r="AL1939">
        <v>2023</v>
      </c>
      <c r="AM1939">
        <v>4</v>
      </c>
      <c r="AN1939" s="273">
        <f>(Table2[[#This Row],[OUTSD_IND_HEALTH_TOTAL]]+Table2[[#This Row],[EXCHG_IND_HEALTH_TOTAL]])-Table2[[#This Row],[OUTSD_IND_GRANDFATHER]]</f>
        <v>0</v>
      </c>
      <c r="AO1939" s="273">
        <f>Table2[[#This Row],[OUTSD_IND_HEALTH_TOTAL]]-Table2[[#This Row],[OUTSD_IND_GRANDFATHER]]</f>
        <v>0</v>
      </c>
      <c r="AP1939" s="273">
        <f>(Table2[[#This Row],[OUTSD_SG_HEALTH_TOTAL]]+Table2[[#This Row],[EXCHG_SG_HEALTH_TOTAL]])-Table2[[#This Row],[OUTSD_SG_GRANDFATHER]]</f>
        <v>0</v>
      </c>
      <c r="AQ1939" s="273">
        <f>Table2[[#This Row],[OUTSD_SG_HEALTH_TOTAL]]-Table2[[#This Row],[OUTSD_SG_GRANDFATHER]]</f>
        <v>0</v>
      </c>
      <c r="AR1939" s="273">
        <f>Table2[[#This Row],[EXCHG_IND_HEALTH_TOTAL]]+Table2[[#This Row],[OUTSD_IND_HEALTH_TOTAL]]</f>
        <v>0</v>
      </c>
      <c r="AS1939" s="273">
        <f>Table2[[#This Row],[EXCHG_SG_HEALTH_TOTAL]]+Table2[[#This Row],[OUTSD_SG_HEALTH_TOTAL]]</f>
        <v>0</v>
      </c>
      <c r="AT1939" s="273">
        <f>Table2[[#This Row],[OUTSD_ATM_HEALTH_TOTAL]]+Table2[[#This Row],[OUTSD_LG_HEALTH_TOTAL]]+Table2[[#This Row],[Individual Total]]+Table2[[#This Row],[Small Group Total]]+Table2[[#This Row],[OUTSD_STUDENT]]</f>
        <v>0</v>
      </c>
    </row>
    <row r="1940" spans="1:46">
      <c r="A1940" t="s">
        <v>82</v>
      </c>
      <c r="B1940" t="s">
        <v>357</v>
      </c>
      <c r="V1940">
        <v>7</v>
      </c>
      <c r="Y1940">
        <v>6</v>
      </c>
      <c r="Z1940">
        <v>1</v>
      </c>
      <c r="AE1940">
        <v>12728</v>
      </c>
      <c r="AL1940">
        <v>2023</v>
      </c>
      <c r="AM1940">
        <v>4</v>
      </c>
      <c r="AN1940" s="273">
        <f>(Table2[[#This Row],[OUTSD_IND_HEALTH_TOTAL]]+Table2[[#This Row],[EXCHG_IND_HEALTH_TOTAL]])-Table2[[#This Row],[OUTSD_IND_GRANDFATHER]]</f>
        <v>0</v>
      </c>
      <c r="AO1940" s="273">
        <f>Table2[[#This Row],[OUTSD_IND_HEALTH_TOTAL]]-Table2[[#This Row],[OUTSD_IND_GRANDFATHER]]</f>
        <v>0</v>
      </c>
      <c r="AP1940" s="273">
        <f>(Table2[[#This Row],[OUTSD_SG_HEALTH_TOTAL]]+Table2[[#This Row],[EXCHG_SG_HEALTH_TOTAL]])-Table2[[#This Row],[OUTSD_SG_GRANDFATHER]]</f>
        <v>7</v>
      </c>
      <c r="AQ1940" s="273">
        <f>Table2[[#This Row],[OUTSD_SG_HEALTH_TOTAL]]-Table2[[#This Row],[OUTSD_SG_GRANDFATHER]]</f>
        <v>7</v>
      </c>
      <c r="AR1940" s="273">
        <f>Table2[[#This Row],[EXCHG_IND_HEALTH_TOTAL]]+Table2[[#This Row],[OUTSD_IND_HEALTH_TOTAL]]</f>
        <v>0</v>
      </c>
      <c r="AS1940" s="273">
        <f>Table2[[#This Row],[EXCHG_SG_HEALTH_TOTAL]]+Table2[[#This Row],[OUTSD_SG_HEALTH_TOTAL]]</f>
        <v>7</v>
      </c>
      <c r="AT1940" s="273">
        <f>Table2[[#This Row],[OUTSD_ATM_HEALTH_TOTAL]]+Table2[[#This Row],[OUTSD_LG_HEALTH_TOTAL]]+Table2[[#This Row],[Individual Total]]+Table2[[#This Row],[Small Group Total]]+Table2[[#This Row],[OUTSD_STUDENT]]</f>
        <v>7</v>
      </c>
    </row>
    <row r="1941" spans="1:46">
      <c r="A1941" t="s">
        <v>82</v>
      </c>
      <c r="B1941" t="s">
        <v>390</v>
      </c>
      <c r="AE1941">
        <v>4</v>
      </c>
      <c r="AL1941">
        <v>2023</v>
      </c>
      <c r="AM1941">
        <v>4</v>
      </c>
      <c r="AN1941" s="273">
        <f>(Table2[[#This Row],[OUTSD_IND_HEALTH_TOTAL]]+Table2[[#This Row],[EXCHG_IND_HEALTH_TOTAL]])-Table2[[#This Row],[OUTSD_IND_GRANDFATHER]]</f>
        <v>0</v>
      </c>
      <c r="AO1941" s="273">
        <f>Table2[[#This Row],[OUTSD_IND_HEALTH_TOTAL]]-Table2[[#This Row],[OUTSD_IND_GRANDFATHER]]</f>
        <v>0</v>
      </c>
      <c r="AP1941" s="273">
        <f>(Table2[[#This Row],[OUTSD_SG_HEALTH_TOTAL]]+Table2[[#This Row],[EXCHG_SG_HEALTH_TOTAL]])-Table2[[#This Row],[OUTSD_SG_GRANDFATHER]]</f>
        <v>0</v>
      </c>
      <c r="AQ1941" s="273">
        <f>Table2[[#This Row],[OUTSD_SG_HEALTH_TOTAL]]-Table2[[#This Row],[OUTSD_SG_GRANDFATHER]]</f>
        <v>0</v>
      </c>
      <c r="AR1941" s="273">
        <f>Table2[[#This Row],[EXCHG_IND_HEALTH_TOTAL]]+Table2[[#This Row],[OUTSD_IND_HEALTH_TOTAL]]</f>
        <v>0</v>
      </c>
      <c r="AS1941" s="273">
        <f>Table2[[#This Row],[EXCHG_SG_HEALTH_TOTAL]]+Table2[[#This Row],[OUTSD_SG_HEALTH_TOTAL]]</f>
        <v>0</v>
      </c>
      <c r="AT1941" s="273">
        <f>Table2[[#This Row],[OUTSD_ATM_HEALTH_TOTAL]]+Table2[[#This Row],[OUTSD_LG_HEALTH_TOTAL]]+Table2[[#This Row],[Individual Total]]+Table2[[#This Row],[Small Group Total]]+Table2[[#This Row],[OUTSD_STUDENT]]</f>
        <v>0</v>
      </c>
    </row>
    <row r="1942" spans="1:46">
      <c r="A1942" t="s">
        <v>82</v>
      </c>
      <c r="B1942" t="s">
        <v>362</v>
      </c>
      <c r="AE1942">
        <v>181</v>
      </c>
      <c r="AL1942">
        <v>2023</v>
      </c>
      <c r="AM1942">
        <v>4</v>
      </c>
      <c r="AN1942" s="273">
        <f>(Table2[[#This Row],[OUTSD_IND_HEALTH_TOTAL]]+Table2[[#This Row],[EXCHG_IND_HEALTH_TOTAL]])-Table2[[#This Row],[OUTSD_IND_GRANDFATHER]]</f>
        <v>0</v>
      </c>
      <c r="AO1942" s="273">
        <f>Table2[[#This Row],[OUTSD_IND_HEALTH_TOTAL]]-Table2[[#This Row],[OUTSD_IND_GRANDFATHER]]</f>
        <v>0</v>
      </c>
      <c r="AP1942" s="273">
        <f>(Table2[[#This Row],[OUTSD_SG_HEALTH_TOTAL]]+Table2[[#This Row],[EXCHG_SG_HEALTH_TOTAL]])-Table2[[#This Row],[OUTSD_SG_GRANDFATHER]]</f>
        <v>0</v>
      </c>
      <c r="AQ1942" s="273">
        <f>Table2[[#This Row],[OUTSD_SG_HEALTH_TOTAL]]-Table2[[#This Row],[OUTSD_SG_GRANDFATHER]]</f>
        <v>0</v>
      </c>
      <c r="AR1942" s="273">
        <f>Table2[[#This Row],[EXCHG_IND_HEALTH_TOTAL]]+Table2[[#This Row],[OUTSD_IND_HEALTH_TOTAL]]</f>
        <v>0</v>
      </c>
      <c r="AS1942" s="273">
        <f>Table2[[#This Row],[EXCHG_SG_HEALTH_TOTAL]]+Table2[[#This Row],[OUTSD_SG_HEALTH_TOTAL]]</f>
        <v>0</v>
      </c>
      <c r="AT1942" s="273">
        <f>Table2[[#This Row],[OUTSD_ATM_HEALTH_TOTAL]]+Table2[[#This Row],[OUTSD_LG_HEALTH_TOTAL]]+Table2[[#This Row],[Individual Total]]+Table2[[#This Row],[Small Group Total]]+Table2[[#This Row],[OUTSD_STUDENT]]</f>
        <v>0</v>
      </c>
    </row>
    <row r="1943" spans="1:46">
      <c r="A1943" t="s">
        <v>83</v>
      </c>
      <c r="B1943" t="s">
        <v>381</v>
      </c>
      <c r="AE1943">
        <v>1</v>
      </c>
      <c r="AL1943">
        <v>2023</v>
      </c>
      <c r="AM1943">
        <v>4</v>
      </c>
      <c r="AN1943" s="273">
        <f>(Table2[[#This Row],[OUTSD_IND_HEALTH_TOTAL]]+Table2[[#This Row],[EXCHG_IND_HEALTH_TOTAL]])-Table2[[#This Row],[OUTSD_IND_GRANDFATHER]]</f>
        <v>0</v>
      </c>
      <c r="AO1943" s="273">
        <f>Table2[[#This Row],[OUTSD_IND_HEALTH_TOTAL]]-Table2[[#This Row],[OUTSD_IND_GRANDFATHER]]</f>
        <v>0</v>
      </c>
      <c r="AP1943" s="273">
        <f>(Table2[[#This Row],[OUTSD_SG_HEALTH_TOTAL]]+Table2[[#This Row],[EXCHG_SG_HEALTH_TOTAL]])-Table2[[#This Row],[OUTSD_SG_GRANDFATHER]]</f>
        <v>0</v>
      </c>
      <c r="AQ1943" s="273">
        <f>Table2[[#This Row],[OUTSD_SG_HEALTH_TOTAL]]-Table2[[#This Row],[OUTSD_SG_GRANDFATHER]]</f>
        <v>0</v>
      </c>
      <c r="AR1943" s="273">
        <f>Table2[[#This Row],[EXCHG_IND_HEALTH_TOTAL]]+Table2[[#This Row],[OUTSD_IND_HEALTH_TOTAL]]</f>
        <v>0</v>
      </c>
      <c r="AS1943" s="273">
        <f>Table2[[#This Row],[EXCHG_SG_HEALTH_TOTAL]]+Table2[[#This Row],[OUTSD_SG_HEALTH_TOTAL]]</f>
        <v>0</v>
      </c>
      <c r="AT1943" s="273">
        <f>Table2[[#This Row],[OUTSD_ATM_HEALTH_TOTAL]]+Table2[[#This Row],[OUTSD_LG_HEALTH_TOTAL]]+Table2[[#This Row],[Individual Total]]+Table2[[#This Row],[Small Group Total]]+Table2[[#This Row],[OUTSD_STUDENT]]</f>
        <v>0</v>
      </c>
    </row>
    <row r="1944" spans="1:46">
      <c r="A1944" t="s">
        <v>83</v>
      </c>
      <c r="B1944" t="s">
        <v>363</v>
      </c>
      <c r="AE1944">
        <v>10</v>
      </c>
      <c r="AL1944">
        <v>2023</v>
      </c>
      <c r="AM1944">
        <v>4</v>
      </c>
      <c r="AN1944" s="273">
        <f>(Table2[[#This Row],[OUTSD_IND_HEALTH_TOTAL]]+Table2[[#This Row],[EXCHG_IND_HEALTH_TOTAL]])-Table2[[#This Row],[OUTSD_IND_GRANDFATHER]]</f>
        <v>0</v>
      </c>
      <c r="AO1944" s="273">
        <f>Table2[[#This Row],[OUTSD_IND_HEALTH_TOTAL]]-Table2[[#This Row],[OUTSD_IND_GRANDFATHER]]</f>
        <v>0</v>
      </c>
      <c r="AP1944" s="273">
        <f>(Table2[[#This Row],[OUTSD_SG_HEALTH_TOTAL]]+Table2[[#This Row],[EXCHG_SG_HEALTH_TOTAL]])-Table2[[#This Row],[OUTSD_SG_GRANDFATHER]]</f>
        <v>0</v>
      </c>
      <c r="AQ1944" s="273">
        <f>Table2[[#This Row],[OUTSD_SG_HEALTH_TOTAL]]-Table2[[#This Row],[OUTSD_SG_GRANDFATHER]]</f>
        <v>0</v>
      </c>
      <c r="AR1944" s="273">
        <f>Table2[[#This Row],[EXCHG_IND_HEALTH_TOTAL]]+Table2[[#This Row],[OUTSD_IND_HEALTH_TOTAL]]</f>
        <v>0</v>
      </c>
      <c r="AS1944" s="273">
        <f>Table2[[#This Row],[EXCHG_SG_HEALTH_TOTAL]]+Table2[[#This Row],[OUTSD_SG_HEALTH_TOTAL]]</f>
        <v>0</v>
      </c>
      <c r="AT1944" s="273">
        <f>Table2[[#This Row],[OUTSD_ATM_HEALTH_TOTAL]]+Table2[[#This Row],[OUTSD_LG_HEALTH_TOTAL]]+Table2[[#This Row],[Individual Total]]+Table2[[#This Row],[Small Group Total]]+Table2[[#This Row],[OUTSD_STUDENT]]</f>
        <v>0</v>
      </c>
    </row>
    <row r="1945" spans="1:46">
      <c r="A1945" t="s">
        <v>83</v>
      </c>
      <c r="B1945" t="s">
        <v>358</v>
      </c>
      <c r="AE1945">
        <v>95</v>
      </c>
      <c r="AL1945">
        <v>2023</v>
      </c>
      <c r="AM1945">
        <v>4</v>
      </c>
      <c r="AN1945" s="273">
        <f>(Table2[[#This Row],[OUTSD_IND_HEALTH_TOTAL]]+Table2[[#This Row],[EXCHG_IND_HEALTH_TOTAL]])-Table2[[#This Row],[OUTSD_IND_GRANDFATHER]]</f>
        <v>0</v>
      </c>
      <c r="AO1945" s="273">
        <f>Table2[[#This Row],[OUTSD_IND_HEALTH_TOTAL]]-Table2[[#This Row],[OUTSD_IND_GRANDFATHER]]</f>
        <v>0</v>
      </c>
      <c r="AP1945" s="273">
        <f>(Table2[[#This Row],[OUTSD_SG_HEALTH_TOTAL]]+Table2[[#This Row],[EXCHG_SG_HEALTH_TOTAL]])-Table2[[#This Row],[OUTSD_SG_GRANDFATHER]]</f>
        <v>0</v>
      </c>
      <c r="AQ1945" s="273">
        <f>Table2[[#This Row],[OUTSD_SG_HEALTH_TOTAL]]-Table2[[#This Row],[OUTSD_SG_GRANDFATHER]]</f>
        <v>0</v>
      </c>
      <c r="AR1945" s="273">
        <f>Table2[[#This Row],[EXCHG_IND_HEALTH_TOTAL]]+Table2[[#This Row],[OUTSD_IND_HEALTH_TOTAL]]</f>
        <v>0</v>
      </c>
      <c r="AS1945" s="273">
        <f>Table2[[#This Row],[EXCHG_SG_HEALTH_TOTAL]]+Table2[[#This Row],[OUTSD_SG_HEALTH_TOTAL]]</f>
        <v>0</v>
      </c>
      <c r="AT1945" s="273">
        <f>Table2[[#This Row],[OUTSD_ATM_HEALTH_TOTAL]]+Table2[[#This Row],[OUTSD_LG_HEALTH_TOTAL]]+Table2[[#This Row],[Individual Total]]+Table2[[#This Row],[Small Group Total]]+Table2[[#This Row],[OUTSD_STUDENT]]</f>
        <v>0</v>
      </c>
    </row>
    <row r="1946" spans="1:46">
      <c r="A1946" t="s">
        <v>83</v>
      </c>
      <c r="B1946" t="s">
        <v>361</v>
      </c>
      <c r="AE1946">
        <v>7</v>
      </c>
      <c r="AL1946">
        <v>2023</v>
      </c>
      <c r="AM1946">
        <v>4</v>
      </c>
      <c r="AN1946" s="273">
        <f>(Table2[[#This Row],[OUTSD_IND_HEALTH_TOTAL]]+Table2[[#This Row],[EXCHG_IND_HEALTH_TOTAL]])-Table2[[#This Row],[OUTSD_IND_GRANDFATHER]]</f>
        <v>0</v>
      </c>
      <c r="AO1946" s="273">
        <f>Table2[[#This Row],[OUTSD_IND_HEALTH_TOTAL]]-Table2[[#This Row],[OUTSD_IND_GRANDFATHER]]</f>
        <v>0</v>
      </c>
      <c r="AP1946" s="273">
        <f>(Table2[[#This Row],[OUTSD_SG_HEALTH_TOTAL]]+Table2[[#This Row],[EXCHG_SG_HEALTH_TOTAL]])-Table2[[#This Row],[OUTSD_SG_GRANDFATHER]]</f>
        <v>0</v>
      </c>
      <c r="AQ1946" s="273">
        <f>Table2[[#This Row],[OUTSD_SG_HEALTH_TOTAL]]-Table2[[#This Row],[OUTSD_SG_GRANDFATHER]]</f>
        <v>0</v>
      </c>
      <c r="AR1946" s="273">
        <f>Table2[[#This Row],[EXCHG_IND_HEALTH_TOTAL]]+Table2[[#This Row],[OUTSD_IND_HEALTH_TOTAL]]</f>
        <v>0</v>
      </c>
      <c r="AS1946" s="273">
        <f>Table2[[#This Row],[EXCHG_SG_HEALTH_TOTAL]]+Table2[[#This Row],[OUTSD_SG_HEALTH_TOTAL]]</f>
        <v>0</v>
      </c>
      <c r="AT1946" s="273">
        <f>Table2[[#This Row],[OUTSD_ATM_HEALTH_TOTAL]]+Table2[[#This Row],[OUTSD_LG_HEALTH_TOTAL]]+Table2[[#This Row],[Individual Total]]+Table2[[#This Row],[Small Group Total]]+Table2[[#This Row],[OUTSD_STUDENT]]</f>
        <v>0</v>
      </c>
    </row>
    <row r="1947" spans="1:46">
      <c r="A1947" t="s">
        <v>83</v>
      </c>
      <c r="B1947" t="s">
        <v>372</v>
      </c>
      <c r="AE1947">
        <v>6</v>
      </c>
      <c r="AL1947">
        <v>2023</v>
      </c>
      <c r="AM1947">
        <v>4</v>
      </c>
      <c r="AN1947" s="273">
        <f>(Table2[[#This Row],[OUTSD_IND_HEALTH_TOTAL]]+Table2[[#This Row],[EXCHG_IND_HEALTH_TOTAL]])-Table2[[#This Row],[OUTSD_IND_GRANDFATHER]]</f>
        <v>0</v>
      </c>
      <c r="AO1947" s="273">
        <f>Table2[[#This Row],[OUTSD_IND_HEALTH_TOTAL]]-Table2[[#This Row],[OUTSD_IND_GRANDFATHER]]</f>
        <v>0</v>
      </c>
      <c r="AP1947" s="273">
        <f>(Table2[[#This Row],[OUTSD_SG_HEALTH_TOTAL]]+Table2[[#This Row],[EXCHG_SG_HEALTH_TOTAL]])-Table2[[#This Row],[OUTSD_SG_GRANDFATHER]]</f>
        <v>0</v>
      </c>
      <c r="AQ1947" s="273">
        <f>Table2[[#This Row],[OUTSD_SG_HEALTH_TOTAL]]-Table2[[#This Row],[OUTSD_SG_GRANDFATHER]]</f>
        <v>0</v>
      </c>
      <c r="AR1947" s="273">
        <f>Table2[[#This Row],[EXCHG_IND_HEALTH_TOTAL]]+Table2[[#This Row],[OUTSD_IND_HEALTH_TOTAL]]</f>
        <v>0</v>
      </c>
      <c r="AS1947" s="273">
        <f>Table2[[#This Row],[EXCHG_SG_HEALTH_TOTAL]]+Table2[[#This Row],[OUTSD_SG_HEALTH_TOTAL]]</f>
        <v>0</v>
      </c>
      <c r="AT1947" s="273">
        <f>Table2[[#This Row],[OUTSD_ATM_HEALTH_TOTAL]]+Table2[[#This Row],[OUTSD_LG_HEALTH_TOTAL]]+Table2[[#This Row],[Individual Total]]+Table2[[#This Row],[Small Group Total]]+Table2[[#This Row],[OUTSD_STUDENT]]</f>
        <v>0</v>
      </c>
    </row>
    <row r="1948" spans="1:46">
      <c r="A1948" t="s">
        <v>83</v>
      </c>
      <c r="B1948" t="s">
        <v>376</v>
      </c>
      <c r="AE1948">
        <v>3</v>
      </c>
      <c r="AL1948">
        <v>2023</v>
      </c>
      <c r="AM1948">
        <v>4</v>
      </c>
      <c r="AN1948" s="273">
        <f>(Table2[[#This Row],[OUTSD_IND_HEALTH_TOTAL]]+Table2[[#This Row],[EXCHG_IND_HEALTH_TOTAL]])-Table2[[#This Row],[OUTSD_IND_GRANDFATHER]]</f>
        <v>0</v>
      </c>
      <c r="AO1948" s="273">
        <f>Table2[[#This Row],[OUTSD_IND_HEALTH_TOTAL]]-Table2[[#This Row],[OUTSD_IND_GRANDFATHER]]</f>
        <v>0</v>
      </c>
      <c r="AP1948" s="273">
        <f>(Table2[[#This Row],[OUTSD_SG_HEALTH_TOTAL]]+Table2[[#This Row],[EXCHG_SG_HEALTH_TOTAL]])-Table2[[#This Row],[OUTSD_SG_GRANDFATHER]]</f>
        <v>0</v>
      </c>
      <c r="AQ1948" s="273">
        <f>Table2[[#This Row],[OUTSD_SG_HEALTH_TOTAL]]-Table2[[#This Row],[OUTSD_SG_GRANDFATHER]]</f>
        <v>0</v>
      </c>
      <c r="AR1948" s="273">
        <f>Table2[[#This Row],[EXCHG_IND_HEALTH_TOTAL]]+Table2[[#This Row],[OUTSD_IND_HEALTH_TOTAL]]</f>
        <v>0</v>
      </c>
      <c r="AS1948" s="273">
        <f>Table2[[#This Row],[EXCHG_SG_HEALTH_TOTAL]]+Table2[[#This Row],[OUTSD_SG_HEALTH_TOTAL]]</f>
        <v>0</v>
      </c>
      <c r="AT1948" s="273">
        <f>Table2[[#This Row],[OUTSD_ATM_HEALTH_TOTAL]]+Table2[[#This Row],[OUTSD_LG_HEALTH_TOTAL]]+Table2[[#This Row],[Individual Total]]+Table2[[#This Row],[Small Group Total]]+Table2[[#This Row],[OUTSD_STUDENT]]</f>
        <v>0</v>
      </c>
    </row>
    <row r="1949" spans="1:46">
      <c r="A1949" t="s">
        <v>83</v>
      </c>
      <c r="B1949" t="s">
        <v>379</v>
      </c>
      <c r="AE1949">
        <v>4</v>
      </c>
      <c r="AL1949">
        <v>2023</v>
      </c>
      <c r="AM1949">
        <v>4</v>
      </c>
      <c r="AN1949" s="273">
        <f>(Table2[[#This Row],[OUTSD_IND_HEALTH_TOTAL]]+Table2[[#This Row],[EXCHG_IND_HEALTH_TOTAL]])-Table2[[#This Row],[OUTSD_IND_GRANDFATHER]]</f>
        <v>0</v>
      </c>
      <c r="AO1949" s="273">
        <f>Table2[[#This Row],[OUTSD_IND_HEALTH_TOTAL]]-Table2[[#This Row],[OUTSD_IND_GRANDFATHER]]</f>
        <v>0</v>
      </c>
      <c r="AP1949" s="273">
        <f>(Table2[[#This Row],[OUTSD_SG_HEALTH_TOTAL]]+Table2[[#This Row],[EXCHG_SG_HEALTH_TOTAL]])-Table2[[#This Row],[OUTSD_SG_GRANDFATHER]]</f>
        <v>0</v>
      </c>
      <c r="AQ1949" s="273">
        <f>Table2[[#This Row],[OUTSD_SG_HEALTH_TOTAL]]-Table2[[#This Row],[OUTSD_SG_GRANDFATHER]]</f>
        <v>0</v>
      </c>
      <c r="AR1949" s="273">
        <f>Table2[[#This Row],[EXCHG_IND_HEALTH_TOTAL]]+Table2[[#This Row],[OUTSD_IND_HEALTH_TOTAL]]</f>
        <v>0</v>
      </c>
      <c r="AS1949" s="273">
        <f>Table2[[#This Row],[EXCHG_SG_HEALTH_TOTAL]]+Table2[[#This Row],[OUTSD_SG_HEALTH_TOTAL]]</f>
        <v>0</v>
      </c>
      <c r="AT1949" s="273">
        <f>Table2[[#This Row],[OUTSD_ATM_HEALTH_TOTAL]]+Table2[[#This Row],[OUTSD_LG_HEALTH_TOTAL]]+Table2[[#This Row],[Individual Total]]+Table2[[#This Row],[Small Group Total]]+Table2[[#This Row],[OUTSD_STUDENT]]</f>
        <v>0</v>
      </c>
    </row>
    <row r="1950" spans="1:46">
      <c r="A1950" t="s">
        <v>83</v>
      </c>
      <c r="B1950" t="s">
        <v>370</v>
      </c>
      <c r="AE1950">
        <v>25</v>
      </c>
      <c r="AL1950">
        <v>2023</v>
      </c>
      <c r="AM1950">
        <v>4</v>
      </c>
      <c r="AN1950" s="273">
        <f>(Table2[[#This Row],[OUTSD_IND_HEALTH_TOTAL]]+Table2[[#This Row],[EXCHG_IND_HEALTH_TOTAL]])-Table2[[#This Row],[OUTSD_IND_GRANDFATHER]]</f>
        <v>0</v>
      </c>
      <c r="AO1950" s="273">
        <f>Table2[[#This Row],[OUTSD_IND_HEALTH_TOTAL]]-Table2[[#This Row],[OUTSD_IND_GRANDFATHER]]</f>
        <v>0</v>
      </c>
      <c r="AP1950" s="273">
        <f>(Table2[[#This Row],[OUTSD_SG_HEALTH_TOTAL]]+Table2[[#This Row],[EXCHG_SG_HEALTH_TOTAL]])-Table2[[#This Row],[OUTSD_SG_GRANDFATHER]]</f>
        <v>0</v>
      </c>
      <c r="AQ1950" s="273">
        <f>Table2[[#This Row],[OUTSD_SG_HEALTH_TOTAL]]-Table2[[#This Row],[OUTSD_SG_GRANDFATHER]]</f>
        <v>0</v>
      </c>
      <c r="AR1950" s="273">
        <f>Table2[[#This Row],[EXCHG_IND_HEALTH_TOTAL]]+Table2[[#This Row],[OUTSD_IND_HEALTH_TOTAL]]</f>
        <v>0</v>
      </c>
      <c r="AS1950" s="273">
        <f>Table2[[#This Row],[EXCHG_SG_HEALTH_TOTAL]]+Table2[[#This Row],[OUTSD_SG_HEALTH_TOTAL]]</f>
        <v>0</v>
      </c>
      <c r="AT1950" s="273">
        <f>Table2[[#This Row],[OUTSD_ATM_HEALTH_TOTAL]]+Table2[[#This Row],[OUTSD_LG_HEALTH_TOTAL]]+Table2[[#This Row],[Individual Total]]+Table2[[#This Row],[Small Group Total]]+Table2[[#This Row],[OUTSD_STUDENT]]</f>
        <v>0</v>
      </c>
    </row>
    <row r="1951" spans="1:46">
      <c r="A1951" t="s">
        <v>83</v>
      </c>
      <c r="B1951" t="s">
        <v>367</v>
      </c>
      <c r="AE1951">
        <v>3</v>
      </c>
      <c r="AL1951">
        <v>2023</v>
      </c>
      <c r="AM1951">
        <v>4</v>
      </c>
      <c r="AN1951" s="273">
        <f>(Table2[[#This Row],[OUTSD_IND_HEALTH_TOTAL]]+Table2[[#This Row],[EXCHG_IND_HEALTH_TOTAL]])-Table2[[#This Row],[OUTSD_IND_GRANDFATHER]]</f>
        <v>0</v>
      </c>
      <c r="AO1951" s="273">
        <f>Table2[[#This Row],[OUTSD_IND_HEALTH_TOTAL]]-Table2[[#This Row],[OUTSD_IND_GRANDFATHER]]</f>
        <v>0</v>
      </c>
      <c r="AP1951" s="273">
        <f>(Table2[[#This Row],[OUTSD_SG_HEALTH_TOTAL]]+Table2[[#This Row],[EXCHG_SG_HEALTH_TOTAL]])-Table2[[#This Row],[OUTSD_SG_GRANDFATHER]]</f>
        <v>0</v>
      </c>
      <c r="AQ1951" s="273">
        <f>Table2[[#This Row],[OUTSD_SG_HEALTH_TOTAL]]-Table2[[#This Row],[OUTSD_SG_GRANDFATHER]]</f>
        <v>0</v>
      </c>
      <c r="AR1951" s="273">
        <f>Table2[[#This Row],[EXCHG_IND_HEALTH_TOTAL]]+Table2[[#This Row],[OUTSD_IND_HEALTH_TOTAL]]</f>
        <v>0</v>
      </c>
      <c r="AS1951" s="273">
        <f>Table2[[#This Row],[EXCHG_SG_HEALTH_TOTAL]]+Table2[[#This Row],[OUTSD_SG_HEALTH_TOTAL]]</f>
        <v>0</v>
      </c>
      <c r="AT1951" s="273">
        <f>Table2[[#This Row],[OUTSD_ATM_HEALTH_TOTAL]]+Table2[[#This Row],[OUTSD_LG_HEALTH_TOTAL]]+Table2[[#This Row],[Individual Total]]+Table2[[#This Row],[Small Group Total]]+Table2[[#This Row],[OUTSD_STUDENT]]</f>
        <v>0</v>
      </c>
    </row>
    <row r="1952" spans="1:46">
      <c r="A1952" t="s">
        <v>83</v>
      </c>
      <c r="B1952" t="s">
        <v>360</v>
      </c>
      <c r="AE1952">
        <v>1</v>
      </c>
      <c r="AL1952">
        <v>2023</v>
      </c>
      <c r="AM1952">
        <v>4</v>
      </c>
      <c r="AN1952" s="273">
        <f>(Table2[[#This Row],[OUTSD_IND_HEALTH_TOTAL]]+Table2[[#This Row],[EXCHG_IND_HEALTH_TOTAL]])-Table2[[#This Row],[OUTSD_IND_GRANDFATHER]]</f>
        <v>0</v>
      </c>
      <c r="AO1952" s="273">
        <f>Table2[[#This Row],[OUTSD_IND_HEALTH_TOTAL]]-Table2[[#This Row],[OUTSD_IND_GRANDFATHER]]</f>
        <v>0</v>
      </c>
      <c r="AP1952" s="273">
        <f>(Table2[[#This Row],[OUTSD_SG_HEALTH_TOTAL]]+Table2[[#This Row],[EXCHG_SG_HEALTH_TOTAL]])-Table2[[#This Row],[OUTSD_SG_GRANDFATHER]]</f>
        <v>0</v>
      </c>
      <c r="AQ1952" s="273">
        <f>Table2[[#This Row],[OUTSD_SG_HEALTH_TOTAL]]-Table2[[#This Row],[OUTSD_SG_GRANDFATHER]]</f>
        <v>0</v>
      </c>
      <c r="AR1952" s="273">
        <f>Table2[[#This Row],[EXCHG_IND_HEALTH_TOTAL]]+Table2[[#This Row],[OUTSD_IND_HEALTH_TOTAL]]</f>
        <v>0</v>
      </c>
      <c r="AS1952" s="273">
        <f>Table2[[#This Row],[EXCHG_SG_HEALTH_TOTAL]]+Table2[[#This Row],[OUTSD_SG_HEALTH_TOTAL]]</f>
        <v>0</v>
      </c>
      <c r="AT1952" s="273">
        <f>Table2[[#This Row],[OUTSD_ATM_HEALTH_TOTAL]]+Table2[[#This Row],[OUTSD_LG_HEALTH_TOTAL]]+Table2[[#This Row],[Individual Total]]+Table2[[#This Row],[Small Group Total]]+Table2[[#This Row],[OUTSD_STUDENT]]</f>
        <v>0</v>
      </c>
    </row>
    <row r="1953" spans="1:46">
      <c r="A1953" t="s">
        <v>83</v>
      </c>
      <c r="B1953" t="s">
        <v>368</v>
      </c>
      <c r="AE1953">
        <v>7</v>
      </c>
      <c r="AL1953">
        <v>2023</v>
      </c>
      <c r="AM1953">
        <v>4</v>
      </c>
      <c r="AN1953" s="273">
        <f>(Table2[[#This Row],[OUTSD_IND_HEALTH_TOTAL]]+Table2[[#This Row],[EXCHG_IND_HEALTH_TOTAL]])-Table2[[#This Row],[OUTSD_IND_GRANDFATHER]]</f>
        <v>0</v>
      </c>
      <c r="AO1953" s="273">
        <f>Table2[[#This Row],[OUTSD_IND_HEALTH_TOTAL]]-Table2[[#This Row],[OUTSD_IND_GRANDFATHER]]</f>
        <v>0</v>
      </c>
      <c r="AP1953" s="273">
        <f>(Table2[[#This Row],[OUTSD_SG_HEALTH_TOTAL]]+Table2[[#This Row],[EXCHG_SG_HEALTH_TOTAL]])-Table2[[#This Row],[OUTSD_SG_GRANDFATHER]]</f>
        <v>0</v>
      </c>
      <c r="AQ1953" s="273">
        <f>Table2[[#This Row],[OUTSD_SG_HEALTH_TOTAL]]-Table2[[#This Row],[OUTSD_SG_GRANDFATHER]]</f>
        <v>0</v>
      </c>
      <c r="AR1953" s="273">
        <f>Table2[[#This Row],[EXCHG_IND_HEALTH_TOTAL]]+Table2[[#This Row],[OUTSD_IND_HEALTH_TOTAL]]</f>
        <v>0</v>
      </c>
      <c r="AS1953" s="273">
        <f>Table2[[#This Row],[EXCHG_SG_HEALTH_TOTAL]]+Table2[[#This Row],[OUTSD_SG_HEALTH_TOTAL]]</f>
        <v>0</v>
      </c>
      <c r="AT1953" s="273">
        <f>Table2[[#This Row],[OUTSD_ATM_HEALTH_TOTAL]]+Table2[[#This Row],[OUTSD_LG_HEALTH_TOTAL]]+Table2[[#This Row],[Individual Total]]+Table2[[#This Row],[Small Group Total]]+Table2[[#This Row],[OUTSD_STUDENT]]</f>
        <v>0</v>
      </c>
    </row>
    <row r="1954" spans="1:46">
      <c r="A1954" t="s">
        <v>83</v>
      </c>
      <c r="B1954" t="s">
        <v>371</v>
      </c>
      <c r="AE1954">
        <v>3</v>
      </c>
      <c r="AL1954">
        <v>2023</v>
      </c>
      <c r="AM1954">
        <v>4</v>
      </c>
      <c r="AN1954" s="273">
        <f>(Table2[[#This Row],[OUTSD_IND_HEALTH_TOTAL]]+Table2[[#This Row],[EXCHG_IND_HEALTH_TOTAL]])-Table2[[#This Row],[OUTSD_IND_GRANDFATHER]]</f>
        <v>0</v>
      </c>
      <c r="AO1954" s="273">
        <f>Table2[[#This Row],[OUTSD_IND_HEALTH_TOTAL]]-Table2[[#This Row],[OUTSD_IND_GRANDFATHER]]</f>
        <v>0</v>
      </c>
      <c r="AP1954" s="273">
        <f>(Table2[[#This Row],[OUTSD_SG_HEALTH_TOTAL]]+Table2[[#This Row],[EXCHG_SG_HEALTH_TOTAL]])-Table2[[#This Row],[OUTSD_SG_GRANDFATHER]]</f>
        <v>0</v>
      </c>
      <c r="AQ1954" s="273">
        <f>Table2[[#This Row],[OUTSD_SG_HEALTH_TOTAL]]-Table2[[#This Row],[OUTSD_SG_GRANDFATHER]]</f>
        <v>0</v>
      </c>
      <c r="AR1954" s="273">
        <f>Table2[[#This Row],[EXCHG_IND_HEALTH_TOTAL]]+Table2[[#This Row],[OUTSD_IND_HEALTH_TOTAL]]</f>
        <v>0</v>
      </c>
      <c r="AS1954" s="273">
        <f>Table2[[#This Row],[EXCHG_SG_HEALTH_TOTAL]]+Table2[[#This Row],[OUTSD_SG_HEALTH_TOTAL]]</f>
        <v>0</v>
      </c>
      <c r="AT1954" s="273">
        <f>Table2[[#This Row],[OUTSD_ATM_HEALTH_TOTAL]]+Table2[[#This Row],[OUTSD_LG_HEALTH_TOTAL]]+Table2[[#This Row],[Individual Total]]+Table2[[#This Row],[Small Group Total]]+Table2[[#This Row],[OUTSD_STUDENT]]</f>
        <v>0</v>
      </c>
    </row>
    <row r="1955" spans="1:46">
      <c r="A1955" t="s">
        <v>83</v>
      </c>
      <c r="B1955" t="s">
        <v>378</v>
      </c>
      <c r="AE1955">
        <v>2</v>
      </c>
      <c r="AL1955">
        <v>2023</v>
      </c>
      <c r="AM1955">
        <v>4</v>
      </c>
      <c r="AN1955" s="273">
        <f>(Table2[[#This Row],[OUTSD_IND_HEALTH_TOTAL]]+Table2[[#This Row],[EXCHG_IND_HEALTH_TOTAL]])-Table2[[#This Row],[OUTSD_IND_GRANDFATHER]]</f>
        <v>0</v>
      </c>
      <c r="AO1955" s="273">
        <f>Table2[[#This Row],[OUTSD_IND_HEALTH_TOTAL]]-Table2[[#This Row],[OUTSD_IND_GRANDFATHER]]</f>
        <v>0</v>
      </c>
      <c r="AP1955" s="273">
        <f>(Table2[[#This Row],[OUTSD_SG_HEALTH_TOTAL]]+Table2[[#This Row],[EXCHG_SG_HEALTH_TOTAL]])-Table2[[#This Row],[OUTSD_SG_GRANDFATHER]]</f>
        <v>0</v>
      </c>
      <c r="AQ1955" s="273">
        <f>Table2[[#This Row],[OUTSD_SG_HEALTH_TOTAL]]-Table2[[#This Row],[OUTSD_SG_GRANDFATHER]]</f>
        <v>0</v>
      </c>
      <c r="AR1955" s="273">
        <f>Table2[[#This Row],[EXCHG_IND_HEALTH_TOTAL]]+Table2[[#This Row],[OUTSD_IND_HEALTH_TOTAL]]</f>
        <v>0</v>
      </c>
      <c r="AS1955" s="273">
        <f>Table2[[#This Row],[EXCHG_SG_HEALTH_TOTAL]]+Table2[[#This Row],[OUTSD_SG_HEALTH_TOTAL]]</f>
        <v>0</v>
      </c>
      <c r="AT1955" s="273">
        <f>Table2[[#This Row],[OUTSD_ATM_HEALTH_TOTAL]]+Table2[[#This Row],[OUTSD_LG_HEALTH_TOTAL]]+Table2[[#This Row],[Individual Total]]+Table2[[#This Row],[Small Group Total]]+Table2[[#This Row],[OUTSD_STUDENT]]</f>
        <v>0</v>
      </c>
    </row>
    <row r="1956" spans="1:46">
      <c r="A1956" t="s">
        <v>83</v>
      </c>
      <c r="B1956" t="s">
        <v>369</v>
      </c>
      <c r="AE1956">
        <v>1</v>
      </c>
      <c r="AL1956">
        <v>2023</v>
      </c>
      <c r="AM1956">
        <v>4</v>
      </c>
      <c r="AN1956" s="273">
        <f>(Table2[[#This Row],[OUTSD_IND_HEALTH_TOTAL]]+Table2[[#This Row],[EXCHG_IND_HEALTH_TOTAL]])-Table2[[#This Row],[OUTSD_IND_GRANDFATHER]]</f>
        <v>0</v>
      </c>
      <c r="AO1956" s="273">
        <f>Table2[[#This Row],[OUTSD_IND_HEALTH_TOTAL]]-Table2[[#This Row],[OUTSD_IND_GRANDFATHER]]</f>
        <v>0</v>
      </c>
      <c r="AP1956" s="273">
        <f>(Table2[[#This Row],[OUTSD_SG_HEALTH_TOTAL]]+Table2[[#This Row],[EXCHG_SG_HEALTH_TOTAL]])-Table2[[#This Row],[OUTSD_SG_GRANDFATHER]]</f>
        <v>0</v>
      </c>
      <c r="AQ1956" s="273">
        <f>Table2[[#This Row],[OUTSD_SG_HEALTH_TOTAL]]-Table2[[#This Row],[OUTSD_SG_GRANDFATHER]]</f>
        <v>0</v>
      </c>
      <c r="AR1956" s="273">
        <f>Table2[[#This Row],[EXCHG_IND_HEALTH_TOTAL]]+Table2[[#This Row],[OUTSD_IND_HEALTH_TOTAL]]</f>
        <v>0</v>
      </c>
      <c r="AS1956" s="273">
        <f>Table2[[#This Row],[EXCHG_SG_HEALTH_TOTAL]]+Table2[[#This Row],[OUTSD_SG_HEALTH_TOTAL]]</f>
        <v>0</v>
      </c>
      <c r="AT1956" s="273">
        <f>Table2[[#This Row],[OUTSD_ATM_HEALTH_TOTAL]]+Table2[[#This Row],[OUTSD_LG_HEALTH_TOTAL]]+Table2[[#This Row],[Individual Total]]+Table2[[#This Row],[Small Group Total]]+Table2[[#This Row],[OUTSD_STUDENT]]</f>
        <v>0</v>
      </c>
    </row>
    <row r="1957" spans="1:46">
      <c r="A1957" t="s">
        <v>83</v>
      </c>
      <c r="B1957" t="s">
        <v>366</v>
      </c>
      <c r="AE1957">
        <v>26</v>
      </c>
      <c r="AL1957">
        <v>2023</v>
      </c>
      <c r="AM1957">
        <v>4</v>
      </c>
      <c r="AN1957" s="273">
        <f>(Table2[[#This Row],[OUTSD_IND_HEALTH_TOTAL]]+Table2[[#This Row],[EXCHG_IND_HEALTH_TOTAL]])-Table2[[#This Row],[OUTSD_IND_GRANDFATHER]]</f>
        <v>0</v>
      </c>
      <c r="AO1957" s="273">
        <f>Table2[[#This Row],[OUTSD_IND_HEALTH_TOTAL]]-Table2[[#This Row],[OUTSD_IND_GRANDFATHER]]</f>
        <v>0</v>
      </c>
      <c r="AP1957" s="273">
        <f>(Table2[[#This Row],[OUTSD_SG_HEALTH_TOTAL]]+Table2[[#This Row],[EXCHG_SG_HEALTH_TOTAL]])-Table2[[#This Row],[OUTSD_SG_GRANDFATHER]]</f>
        <v>0</v>
      </c>
      <c r="AQ1957" s="273">
        <f>Table2[[#This Row],[OUTSD_SG_HEALTH_TOTAL]]-Table2[[#This Row],[OUTSD_SG_GRANDFATHER]]</f>
        <v>0</v>
      </c>
      <c r="AR1957" s="273">
        <f>Table2[[#This Row],[EXCHG_IND_HEALTH_TOTAL]]+Table2[[#This Row],[OUTSD_IND_HEALTH_TOTAL]]</f>
        <v>0</v>
      </c>
      <c r="AS1957" s="273">
        <f>Table2[[#This Row],[EXCHG_SG_HEALTH_TOTAL]]+Table2[[#This Row],[OUTSD_SG_HEALTH_TOTAL]]</f>
        <v>0</v>
      </c>
      <c r="AT1957" s="273">
        <f>Table2[[#This Row],[OUTSD_ATM_HEALTH_TOTAL]]+Table2[[#This Row],[OUTSD_LG_HEALTH_TOTAL]]+Table2[[#This Row],[Individual Total]]+Table2[[#This Row],[Small Group Total]]+Table2[[#This Row],[OUTSD_STUDENT]]</f>
        <v>0</v>
      </c>
    </row>
    <row r="1958" spans="1:46">
      <c r="A1958" t="s">
        <v>83</v>
      </c>
      <c r="B1958" t="s">
        <v>375</v>
      </c>
      <c r="AE1958">
        <v>2</v>
      </c>
      <c r="AL1958">
        <v>2023</v>
      </c>
      <c r="AM1958">
        <v>4</v>
      </c>
      <c r="AN1958" s="273">
        <f>(Table2[[#This Row],[OUTSD_IND_HEALTH_TOTAL]]+Table2[[#This Row],[EXCHG_IND_HEALTH_TOTAL]])-Table2[[#This Row],[OUTSD_IND_GRANDFATHER]]</f>
        <v>0</v>
      </c>
      <c r="AO1958" s="273">
        <f>Table2[[#This Row],[OUTSD_IND_HEALTH_TOTAL]]-Table2[[#This Row],[OUTSD_IND_GRANDFATHER]]</f>
        <v>0</v>
      </c>
      <c r="AP1958" s="273">
        <f>(Table2[[#This Row],[OUTSD_SG_HEALTH_TOTAL]]+Table2[[#This Row],[EXCHG_SG_HEALTH_TOTAL]])-Table2[[#This Row],[OUTSD_SG_GRANDFATHER]]</f>
        <v>0</v>
      </c>
      <c r="AQ1958" s="273">
        <f>Table2[[#This Row],[OUTSD_SG_HEALTH_TOTAL]]-Table2[[#This Row],[OUTSD_SG_GRANDFATHER]]</f>
        <v>0</v>
      </c>
      <c r="AR1958" s="273">
        <f>Table2[[#This Row],[EXCHG_IND_HEALTH_TOTAL]]+Table2[[#This Row],[OUTSD_IND_HEALTH_TOTAL]]</f>
        <v>0</v>
      </c>
      <c r="AS1958" s="273">
        <f>Table2[[#This Row],[EXCHG_SG_HEALTH_TOTAL]]+Table2[[#This Row],[OUTSD_SG_HEALTH_TOTAL]]</f>
        <v>0</v>
      </c>
      <c r="AT1958" s="273">
        <f>Table2[[#This Row],[OUTSD_ATM_HEALTH_TOTAL]]+Table2[[#This Row],[OUTSD_LG_HEALTH_TOTAL]]+Table2[[#This Row],[Individual Total]]+Table2[[#This Row],[Small Group Total]]+Table2[[#This Row],[OUTSD_STUDENT]]</f>
        <v>0</v>
      </c>
    </row>
    <row r="1959" spans="1:46">
      <c r="A1959" t="s">
        <v>83</v>
      </c>
      <c r="B1959" t="s">
        <v>365</v>
      </c>
      <c r="AE1959">
        <v>12</v>
      </c>
      <c r="AL1959">
        <v>2023</v>
      </c>
      <c r="AM1959">
        <v>4</v>
      </c>
      <c r="AN1959" s="273">
        <f>(Table2[[#This Row],[OUTSD_IND_HEALTH_TOTAL]]+Table2[[#This Row],[EXCHG_IND_HEALTH_TOTAL]])-Table2[[#This Row],[OUTSD_IND_GRANDFATHER]]</f>
        <v>0</v>
      </c>
      <c r="AO1959" s="273">
        <f>Table2[[#This Row],[OUTSD_IND_HEALTH_TOTAL]]-Table2[[#This Row],[OUTSD_IND_GRANDFATHER]]</f>
        <v>0</v>
      </c>
      <c r="AP1959" s="273">
        <f>(Table2[[#This Row],[OUTSD_SG_HEALTH_TOTAL]]+Table2[[#This Row],[EXCHG_SG_HEALTH_TOTAL]])-Table2[[#This Row],[OUTSD_SG_GRANDFATHER]]</f>
        <v>0</v>
      </c>
      <c r="AQ1959" s="273">
        <f>Table2[[#This Row],[OUTSD_SG_HEALTH_TOTAL]]-Table2[[#This Row],[OUTSD_SG_GRANDFATHER]]</f>
        <v>0</v>
      </c>
      <c r="AR1959" s="273">
        <f>Table2[[#This Row],[EXCHG_IND_HEALTH_TOTAL]]+Table2[[#This Row],[OUTSD_IND_HEALTH_TOTAL]]</f>
        <v>0</v>
      </c>
      <c r="AS1959" s="273">
        <f>Table2[[#This Row],[EXCHG_SG_HEALTH_TOTAL]]+Table2[[#This Row],[OUTSD_SG_HEALTH_TOTAL]]</f>
        <v>0</v>
      </c>
      <c r="AT1959" s="273">
        <f>Table2[[#This Row],[OUTSD_ATM_HEALTH_TOTAL]]+Table2[[#This Row],[OUTSD_LG_HEALTH_TOTAL]]+Table2[[#This Row],[Individual Total]]+Table2[[#This Row],[Small Group Total]]+Table2[[#This Row],[OUTSD_STUDENT]]</f>
        <v>0</v>
      </c>
    </row>
    <row r="1960" spans="1:46">
      <c r="A1960" t="s">
        <v>83</v>
      </c>
      <c r="B1960" t="s">
        <v>356</v>
      </c>
      <c r="AE1960">
        <v>39</v>
      </c>
      <c r="AL1960">
        <v>2023</v>
      </c>
      <c r="AM1960">
        <v>4</v>
      </c>
      <c r="AN1960" s="273">
        <f>(Table2[[#This Row],[OUTSD_IND_HEALTH_TOTAL]]+Table2[[#This Row],[EXCHG_IND_HEALTH_TOTAL]])-Table2[[#This Row],[OUTSD_IND_GRANDFATHER]]</f>
        <v>0</v>
      </c>
      <c r="AO1960" s="273">
        <f>Table2[[#This Row],[OUTSD_IND_HEALTH_TOTAL]]-Table2[[#This Row],[OUTSD_IND_GRANDFATHER]]</f>
        <v>0</v>
      </c>
      <c r="AP1960" s="273">
        <f>(Table2[[#This Row],[OUTSD_SG_HEALTH_TOTAL]]+Table2[[#This Row],[EXCHG_SG_HEALTH_TOTAL]])-Table2[[#This Row],[OUTSD_SG_GRANDFATHER]]</f>
        <v>0</v>
      </c>
      <c r="AQ1960" s="273">
        <f>Table2[[#This Row],[OUTSD_SG_HEALTH_TOTAL]]-Table2[[#This Row],[OUTSD_SG_GRANDFATHER]]</f>
        <v>0</v>
      </c>
      <c r="AR1960" s="273">
        <f>Table2[[#This Row],[EXCHG_IND_HEALTH_TOTAL]]+Table2[[#This Row],[OUTSD_IND_HEALTH_TOTAL]]</f>
        <v>0</v>
      </c>
      <c r="AS1960" s="273">
        <f>Table2[[#This Row],[EXCHG_SG_HEALTH_TOTAL]]+Table2[[#This Row],[OUTSD_SG_HEALTH_TOTAL]]</f>
        <v>0</v>
      </c>
      <c r="AT1960" s="273">
        <f>Table2[[#This Row],[OUTSD_ATM_HEALTH_TOTAL]]+Table2[[#This Row],[OUTSD_LG_HEALTH_TOTAL]]+Table2[[#This Row],[Individual Total]]+Table2[[#This Row],[Small Group Total]]+Table2[[#This Row],[OUTSD_STUDENT]]</f>
        <v>0</v>
      </c>
    </row>
    <row r="1961" spans="1:46">
      <c r="A1961" t="s">
        <v>83</v>
      </c>
      <c r="B1961" t="s">
        <v>359</v>
      </c>
      <c r="AE1961">
        <v>193</v>
      </c>
      <c r="AL1961">
        <v>2023</v>
      </c>
      <c r="AM1961">
        <v>4</v>
      </c>
      <c r="AN1961" s="273">
        <f>(Table2[[#This Row],[OUTSD_IND_HEALTH_TOTAL]]+Table2[[#This Row],[EXCHG_IND_HEALTH_TOTAL]])-Table2[[#This Row],[OUTSD_IND_GRANDFATHER]]</f>
        <v>0</v>
      </c>
      <c r="AO1961" s="274">
        <f>Table2[[#This Row],[OUTSD_IND_HEALTH_TOTAL]]-Table2[[#This Row],[OUTSD_IND_GRANDFATHER]]</f>
        <v>0</v>
      </c>
      <c r="AP1961" s="273">
        <f>(Table2[[#This Row],[OUTSD_SG_HEALTH_TOTAL]]+Table2[[#This Row],[EXCHG_SG_HEALTH_TOTAL]])-Table2[[#This Row],[OUTSD_SG_GRANDFATHER]]</f>
        <v>0</v>
      </c>
      <c r="AQ1961" s="274">
        <f>Table2[[#This Row],[OUTSD_SG_HEALTH_TOTAL]]-Table2[[#This Row],[OUTSD_SG_GRANDFATHER]]</f>
        <v>0</v>
      </c>
      <c r="AR1961" s="273">
        <f>Table2[[#This Row],[EXCHG_IND_HEALTH_TOTAL]]+Table2[[#This Row],[OUTSD_IND_HEALTH_TOTAL]]</f>
        <v>0</v>
      </c>
      <c r="AS1961" s="273">
        <f>Table2[[#This Row],[EXCHG_SG_HEALTH_TOTAL]]+Table2[[#This Row],[OUTSD_SG_HEALTH_TOTAL]]</f>
        <v>0</v>
      </c>
      <c r="AT1961" s="273">
        <f>Table2[[#This Row],[OUTSD_ATM_HEALTH_TOTAL]]+Table2[[#This Row],[OUTSD_LG_HEALTH_TOTAL]]+Table2[[#This Row],[Individual Total]]+Table2[[#This Row],[Small Group Total]]+Table2[[#This Row],[OUTSD_STUDENT]]</f>
        <v>0</v>
      </c>
    </row>
    <row r="1962" spans="1:46">
      <c r="A1962" t="s">
        <v>83</v>
      </c>
      <c r="B1962" t="s">
        <v>364</v>
      </c>
      <c r="AE1962">
        <v>15</v>
      </c>
      <c r="AL1962">
        <v>2023</v>
      </c>
      <c r="AM1962">
        <v>4</v>
      </c>
      <c r="AN1962" s="273">
        <f>(Table2[[#This Row],[OUTSD_IND_HEALTH_TOTAL]]+Table2[[#This Row],[EXCHG_IND_HEALTH_TOTAL]])-Table2[[#This Row],[OUTSD_IND_GRANDFATHER]]</f>
        <v>0</v>
      </c>
      <c r="AO1962" s="273">
        <f>Table2[[#This Row],[OUTSD_IND_HEALTH_TOTAL]]-Table2[[#This Row],[OUTSD_IND_GRANDFATHER]]</f>
        <v>0</v>
      </c>
      <c r="AP1962" s="273">
        <f>(Table2[[#This Row],[OUTSD_SG_HEALTH_TOTAL]]+Table2[[#This Row],[EXCHG_SG_HEALTH_TOTAL]])-Table2[[#This Row],[OUTSD_SG_GRANDFATHER]]</f>
        <v>0</v>
      </c>
      <c r="AQ1962" s="273">
        <f>Table2[[#This Row],[OUTSD_SG_HEALTH_TOTAL]]-Table2[[#This Row],[OUTSD_SG_GRANDFATHER]]</f>
        <v>0</v>
      </c>
      <c r="AR1962" s="273">
        <f>Table2[[#This Row],[EXCHG_IND_HEALTH_TOTAL]]+Table2[[#This Row],[OUTSD_IND_HEALTH_TOTAL]]</f>
        <v>0</v>
      </c>
      <c r="AS1962" s="273">
        <f>Table2[[#This Row],[EXCHG_SG_HEALTH_TOTAL]]+Table2[[#This Row],[OUTSD_SG_HEALTH_TOTAL]]</f>
        <v>0</v>
      </c>
      <c r="AT1962" s="273">
        <f>Table2[[#This Row],[OUTSD_ATM_HEALTH_TOTAL]]+Table2[[#This Row],[OUTSD_LG_HEALTH_TOTAL]]+Table2[[#This Row],[Individual Total]]+Table2[[#This Row],[Small Group Total]]+Table2[[#This Row],[OUTSD_STUDENT]]</f>
        <v>0</v>
      </c>
    </row>
    <row r="1963" spans="1:46">
      <c r="A1963" t="s">
        <v>83</v>
      </c>
      <c r="B1963" t="s">
        <v>380</v>
      </c>
      <c r="AE1963">
        <v>4</v>
      </c>
      <c r="AL1963">
        <v>2023</v>
      </c>
      <c r="AM1963">
        <v>4</v>
      </c>
      <c r="AN1963" s="273">
        <f>(Table2[[#This Row],[OUTSD_IND_HEALTH_TOTAL]]+Table2[[#This Row],[EXCHG_IND_HEALTH_TOTAL]])-Table2[[#This Row],[OUTSD_IND_GRANDFATHER]]</f>
        <v>0</v>
      </c>
      <c r="AO1963" s="273">
        <f>Table2[[#This Row],[OUTSD_IND_HEALTH_TOTAL]]-Table2[[#This Row],[OUTSD_IND_GRANDFATHER]]</f>
        <v>0</v>
      </c>
      <c r="AP1963" s="273">
        <f>(Table2[[#This Row],[OUTSD_SG_HEALTH_TOTAL]]+Table2[[#This Row],[EXCHG_SG_HEALTH_TOTAL]])-Table2[[#This Row],[OUTSD_SG_GRANDFATHER]]</f>
        <v>0</v>
      </c>
      <c r="AQ1963" s="273">
        <f>Table2[[#This Row],[OUTSD_SG_HEALTH_TOTAL]]-Table2[[#This Row],[OUTSD_SG_GRANDFATHER]]</f>
        <v>0</v>
      </c>
      <c r="AR1963" s="273">
        <f>Table2[[#This Row],[EXCHG_IND_HEALTH_TOTAL]]+Table2[[#This Row],[OUTSD_IND_HEALTH_TOTAL]]</f>
        <v>0</v>
      </c>
      <c r="AS1963" s="273">
        <f>Table2[[#This Row],[EXCHG_SG_HEALTH_TOTAL]]+Table2[[#This Row],[OUTSD_SG_HEALTH_TOTAL]]</f>
        <v>0</v>
      </c>
      <c r="AT1963" s="273">
        <f>Table2[[#This Row],[OUTSD_ATM_HEALTH_TOTAL]]+Table2[[#This Row],[OUTSD_LG_HEALTH_TOTAL]]+Table2[[#This Row],[Individual Total]]+Table2[[#This Row],[Small Group Total]]+Table2[[#This Row],[OUTSD_STUDENT]]</f>
        <v>0</v>
      </c>
    </row>
    <row r="1964" spans="1:46">
      <c r="A1964" t="s">
        <v>83</v>
      </c>
      <c r="B1964" t="s">
        <v>392</v>
      </c>
      <c r="AE1964">
        <v>1</v>
      </c>
      <c r="AL1964">
        <v>2023</v>
      </c>
      <c r="AM1964">
        <v>4</v>
      </c>
      <c r="AN1964" s="273">
        <f>(Table2[[#This Row],[OUTSD_IND_HEALTH_TOTAL]]+Table2[[#This Row],[EXCHG_IND_HEALTH_TOTAL]])-Table2[[#This Row],[OUTSD_IND_GRANDFATHER]]</f>
        <v>0</v>
      </c>
      <c r="AO1964" s="273">
        <f>Table2[[#This Row],[OUTSD_IND_HEALTH_TOTAL]]-Table2[[#This Row],[OUTSD_IND_GRANDFATHER]]</f>
        <v>0</v>
      </c>
      <c r="AP1964" s="273">
        <f>(Table2[[#This Row],[OUTSD_SG_HEALTH_TOTAL]]+Table2[[#This Row],[EXCHG_SG_HEALTH_TOTAL]])-Table2[[#This Row],[OUTSD_SG_GRANDFATHER]]</f>
        <v>0</v>
      </c>
      <c r="AQ1964" s="273">
        <f>Table2[[#This Row],[OUTSD_SG_HEALTH_TOTAL]]-Table2[[#This Row],[OUTSD_SG_GRANDFATHER]]</f>
        <v>0</v>
      </c>
      <c r="AR1964" s="273">
        <f>Table2[[#This Row],[EXCHG_IND_HEALTH_TOTAL]]+Table2[[#This Row],[OUTSD_IND_HEALTH_TOTAL]]</f>
        <v>0</v>
      </c>
      <c r="AS1964" s="273">
        <f>Table2[[#This Row],[EXCHG_SG_HEALTH_TOTAL]]+Table2[[#This Row],[OUTSD_SG_HEALTH_TOTAL]]</f>
        <v>0</v>
      </c>
      <c r="AT1964" s="273">
        <f>Table2[[#This Row],[OUTSD_ATM_HEALTH_TOTAL]]+Table2[[#This Row],[OUTSD_LG_HEALTH_TOTAL]]+Table2[[#This Row],[Individual Total]]+Table2[[#This Row],[Small Group Total]]+Table2[[#This Row],[OUTSD_STUDENT]]</f>
        <v>0</v>
      </c>
    </row>
    <row r="1965" spans="1:46">
      <c r="A1965" t="s">
        <v>83</v>
      </c>
      <c r="B1965" t="s">
        <v>373</v>
      </c>
      <c r="AE1965">
        <v>45</v>
      </c>
      <c r="AL1965">
        <v>2023</v>
      </c>
      <c r="AM1965">
        <v>4</v>
      </c>
      <c r="AN1965" s="273">
        <f>(Table2[[#This Row],[OUTSD_IND_HEALTH_TOTAL]]+Table2[[#This Row],[EXCHG_IND_HEALTH_TOTAL]])-Table2[[#This Row],[OUTSD_IND_GRANDFATHER]]</f>
        <v>0</v>
      </c>
      <c r="AO1965" s="273">
        <f>Table2[[#This Row],[OUTSD_IND_HEALTH_TOTAL]]-Table2[[#This Row],[OUTSD_IND_GRANDFATHER]]</f>
        <v>0</v>
      </c>
      <c r="AP1965" s="273">
        <f>(Table2[[#This Row],[OUTSD_SG_HEALTH_TOTAL]]+Table2[[#This Row],[EXCHG_SG_HEALTH_TOTAL]])-Table2[[#This Row],[OUTSD_SG_GRANDFATHER]]</f>
        <v>0</v>
      </c>
      <c r="AQ1965" s="273">
        <f>Table2[[#This Row],[OUTSD_SG_HEALTH_TOTAL]]-Table2[[#This Row],[OUTSD_SG_GRANDFATHER]]</f>
        <v>0</v>
      </c>
      <c r="AR1965" s="273">
        <f>Table2[[#This Row],[EXCHG_IND_HEALTH_TOTAL]]+Table2[[#This Row],[OUTSD_IND_HEALTH_TOTAL]]</f>
        <v>0</v>
      </c>
      <c r="AS1965" s="273">
        <f>Table2[[#This Row],[EXCHG_SG_HEALTH_TOTAL]]+Table2[[#This Row],[OUTSD_SG_HEALTH_TOTAL]]</f>
        <v>0</v>
      </c>
      <c r="AT1965" s="273">
        <f>Table2[[#This Row],[OUTSD_ATM_HEALTH_TOTAL]]+Table2[[#This Row],[OUTSD_LG_HEALTH_TOTAL]]+Table2[[#This Row],[Individual Total]]+Table2[[#This Row],[Small Group Total]]+Table2[[#This Row],[OUTSD_STUDENT]]</f>
        <v>0</v>
      </c>
    </row>
    <row r="1966" spans="1:46">
      <c r="A1966" t="s">
        <v>83</v>
      </c>
      <c r="B1966" t="s">
        <v>357</v>
      </c>
      <c r="AE1966">
        <v>198</v>
      </c>
      <c r="AL1966">
        <v>2023</v>
      </c>
      <c r="AM1966">
        <v>4</v>
      </c>
      <c r="AN1966" s="273">
        <f>(Table2[[#This Row],[OUTSD_IND_HEALTH_TOTAL]]+Table2[[#This Row],[EXCHG_IND_HEALTH_TOTAL]])-Table2[[#This Row],[OUTSD_IND_GRANDFATHER]]</f>
        <v>0</v>
      </c>
      <c r="AO1966" s="274">
        <f>Table2[[#This Row],[OUTSD_IND_HEALTH_TOTAL]]-Table2[[#This Row],[OUTSD_IND_GRANDFATHER]]</f>
        <v>0</v>
      </c>
      <c r="AP1966" s="273">
        <f>(Table2[[#This Row],[OUTSD_SG_HEALTH_TOTAL]]+Table2[[#This Row],[EXCHG_SG_HEALTH_TOTAL]])-Table2[[#This Row],[OUTSD_SG_GRANDFATHER]]</f>
        <v>0</v>
      </c>
      <c r="AQ1966" s="274">
        <f>Table2[[#This Row],[OUTSD_SG_HEALTH_TOTAL]]-Table2[[#This Row],[OUTSD_SG_GRANDFATHER]]</f>
        <v>0</v>
      </c>
      <c r="AR1966" s="273">
        <f>Table2[[#This Row],[EXCHG_IND_HEALTH_TOTAL]]+Table2[[#This Row],[OUTSD_IND_HEALTH_TOTAL]]</f>
        <v>0</v>
      </c>
      <c r="AS1966" s="273">
        <f>Table2[[#This Row],[EXCHG_SG_HEALTH_TOTAL]]+Table2[[#This Row],[OUTSD_SG_HEALTH_TOTAL]]</f>
        <v>0</v>
      </c>
      <c r="AT1966" s="273">
        <f>Table2[[#This Row],[OUTSD_ATM_HEALTH_TOTAL]]+Table2[[#This Row],[OUTSD_LG_HEALTH_TOTAL]]+Table2[[#This Row],[Individual Total]]+Table2[[#This Row],[Small Group Total]]+Table2[[#This Row],[OUTSD_STUDENT]]</f>
        <v>0</v>
      </c>
    </row>
    <row r="1967" spans="1:46">
      <c r="A1967" t="s">
        <v>83</v>
      </c>
      <c r="B1967" t="s">
        <v>362</v>
      </c>
      <c r="AE1967">
        <v>18</v>
      </c>
      <c r="AL1967">
        <v>2023</v>
      </c>
      <c r="AM1967">
        <v>4</v>
      </c>
      <c r="AN1967" s="273">
        <f>(Table2[[#This Row],[OUTSD_IND_HEALTH_TOTAL]]+Table2[[#This Row],[EXCHG_IND_HEALTH_TOTAL]])-Table2[[#This Row],[OUTSD_IND_GRANDFATHER]]</f>
        <v>0</v>
      </c>
      <c r="AO1967" s="274">
        <f>Table2[[#This Row],[OUTSD_IND_HEALTH_TOTAL]]-Table2[[#This Row],[OUTSD_IND_GRANDFATHER]]</f>
        <v>0</v>
      </c>
      <c r="AP1967" s="273">
        <f>(Table2[[#This Row],[OUTSD_SG_HEALTH_TOTAL]]+Table2[[#This Row],[EXCHG_SG_HEALTH_TOTAL]])-Table2[[#This Row],[OUTSD_SG_GRANDFATHER]]</f>
        <v>0</v>
      </c>
      <c r="AQ1967" s="274">
        <f>Table2[[#This Row],[OUTSD_SG_HEALTH_TOTAL]]-Table2[[#This Row],[OUTSD_SG_GRANDFATHER]]</f>
        <v>0</v>
      </c>
      <c r="AR1967" s="273">
        <f>Table2[[#This Row],[EXCHG_IND_HEALTH_TOTAL]]+Table2[[#This Row],[OUTSD_IND_HEALTH_TOTAL]]</f>
        <v>0</v>
      </c>
      <c r="AS1967" s="273">
        <f>Table2[[#This Row],[EXCHG_SG_HEALTH_TOTAL]]+Table2[[#This Row],[OUTSD_SG_HEALTH_TOTAL]]</f>
        <v>0</v>
      </c>
      <c r="AT1967" s="273">
        <f>Table2[[#This Row],[OUTSD_ATM_HEALTH_TOTAL]]+Table2[[#This Row],[OUTSD_LG_HEALTH_TOTAL]]+Table2[[#This Row],[Individual Total]]+Table2[[#This Row],[Small Group Total]]+Table2[[#This Row],[OUTSD_STUDENT]]</f>
        <v>0</v>
      </c>
    </row>
    <row r="1968" spans="1:46">
      <c r="A1968" t="s">
        <v>84</v>
      </c>
      <c r="B1968" t="s">
        <v>363</v>
      </c>
      <c r="AE1968">
        <v>1</v>
      </c>
      <c r="AL1968">
        <v>2023</v>
      </c>
      <c r="AM1968">
        <v>4</v>
      </c>
      <c r="AN1968" s="273">
        <f>(Table2[[#This Row],[OUTSD_IND_HEALTH_TOTAL]]+Table2[[#This Row],[EXCHG_IND_HEALTH_TOTAL]])-Table2[[#This Row],[OUTSD_IND_GRANDFATHER]]</f>
        <v>0</v>
      </c>
      <c r="AO1968" s="274">
        <f>Table2[[#This Row],[OUTSD_IND_HEALTH_TOTAL]]-Table2[[#This Row],[OUTSD_IND_GRANDFATHER]]</f>
        <v>0</v>
      </c>
      <c r="AP1968" s="273">
        <f>(Table2[[#This Row],[OUTSD_SG_HEALTH_TOTAL]]+Table2[[#This Row],[EXCHG_SG_HEALTH_TOTAL]])-Table2[[#This Row],[OUTSD_SG_GRANDFATHER]]</f>
        <v>0</v>
      </c>
      <c r="AQ1968" s="274">
        <f>Table2[[#This Row],[OUTSD_SG_HEALTH_TOTAL]]-Table2[[#This Row],[OUTSD_SG_GRANDFATHER]]</f>
        <v>0</v>
      </c>
      <c r="AR1968" s="273">
        <f>Table2[[#This Row],[EXCHG_IND_HEALTH_TOTAL]]+Table2[[#This Row],[OUTSD_IND_HEALTH_TOTAL]]</f>
        <v>0</v>
      </c>
      <c r="AS1968" s="273">
        <f>Table2[[#This Row],[EXCHG_SG_HEALTH_TOTAL]]+Table2[[#This Row],[OUTSD_SG_HEALTH_TOTAL]]</f>
        <v>0</v>
      </c>
      <c r="AT1968" s="273">
        <f>Table2[[#This Row],[OUTSD_ATM_HEALTH_TOTAL]]+Table2[[#This Row],[OUTSD_LG_HEALTH_TOTAL]]+Table2[[#This Row],[Individual Total]]+Table2[[#This Row],[Small Group Total]]+Table2[[#This Row],[OUTSD_STUDENT]]</f>
        <v>0</v>
      </c>
    </row>
    <row r="1969" spans="1:46">
      <c r="A1969" t="s">
        <v>84</v>
      </c>
      <c r="B1969" t="s">
        <v>358</v>
      </c>
      <c r="AE1969">
        <v>19</v>
      </c>
      <c r="AL1969">
        <v>2023</v>
      </c>
      <c r="AM1969">
        <v>4</v>
      </c>
      <c r="AN1969" s="273">
        <f>(Table2[[#This Row],[OUTSD_IND_HEALTH_TOTAL]]+Table2[[#This Row],[EXCHG_IND_HEALTH_TOTAL]])-Table2[[#This Row],[OUTSD_IND_GRANDFATHER]]</f>
        <v>0</v>
      </c>
      <c r="AO1969" s="273">
        <f>Table2[[#This Row],[OUTSD_IND_HEALTH_TOTAL]]-Table2[[#This Row],[OUTSD_IND_GRANDFATHER]]</f>
        <v>0</v>
      </c>
      <c r="AP1969" s="273">
        <f>(Table2[[#This Row],[OUTSD_SG_HEALTH_TOTAL]]+Table2[[#This Row],[EXCHG_SG_HEALTH_TOTAL]])-Table2[[#This Row],[OUTSD_SG_GRANDFATHER]]</f>
        <v>0</v>
      </c>
      <c r="AQ1969" s="273">
        <f>Table2[[#This Row],[OUTSD_SG_HEALTH_TOTAL]]-Table2[[#This Row],[OUTSD_SG_GRANDFATHER]]</f>
        <v>0</v>
      </c>
      <c r="AR1969" s="273">
        <f>Table2[[#This Row],[EXCHG_IND_HEALTH_TOTAL]]+Table2[[#This Row],[OUTSD_IND_HEALTH_TOTAL]]</f>
        <v>0</v>
      </c>
      <c r="AS1969" s="273">
        <f>Table2[[#This Row],[EXCHG_SG_HEALTH_TOTAL]]+Table2[[#This Row],[OUTSD_SG_HEALTH_TOTAL]]</f>
        <v>0</v>
      </c>
      <c r="AT1969" s="273">
        <f>Table2[[#This Row],[OUTSD_ATM_HEALTH_TOTAL]]+Table2[[#This Row],[OUTSD_LG_HEALTH_TOTAL]]+Table2[[#This Row],[Individual Total]]+Table2[[#This Row],[Small Group Total]]+Table2[[#This Row],[OUTSD_STUDENT]]</f>
        <v>0</v>
      </c>
    </row>
    <row r="1970" spans="1:46">
      <c r="A1970" t="s">
        <v>84</v>
      </c>
      <c r="B1970" t="s">
        <v>361</v>
      </c>
      <c r="AE1970">
        <v>15</v>
      </c>
      <c r="AL1970">
        <v>2023</v>
      </c>
      <c r="AM1970">
        <v>4</v>
      </c>
      <c r="AN1970" s="273">
        <f>(Table2[[#This Row],[OUTSD_IND_HEALTH_TOTAL]]+Table2[[#This Row],[EXCHG_IND_HEALTH_TOTAL]])-Table2[[#This Row],[OUTSD_IND_GRANDFATHER]]</f>
        <v>0</v>
      </c>
      <c r="AO1970" s="274">
        <f>Table2[[#This Row],[OUTSD_IND_HEALTH_TOTAL]]-Table2[[#This Row],[OUTSD_IND_GRANDFATHER]]</f>
        <v>0</v>
      </c>
      <c r="AP1970" s="273">
        <f>(Table2[[#This Row],[OUTSD_SG_HEALTH_TOTAL]]+Table2[[#This Row],[EXCHG_SG_HEALTH_TOTAL]])-Table2[[#This Row],[OUTSD_SG_GRANDFATHER]]</f>
        <v>0</v>
      </c>
      <c r="AQ1970" s="274">
        <f>Table2[[#This Row],[OUTSD_SG_HEALTH_TOTAL]]-Table2[[#This Row],[OUTSD_SG_GRANDFATHER]]</f>
        <v>0</v>
      </c>
      <c r="AR1970" s="273">
        <f>Table2[[#This Row],[EXCHG_IND_HEALTH_TOTAL]]+Table2[[#This Row],[OUTSD_IND_HEALTH_TOTAL]]</f>
        <v>0</v>
      </c>
      <c r="AS1970" s="273">
        <f>Table2[[#This Row],[EXCHG_SG_HEALTH_TOTAL]]+Table2[[#This Row],[OUTSD_SG_HEALTH_TOTAL]]</f>
        <v>0</v>
      </c>
      <c r="AT1970" s="273">
        <f>Table2[[#This Row],[OUTSD_ATM_HEALTH_TOTAL]]+Table2[[#This Row],[OUTSD_LG_HEALTH_TOTAL]]+Table2[[#This Row],[Individual Total]]+Table2[[#This Row],[Small Group Total]]+Table2[[#This Row],[OUTSD_STUDENT]]</f>
        <v>0</v>
      </c>
    </row>
    <row r="1971" spans="1:46">
      <c r="A1971" t="s">
        <v>84</v>
      </c>
      <c r="B1971" t="s">
        <v>372</v>
      </c>
      <c r="AE1971">
        <v>1</v>
      </c>
      <c r="AL1971">
        <v>2023</v>
      </c>
      <c r="AM1971">
        <v>4</v>
      </c>
      <c r="AN1971" s="273">
        <f>(Table2[[#This Row],[OUTSD_IND_HEALTH_TOTAL]]+Table2[[#This Row],[EXCHG_IND_HEALTH_TOTAL]])-Table2[[#This Row],[OUTSD_IND_GRANDFATHER]]</f>
        <v>0</v>
      </c>
      <c r="AO1971" s="273">
        <f>Table2[[#This Row],[OUTSD_IND_HEALTH_TOTAL]]-Table2[[#This Row],[OUTSD_IND_GRANDFATHER]]</f>
        <v>0</v>
      </c>
      <c r="AP1971" s="273">
        <f>(Table2[[#This Row],[OUTSD_SG_HEALTH_TOTAL]]+Table2[[#This Row],[EXCHG_SG_HEALTH_TOTAL]])-Table2[[#This Row],[OUTSD_SG_GRANDFATHER]]</f>
        <v>0</v>
      </c>
      <c r="AQ1971" s="273">
        <f>Table2[[#This Row],[OUTSD_SG_HEALTH_TOTAL]]-Table2[[#This Row],[OUTSD_SG_GRANDFATHER]]</f>
        <v>0</v>
      </c>
      <c r="AR1971" s="273">
        <f>Table2[[#This Row],[EXCHG_IND_HEALTH_TOTAL]]+Table2[[#This Row],[OUTSD_IND_HEALTH_TOTAL]]</f>
        <v>0</v>
      </c>
      <c r="AS1971" s="273">
        <f>Table2[[#This Row],[EXCHG_SG_HEALTH_TOTAL]]+Table2[[#This Row],[OUTSD_SG_HEALTH_TOTAL]]</f>
        <v>0</v>
      </c>
      <c r="AT1971" s="273">
        <f>Table2[[#This Row],[OUTSD_ATM_HEALTH_TOTAL]]+Table2[[#This Row],[OUTSD_LG_HEALTH_TOTAL]]+Table2[[#This Row],[Individual Total]]+Table2[[#This Row],[Small Group Total]]+Table2[[#This Row],[OUTSD_STUDENT]]</f>
        <v>0</v>
      </c>
    </row>
    <row r="1972" spans="1:46">
      <c r="A1972" t="s">
        <v>84</v>
      </c>
      <c r="B1972" t="s">
        <v>376</v>
      </c>
      <c r="AE1972">
        <v>3</v>
      </c>
      <c r="AL1972">
        <v>2023</v>
      </c>
      <c r="AM1972">
        <v>4</v>
      </c>
      <c r="AN1972" s="273">
        <f>(Table2[[#This Row],[OUTSD_IND_HEALTH_TOTAL]]+Table2[[#This Row],[EXCHG_IND_HEALTH_TOTAL]])-Table2[[#This Row],[OUTSD_IND_GRANDFATHER]]</f>
        <v>0</v>
      </c>
      <c r="AO1972" s="273">
        <f>Table2[[#This Row],[OUTSD_IND_HEALTH_TOTAL]]-Table2[[#This Row],[OUTSD_IND_GRANDFATHER]]</f>
        <v>0</v>
      </c>
      <c r="AP1972" s="273">
        <f>(Table2[[#This Row],[OUTSD_SG_HEALTH_TOTAL]]+Table2[[#This Row],[EXCHG_SG_HEALTH_TOTAL]])-Table2[[#This Row],[OUTSD_SG_GRANDFATHER]]</f>
        <v>0</v>
      </c>
      <c r="AQ1972" s="273">
        <f>Table2[[#This Row],[OUTSD_SG_HEALTH_TOTAL]]-Table2[[#This Row],[OUTSD_SG_GRANDFATHER]]</f>
        <v>0</v>
      </c>
      <c r="AR1972" s="273">
        <f>Table2[[#This Row],[EXCHG_IND_HEALTH_TOTAL]]+Table2[[#This Row],[OUTSD_IND_HEALTH_TOTAL]]</f>
        <v>0</v>
      </c>
      <c r="AS1972" s="273">
        <f>Table2[[#This Row],[EXCHG_SG_HEALTH_TOTAL]]+Table2[[#This Row],[OUTSD_SG_HEALTH_TOTAL]]</f>
        <v>0</v>
      </c>
      <c r="AT1972" s="273">
        <f>Table2[[#This Row],[OUTSD_ATM_HEALTH_TOTAL]]+Table2[[#This Row],[OUTSD_LG_HEALTH_TOTAL]]+Table2[[#This Row],[Individual Total]]+Table2[[#This Row],[Small Group Total]]+Table2[[#This Row],[OUTSD_STUDENT]]</f>
        <v>0</v>
      </c>
    </row>
    <row r="1973" spans="1:46">
      <c r="A1973" t="s">
        <v>84</v>
      </c>
      <c r="B1973" t="s">
        <v>377</v>
      </c>
      <c r="AE1973">
        <v>5</v>
      </c>
      <c r="AL1973">
        <v>2023</v>
      </c>
      <c r="AM1973">
        <v>4</v>
      </c>
      <c r="AN1973" s="273">
        <f>(Table2[[#This Row],[OUTSD_IND_HEALTH_TOTAL]]+Table2[[#This Row],[EXCHG_IND_HEALTH_TOTAL]])-Table2[[#This Row],[OUTSD_IND_GRANDFATHER]]</f>
        <v>0</v>
      </c>
      <c r="AO1973" s="273">
        <f>Table2[[#This Row],[OUTSD_IND_HEALTH_TOTAL]]-Table2[[#This Row],[OUTSD_IND_GRANDFATHER]]</f>
        <v>0</v>
      </c>
      <c r="AP1973" s="273">
        <f>(Table2[[#This Row],[OUTSD_SG_HEALTH_TOTAL]]+Table2[[#This Row],[EXCHG_SG_HEALTH_TOTAL]])-Table2[[#This Row],[OUTSD_SG_GRANDFATHER]]</f>
        <v>0</v>
      </c>
      <c r="AQ1973" s="273">
        <f>Table2[[#This Row],[OUTSD_SG_HEALTH_TOTAL]]-Table2[[#This Row],[OUTSD_SG_GRANDFATHER]]</f>
        <v>0</v>
      </c>
      <c r="AR1973" s="273">
        <f>Table2[[#This Row],[EXCHG_IND_HEALTH_TOTAL]]+Table2[[#This Row],[OUTSD_IND_HEALTH_TOTAL]]</f>
        <v>0</v>
      </c>
      <c r="AS1973" s="273">
        <f>Table2[[#This Row],[EXCHG_SG_HEALTH_TOTAL]]+Table2[[#This Row],[OUTSD_SG_HEALTH_TOTAL]]</f>
        <v>0</v>
      </c>
      <c r="AT1973" s="273">
        <f>Table2[[#This Row],[OUTSD_ATM_HEALTH_TOTAL]]+Table2[[#This Row],[OUTSD_LG_HEALTH_TOTAL]]+Table2[[#This Row],[Individual Total]]+Table2[[#This Row],[Small Group Total]]+Table2[[#This Row],[OUTSD_STUDENT]]</f>
        <v>0</v>
      </c>
    </row>
    <row r="1974" spans="1:46">
      <c r="A1974" t="s">
        <v>84</v>
      </c>
      <c r="B1974" t="s">
        <v>370</v>
      </c>
      <c r="AE1974">
        <v>16</v>
      </c>
      <c r="AL1974">
        <v>2023</v>
      </c>
      <c r="AM1974">
        <v>4</v>
      </c>
      <c r="AN1974" s="273">
        <f>(Table2[[#This Row],[OUTSD_IND_HEALTH_TOTAL]]+Table2[[#This Row],[EXCHG_IND_HEALTH_TOTAL]])-Table2[[#This Row],[OUTSD_IND_GRANDFATHER]]</f>
        <v>0</v>
      </c>
      <c r="AO1974" s="274">
        <f>Table2[[#This Row],[OUTSD_IND_HEALTH_TOTAL]]-Table2[[#This Row],[OUTSD_IND_GRANDFATHER]]</f>
        <v>0</v>
      </c>
      <c r="AP1974" s="273">
        <f>(Table2[[#This Row],[OUTSD_SG_HEALTH_TOTAL]]+Table2[[#This Row],[EXCHG_SG_HEALTH_TOTAL]])-Table2[[#This Row],[OUTSD_SG_GRANDFATHER]]</f>
        <v>0</v>
      </c>
      <c r="AQ1974" s="274">
        <f>Table2[[#This Row],[OUTSD_SG_HEALTH_TOTAL]]-Table2[[#This Row],[OUTSD_SG_GRANDFATHER]]</f>
        <v>0</v>
      </c>
      <c r="AR1974" s="273">
        <f>Table2[[#This Row],[EXCHG_IND_HEALTH_TOTAL]]+Table2[[#This Row],[OUTSD_IND_HEALTH_TOTAL]]</f>
        <v>0</v>
      </c>
      <c r="AS1974" s="273">
        <f>Table2[[#This Row],[EXCHG_SG_HEALTH_TOTAL]]+Table2[[#This Row],[OUTSD_SG_HEALTH_TOTAL]]</f>
        <v>0</v>
      </c>
      <c r="AT1974" s="273">
        <f>Table2[[#This Row],[OUTSD_ATM_HEALTH_TOTAL]]+Table2[[#This Row],[OUTSD_LG_HEALTH_TOTAL]]+Table2[[#This Row],[Individual Total]]+Table2[[#This Row],[Small Group Total]]+Table2[[#This Row],[OUTSD_STUDENT]]</f>
        <v>0</v>
      </c>
    </row>
    <row r="1975" spans="1:46">
      <c r="A1975" t="s">
        <v>84</v>
      </c>
      <c r="B1975" t="s">
        <v>367</v>
      </c>
      <c r="AE1975">
        <v>5</v>
      </c>
      <c r="AL1975">
        <v>2023</v>
      </c>
      <c r="AM1975">
        <v>4</v>
      </c>
      <c r="AN1975" s="273">
        <f>(Table2[[#This Row],[OUTSD_IND_HEALTH_TOTAL]]+Table2[[#This Row],[EXCHG_IND_HEALTH_TOTAL]])-Table2[[#This Row],[OUTSD_IND_GRANDFATHER]]</f>
        <v>0</v>
      </c>
      <c r="AO1975" s="273">
        <f>Table2[[#This Row],[OUTSD_IND_HEALTH_TOTAL]]-Table2[[#This Row],[OUTSD_IND_GRANDFATHER]]</f>
        <v>0</v>
      </c>
      <c r="AP1975" s="273">
        <f>(Table2[[#This Row],[OUTSD_SG_HEALTH_TOTAL]]+Table2[[#This Row],[EXCHG_SG_HEALTH_TOTAL]])-Table2[[#This Row],[OUTSD_SG_GRANDFATHER]]</f>
        <v>0</v>
      </c>
      <c r="AQ1975" s="273">
        <f>Table2[[#This Row],[OUTSD_SG_HEALTH_TOTAL]]-Table2[[#This Row],[OUTSD_SG_GRANDFATHER]]</f>
        <v>0</v>
      </c>
      <c r="AR1975" s="273">
        <f>Table2[[#This Row],[EXCHG_IND_HEALTH_TOTAL]]+Table2[[#This Row],[OUTSD_IND_HEALTH_TOTAL]]</f>
        <v>0</v>
      </c>
      <c r="AS1975" s="273">
        <f>Table2[[#This Row],[EXCHG_SG_HEALTH_TOTAL]]+Table2[[#This Row],[OUTSD_SG_HEALTH_TOTAL]]</f>
        <v>0</v>
      </c>
      <c r="AT1975" s="273">
        <f>Table2[[#This Row],[OUTSD_ATM_HEALTH_TOTAL]]+Table2[[#This Row],[OUTSD_LG_HEALTH_TOTAL]]+Table2[[#This Row],[Individual Total]]+Table2[[#This Row],[Small Group Total]]+Table2[[#This Row],[OUTSD_STUDENT]]</f>
        <v>0</v>
      </c>
    </row>
    <row r="1976" spans="1:46">
      <c r="A1976" t="s">
        <v>84</v>
      </c>
      <c r="B1976" t="s">
        <v>368</v>
      </c>
      <c r="AE1976">
        <v>14</v>
      </c>
      <c r="AL1976">
        <v>2023</v>
      </c>
      <c r="AM1976">
        <v>4</v>
      </c>
      <c r="AN1976" s="273">
        <f>(Table2[[#This Row],[OUTSD_IND_HEALTH_TOTAL]]+Table2[[#This Row],[EXCHG_IND_HEALTH_TOTAL]])-Table2[[#This Row],[OUTSD_IND_GRANDFATHER]]</f>
        <v>0</v>
      </c>
      <c r="AO1976" s="273">
        <f>Table2[[#This Row],[OUTSD_IND_HEALTH_TOTAL]]-Table2[[#This Row],[OUTSD_IND_GRANDFATHER]]</f>
        <v>0</v>
      </c>
      <c r="AP1976" s="273">
        <f>(Table2[[#This Row],[OUTSD_SG_HEALTH_TOTAL]]+Table2[[#This Row],[EXCHG_SG_HEALTH_TOTAL]])-Table2[[#This Row],[OUTSD_SG_GRANDFATHER]]</f>
        <v>0</v>
      </c>
      <c r="AQ1976" s="273">
        <f>Table2[[#This Row],[OUTSD_SG_HEALTH_TOTAL]]-Table2[[#This Row],[OUTSD_SG_GRANDFATHER]]</f>
        <v>0</v>
      </c>
      <c r="AR1976" s="273">
        <f>Table2[[#This Row],[EXCHG_IND_HEALTH_TOTAL]]+Table2[[#This Row],[OUTSD_IND_HEALTH_TOTAL]]</f>
        <v>0</v>
      </c>
      <c r="AS1976" s="273">
        <f>Table2[[#This Row],[EXCHG_SG_HEALTH_TOTAL]]+Table2[[#This Row],[OUTSD_SG_HEALTH_TOTAL]]</f>
        <v>0</v>
      </c>
      <c r="AT1976" s="273">
        <f>Table2[[#This Row],[OUTSD_ATM_HEALTH_TOTAL]]+Table2[[#This Row],[OUTSD_LG_HEALTH_TOTAL]]+Table2[[#This Row],[Individual Total]]+Table2[[#This Row],[Small Group Total]]+Table2[[#This Row],[OUTSD_STUDENT]]</f>
        <v>0</v>
      </c>
    </row>
    <row r="1977" spans="1:46">
      <c r="A1977" t="s">
        <v>84</v>
      </c>
      <c r="B1977" t="s">
        <v>378</v>
      </c>
      <c r="AE1977">
        <v>14</v>
      </c>
      <c r="AL1977">
        <v>2023</v>
      </c>
      <c r="AM1977">
        <v>4</v>
      </c>
      <c r="AN1977" s="273">
        <f>(Table2[[#This Row],[OUTSD_IND_HEALTH_TOTAL]]+Table2[[#This Row],[EXCHG_IND_HEALTH_TOTAL]])-Table2[[#This Row],[OUTSD_IND_GRANDFATHER]]</f>
        <v>0</v>
      </c>
      <c r="AO1977" s="273">
        <f>Table2[[#This Row],[OUTSD_IND_HEALTH_TOTAL]]-Table2[[#This Row],[OUTSD_IND_GRANDFATHER]]</f>
        <v>0</v>
      </c>
      <c r="AP1977" s="273">
        <f>(Table2[[#This Row],[OUTSD_SG_HEALTH_TOTAL]]+Table2[[#This Row],[EXCHG_SG_HEALTH_TOTAL]])-Table2[[#This Row],[OUTSD_SG_GRANDFATHER]]</f>
        <v>0</v>
      </c>
      <c r="AQ1977" s="273">
        <f>Table2[[#This Row],[OUTSD_SG_HEALTH_TOTAL]]-Table2[[#This Row],[OUTSD_SG_GRANDFATHER]]</f>
        <v>0</v>
      </c>
      <c r="AR1977" s="273">
        <f>Table2[[#This Row],[EXCHG_IND_HEALTH_TOTAL]]+Table2[[#This Row],[OUTSD_IND_HEALTH_TOTAL]]</f>
        <v>0</v>
      </c>
      <c r="AS1977" s="273">
        <f>Table2[[#This Row],[EXCHG_SG_HEALTH_TOTAL]]+Table2[[#This Row],[OUTSD_SG_HEALTH_TOTAL]]</f>
        <v>0</v>
      </c>
      <c r="AT1977" s="273">
        <f>Table2[[#This Row],[OUTSD_ATM_HEALTH_TOTAL]]+Table2[[#This Row],[OUTSD_LG_HEALTH_TOTAL]]+Table2[[#This Row],[Individual Total]]+Table2[[#This Row],[Small Group Total]]+Table2[[#This Row],[OUTSD_STUDENT]]</f>
        <v>0</v>
      </c>
    </row>
    <row r="1978" spans="1:46">
      <c r="A1978" t="s">
        <v>84</v>
      </c>
      <c r="B1978" t="s">
        <v>369</v>
      </c>
      <c r="AE1978">
        <v>1</v>
      </c>
      <c r="AL1978">
        <v>2023</v>
      </c>
      <c r="AM1978">
        <v>4</v>
      </c>
      <c r="AN1978" s="273">
        <f>(Table2[[#This Row],[OUTSD_IND_HEALTH_TOTAL]]+Table2[[#This Row],[EXCHG_IND_HEALTH_TOTAL]])-Table2[[#This Row],[OUTSD_IND_GRANDFATHER]]</f>
        <v>0</v>
      </c>
      <c r="AO1978" s="273">
        <f>Table2[[#This Row],[OUTSD_IND_HEALTH_TOTAL]]-Table2[[#This Row],[OUTSD_IND_GRANDFATHER]]</f>
        <v>0</v>
      </c>
      <c r="AP1978" s="273">
        <f>(Table2[[#This Row],[OUTSD_SG_HEALTH_TOTAL]]+Table2[[#This Row],[EXCHG_SG_HEALTH_TOTAL]])-Table2[[#This Row],[OUTSD_SG_GRANDFATHER]]</f>
        <v>0</v>
      </c>
      <c r="AQ1978" s="273">
        <f>Table2[[#This Row],[OUTSD_SG_HEALTH_TOTAL]]-Table2[[#This Row],[OUTSD_SG_GRANDFATHER]]</f>
        <v>0</v>
      </c>
      <c r="AR1978" s="273">
        <f>Table2[[#This Row],[EXCHG_IND_HEALTH_TOTAL]]+Table2[[#This Row],[OUTSD_IND_HEALTH_TOTAL]]</f>
        <v>0</v>
      </c>
      <c r="AS1978" s="273">
        <f>Table2[[#This Row],[EXCHG_SG_HEALTH_TOTAL]]+Table2[[#This Row],[OUTSD_SG_HEALTH_TOTAL]]</f>
        <v>0</v>
      </c>
      <c r="AT1978" s="273">
        <f>Table2[[#This Row],[OUTSD_ATM_HEALTH_TOTAL]]+Table2[[#This Row],[OUTSD_LG_HEALTH_TOTAL]]+Table2[[#This Row],[Individual Total]]+Table2[[#This Row],[Small Group Total]]+Table2[[#This Row],[OUTSD_STUDENT]]</f>
        <v>0</v>
      </c>
    </row>
    <row r="1979" spans="1:46">
      <c r="A1979" t="s">
        <v>84</v>
      </c>
      <c r="B1979" t="s">
        <v>366</v>
      </c>
      <c r="AE1979">
        <v>14</v>
      </c>
      <c r="AL1979">
        <v>2023</v>
      </c>
      <c r="AM1979">
        <v>4</v>
      </c>
      <c r="AN1979" s="273">
        <f>(Table2[[#This Row],[OUTSD_IND_HEALTH_TOTAL]]+Table2[[#This Row],[EXCHG_IND_HEALTH_TOTAL]])-Table2[[#This Row],[OUTSD_IND_GRANDFATHER]]</f>
        <v>0</v>
      </c>
      <c r="AO1979" s="273">
        <f>Table2[[#This Row],[OUTSD_IND_HEALTH_TOTAL]]-Table2[[#This Row],[OUTSD_IND_GRANDFATHER]]</f>
        <v>0</v>
      </c>
      <c r="AP1979" s="273">
        <f>(Table2[[#This Row],[OUTSD_SG_HEALTH_TOTAL]]+Table2[[#This Row],[EXCHG_SG_HEALTH_TOTAL]])-Table2[[#This Row],[OUTSD_SG_GRANDFATHER]]</f>
        <v>0</v>
      </c>
      <c r="AQ1979" s="273">
        <f>Table2[[#This Row],[OUTSD_SG_HEALTH_TOTAL]]-Table2[[#This Row],[OUTSD_SG_GRANDFATHER]]</f>
        <v>0</v>
      </c>
      <c r="AR1979" s="273">
        <f>Table2[[#This Row],[EXCHG_IND_HEALTH_TOTAL]]+Table2[[#This Row],[OUTSD_IND_HEALTH_TOTAL]]</f>
        <v>0</v>
      </c>
      <c r="AS1979" s="273">
        <f>Table2[[#This Row],[EXCHG_SG_HEALTH_TOTAL]]+Table2[[#This Row],[OUTSD_SG_HEALTH_TOTAL]]</f>
        <v>0</v>
      </c>
      <c r="AT1979" s="273">
        <f>Table2[[#This Row],[OUTSD_ATM_HEALTH_TOTAL]]+Table2[[#This Row],[OUTSD_LG_HEALTH_TOTAL]]+Table2[[#This Row],[Individual Total]]+Table2[[#This Row],[Small Group Total]]+Table2[[#This Row],[OUTSD_STUDENT]]</f>
        <v>0</v>
      </c>
    </row>
    <row r="1980" spans="1:46">
      <c r="A1980" t="s">
        <v>84</v>
      </c>
      <c r="B1980" t="s">
        <v>375</v>
      </c>
      <c r="AE1980">
        <v>8</v>
      </c>
      <c r="AL1980">
        <v>2023</v>
      </c>
      <c r="AM1980">
        <v>4</v>
      </c>
      <c r="AN1980" s="273">
        <f>(Table2[[#This Row],[OUTSD_IND_HEALTH_TOTAL]]+Table2[[#This Row],[EXCHG_IND_HEALTH_TOTAL]])-Table2[[#This Row],[OUTSD_IND_GRANDFATHER]]</f>
        <v>0</v>
      </c>
      <c r="AO1980" s="273">
        <f>Table2[[#This Row],[OUTSD_IND_HEALTH_TOTAL]]-Table2[[#This Row],[OUTSD_IND_GRANDFATHER]]</f>
        <v>0</v>
      </c>
      <c r="AP1980" s="273">
        <f>(Table2[[#This Row],[OUTSD_SG_HEALTH_TOTAL]]+Table2[[#This Row],[EXCHG_SG_HEALTH_TOTAL]])-Table2[[#This Row],[OUTSD_SG_GRANDFATHER]]</f>
        <v>0</v>
      </c>
      <c r="AQ1980" s="273">
        <f>Table2[[#This Row],[OUTSD_SG_HEALTH_TOTAL]]-Table2[[#This Row],[OUTSD_SG_GRANDFATHER]]</f>
        <v>0</v>
      </c>
      <c r="AR1980" s="273">
        <f>Table2[[#This Row],[EXCHG_IND_HEALTH_TOTAL]]+Table2[[#This Row],[OUTSD_IND_HEALTH_TOTAL]]</f>
        <v>0</v>
      </c>
      <c r="AS1980" s="273">
        <f>Table2[[#This Row],[EXCHG_SG_HEALTH_TOTAL]]+Table2[[#This Row],[OUTSD_SG_HEALTH_TOTAL]]</f>
        <v>0</v>
      </c>
      <c r="AT1980" s="273">
        <f>Table2[[#This Row],[OUTSD_ATM_HEALTH_TOTAL]]+Table2[[#This Row],[OUTSD_LG_HEALTH_TOTAL]]+Table2[[#This Row],[Individual Total]]+Table2[[#This Row],[Small Group Total]]+Table2[[#This Row],[OUTSD_STUDENT]]</f>
        <v>0</v>
      </c>
    </row>
    <row r="1981" spans="1:46">
      <c r="A1981" t="s">
        <v>84</v>
      </c>
      <c r="B1981" t="s">
        <v>365</v>
      </c>
      <c r="AE1981">
        <v>6</v>
      </c>
      <c r="AL1981">
        <v>2023</v>
      </c>
      <c r="AM1981">
        <v>4</v>
      </c>
      <c r="AN1981" s="273">
        <f>(Table2[[#This Row],[OUTSD_IND_HEALTH_TOTAL]]+Table2[[#This Row],[EXCHG_IND_HEALTH_TOTAL]])-Table2[[#This Row],[OUTSD_IND_GRANDFATHER]]</f>
        <v>0</v>
      </c>
      <c r="AO1981" s="273">
        <f>Table2[[#This Row],[OUTSD_IND_HEALTH_TOTAL]]-Table2[[#This Row],[OUTSD_IND_GRANDFATHER]]</f>
        <v>0</v>
      </c>
      <c r="AP1981" s="273">
        <f>(Table2[[#This Row],[OUTSD_SG_HEALTH_TOTAL]]+Table2[[#This Row],[EXCHG_SG_HEALTH_TOTAL]])-Table2[[#This Row],[OUTSD_SG_GRANDFATHER]]</f>
        <v>0</v>
      </c>
      <c r="AQ1981" s="273">
        <f>Table2[[#This Row],[OUTSD_SG_HEALTH_TOTAL]]-Table2[[#This Row],[OUTSD_SG_GRANDFATHER]]</f>
        <v>0</v>
      </c>
      <c r="AR1981" s="273">
        <f>Table2[[#This Row],[EXCHG_IND_HEALTH_TOTAL]]+Table2[[#This Row],[OUTSD_IND_HEALTH_TOTAL]]</f>
        <v>0</v>
      </c>
      <c r="AS1981" s="273">
        <f>Table2[[#This Row],[EXCHG_SG_HEALTH_TOTAL]]+Table2[[#This Row],[OUTSD_SG_HEALTH_TOTAL]]</f>
        <v>0</v>
      </c>
      <c r="AT1981" s="273">
        <f>Table2[[#This Row],[OUTSD_ATM_HEALTH_TOTAL]]+Table2[[#This Row],[OUTSD_LG_HEALTH_TOTAL]]+Table2[[#This Row],[Individual Total]]+Table2[[#This Row],[Small Group Total]]+Table2[[#This Row],[OUTSD_STUDENT]]</f>
        <v>0</v>
      </c>
    </row>
    <row r="1982" spans="1:46">
      <c r="A1982" t="s">
        <v>84</v>
      </c>
      <c r="B1982" t="s">
        <v>356</v>
      </c>
      <c r="AE1982">
        <v>10</v>
      </c>
      <c r="AL1982">
        <v>2023</v>
      </c>
      <c r="AM1982">
        <v>4</v>
      </c>
      <c r="AN1982" s="273">
        <f>(Table2[[#This Row],[OUTSD_IND_HEALTH_TOTAL]]+Table2[[#This Row],[EXCHG_IND_HEALTH_TOTAL]])-Table2[[#This Row],[OUTSD_IND_GRANDFATHER]]</f>
        <v>0</v>
      </c>
      <c r="AO1982" s="273">
        <f>Table2[[#This Row],[OUTSD_IND_HEALTH_TOTAL]]-Table2[[#This Row],[OUTSD_IND_GRANDFATHER]]</f>
        <v>0</v>
      </c>
      <c r="AP1982" s="273">
        <f>(Table2[[#This Row],[OUTSD_SG_HEALTH_TOTAL]]+Table2[[#This Row],[EXCHG_SG_HEALTH_TOTAL]])-Table2[[#This Row],[OUTSD_SG_GRANDFATHER]]</f>
        <v>0</v>
      </c>
      <c r="AQ1982" s="273">
        <f>Table2[[#This Row],[OUTSD_SG_HEALTH_TOTAL]]-Table2[[#This Row],[OUTSD_SG_GRANDFATHER]]</f>
        <v>0</v>
      </c>
      <c r="AR1982" s="273">
        <f>Table2[[#This Row],[EXCHG_IND_HEALTH_TOTAL]]+Table2[[#This Row],[OUTSD_IND_HEALTH_TOTAL]]</f>
        <v>0</v>
      </c>
      <c r="AS1982" s="273">
        <f>Table2[[#This Row],[EXCHG_SG_HEALTH_TOTAL]]+Table2[[#This Row],[OUTSD_SG_HEALTH_TOTAL]]</f>
        <v>0</v>
      </c>
      <c r="AT1982" s="273">
        <f>Table2[[#This Row],[OUTSD_ATM_HEALTH_TOTAL]]+Table2[[#This Row],[OUTSD_LG_HEALTH_TOTAL]]+Table2[[#This Row],[Individual Total]]+Table2[[#This Row],[Small Group Total]]+Table2[[#This Row],[OUTSD_STUDENT]]</f>
        <v>0</v>
      </c>
    </row>
    <row r="1983" spans="1:46">
      <c r="A1983" t="s">
        <v>84</v>
      </c>
      <c r="B1983" t="s">
        <v>359</v>
      </c>
      <c r="AE1983">
        <v>64</v>
      </c>
      <c r="AL1983">
        <v>2023</v>
      </c>
      <c r="AM1983">
        <v>4</v>
      </c>
      <c r="AN1983" s="273">
        <f>(Table2[[#This Row],[OUTSD_IND_HEALTH_TOTAL]]+Table2[[#This Row],[EXCHG_IND_HEALTH_TOTAL]])-Table2[[#This Row],[OUTSD_IND_GRANDFATHER]]</f>
        <v>0</v>
      </c>
      <c r="AO1983" s="273">
        <f>Table2[[#This Row],[OUTSD_IND_HEALTH_TOTAL]]-Table2[[#This Row],[OUTSD_IND_GRANDFATHER]]</f>
        <v>0</v>
      </c>
      <c r="AP1983" s="273">
        <f>(Table2[[#This Row],[OUTSD_SG_HEALTH_TOTAL]]+Table2[[#This Row],[EXCHG_SG_HEALTH_TOTAL]])-Table2[[#This Row],[OUTSD_SG_GRANDFATHER]]</f>
        <v>0</v>
      </c>
      <c r="AQ1983" s="273">
        <f>Table2[[#This Row],[OUTSD_SG_HEALTH_TOTAL]]-Table2[[#This Row],[OUTSD_SG_GRANDFATHER]]</f>
        <v>0</v>
      </c>
      <c r="AR1983" s="273">
        <f>Table2[[#This Row],[EXCHG_IND_HEALTH_TOTAL]]+Table2[[#This Row],[OUTSD_IND_HEALTH_TOTAL]]</f>
        <v>0</v>
      </c>
      <c r="AS1983" s="273">
        <f>Table2[[#This Row],[EXCHG_SG_HEALTH_TOTAL]]+Table2[[#This Row],[OUTSD_SG_HEALTH_TOTAL]]</f>
        <v>0</v>
      </c>
      <c r="AT1983" s="273">
        <f>Table2[[#This Row],[OUTSD_ATM_HEALTH_TOTAL]]+Table2[[#This Row],[OUTSD_LG_HEALTH_TOTAL]]+Table2[[#This Row],[Individual Total]]+Table2[[#This Row],[Small Group Total]]+Table2[[#This Row],[OUTSD_STUDENT]]</f>
        <v>0</v>
      </c>
    </row>
    <row r="1984" spans="1:46">
      <c r="A1984" t="s">
        <v>84</v>
      </c>
      <c r="B1984" t="s">
        <v>364</v>
      </c>
      <c r="AE1984">
        <v>2</v>
      </c>
      <c r="AL1984">
        <v>2023</v>
      </c>
      <c r="AM1984">
        <v>4</v>
      </c>
      <c r="AN1984" s="273">
        <f>(Table2[[#This Row],[OUTSD_IND_HEALTH_TOTAL]]+Table2[[#This Row],[EXCHG_IND_HEALTH_TOTAL]])-Table2[[#This Row],[OUTSD_IND_GRANDFATHER]]</f>
        <v>0</v>
      </c>
      <c r="AO1984" s="274">
        <f>Table2[[#This Row],[OUTSD_IND_HEALTH_TOTAL]]-Table2[[#This Row],[OUTSD_IND_GRANDFATHER]]</f>
        <v>0</v>
      </c>
      <c r="AP1984" s="273">
        <f>(Table2[[#This Row],[OUTSD_SG_HEALTH_TOTAL]]+Table2[[#This Row],[EXCHG_SG_HEALTH_TOTAL]])-Table2[[#This Row],[OUTSD_SG_GRANDFATHER]]</f>
        <v>0</v>
      </c>
      <c r="AQ1984" s="274">
        <f>Table2[[#This Row],[OUTSD_SG_HEALTH_TOTAL]]-Table2[[#This Row],[OUTSD_SG_GRANDFATHER]]</f>
        <v>0</v>
      </c>
      <c r="AR1984" s="273">
        <f>Table2[[#This Row],[EXCHG_IND_HEALTH_TOTAL]]+Table2[[#This Row],[OUTSD_IND_HEALTH_TOTAL]]</f>
        <v>0</v>
      </c>
      <c r="AS1984" s="273">
        <f>Table2[[#This Row],[EXCHG_SG_HEALTH_TOTAL]]+Table2[[#This Row],[OUTSD_SG_HEALTH_TOTAL]]</f>
        <v>0</v>
      </c>
      <c r="AT1984" s="273">
        <f>Table2[[#This Row],[OUTSD_ATM_HEALTH_TOTAL]]+Table2[[#This Row],[OUTSD_LG_HEALTH_TOTAL]]+Table2[[#This Row],[Individual Total]]+Table2[[#This Row],[Small Group Total]]+Table2[[#This Row],[OUTSD_STUDENT]]</f>
        <v>0</v>
      </c>
    </row>
    <row r="1985" spans="1:46">
      <c r="A1985" t="s">
        <v>84</v>
      </c>
      <c r="B1985" t="s">
        <v>374</v>
      </c>
      <c r="AE1985">
        <v>3</v>
      </c>
      <c r="AL1985">
        <v>2023</v>
      </c>
      <c r="AM1985">
        <v>4</v>
      </c>
      <c r="AN1985" s="273">
        <f>(Table2[[#This Row],[OUTSD_IND_HEALTH_TOTAL]]+Table2[[#This Row],[EXCHG_IND_HEALTH_TOTAL]])-Table2[[#This Row],[OUTSD_IND_GRANDFATHER]]</f>
        <v>0</v>
      </c>
      <c r="AO1985" s="273">
        <f>Table2[[#This Row],[OUTSD_IND_HEALTH_TOTAL]]-Table2[[#This Row],[OUTSD_IND_GRANDFATHER]]</f>
        <v>0</v>
      </c>
      <c r="AP1985" s="273">
        <f>(Table2[[#This Row],[OUTSD_SG_HEALTH_TOTAL]]+Table2[[#This Row],[EXCHG_SG_HEALTH_TOTAL]])-Table2[[#This Row],[OUTSD_SG_GRANDFATHER]]</f>
        <v>0</v>
      </c>
      <c r="AQ1985" s="273">
        <f>Table2[[#This Row],[OUTSD_SG_HEALTH_TOTAL]]-Table2[[#This Row],[OUTSD_SG_GRANDFATHER]]</f>
        <v>0</v>
      </c>
      <c r="AR1985" s="273">
        <f>Table2[[#This Row],[EXCHG_IND_HEALTH_TOTAL]]+Table2[[#This Row],[OUTSD_IND_HEALTH_TOTAL]]</f>
        <v>0</v>
      </c>
      <c r="AS1985" s="273">
        <f>Table2[[#This Row],[EXCHG_SG_HEALTH_TOTAL]]+Table2[[#This Row],[OUTSD_SG_HEALTH_TOTAL]]</f>
        <v>0</v>
      </c>
      <c r="AT1985" s="273">
        <f>Table2[[#This Row],[OUTSD_ATM_HEALTH_TOTAL]]+Table2[[#This Row],[OUTSD_LG_HEALTH_TOTAL]]+Table2[[#This Row],[Individual Total]]+Table2[[#This Row],[Small Group Total]]+Table2[[#This Row],[OUTSD_STUDENT]]</f>
        <v>0</v>
      </c>
    </row>
    <row r="1986" spans="1:46">
      <c r="A1986" t="s">
        <v>84</v>
      </c>
      <c r="B1986" t="s">
        <v>357</v>
      </c>
      <c r="AE1986">
        <v>7</v>
      </c>
      <c r="AL1986">
        <v>2023</v>
      </c>
      <c r="AM1986">
        <v>4</v>
      </c>
      <c r="AN1986" s="273">
        <f>(Table2[[#This Row],[OUTSD_IND_HEALTH_TOTAL]]+Table2[[#This Row],[EXCHG_IND_HEALTH_TOTAL]])-Table2[[#This Row],[OUTSD_IND_GRANDFATHER]]</f>
        <v>0</v>
      </c>
      <c r="AO1986" s="273">
        <f>Table2[[#This Row],[OUTSD_IND_HEALTH_TOTAL]]-Table2[[#This Row],[OUTSD_IND_GRANDFATHER]]</f>
        <v>0</v>
      </c>
      <c r="AP1986" s="273">
        <f>(Table2[[#This Row],[OUTSD_SG_HEALTH_TOTAL]]+Table2[[#This Row],[EXCHG_SG_HEALTH_TOTAL]])-Table2[[#This Row],[OUTSD_SG_GRANDFATHER]]</f>
        <v>0</v>
      </c>
      <c r="AQ1986" s="273">
        <f>Table2[[#This Row],[OUTSD_SG_HEALTH_TOTAL]]-Table2[[#This Row],[OUTSD_SG_GRANDFATHER]]</f>
        <v>0</v>
      </c>
      <c r="AR1986" s="273">
        <f>Table2[[#This Row],[EXCHG_IND_HEALTH_TOTAL]]+Table2[[#This Row],[OUTSD_IND_HEALTH_TOTAL]]</f>
        <v>0</v>
      </c>
      <c r="AS1986" s="273">
        <f>Table2[[#This Row],[EXCHG_SG_HEALTH_TOTAL]]+Table2[[#This Row],[OUTSD_SG_HEALTH_TOTAL]]</f>
        <v>0</v>
      </c>
      <c r="AT1986" s="273">
        <f>Table2[[#This Row],[OUTSD_ATM_HEALTH_TOTAL]]+Table2[[#This Row],[OUTSD_LG_HEALTH_TOTAL]]+Table2[[#This Row],[Individual Total]]+Table2[[#This Row],[Small Group Total]]+Table2[[#This Row],[OUTSD_STUDENT]]</f>
        <v>0</v>
      </c>
    </row>
    <row r="1987" spans="1:46">
      <c r="A1987" t="s">
        <v>84</v>
      </c>
      <c r="B1987" t="s">
        <v>362</v>
      </c>
      <c r="AE1987">
        <v>2</v>
      </c>
      <c r="AL1987">
        <v>2023</v>
      </c>
      <c r="AM1987">
        <v>4</v>
      </c>
      <c r="AN1987" s="273">
        <f>(Table2[[#This Row],[OUTSD_IND_HEALTH_TOTAL]]+Table2[[#This Row],[EXCHG_IND_HEALTH_TOTAL]])-Table2[[#This Row],[OUTSD_IND_GRANDFATHER]]</f>
        <v>0</v>
      </c>
      <c r="AO1987" s="273">
        <f>Table2[[#This Row],[OUTSD_IND_HEALTH_TOTAL]]-Table2[[#This Row],[OUTSD_IND_GRANDFATHER]]</f>
        <v>0</v>
      </c>
      <c r="AP1987" s="273">
        <f>(Table2[[#This Row],[OUTSD_SG_HEALTH_TOTAL]]+Table2[[#This Row],[EXCHG_SG_HEALTH_TOTAL]])-Table2[[#This Row],[OUTSD_SG_GRANDFATHER]]</f>
        <v>0</v>
      </c>
      <c r="AQ1987" s="273">
        <f>Table2[[#This Row],[OUTSD_SG_HEALTH_TOTAL]]-Table2[[#This Row],[OUTSD_SG_GRANDFATHER]]</f>
        <v>0</v>
      </c>
      <c r="AR1987" s="273">
        <f>Table2[[#This Row],[EXCHG_IND_HEALTH_TOTAL]]+Table2[[#This Row],[OUTSD_IND_HEALTH_TOTAL]]</f>
        <v>0</v>
      </c>
      <c r="AS1987" s="273">
        <f>Table2[[#This Row],[EXCHG_SG_HEALTH_TOTAL]]+Table2[[#This Row],[OUTSD_SG_HEALTH_TOTAL]]</f>
        <v>0</v>
      </c>
      <c r="AT1987" s="273">
        <f>Table2[[#This Row],[OUTSD_ATM_HEALTH_TOTAL]]+Table2[[#This Row],[OUTSD_LG_HEALTH_TOTAL]]+Table2[[#This Row],[Individual Total]]+Table2[[#This Row],[Small Group Total]]+Table2[[#This Row],[OUTSD_STUDENT]]</f>
        <v>0</v>
      </c>
    </row>
    <row r="1988" spans="1:46">
      <c r="A1988" t="s">
        <v>497</v>
      </c>
      <c r="B1988" t="s">
        <v>381</v>
      </c>
      <c r="AI1988">
        <v>18</v>
      </c>
      <c r="AL1988">
        <v>2023</v>
      </c>
      <c r="AM1988">
        <v>4</v>
      </c>
      <c r="AN1988" s="273">
        <f>(Table2[[#This Row],[OUTSD_IND_HEALTH_TOTAL]]+Table2[[#This Row],[EXCHG_IND_HEALTH_TOTAL]])-Table2[[#This Row],[OUTSD_IND_GRANDFATHER]]</f>
        <v>0</v>
      </c>
      <c r="AO1988" s="273">
        <f>Table2[[#This Row],[OUTSD_IND_HEALTH_TOTAL]]-Table2[[#This Row],[OUTSD_IND_GRANDFATHER]]</f>
        <v>0</v>
      </c>
      <c r="AP1988" s="273">
        <f>(Table2[[#This Row],[OUTSD_SG_HEALTH_TOTAL]]+Table2[[#This Row],[EXCHG_SG_HEALTH_TOTAL]])-Table2[[#This Row],[OUTSD_SG_GRANDFATHER]]</f>
        <v>0</v>
      </c>
      <c r="AQ1988" s="273">
        <f>Table2[[#This Row],[OUTSD_SG_HEALTH_TOTAL]]-Table2[[#This Row],[OUTSD_SG_GRANDFATHER]]</f>
        <v>0</v>
      </c>
      <c r="AR1988" s="273">
        <f>Table2[[#This Row],[EXCHG_IND_HEALTH_TOTAL]]+Table2[[#This Row],[OUTSD_IND_HEALTH_TOTAL]]</f>
        <v>0</v>
      </c>
      <c r="AS1988" s="273">
        <f>Table2[[#This Row],[EXCHG_SG_HEALTH_TOTAL]]+Table2[[#This Row],[OUTSD_SG_HEALTH_TOTAL]]</f>
        <v>0</v>
      </c>
      <c r="AT1988" s="273">
        <f>Table2[[#This Row],[OUTSD_ATM_HEALTH_TOTAL]]+Table2[[#This Row],[OUTSD_LG_HEALTH_TOTAL]]+Table2[[#This Row],[Individual Total]]+Table2[[#This Row],[Small Group Total]]+Table2[[#This Row],[OUTSD_STUDENT]]</f>
        <v>0</v>
      </c>
    </row>
    <row r="1989" spans="1:46">
      <c r="A1989" t="s">
        <v>497</v>
      </c>
      <c r="B1989" t="s">
        <v>363</v>
      </c>
      <c r="AI1989">
        <v>2</v>
      </c>
      <c r="AL1989">
        <v>2023</v>
      </c>
      <c r="AM1989">
        <v>4</v>
      </c>
      <c r="AN1989" s="273">
        <f>(Table2[[#This Row],[OUTSD_IND_HEALTH_TOTAL]]+Table2[[#This Row],[EXCHG_IND_HEALTH_TOTAL]])-Table2[[#This Row],[OUTSD_IND_GRANDFATHER]]</f>
        <v>0</v>
      </c>
      <c r="AO1989" s="273">
        <f>Table2[[#This Row],[OUTSD_IND_HEALTH_TOTAL]]-Table2[[#This Row],[OUTSD_IND_GRANDFATHER]]</f>
        <v>0</v>
      </c>
      <c r="AP1989" s="273">
        <f>(Table2[[#This Row],[OUTSD_SG_HEALTH_TOTAL]]+Table2[[#This Row],[EXCHG_SG_HEALTH_TOTAL]])-Table2[[#This Row],[OUTSD_SG_GRANDFATHER]]</f>
        <v>0</v>
      </c>
      <c r="AQ1989" s="273">
        <f>Table2[[#This Row],[OUTSD_SG_HEALTH_TOTAL]]-Table2[[#This Row],[OUTSD_SG_GRANDFATHER]]</f>
        <v>0</v>
      </c>
      <c r="AR1989" s="273">
        <f>Table2[[#This Row],[EXCHG_IND_HEALTH_TOTAL]]+Table2[[#This Row],[OUTSD_IND_HEALTH_TOTAL]]</f>
        <v>0</v>
      </c>
      <c r="AS1989" s="273">
        <f>Table2[[#This Row],[EXCHG_SG_HEALTH_TOTAL]]+Table2[[#This Row],[OUTSD_SG_HEALTH_TOTAL]]</f>
        <v>0</v>
      </c>
      <c r="AT1989" s="273">
        <f>Table2[[#This Row],[OUTSD_ATM_HEALTH_TOTAL]]+Table2[[#This Row],[OUTSD_LG_HEALTH_TOTAL]]+Table2[[#This Row],[Individual Total]]+Table2[[#This Row],[Small Group Total]]+Table2[[#This Row],[OUTSD_STUDENT]]</f>
        <v>0</v>
      </c>
    </row>
    <row r="1990" spans="1:46">
      <c r="A1990" t="s">
        <v>497</v>
      </c>
      <c r="B1990" t="s">
        <v>361</v>
      </c>
      <c r="AI1990">
        <v>203</v>
      </c>
      <c r="AL1990">
        <v>2023</v>
      </c>
      <c r="AM1990">
        <v>4</v>
      </c>
      <c r="AN1990" s="273">
        <f>(Table2[[#This Row],[OUTSD_IND_HEALTH_TOTAL]]+Table2[[#This Row],[EXCHG_IND_HEALTH_TOTAL]])-Table2[[#This Row],[OUTSD_IND_GRANDFATHER]]</f>
        <v>0</v>
      </c>
      <c r="AO1990" s="273">
        <f>Table2[[#This Row],[OUTSD_IND_HEALTH_TOTAL]]-Table2[[#This Row],[OUTSD_IND_GRANDFATHER]]</f>
        <v>0</v>
      </c>
      <c r="AP1990" s="273">
        <f>(Table2[[#This Row],[OUTSD_SG_HEALTH_TOTAL]]+Table2[[#This Row],[EXCHG_SG_HEALTH_TOTAL]])-Table2[[#This Row],[OUTSD_SG_GRANDFATHER]]</f>
        <v>0</v>
      </c>
      <c r="AQ1990" s="273">
        <f>Table2[[#This Row],[OUTSD_SG_HEALTH_TOTAL]]-Table2[[#This Row],[OUTSD_SG_GRANDFATHER]]</f>
        <v>0</v>
      </c>
      <c r="AR1990" s="273">
        <f>Table2[[#This Row],[EXCHG_IND_HEALTH_TOTAL]]+Table2[[#This Row],[OUTSD_IND_HEALTH_TOTAL]]</f>
        <v>0</v>
      </c>
      <c r="AS1990" s="273">
        <f>Table2[[#This Row],[EXCHG_SG_HEALTH_TOTAL]]+Table2[[#This Row],[OUTSD_SG_HEALTH_TOTAL]]</f>
        <v>0</v>
      </c>
      <c r="AT1990" s="273">
        <f>Table2[[#This Row],[OUTSD_ATM_HEALTH_TOTAL]]+Table2[[#This Row],[OUTSD_LG_HEALTH_TOTAL]]+Table2[[#This Row],[Individual Total]]+Table2[[#This Row],[Small Group Total]]+Table2[[#This Row],[OUTSD_STUDENT]]</f>
        <v>0</v>
      </c>
    </row>
    <row r="1991" spans="1:46">
      <c r="A1991" t="s">
        <v>497</v>
      </c>
      <c r="B1991" t="s">
        <v>372</v>
      </c>
      <c r="AI1991">
        <v>5</v>
      </c>
      <c r="AL1991">
        <v>2023</v>
      </c>
      <c r="AM1991">
        <v>4</v>
      </c>
      <c r="AN1991" s="273">
        <f>(Table2[[#This Row],[OUTSD_IND_HEALTH_TOTAL]]+Table2[[#This Row],[EXCHG_IND_HEALTH_TOTAL]])-Table2[[#This Row],[OUTSD_IND_GRANDFATHER]]</f>
        <v>0</v>
      </c>
      <c r="AO1991" s="273">
        <f>Table2[[#This Row],[OUTSD_IND_HEALTH_TOTAL]]-Table2[[#This Row],[OUTSD_IND_GRANDFATHER]]</f>
        <v>0</v>
      </c>
      <c r="AP1991" s="273">
        <f>(Table2[[#This Row],[OUTSD_SG_HEALTH_TOTAL]]+Table2[[#This Row],[EXCHG_SG_HEALTH_TOTAL]])-Table2[[#This Row],[OUTSD_SG_GRANDFATHER]]</f>
        <v>0</v>
      </c>
      <c r="AQ1991" s="273">
        <f>Table2[[#This Row],[OUTSD_SG_HEALTH_TOTAL]]-Table2[[#This Row],[OUTSD_SG_GRANDFATHER]]</f>
        <v>0</v>
      </c>
      <c r="AR1991" s="273">
        <f>Table2[[#This Row],[EXCHG_IND_HEALTH_TOTAL]]+Table2[[#This Row],[OUTSD_IND_HEALTH_TOTAL]]</f>
        <v>0</v>
      </c>
      <c r="AS1991" s="273">
        <f>Table2[[#This Row],[EXCHG_SG_HEALTH_TOTAL]]+Table2[[#This Row],[OUTSD_SG_HEALTH_TOTAL]]</f>
        <v>0</v>
      </c>
      <c r="AT1991" s="273">
        <f>Table2[[#This Row],[OUTSD_ATM_HEALTH_TOTAL]]+Table2[[#This Row],[OUTSD_LG_HEALTH_TOTAL]]+Table2[[#This Row],[Individual Total]]+Table2[[#This Row],[Small Group Total]]+Table2[[#This Row],[OUTSD_STUDENT]]</f>
        <v>0</v>
      </c>
    </row>
    <row r="1992" spans="1:46">
      <c r="A1992" t="s">
        <v>497</v>
      </c>
      <c r="B1992" t="s">
        <v>376</v>
      </c>
      <c r="AI1992">
        <v>8</v>
      </c>
      <c r="AL1992">
        <v>2023</v>
      </c>
      <c r="AM1992">
        <v>4</v>
      </c>
      <c r="AN1992" s="273">
        <f>(Table2[[#This Row],[OUTSD_IND_HEALTH_TOTAL]]+Table2[[#This Row],[EXCHG_IND_HEALTH_TOTAL]])-Table2[[#This Row],[OUTSD_IND_GRANDFATHER]]</f>
        <v>0</v>
      </c>
      <c r="AO1992" s="273">
        <f>Table2[[#This Row],[OUTSD_IND_HEALTH_TOTAL]]-Table2[[#This Row],[OUTSD_IND_GRANDFATHER]]</f>
        <v>0</v>
      </c>
      <c r="AP1992" s="273">
        <f>(Table2[[#This Row],[OUTSD_SG_HEALTH_TOTAL]]+Table2[[#This Row],[EXCHG_SG_HEALTH_TOTAL]])-Table2[[#This Row],[OUTSD_SG_GRANDFATHER]]</f>
        <v>0</v>
      </c>
      <c r="AQ1992" s="273">
        <f>Table2[[#This Row],[OUTSD_SG_HEALTH_TOTAL]]-Table2[[#This Row],[OUTSD_SG_GRANDFATHER]]</f>
        <v>0</v>
      </c>
      <c r="AR1992" s="273">
        <f>Table2[[#This Row],[EXCHG_IND_HEALTH_TOTAL]]+Table2[[#This Row],[OUTSD_IND_HEALTH_TOTAL]]</f>
        <v>0</v>
      </c>
      <c r="AS1992" s="273">
        <f>Table2[[#This Row],[EXCHG_SG_HEALTH_TOTAL]]+Table2[[#This Row],[OUTSD_SG_HEALTH_TOTAL]]</f>
        <v>0</v>
      </c>
      <c r="AT1992" s="273">
        <f>Table2[[#This Row],[OUTSD_ATM_HEALTH_TOTAL]]+Table2[[#This Row],[OUTSD_LG_HEALTH_TOTAL]]+Table2[[#This Row],[Individual Total]]+Table2[[#This Row],[Small Group Total]]+Table2[[#This Row],[OUTSD_STUDENT]]</f>
        <v>0</v>
      </c>
    </row>
    <row r="1993" spans="1:46">
      <c r="A1993" t="s">
        <v>497</v>
      </c>
      <c r="B1993" t="s">
        <v>379</v>
      </c>
      <c r="AI1993">
        <v>2</v>
      </c>
      <c r="AL1993">
        <v>2023</v>
      </c>
      <c r="AM1993">
        <v>4</v>
      </c>
      <c r="AN1993" s="273">
        <f>(Table2[[#This Row],[OUTSD_IND_HEALTH_TOTAL]]+Table2[[#This Row],[EXCHG_IND_HEALTH_TOTAL]])-Table2[[#This Row],[OUTSD_IND_GRANDFATHER]]</f>
        <v>0</v>
      </c>
      <c r="AO1993" s="273">
        <f>Table2[[#This Row],[OUTSD_IND_HEALTH_TOTAL]]-Table2[[#This Row],[OUTSD_IND_GRANDFATHER]]</f>
        <v>0</v>
      </c>
      <c r="AP1993" s="273">
        <f>(Table2[[#This Row],[OUTSD_SG_HEALTH_TOTAL]]+Table2[[#This Row],[EXCHG_SG_HEALTH_TOTAL]])-Table2[[#This Row],[OUTSD_SG_GRANDFATHER]]</f>
        <v>0</v>
      </c>
      <c r="AQ1993" s="273">
        <f>Table2[[#This Row],[OUTSD_SG_HEALTH_TOTAL]]-Table2[[#This Row],[OUTSD_SG_GRANDFATHER]]</f>
        <v>0</v>
      </c>
      <c r="AR1993" s="273">
        <f>Table2[[#This Row],[EXCHG_IND_HEALTH_TOTAL]]+Table2[[#This Row],[OUTSD_IND_HEALTH_TOTAL]]</f>
        <v>0</v>
      </c>
      <c r="AS1993" s="273">
        <f>Table2[[#This Row],[EXCHG_SG_HEALTH_TOTAL]]+Table2[[#This Row],[OUTSD_SG_HEALTH_TOTAL]]</f>
        <v>0</v>
      </c>
      <c r="AT1993" s="273">
        <f>Table2[[#This Row],[OUTSD_ATM_HEALTH_TOTAL]]+Table2[[#This Row],[OUTSD_LG_HEALTH_TOTAL]]+Table2[[#This Row],[Individual Total]]+Table2[[#This Row],[Small Group Total]]+Table2[[#This Row],[OUTSD_STUDENT]]</f>
        <v>0</v>
      </c>
    </row>
    <row r="1994" spans="1:46">
      <c r="A1994" t="s">
        <v>497</v>
      </c>
      <c r="B1994" t="s">
        <v>377</v>
      </c>
      <c r="AI1994">
        <v>1</v>
      </c>
      <c r="AL1994">
        <v>2023</v>
      </c>
      <c r="AM1994">
        <v>4</v>
      </c>
      <c r="AN1994" s="273">
        <f>(Table2[[#This Row],[OUTSD_IND_HEALTH_TOTAL]]+Table2[[#This Row],[EXCHG_IND_HEALTH_TOTAL]])-Table2[[#This Row],[OUTSD_IND_GRANDFATHER]]</f>
        <v>0</v>
      </c>
      <c r="AO1994" s="273">
        <f>Table2[[#This Row],[OUTSD_IND_HEALTH_TOTAL]]-Table2[[#This Row],[OUTSD_IND_GRANDFATHER]]</f>
        <v>0</v>
      </c>
      <c r="AP1994" s="273">
        <f>(Table2[[#This Row],[OUTSD_SG_HEALTH_TOTAL]]+Table2[[#This Row],[EXCHG_SG_HEALTH_TOTAL]])-Table2[[#This Row],[OUTSD_SG_GRANDFATHER]]</f>
        <v>0</v>
      </c>
      <c r="AQ1994" s="273">
        <f>Table2[[#This Row],[OUTSD_SG_HEALTH_TOTAL]]-Table2[[#This Row],[OUTSD_SG_GRANDFATHER]]</f>
        <v>0</v>
      </c>
      <c r="AR1994" s="273">
        <f>Table2[[#This Row],[EXCHG_IND_HEALTH_TOTAL]]+Table2[[#This Row],[OUTSD_IND_HEALTH_TOTAL]]</f>
        <v>0</v>
      </c>
      <c r="AS1994" s="273">
        <f>Table2[[#This Row],[EXCHG_SG_HEALTH_TOTAL]]+Table2[[#This Row],[OUTSD_SG_HEALTH_TOTAL]]</f>
        <v>0</v>
      </c>
      <c r="AT1994" s="273">
        <f>Table2[[#This Row],[OUTSD_ATM_HEALTH_TOTAL]]+Table2[[#This Row],[OUTSD_LG_HEALTH_TOTAL]]+Table2[[#This Row],[Individual Total]]+Table2[[#This Row],[Small Group Total]]+Table2[[#This Row],[OUTSD_STUDENT]]</f>
        <v>0</v>
      </c>
    </row>
    <row r="1995" spans="1:46">
      <c r="A1995" t="s">
        <v>497</v>
      </c>
      <c r="B1995" t="s">
        <v>370</v>
      </c>
      <c r="AI1995">
        <v>9</v>
      </c>
      <c r="AL1995">
        <v>2023</v>
      </c>
      <c r="AM1995">
        <v>4</v>
      </c>
      <c r="AN1995" s="273">
        <f>(Table2[[#This Row],[OUTSD_IND_HEALTH_TOTAL]]+Table2[[#This Row],[EXCHG_IND_HEALTH_TOTAL]])-Table2[[#This Row],[OUTSD_IND_GRANDFATHER]]</f>
        <v>0</v>
      </c>
      <c r="AO1995" s="273">
        <f>Table2[[#This Row],[OUTSD_IND_HEALTH_TOTAL]]-Table2[[#This Row],[OUTSD_IND_GRANDFATHER]]</f>
        <v>0</v>
      </c>
      <c r="AP1995" s="273">
        <f>(Table2[[#This Row],[OUTSD_SG_HEALTH_TOTAL]]+Table2[[#This Row],[EXCHG_SG_HEALTH_TOTAL]])-Table2[[#This Row],[OUTSD_SG_GRANDFATHER]]</f>
        <v>0</v>
      </c>
      <c r="AQ1995" s="273">
        <f>Table2[[#This Row],[OUTSD_SG_HEALTH_TOTAL]]-Table2[[#This Row],[OUTSD_SG_GRANDFATHER]]</f>
        <v>0</v>
      </c>
      <c r="AR1995" s="273">
        <f>Table2[[#This Row],[EXCHG_IND_HEALTH_TOTAL]]+Table2[[#This Row],[OUTSD_IND_HEALTH_TOTAL]]</f>
        <v>0</v>
      </c>
      <c r="AS1995" s="273">
        <f>Table2[[#This Row],[EXCHG_SG_HEALTH_TOTAL]]+Table2[[#This Row],[OUTSD_SG_HEALTH_TOTAL]]</f>
        <v>0</v>
      </c>
      <c r="AT1995" s="273">
        <f>Table2[[#This Row],[OUTSD_ATM_HEALTH_TOTAL]]+Table2[[#This Row],[OUTSD_LG_HEALTH_TOTAL]]+Table2[[#This Row],[Individual Total]]+Table2[[#This Row],[Small Group Total]]+Table2[[#This Row],[OUTSD_STUDENT]]</f>
        <v>0</v>
      </c>
    </row>
    <row r="1996" spans="1:46">
      <c r="A1996" t="s">
        <v>497</v>
      </c>
      <c r="B1996" t="s">
        <v>367</v>
      </c>
      <c r="AI1996">
        <v>3</v>
      </c>
      <c r="AL1996">
        <v>2023</v>
      </c>
      <c r="AM1996">
        <v>4</v>
      </c>
      <c r="AN1996" s="273">
        <f>(Table2[[#This Row],[OUTSD_IND_HEALTH_TOTAL]]+Table2[[#This Row],[EXCHG_IND_HEALTH_TOTAL]])-Table2[[#This Row],[OUTSD_IND_GRANDFATHER]]</f>
        <v>0</v>
      </c>
      <c r="AO1996" s="273">
        <f>Table2[[#This Row],[OUTSD_IND_HEALTH_TOTAL]]-Table2[[#This Row],[OUTSD_IND_GRANDFATHER]]</f>
        <v>0</v>
      </c>
      <c r="AP1996" s="273">
        <f>(Table2[[#This Row],[OUTSD_SG_HEALTH_TOTAL]]+Table2[[#This Row],[EXCHG_SG_HEALTH_TOTAL]])-Table2[[#This Row],[OUTSD_SG_GRANDFATHER]]</f>
        <v>0</v>
      </c>
      <c r="AQ1996" s="273">
        <f>Table2[[#This Row],[OUTSD_SG_HEALTH_TOTAL]]-Table2[[#This Row],[OUTSD_SG_GRANDFATHER]]</f>
        <v>0</v>
      </c>
      <c r="AR1996" s="273">
        <f>Table2[[#This Row],[EXCHG_IND_HEALTH_TOTAL]]+Table2[[#This Row],[OUTSD_IND_HEALTH_TOTAL]]</f>
        <v>0</v>
      </c>
      <c r="AS1996" s="273">
        <f>Table2[[#This Row],[EXCHG_SG_HEALTH_TOTAL]]+Table2[[#This Row],[OUTSD_SG_HEALTH_TOTAL]]</f>
        <v>0</v>
      </c>
      <c r="AT1996" s="273">
        <f>Table2[[#This Row],[OUTSD_ATM_HEALTH_TOTAL]]+Table2[[#This Row],[OUTSD_LG_HEALTH_TOTAL]]+Table2[[#This Row],[Individual Total]]+Table2[[#This Row],[Small Group Total]]+Table2[[#This Row],[OUTSD_STUDENT]]</f>
        <v>0</v>
      </c>
    </row>
    <row r="1997" spans="1:46">
      <c r="A1997" t="s">
        <v>497</v>
      </c>
      <c r="B1997" t="s">
        <v>391</v>
      </c>
      <c r="AI1997">
        <v>1</v>
      </c>
      <c r="AL1997">
        <v>2023</v>
      </c>
      <c r="AM1997">
        <v>4</v>
      </c>
      <c r="AN1997" s="273">
        <f>(Table2[[#This Row],[OUTSD_IND_HEALTH_TOTAL]]+Table2[[#This Row],[EXCHG_IND_HEALTH_TOTAL]])-Table2[[#This Row],[OUTSD_IND_GRANDFATHER]]</f>
        <v>0</v>
      </c>
      <c r="AO1997" s="273">
        <f>Table2[[#This Row],[OUTSD_IND_HEALTH_TOTAL]]-Table2[[#This Row],[OUTSD_IND_GRANDFATHER]]</f>
        <v>0</v>
      </c>
      <c r="AP1997" s="273">
        <f>(Table2[[#This Row],[OUTSD_SG_HEALTH_TOTAL]]+Table2[[#This Row],[EXCHG_SG_HEALTH_TOTAL]])-Table2[[#This Row],[OUTSD_SG_GRANDFATHER]]</f>
        <v>0</v>
      </c>
      <c r="AQ1997" s="273">
        <f>Table2[[#This Row],[OUTSD_SG_HEALTH_TOTAL]]-Table2[[#This Row],[OUTSD_SG_GRANDFATHER]]</f>
        <v>0</v>
      </c>
      <c r="AR1997" s="273">
        <f>Table2[[#This Row],[EXCHG_IND_HEALTH_TOTAL]]+Table2[[#This Row],[OUTSD_IND_HEALTH_TOTAL]]</f>
        <v>0</v>
      </c>
      <c r="AS1997" s="273">
        <f>Table2[[#This Row],[EXCHG_SG_HEALTH_TOTAL]]+Table2[[#This Row],[OUTSD_SG_HEALTH_TOTAL]]</f>
        <v>0</v>
      </c>
      <c r="AT1997" s="273">
        <f>Table2[[#This Row],[OUTSD_ATM_HEALTH_TOTAL]]+Table2[[#This Row],[OUTSD_LG_HEALTH_TOTAL]]+Table2[[#This Row],[Individual Total]]+Table2[[#This Row],[Small Group Total]]+Table2[[#This Row],[OUTSD_STUDENT]]</f>
        <v>0</v>
      </c>
    </row>
    <row r="1998" spans="1:46">
      <c r="A1998" t="s">
        <v>497</v>
      </c>
      <c r="B1998" t="s">
        <v>386</v>
      </c>
      <c r="AI1998">
        <v>1</v>
      </c>
      <c r="AL1998">
        <v>2023</v>
      </c>
      <c r="AM1998">
        <v>4</v>
      </c>
      <c r="AN1998" s="273">
        <f>(Table2[[#This Row],[OUTSD_IND_HEALTH_TOTAL]]+Table2[[#This Row],[EXCHG_IND_HEALTH_TOTAL]])-Table2[[#This Row],[OUTSD_IND_GRANDFATHER]]</f>
        <v>0</v>
      </c>
      <c r="AO1998" s="273">
        <f>Table2[[#This Row],[OUTSD_IND_HEALTH_TOTAL]]-Table2[[#This Row],[OUTSD_IND_GRANDFATHER]]</f>
        <v>0</v>
      </c>
      <c r="AP1998" s="273">
        <f>(Table2[[#This Row],[OUTSD_SG_HEALTH_TOTAL]]+Table2[[#This Row],[EXCHG_SG_HEALTH_TOTAL]])-Table2[[#This Row],[OUTSD_SG_GRANDFATHER]]</f>
        <v>0</v>
      </c>
      <c r="AQ1998" s="273">
        <f>Table2[[#This Row],[OUTSD_SG_HEALTH_TOTAL]]-Table2[[#This Row],[OUTSD_SG_GRANDFATHER]]</f>
        <v>0</v>
      </c>
      <c r="AR1998" s="273">
        <f>Table2[[#This Row],[EXCHG_IND_HEALTH_TOTAL]]+Table2[[#This Row],[OUTSD_IND_HEALTH_TOTAL]]</f>
        <v>0</v>
      </c>
      <c r="AS1998" s="273">
        <f>Table2[[#This Row],[EXCHG_SG_HEALTH_TOTAL]]+Table2[[#This Row],[OUTSD_SG_HEALTH_TOTAL]]</f>
        <v>0</v>
      </c>
      <c r="AT1998" s="273">
        <f>Table2[[#This Row],[OUTSD_ATM_HEALTH_TOTAL]]+Table2[[#This Row],[OUTSD_LG_HEALTH_TOTAL]]+Table2[[#This Row],[Individual Total]]+Table2[[#This Row],[Small Group Total]]+Table2[[#This Row],[OUTSD_STUDENT]]</f>
        <v>0</v>
      </c>
    </row>
    <row r="1999" spans="1:46">
      <c r="A1999" t="s">
        <v>497</v>
      </c>
      <c r="B1999" t="s">
        <v>389</v>
      </c>
      <c r="AI1999">
        <v>4</v>
      </c>
      <c r="AL1999">
        <v>2023</v>
      </c>
      <c r="AM1999">
        <v>4</v>
      </c>
      <c r="AN1999" s="273">
        <f>(Table2[[#This Row],[OUTSD_IND_HEALTH_TOTAL]]+Table2[[#This Row],[EXCHG_IND_HEALTH_TOTAL]])-Table2[[#This Row],[OUTSD_IND_GRANDFATHER]]</f>
        <v>0</v>
      </c>
      <c r="AO1999" s="273">
        <f>Table2[[#This Row],[OUTSD_IND_HEALTH_TOTAL]]-Table2[[#This Row],[OUTSD_IND_GRANDFATHER]]</f>
        <v>0</v>
      </c>
      <c r="AP1999" s="273">
        <f>(Table2[[#This Row],[OUTSD_SG_HEALTH_TOTAL]]+Table2[[#This Row],[EXCHG_SG_HEALTH_TOTAL]])-Table2[[#This Row],[OUTSD_SG_GRANDFATHER]]</f>
        <v>0</v>
      </c>
      <c r="AQ1999" s="273">
        <f>Table2[[#This Row],[OUTSD_SG_HEALTH_TOTAL]]-Table2[[#This Row],[OUTSD_SG_GRANDFATHER]]</f>
        <v>0</v>
      </c>
      <c r="AR1999" s="273">
        <f>Table2[[#This Row],[EXCHG_IND_HEALTH_TOTAL]]+Table2[[#This Row],[OUTSD_IND_HEALTH_TOTAL]]</f>
        <v>0</v>
      </c>
      <c r="AS1999" s="273">
        <f>Table2[[#This Row],[EXCHG_SG_HEALTH_TOTAL]]+Table2[[#This Row],[OUTSD_SG_HEALTH_TOTAL]]</f>
        <v>0</v>
      </c>
      <c r="AT1999" s="273">
        <f>Table2[[#This Row],[OUTSD_ATM_HEALTH_TOTAL]]+Table2[[#This Row],[OUTSD_LG_HEALTH_TOTAL]]+Table2[[#This Row],[Individual Total]]+Table2[[#This Row],[Small Group Total]]+Table2[[#This Row],[OUTSD_STUDENT]]</f>
        <v>0</v>
      </c>
    </row>
    <row r="2000" spans="1:46">
      <c r="A2000" t="s">
        <v>497</v>
      </c>
      <c r="B2000" t="s">
        <v>360</v>
      </c>
      <c r="AI2000">
        <v>2</v>
      </c>
      <c r="AL2000">
        <v>2023</v>
      </c>
      <c r="AM2000">
        <v>4</v>
      </c>
      <c r="AN2000" s="273">
        <f>(Table2[[#This Row],[OUTSD_IND_HEALTH_TOTAL]]+Table2[[#This Row],[EXCHG_IND_HEALTH_TOTAL]])-Table2[[#This Row],[OUTSD_IND_GRANDFATHER]]</f>
        <v>0</v>
      </c>
      <c r="AO2000" s="273">
        <f>Table2[[#This Row],[OUTSD_IND_HEALTH_TOTAL]]-Table2[[#This Row],[OUTSD_IND_GRANDFATHER]]</f>
        <v>0</v>
      </c>
      <c r="AP2000" s="273">
        <f>(Table2[[#This Row],[OUTSD_SG_HEALTH_TOTAL]]+Table2[[#This Row],[EXCHG_SG_HEALTH_TOTAL]])-Table2[[#This Row],[OUTSD_SG_GRANDFATHER]]</f>
        <v>0</v>
      </c>
      <c r="AQ2000" s="273">
        <f>Table2[[#This Row],[OUTSD_SG_HEALTH_TOTAL]]-Table2[[#This Row],[OUTSD_SG_GRANDFATHER]]</f>
        <v>0</v>
      </c>
      <c r="AR2000" s="273">
        <f>Table2[[#This Row],[EXCHG_IND_HEALTH_TOTAL]]+Table2[[#This Row],[OUTSD_IND_HEALTH_TOTAL]]</f>
        <v>0</v>
      </c>
      <c r="AS2000" s="273">
        <f>Table2[[#This Row],[EXCHG_SG_HEALTH_TOTAL]]+Table2[[#This Row],[OUTSD_SG_HEALTH_TOTAL]]</f>
        <v>0</v>
      </c>
      <c r="AT2000" s="273">
        <f>Table2[[#This Row],[OUTSD_ATM_HEALTH_TOTAL]]+Table2[[#This Row],[OUTSD_LG_HEALTH_TOTAL]]+Table2[[#This Row],[Individual Total]]+Table2[[#This Row],[Small Group Total]]+Table2[[#This Row],[OUTSD_STUDENT]]</f>
        <v>0</v>
      </c>
    </row>
    <row r="2001" spans="1:46">
      <c r="A2001" t="s">
        <v>497</v>
      </c>
      <c r="B2001" t="s">
        <v>368</v>
      </c>
      <c r="AI2001">
        <v>3</v>
      </c>
      <c r="AL2001">
        <v>2023</v>
      </c>
      <c r="AM2001">
        <v>4</v>
      </c>
      <c r="AN2001" s="273">
        <f>(Table2[[#This Row],[OUTSD_IND_HEALTH_TOTAL]]+Table2[[#This Row],[EXCHG_IND_HEALTH_TOTAL]])-Table2[[#This Row],[OUTSD_IND_GRANDFATHER]]</f>
        <v>0</v>
      </c>
      <c r="AO2001" s="273">
        <f>Table2[[#This Row],[OUTSD_IND_HEALTH_TOTAL]]-Table2[[#This Row],[OUTSD_IND_GRANDFATHER]]</f>
        <v>0</v>
      </c>
      <c r="AP2001" s="273">
        <f>(Table2[[#This Row],[OUTSD_SG_HEALTH_TOTAL]]+Table2[[#This Row],[EXCHG_SG_HEALTH_TOTAL]])-Table2[[#This Row],[OUTSD_SG_GRANDFATHER]]</f>
        <v>0</v>
      </c>
      <c r="AQ2001" s="273">
        <f>Table2[[#This Row],[OUTSD_SG_HEALTH_TOTAL]]-Table2[[#This Row],[OUTSD_SG_GRANDFATHER]]</f>
        <v>0</v>
      </c>
      <c r="AR2001" s="273">
        <f>Table2[[#This Row],[EXCHG_IND_HEALTH_TOTAL]]+Table2[[#This Row],[OUTSD_IND_HEALTH_TOTAL]]</f>
        <v>0</v>
      </c>
      <c r="AS2001" s="273">
        <f>Table2[[#This Row],[EXCHG_SG_HEALTH_TOTAL]]+Table2[[#This Row],[OUTSD_SG_HEALTH_TOTAL]]</f>
        <v>0</v>
      </c>
      <c r="AT2001" s="273">
        <f>Table2[[#This Row],[OUTSD_ATM_HEALTH_TOTAL]]+Table2[[#This Row],[OUTSD_LG_HEALTH_TOTAL]]+Table2[[#This Row],[Individual Total]]+Table2[[#This Row],[Small Group Total]]+Table2[[#This Row],[OUTSD_STUDENT]]</f>
        <v>0</v>
      </c>
    </row>
    <row r="2002" spans="1:46">
      <c r="A2002" t="s">
        <v>497</v>
      </c>
      <c r="B2002" t="s">
        <v>378</v>
      </c>
      <c r="AI2002">
        <v>5</v>
      </c>
      <c r="AL2002">
        <v>2023</v>
      </c>
      <c r="AM2002">
        <v>4</v>
      </c>
      <c r="AN2002" s="273">
        <f>(Table2[[#This Row],[OUTSD_IND_HEALTH_TOTAL]]+Table2[[#This Row],[EXCHG_IND_HEALTH_TOTAL]])-Table2[[#This Row],[OUTSD_IND_GRANDFATHER]]</f>
        <v>0</v>
      </c>
      <c r="AO2002" s="273">
        <f>Table2[[#This Row],[OUTSD_IND_HEALTH_TOTAL]]-Table2[[#This Row],[OUTSD_IND_GRANDFATHER]]</f>
        <v>0</v>
      </c>
      <c r="AP2002" s="273">
        <f>(Table2[[#This Row],[OUTSD_SG_HEALTH_TOTAL]]+Table2[[#This Row],[EXCHG_SG_HEALTH_TOTAL]])-Table2[[#This Row],[OUTSD_SG_GRANDFATHER]]</f>
        <v>0</v>
      </c>
      <c r="AQ2002" s="273">
        <f>Table2[[#This Row],[OUTSD_SG_HEALTH_TOTAL]]-Table2[[#This Row],[OUTSD_SG_GRANDFATHER]]</f>
        <v>0</v>
      </c>
      <c r="AR2002" s="273">
        <f>Table2[[#This Row],[EXCHG_IND_HEALTH_TOTAL]]+Table2[[#This Row],[OUTSD_IND_HEALTH_TOTAL]]</f>
        <v>0</v>
      </c>
      <c r="AS2002" s="273">
        <f>Table2[[#This Row],[EXCHG_SG_HEALTH_TOTAL]]+Table2[[#This Row],[OUTSD_SG_HEALTH_TOTAL]]</f>
        <v>0</v>
      </c>
      <c r="AT2002" s="273">
        <f>Table2[[#This Row],[OUTSD_ATM_HEALTH_TOTAL]]+Table2[[#This Row],[OUTSD_LG_HEALTH_TOTAL]]+Table2[[#This Row],[Individual Total]]+Table2[[#This Row],[Small Group Total]]+Table2[[#This Row],[OUTSD_STUDENT]]</f>
        <v>0</v>
      </c>
    </row>
    <row r="2003" spans="1:46">
      <c r="A2003" t="s">
        <v>497</v>
      </c>
      <c r="B2003" t="s">
        <v>369</v>
      </c>
      <c r="AI2003">
        <v>1</v>
      </c>
      <c r="AL2003">
        <v>2023</v>
      </c>
      <c r="AM2003">
        <v>4</v>
      </c>
      <c r="AN2003" s="273">
        <f>(Table2[[#This Row],[OUTSD_IND_HEALTH_TOTAL]]+Table2[[#This Row],[EXCHG_IND_HEALTH_TOTAL]])-Table2[[#This Row],[OUTSD_IND_GRANDFATHER]]</f>
        <v>0</v>
      </c>
      <c r="AO2003" s="273">
        <f>Table2[[#This Row],[OUTSD_IND_HEALTH_TOTAL]]-Table2[[#This Row],[OUTSD_IND_GRANDFATHER]]</f>
        <v>0</v>
      </c>
      <c r="AP2003" s="273">
        <f>(Table2[[#This Row],[OUTSD_SG_HEALTH_TOTAL]]+Table2[[#This Row],[EXCHG_SG_HEALTH_TOTAL]])-Table2[[#This Row],[OUTSD_SG_GRANDFATHER]]</f>
        <v>0</v>
      </c>
      <c r="AQ2003" s="273">
        <f>Table2[[#This Row],[OUTSD_SG_HEALTH_TOTAL]]-Table2[[#This Row],[OUTSD_SG_GRANDFATHER]]</f>
        <v>0</v>
      </c>
      <c r="AR2003" s="273">
        <f>Table2[[#This Row],[EXCHG_IND_HEALTH_TOTAL]]+Table2[[#This Row],[OUTSD_IND_HEALTH_TOTAL]]</f>
        <v>0</v>
      </c>
      <c r="AS2003" s="273">
        <f>Table2[[#This Row],[EXCHG_SG_HEALTH_TOTAL]]+Table2[[#This Row],[OUTSD_SG_HEALTH_TOTAL]]</f>
        <v>0</v>
      </c>
      <c r="AT2003" s="273">
        <f>Table2[[#This Row],[OUTSD_ATM_HEALTH_TOTAL]]+Table2[[#This Row],[OUTSD_LG_HEALTH_TOTAL]]+Table2[[#This Row],[Individual Total]]+Table2[[#This Row],[Small Group Total]]+Table2[[#This Row],[OUTSD_STUDENT]]</f>
        <v>0</v>
      </c>
    </row>
    <row r="2004" spans="1:46">
      <c r="A2004" t="s">
        <v>497</v>
      </c>
      <c r="B2004" t="s">
        <v>385</v>
      </c>
      <c r="AI2004">
        <v>2</v>
      </c>
      <c r="AL2004">
        <v>2023</v>
      </c>
      <c r="AM2004">
        <v>4</v>
      </c>
      <c r="AN2004" s="273">
        <f>(Table2[[#This Row],[OUTSD_IND_HEALTH_TOTAL]]+Table2[[#This Row],[EXCHG_IND_HEALTH_TOTAL]])-Table2[[#This Row],[OUTSD_IND_GRANDFATHER]]</f>
        <v>0</v>
      </c>
      <c r="AO2004" s="273">
        <f>Table2[[#This Row],[OUTSD_IND_HEALTH_TOTAL]]-Table2[[#This Row],[OUTSD_IND_GRANDFATHER]]</f>
        <v>0</v>
      </c>
      <c r="AP2004" s="273">
        <f>(Table2[[#This Row],[OUTSD_SG_HEALTH_TOTAL]]+Table2[[#This Row],[EXCHG_SG_HEALTH_TOTAL]])-Table2[[#This Row],[OUTSD_SG_GRANDFATHER]]</f>
        <v>0</v>
      </c>
      <c r="AQ2004" s="273">
        <f>Table2[[#This Row],[OUTSD_SG_HEALTH_TOTAL]]-Table2[[#This Row],[OUTSD_SG_GRANDFATHER]]</f>
        <v>0</v>
      </c>
      <c r="AR2004" s="273">
        <f>Table2[[#This Row],[EXCHG_IND_HEALTH_TOTAL]]+Table2[[#This Row],[OUTSD_IND_HEALTH_TOTAL]]</f>
        <v>0</v>
      </c>
      <c r="AS2004" s="273">
        <f>Table2[[#This Row],[EXCHG_SG_HEALTH_TOTAL]]+Table2[[#This Row],[OUTSD_SG_HEALTH_TOTAL]]</f>
        <v>0</v>
      </c>
      <c r="AT2004" s="273">
        <f>Table2[[#This Row],[OUTSD_ATM_HEALTH_TOTAL]]+Table2[[#This Row],[OUTSD_LG_HEALTH_TOTAL]]+Table2[[#This Row],[Individual Total]]+Table2[[#This Row],[Small Group Total]]+Table2[[#This Row],[OUTSD_STUDENT]]</f>
        <v>0</v>
      </c>
    </row>
    <row r="2005" spans="1:46">
      <c r="A2005" t="s">
        <v>497</v>
      </c>
      <c r="B2005" t="s">
        <v>366</v>
      </c>
      <c r="AI2005">
        <v>2</v>
      </c>
      <c r="AL2005">
        <v>2023</v>
      </c>
      <c r="AM2005">
        <v>4</v>
      </c>
      <c r="AN2005" s="273">
        <f>(Table2[[#This Row],[OUTSD_IND_HEALTH_TOTAL]]+Table2[[#This Row],[EXCHG_IND_HEALTH_TOTAL]])-Table2[[#This Row],[OUTSD_IND_GRANDFATHER]]</f>
        <v>0</v>
      </c>
      <c r="AO2005" s="273">
        <f>Table2[[#This Row],[OUTSD_IND_HEALTH_TOTAL]]-Table2[[#This Row],[OUTSD_IND_GRANDFATHER]]</f>
        <v>0</v>
      </c>
      <c r="AP2005" s="273">
        <f>(Table2[[#This Row],[OUTSD_SG_HEALTH_TOTAL]]+Table2[[#This Row],[EXCHG_SG_HEALTH_TOTAL]])-Table2[[#This Row],[OUTSD_SG_GRANDFATHER]]</f>
        <v>0</v>
      </c>
      <c r="AQ2005" s="273">
        <f>Table2[[#This Row],[OUTSD_SG_HEALTH_TOTAL]]-Table2[[#This Row],[OUTSD_SG_GRANDFATHER]]</f>
        <v>0</v>
      </c>
      <c r="AR2005" s="273">
        <f>Table2[[#This Row],[EXCHG_IND_HEALTH_TOTAL]]+Table2[[#This Row],[OUTSD_IND_HEALTH_TOTAL]]</f>
        <v>0</v>
      </c>
      <c r="AS2005" s="273">
        <f>Table2[[#This Row],[EXCHG_SG_HEALTH_TOTAL]]+Table2[[#This Row],[OUTSD_SG_HEALTH_TOTAL]]</f>
        <v>0</v>
      </c>
      <c r="AT2005" s="273">
        <f>Table2[[#This Row],[OUTSD_ATM_HEALTH_TOTAL]]+Table2[[#This Row],[OUTSD_LG_HEALTH_TOTAL]]+Table2[[#This Row],[Individual Total]]+Table2[[#This Row],[Small Group Total]]+Table2[[#This Row],[OUTSD_STUDENT]]</f>
        <v>0</v>
      </c>
    </row>
    <row r="2006" spans="1:46">
      <c r="A2006" t="s">
        <v>497</v>
      </c>
      <c r="B2006" t="s">
        <v>375</v>
      </c>
      <c r="AI2006">
        <v>15</v>
      </c>
      <c r="AL2006">
        <v>2023</v>
      </c>
      <c r="AM2006">
        <v>4</v>
      </c>
      <c r="AN2006" s="273">
        <f>(Table2[[#This Row],[OUTSD_IND_HEALTH_TOTAL]]+Table2[[#This Row],[EXCHG_IND_HEALTH_TOTAL]])-Table2[[#This Row],[OUTSD_IND_GRANDFATHER]]</f>
        <v>0</v>
      </c>
      <c r="AO2006" s="273">
        <f>Table2[[#This Row],[OUTSD_IND_HEALTH_TOTAL]]-Table2[[#This Row],[OUTSD_IND_GRANDFATHER]]</f>
        <v>0</v>
      </c>
      <c r="AP2006" s="273">
        <f>(Table2[[#This Row],[OUTSD_SG_HEALTH_TOTAL]]+Table2[[#This Row],[EXCHG_SG_HEALTH_TOTAL]])-Table2[[#This Row],[OUTSD_SG_GRANDFATHER]]</f>
        <v>0</v>
      </c>
      <c r="AQ2006" s="273">
        <f>Table2[[#This Row],[OUTSD_SG_HEALTH_TOTAL]]-Table2[[#This Row],[OUTSD_SG_GRANDFATHER]]</f>
        <v>0</v>
      </c>
      <c r="AR2006" s="273">
        <f>Table2[[#This Row],[EXCHG_IND_HEALTH_TOTAL]]+Table2[[#This Row],[OUTSD_IND_HEALTH_TOTAL]]</f>
        <v>0</v>
      </c>
      <c r="AS2006" s="273">
        <f>Table2[[#This Row],[EXCHG_SG_HEALTH_TOTAL]]+Table2[[#This Row],[OUTSD_SG_HEALTH_TOTAL]]</f>
        <v>0</v>
      </c>
      <c r="AT2006" s="273">
        <f>Table2[[#This Row],[OUTSD_ATM_HEALTH_TOTAL]]+Table2[[#This Row],[OUTSD_LG_HEALTH_TOTAL]]+Table2[[#This Row],[Individual Total]]+Table2[[#This Row],[Small Group Total]]+Table2[[#This Row],[OUTSD_STUDENT]]</f>
        <v>0</v>
      </c>
    </row>
    <row r="2007" spans="1:46">
      <c r="A2007" t="s">
        <v>497</v>
      </c>
      <c r="B2007" t="s">
        <v>383</v>
      </c>
      <c r="AI2007">
        <v>13</v>
      </c>
      <c r="AL2007">
        <v>2023</v>
      </c>
      <c r="AM2007">
        <v>4</v>
      </c>
      <c r="AN2007" s="273">
        <f>(Table2[[#This Row],[OUTSD_IND_HEALTH_TOTAL]]+Table2[[#This Row],[EXCHG_IND_HEALTH_TOTAL]])-Table2[[#This Row],[OUTSD_IND_GRANDFATHER]]</f>
        <v>0</v>
      </c>
      <c r="AO2007" s="273">
        <f>Table2[[#This Row],[OUTSD_IND_HEALTH_TOTAL]]-Table2[[#This Row],[OUTSD_IND_GRANDFATHER]]</f>
        <v>0</v>
      </c>
      <c r="AP2007" s="273">
        <f>(Table2[[#This Row],[OUTSD_SG_HEALTH_TOTAL]]+Table2[[#This Row],[EXCHG_SG_HEALTH_TOTAL]])-Table2[[#This Row],[OUTSD_SG_GRANDFATHER]]</f>
        <v>0</v>
      </c>
      <c r="AQ2007" s="273">
        <f>Table2[[#This Row],[OUTSD_SG_HEALTH_TOTAL]]-Table2[[#This Row],[OUTSD_SG_GRANDFATHER]]</f>
        <v>0</v>
      </c>
      <c r="AR2007" s="273">
        <f>Table2[[#This Row],[EXCHG_IND_HEALTH_TOTAL]]+Table2[[#This Row],[OUTSD_IND_HEALTH_TOTAL]]</f>
        <v>0</v>
      </c>
      <c r="AS2007" s="273">
        <f>Table2[[#This Row],[EXCHG_SG_HEALTH_TOTAL]]+Table2[[#This Row],[OUTSD_SG_HEALTH_TOTAL]]</f>
        <v>0</v>
      </c>
      <c r="AT2007" s="273">
        <f>Table2[[#This Row],[OUTSD_ATM_HEALTH_TOTAL]]+Table2[[#This Row],[OUTSD_LG_HEALTH_TOTAL]]+Table2[[#This Row],[Individual Total]]+Table2[[#This Row],[Small Group Total]]+Table2[[#This Row],[OUTSD_STUDENT]]</f>
        <v>0</v>
      </c>
    </row>
    <row r="2008" spans="1:46">
      <c r="A2008" t="s">
        <v>497</v>
      </c>
      <c r="B2008" t="s">
        <v>356</v>
      </c>
      <c r="AI2008">
        <v>7</v>
      </c>
      <c r="AL2008">
        <v>2023</v>
      </c>
      <c r="AM2008">
        <v>4</v>
      </c>
      <c r="AN2008" s="273">
        <f>(Table2[[#This Row],[OUTSD_IND_HEALTH_TOTAL]]+Table2[[#This Row],[EXCHG_IND_HEALTH_TOTAL]])-Table2[[#This Row],[OUTSD_IND_GRANDFATHER]]</f>
        <v>0</v>
      </c>
      <c r="AO2008" s="273">
        <f>Table2[[#This Row],[OUTSD_IND_HEALTH_TOTAL]]-Table2[[#This Row],[OUTSD_IND_GRANDFATHER]]</f>
        <v>0</v>
      </c>
      <c r="AP2008" s="273">
        <f>(Table2[[#This Row],[OUTSD_SG_HEALTH_TOTAL]]+Table2[[#This Row],[EXCHG_SG_HEALTH_TOTAL]])-Table2[[#This Row],[OUTSD_SG_GRANDFATHER]]</f>
        <v>0</v>
      </c>
      <c r="AQ2008" s="273">
        <f>Table2[[#This Row],[OUTSD_SG_HEALTH_TOTAL]]-Table2[[#This Row],[OUTSD_SG_GRANDFATHER]]</f>
        <v>0</v>
      </c>
      <c r="AR2008" s="273">
        <f>Table2[[#This Row],[EXCHG_IND_HEALTH_TOTAL]]+Table2[[#This Row],[OUTSD_IND_HEALTH_TOTAL]]</f>
        <v>0</v>
      </c>
      <c r="AS2008" s="273">
        <f>Table2[[#This Row],[EXCHG_SG_HEALTH_TOTAL]]+Table2[[#This Row],[OUTSD_SG_HEALTH_TOTAL]]</f>
        <v>0</v>
      </c>
      <c r="AT2008" s="273">
        <f>Table2[[#This Row],[OUTSD_ATM_HEALTH_TOTAL]]+Table2[[#This Row],[OUTSD_LG_HEALTH_TOTAL]]+Table2[[#This Row],[Individual Total]]+Table2[[#This Row],[Small Group Total]]+Table2[[#This Row],[OUTSD_STUDENT]]</f>
        <v>0</v>
      </c>
    </row>
    <row r="2009" spans="1:46">
      <c r="A2009" t="s">
        <v>497</v>
      </c>
      <c r="B2009" t="s">
        <v>382</v>
      </c>
      <c r="AI2009">
        <v>13</v>
      </c>
      <c r="AL2009">
        <v>2023</v>
      </c>
      <c r="AM2009">
        <v>4</v>
      </c>
      <c r="AN2009" s="273">
        <f>(Table2[[#This Row],[OUTSD_IND_HEALTH_TOTAL]]+Table2[[#This Row],[EXCHG_IND_HEALTH_TOTAL]])-Table2[[#This Row],[OUTSD_IND_GRANDFATHER]]</f>
        <v>0</v>
      </c>
      <c r="AO2009" s="273">
        <f>Table2[[#This Row],[OUTSD_IND_HEALTH_TOTAL]]-Table2[[#This Row],[OUTSD_IND_GRANDFATHER]]</f>
        <v>0</v>
      </c>
      <c r="AP2009" s="273">
        <f>(Table2[[#This Row],[OUTSD_SG_HEALTH_TOTAL]]+Table2[[#This Row],[EXCHG_SG_HEALTH_TOTAL]])-Table2[[#This Row],[OUTSD_SG_GRANDFATHER]]</f>
        <v>0</v>
      </c>
      <c r="AQ2009" s="273">
        <f>Table2[[#This Row],[OUTSD_SG_HEALTH_TOTAL]]-Table2[[#This Row],[OUTSD_SG_GRANDFATHER]]</f>
        <v>0</v>
      </c>
      <c r="AR2009" s="273">
        <f>Table2[[#This Row],[EXCHG_IND_HEALTH_TOTAL]]+Table2[[#This Row],[OUTSD_IND_HEALTH_TOTAL]]</f>
        <v>0</v>
      </c>
      <c r="AS2009" s="273">
        <f>Table2[[#This Row],[EXCHG_SG_HEALTH_TOTAL]]+Table2[[#This Row],[OUTSD_SG_HEALTH_TOTAL]]</f>
        <v>0</v>
      </c>
      <c r="AT2009" s="273">
        <f>Table2[[#This Row],[OUTSD_ATM_HEALTH_TOTAL]]+Table2[[#This Row],[OUTSD_LG_HEALTH_TOTAL]]+Table2[[#This Row],[Individual Total]]+Table2[[#This Row],[Small Group Total]]+Table2[[#This Row],[OUTSD_STUDENT]]</f>
        <v>0</v>
      </c>
    </row>
    <row r="2010" spans="1:46">
      <c r="A2010" t="s">
        <v>497</v>
      </c>
      <c r="B2010" t="s">
        <v>359</v>
      </c>
      <c r="AI2010">
        <v>12</v>
      </c>
      <c r="AL2010">
        <v>2023</v>
      </c>
      <c r="AM2010">
        <v>4</v>
      </c>
      <c r="AN2010" s="273">
        <f>(Table2[[#This Row],[OUTSD_IND_HEALTH_TOTAL]]+Table2[[#This Row],[EXCHG_IND_HEALTH_TOTAL]])-Table2[[#This Row],[OUTSD_IND_GRANDFATHER]]</f>
        <v>0</v>
      </c>
      <c r="AO2010" s="273">
        <f>Table2[[#This Row],[OUTSD_IND_HEALTH_TOTAL]]-Table2[[#This Row],[OUTSD_IND_GRANDFATHER]]</f>
        <v>0</v>
      </c>
      <c r="AP2010" s="273">
        <f>(Table2[[#This Row],[OUTSD_SG_HEALTH_TOTAL]]+Table2[[#This Row],[EXCHG_SG_HEALTH_TOTAL]])-Table2[[#This Row],[OUTSD_SG_GRANDFATHER]]</f>
        <v>0</v>
      </c>
      <c r="AQ2010" s="273">
        <f>Table2[[#This Row],[OUTSD_SG_HEALTH_TOTAL]]-Table2[[#This Row],[OUTSD_SG_GRANDFATHER]]</f>
        <v>0</v>
      </c>
      <c r="AR2010" s="273">
        <f>Table2[[#This Row],[EXCHG_IND_HEALTH_TOTAL]]+Table2[[#This Row],[OUTSD_IND_HEALTH_TOTAL]]</f>
        <v>0</v>
      </c>
      <c r="AS2010" s="273">
        <f>Table2[[#This Row],[EXCHG_SG_HEALTH_TOTAL]]+Table2[[#This Row],[OUTSD_SG_HEALTH_TOTAL]]</f>
        <v>0</v>
      </c>
      <c r="AT2010" s="273">
        <f>Table2[[#This Row],[OUTSD_ATM_HEALTH_TOTAL]]+Table2[[#This Row],[OUTSD_LG_HEALTH_TOTAL]]+Table2[[#This Row],[Individual Total]]+Table2[[#This Row],[Small Group Total]]+Table2[[#This Row],[OUTSD_STUDENT]]</f>
        <v>0</v>
      </c>
    </row>
    <row r="2011" spans="1:46">
      <c r="A2011" t="s">
        <v>497</v>
      </c>
      <c r="B2011" t="s">
        <v>364</v>
      </c>
      <c r="AI2011">
        <v>1</v>
      </c>
      <c r="AL2011">
        <v>2023</v>
      </c>
      <c r="AM2011">
        <v>4</v>
      </c>
      <c r="AN2011" s="273">
        <f>(Table2[[#This Row],[OUTSD_IND_HEALTH_TOTAL]]+Table2[[#This Row],[EXCHG_IND_HEALTH_TOTAL]])-Table2[[#This Row],[OUTSD_IND_GRANDFATHER]]</f>
        <v>0</v>
      </c>
      <c r="AO2011" s="273">
        <f>Table2[[#This Row],[OUTSD_IND_HEALTH_TOTAL]]-Table2[[#This Row],[OUTSD_IND_GRANDFATHER]]</f>
        <v>0</v>
      </c>
      <c r="AP2011" s="273">
        <f>(Table2[[#This Row],[OUTSD_SG_HEALTH_TOTAL]]+Table2[[#This Row],[EXCHG_SG_HEALTH_TOTAL]])-Table2[[#This Row],[OUTSD_SG_GRANDFATHER]]</f>
        <v>0</v>
      </c>
      <c r="AQ2011" s="273">
        <f>Table2[[#This Row],[OUTSD_SG_HEALTH_TOTAL]]-Table2[[#This Row],[OUTSD_SG_GRANDFATHER]]</f>
        <v>0</v>
      </c>
      <c r="AR2011" s="273">
        <f>Table2[[#This Row],[EXCHG_IND_HEALTH_TOTAL]]+Table2[[#This Row],[OUTSD_IND_HEALTH_TOTAL]]</f>
        <v>0</v>
      </c>
      <c r="AS2011" s="273">
        <f>Table2[[#This Row],[EXCHG_SG_HEALTH_TOTAL]]+Table2[[#This Row],[OUTSD_SG_HEALTH_TOTAL]]</f>
        <v>0</v>
      </c>
      <c r="AT2011" s="273">
        <f>Table2[[#This Row],[OUTSD_ATM_HEALTH_TOTAL]]+Table2[[#This Row],[OUTSD_LG_HEALTH_TOTAL]]+Table2[[#This Row],[Individual Total]]+Table2[[#This Row],[Small Group Total]]+Table2[[#This Row],[OUTSD_STUDENT]]</f>
        <v>0</v>
      </c>
    </row>
    <row r="2012" spans="1:46">
      <c r="A2012" t="s">
        <v>497</v>
      </c>
      <c r="B2012" t="s">
        <v>374</v>
      </c>
      <c r="AI2012">
        <v>10</v>
      </c>
      <c r="AL2012">
        <v>2023</v>
      </c>
      <c r="AM2012">
        <v>4</v>
      </c>
      <c r="AN2012" s="273">
        <f>(Table2[[#This Row],[OUTSD_IND_HEALTH_TOTAL]]+Table2[[#This Row],[EXCHG_IND_HEALTH_TOTAL]])-Table2[[#This Row],[OUTSD_IND_GRANDFATHER]]</f>
        <v>0</v>
      </c>
      <c r="AO2012" s="273">
        <f>Table2[[#This Row],[OUTSD_IND_HEALTH_TOTAL]]-Table2[[#This Row],[OUTSD_IND_GRANDFATHER]]</f>
        <v>0</v>
      </c>
      <c r="AP2012" s="273">
        <f>(Table2[[#This Row],[OUTSD_SG_HEALTH_TOTAL]]+Table2[[#This Row],[EXCHG_SG_HEALTH_TOTAL]])-Table2[[#This Row],[OUTSD_SG_GRANDFATHER]]</f>
        <v>0</v>
      </c>
      <c r="AQ2012" s="273">
        <f>Table2[[#This Row],[OUTSD_SG_HEALTH_TOTAL]]-Table2[[#This Row],[OUTSD_SG_GRANDFATHER]]</f>
        <v>0</v>
      </c>
      <c r="AR2012" s="273">
        <f>Table2[[#This Row],[EXCHG_IND_HEALTH_TOTAL]]+Table2[[#This Row],[OUTSD_IND_HEALTH_TOTAL]]</f>
        <v>0</v>
      </c>
      <c r="AS2012" s="273">
        <f>Table2[[#This Row],[EXCHG_SG_HEALTH_TOTAL]]+Table2[[#This Row],[OUTSD_SG_HEALTH_TOTAL]]</f>
        <v>0</v>
      </c>
      <c r="AT2012" s="273">
        <f>Table2[[#This Row],[OUTSD_ATM_HEALTH_TOTAL]]+Table2[[#This Row],[OUTSD_LG_HEALTH_TOTAL]]+Table2[[#This Row],[Individual Total]]+Table2[[#This Row],[Small Group Total]]+Table2[[#This Row],[OUTSD_STUDENT]]</f>
        <v>0</v>
      </c>
    </row>
    <row r="2013" spans="1:46">
      <c r="A2013" t="s">
        <v>497</v>
      </c>
      <c r="B2013" t="s">
        <v>380</v>
      </c>
      <c r="AI2013">
        <v>77</v>
      </c>
      <c r="AL2013">
        <v>2023</v>
      </c>
      <c r="AM2013">
        <v>4</v>
      </c>
      <c r="AN2013" s="273">
        <f>(Table2[[#This Row],[OUTSD_IND_HEALTH_TOTAL]]+Table2[[#This Row],[EXCHG_IND_HEALTH_TOTAL]])-Table2[[#This Row],[OUTSD_IND_GRANDFATHER]]</f>
        <v>0</v>
      </c>
      <c r="AO2013" s="273">
        <f>Table2[[#This Row],[OUTSD_IND_HEALTH_TOTAL]]-Table2[[#This Row],[OUTSD_IND_GRANDFATHER]]</f>
        <v>0</v>
      </c>
      <c r="AP2013" s="273">
        <f>(Table2[[#This Row],[OUTSD_SG_HEALTH_TOTAL]]+Table2[[#This Row],[EXCHG_SG_HEALTH_TOTAL]])-Table2[[#This Row],[OUTSD_SG_GRANDFATHER]]</f>
        <v>0</v>
      </c>
      <c r="AQ2013" s="273">
        <f>Table2[[#This Row],[OUTSD_SG_HEALTH_TOTAL]]-Table2[[#This Row],[OUTSD_SG_GRANDFATHER]]</f>
        <v>0</v>
      </c>
      <c r="AR2013" s="273">
        <f>Table2[[#This Row],[EXCHG_IND_HEALTH_TOTAL]]+Table2[[#This Row],[OUTSD_IND_HEALTH_TOTAL]]</f>
        <v>0</v>
      </c>
      <c r="AS2013" s="273">
        <f>Table2[[#This Row],[EXCHG_SG_HEALTH_TOTAL]]+Table2[[#This Row],[OUTSD_SG_HEALTH_TOTAL]]</f>
        <v>0</v>
      </c>
      <c r="AT2013" s="273">
        <f>Table2[[#This Row],[OUTSD_ATM_HEALTH_TOTAL]]+Table2[[#This Row],[OUTSD_LG_HEALTH_TOTAL]]+Table2[[#This Row],[Individual Total]]+Table2[[#This Row],[Small Group Total]]+Table2[[#This Row],[OUTSD_STUDENT]]</f>
        <v>0</v>
      </c>
    </row>
    <row r="2014" spans="1:46">
      <c r="A2014" t="s">
        <v>497</v>
      </c>
      <c r="B2014" t="s">
        <v>387</v>
      </c>
      <c r="AI2014">
        <v>29</v>
      </c>
      <c r="AL2014">
        <v>2023</v>
      </c>
      <c r="AM2014">
        <v>4</v>
      </c>
      <c r="AN2014" s="273">
        <f>(Table2[[#This Row],[OUTSD_IND_HEALTH_TOTAL]]+Table2[[#This Row],[EXCHG_IND_HEALTH_TOTAL]])-Table2[[#This Row],[OUTSD_IND_GRANDFATHER]]</f>
        <v>0</v>
      </c>
      <c r="AO2014" s="273">
        <f>Table2[[#This Row],[OUTSD_IND_HEALTH_TOTAL]]-Table2[[#This Row],[OUTSD_IND_GRANDFATHER]]</f>
        <v>0</v>
      </c>
      <c r="AP2014" s="273">
        <f>(Table2[[#This Row],[OUTSD_SG_HEALTH_TOTAL]]+Table2[[#This Row],[EXCHG_SG_HEALTH_TOTAL]])-Table2[[#This Row],[OUTSD_SG_GRANDFATHER]]</f>
        <v>0</v>
      </c>
      <c r="AQ2014" s="273">
        <f>Table2[[#This Row],[OUTSD_SG_HEALTH_TOTAL]]-Table2[[#This Row],[OUTSD_SG_GRANDFATHER]]</f>
        <v>0</v>
      </c>
      <c r="AR2014" s="273">
        <f>Table2[[#This Row],[EXCHG_IND_HEALTH_TOTAL]]+Table2[[#This Row],[OUTSD_IND_HEALTH_TOTAL]]</f>
        <v>0</v>
      </c>
      <c r="AS2014" s="273">
        <f>Table2[[#This Row],[EXCHG_SG_HEALTH_TOTAL]]+Table2[[#This Row],[OUTSD_SG_HEALTH_TOTAL]]</f>
        <v>0</v>
      </c>
      <c r="AT2014" s="273">
        <f>Table2[[#This Row],[OUTSD_ATM_HEALTH_TOTAL]]+Table2[[#This Row],[OUTSD_LG_HEALTH_TOTAL]]+Table2[[#This Row],[Individual Total]]+Table2[[#This Row],[Small Group Total]]+Table2[[#This Row],[OUTSD_STUDENT]]</f>
        <v>0</v>
      </c>
    </row>
    <row r="2015" spans="1:46">
      <c r="A2015" t="s">
        <v>497</v>
      </c>
      <c r="B2015" t="s">
        <v>392</v>
      </c>
      <c r="AI2015">
        <v>2</v>
      </c>
      <c r="AL2015">
        <v>2023</v>
      </c>
      <c r="AM2015">
        <v>4</v>
      </c>
      <c r="AN2015" s="273">
        <f>(Table2[[#This Row],[OUTSD_IND_HEALTH_TOTAL]]+Table2[[#This Row],[EXCHG_IND_HEALTH_TOTAL]])-Table2[[#This Row],[OUTSD_IND_GRANDFATHER]]</f>
        <v>0</v>
      </c>
      <c r="AO2015" s="273">
        <f>Table2[[#This Row],[OUTSD_IND_HEALTH_TOTAL]]-Table2[[#This Row],[OUTSD_IND_GRANDFATHER]]</f>
        <v>0</v>
      </c>
      <c r="AP2015" s="273">
        <f>(Table2[[#This Row],[OUTSD_SG_HEALTH_TOTAL]]+Table2[[#This Row],[EXCHG_SG_HEALTH_TOTAL]])-Table2[[#This Row],[OUTSD_SG_GRANDFATHER]]</f>
        <v>0</v>
      </c>
      <c r="AQ2015" s="273">
        <f>Table2[[#This Row],[OUTSD_SG_HEALTH_TOTAL]]-Table2[[#This Row],[OUTSD_SG_GRANDFATHER]]</f>
        <v>0</v>
      </c>
      <c r="AR2015" s="273">
        <f>Table2[[#This Row],[EXCHG_IND_HEALTH_TOTAL]]+Table2[[#This Row],[OUTSD_IND_HEALTH_TOTAL]]</f>
        <v>0</v>
      </c>
      <c r="AS2015" s="273">
        <f>Table2[[#This Row],[EXCHG_SG_HEALTH_TOTAL]]+Table2[[#This Row],[OUTSD_SG_HEALTH_TOTAL]]</f>
        <v>0</v>
      </c>
      <c r="AT2015" s="273">
        <f>Table2[[#This Row],[OUTSD_ATM_HEALTH_TOTAL]]+Table2[[#This Row],[OUTSD_LG_HEALTH_TOTAL]]+Table2[[#This Row],[Individual Total]]+Table2[[#This Row],[Small Group Total]]+Table2[[#This Row],[OUTSD_STUDENT]]</f>
        <v>0</v>
      </c>
    </row>
    <row r="2016" spans="1:46">
      <c r="A2016" t="s">
        <v>497</v>
      </c>
      <c r="B2016" t="s">
        <v>373</v>
      </c>
      <c r="AI2016">
        <v>7</v>
      </c>
      <c r="AL2016">
        <v>2023</v>
      </c>
      <c r="AM2016">
        <v>4</v>
      </c>
      <c r="AN2016" s="273">
        <f>(Table2[[#This Row],[OUTSD_IND_HEALTH_TOTAL]]+Table2[[#This Row],[EXCHG_IND_HEALTH_TOTAL]])-Table2[[#This Row],[OUTSD_IND_GRANDFATHER]]</f>
        <v>0</v>
      </c>
      <c r="AO2016" s="273">
        <f>Table2[[#This Row],[OUTSD_IND_HEALTH_TOTAL]]-Table2[[#This Row],[OUTSD_IND_GRANDFATHER]]</f>
        <v>0</v>
      </c>
      <c r="AP2016" s="273">
        <f>(Table2[[#This Row],[OUTSD_SG_HEALTH_TOTAL]]+Table2[[#This Row],[EXCHG_SG_HEALTH_TOTAL]])-Table2[[#This Row],[OUTSD_SG_GRANDFATHER]]</f>
        <v>0</v>
      </c>
      <c r="AQ2016" s="273">
        <f>Table2[[#This Row],[OUTSD_SG_HEALTH_TOTAL]]-Table2[[#This Row],[OUTSD_SG_GRANDFATHER]]</f>
        <v>0</v>
      </c>
      <c r="AR2016" s="273">
        <f>Table2[[#This Row],[EXCHG_IND_HEALTH_TOTAL]]+Table2[[#This Row],[OUTSD_IND_HEALTH_TOTAL]]</f>
        <v>0</v>
      </c>
      <c r="AS2016" s="273">
        <f>Table2[[#This Row],[EXCHG_SG_HEALTH_TOTAL]]+Table2[[#This Row],[OUTSD_SG_HEALTH_TOTAL]]</f>
        <v>0</v>
      </c>
      <c r="AT2016" s="273">
        <f>Table2[[#This Row],[OUTSD_ATM_HEALTH_TOTAL]]+Table2[[#This Row],[OUTSD_LG_HEALTH_TOTAL]]+Table2[[#This Row],[Individual Total]]+Table2[[#This Row],[Small Group Total]]+Table2[[#This Row],[OUTSD_STUDENT]]</f>
        <v>0</v>
      </c>
    </row>
    <row r="2017" spans="1:46">
      <c r="A2017" t="s">
        <v>497</v>
      </c>
      <c r="B2017" t="s">
        <v>357</v>
      </c>
      <c r="AI2017">
        <v>9</v>
      </c>
      <c r="AL2017">
        <v>2023</v>
      </c>
      <c r="AM2017">
        <v>4</v>
      </c>
      <c r="AN2017" s="273">
        <f>(Table2[[#This Row],[OUTSD_IND_HEALTH_TOTAL]]+Table2[[#This Row],[EXCHG_IND_HEALTH_TOTAL]])-Table2[[#This Row],[OUTSD_IND_GRANDFATHER]]</f>
        <v>0</v>
      </c>
      <c r="AO2017" s="273">
        <f>Table2[[#This Row],[OUTSD_IND_HEALTH_TOTAL]]-Table2[[#This Row],[OUTSD_IND_GRANDFATHER]]</f>
        <v>0</v>
      </c>
      <c r="AP2017" s="273">
        <f>(Table2[[#This Row],[OUTSD_SG_HEALTH_TOTAL]]+Table2[[#This Row],[EXCHG_SG_HEALTH_TOTAL]])-Table2[[#This Row],[OUTSD_SG_GRANDFATHER]]</f>
        <v>0</v>
      </c>
      <c r="AQ2017" s="273">
        <f>Table2[[#This Row],[OUTSD_SG_HEALTH_TOTAL]]-Table2[[#This Row],[OUTSD_SG_GRANDFATHER]]</f>
        <v>0</v>
      </c>
      <c r="AR2017" s="273">
        <f>Table2[[#This Row],[EXCHG_IND_HEALTH_TOTAL]]+Table2[[#This Row],[OUTSD_IND_HEALTH_TOTAL]]</f>
        <v>0</v>
      </c>
      <c r="AS2017" s="273">
        <f>Table2[[#This Row],[EXCHG_SG_HEALTH_TOTAL]]+Table2[[#This Row],[OUTSD_SG_HEALTH_TOTAL]]</f>
        <v>0</v>
      </c>
      <c r="AT2017" s="273">
        <f>Table2[[#This Row],[OUTSD_ATM_HEALTH_TOTAL]]+Table2[[#This Row],[OUTSD_LG_HEALTH_TOTAL]]+Table2[[#This Row],[Individual Total]]+Table2[[#This Row],[Small Group Total]]+Table2[[#This Row],[OUTSD_STUDENT]]</f>
        <v>0</v>
      </c>
    </row>
    <row r="2018" spans="1:46">
      <c r="A2018" t="s">
        <v>497</v>
      </c>
      <c r="B2018" t="s">
        <v>362</v>
      </c>
      <c r="AI2018">
        <v>2</v>
      </c>
      <c r="AL2018">
        <v>2023</v>
      </c>
      <c r="AM2018">
        <v>4</v>
      </c>
      <c r="AN2018" s="273">
        <f>(Table2[[#This Row],[OUTSD_IND_HEALTH_TOTAL]]+Table2[[#This Row],[EXCHG_IND_HEALTH_TOTAL]])-Table2[[#This Row],[OUTSD_IND_GRANDFATHER]]</f>
        <v>0</v>
      </c>
      <c r="AO2018" s="273">
        <f>Table2[[#This Row],[OUTSD_IND_HEALTH_TOTAL]]-Table2[[#This Row],[OUTSD_IND_GRANDFATHER]]</f>
        <v>0</v>
      </c>
      <c r="AP2018" s="273">
        <f>(Table2[[#This Row],[OUTSD_SG_HEALTH_TOTAL]]+Table2[[#This Row],[EXCHG_SG_HEALTH_TOTAL]])-Table2[[#This Row],[OUTSD_SG_GRANDFATHER]]</f>
        <v>0</v>
      </c>
      <c r="AQ2018" s="273">
        <f>Table2[[#This Row],[OUTSD_SG_HEALTH_TOTAL]]-Table2[[#This Row],[OUTSD_SG_GRANDFATHER]]</f>
        <v>0</v>
      </c>
      <c r="AR2018" s="273">
        <f>Table2[[#This Row],[EXCHG_IND_HEALTH_TOTAL]]+Table2[[#This Row],[OUTSD_IND_HEALTH_TOTAL]]</f>
        <v>0</v>
      </c>
      <c r="AS2018" s="273">
        <f>Table2[[#This Row],[EXCHG_SG_HEALTH_TOTAL]]+Table2[[#This Row],[OUTSD_SG_HEALTH_TOTAL]]</f>
        <v>0</v>
      </c>
      <c r="AT2018" s="273">
        <f>Table2[[#This Row],[OUTSD_ATM_HEALTH_TOTAL]]+Table2[[#This Row],[OUTSD_LG_HEALTH_TOTAL]]+Table2[[#This Row],[Individual Total]]+Table2[[#This Row],[Small Group Total]]+Table2[[#This Row],[OUTSD_STUDENT]]</f>
        <v>0</v>
      </c>
    </row>
    <row r="2019" spans="1:46">
      <c r="A2019" t="s">
        <v>519</v>
      </c>
      <c r="B2019" t="s">
        <v>358</v>
      </c>
      <c r="AE2019">
        <v>158</v>
      </c>
      <c r="AL2019">
        <v>2023</v>
      </c>
      <c r="AM2019">
        <v>4</v>
      </c>
      <c r="AN2019" s="273">
        <f>(Table2[[#This Row],[OUTSD_IND_HEALTH_TOTAL]]+Table2[[#This Row],[EXCHG_IND_HEALTH_TOTAL]])-Table2[[#This Row],[OUTSD_IND_GRANDFATHER]]</f>
        <v>0</v>
      </c>
      <c r="AO2019" s="273">
        <f>Table2[[#This Row],[OUTSD_IND_HEALTH_TOTAL]]-Table2[[#This Row],[OUTSD_IND_GRANDFATHER]]</f>
        <v>0</v>
      </c>
      <c r="AP2019" s="273">
        <f>(Table2[[#This Row],[OUTSD_SG_HEALTH_TOTAL]]+Table2[[#This Row],[EXCHG_SG_HEALTH_TOTAL]])-Table2[[#This Row],[OUTSD_SG_GRANDFATHER]]</f>
        <v>0</v>
      </c>
      <c r="AQ2019" s="273">
        <f>Table2[[#This Row],[OUTSD_SG_HEALTH_TOTAL]]-Table2[[#This Row],[OUTSD_SG_GRANDFATHER]]</f>
        <v>0</v>
      </c>
      <c r="AR2019" s="273">
        <f>Table2[[#This Row],[EXCHG_IND_HEALTH_TOTAL]]+Table2[[#This Row],[OUTSD_IND_HEALTH_TOTAL]]</f>
        <v>0</v>
      </c>
      <c r="AS2019" s="273">
        <f>Table2[[#This Row],[EXCHG_SG_HEALTH_TOTAL]]+Table2[[#This Row],[OUTSD_SG_HEALTH_TOTAL]]</f>
        <v>0</v>
      </c>
      <c r="AT2019" s="273">
        <f>Table2[[#This Row],[OUTSD_ATM_HEALTH_TOTAL]]+Table2[[#This Row],[OUTSD_LG_HEALTH_TOTAL]]+Table2[[#This Row],[Individual Total]]+Table2[[#This Row],[Small Group Total]]+Table2[[#This Row],[OUTSD_STUDENT]]</f>
        <v>0</v>
      </c>
    </row>
    <row r="2020" spans="1:46">
      <c r="A2020" t="s">
        <v>519</v>
      </c>
      <c r="B2020" t="s">
        <v>360</v>
      </c>
      <c r="AE2020">
        <v>1</v>
      </c>
      <c r="AL2020">
        <v>2023</v>
      </c>
      <c r="AM2020">
        <v>4</v>
      </c>
      <c r="AN2020" s="273">
        <f>(Table2[[#This Row],[OUTSD_IND_HEALTH_TOTAL]]+Table2[[#This Row],[EXCHG_IND_HEALTH_TOTAL]])-Table2[[#This Row],[OUTSD_IND_GRANDFATHER]]</f>
        <v>0</v>
      </c>
      <c r="AO2020" s="273">
        <f>Table2[[#This Row],[OUTSD_IND_HEALTH_TOTAL]]-Table2[[#This Row],[OUTSD_IND_GRANDFATHER]]</f>
        <v>0</v>
      </c>
      <c r="AP2020" s="273">
        <f>(Table2[[#This Row],[OUTSD_SG_HEALTH_TOTAL]]+Table2[[#This Row],[EXCHG_SG_HEALTH_TOTAL]])-Table2[[#This Row],[OUTSD_SG_GRANDFATHER]]</f>
        <v>0</v>
      </c>
      <c r="AQ2020" s="273">
        <f>Table2[[#This Row],[OUTSD_SG_HEALTH_TOTAL]]-Table2[[#This Row],[OUTSD_SG_GRANDFATHER]]</f>
        <v>0</v>
      </c>
      <c r="AR2020" s="273">
        <f>Table2[[#This Row],[EXCHG_IND_HEALTH_TOTAL]]+Table2[[#This Row],[OUTSD_IND_HEALTH_TOTAL]]</f>
        <v>0</v>
      </c>
      <c r="AS2020" s="273">
        <f>Table2[[#This Row],[EXCHG_SG_HEALTH_TOTAL]]+Table2[[#This Row],[OUTSD_SG_HEALTH_TOTAL]]</f>
        <v>0</v>
      </c>
      <c r="AT2020" s="273">
        <f>Table2[[#This Row],[OUTSD_ATM_HEALTH_TOTAL]]+Table2[[#This Row],[OUTSD_LG_HEALTH_TOTAL]]+Table2[[#This Row],[Individual Total]]+Table2[[#This Row],[Small Group Total]]+Table2[[#This Row],[OUTSD_STUDENT]]</f>
        <v>0</v>
      </c>
    </row>
    <row r="2021" spans="1:46">
      <c r="A2021" t="s">
        <v>519</v>
      </c>
      <c r="B2021" t="s">
        <v>368</v>
      </c>
      <c r="AE2021">
        <v>24</v>
      </c>
      <c r="AL2021">
        <v>2023</v>
      </c>
      <c r="AM2021">
        <v>4</v>
      </c>
      <c r="AN2021" s="273">
        <f>(Table2[[#This Row],[OUTSD_IND_HEALTH_TOTAL]]+Table2[[#This Row],[EXCHG_IND_HEALTH_TOTAL]])-Table2[[#This Row],[OUTSD_IND_GRANDFATHER]]</f>
        <v>0</v>
      </c>
      <c r="AO2021" s="273">
        <f>Table2[[#This Row],[OUTSD_IND_HEALTH_TOTAL]]-Table2[[#This Row],[OUTSD_IND_GRANDFATHER]]</f>
        <v>0</v>
      </c>
      <c r="AP2021" s="273">
        <f>(Table2[[#This Row],[OUTSD_SG_HEALTH_TOTAL]]+Table2[[#This Row],[EXCHG_SG_HEALTH_TOTAL]])-Table2[[#This Row],[OUTSD_SG_GRANDFATHER]]</f>
        <v>0</v>
      </c>
      <c r="AQ2021" s="273">
        <f>Table2[[#This Row],[OUTSD_SG_HEALTH_TOTAL]]-Table2[[#This Row],[OUTSD_SG_GRANDFATHER]]</f>
        <v>0</v>
      </c>
      <c r="AR2021" s="273">
        <f>Table2[[#This Row],[EXCHG_IND_HEALTH_TOTAL]]+Table2[[#This Row],[OUTSD_IND_HEALTH_TOTAL]]</f>
        <v>0</v>
      </c>
      <c r="AS2021" s="273">
        <f>Table2[[#This Row],[EXCHG_SG_HEALTH_TOTAL]]+Table2[[#This Row],[OUTSD_SG_HEALTH_TOTAL]]</f>
        <v>0</v>
      </c>
      <c r="AT2021" s="273">
        <f>Table2[[#This Row],[OUTSD_ATM_HEALTH_TOTAL]]+Table2[[#This Row],[OUTSD_LG_HEALTH_TOTAL]]+Table2[[#This Row],[Individual Total]]+Table2[[#This Row],[Small Group Total]]+Table2[[#This Row],[OUTSD_STUDENT]]</f>
        <v>0</v>
      </c>
    </row>
    <row r="2022" spans="1:46">
      <c r="A2022" t="s">
        <v>519</v>
      </c>
      <c r="B2022" t="s">
        <v>369</v>
      </c>
      <c r="AE2022">
        <v>36</v>
      </c>
      <c r="AL2022">
        <v>2023</v>
      </c>
      <c r="AM2022">
        <v>4</v>
      </c>
      <c r="AN2022" s="273">
        <f>(Table2[[#This Row],[OUTSD_IND_HEALTH_TOTAL]]+Table2[[#This Row],[EXCHG_IND_HEALTH_TOTAL]])-Table2[[#This Row],[OUTSD_IND_GRANDFATHER]]</f>
        <v>0</v>
      </c>
      <c r="AO2022" s="273">
        <f>Table2[[#This Row],[OUTSD_IND_HEALTH_TOTAL]]-Table2[[#This Row],[OUTSD_IND_GRANDFATHER]]</f>
        <v>0</v>
      </c>
      <c r="AP2022" s="273">
        <f>(Table2[[#This Row],[OUTSD_SG_HEALTH_TOTAL]]+Table2[[#This Row],[EXCHG_SG_HEALTH_TOTAL]])-Table2[[#This Row],[OUTSD_SG_GRANDFATHER]]</f>
        <v>0</v>
      </c>
      <c r="AQ2022" s="273">
        <f>Table2[[#This Row],[OUTSD_SG_HEALTH_TOTAL]]-Table2[[#This Row],[OUTSD_SG_GRANDFATHER]]</f>
        <v>0</v>
      </c>
      <c r="AR2022" s="273">
        <f>Table2[[#This Row],[EXCHG_IND_HEALTH_TOTAL]]+Table2[[#This Row],[OUTSD_IND_HEALTH_TOTAL]]</f>
        <v>0</v>
      </c>
      <c r="AS2022" s="273">
        <f>Table2[[#This Row],[EXCHG_SG_HEALTH_TOTAL]]+Table2[[#This Row],[OUTSD_SG_HEALTH_TOTAL]]</f>
        <v>0</v>
      </c>
      <c r="AT2022" s="273">
        <f>Table2[[#This Row],[OUTSD_ATM_HEALTH_TOTAL]]+Table2[[#This Row],[OUTSD_LG_HEALTH_TOTAL]]+Table2[[#This Row],[Individual Total]]+Table2[[#This Row],[Small Group Total]]+Table2[[#This Row],[OUTSD_STUDENT]]</f>
        <v>0</v>
      </c>
    </row>
    <row r="2023" spans="1:46">
      <c r="A2023" t="s">
        <v>519</v>
      </c>
      <c r="B2023" t="s">
        <v>366</v>
      </c>
      <c r="AE2023">
        <v>84</v>
      </c>
      <c r="AL2023">
        <v>2023</v>
      </c>
      <c r="AM2023">
        <v>4</v>
      </c>
      <c r="AN2023" s="273">
        <f>(Table2[[#This Row],[OUTSD_IND_HEALTH_TOTAL]]+Table2[[#This Row],[EXCHG_IND_HEALTH_TOTAL]])-Table2[[#This Row],[OUTSD_IND_GRANDFATHER]]</f>
        <v>0</v>
      </c>
      <c r="AO2023" s="273">
        <f>Table2[[#This Row],[OUTSD_IND_HEALTH_TOTAL]]-Table2[[#This Row],[OUTSD_IND_GRANDFATHER]]</f>
        <v>0</v>
      </c>
      <c r="AP2023" s="273">
        <f>(Table2[[#This Row],[OUTSD_SG_HEALTH_TOTAL]]+Table2[[#This Row],[EXCHG_SG_HEALTH_TOTAL]])-Table2[[#This Row],[OUTSD_SG_GRANDFATHER]]</f>
        <v>0</v>
      </c>
      <c r="AQ2023" s="273">
        <f>Table2[[#This Row],[OUTSD_SG_HEALTH_TOTAL]]-Table2[[#This Row],[OUTSD_SG_GRANDFATHER]]</f>
        <v>0</v>
      </c>
      <c r="AR2023" s="273">
        <f>Table2[[#This Row],[EXCHG_IND_HEALTH_TOTAL]]+Table2[[#This Row],[OUTSD_IND_HEALTH_TOTAL]]</f>
        <v>0</v>
      </c>
      <c r="AS2023" s="273">
        <f>Table2[[#This Row],[EXCHG_SG_HEALTH_TOTAL]]+Table2[[#This Row],[OUTSD_SG_HEALTH_TOTAL]]</f>
        <v>0</v>
      </c>
      <c r="AT2023" s="273">
        <f>Table2[[#This Row],[OUTSD_ATM_HEALTH_TOTAL]]+Table2[[#This Row],[OUTSD_LG_HEALTH_TOTAL]]+Table2[[#This Row],[Individual Total]]+Table2[[#This Row],[Small Group Total]]+Table2[[#This Row],[OUTSD_STUDENT]]</f>
        <v>0</v>
      </c>
    </row>
    <row r="2024" spans="1:46">
      <c r="A2024" t="s">
        <v>519</v>
      </c>
      <c r="B2024" t="s">
        <v>356</v>
      </c>
      <c r="AE2024">
        <v>35</v>
      </c>
      <c r="AL2024">
        <v>2023</v>
      </c>
      <c r="AM2024">
        <v>4</v>
      </c>
      <c r="AN2024" s="273">
        <f>(Table2[[#This Row],[OUTSD_IND_HEALTH_TOTAL]]+Table2[[#This Row],[EXCHG_IND_HEALTH_TOTAL]])-Table2[[#This Row],[OUTSD_IND_GRANDFATHER]]</f>
        <v>0</v>
      </c>
      <c r="AO2024" s="274">
        <f>Table2[[#This Row],[OUTSD_IND_HEALTH_TOTAL]]-Table2[[#This Row],[OUTSD_IND_GRANDFATHER]]</f>
        <v>0</v>
      </c>
      <c r="AP2024" s="273">
        <f>(Table2[[#This Row],[OUTSD_SG_HEALTH_TOTAL]]+Table2[[#This Row],[EXCHG_SG_HEALTH_TOTAL]])-Table2[[#This Row],[OUTSD_SG_GRANDFATHER]]</f>
        <v>0</v>
      </c>
      <c r="AQ2024" s="274">
        <f>Table2[[#This Row],[OUTSD_SG_HEALTH_TOTAL]]-Table2[[#This Row],[OUTSD_SG_GRANDFATHER]]</f>
        <v>0</v>
      </c>
      <c r="AR2024" s="273">
        <f>Table2[[#This Row],[EXCHG_IND_HEALTH_TOTAL]]+Table2[[#This Row],[OUTSD_IND_HEALTH_TOTAL]]</f>
        <v>0</v>
      </c>
      <c r="AS2024" s="273">
        <f>Table2[[#This Row],[EXCHG_SG_HEALTH_TOTAL]]+Table2[[#This Row],[OUTSD_SG_HEALTH_TOTAL]]</f>
        <v>0</v>
      </c>
      <c r="AT2024" s="273">
        <f>Table2[[#This Row],[OUTSD_ATM_HEALTH_TOTAL]]+Table2[[#This Row],[OUTSD_LG_HEALTH_TOTAL]]+Table2[[#This Row],[Individual Total]]+Table2[[#This Row],[Small Group Total]]+Table2[[#This Row],[OUTSD_STUDENT]]</f>
        <v>0</v>
      </c>
    </row>
    <row r="2025" spans="1:46">
      <c r="A2025" t="s">
        <v>519</v>
      </c>
      <c r="B2025" t="s">
        <v>359</v>
      </c>
      <c r="AE2025">
        <v>136</v>
      </c>
      <c r="AL2025">
        <v>2023</v>
      </c>
      <c r="AM2025">
        <v>4</v>
      </c>
      <c r="AN2025" s="273">
        <f>(Table2[[#This Row],[OUTSD_IND_HEALTH_TOTAL]]+Table2[[#This Row],[EXCHG_IND_HEALTH_TOTAL]])-Table2[[#This Row],[OUTSD_IND_GRANDFATHER]]</f>
        <v>0</v>
      </c>
      <c r="AO2025" s="273">
        <f>Table2[[#This Row],[OUTSD_IND_HEALTH_TOTAL]]-Table2[[#This Row],[OUTSD_IND_GRANDFATHER]]</f>
        <v>0</v>
      </c>
      <c r="AP2025" s="273">
        <f>(Table2[[#This Row],[OUTSD_SG_HEALTH_TOTAL]]+Table2[[#This Row],[EXCHG_SG_HEALTH_TOTAL]])-Table2[[#This Row],[OUTSD_SG_GRANDFATHER]]</f>
        <v>0</v>
      </c>
      <c r="AQ2025" s="273">
        <f>Table2[[#This Row],[OUTSD_SG_HEALTH_TOTAL]]-Table2[[#This Row],[OUTSD_SG_GRANDFATHER]]</f>
        <v>0</v>
      </c>
      <c r="AR2025" s="273">
        <f>Table2[[#This Row],[EXCHG_IND_HEALTH_TOTAL]]+Table2[[#This Row],[OUTSD_IND_HEALTH_TOTAL]]</f>
        <v>0</v>
      </c>
      <c r="AS2025" s="273">
        <f>Table2[[#This Row],[EXCHG_SG_HEALTH_TOTAL]]+Table2[[#This Row],[OUTSD_SG_HEALTH_TOTAL]]</f>
        <v>0</v>
      </c>
      <c r="AT2025" s="273">
        <f>Table2[[#This Row],[OUTSD_ATM_HEALTH_TOTAL]]+Table2[[#This Row],[OUTSD_LG_HEALTH_TOTAL]]+Table2[[#This Row],[Individual Total]]+Table2[[#This Row],[Small Group Total]]+Table2[[#This Row],[OUTSD_STUDENT]]</f>
        <v>0</v>
      </c>
    </row>
    <row r="2026" spans="1:46">
      <c r="A2026" t="s">
        <v>519</v>
      </c>
      <c r="B2026" t="s">
        <v>357</v>
      </c>
      <c r="AE2026">
        <v>158</v>
      </c>
      <c r="AL2026">
        <v>2023</v>
      </c>
      <c r="AM2026">
        <v>4</v>
      </c>
      <c r="AN2026" s="273">
        <f>(Table2[[#This Row],[OUTSD_IND_HEALTH_TOTAL]]+Table2[[#This Row],[EXCHG_IND_HEALTH_TOTAL]])-Table2[[#This Row],[OUTSD_IND_GRANDFATHER]]</f>
        <v>0</v>
      </c>
      <c r="AO2026" s="273">
        <f>Table2[[#This Row],[OUTSD_IND_HEALTH_TOTAL]]-Table2[[#This Row],[OUTSD_IND_GRANDFATHER]]</f>
        <v>0</v>
      </c>
      <c r="AP2026" s="273">
        <f>(Table2[[#This Row],[OUTSD_SG_HEALTH_TOTAL]]+Table2[[#This Row],[EXCHG_SG_HEALTH_TOTAL]])-Table2[[#This Row],[OUTSD_SG_GRANDFATHER]]</f>
        <v>0</v>
      </c>
      <c r="AQ2026" s="273">
        <f>Table2[[#This Row],[OUTSD_SG_HEALTH_TOTAL]]-Table2[[#This Row],[OUTSD_SG_GRANDFATHER]]</f>
        <v>0</v>
      </c>
      <c r="AR2026" s="273">
        <f>Table2[[#This Row],[EXCHG_IND_HEALTH_TOTAL]]+Table2[[#This Row],[OUTSD_IND_HEALTH_TOTAL]]</f>
        <v>0</v>
      </c>
      <c r="AS2026" s="273">
        <f>Table2[[#This Row],[EXCHG_SG_HEALTH_TOTAL]]+Table2[[#This Row],[OUTSD_SG_HEALTH_TOTAL]]</f>
        <v>0</v>
      </c>
      <c r="AT2026" s="273">
        <f>Table2[[#This Row],[OUTSD_ATM_HEALTH_TOTAL]]+Table2[[#This Row],[OUTSD_LG_HEALTH_TOTAL]]+Table2[[#This Row],[Individual Total]]+Table2[[#This Row],[Small Group Total]]+Table2[[#This Row],[OUTSD_STUDENT]]</f>
        <v>0</v>
      </c>
    </row>
    <row r="2027" spans="1:46">
      <c r="A2027" t="s">
        <v>519</v>
      </c>
      <c r="B2027" t="s">
        <v>362</v>
      </c>
      <c r="AE2027">
        <v>39</v>
      </c>
      <c r="AL2027">
        <v>2023</v>
      </c>
      <c r="AM2027">
        <v>4</v>
      </c>
      <c r="AN2027" s="273">
        <f>(Table2[[#This Row],[OUTSD_IND_HEALTH_TOTAL]]+Table2[[#This Row],[EXCHG_IND_HEALTH_TOTAL]])-Table2[[#This Row],[OUTSD_IND_GRANDFATHER]]</f>
        <v>0</v>
      </c>
      <c r="AO2027" s="273">
        <f>Table2[[#This Row],[OUTSD_IND_HEALTH_TOTAL]]-Table2[[#This Row],[OUTSD_IND_GRANDFATHER]]</f>
        <v>0</v>
      </c>
      <c r="AP2027" s="273">
        <f>(Table2[[#This Row],[OUTSD_SG_HEALTH_TOTAL]]+Table2[[#This Row],[EXCHG_SG_HEALTH_TOTAL]])-Table2[[#This Row],[OUTSD_SG_GRANDFATHER]]</f>
        <v>0</v>
      </c>
      <c r="AQ2027" s="273">
        <f>Table2[[#This Row],[OUTSD_SG_HEALTH_TOTAL]]-Table2[[#This Row],[OUTSD_SG_GRANDFATHER]]</f>
        <v>0</v>
      </c>
      <c r="AR2027" s="273">
        <f>Table2[[#This Row],[EXCHG_IND_HEALTH_TOTAL]]+Table2[[#This Row],[OUTSD_IND_HEALTH_TOTAL]]</f>
        <v>0</v>
      </c>
      <c r="AS2027" s="273">
        <f>Table2[[#This Row],[EXCHG_SG_HEALTH_TOTAL]]+Table2[[#This Row],[OUTSD_SG_HEALTH_TOTAL]]</f>
        <v>0</v>
      </c>
      <c r="AT2027" s="273">
        <f>Table2[[#This Row],[OUTSD_ATM_HEALTH_TOTAL]]+Table2[[#This Row],[OUTSD_LG_HEALTH_TOTAL]]+Table2[[#This Row],[Individual Total]]+Table2[[#This Row],[Small Group Total]]+Table2[[#This Row],[OUTSD_STUDENT]]</f>
        <v>0</v>
      </c>
    </row>
    <row r="2028" spans="1:46">
      <c r="A2028" t="s">
        <v>85</v>
      </c>
      <c r="B2028" t="s">
        <v>381</v>
      </c>
      <c r="AK2028">
        <v>1</v>
      </c>
      <c r="AL2028">
        <v>2023</v>
      </c>
      <c r="AM2028">
        <v>4</v>
      </c>
      <c r="AN2028" s="273">
        <f>(Table2[[#This Row],[OUTSD_IND_HEALTH_TOTAL]]+Table2[[#This Row],[EXCHG_IND_HEALTH_TOTAL]])-Table2[[#This Row],[OUTSD_IND_GRANDFATHER]]</f>
        <v>0</v>
      </c>
      <c r="AO2028" s="273">
        <f>Table2[[#This Row],[OUTSD_IND_HEALTH_TOTAL]]-Table2[[#This Row],[OUTSD_IND_GRANDFATHER]]</f>
        <v>0</v>
      </c>
      <c r="AP2028" s="273">
        <f>(Table2[[#This Row],[OUTSD_SG_HEALTH_TOTAL]]+Table2[[#This Row],[EXCHG_SG_HEALTH_TOTAL]])-Table2[[#This Row],[OUTSD_SG_GRANDFATHER]]</f>
        <v>0</v>
      </c>
      <c r="AQ2028" s="273">
        <f>Table2[[#This Row],[OUTSD_SG_HEALTH_TOTAL]]-Table2[[#This Row],[OUTSD_SG_GRANDFATHER]]</f>
        <v>0</v>
      </c>
      <c r="AR2028" s="273">
        <f>Table2[[#This Row],[EXCHG_IND_HEALTH_TOTAL]]+Table2[[#This Row],[OUTSD_IND_HEALTH_TOTAL]]</f>
        <v>0</v>
      </c>
      <c r="AS2028" s="273">
        <f>Table2[[#This Row],[EXCHG_SG_HEALTH_TOTAL]]+Table2[[#This Row],[OUTSD_SG_HEALTH_TOTAL]]</f>
        <v>0</v>
      </c>
      <c r="AT2028" s="273">
        <f>Table2[[#This Row],[OUTSD_ATM_HEALTH_TOTAL]]+Table2[[#This Row],[OUTSD_LG_HEALTH_TOTAL]]+Table2[[#This Row],[Individual Total]]+Table2[[#This Row],[Small Group Total]]+Table2[[#This Row],[OUTSD_STUDENT]]</f>
        <v>0</v>
      </c>
    </row>
    <row r="2029" spans="1:46">
      <c r="A2029" t="s">
        <v>85</v>
      </c>
      <c r="B2029" t="s">
        <v>358</v>
      </c>
      <c r="AK2029">
        <v>1</v>
      </c>
      <c r="AL2029">
        <v>2023</v>
      </c>
      <c r="AM2029">
        <v>4</v>
      </c>
      <c r="AN2029" s="273">
        <f>(Table2[[#This Row],[OUTSD_IND_HEALTH_TOTAL]]+Table2[[#This Row],[EXCHG_IND_HEALTH_TOTAL]])-Table2[[#This Row],[OUTSD_IND_GRANDFATHER]]</f>
        <v>0</v>
      </c>
      <c r="AO2029" s="273">
        <f>Table2[[#This Row],[OUTSD_IND_HEALTH_TOTAL]]-Table2[[#This Row],[OUTSD_IND_GRANDFATHER]]</f>
        <v>0</v>
      </c>
      <c r="AP2029" s="273">
        <f>(Table2[[#This Row],[OUTSD_SG_HEALTH_TOTAL]]+Table2[[#This Row],[EXCHG_SG_HEALTH_TOTAL]])-Table2[[#This Row],[OUTSD_SG_GRANDFATHER]]</f>
        <v>0</v>
      </c>
      <c r="AQ2029" s="273">
        <f>Table2[[#This Row],[OUTSD_SG_HEALTH_TOTAL]]-Table2[[#This Row],[OUTSD_SG_GRANDFATHER]]</f>
        <v>0</v>
      </c>
      <c r="AR2029" s="273">
        <f>Table2[[#This Row],[EXCHG_IND_HEALTH_TOTAL]]+Table2[[#This Row],[OUTSD_IND_HEALTH_TOTAL]]</f>
        <v>0</v>
      </c>
      <c r="AS2029" s="273">
        <f>Table2[[#This Row],[EXCHG_SG_HEALTH_TOTAL]]+Table2[[#This Row],[OUTSD_SG_HEALTH_TOTAL]]</f>
        <v>0</v>
      </c>
      <c r="AT2029" s="273">
        <f>Table2[[#This Row],[OUTSD_ATM_HEALTH_TOTAL]]+Table2[[#This Row],[OUTSD_LG_HEALTH_TOTAL]]+Table2[[#This Row],[Individual Total]]+Table2[[#This Row],[Small Group Total]]+Table2[[#This Row],[OUTSD_STUDENT]]</f>
        <v>0</v>
      </c>
    </row>
    <row r="2030" spans="1:46">
      <c r="A2030" t="s">
        <v>85</v>
      </c>
      <c r="B2030" t="s">
        <v>376</v>
      </c>
      <c r="AK2030">
        <v>2</v>
      </c>
      <c r="AL2030">
        <v>2023</v>
      </c>
      <c r="AM2030">
        <v>4</v>
      </c>
      <c r="AN2030" s="273">
        <f>(Table2[[#This Row],[OUTSD_IND_HEALTH_TOTAL]]+Table2[[#This Row],[EXCHG_IND_HEALTH_TOTAL]])-Table2[[#This Row],[OUTSD_IND_GRANDFATHER]]</f>
        <v>0</v>
      </c>
      <c r="AO2030" s="274">
        <f>Table2[[#This Row],[OUTSD_IND_HEALTH_TOTAL]]-Table2[[#This Row],[OUTSD_IND_GRANDFATHER]]</f>
        <v>0</v>
      </c>
      <c r="AP2030" s="273">
        <f>(Table2[[#This Row],[OUTSD_SG_HEALTH_TOTAL]]+Table2[[#This Row],[EXCHG_SG_HEALTH_TOTAL]])-Table2[[#This Row],[OUTSD_SG_GRANDFATHER]]</f>
        <v>0</v>
      </c>
      <c r="AQ2030" s="274">
        <f>Table2[[#This Row],[OUTSD_SG_HEALTH_TOTAL]]-Table2[[#This Row],[OUTSD_SG_GRANDFATHER]]</f>
        <v>0</v>
      </c>
      <c r="AR2030" s="273">
        <f>Table2[[#This Row],[EXCHG_IND_HEALTH_TOTAL]]+Table2[[#This Row],[OUTSD_IND_HEALTH_TOTAL]]</f>
        <v>0</v>
      </c>
      <c r="AS2030" s="273">
        <f>Table2[[#This Row],[EXCHG_SG_HEALTH_TOTAL]]+Table2[[#This Row],[OUTSD_SG_HEALTH_TOTAL]]</f>
        <v>0</v>
      </c>
      <c r="AT2030" s="273">
        <f>Table2[[#This Row],[OUTSD_ATM_HEALTH_TOTAL]]+Table2[[#This Row],[OUTSD_LG_HEALTH_TOTAL]]+Table2[[#This Row],[Individual Total]]+Table2[[#This Row],[Small Group Total]]+Table2[[#This Row],[OUTSD_STUDENT]]</f>
        <v>0</v>
      </c>
    </row>
    <row r="2031" spans="1:46">
      <c r="A2031" t="s">
        <v>85</v>
      </c>
      <c r="B2031" t="s">
        <v>377</v>
      </c>
      <c r="AK2031">
        <v>1</v>
      </c>
      <c r="AL2031">
        <v>2023</v>
      </c>
      <c r="AM2031">
        <v>4</v>
      </c>
      <c r="AN2031" s="273">
        <f>(Table2[[#This Row],[OUTSD_IND_HEALTH_TOTAL]]+Table2[[#This Row],[EXCHG_IND_HEALTH_TOTAL]])-Table2[[#This Row],[OUTSD_IND_GRANDFATHER]]</f>
        <v>0</v>
      </c>
      <c r="AO2031" s="273">
        <f>Table2[[#This Row],[OUTSD_IND_HEALTH_TOTAL]]-Table2[[#This Row],[OUTSD_IND_GRANDFATHER]]</f>
        <v>0</v>
      </c>
      <c r="AP2031" s="273">
        <f>(Table2[[#This Row],[OUTSD_SG_HEALTH_TOTAL]]+Table2[[#This Row],[EXCHG_SG_HEALTH_TOTAL]])-Table2[[#This Row],[OUTSD_SG_GRANDFATHER]]</f>
        <v>0</v>
      </c>
      <c r="AQ2031" s="273">
        <f>Table2[[#This Row],[OUTSD_SG_HEALTH_TOTAL]]-Table2[[#This Row],[OUTSD_SG_GRANDFATHER]]</f>
        <v>0</v>
      </c>
      <c r="AR2031" s="273">
        <f>Table2[[#This Row],[EXCHG_IND_HEALTH_TOTAL]]+Table2[[#This Row],[OUTSD_IND_HEALTH_TOTAL]]</f>
        <v>0</v>
      </c>
      <c r="AS2031" s="273">
        <f>Table2[[#This Row],[EXCHG_SG_HEALTH_TOTAL]]+Table2[[#This Row],[OUTSD_SG_HEALTH_TOTAL]]</f>
        <v>0</v>
      </c>
      <c r="AT2031" s="273">
        <f>Table2[[#This Row],[OUTSD_ATM_HEALTH_TOTAL]]+Table2[[#This Row],[OUTSD_LG_HEALTH_TOTAL]]+Table2[[#This Row],[Individual Total]]+Table2[[#This Row],[Small Group Total]]+Table2[[#This Row],[OUTSD_STUDENT]]</f>
        <v>0</v>
      </c>
    </row>
    <row r="2032" spans="1:46">
      <c r="A2032" t="s">
        <v>85</v>
      </c>
      <c r="B2032" t="s">
        <v>367</v>
      </c>
      <c r="AK2032">
        <v>1</v>
      </c>
      <c r="AL2032">
        <v>2023</v>
      </c>
      <c r="AM2032">
        <v>4</v>
      </c>
      <c r="AN2032" s="273">
        <f>(Table2[[#This Row],[OUTSD_IND_HEALTH_TOTAL]]+Table2[[#This Row],[EXCHG_IND_HEALTH_TOTAL]])-Table2[[#This Row],[OUTSD_IND_GRANDFATHER]]</f>
        <v>0</v>
      </c>
      <c r="AO2032" s="273">
        <f>Table2[[#This Row],[OUTSD_IND_HEALTH_TOTAL]]-Table2[[#This Row],[OUTSD_IND_GRANDFATHER]]</f>
        <v>0</v>
      </c>
      <c r="AP2032" s="273">
        <f>(Table2[[#This Row],[OUTSD_SG_HEALTH_TOTAL]]+Table2[[#This Row],[EXCHG_SG_HEALTH_TOTAL]])-Table2[[#This Row],[OUTSD_SG_GRANDFATHER]]</f>
        <v>0</v>
      </c>
      <c r="AQ2032" s="273">
        <f>Table2[[#This Row],[OUTSD_SG_HEALTH_TOTAL]]-Table2[[#This Row],[OUTSD_SG_GRANDFATHER]]</f>
        <v>0</v>
      </c>
      <c r="AR2032" s="273">
        <f>Table2[[#This Row],[EXCHG_IND_HEALTH_TOTAL]]+Table2[[#This Row],[OUTSD_IND_HEALTH_TOTAL]]</f>
        <v>0</v>
      </c>
      <c r="AS2032" s="273">
        <f>Table2[[#This Row],[EXCHG_SG_HEALTH_TOTAL]]+Table2[[#This Row],[OUTSD_SG_HEALTH_TOTAL]]</f>
        <v>0</v>
      </c>
      <c r="AT2032" s="273">
        <f>Table2[[#This Row],[OUTSD_ATM_HEALTH_TOTAL]]+Table2[[#This Row],[OUTSD_LG_HEALTH_TOTAL]]+Table2[[#This Row],[Individual Total]]+Table2[[#This Row],[Small Group Total]]+Table2[[#This Row],[OUTSD_STUDENT]]</f>
        <v>0</v>
      </c>
    </row>
    <row r="2033" spans="1:46">
      <c r="A2033" t="s">
        <v>85</v>
      </c>
      <c r="B2033" t="s">
        <v>378</v>
      </c>
      <c r="AK2033">
        <v>1</v>
      </c>
      <c r="AL2033">
        <v>2023</v>
      </c>
      <c r="AM2033">
        <v>4</v>
      </c>
      <c r="AN2033" s="273">
        <f>(Table2[[#This Row],[OUTSD_IND_HEALTH_TOTAL]]+Table2[[#This Row],[EXCHG_IND_HEALTH_TOTAL]])-Table2[[#This Row],[OUTSD_IND_GRANDFATHER]]</f>
        <v>0</v>
      </c>
      <c r="AO2033" s="273">
        <f>Table2[[#This Row],[OUTSD_IND_HEALTH_TOTAL]]-Table2[[#This Row],[OUTSD_IND_GRANDFATHER]]</f>
        <v>0</v>
      </c>
      <c r="AP2033" s="273">
        <f>(Table2[[#This Row],[OUTSD_SG_HEALTH_TOTAL]]+Table2[[#This Row],[EXCHG_SG_HEALTH_TOTAL]])-Table2[[#This Row],[OUTSD_SG_GRANDFATHER]]</f>
        <v>0</v>
      </c>
      <c r="AQ2033" s="273">
        <f>Table2[[#This Row],[OUTSD_SG_HEALTH_TOTAL]]-Table2[[#This Row],[OUTSD_SG_GRANDFATHER]]</f>
        <v>0</v>
      </c>
      <c r="AR2033" s="273">
        <f>Table2[[#This Row],[EXCHG_IND_HEALTH_TOTAL]]+Table2[[#This Row],[OUTSD_IND_HEALTH_TOTAL]]</f>
        <v>0</v>
      </c>
      <c r="AS2033" s="273">
        <f>Table2[[#This Row],[EXCHG_SG_HEALTH_TOTAL]]+Table2[[#This Row],[OUTSD_SG_HEALTH_TOTAL]]</f>
        <v>0</v>
      </c>
      <c r="AT2033" s="273">
        <f>Table2[[#This Row],[OUTSD_ATM_HEALTH_TOTAL]]+Table2[[#This Row],[OUTSD_LG_HEALTH_TOTAL]]+Table2[[#This Row],[Individual Total]]+Table2[[#This Row],[Small Group Total]]+Table2[[#This Row],[OUTSD_STUDENT]]</f>
        <v>0</v>
      </c>
    </row>
    <row r="2034" spans="1:46">
      <c r="A2034" t="s">
        <v>85</v>
      </c>
      <c r="B2034" t="s">
        <v>366</v>
      </c>
      <c r="AK2034">
        <v>9</v>
      </c>
      <c r="AL2034">
        <v>2023</v>
      </c>
      <c r="AM2034">
        <v>4</v>
      </c>
      <c r="AN2034" s="273">
        <f>(Table2[[#This Row],[OUTSD_IND_HEALTH_TOTAL]]+Table2[[#This Row],[EXCHG_IND_HEALTH_TOTAL]])-Table2[[#This Row],[OUTSD_IND_GRANDFATHER]]</f>
        <v>0</v>
      </c>
      <c r="AO2034" s="273">
        <f>Table2[[#This Row],[OUTSD_IND_HEALTH_TOTAL]]-Table2[[#This Row],[OUTSD_IND_GRANDFATHER]]</f>
        <v>0</v>
      </c>
      <c r="AP2034" s="273">
        <f>(Table2[[#This Row],[OUTSD_SG_HEALTH_TOTAL]]+Table2[[#This Row],[EXCHG_SG_HEALTH_TOTAL]])-Table2[[#This Row],[OUTSD_SG_GRANDFATHER]]</f>
        <v>0</v>
      </c>
      <c r="AQ2034" s="273">
        <f>Table2[[#This Row],[OUTSD_SG_HEALTH_TOTAL]]-Table2[[#This Row],[OUTSD_SG_GRANDFATHER]]</f>
        <v>0</v>
      </c>
      <c r="AR2034" s="273">
        <f>Table2[[#This Row],[EXCHG_IND_HEALTH_TOTAL]]+Table2[[#This Row],[OUTSD_IND_HEALTH_TOTAL]]</f>
        <v>0</v>
      </c>
      <c r="AS2034" s="273">
        <f>Table2[[#This Row],[EXCHG_SG_HEALTH_TOTAL]]+Table2[[#This Row],[OUTSD_SG_HEALTH_TOTAL]]</f>
        <v>0</v>
      </c>
      <c r="AT2034" s="273">
        <f>Table2[[#This Row],[OUTSD_ATM_HEALTH_TOTAL]]+Table2[[#This Row],[OUTSD_LG_HEALTH_TOTAL]]+Table2[[#This Row],[Individual Total]]+Table2[[#This Row],[Small Group Total]]+Table2[[#This Row],[OUTSD_STUDENT]]</f>
        <v>0</v>
      </c>
    </row>
    <row r="2035" spans="1:46">
      <c r="A2035" t="s">
        <v>85</v>
      </c>
      <c r="B2035" t="s">
        <v>365</v>
      </c>
      <c r="AK2035">
        <v>1</v>
      </c>
      <c r="AL2035">
        <v>2023</v>
      </c>
      <c r="AM2035">
        <v>4</v>
      </c>
      <c r="AN2035" s="273">
        <f>(Table2[[#This Row],[OUTSD_IND_HEALTH_TOTAL]]+Table2[[#This Row],[EXCHG_IND_HEALTH_TOTAL]])-Table2[[#This Row],[OUTSD_IND_GRANDFATHER]]</f>
        <v>0</v>
      </c>
      <c r="AO2035" s="273">
        <f>Table2[[#This Row],[OUTSD_IND_HEALTH_TOTAL]]-Table2[[#This Row],[OUTSD_IND_GRANDFATHER]]</f>
        <v>0</v>
      </c>
      <c r="AP2035" s="273">
        <f>(Table2[[#This Row],[OUTSD_SG_HEALTH_TOTAL]]+Table2[[#This Row],[EXCHG_SG_HEALTH_TOTAL]])-Table2[[#This Row],[OUTSD_SG_GRANDFATHER]]</f>
        <v>0</v>
      </c>
      <c r="AQ2035" s="273">
        <f>Table2[[#This Row],[OUTSD_SG_HEALTH_TOTAL]]-Table2[[#This Row],[OUTSD_SG_GRANDFATHER]]</f>
        <v>0</v>
      </c>
      <c r="AR2035" s="273">
        <f>Table2[[#This Row],[EXCHG_IND_HEALTH_TOTAL]]+Table2[[#This Row],[OUTSD_IND_HEALTH_TOTAL]]</f>
        <v>0</v>
      </c>
      <c r="AS2035" s="273">
        <f>Table2[[#This Row],[EXCHG_SG_HEALTH_TOTAL]]+Table2[[#This Row],[OUTSD_SG_HEALTH_TOTAL]]</f>
        <v>0</v>
      </c>
      <c r="AT2035" s="273">
        <f>Table2[[#This Row],[OUTSD_ATM_HEALTH_TOTAL]]+Table2[[#This Row],[OUTSD_LG_HEALTH_TOTAL]]+Table2[[#This Row],[Individual Total]]+Table2[[#This Row],[Small Group Total]]+Table2[[#This Row],[OUTSD_STUDENT]]</f>
        <v>0</v>
      </c>
    </row>
    <row r="2036" spans="1:46">
      <c r="A2036" t="s">
        <v>86</v>
      </c>
      <c r="B2036" t="s">
        <v>381</v>
      </c>
      <c r="AF2036">
        <v>10</v>
      </c>
      <c r="AL2036">
        <v>2023</v>
      </c>
      <c r="AM2036">
        <v>4</v>
      </c>
      <c r="AN2036" s="273">
        <f>(Table2[[#This Row],[OUTSD_IND_HEALTH_TOTAL]]+Table2[[#This Row],[EXCHG_IND_HEALTH_TOTAL]])-Table2[[#This Row],[OUTSD_IND_GRANDFATHER]]</f>
        <v>0</v>
      </c>
      <c r="AO2036" s="273">
        <f>Table2[[#This Row],[OUTSD_IND_HEALTH_TOTAL]]-Table2[[#This Row],[OUTSD_IND_GRANDFATHER]]</f>
        <v>0</v>
      </c>
      <c r="AP2036" s="273">
        <f>(Table2[[#This Row],[OUTSD_SG_HEALTH_TOTAL]]+Table2[[#This Row],[EXCHG_SG_HEALTH_TOTAL]])-Table2[[#This Row],[OUTSD_SG_GRANDFATHER]]</f>
        <v>0</v>
      </c>
      <c r="AQ2036" s="273">
        <f>Table2[[#This Row],[OUTSD_SG_HEALTH_TOTAL]]-Table2[[#This Row],[OUTSD_SG_GRANDFATHER]]</f>
        <v>0</v>
      </c>
      <c r="AR2036" s="273">
        <f>Table2[[#This Row],[EXCHG_IND_HEALTH_TOTAL]]+Table2[[#This Row],[OUTSD_IND_HEALTH_TOTAL]]</f>
        <v>0</v>
      </c>
      <c r="AS2036" s="273">
        <f>Table2[[#This Row],[EXCHG_SG_HEALTH_TOTAL]]+Table2[[#This Row],[OUTSD_SG_HEALTH_TOTAL]]</f>
        <v>0</v>
      </c>
      <c r="AT2036" s="273">
        <f>Table2[[#This Row],[OUTSD_ATM_HEALTH_TOTAL]]+Table2[[#This Row],[OUTSD_LG_HEALTH_TOTAL]]+Table2[[#This Row],[Individual Total]]+Table2[[#This Row],[Small Group Total]]+Table2[[#This Row],[OUTSD_STUDENT]]</f>
        <v>0</v>
      </c>
    </row>
    <row r="2037" spans="1:46">
      <c r="A2037" t="s">
        <v>86</v>
      </c>
      <c r="B2037" t="s">
        <v>363</v>
      </c>
      <c r="AF2037">
        <v>40</v>
      </c>
      <c r="AL2037">
        <v>2023</v>
      </c>
      <c r="AM2037">
        <v>4</v>
      </c>
      <c r="AN2037" s="273">
        <f>(Table2[[#This Row],[OUTSD_IND_HEALTH_TOTAL]]+Table2[[#This Row],[EXCHG_IND_HEALTH_TOTAL]])-Table2[[#This Row],[OUTSD_IND_GRANDFATHER]]</f>
        <v>0</v>
      </c>
      <c r="AO2037" s="273">
        <f>Table2[[#This Row],[OUTSD_IND_HEALTH_TOTAL]]-Table2[[#This Row],[OUTSD_IND_GRANDFATHER]]</f>
        <v>0</v>
      </c>
      <c r="AP2037" s="273">
        <f>(Table2[[#This Row],[OUTSD_SG_HEALTH_TOTAL]]+Table2[[#This Row],[EXCHG_SG_HEALTH_TOTAL]])-Table2[[#This Row],[OUTSD_SG_GRANDFATHER]]</f>
        <v>0</v>
      </c>
      <c r="AQ2037" s="273">
        <f>Table2[[#This Row],[OUTSD_SG_HEALTH_TOTAL]]-Table2[[#This Row],[OUTSD_SG_GRANDFATHER]]</f>
        <v>0</v>
      </c>
      <c r="AR2037" s="273">
        <f>Table2[[#This Row],[EXCHG_IND_HEALTH_TOTAL]]+Table2[[#This Row],[OUTSD_IND_HEALTH_TOTAL]]</f>
        <v>0</v>
      </c>
      <c r="AS2037" s="273">
        <f>Table2[[#This Row],[EXCHG_SG_HEALTH_TOTAL]]+Table2[[#This Row],[OUTSD_SG_HEALTH_TOTAL]]</f>
        <v>0</v>
      </c>
      <c r="AT2037" s="273">
        <f>Table2[[#This Row],[OUTSD_ATM_HEALTH_TOTAL]]+Table2[[#This Row],[OUTSD_LG_HEALTH_TOTAL]]+Table2[[#This Row],[Individual Total]]+Table2[[#This Row],[Small Group Total]]+Table2[[#This Row],[OUTSD_STUDENT]]</f>
        <v>0</v>
      </c>
    </row>
    <row r="2038" spans="1:46">
      <c r="A2038" t="s">
        <v>86</v>
      </c>
      <c r="B2038" t="s">
        <v>358</v>
      </c>
      <c r="AF2038">
        <v>534</v>
      </c>
      <c r="AL2038">
        <v>2023</v>
      </c>
      <c r="AM2038">
        <v>4</v>
      </c>
      <c r="AN2038" s="273">
        <f>(Table2[[#This Row],[OUTSD_IND_HEALTH_TOTAL]]+Table2[[#This Row],[EXCHG_IND_HEALTH_TOTAL]])-Table2[[#This Row],[OUTSD_IND_GRANDFATHER]]</f>
        <v>0</v>
      </c>
      <c r="AO2038" s="274">
        <f>Table2[[#This Row],[OUTSD_IND_HEALTH_TOTAL]]-Table2[[#This Row],[OUTSD_IND_GRANDFATHER]]</f>
        <v>0</v>
      </c>
      <c r="AP2038" s="273">
        <f>(Table2[[#This Row],[OUTSD_SG_HEALTH_TOTAL]]+Table2[[#This Row],[EXCHG_SG_HEALTH_TOTAL]])-Table2[[#This Row],[OUTSD_SG_GRANDFATHER]]</f>
        <v>0</v>
      </c>
      <c r="AQ2038" s="274">
        <f>Table2[[#This Row],[OUTSD_SG_HEALTH_TOTAL]]-Table2[[#This Row],[OUTSD_SG_GRANDFATHER]]</f>
        <v>0</v>
      </c>
      <c r="AR2038" s="273">
        <f>Table2[[#This Row],[EXCHG_IND_HEALTH_TOTAL]]+Table2[[#This Row],[OUTSD_IND_HEALTH_TOTAL]]</f>
        <v>0</v>
      </c>
      <c r="AS2038" s="273">
        <f>Table2[[#This Row],[EXCHG_SG_HEALTH_TOTAL]]+Table2[[#This Row],[OUTSD_SG_HEALTH_TOTAL]]</f>
        <v>0</v>
      </c>
      <c r="AT2038" s="273">
        <f>Table2[[#This Row],[OUTSD_ATM_HEALTH_TOTAL]]+Table2[[#This Row],[OUTSD_LG_HEALTH_TOTAL]]+Table2[[#This Row],[Individual Total]]+Table2[[#This Row],[Small Group Total]]+Table2[[#This Row],[OUTSD_STUDENT]]</f>
        <v>0</v>
      </c>
    </row>
    <row r="2039" spans="1:46">
      <c r="A2039" t="s">
        <v>86</v>
      </c>
      <c r="B2039" t="s">
        <v>361</v>
      </c>
      <c r="AF2039">
        <v>37</v>
      </c>
      <c r="AL2039">
        <v>2023</v>
      </c>
      <c r="AM2039">
        <v>4</v>
      </c>
      <c r="AN2039" s="273">
        <f>(Table2[[#This Row],[OUTSD_IND_HEALTH_TOTAL]]+Table2[[#This Row],[EXCHG_IND_HEALTH_TOTAL]])-Table2[[#This Row],[OUTSD_IND_GRANDFATHER]]</f>
        <v>0</v>
      </c>
      <c r="AO2039" s="273">
        <f>Table2[[#This Row],[OUTSD_IND_HEALTH_TOTAL]]-Table2[[#This Row],[OUTSD_IND_GRANDFATHER]]</f>
        <v>0</v>
      </c>
      <c r="AP2039" s="273">
        <f>(Table2[[#This Row],[OUTSD_SG_HEALTH_TOTAL]]+Table2[[#This Row],[EXCHG_SG_HEALTH_TOTAL]])-Table2[[#This Row],[OUTSD_SG_GRANDFATHER]]</f>
        <v>0</v>
      </c>
      <c r="AQ2039" s="273">
        <f>Table2[[#This Row],[OUTSD_SG_HEALTH_TOTAL]]-Table2[[#This Row],[OUTSD_SG_GRANDFATHER]]</f>
        <v>0</v>
      </c>
      <c r="AR2039" s="273">
        <f>Table2[[#This Row],[EXCHG_IND_HEALTH_TOTAL]]+Table2[[#This Row],[OUTSD_IND_HEALTH_TOTAL]]</f>
        <v>0</v>
      </c>
      <c r="AS2039" s="273">
        <f>Table2[[#This Row],[EXCHG_SG_HEALTH_TOTAL]]+Table2[[#This Row],[OUTSD_SG_HEALTH_TOTAL]]</f>
        <v>0</v>
      </c>
      <c r="AT2039" s="273">
        <f>Table2[[#This Row],[OUTSD_ATM_HEALTH_TOTAL]]+Table2[[#This Row],[OUTSD_LG_HEALTH_TOTAL]]+Table2[[#This Row],[Individual Total]]+Table2[[#This Row],[Small Group Total]]+Table2[[#This Row],[OUTSD_STUDENT]]</f>
        <v>0</v>
      </c>
    </row>
    <row r="2040" spans="1:46">
      <c r="A2040" t="s">
        <v>86</v>
      </c>
      <c r="B2040" t="s">
        <v>372</v>
      </c>
      <c r="AF2040">
        <v>181</v>
      </c>
      <c r="AL2040">
        <v>2023</v>
      </c>
      <c r="AM2040">
        <v>4</v>
      </c>
      <c r="AN2040" s="273">
        <f>(Table2[[#This Row],[OUTSD_IND_HEALTH_TOTAL]]+Table2[[#This Row],[EXCHG_IND_HEALTH_TOTAL]])-Table2[[#This Row],[OUTSD_IND_GRANDFATHER]]</f>
        <v>0</v>
      </c>
      <c r="AO2040" s="273">
        <f>Table2[[#This Row],[OUTSD_IND_HEALTH_TOTAL]]-Table2[[#This Row],[OUTSD_IND_GRANDFATHER]]</f>
        <v>0</v>
      </c>
      <c r="AP2040" s="273">
        <f>(Table2[[#This Row],[OUTSD_SG_HEALTH_TOTAL]]+Table2[[#This Row],[EXCHG_SG_HEALTH_TOTAL]])-Table2[[#This Row],[OUTSD_SG_GRANDFATHER]]</f>
        <v>0</v>
      </c>
      <c r="AQ2040" s="273">
        <f>Table2[[#This Row],[OUTSD_SG_HEALTH_TOTAL]]-Table2[[#This Row],[OUTSD_SG_GRANDFATHER]]</f>
        <v>0</v>
      </c>
      <c r="AR2040" s="273">
        <f>Table2[[#This Row],[EXCHG_IND_HEALTH_TOTAL]]+Table2[[#This Row],[OUTSD_IND_HEALTH_TOTAL]]</f>
        <v>0</v>
      </c>
      <c r="AS2040" s="273">
        <f>Table2[[#This Row],[EXCHG_SG_HEALTH_TOTAL]]+Table2[[#This Row],[OUTSD_SG_HEALTH_TOTAL]]</f>
        <v>0</v>
      </c>
      <c r="AT2040" s="273">
        <f>Table2[[#This Row],[OUTSD_ATM_HEALTH_TOTAL]]+Table2[[#This Row],[OUTSD_LG_HEALTH_TOTAL]]+Table2[[#This Row],[Individual Total]]+Table2[[#This Row],[Small Group Total]]+Table2[[#This Row],[OUTSD_STUDENT]]</f>
        <v>0</v>
      </c>
    </row>
    <row r="2041" spans="1:46">
      <c r="A2041" t="s">
        <v>86</v>
      </c>
      <c r="B2041" t="s">
        <v>376</v>
      </c>
      <c r="AF2041">
        <v>94</v>
      </c>
      <c r="AL2041">
        <v>2023</v>
      </c>
      <c r="AM2041">
        <v>4</v>
      </c>
      <c r="AN2041" s="273">
        <f>(Table2[[#This Row],[OUTSD_IND_HEALTH_TOTAL]]+Table2[[#This Row],[EXCHG_IND_HEALTH_TOTAL]])-Table2[[#This Row],[OUTSD_IND_GRANDFATHER]]</f>
        <v>0</v>
      </c>
      <c r="AO2041" s="273">
        <f>Table2[[#This Row],[OUTSD_IND_HEALTH_TOTAL]]-Table2[[#This Row],[OUTSD_IND_GRANDFATHER]]</f>
        <v>0</v>
      </c>
      <c r="AP2041" s="273">
        <f>(Table2[[#This Row],[OUTSD_SG_HEALTH_TOTAL]]+Table2[[#This Row],[EXCHG_SG_HEALTH_TOTAL]])-Table2[[#This Row],[OUTSD_SG_GRANDFATHER]]</f>
        <v>0</v>
      </c>
      <c r="AQ2041" s="273">
        <f>Table2[[#This Row],[OUTSD_SG_HEALTH_TOTAL]]-Table2[[#This Row],[OUTSD_SG_GRANDFATHER]]</f>
        <v>0</v>
      </c>
      <c r="AR2041" s="273">
        <f>Table2[[#This Row],[EXCHG_IND_HEALTH_TOTAL]]+Table2[[#This Row],[OUTSD_IND_HEALTH_TOTAL]]</f>
        <v>0</v>
      </c>
      <c r="AS2041" s="273">
        <f>Table2[[#This Row],[EXCHG_SG_HEALTH_TOTAL]]+Table2[[#This Row],[OUTSD_SG_HEALTH_TOTAL]]</f>
        <v>0</v>
      </c>
      <c r="AT2041" s="273">
        <f>Table2[[#This Row],[OUTSD_ATM_HEALTH_TOTAL]]+Table2[[#This Row],[OUTSD_LG_HEALTH_TOTAL]]+Table2[[#This Row],[Individual Total]]+Table2[[#This Row],[Small Group Total]]+Table2[[#This Row],[OUTSD_STUDENT]]</f>
        <v>0</v>
      </c>
    </row>
    <row r="2042" spans="1:46">
      <c r="A2042" t="s">
        <v>86</v>
      </c>
      <c r="B2042" t="s">
        <v>379</v>
      </c>
      <c r="AF2042">
        <v>15</v>
      </c>
      <c r="AL2042">
        <v>2023</v>
      </c>
      <c r="AM2042">
        <v>4</v>
      </c>
      <c r="AN2042" s="273">
        <f>(Table2[[#This Row],[OUTSD_IND_HEALTH_TOTAL]]+Table2[[#This Row],[EXCHG_IND_HEALTH_TOTAL]])-Table2[[#This Row],[OUTSD_IND_GRANDFATHER]]</f>
        <v>0</v>
      </c>
      <c r="AO2042" s="273">
        <f>Table2[[#This Row],[OUTSD_IND_HEALTH_TOTAL]]-Table2[[#This Row],[OUTSD_IND_GRANDFATHER]]</f>
        <v>0</v>
      </c>
      <c r="AP2042" s="273">
        <f>(Table2[[#This Row],[OUTSD_SG_HEALTH_TOTAL]]+Table2[[#This Row],[EXCHG_SG_HEALTH_TOTAL]])-Table2[[#This Row],[OUTSD_SG_GRANDFATHER]]</f>
        <v>0</v>
      </c>
      <c r="AQ2042" s="273">
        <f>Table2[[#This Row],[OUTSD_SG_HEALTH_TOTAL]]-Table2[[#This Row],[OUTSD_SG_GRANDFATHER]]</f>
        <v>0</v>
      </c>
      <c r="AR2042" s="273">
        <f>Table2[[#This Row],[EXCHG_IND_HEALTH_TOTAL]]+Table2[[#This Row],[OUTSD_IND_HEALTH_TOTAL]]</f>
        <v>0</v>
      </c>
      <c r="AS2042" s="273">
        <f>Table2[[#This Row],[EXCHG_SG_HEALTH_TOTAL]]+Table2[[#This Row],[OUTSD_SG_HEALTH_TOTAL]]</f>
        <v>0</v>
      </c>
      <c r="AT2042" s="273">
        <f>Table2[[#This Row],[OUTSD_ATM_HEALTH_TOTAL]]+Table2[[#This Row],[OUTSD_LG_HEALTH_TOTAL]]+Table2[[#This Row],[Individual Total]]+Table2[[#This Row],[Small Group Total]]+Table2[[#This Row],[OUTSD_STUDENT]]</f>
        <v>0</v>
      </c>
    </row>
    <row r="2043" spans="1:46">
      <c r="A2043" t="s">
        <v>86</v>
      </c>
      <c r="B2043" t="s">
        <v>377</v>
      </c>
      <c r="AF2043">
        <v>2</v>
      </c>
      <c r="AL2043">
        <v>2023</v>
      </c>
      <c r="AM2043">
        <v>4</v>
      </c>
      <c r="AN2043" s="273">
        <f>(Table2[[#This Row],[OUTSD_IND_HEALTH_TOTAL]]+Table2[[#This Row],[EXCHG_IND_HEALTH_TOTAL]])-Table2[[#This Row],[OUTSD_IND_GRANDFATHER]]</f>
        <v>0</v>
      </c>
      <c r="AO2043" s="273">
        <f>Table2[[#This Row],[OUTSD_IND_HEALTH_TOTAL]]-Table2[[#This Row],[OUTSD_IND_GRANDFATHER]]</f>
        <v>0</v>
      </c>
      <c r="AP2043" s="273">
        <f>(Table2[[#This Row],[OUTSD_SG_HEALTH_TOTAL]]+Table2[[#This Row],[EXCHG_SG_HEALTH_TOTAL]])-Table2[[#This Row],[OUTSD_SG_GRANDFATHER]]</f>
        <v>0</v>
      </c>
      <c r="AQ2043" s="273">
        <f>Table2[[#This Row],[OUTSD_SG_HEALTH_TOTAL]]-Table2[[#This Row],[OUTSD_SG_GRANDFATHER]]</f>
        <v>0</v>
      </c>
      <c r="AR2043" s="273">
        <f>Table2[[#This Row],[EXCHG_IND_HEALTH_TOTAL]]+Table2[[#This Row],[OUTSD_IND_HEALTH_TOTAL]]</f>
        <v>0</v>
      </c>
      <c r="AS2043" s="273">
        <f>Table2[[#This Row],[EXCHG_SG_HEALTH_TOTAL]]+Table2[[#This Row],[OUTSD_SG_HEALTH_TOTAL]]</f>
        <v>0</v>
      </c>
      <c r="AT2043" s="273">
        <f>Table2[[#This Row],[OUTSD_ATM_HEALTH_TOTAL]]+Table2[[#This Row],[OUTSD_LG_HEALTH_TOTAL]]+Table2[[#This Row],[Individual Total]]+Table2[[#This Row],[Small Group Total]]+Table2[[#This Row],[OUTSD_STUDENT]]</f>
        <v>0</v>
      </c>
    </row>
    <row r="2044" spans="1:46">
      <c r="A2044" t="s">
        <v>86</v>
      </c>
      <c r="B2044" t="s">
        <v>370</v>
      </c>
      <c r="AF2044">
        <v>311</v>
      </c>
      <c r="AL2044">
        <v>2023</v>
      </c>
      <c r="AM2044">
        <v>4</v>
      </c>
      <c r="AN2044" s="273">
        <f>(Table2[[#This Row],[OUTSD_IND_HEALTH_TOTAL]]+Table2[[#This Row],[EXCHG_IND_HEALTH_TOTAL]])-Table2[[#This Row],[OUTSD_IND_GRANDFATHER]]</f>
        <v>0</v>
      </c>
      <c r="AO2044" s="273">
        <f>Table2[[#This Row],[OUTSD_IND_HEALTH_TOTAL]]-Table2[[#This Row],[OUTSD_IND_GRANDFATHER]]</f>
        <v>0</v>
      </c>
      <c r="AP2044" s="273">
        <f>(Table2[[#This Row],[OUTSD_SG_HEALTH_TOTAL]]+Table2[[#This Row],[EXCHG_SG_HEALTH_TOTAL]])-Table2[[#This Row],[OUTSD_SG_GRANDFATHER]]</f>
        <v>0</v>
      </c>
      <c r="AQ2044" s="273">
        <f>Table2[[#This Row],[OUTSD_SG_HEALTH_TOTAL]]-Table2[[#This Row],[OUTSD_SG_GRANDFATHER]]</f>
        <v>0</v>
      </c>
      <c r="AR2044" s="273">
        <f>Table2[[#This Row],[EXCHG_IND_HEALTH_TOTAL]]+Table2[[#This Row],[OUTSD_IND_HEALTH_TOTAL]]</f>
        <v>0</v>
      </c>
      <c r="AS2044" s="273">
        <f>Table2[[#This Row],[EXCHG_SG_HEALTH_TOTAL]]+Table2[[#This Row],[OUTSD_SG_HEALTH_TOTAL]]</f>
        <v>0</v>
      </c>
      <c r="AT2044" s="273">
        <f>Table2[[#This Row],[OUTSD_ATM_HEALTH_TOTAL]]+Table2[[#This Row],[OUTSD_LG_HEALTH_TOTAL]]+Table2[[#This Row],[Individual Total]]+Table2[[#This Row],[Small Group Total]]+Table2[[#This Row],[OUTSD_STUDENT]]</f>
        <v>0</v>
      </c>
    </row>
    <row r="2045" spans="1:46">
      <c r="A2045" t="s">
        <v>86</v>
      </c>
      <c r="B2045" t="s">
        <v>367</v>
      </c>
      <c r="AF2045">
        <v>117</v>
      </c>
      <c r="AL2045">
        <v>2023</v>
      </c>
      <c r="AM2045">
        <v>4</v>
      </c>
      <c r="AN2045" s="273">
        <f>(Table2[[#This Row],[OUTSD_IND_HEALTH_TOTAL]]+Table2[[#This Row],[EXCHG_IND_HEALTH_TOTAL]])-Table2[[#This Row],[OUTSD_IND_GRANDFATHER]]</f>
        <v>0</v>
      </c>
      <c r="AO2045" s="273">
        <f>Table2[[#This Row],[OUTSD_IND_HEALTH_TOTAL]]-Table2[[#This Row],[OUTSD_IND_GRANDFATHER]]</f>
        <v>0</v>
      </c>
      <c r="AP2045" s="273">
        <f>(Table2[[#This Row],[OUTSD_SG_HEALTH_TOTAL]]+Table2[[#This Row],[EXCHG_SG_HEALTH_TOTAL]])-Table2[[#This Row],[OUTSD_SG_GRANDFATHER]]</f>
        <v>0</v>
      </c>
      <c r="AQ2045" s="273">
        <f>Table2[[#This Row],[OUTSD_SG_HEALTH_TOTAL]]-Table2[[#This Row],[OUTSD_SG_GRANDFATHER]]</f>
        <v>0</v>
      </c>
      <c r="AR2045" s="273">
        <f>Table2[[#This Row],[EXCHG_IND_HEALTH_TOTAL]]+Table2[[#This Row],[OUTSD_IND_HEALTH_TOTAL]]</f>
        <v>0</v>
      </c>
      <c r="AS2045" s="273">
        <f>Table2[[#This Row],[EXCHG_SG_HEALTH_TOTAL]]+Table2[[#This Row],[OUTSD_SG_HEALTH_TOTAL]]</f>
        <v>0</v>
      </c>
      <c r="AT2045" s="273">
        <f>Table2[[#This Row],[OUTSD_ATM_HEALTH_TOTAL]]+Table2[[#This Row],[OUTSD_LG_HEALTH_TOTAL]]+Table2[[#This Row],[Individual Total]]+Table2[[#This Row],[Small Group Total]]+Table2[[#This Row],[OUTSD_STUDENT]]</f>
        <v>0</v>
      </c>
    </row>
    <row r="2046" spans="1:46">
      <c r="A2046" t="s">
        <v>86</v>
      </c>
      <c r="B2046" t="s">
        <v>391</v>
      </c>
      <c r="AF2046">
        <v>1</v>
      </c>
      <c r="AL2046">
        <v>2023</v>
      </c>
      <c r="AM2046">
        <v>4</v>
      </c>
      <c r="AN2046" s="273">
        <f>(Table2[[#This Row],[OUTSD_IND_HEALTH_TOTAL]]+Table2[[#This Row],[EXCHG_IND_HEALTH_TOTAL]])-Table2[[#This Row],[OUTSD_IND_GRANDFATHER]]</f>
        <v>0</v>
      </c>
      <c r="AO2046" s="273">
        <f>Table2[[#This Row],[OUTSD_IND_HEALTH_TOTAL]]-Table2[[#This Row],[OUTSD_IND_GRANDFATHER]]</f>
        <v>0</v>
      </c>
      <c r="AP2046" s="273">
        <f>(Table2[[#This Row],[OUTSD_SG_HEALTH_TOTAL]]+Table2[[#This Row],[EXCHG_SG_HEALTH_TOTAL]])-Table2[[#This Row],[OUTSD_SG_GRANDFATHER]]</f>
        <v>0</v>
      </c>
      <c r="AQ2046" s="273">
        <f>Table2[[#This Row],[OUTSD_SG_HEALTH_TOTAL]]-Table2[[#This Row],[OUTSD_SG_GRANDFATHER]]</f>
        <v>0</v>
      </c>
      <c r="AR2046" s="273">
        <f>Table2[[#This Row],[EXCHG_IND_HEALTH_TOTAL]]+Table2[[#This Row],[OUTSD_IND_HEALTH_TOTAL]]</f>
        <v>0</v>
      </c>
      <c r="AS2046" s="273">
        <f>Table2[[#This Row],[EXCHG_SG_HEALTH_TOTAL]]+Table2[[#This Row],[OUTSD_SG_HEALTH_TOTAL]]</f>
        <v>0</v>
      </c>
      <c r="AT2046" s="273">
        <f>Table2[[#This Row],[OUTSD_ATM_HEALTH_TOTAL]]+Table2[[#This Row],[OUTSD_LG_HEALTH_TOTAL]]+Table2[[#This Row],[Individual Total]]+Table2[[#This Row],[Small Group Total]]+Table2[[#This Row],[OUTSD_STUDENT]]</f>
        <v>0</v>
      </c>
    </row>
    <row r="2047" spans="1:46">
      <c r="A2047" t="s">
        <v>86</v>
      </c>
      <c r="B2047" t="s">
        <v>386</v>
      </c>
      <c r="AF2047">
        <v>2</v>
      </c>
      <c r="AL2047">
        <v>2023</v>
      </c>
      <c r="AM2047">
        <v>4</v>
      </c>
      <c r="AN2047" s="273">
        <f>(Table2[[#This Row],[OUTSD_IND_HEALTH_TOTAL]]+Table2[[#This Row],[EXCHG_IND_HEALTH_TOTAL]])-Table2[[#This Row],[OUTSD_IND_GRANDFATHER]]</f>
        <v>0</v>
      </c>
      <c r="AO2047" s="273">
        <f>Table2[[#This Row],[OUTSD_IND_HEALTH_TOTAL]]-Table2[[#This Row],[OUTSD_IND_GRANDFATHER]]</f>
        <v>0</v>
      </c>
      <c r="AP2047" s="273">
        <f>(Table2[[#This Row],[OUTSD_SG_HEALTH_TOTAL]]+Table2[[#This Row],[EXCHG_SG_HEALTH_TOTAL]])-Table2[[#This Row],[OUTSD_SG_GRANDFATHER]]</f>
        <v>0</v>
      </c>
      <c r="AQ2047" s="273">
        <f>Table2[[#This Row],[OUTSD_SG_HEALTH_TOTAL]]-Table2[[#This Row],[OUTSD_SG_GRANDFATHER]]</f>
        <v>0</v>
      </c>
      <c r="AR2047" s="273">
        <f>Table2[[#This Row],[EXCHG_IND_HEALTH_TOTAL]]+Table2[[#This Row],[OUTSD_IND_HEALTH_TOTAL]]</f>
        <v>0</v>
      </c>
      <c r="AS2047" s="273">
        <f>Table2[[#This Row],[EXCHG_SG_HEALTH_TOTAL]]+Table2[[#This Row],[OUTSD_SG_HEALTH_TOTAL]]</f>
        <v>0</v>
      </c>
      <c r="AT2047" s="273">
        <f>Table2[[#This Row],[OUTSD_ATM_HEALTH_TOTAL]]+Table2[[#This Row],[OUTSD_LG_HEALTH_TOTAL]]+Table2[[#This Row],[Individual Total]]+Table2[[#This Row],[Small Group Total]]+Table2[[#This Row],[OUTSD_STUDENT]]</f>
        <v>0</v>
      </c>
    </row>
    <row r="2048" spans="1:46">
      <c r="A2048" t="s">
        <v>86</v>
      </c>
      <c r="B2048" t="s">
        <v>360</v>
      </c>
      <c r="AF2048">
        <v>36</v>
      </c>
      <c r="AL2048">
        <v>2023</v>
      </c>
      <c r="AM2048">
        <v>4</v>
      </c>
      <c r="AN2048" s="273">
        <f>(Table2[[#This Row],[OUTSD_IND_HEALTH_TOTAL]]+Table2[[#This Row],[EXCHG_IND_HEALTH_TOTAL]])-Table2[[#This Row],[OUTSD_IND_GRANDFATHER]]</f>
        <v>0</v>
      </c>
      <c r="AO2048" s="273">
        <f>Table2[[#This Row],[OUTSD_IND_HEALTH_TOTAL]]-Table2[[#This Row],[OUTSD_IND_GRANDFATHER]]</f>
        <v>0</v>
      </c>
      <c r="AP2048" s="273">
        <f>(Table2[[#This Row],[OUTSD_SG_HEALTH_TOTAL]]+Table2[[#This Row],[EXCHG_SG_HEALTH_TOTAL]])-Table2[[#This Row],[OUTSD_SG_GRANDFATHER]]</f>
        <v>0</v>
      </c>
      <c r="AQ2048" s="273">
        <f>Table2[[#This Row],[OUTSD_SG_HEALTH_TOTAL]]-Table2[[#This Row],[OUTSD_SG_GRANDFATHER]]</f>
        <v>0</v>
      </c>
      <c r="AR2048" s="273">
        <f>Table2[[#This Row],[EXCHG_IND_HEALTH_TOTAL]]+Table2[[#This Row],[OUTSD_IND_HEALTH_TOTAL]]</f>
        <v>0</v>
      </c>
      <c r="AS2048" s="273">
        <f>Table2[[#This Row],[EXCHG_SG_HEALTH_TOTAL]]+Table2[[#This Row],[OUTSD_SG_HEALTH_TOTAL]]</f>
        <v>0</v>
      </c>
      <c r="AT2048" s="273">
        <f>Table2[[#This Row],[OUTSD_ATM_HEALTH_TOTAL]]+Table2[[#This Row],[OUTSD_LG_HEALTH_TOTAL]]+Table2[[#This Row],[Individual Total]]+Table2[[#This Row],[Small Group Total]]+Table2[[#This Row],[OUTSD_STUDENT]]</f>
        <v>0</v>
      </c>
    </row>
    <row r="2049" spans="1:46">
      <c r="A2049" t="s">
        <v>86</v>
      </c>
      <c r="B2049" t="s">
        <v>368</v>
      </c>
      <c r="AF2049">
        <v>313</v>
      </c>
      <c r="AL2049">
        <v>2023</v>
      </c>
      <c r="AM2049">
        <v>4</v>
      </c>
      <c r="AN2049" s="273">
        <f>(Table2[[#This Row],[OUTSD_IND_HEALTH_TOTAL]]+Table2[[#This Row],[EXCHG_IND_HEALTH_TOTAL]])-Table2[[#This Row],[OUTSD_IND_GRANDFATHER]]</f>
        <v>0</v>
      </c>
      <c r="AO2049" s="273">
        <f>Table2[[#This Row],[OUTSD_IND_HEALTH_TOTAL]]-Table2[[#This Row],[OUTSD_IND_GRANDFATHER]]</f>
        <v>0</v>
      </c>
      <c r="AP2049" s="273">
        <f>(Table2[[#This Row],[OUTSD_SG_HEALTH_TOTAL]]+Table2[[#This Row],[EXCHG_SG_HEALTH_TOTAL]])-Table2[[#This Row],[OUTSD_SG_GRANDFATHER]]</f>
        <v>0</v>
      </c>
      <c r="AQ2049" s="273">
        <f>Table2[[#This Row],[OUTSD_SG_HEALTH_TOTAL]]-Table2[[#This Row],[OUTSD_SG_GRANDFATHER]]</f>
        <v>0</v>
      </c>
      <c r="AR2049" s="273">
        <f>Table2[[#This Row],[EXCHG_IND_HEALTH_TOTAL]]+Table2[[#This Row],[OUTSD_IND_HEALTH_TOTAL]]</f>
        <v>0</v>
      </c>
      <c r="AS2049" s="273">
        <f>Table2[[#This Row],[EXCHG_SG_HEALTH_TOTAL]]+Table2[[#This Row],[OUTSD_SG_HEALTH_TOTAL]]</f>
        <v>0</v>
      </c>
      <c r="AT2049" s="273">
        <f>Table2[[#This Row],[OUTSD_ATM_HEALTH_TOTAL]]+Table2[[#This Row],[OUTSD_LG_HEALTH_TOTAL]]+Table2[[#This Row],[Individual Total]]+Table2[[#This Row],[Small Group Total]]+Table2[[#This Row],[OUTSD_STUDENT]]</f>
        <v>0</v>
      </c>
    </row>
    <row r="2050" spans="1:46">
      <c r="A2050" t="s">
        <v>86</v>
      </c>
      <c r="B2050" t="s">
        <v>371</v>
      </c>
      <c r="AF2050">
        <v>8</v>
      </c>
      <c r="AL2050">
        <v>2023</v>
      </c>
      <c r="AM2050">
        <v>4</v>
      </c>
      <c r="AN2050" s="273">
        <f>(Table2[[#This Row],[OUTSD_IND_HEALTH_TOTAL]]+Table2[[#This Row],[EXCHG_IND_HEALTH_TOTAL]])-Table2[[#This Row],[OUTSD_IND_GRANDFATHER]]</f>
        <v>0</v>
      </c>
      <c r="AO2050" s="273">
        <f>Table2[[#This Row],[OUTSD_IND_HEALTH_TOTAL]]-Table2[[#This Row],[OUTSD_IND_GRANDFATHER]]</f>
        <v>0</v>
      </c>
      <c r="AP2050" s="273">
        <f>(Table2[[#This Row],[OUTSD_SG_HEALTH_TOTAL]]+Table2[[#This Row],[EXCHG_SG_HEALTH_TOTAL]])-Table2[[#This Row],[OUTSD_SG_GRANDFATHER]]</f>
        <v>0</v>
      </c>
      <c r="AQ2050" s="273">
        <f>Table2[[#This Row],[OUTSD_SG_HEALTH_TOTAL]]-Table2[[#This Row],[OUTSD_SG_GRANDFATHER]]</f>
        <v>0</v>
      </c>
      <c r="AR2050" s="273">
        <f>Table2[[#This Row],[EXCHG_IND_HEALTH_TOTAL]]+Table2[[#This Row],[OUTSD_IND_HEALTH_TOTAL]]</f>
        <v>0</v>
      </c>
      <c r="AS2050" s="273">
        <f>Table2[[#This Row],[EXCHG_SG_HEALTH_TOTAL]]+Table2[[#This Row],[OUTSD_SG_HEALTH_TOTAL]]</f>
        <v>0</v>
      </c>
      <c r="AT2050" s="273">
        <f>Table2[[#This Row],[OUTSD_ATM_HEALTH_TOTAL]]+Table2[[#This Row],[OUTSD_LG_HEALTH_TOTAL]]+Table2[[#This Row],[Individual Total]]+Table2[[#This Row],[Small Group Total]]+Table2[[#This Row],[OUTSD_STUDENT]]</f>
        <v>0</v>
      </c>
    </row>
    <row r="2051" spans="1:46">
      <c r="A2051" t="s">
        <v>86</v>
      </c>
      <c r="B2051" t="s">
        <v>378</v>
      </c>
      <c r="AF2051">
        <v>54</v>
      </c>
      <c r="AL2051">
        <v>2023</v>
      </c>
      <c r="AM2051">
        <v>4</v>
      </c>
      <c r="AN2051" s="273">
        <f>(Table2[[#This Row],[OUTSD_IND_HEALTH_TOTAL]]+Table2[[#This Row],[EXCHG_IND_HEALTH_TOTAL]])-Table2[[#This Row],[OUTSD_IND_GRANDFATHER]]</f>
        <v>0</v>
      </c>
      <c r="AO2051" s="273">
        <f>Table2[[#This Row],[OUTSD_IND_HEALTH_TOTAL]]-Table2[[#This Row],[OUTSD_IND_GRANDFATHER]]</f>
        <v>0</v>
      </c>
      <c r="AP2051" s="273">
        <f>(Table2[[#This Row],[OUTSD_SG_HEALTH_TOTAL]]+Table2[[#This Row],[EXCHG_SG_HEALTH_TOTAL]])-Table2[[#This Row],[OUTSD_SG_GRANDFATHER]]</f>
        <v>0</v>
      </c>
      <c r="AQ2051" s="273">
        <f>Table2[[#This Row],[OUTSD_SG_HEALTH_TOTAL]]-Table2[[#This Row],[OUTSD_SG_GRANDFATHER]]</f>
        <v>0</v>
      </c>
      <c r="AR2051" s="273">
        <f>Table2[[#This Row],[EXCHG_IND_HEALTH_TOTAL]]+Table2[[#This Row],[OUTSD_IND_HEALTH_TOTAL]]</f>
        <v>0</v>
      </c>
      <c r="AS2051" s="273">
        <f>Table2[[#This Row],[EXCHG_SG_HEALTH_TOTAL]]+Table2[[#This Row],[OUTSD_SG_HEALTH_TOTAL]]</f>
        <v>0</v>
      </c>
      <c r="AT2051" s="273">
        <f>Table2[[#This Row],[OUTSD_ATM_HEALTH_TOTAL]]+Table2[[#This Row],[OUTSD_LG_HEALTH_TOTAL]]+Table2[[#This Row],[Individual Total]]+Table2[[#This Row],[Small Group Total]]+Table2[[#This Row],[OUTSD_STUDENT]]</f>
        <v>0</v>
      </c>
    </row>
    <row r="2052" spans="1:46">
      <c r="A2052" t="s">
        <v>86</v>
      </c>
      <c r="B2052" t="s">
        <v>369</v>
      </c>
      <c r="AF2052">
        <v>539</v>
      </c>
      <c r="AL2052">
        <v>2023</v>
      </c>
      <c r="AM2052">
        <v>4</v>
      </c>
      <c r="AN2052" s="273">
        <f>(Table2[[#This Row],[OUTSD_IND_HEALTH_TOTAL]]+Table2[[#This Row],[EXCHG_IND_HEALTH_TOTAL]])-Table2[[#This Row],[OUTSD_IND_GRANDFATHER]]</f>
        <v>0</v>
      </c>
      <c r="AO2052" s="273">
        <f>Table2[[#This Row],[OUTSD_IND_HEALTH_TOTAL]]-Table2[[#This Row],[OUTSD_IND_GRANDFATHER]]</f>
        <v>0</v>
      </c>
      <c r="AP2052" s="273">
        <f>(Table2[[#This Row],[OUTSD_SG_HEALTH_TOTAL]]+Table2[[#This Row],[EXCHG_SG_HEALTH_TOTAL]])-Table2[[#This Row],[OUTSD_SG_GRANDFATHER]]</f>
        <v>0</v>
      </c>
      <c r="AQ2052" s="273">
        <f>Table2[[#This Row],[OUTSD_SG_HEALTH_TOTAL]]-Table2[[#This Row],[OUTSD_SG_GRANDFATHER]]</f>
        <v>0</v>
      </c>
      <c r="AR2052" s="273">
        <f>Table2[[#This Row],[EXCHG_IND_HEALTH_TOTAL]]+Table2[[#This Row],[OUTSD_IND_HEALTH_TOTAL]]</f>
        <v>0</v>
      </c>
      <c r="AS2052" s="273">
        <f>Table2[[#This Row],[EXCHG_SG_HEALTH_TOTAL]]+Table2[[#This Row],[OUTSD_SG_HEALTH_TOTAL]]</f>
        <v>0</v>
      </c>
      <c r="AT2052" s="273">
        <f>Table2[[#This Row],[OUTSD_ATM_HEALTH_TOTAL]]+Table2[[#This Row],[OUTSD_LG_HEALTH_TOTAL]]+Table2[[#This Row],[Individual Total]]+Table2[[#This Row],[Small Group Total]]+Table2[[#This Row],[OUTSD_STUDENT]]</f>
        <v>0</v>
      </c>
    </row>
    <row r="2053" spans="1:46">
      <c r="A2053" t="s">
        <v>86</v>
      </c>
      <c r="B2053" t="s">
        <v>366</v>
      </c>
      <c r="AF2053">
        <v>442</v>
      </c>
      <c r="AL2053">
        <v>2023</v>
      </c>
      <c r="AM2053">
        <v>4</v>
      </c>
      <c r="AN2053" s="273">
        <f>(Table2[[#This Row],[OUTSD_IND_HEALTH_TOTAL]]+Table2[[#This Row],[EXCHG_IND_HEALTH_TOTAL]])-Table2[[#This Row],[OUTSD_IND_GRANDFATHER]]</f>
        <v>0</v>
      </c>
      <c r="AO2053" s="273">
        <f>Table2[[#This Row],[OUTSD_IND_HEALTH_TOTAL]]-Table2[[#This Row],[OUTSD_IND_GRANDFATHER]]</f>
        <v>0</v>
      </c>
      <c r="AP2053" s="273">
        <f>(Table2[[#This Row],[OUTSD_SG_HEALTH_TOTAL]]+Table2[[#This Row],[EXCHG_SG_HEALTH_TOTAL]])-Table2[[#This Row],[OUTSD_SG_GRANDFATHER]]</f>
        <v>0</v>
      </c>
      <c r="AQ2053" s="273">
        <f>Table2[[#This Row],[OUTSD_SG_HEALTH_TOTAL]]-Table2[[#This Row],[OUTSD_SG_GRANDFATHER]]</f>
        <v>0</v>
      </c>
      <c r="AR2053" s="273">
        <f>Table2[[#This Row],[EXCHG_IND_HEALTH_TOTAL]]+Table2[[#This Row],[OUTSD_IND_HEALTH_TOTAL]]</f>
        <v>0</v>
      </c>
      <c r="AS2053" s="273">
        <f>Table2[[#This Row],[EXCHG_SG_HEALTH_TOTAL]]+Table2[[#This Row],[OUTSD_SG_HEALTH_TOTAL]]</f>
        <v>0</v>
      </c>
      <c r="AT2053" s="273">
        <f>Table2[[#This Row],[OUTSD_ATM_HEALTH_TOTAL]]+Table2[[#This Row],[OUTSD_LG_HEALTH_TOTAL]]+Table2[[#This Row],[Individual Total]]+Table2[[#This Row],[Small Group Total]]+Table2[[#This Row],[OUTSD_STUDENT]]</f>
        <v>0</v>
      </c>
    </row>
    <row r="2054" spans="1:46">
      <c r="A2054" t="s">
        <v>86</v>
      </c>
      <c r="B2054" t="s">
        <v>375</v>
      </c>
      <c r="AF2054">
        <v>60</v>
      </c>
      <c r="AL2054">
        <v>2023</v>
      </c>
      <c r="AM2054">
        <v>4</v>
      </c>
      <c r="AN2054" s="273">
        <f>(Table2[[#This Row],[OUTSD_IND_HEALTH_TOTAL]]+Table2[[#This Row],[EXCHG_IND_HEALTH_TOTAL]])-Table2[[#This Row],[OUTSD_IND_GRANDFATHER]]</f>
        <v>0</v>
      </c>
      <c r="AO2054" s="273">
        <f>Table2[[#This Row],[OUTSD_IND_HEALTH_TOTAL]]-Table2[[#This Row],[OUTSD_IND_GRANDFATHER]]</f>
        <v>0</v>
      </c>
      <c r="AP2054" s="273">
        <f>(Table2[[#This Row],[OUTSD_SG_HEALTH_TOTAL]]+Table2[[#This Row],[EXCHG_SG_HEALTH_TOTAL]])-Table2[[#This Row],[OUTSD_SG_GRANDFATHER]]</f>
        <v>0</v>
      </c>
      <c r="AQ2054" s="273">
        <f>Table2[[#This Row],[OUTSD_SG_HEALTH_TOTAL]]-Table2[[#This Row],[OUTSD_SG_GRANDFATHER]]</f>
        <v>0</v>
      </c>
      <c r="AR2054" s="273">
        <f>Table2[[#This Row],[EXCHG_IND_HEALTH_TOTAL]]+Table2[[#This Row],[OUTSD_IND_HEALTH_TOTAL]]</f>
        <v>0</v>
      </c>
      <c r="AS2054" s="273">
        <f>Table2[[#This Row],[EXCHG_SG_HEALTH_TOTAL]]+Table2[[#This Row],[OUTSD_SG_HEALTH_TOTAL]]</f>
        <v>0</v>
      </c>
      <c r="AT2054" s="273">
        <f>Table2[[#This Row],[OUTSD_ATM_HEALTH_TOTAL]]+Table2[[#This Row],[OUTSD_LG_HEALTH_TOTAL]]+Table2[[#This Row],[Individual Total]]+Table2[[#This Row],[Small Group Total]]+Table2[[#This Row],[OUTSD_STUDENT]]</f>
        <v>0</v>
      </c>
    </row>
    <row r="2055" spans="1:46">
      <c r="A2055" t="s">
        <v>86</v>
      </c>
      <c r="B2055" t="s">
        <v>365</v>
      </c>
      <c r="AF2055">
        <v>80</v>
      </c>
      <c r="AL2055">
        <v>2023</v>
      </c>
      <c r="AM2055">
        <v>4</v>
      </c>
      <c r="AN2055" s="273">
        <f>(Table2[[#This Row],[OUTSD_IND_HEALTH_TOTAL]]+Table2[[#This Row],[EXCHG_IND_HEALTH_TOTAL]])-Table2[[#This Row],[OUTSD_IND_GRANDFATHER]]</f>
        <v>0</v>
      </c>
      <c r="AO2055" s="273">
        <f>Table2[[#This Row],[OUTSD_IND_HEALTH_TOTAL]]-Table2[[#This Row],[OUTSD_IND_GRANDFATHER]]</f>
        <v>0</v>
      </c>
      <c r="AP2055" s="273">
        <f>(Table2[[#This Row],[OUTSD_SG_HEALTH_TOTAL]]+Table2[[#This Row],[EXCHG_SG_HEALTH_TOTAL]])-Table2[[#This Row],[OUTSD_SG_GRANDFATHER]]</f>
        <v>0</v>
      </c>
      <c r="AQ2055" s="273">
        <f>Table2[[#This Row],[OUTSD_SG_HEALTH_TOTAL]]-Table2[[#This Row],[OUTSD_SG_GRANDFATHER]]</f>
        <v>0</v>
      </c>
      <c r="AR2055" s="273">
        <f>Table2[[#This Row],[EXCHG_IND_HEALTH_TOTAL]]+Table2[[#This Row],[OUTSD_IND_HEALTH_TOTAL]]</f>
        <v>0</v>
      </c>
      <c r="AS2055" s="273">
        <f>Table2[[#This Row],[EXCHG_SG_HEALTH_TOTAL]]+Table2[[#This Row],[OUTSD_SG_HEALTH_TOTAL]]</f>
        <v>0</v>
      </c>
      <c r="AT2055" s="273">
        <f>Table2[[#This Row],[OUTSD_ATM_HEALTH_TOTAL]]+Table2[[#This Row],[OUTSD_LG_HEALTH_TOTAL]]+Table2[[#This Row],[Individual Total]]+Table2[[#This Row],[Small Group Total]]+Table2[[#This Row],[OUTSD_STUDENT]]</f>
        <v>0</v>
      </c>
    </row>
    <row r="2056" spans="1:46">
      <c r="A2056" t="s">
        <v>86</v>
      </c>
      <c r="B2056" t="s">
        <v>383</v>
      </c>
      <c r="AF2056">
        <v>12</v>
      </c>
      <c r="AL2056">
        <v>2023</v>
      </c>
      <c r="AM2056">
        <v>4</v>
      </c>
      <c r="AN2056" s="273">
        <f>(Table2[[#This Row],[OUTSD_IND_HEALTH_TOTAL]]+Table2[[#This Row],[EXCHG_IND_HEALTH_TOTAL]])-Table2[[#This Row],[OUTSD_IND_GRANDFATHER]]</f>
        <v>0</v>
      </c>
      <c r="AO2056" s="273">
        <f>Table2[[#This Row],[OUTSD_IND_HEALTH_TOTAL]]-Table2[[#This Row],[OUTSD_IND_GRANDFATHER]]</f>
        <v>0</v>
      </c>
      <c r="AP2056" s="273">
        <f>(Table2[[#This Row],[OUTSD_SG_HEALTH_TOTAL]]+Table2[[#This Row],[EXCHG_SG_HEALTH_TOTAL]])-Table2[[#This Row],[OUTSD_SG_GRANDFATHER]]</f>
        <v>0</v>
      </c>
      <c r="AQ2056" s="273">
        <f>Table2[[#This Row],[OUTSD_SG_HEALTH_TOTAL]]-Table2[[#This Row],[OUTSD_SG_GRANDFATHER]]</f>
        <v>0</v>
      </c>
      <c r="AR2056" s="273">
        <f>Table2[[#This Row],[EXCHG_IND_HEALTH_TOTAL]]+Table2[[#This Row],[OUTSD_IND_HEALTH_TOTAL]]</f>
        <v>0</v>
      </c>
      <c r="AS2056" s="273">
        <f>Table2[[#This Row],[EXCHG_SG_HEALTH_TOTAL]]+Table2[[#This Row],[OUTSD_SG_HEALTH_TOTAL]]</f>
        <v>0</v>
      </c>
      <c r="AT2056" s="273">
        <f>Table2[[#This Row],[OUTSD_ATM_HEALTH_TOTAL]]+Table2[[#This Row],[OUTSD_LG_HEALTH_TOTAL]]+Table2[[#This Row],[Individual Total]]+Table2[[#This Row],[Small Group Total]]+Table2[[#This Row],[OUTSD_STUDENT]]</f>
        <v>0</v>
      </c>
    </row>
    <row r="2057" spans="1:46">
      <c r="A2057" t="s">
        <v>86</v>
      </c>
      <c r="B2057" t="s">
        <v>356</v>
      </c>
      <c r="AF2057">
        <v>350</v>
      </c>
      <c r="AL2057">
        <v>2023</v>
      </c>
      <c r="AM2057">
        <v>4</v>
      </c>
      <c r="AN2057" s="273">
        <f>(Table2[[#This Row],[OUTSD_IND_HEALTH_TOTAL]]+Table2[[#This Row],[EXCHG_IND_HEALTH_TOTAL]])-Table2[[#This Row],[OUTSD_IND_GRANDFATHER]]</f>
        <v>0</v>
      </c>
      <c r="AO2057" s="274">
        <f>Table2[[#This Row],[OUTSD_IND_HEALTH_TOTAL]]-Table2[[#This Row],[OUTSD_IND_GRANDFATHER]]</f>
        <v>0</v>
      </c>
      <c r="AP2057" s="273">
        <f>(Table2[[#This Row],[OUTSD_SG_HEALTH_TOTAL]]+Table2[[#This Row],[EXCHG_SG_HEALTH_TOTAL]])-Table2[[#This Row],[OUTSD_SG_GRANDFATHER]]</f>
        <v>0</v>
      </c>
      <c r="AQ2057" s="274">
        <f>Table2[[#This Row],[OUTSD_SG_HEALTH_TOTAL]]-Table2[[#This Row],[OUTSD_SG_GRANDFATHER]]</f>
        <v>0</v>
      </c>
      <c r="AR2057" s="273">
        <f>Table2[[#This Row],[EXCHG_IND_HEALTH_TOTAL]]+Table2[[#This Row],[OUTSD_IND_HEALTH_TOTAL]]</f>
        <v>0</v>
      </c>
      <c r="AS2057" s="273">
        <f>Table2[[#This Row],[EXCHG_SG_HEALTH_TOTAL]]+Table2[[#This Row],[OUTSD_SG_HEALTH_TOTAL]]</f>
        <v>0</v>
      </c>
      <c r="AT2057" s="273">
        <f>Table2[[#This Row],[OUTSD_ATM_HEALTH_TOTAL]]+Table2[[#This Row],[OUTSD_LG_HEALTH_TOTAL]]+Table2[[#This Row],[Individual Total]]+Table2[[#This Row],[Small Group Total]]+Table2[[#This Row],[OUTSD_STUDENT]]</f>
        <v>0</v>
      </c>
    </row>
    <row r="2058" spans="1:46">
      <c r="A2058" t="s">
        <v>86</v>
      </c>
      <c r="B2058" t="s">
        <v>382</v>
      </c>
      <c r="AF2058">
        <v>6</v>
      </c>
      <c r="AL2058">
        <v>2023</v>
      </c>
      <c r="AM2058">
        <v>4</v>
      </c>
      <c r="AN2058" s="273">
        <f>(Table2[[#This Row],[OUTSD_IND_HEALTH_TOTAL]]+Table2[[#This Row],[EXCHG_IND_HEALTH_TOTAL]])-Table2[[#This Row],[OUTSD_IND_GRANDFATHER]]</f>
        <v>0</v>
      </c>
      <c r="AO2058" s="274">
        <f>Table2[[#This Row],[OUTSD_IND_HEALTH_TOTAL]]-Table2[[#This Row],[OUTSD_IND_GRANDFATHER]]</f>
        <v>0</v>
      </c>
      <c r="AP2058" s="273">
        <f>(Table2[[#This Row],[OUTSD_SG_HEALTH_TOTAL]]+Table2[[#This Row],[EXCHG_SG_HEALTH_TOTAL]])-Table2[[#This Row],[OUTSD_SG_GRANDFATHER]]</f>
        <v>0</v>
      </c>
      <c r="AQ2058" s="274">
        <f>Table2[[#This Row],[OUTSD_SG_HEALTH_TOTAL]]-Table2[[#This Row],[OUTSD_SG_GRANDFATHER]]</f>
        <v>0</v>
      </c>
      <c r="AR2058" s="273">
        <f>Table2[[#This Row],[EXCHG_IND_HEALTH_TOTAL]]+Table2[[#This Row],[OUTSD_IND_HEALTH_TOTAL]]</f>
        <v>0</v>
      </c>
      <c r="AS2058" s="273">
        <f>Table2[[#This Row],[EXCHG_SG_HEALTH_TOTAL]]+Table2[[#This Row],[OUTSD_SG_HEALTH_TOTAL]]</f>
        <v>0</v>
      </c>
      <c r="AT2058" s="273">
        <f>Table2[[#This Row],[OUTSD_ATM_HEALTH_TOTAL]]+Table2[[#This Row],[OUTSD_LG_HEALTH_TOTAL]]+Table2[[#This Row],[Individual Total]]+Table2[[#This Row],[Small Group Total]]+Table2[[#This Row],[OUTSD_STUDENT]]</f>
        <v>0</v>
      </c>
    </row>
    <row r="2059" spans="1:46">
      <c r="A2059" t="s">
        <v>86</v>
      </c>
      <c r="B2059" t="s">
        <v>359</v>
      </c>
      <c r="AF2059">
        <v>923</v>
      </c>
      <c r="AL2059">
        <v>2023</v>
      </c>
      <c r="AM2059">
        <v>4</v>
      </c>
      <c r="AN2059" s="273">
        <f>(Table2[[#This Row],[OUTSD_IND_HEALTH_TOTAL]]+Table2[[#This Row],[EXCHG_IND_HEALTH_TOTAL]])-Table2[[#This Row],[OUTSD_IND_GRANDFATHER]]</f>
        <v>0</v>
      </c>
      <c r="AO2059" s="274">
        <f>Table2[[#This Row],[OUTSD_IND_HEALTH_TOTAL]]-Table2[[#This Row],[OUTSD_IND_GRANDFATHER]]</f>
        <v>0</v>
      </c>
      <c r="AP2059" s="273">
        <f>(Table2[[#This Row],[OUTSD_SG_HEALTH_TOTAL]]+Table2[[#This Row],[EXCHG_SG_HEALTH_TOTAL]])-Table2[[#This Row],[OUTSD_SG_GRANDFATHER]]</f>
        <v>0</v>
      </c>
      <c r="AQ2059" s="274">
        <f>Table2[[#This Row],[OUTSD_SG_HEALTH_TOTAL]]-Table2[[#This Row],[OUTSD_SG_GRANDFATHER]]</f>
        <v>0</v>
      </c>
      <c r="AR2059" s="273">
        <f>Table2[[#This Row],[EXCHG_IND_HEALTH_TOTAL]]+Table2[[#This Row],[OUTSD_IND_HEALTH_TOTAL]]</f>
        <v>0</v>
      </c>
      <c r="AS2059" s="273">
        <f>Table2[[#This Row],[EXCHG_SG_HEALTH_TOTAL]]+Table2[[#This Row],[OUTSD_SG_HEALTH_TOTAL]]</f>
        <v>0</v>
      </c>
      <c r="AT2059" s="273">
        <f>Table2[[#This Row],[OUTSD_ATM_HEALTH_TOTAL]]+Table2[[#This Row],[OUTSD_LG_HEALTH_TOTAL]]+Table2[[#This Row],[Individual Total]]+Table2[[#This Row],[Small Group Total]]+Table2[[#This Row],[OUTSD_STUDENT]]</f>
        <v>0</v>
      </c>
    </row>
    <row r="2060" spans="1:46">
      <c r="A2060" t="s">
        <v>86</v>
      </c>
      <c r="B2060" t="s">
        <v>364</v>
      </c>
      <c r="AF2060">
        <v>75</v>
      </c>
      <c r="AL2060">
        <v>2023</v>
      </c>
      <c r="AM2060">
        <v>4</v>
      </c>
      <c r="AN2060" s="273">
        <f>(Table2[[#This Row],[OUTSD_IND_HEALTH_TOTAL]]+Table2[[#This Row],[EXCHG_IND_HEALTH_TOTAL]])-Table2[[#This Row],[OUTSD_IND_GRANDFATHER]]</f>
        <v>0</v>
      </c>
      <c r="AO2060" s="273">
        <f>Table2[[#This Row],[OUTSD_IND_HEALTH_TOTAL]]-Table2[[#This Row],[OUTSD_IND_GRANDFATHER]]</f>
        <v>0</v>
      </c>
      <c r="AP2060" s="273">
        <f>(Table2[[#This Row],[OUTSD_SG_HEALTH_TOTAL]]+Table2[[#This Row],[EXCHG_SG_HEALTH_TOTAL]])-Table2[[#This Row],[OUTSD_SG_GRANDFATHER]]</f>
        <v>0</v>
      </c>
      <c r="AQ2060" s="273">
        <f>Table2[[#This Row],[OUTSD_SG_HEALTH_TOTAL]]-Table2[[#This Row],[OUTSD_SG_GRANDFATHER]]</f>
        <v>0</v>
      </c>
      <c r="AR2060" s="273">
        <f>Table2[[#This Row],[EXCHG_IND_HEALTH_TOTAL]]+Table2[[#This Row],[OUTSD_IND_HEALTH_TOTAL]]</f>
        <v>0</v>
      </c>
      <c r="AS2060" s="273">
        <f>Table2[[#This Row],[EXCHG_SG_HEALTH_TOTAL]]+Table2[[#This Row],[OUTSD_SG_HEALTH_TOTAL]]</f>
        <v>0</v>
      </c>
      <c r="AT2060" s="273">
        <f>Table2[[#This Row],[OUTSD_ATM_HEALTH_TOTAL]]+Table2[[#This Row],[OUTSD_LG_HEALTH_TOTAL]]+Table2[[#This Row],[Individual Total]]+Table2[[#This Row],[Small Group Total]]+Table2[[#This Row],[OUTSD_STUDENT]]</f>
        <v>0</v>
      </c>
    </row>
    <row r="2061" spans="1:46">
      <c r="A2061" t="s">
        <v>86</v>
      </c>
      <c r="B2061" t="s">
        <v>384</v>
      </c>
      <c r="AF2061">
        <v>13</v>
      </c>
      <c r="AL2061">
        <v>2023</v>
      </c>
      <c r="AM2061">
        <v>4</v>
      </c>
      <c r="AN2061" s="273">
        <f>(Table2[[#This Row],[OUTSD_IND_HEALTH_TOTAL]]+Table2[[#This Row],[EXCHG_IND_HEALTH_TOTAL]])-Table2[[#This Row],[OUTSD_IND_GRANDFATHER]]</f>
        <v>0</v>
      </c>
      <c r="AO2061" s="273">
        <f>Table2[[#This Row],[OUTSD_IND_HEALTH_TOTAL]]-Table2[[#This Row],[OUTSD_IND_GRANDFATHER]]</f>
        <v>0</v>
      </c>
      <c r="AP2061" s="273">
        <f>(Table2[[#This Row],[OUTSD_SG_HEALTH_TOTAL]]+Table2[[#This Row],[EXCHG_SG_HEALTH_TOTAL]])-Table2[[#This Row],[OUTSD_SG_GRANDFATHER]]</f>
        <v>0</v>
      </c>
      <c r="AQ2061" s="273">
        <f>Table2[[#This Row],[OUTSD_SG_HEALTH_TOTAL]]-Table2[[#This Row],[OUTSD_SG_GRANDFATHER]]</f>
        <v>0</v>
      </c>
      <c r="AR2061" s="273">
        <f>Table2[[#This Row],[EXCHG_IND_HEALTH_TOTAL]]+Table2[[#This Row],[OUTSD_IND_HEALTH_TOTAL]]</f>
        <v>0</v>
      </c>
      <c r="AS2061" s="273">
        <f>Table2[[#This Row],[EXCHG_SG_HEALTH_TOTAL]]+Table2[[#This Row],[OUTSD_SG_HEALTH_TOTAL]]</f>
        <v>0</v>
      </c>
      <c r="AT2061" s="273">
        <f>Table2[[#This Row],[OUTSD_ATM_HEALTH_TOTAL]]+Table2[[#This Row],[OUTSD_LG_HEALTH_TOTAL]]+Table2[[#This Row],[Individual Total]]+Table2[[#This Row],[Small Group Total]]+Table2[[#This Row],[OUTSD_STUDENT]]</f>
        <v>0</v>
      </c>
    </row>
    <row r="2062" spans="1:46">
      <c r="A2062" t="s">
        <v>86</v>
      </c>
      <c r="B2062" t="s">
        <v>374</v>
      </c>
      <c r="AF2062">
        <v>117</v>
      </c>
      <c r="AL2062">
        <v>2023</v>
      </c>
      <c r="AM2062">
        <v>4</v>
      </c>
      <c r="AN2062" s="273">
        <f>(Table2[[#This Row],[OUTSD_IND_HEALTH_TOTAL]]+Table2[[#This Row],[EXCHG_IND_HEALTH_TOTAL]])-Table2[[#This Row],[OUTSD_IND_GRANDFATHER]]</f>
        <v>0</v>
      </c>
      <c r="AO2062" s="274">
        <f>Table2[[#This Row],[OUTSD_IND_HEALTH_TOTAL]]-Table2[[#This Row],[OUTSD_IND_GRANDFATHER]]</f>
        <v>0</v>
      </c>
      <c r="AP2062" s="273">
        <f>(Table2[[#This Row],[OUTSD_SG_HEALTH_TOTAL]]+Table2[[#This Row],[EXCHG_SG_HEALTH_TOTAL]])-Table2[[#This Row],[OUTSD_SG_GRANDFATHER]]</f>
        <v>0</v>
      </c>
      <c r="AQ2062" s="274">
        <f>Table2[[#This Row],[OUTSD_SG_HEALTH_TOTAL]]-Table2[[#This Row],[OUTSD_SG_GRANDFATHER]]</f>
        <v>0</v>
      </c>
      <c r="AR2062" s="273">
        <f>Table2[[#This Row],[EXCHG_IND_HEALTH_TOTAL]]+Table2[[#This Row],[OUTSD_IND_HEALTH_TOTAL]]</f>
        <v>0</v>
      </c>
      <c r="AS2062" s="273">
        <f>Table2[[#This Row],[EXCHG_SG_HEALTH_TOTAL]]+Table2[[#This Row],[OUTSD_SG_HEALTH_TOTAL]]</f>
        <v>0</v>
      </c>
      <c r="AT2062" s="273">
        <f>Table2[[#This Row],[OUTSD_ATM_HEALTH_TOTAL]]+Table2[[#This Row],[OUTSD_LG_HEALTH_TOTAL]]+Table2[[#This Row],[Individual Total]]+Table2[[#This Row],[Small Group Total]]+Table2[[#This Row],[OUTSD_STUDENT]]</f>
        <v>0</v>
      </c>
    </row>
    <row r="2063" spans="1:46">
      <c r="A2063" t="s">
        <v>86</v>
      </c>
      <c r="B2063" t="s">
        <v>380</v>
      </c>
      <c r="AF2063">
        <v>239</v>
      </c>
      <c r="AL2063">
        <v>2023</v>
      </c>
      <c r="AM2063">
        <v>4</v>
      </c>
      <c r="AN2063" s="273">
        <f>(Table2[[#This Row],[OUTSD_IND_HEALTH_TOTAL]]+Table2[[#This Row],[EXCHG_IND_HEALTH_TOTAL]])-Table2[[#This Row],[OUTSD_IND_GRANDFATHER]]</f>
        <v>0</v>
      </c>
      <c r="AO2063" s="273">
        <f>Table2[[#This Row],[OUTSD_IND_HEALTH_TOTAL]]-Table2[[#This Row],[OUTSD_IND_GRANDFATHER]]</f>
        <v>0</v>
      </c>
      <c r="AP2063" s="273">
        <f>(Table2[[#This Row],[OUTSD_SG_HEALTH_TOTAL]]+Table2[[#This Row],[EXCHG_SG_HEALTH_TOTAL]])-Table2[[#This Row],[OUTSD_SG_GRANDFATHER]]</f>
        <v>0</v>
      </c>
      <c r="AQ2063" s="273">
        <f>Table2[[#This Row],[OUTSD_SG_HEALTH_TOTAL]]-Table2[[#This Row],[OUTSD_SG_GRANDFATHER]]</f>
        <v>0</v>
      </c>
      <c r="AR2063" s="273">
        <f>Table2[[#This Row],[EXCHG_IND_HEALTH_TOTAL]]+Table2[[#This Row],[OUTSD_IND_HEALTH_TOTAL]]</f>
        <v>0</v>
      </c>
      <c r="AS2063" s="273">
        <f>Table2[[#This Row],[EXCHG_SG_HEALTH_TOTAL]]+Table2[[#This Row],[OUTSD_SG_HEALTH_TOTAL]]</f>
        <v>0</v>
      </c>
      <c r="AT2063" s="273">
        <f>Table2[[#This Row],[OUTSD_ATM_HEALTH_TOTAL]]+Table2[[#This Row],[OUTSD_LG_HEALTH_TOTAL]]+Table2[[#This Row],[Individual Total]]+Table2[[#This Row],[Small Group Total]]+Table2[[#This Row],[OUTSD_STUDENT]]</f>
        <v>0</v>
      </c>
    </row>
    <row r="2064" spans="1:46">
      <c r="A2064" t="s">
        <v>86</v>
      </c>
      <c r="B2064" t="s">
        <v>387</v>
      </c>
      <c r="AF2064">
        <v>50</v>
      </c>
      <c r="AL2064">
        <v>2023</v>
      </c>
      <c r="AM2064">
        <v>4</v>
      </c>
      <c r="AN2064" s="273">
        <f>(Table2[[#This Row],[OUTSD_IND_HEALTH_TOTAL]]+Table2[[#This Row],[EXCHG_IND_HEALTH_TOTAL]])-Table2[[#This Row],[OUTSD_IND_GRANDFATHER]]</f>
        <v>0</v>
      </c>
      <c r="AO2064" s="273">
        <f>Table2[[#This Row],[OUTSD_IND_HEALTH_TOTAL]]-Table2[[#This Row],[OUTSD_IND_GRANDFATHER]]</f>
        <v>0</v>
      </c>
      <c r="AP2064" s="273">
        <f>(Table2[[#This Row],[OUTSD_SG_HEALTH_TOTAL]]+Table2[[#This Row],[EXCHG_SG_HEALTH_TOTAL]])-Table2[[#This Row],[OUTSD_SG_GRANDFATHER]]</f>
        <v>0</v>
      </c>
      <c r="AQ2064" s="273">
        <f>Table2[[#This Row],[OUTSD_SG_HEALTH_TOTAL]]-Table2[[#This Row],[OUTSD_SG_GRANDFATHER]]</f>
        <v>0</v>
      </c>
      <c r="AR2064" s="273">
        <f>Table2[[#This Row],[EXCHG_IND_HEALTH_TOTAL]]+Table2[[#This Row],[OUTSD_IND_HEALTH_TOTAL]]</f>
        <v>0</v>
      </c>
      <c r="AS2064" s="273">
        <f>Table2[[#This Row],[EXCHG_SG_HEALTH_TOTAL]]+Table2[[#This Row],[OUTSD_SG_HEALTH_TOTAL]]</f>
        <v>0</v>
      </c>
      <c r="AT2064" s="273">
        <f>Table2[[#This Row],[OUTSD_ATM_HEALTH_TOTAL]]+Table2[[#This Row],[OUTSD_LG_HEALTH_TOTAL]]+Table2[[#This Row],[Individual Total]]+Table2[[#This Row],[Small Group Total]]+Table2[[#This Row],[OUTSD_STUDENT]]</f>
        <v>0</v>
      </c>
    </row>
    <row r="2065" spans="1:46">
      <c r="A2065" t="s">
        <v>86</v>
      </c>
      <c r="B2065" t="s">
        <v>392</v>
      </c>
      <c r="AF2065">
        <v>10</v>
      </c>
      <c r="AL2065">
        <v>2023</v>
      </c>
      <c r="AM2065">
        <v>4</v>
      </c>
      <c r="AN2065" s="273">
        <f>(Table2[[#This Row],[OUTSD_IND_HEALTH_TOTAL]]+Table2[[#This Row],[EXCHG_IND_HEALTH_TOTAL]])-Table2[[#This Row],[OUTSD_IND_GRANDFATHER]]</f>
        <v>0</v>
      </c>
      <c r="AO2065" s="273">
        <f>Table2[[#This Row],[OUTSD_IND_HEALTH_TOTAL]]-Table2[[#This Row],[OUTSD_IND_GRANDFATHER]]</f>
        <v>0</v>
      </c>
      <c r="AP2065" s="273">
        <f>(Table2[[#This Row],[OUTSD_SG_HEALTH_TOTAL]]+Table2[[#This Row],[EXCHG_SG_HEALTH_TOTAL]])-Table2[[#This Row],[OUTSD_SG_GRANDFATHER]]</f>
        <v>0</v>
      </c>
      <c r="AQ2065" s="273">
        <f>Table2[[#This Row],[OUTSD_SG_HEALTH_TOTAL]]-Table2[[#This Row],[OUTSD_SG_GRANDFATHER]]</f>
        <v>0</v>
      </c>
      <c r="AR2065" s="273">
        <f>Table2[[#This Row],[EXCHG_IND_HEALTH_TOTAL]]+Table2[[#This Row],[OUTSD_IND_HEALTH_TOTAL]]</f>
        <v>0</v>
      </c>
      <c r="AS2065" s="273">
        <f>Table2[[#This Row],[EXCHG_SG_HEALTH_TOTAL]]+Table2[[#This Row],[OUTSD_SG_HEALTH_TOTAL]]</f>
        <v>0</v>
      </c>
      <c r="AT2065" s="273">
        <f>Table2[[#This Row],[OUTSD_ATM_HEALTH_TOTAL]]+Table2[[#This Row],[OUTSD_LG_HEALTH_TOTAL]]+Table2[[#This Row],[Individual Total]]+Table2[[#This Row],[Small Group Total]]+Table2[[#This Row],[OUTSD_STUDENT]]</f>
        <v>0</v>
      </c>
    </row>
    <row r="2066" spans="1:46">
      <c r="A2066" t="s">
        <v>86</v>
      </c>
      <c r="B2066" t="s">
        <v>373</v>
      </c>
      <c r="AF2066">
        <v>20</v>
      </c>
      <c r="AL2066">
        <v>2023</v>
      </c>
      <c r="AM2066">
        <v>4</v>
      </c>
      <c r="AN2066" s="273">
        <f>(Table2[[#This Row],[OUTSD_IND_HEALTH_TOTAL]]+Table2[[#This Row],[EXCHG_IND_HEALTH_TOTAL]])-Table2[[#This Row],[OUTSD_IND_GRANDFATHER]]</f>
        <v>0</v>
      </c>
      <c r="AO2066" s="273">
        <f>Table2[[#This Row],[OUTSD_IND_HEALTH_TOTAL]]-Table2[[#This Row],[OUTSD_IND_GRANDFATHER]]</f>
        <v>0</v>
      </c>
      <c r="AP2066" s="273">
        <f>(Table2[[#This Row],[OUTSD_SG_HEALTH_TOTAL]]+Table2[[#This Row],[EXCHG_SG_HEALTH_TOTAL]])-Table2[[#This Row],[OUTSD_SG_GRANDFATHER]]</f>
        <v>0</v>
      </c>
      <c r="AQ2066" s="273">
        <f>Table2[[#This Row],[OUTSD_SG_HEALTH_TOTAL]]-Table2[[#This Row],[OUTSD_SG_GRANDFATHER]]</f>
        <v>0</v>
      </c>
      <c r="AR2066" s="273">
        <f>Table2[[#This Row],[EXCHG_IND_HEALTH_TOTAL]]+Table2[[#This Row],[OUTSD_IND_HEALTH_TOTAL]]</f>
        <v>0</v>
      </c>
      <c r="AS2066" s="273">
        <f>Table2[[#This Row],[EXCHG_SG_HEALTH_TOTAL]]+Table2[[#This Row],[OUTSD_SG_HEALTH_TOTAL]]</f>
        <v>0</v>
      </c>
      <c r="AT2066" s="273">
        <f>Table2[[#This Row],[OUTSD_ATM_HEALTH_TOTAL]]+Table2[[#This Row],[OUTSD_LG_HEALTH_TOTAL]]+Table2[[#This Row],[Individual Total]]+Table2[[#This Row],[Small Group Total]]+Table2[[#This Row],[OUTSD_STUDENT]]</f>
        <v>0</v>
      </c>
    </row>
    <row r="2067" spans="1:46">
      <c r="A2067" t="s">
        <v>86</v>
      </c>
      <c r="B2067" t="s">
        <v>357</v>
      </c>
      <c r="AF2067">
        <v>720</v>
      </c>
      <c r="AL2067">
        <v>2023</v>
      </c>
      <c r="AM2067">
        <v>4</v>
      </c>
      <c r="AN2067" s="273">
        <f>(Table2[[#This Row],[OUTSD_IND_HEALTH_TOTAL]]+Table2[[#This Row],[EXCHG_IND_HEALTH_TOTAL]])-Table2[[#This Row],[OUTSD_IND_GRANDFATHER]]</f>
        <v>0</v>
      </c>
      <c r="AO2067" s="273">
        <f>Table2[[#This Row],[OUTSD_IND_HEALTH_TOTAL]]-Table2[[#This Row],[OUTSD_IND_GRANDFATHER]]</f>
        <v>0</v>
      </c>
      <c r="AP2067" s="273">
        <f>(Table2[[#This Row],[OUTSD_SG_HEALTH_TOTAL]]+Table2[[#This Row],[EXCHG_SG_HEALTH_TOTAL]])-Table2[[#This Row],[OUTSD_SG_GRANDFATHER]]</f>
        <v>0</v>
      </c>
      <c r="AQ2067" s="273">
        <f>Table2[[#This Row],[OUTSD_SG_HEALTH_TOTAL]]-Table2[[#This Row],[OUTSD_SG_GRANDFATHER]]</f>
        <v>0</v>
      </c>
      <c r="AR2067" s="273">
        <f>Table2[[#This Row],[EXCHG_IND_HEALTH_TOTAL]]+Table2[[#This Row],[OUTSD_IND_HEALTH_TOTAL]]</f>
        <v>0</v>
      </c>
      <c r="AS2067" s="273">
        <f>Table2[[#This Row],[EXCHG_SG_HEALTH_TOTAL]]+Table2[[#This Row],[OUTSD_SG_HEALTH_TOTAL]]</f>
        <v>0</v>
      </c>
      <c r="AT2067" s="273">
        <f>Table2[[#This Row],[OUTSD_ATM_HEALTH_TOTAL]]+Table2[[#This Row],[OUTSD_LG_HEALTH_TOTAL]]+Table2[[#This Row],[Individual Total]]+Table2[[#This Row],[Small Group Total]]+Table2[[#This Row],[OUTSD_STUDENT]]</f>
        <v>0</v>
      </c>
    </row>
    <row r="2068" spans="1:46">
      <c r="A2068" t="s">
        <v>86</v>
      </c>
      <c r="B2068" t="s">
        <v>362</v>
      </c>
      <c r="AF2068">
        <v>133</v>
      </c>
      <c r="AL2068">
        <v>2023</v>
      </c>
      <c r="AM2068">
        <v>4</v>
      </c>
      <c r="AN2068" s="273">
        <f>(Table2[[#This Row],[OUTSD_IND_HEALTH_TOTAL]]+Table2[[#This Row],[EXCHG_IND_HEALTH_TOTAL]])-Table2[[#This Row],[OUTSD_IND_GRANDFATHER]]</f>
        <v>0</v>
      </c>
      <c r="AO2068" s="273">
        <f>Table2[[#This Row],[OUTSD_IND_HEALTH_TOTAL]]-Table2[[#This Row],[OUTSD_IND_GRANDFATHER]]</f>
        <v>0</v>
      </c>
      <c r="AP2068" s="273">
        <f>(Table2[[#This Row],[OUTSD_SG_HEALTH_TOTAL]]+Table2[[#This Row],[EXCHG_SG_HEALTH_TOTAL]])-Table2[[#This Row],[OUTSD_SG_GRANDFATHER]]</f>
        <v>0</v>
      </c>
      <c r="AQ2068" s="273">
        <f>Table2[[#This Row],[OUTSD_SG_HEALTH_TOTAL]]-Table2[[#This Row],[OUTSD_SG_GRANDFATHER]]</f>
        <v>0</v>
      </c>
      <c r="AR2068" s="273">
        <f>Table2[[#This Row],[EXCHG_IND_HEALTH_TOTAL]]+Table2[[#This Row],[OUTSD_IND_HEALTH_TOTAL]]</f>
        <v>0</v>
      </c>
      <c r="AS2068" s="273">
        <f>Table2[[#This Row],[EXCHG_SG_HEALTH_TOTAL]]+Table2[[#This Row],[OUTSD_SG_HEALTH_TOTAL]]</f>
        <v>0</v>
      </c>
      <c r="AT2068" s="273">
        <f>Table2[[#This Row],[OUTSD_ATM_HEALTH_TOTAL]]+Table2[[#This Row],[OUTSD_LG_HEALTH_TOTAL]]+Table2[[#This Row],[Individual Total]]+Table2[[#This Row],[Small Group Total]]+Table2[[#This Row],[OUTSD_STUDENT]]</f>
        <v>0</v>
      </c>
    </row>
    <row r="2069" spans="1:46">
      <c r="A2069" t="s">
        <v>87</v>
      </c>
      <c r="B2069" t="s">
        <v>366</v>
      </c>
      <c r="AK2069">
        <v>1</v>
      </c>
      <c r="AL2069">
        <v>2023</v>
      </c>
      <c r="AM2069">
        <v>4</v>
      </c>
      <c r="AN2069" s="273">
        <f>(Table2[[#This Row],[OUTSD_IND_HEALTH_TOTAL]]+Table2[[#This Row],[EXCHG_IND_HEALTH_TOTAL]])-Table2[[#This Row],[OUTSD_IND_GRANDFATHER]]</f>
        <v>0</v>
      </c>
      <c r="AO2069" s="274">
        <f>Table2[[#This Row],[OUTSD_IND_HEALTH_TOTAL]]-Table2[[#This Row],[OUTSD_IND_GRANDFATHER]]</f>
        <v>0</v>
      </c>
      <c r="AP2069" s="273">
        <f>(Table2[[#This Row],[OUTSD_SG_HEALTH_TOTAL]]+Table2[[#This Row],[EXCHG_SG_HEALTH_TOTAL]])-Table2[[#This Row],[OUTSD_SG_GRANDFATHER]]</f>
        <v>0</v>
      </c>
      <c r="AQ2069" s="274">
        <f>Table2[[#This Row],[OUTSD_SG_HEALTH_TOTAL]]-Table2[[#This Row],[OUTSD_SG_GRANDFATHER]]</f>
        <v>0</v>
      </c>
      <c r="AR2069" s="273">
        <f>Table2[[#This Row],[EXCHG_IND_HEALTH_TOTAL]]+Table2[[#This Row],[OUTSD_IND_HEALTH_TOTAL]]</f>
        <v>0</v>
      </c>
      <c r="AS2069" s="273">
        <f>Table2[[#This Row],[EXCHG_SG_HEALTH_TOTAL]]+Table2[[#This Row],[OUTSD_SG_HEALTH_TOTAL]]</f>
        <v>0</v>
      </c>
      <c r="AT2069" s="273">
        <f>Table2[[#This Row],[OUTSD_ATM_HEALTH_TOTAL]]+Table2[[#This Row],[OUTSD_LG_HEALTH_TOTAL]]+Table2[[#This Row],[Individual Total]]+Table2[[#This Row],[Small Group Total]]+Table2[[#This Row],[OUTSD_STUDENT]]</f>
        <v>0</v>
      </c>
    </row>
    <row r="2070" spans="1:46">
      <c r="A2070" t="s">
        <v>87</v>
      </c>
      <c r="B2070" t="s">
        <v>375</v>
      </c>
      <c r="AK2070">
        <v>1</v>
      </c>
      <c r="AL2070">
        <v>2023</v>
      </c>
      <c r="AM2070">
        <v>4</v>
      </c>
      <c r="AN2070" s="273">
        <f>(Table2[[#This Row],[OUTSD_IND_HEALTH_TOTAL]]+Table2[[#This Row],[EXCHG_IND_HEALTH_TOTAL]])-Table2[[#This Row],[OUTSD_IND_GRANDFATHER]]</f>
        <v>0</v>
      </c>
      <c r="AO2070" s="274">
        <f>Table2[[#This Row],[OUTSD_IND_HEALTH_TOTAL]]-Table2[[#This Row],[OUTSD_IND_GRANDFATHER]]</f>
        <v>0</v>
      </c>
      <c r="AP2070" s="273">
        <f>(Table2[[#This Row],[OUTSD_SG_HEALTH_TOTAL]]+Table2[[#This Row],[EXCHG_SG_HEALTH_TOTAL]])-Table2[[#This Row],[OUTSD_SG_GRANDFATHER]]</f>
        <v>0</v>
      </c>
      <c r="AQ2070" s="274">
        <f>Table2[[#This Row],[OUTSD_SG_HEALTH_TOTAL]]-Table2[[#This Row],[OUTSD_SG_GRANDFATHER]]</f>
        <v>0</v>
      </c>
      <c r="AR2070" s="273">
        <f>Table2[[#This Row],[EXCHG_IND_HEALTH_TOTAL]]+Table2[[#This Row],[OUTSD_IND_HEALTH_TOTAL]]</f>
        <v>0</v>
      </c>
      <c r="AS2070" s="273">
        <f>Table2[[#This Row],[EXCHG_SG_HEALTH_TOTAL]]+Table2[[#This Row],[OUTSD_SG_HEALTH_TOTAL]]</f>
        <v>0</v>
      </c>
      <c r="AT2070" s="273">
        <f>Table2[[#This Row],[OUTSD_ATM_HEALTH_TOTAL]]+Table2[[#This Row],[OUTSD_LG_HEALTH_TOTAL]]+Table2[[#This Row],[Individual Total]]+Table2[[#This Row],[Small Group Total]]+Table2[[#This Row],[OUTSD_STUDENT]]</f>
        <v>0</v>
      </c>
    </row>
    <row r="2071" spans="1:46">
      <c r="A2071" t="s">
        <v>224</v>
      </c>
      <c r="B2071" t="s">
        <v>358</v>
      </c>
      <c r="AE2071">
        <v>17</v>
      </c>
      <c r="AL2071">
        <v>2023</v>
      </c>
      <c r="AM2071">
        <v>4</v>
      </c>
      <c r="AN2071" s="273">
        <f>(Table2[[#This Row],[OUTSD_IND_HEALTH_TOTAL]]+Table2[[#This Row],[EXCHG_IND_HEALTH_TOTAL]])-Table2[[#This Row],[OUTSD_IND_GRANDFATHER]]</f>
        <v>0</v>
      </c>
      <c r="AO2071" s="274">
        <f>Table2[[#This Row],[OUTSD_IND_HEALTH_TOTAL]]-Table2[[#This Row],[OUTSD_IND_GRANDFATHER]]</f>
        <v>0</v>
      </c>
      <c r="AP2071" s="273">
        <f>(Table2[[#This Row],[OUTSD_SG_HEALTH_TOTAL]]+Table2[[#This Row],[EXCHG_SG_HEALTH_TOTAL]])-Table2[[#This Row],[OUTSD_SG_GRANDFATHER]]</f>
        <v>0</v>
      </c>
      <c r="AQ2071" s="274">
        <f>Table2[[#This Row],[OUTSD_SG_HEALTH_TOTAL]]-Table2[[#This Row],[OUTSD_SG_GRANDFATHER]]</f>
        <v>0</v>
      </c>
      <c r="AR2071" s="273">
        <f>Table2[[#This Row],[EXCHG_IND_HEALTH_TOTAL]]+Table2[[#This Row],[OUTSD_IND_HEALTH_TOTAL]]</f>
        <v>0</v>
      </c>
      <c r="AS2071" s="273">
        <f>Table2[[#This Row],[EXCHG_SG_HEALTH_TOTAL]]+Table2[[#This Row],[OUTSD_SG_HEALTH_TOTAL]]</f>
        <v>0</v>
      </c>
      <c r="AT2071" s="273">
        <f>Table2[[#This Row],[OUTSD_ATM_HEALTH_TOTAL]]+Table2[[#This Row],[OUTSD_LG_HEALTH_TOTAL]]+Table2[[#This Row],[Individual Total]]+Table2[[#This Row],[Small Group Total]]+Table2[[#This Row],[OUTSD_STUDENT]]</f>
        <v>0</v>
      </c>
    </row>
    <row r="2072" spans="1:46">
      <c r="A2072" t="s">
        <v>224</v>
      </c>
      <c r="B2072" t="s">
        <v>366</v>
      </c>
      <c r="AE2072">
        <v>1</v>
      </c>
      <c r="AL2072">
        <v>2023</v>
      </c>
      <c r="AM2072">
        <v>4</v>
      </c>
      <c r="AN2072" s="273">
        <f>(Table2[[#This Row],[OUTSD_IND_HEALTH_TOTAL]]+Table2[[#This Row],[EXCHG_IND_HEALTH_TOTAL]])-Table2[[#This Row],[OUTSD_IND_GRANDFATHER]]</f>
        <v>0</v>
      </c>
      <c r="AO2072" s="274">
        <f>Table2[[#This Row],[OUTSD_IND_HEALTH_TOTAL]]-Table2[[#This Row],[OUTSD_IND_GRANDFATHER]]</f>
        <v>0</v>
      </c>
      <c r="AP2072" s="273">
        <f>(Table2[[#This Row],[OUTSD_SG_HEALTH_TOTAL]]+Table2[[#This Row],[EXCHG_SG_HEALTH_TOTAL]])-Table2[[#This Row],[OUTSD_SG_GRANDFATHER]]</f>
        <v>0</v>
      </c>
      <c r="AQ2072" s="274">
        <f>Table2[[#This Row],[OUTSD_SG_HEALTH_TOTAL]]-Table2[[#This Row],[OUTSD_SG_GRANDFATHER]]</f>
        <v>0</v>
      </c>
      <c r="AR2072" s="273">
        <f>Table2[[#This Row],[EXCHG_IND_HEALTH_TOTAL]]+Table2[[#This Row],[OUTSD_IND_HEALTH_TOTAL]]</f>
        <v>0</v>
      </c>
      <c r="AS2072" s="273">
        <f>Table2[[#This Row],[EXCHG_SG_HEALTH_TOTAL]]+Table2[[#This Row],[OUTSD_SG_HEALTH_TOTAL]]</f>
        <v>0</v>
      </c>
      <c r="AT2072" s="273">
        <f>Table2[[#This Row],[OUTSD_ATM_HEALTH_TOTAL]]+Table2[[#This Row],[OUTSD_LG_HEALTH_TOTAL]]+Table2[[#This Row],[Individual Total]]+Table2[[#This Row],[Small Group Total]]+Table2[[#This Row],[OUTSD_STUDENT]]</f>
        <v>0</v>
      </c>
    </row>
    <row r="2073" spans="1:46">
      <c r="A2073" t="s">
        <v>224</v>
      </c>
      <c r="B2073" t="s">
        <v>359</v>
      </c>
      <c r="AE2073">
        <v>66</v>
      </c>
      <c r="AL2073">
        <v>2023</v>
      </c>
      <c r="AM2073">
        <v>4</v>
      </c>
      <c r="AN2073" s="273">
        <f>(Table2[[#This Row],[OUTSD_IND_HEALTH_TOTAL]]+Table2[[#This Row],[EXCHG_IND_HEALTH_TOTAL]])-Table2[[#This Row],[OUTSD_IND_GRANDFATHER]]</f>
        <v>0</v>
      </c>
      <c r="AO2073" s="273">
        <f>Table2[[#This Row],[OUTSD_IND_HEALTH_TOTAL]]-Table2[[#This Row],[OUTSD_IND_GRANDFATHER]]</f>
        <v>0</v>
      </c>
      <c r="AP2073" s="273">
        <f>(Table2[[#This Row],[OUTSD_SG_HEALTH_TOTAL]]+Table2[[#This Row],[EXCHG_SG_HEALTH_TOTAL]])-Table2[[#This Row],[OUTSD_SG_GRANDFATHER]]</f>
        <v>0</v>
      </c>
      <c r="AQ2073" s="273">
        <f>Table2[[#This Row],[OUTSD_SG_HEALTH_TOTAL]]-Table2[[#This Row],[OUTSD_SG_GRANDFATHER]]</f>
        <v>0</v>
      </c>
      <c r="AR2073" s="273">
        <f>Table2[[#This Row],[EXCHG_IND_HEALTH_TOTAL]]+Table2[[#This Row],[OUTSD_IND_HEALTH_TOTAL]]</f>
        <v>0</v>
      </c>
      <c r="AS2073" s="273">
        <f>Table2[[#This Row],[EXCHG_SG_HEALTH_TOTAL]]+Table2[[#This Row],[OUTSD_SG_HEALTH_TOTAL]]</f>
        <v>0</v>
      </c>
      <c r="AT2073" s="273">
        <f>Table2[[#This Row],[OUTSD_ATM_HEALTH_TOTAL]]+Table2[[#This Row],[OUTSD_LG_HEALTH_TOTAL]]+Table2[[#This Row],[Individual Total]]+Table2[[#This Row],[Small Group Total]]+Table2[[#This Row],[OUTSD_STUDENT]]</f>
        <v>0</v>
      </c>
    </row>
    <row r="2074" spans="1:46">
      <c r="A2074" t="s">
        <v>224</v>
      </c>
      <c r="B2074" t="s">
        <v>357</v>
      </c>
      <c r="AE2074">
        <v>30</v>
      </c>
      <c r="AL2074">
        <v>2023</v>
      </c>
      <c r="AM2074">
        <v>4</v>
      </c>
      <c r="AN2074" s="273">
        <f>(Table2[[#This Row],[OUTSD_IND_HEALTH_TOTAL]]+Table2[[#This Row],[EXCHG_IND_HEALTH_TOTAL]])-Table2[[#This Row],[OUTSD_IND_GRANDFATHER]]</f>
        <v>0</v>
      </c>
      <c r="AO2074" s="274">
        <f>Table2[[#This Row],[OUTSD_IND_HEALTH_TOTAL]]-Table2[[#This Row],[OUTSD_IND_GRANDFATHER]]</f>
        <v>0</v>
      </c>
      <c r="AP2074" s="273">
        <f>(Table2[[#This Row],[OUTSD_SG_HEALTH_TOTAL]]+Table2[[#This Row],[EXCHG_SG_HEALTH_TOTAL]])-Table2[[#This Row],[OUTSD_SG_GRANDFATHER]]</f>
        <v>0</v>
      </c>
      <c r="AQ2074" s="274">
        <f>Table2[[#This Row],[OUTSD_SG_HEALTH_TOTAL]]-Table2[[#This Row],[OUTSD_SG_GRANDFATHER]]</f>
        <v>0</v>
      </c>
      <c r="AR2074" s="273">
        <f>Table2[[#This Row],[EXCHG_IND_HEALTH_TOTAL]]+Table2[[#This Row],[OUTSD_IND_HEALTH_TOTAL]]</f>
        <v>0</v>
      </c>
      <c r="AS2074" s="273">
        <f>Table2[[#This Row],[EXCHG_SG_HEALTH_TOTAL]]+Table2[[#This Row],[OUTSD_SG_HEALTH_TOTAL]]</f>
        <v>0</v>
      </c>
      <c r="AT2074" s="273">
        <f>Table2[[#This Row],[OUTSD_ATM_HEALTH_TOTAL]]+Table2[[#This Row],[OUTSD_LG_HEALTH_TOTAL]]+Table2[[#This Row],[Individual Total]]+Table2[[#This Row],[Small Group Total]]+Table2[[#This Row],[OUTSD_STUDENT]]</f>
        <v>0</v>
      </c>
    </row>
    <row r="2075" spans="1:46">
      <c r="A2075" t="s">
        <v>224</v>
      </c>
      <c r="B2075" t="s">
        <v>362</v>
      </c>
      <c r="AE2075">
        <v>5</v>
      </c>
      <c r="AL2075">
        <v>2023</v>
      </c>
      <c r="AM2075">
        <v>4</v>
      </c>
      <c r="AN2075" s="273">
        <f>(Table2[[#This Row],[OUTSD_IND_HEALTH_TOTAL]]+Table2[[#This Row],[EXCHG_IND_HEALTH_TOTAL]])-Table2[[#This Row],[OUTSD_IND_GRANDFATHER]]</f>
        <v>0</v>
      </c>
      <c r="AO2075" s="274">
        <f>Table2[[#This Row],[OUTSD_IND_HEALTH_TOTAL]]-Table2[[#This Row],[OUTSD_IND_GRANDFATHER]]</f>
        <v>0</v>
      </c>
      <c r="AP2075" s="273">
        <f>(Table2[[#This Row],[OUTSD_SG_HEALTH_TOTAL]]+Table2[[#This Row],[EXCHG_SG_HEALTH_TOTAL]])-Table2[[#This Row],[OUTSD_SG_GRANDFATHER]]</f>
        <v>0</v>
      </c>
      <c r="AQ2075" s="274">
        <f>Table2[[#This Row],[OUTSD_SG_HEALTH_TOTAL]]-Table2[[#This Row],[OUTSD_SG_GRANDFATHER]]</f>
        <v>0</v>
      </c>
      <c r="AR2075" s="273">
        <f>Table2[[#This Row],[EXCHG_IND_HEALTH_TOTAL]]+Table2[[#This Row],[OUTSD_IND_HEALTH_TOTAL]]</f>
        <v>0</v>
      </c>
      <c r="AS2075" s="273">
        <f>Table2[[#This Row],[EXCHG_SG_HEALTH_TOTAL]]+Table2[[#This Row],[OUTSD_SG_HEALTH_TOTAL]]</f>
        <v>0</v>
      </c>
      <c r="AT2075" s="273">
        <f>Table2[[#This Row],[OUTSD_ATM_HEALTH_TOTAL]]+Table2[[#This Row],[OUTSD_LG_HEALTH_TOTAL]]+Table2[[#This Row],[Individual Total]]+Table2[[#This Row],[Small Group Total]]+Table2[[#This Row],[OUTSD_STUDENT]]</f>
        <v>0</v>
      </c>
    </row>
    <row r="2076" spans="1:46">
      <c r="A2076" t="s">
        <v>88</v>
      </c>
      <c r="B2076" t="s">
        <v>381</v>
      </c>
      <c r="AK2076">
        <v>55</v>
      </c>
      <c r="AL2076">
        <v>2023</v>
      </c>
      <c r="AM2076">
        <v>4</v>
      </c>
      <c r="AN2076" s="273">
        <f>(Table2[[#This Row],[OUTSD_IND_HEALTH_TOTAL]]+Table2[[#This Row],[EXCHG_IND_HEALTH_TOTAL]])-Table2[[#This Row],[OUTSD_IND_GRANDFATHER]]</f>
        <v>0</v>
      </c>
      <c r="AO2076" s="273">
        <f>Table2[[#This Row],[OUTSD_IND_HEALTH_TOTAL]]-Table2[[#This Row],[OUTSD_IND_GRANDFATHER]]</f>
        <v>0</v>
      </c>
      <c r="AP2076" s="273">
        <f>(Table2[[#This Row],[OUTSD_SG_HEALTH_TOTAL]]+Table2[[#This Row],[EXCHG_SG_HEALTH_TOTAL]])-Table2[[#This Row],[OUTSD_SG_GRANDFATHER]]</f>
        <v>0</v>
      </c>
      <c r="AQ2076" s="273">
        <f>Table2[[#This Row],[OUTSD_SG_HEALTH_TOTAL]]-Table2[[#This Row],[OUTSD_SG_GRANDFATHER]]</f>
        <v>0</v>
      </c>
      <c r="AR2076" s="273">
        <f>Table2[[#This Row],[EXCHG_IND_HEALTH_TOTAL]]+Table2[[#This Row],[OUTSD_IND_HEALTH_TOTAL]]</f>
        <v>0</v>
      </c>
      <c r="AS2076" s="273">
        <f>Table2[[#This Row],[EXCHG_SG_HEALTH_TOTAL]]+Table2[[#This Row],[OUTSD_SG_HEALTH_TOTAL]]</f>
        <v>0</v>
      </c>
      <c r="AT2076" s="273">
        <f>Table2[[#This Row],[OUTSD_ATM_HEALTH_TOTAL]]+Table2[[#This Row],[OUTSD_LG_HEALTH_TOTAL]]+Table2[[#This Row],[Individual Total]]+Table2[[#This Row],[Small Group Total]]+Table2[[#This Row],[OUTSD_STUDENT]]</f>
        <v>0</v>
      </c>
    </row>
    <row r="2077" spans="1:46">
      <c r="A2077" t="s">
        <v>88</v>
      </c>
      <c r="B2077" t="s">
        <v>363</v>
      </c>
      <c r="AK2077">
        <v>44</v>
      </c>
      <c r="AL2077">
        <v>2023</v>
      </c>
      <c r="AM2077">
        <v>4</v>
      </c>
      <c r="AN2077" s="273">
        <f>(Table2[[#This Row],[OUTSD_IND_HEALTH_TOTAL]]+Table2[[#This Row],[EXCHG_IND_HEALTH_TOTAL]])-Table2[[#This Row],[OUTSD_IND_GRANDFATHER]]</f>
        <v>0</v>
      </c>
      <c r="AO2077" s="274">
        <f>Table2[[#This Row],[OUTSD_IND_HEALTH_TOTAL]]-Table2[[#This Row],[OUTSD_IND_GRANDFATHER]]</f>
        <v>0</v>
      </c>
      <c r="AP2077" s="273">
        <f>(Table2[[#This Row],[OUTSD_SG_HEALTH_TOTAL]]+Table2[[#This Row],[EXCHG_SG_HEALTH_TOTAL]])-Table2[[#This Row],[OUTSD_SG_GRANDFATHER]]</f>
        <v>0</v>
      </c>
      <c r="AQ2077" s="274">
        <f>Table2[[#This Row],[OUTSD_SG_HEALTH_TOTAL]]-Table2[[#This Row],[OUTSD_SG_GRANDFATHER]]</f>
        <v>0</v>
      </c>
      <c r="AR2077" s="273">
        <f>Table2[[#This Row],[EXCHG_IND_HEALTH_TOTAL]]+Table2[[#This Row],[OUTSD_IND_HEALTH_TOTAL]]</f>
        <v>0</v>
      </c>
      <c r="AS2077" s="273">
        <f>Table2[[#This Row],[EXCHG_SG_HEALTH_TOTAL]]+Table2[[#This Row],[OUTSD_SG_HEALTH_TOTAL]]</f>
        <v>0</v>
      </c>
      <c r="AT2077" s="273">
        <f>Table2[[#This Row],[OUTSD_ATM_HEALTH_TOTAL]]+Table2[[#This Row],[OUTSD_LG_HEALTH_TOTAL]]+Table2[[#This Row],[Individual Total]]+Table2[[#This Row],[Small Group Total]]+Table2[[#This Row],[OUTSD_STUDENT]]</f>
        <v>0</v>
      </c>
    </row>
    <row r="2078" spans="1:46">
      <c r="A2078" t="s">
        <v>88</v>
      </c>
      <c r="B2078" t="s">
        <v>358</v>
      </c>
      <c r="AK2078">
        <v>234</v>
      </c>
      <c r="AL2078">
        <v>2023</v>
      </c>
      <c r="AM2078">
        <v>4</v>
      </c>
      <c r="AN2078" s="273">
        <f>(Table2[[#This Row],[OUTSD_IND_HEALTH_TOTAL]]+Table2[[#This Row],[EXCHG_IND_HEALTH_TOTAL]])-Table2[[#This Row],[OUTSD_IND_GRANDFATHER]]</f>
        <v>0</v>
      </c>
      <c r="AO2078" s="273">
        <f>Table2[[#This Row],[OUTSD_IND_HEALTH_TOTAL]]-Table2[[#This Row],[OUTSD_IND_GRANDFATHER]]</f>
        <v>0</v>
      </c>
      <c r="AP2078" s="273">
        <f>(Table2[[#This Row],[OUTSD_SG_HEALTH_TOTAL]]+Table2[[#This Row],[EXCHG_SG_HEALTH_TOTAL]])-Table2[[#This Row],[OUTSD_SG_GRANDFATHER]]</f>
        <v>0</v>
      </c>
      <c r="AQ2078" s="273">
        <f>Table2[[#This Row],[OUTSD_SG_HEALTH_TOTAL]]-Table2[[#This Row],[OUTSD_SG_GRANDFATHER]]</f>
        <v>0</v>
      </c>
      <c r="AR2078" s="273">
        <f>Table2[[#This Row],[EXCHG_IND_HEALTH_TOTAL]]+Table2[[#This Row],[OUTSD_IND_HEALTH_TOTAL]]</f>
        <v>0</v>
      </c>
      <c r="AS2078" s="273">
        <f>Table2[[#This Row],[EXCHG_SG_HEALTH_TOTAL]]+Table2[[#This Row],[OUTSD_SG_HEALTH_TOTAL]]</f>
        <v>0</v>
      </c>
      <c r="AT2078" s="273">
        <f>Table2[[#This Row],[OUTSD_ATM_HEALTH_TOTAL]]+Table2[[#This Row],[OUTSD_LG_HEALTH_TOTAL]]+Table2[[#This Row],[Individual Total]]+Table2[[#This Row],[Small Group Total]]+Table2[[#This Row],[OUTSD_STUDENT]]</f>
        <v>0</v>
      </c>
    </row>
    <row r="2079" spans="1:46">
      <c r="A2079" t="s">
        <v>88</v>
      </c>
      <c r="B2079" t="s">
        <v>361</v>
      </c>
      <c r="AK2079">
        <v>86</v>
      </c>
      <c r="AL2079">
        <v>2023</v>
      </c>
      <c r="AM2079">
        <v>4</v>
      </c>
      <c r="AN2079" s="273">
        <f>(Table2[[#This Row],[OUTSD_IND_HEALTH_TOTAL]]+Table2[[#This Row],[EXCHG_IND_HEALTH_TOTAL]])-Table2[[#This Row],[OUTSD_IND_GRANDFATHER]]</f>
        <v>0</v>
      </c>
      <c r="AO2079" s="273">
        <f>Table2[[#This Row],[OUTSD_IND_HEALTH_TOTAL]]-Table2[[#This Row],[OUTSD_IND_GRANDFATHER]]</f>
        <v>0</v>
      </c>
      <c r="AP2079" s="273">
        <f>(Table2[[#This Row],[OUTSD_SG_HEALTH_TOTAL]]+Table2[[#This Row],[EXCHG_SG_HEALTH_TOTAL]])-Table2[[#This Row],[OUTSD_SG_GRANDFATHER]]</f>
        <v>0</v>
      </c>
      <c r="AQ2079" s="273">
        <f>Table2[[#This Row],[OUTSD_SG_HEALTH_TOTAL]]-Table2[[#This Row],[OUTSD_SG_GRANDFATHER]]</f>
        <v>0</v>
      </c>
      <c r="AR2079" s="273">
        <f>Table2[[#This Row],[EXCHG_IND_HEALTH_TOTAL]]+Table2[[#This Row],[OUTSD_IND_HEALTH_TOTAL]]</f>
        <v>0</v>
      </c>
      <c r="AS2079" s="273">
        <f>Table2[[#This Row],[EXCHG_SG_HEALTH_TOTAL]]+Table2[[#This Row],[OUTSD_SG_HEALTH_TOTAL]]</f>
        <v>0</v>
      </c>
      <c r="AT2079" s="273">
        <f>Table2[[#This Row],[OUTSD_ATM_HEALTH_TOTAL]]+Table2[[#This Row],[OUTSD_LG_HEALTH_TOTAL]]+Table2[[#This Row],[Individual Total]]+Table2[[#This Row],[Small Group Total]]+Table2[[#This Row],[OUTSD_STUDENT]]</f>
        <v>0</v>
      </c>
    </row>
    <row r="2080" spans="1:46">
      <c r="A2080" t="s">
        <v>88</v>
      </c>
      <c r="B2080" t="s">
        <v>372</v>
      </c>
      <c r="AK2080">
        <v>50</v>
      </c>
      <c r="AL2080">
        <v>2023</v>
      </c>
      <c r="AM2080">
        <v>4</v>
      </c>
      <c r="AN2080" s="273">
        <f>(Table2[[#This Row],[OUTSD_IND_HEALTH_TOTAL]]+Table2[[#This Row],[EXCHG_IND_HEALTH_TOTAL]])-Table2[[#This Row],[OUTSD_IND_GRANDFATHER]]</f>
        <v>0</v>
      </c>
      <c r="AO2080" s="273">
        <f>Table2[[#This Row],[OUTSD_IND_HEALTH_TOTAL]]-Table2[[#This Row],[OUTSD_IND_GRANDFATHER]]</f>
        <v>0</v>
      </c>
      <c r="AP2080" s="273">
        <f>(Table2[[#This Row],[OUTSD_SG_HEALTH_TOTAL]]+Table2[[#This Row],[EXCHG_SG_HEALTH_TOTAL]])-Table2[[#This Row],[OUTSD_SG_GRANDFATHER]]</f>
        <v>0</v>
      </c>
      <c r="AQ2080" s="273">
        <f>Table2[[#This Row],[OUTSD_SG_HEALTH_TOTAL]]-Table2[[#This Row],[OUTSD_SG_GRANDFATHER]]</f>
        <v>0</v>
      </c>
      <c r="AR2080" s="273">
        <f>Table2[[#This Row],[EXCHG_IND_HEALTH_TOTAL]]+Table2[[#This Row],[OUTSD_IND_HEALTH_TOTAL]]</f>
        <v>0</v>
      </c>
      <c r="AS2080" s="273">
        <f>Table2[[#This Row],[EXCHG_SG_HEALTH_TOTAL]]+Table2[[#This Row],[OUTSD_SG_HEALTH_TOTAL]]</f>
        <v>0</v>
      </c>
      <c r="AT2080" s="273">
        <f>Table2[[#This Row],[OUTSD_ATM_HEALTH_TOTAL]]+Table2[[#This Row],[OUTSD_LG_HEALTH_TOTAL]]+Table2[[#This Row],[Individual Total]]+Table2[[#This Row],[Small Group Total]]+Table2[[#This Row],[OUTSD_STUDENT]]</f>
        <v>0</v>
      </c>
    </row>
    <row r="2081" spans="1:46">
      <c r="A2081" t="s">
        <v>88</v>
      </c>
      <c r="B2081" t="s">
        <v>376</v>
      </c>
      <c r="AK2081">
        <v>148</v>
      </c>
      <c r="AL2081">
        <v>2023</v>
      </c>
      <c r="AM2081">
        <v>4</v>
      </c>
      <c r="AN2081" s="273">
        <f>(Table2[[#This Row],[OUTSD_IND_HEALTH_TOTAL]]+Table2[[#This Row],[EXCHG_IND_HEALTH_TOTAL]])-Table2[[#This Row],[OUTSD_IND_GRANDFATHER]]</f>
        <v>0</v>
      </c>
      <c r="AO2081" s="273">
        <f>Table2[[#This Row],[OUTSD_IND_HEALTH_TOTAL]]-Table2[[#This Row],[OUTSD_IND_GRANDFATHER]]</f>
        <v>0</v>
      </c>
      <c r="AP2081" s="273">
        <f>(Table2[[#This Row],[OUTSD_SG_HEALTH_TOTAL]]+Table2[[#This Row],[EXCHG_SG_HEALTH_TOTAL]])-Table2[[#This Row],[OUTSD_SG_GRANDFATHER]]</f>
        <v>0</v>
      </c>
      <c r="AQ2081" s="273">
        <f>Table2[[#This Row],[OUTSD_SG_HEALTH_TOTAL]]-Table2[[#This Row],[OUTSD_SG_GRANDFATHER]]</f>
        <v>0</v>
      </c>
      <c r="AR2081" s="273">
        <f>Table2[[#This Row],[EXCHG_IND_HEALTH_TOTAL]]+Table2[[#This Row],[OUTSD_IND_HEALTH_TOTAL]]</f>
        <v>0</v>
      </c>
      <c r="AS2081" s="273">
        <f>Table2[[#This Row],[EXCHG_SG_HEALTH_TOTAL]]+Table2[[#This Row],[OUTSD_SG_HEALTH_TOTAL]]</f>
        <v>0</v>
      </c>
      <c r="AT2081" s="273">
        <f>Table2[[#This Row],[OUTSD_ATM_HEALTH_TOTAL]]+Table2[[#This Row],[OUTSD_LG_HEALTH_TOTAL]]+Table2[[#This Row],[Individual Total]]+Table2[[#This Row],[Small Group Total]]+Table2[[#This Row],[OUTSD_STUDENT]]</f>
        <v>0</v>
      </c>
    </row>
    <row r="2082" spans="1:46">
      <c r="A2082" t="s">
        <v>88</v>
      </c>
      <c r="B2082" t="s">
        <v>379</v>
      </c>
      <c r="AK2082">
        <v>145</v>
      </c>
      <c r="AL2082">
        <v>2023</v>
      </c>
      <c r="AM2082">
        <v>4</v>
      </c>
      <c r="AN2082" s="273">
        <f>(Table2[[#This Row],[OUTSD_IND_HEALTH_TOTAL]]+Table2[[#This Row],[EXCHG_IND_HEALTH_TOTAL]])-Table2[[#This Row],[OUTSD_IND_GRANDFATHER]]</f>
        <v>0</v>
      </c>
      <c r="AO2082" s="274">
        <f>Table2[[#This Row],[OUTSD_IND_HEALTH_TOTAL]]-Table2[[#This Row],[OUTSD_IND_GRANDFATHER]]</f>
        <v>0</v>
      </c>
      <c r="AP2082" s="273">
        <f>(Table2[[#This Row],[OUTSD_SG_HEALTH_TOTAL]]+Table2[[#This Row],[EXCHG_SG_HEALTH_TOTAL]])-Table2[[#This Row],[OUTSD_SG_GRANDFATHER]]</f>
        <v>0</v>
      </c>
      <c r="AQ2082" s="274">
        <f>Table2[[#This Row],[OUTSD_SG_HEALTH_TOTAL]]-Table2[[#This Row],[OUTSD_SG_GRANDFATHER]]</f>
        <v>0</v>
      </c>
      <c r="AR2082" s="273">
        <f>Table2[[#This Row],[EXCHG_IND_HEALTH_TOTAL]]+Table2[[#This Row],[OUTSD_IND_HEALTH_TOTAL]]</f>
        <v>0</v>
      </c>
      <c r="AS2082" s="273">
        <f>Table2[[#This Row],[EXCHG_SG_HEALTH_TOTAL]]+Table2[[#This Row],[OUTSD_SG_HEALTH_TOTAL]]</f>
        <v>0</v>
      </c>
      <c r="AT2082" s="273">
        <f>Table2[[#This Row],[OUTSD_ATM_HEALTH_TOTAL]]+Table2[[#This Row],[OUTSD_LG_HEALTH_TOTAL]]+Table2[[#This Row],[Individual Total]]+Table2[[#This Row],[Small Group Total]]+Table2[[#This Row],[OUTSD_STUDENT]]</f>
        <v>0</v>
      </c>
    </row>
    <row r="2083" spans="1:46">
      <c r="A2083" t="s">
        <v>88</v>
      </c>
      <c r="B2083" t="s">
        <v>377</v>
      </c>
      <c r="AK2083">
        <v>79</v>
      </c>
      <c r="AL2083">
        <v>2023</v>
      </c>
      <c r="AM2083">
        <v>4</v>
      </c>
      <c r="AN2083" s="273">
        <f>(Table2[[#This Row],[OUTSD_IND_HEALTH_TOTAL]]+Table2[[#This Row],[EXCHG_IND_HEALTH_TOTAL]])-Table2[[#This Row],[OUTSD_IND_GRANDFATHER]]</f>
        <v>0</v>
      </c>
      <c r="AO2083" s="273">
        <f>Table2[[#This Row],[OUTSD_IND_HEALTH_TOTAL]]-Table2[[#This Row],[OUTSD_IND_GRANDFATHER]]</f>
        <v>0</v>
      </c>
      <c r="AP2083" s="273">
        <f>(Table2[[#This Row],[OUTSD_SG_HEALTH_TOTAL]]+Table2[[#This Row],[EXCHG_SG_HEALTH_TOTAL]])-Table2[[#This Row],[OUTSD_SG_GRANDFATHER]]</f>
        <v>0</v>
      </c>
      <c r="AQ2083" s="273">
        <f>Table2[[#This Row],[OUTSD_SG_HEALTH_TOTAL]]-Table2[[#This Row],[OUTSD_SG_GRANDFATHER]]</f>
        <v>0</v>
      </c>
      <c r="AR2083" s="273">
        <f>Table2[[#This Row],[EXCHG_IND_HEALTH_TOTAL]]+Table2[[#This Row],[OUTSD_IND_HEALTH_TOTAL]]</f>
        <v>0</v>
      </c>
      <c r="AS2083" s="273">
        <f>Table2[[#This Row],[EXCHG_SG_HEALTH_TOTAL]]+Table2[[#This Row],[OUTSD_SG_HEALTH_TOTAL]]</f>
        <v>0</v>
      </c>
      <c r="AT2083" s="273">
        <f>Table2[[#This Row],[OUTSD_ATM_HEALTH_TOTAL]]+Table2[[#This Row],[OUTSD_LG_HEALTH_TOTAL]]+Table2[[#This Row],[Individual Total]]+Table2[[#This Row],[Small Group Total]]+Table2[[#This Row],[OUTSD_STUDENT]]</f>
        <v>0</v>
      </c>
    </row>
    <row r="2084" spans="1:46">
      <c r="A2084" t="s">
        <v>88</v>
      </c>
      <c r="B2084" t="s">
        <v>370</v>
      </c>
      <c r="AK2084">
        <v>704</v>
      </c>
      <c r="AL2084">
        <v>2023</v>
      </c>
      <c r="AM2084">
        <v>4</v>
      </c>
      <c r="AN2084" s="273">
        <f>(Table2[[#This Row],[OUTSD_IND_HEALTH_TOTAL]]+Table2[[#This Row],[EXCHG_IND_HEALTH_TOTAL]])-Table2[[#This Row],[OUTSD_IND_GRANDFATHER]]</f>
        <v>0</v>
      </c>
      <c r="AO2084" s="273">
        <f>Table2[[#This Row],[OUTSD_IND_HEALTH_TOTAL]]-Table2[[#This Row],[OUTSD_IND_GRANDFATHER]]</f>
        <v>0</v>
      </c>
      <c r="AP2084" s="273">
        <f>(Table2[[#This Row],[OUTSD_SG_HEALTH_TOTAL]]+Table2[[#This Row],[EXCHG_SG_HEALTH_TOTAL]])-Table2[[#This Row],[OUTSD_SG_GRANDFATHER]]</f>
        <v>0</v>
      </c>
      <c r="AQ2084" s="273">
        <f>Table2[[#This Row],[OUTSD_SG_HEALTH_TOTAL]]-Table2[[#This Row],[OUTSD_SG_GRANDFATHER]]</f>
        <v>0</v>
      </c>
      <c r="AR2084" s="273">
        <f>Table2[[#This Row],[EXCHG_IND_HEALTH_TOTAL]]+Table2[[#This Row],[OUTSD_IND_HEALTH_TOTAL]]</f>
        <v>0</v>
      </c>
      <c r="AS2084" s="273">
        <f>Table2[[#This Row],[EXCHG_SG_HEALTH_TOTAL]]+Table2[[#This Row],[OUTSD_SG_HEALTH_TOTAL]]</f>
        <v>0</v>
      </c>
      <c r="AT2084" s="273">
        <f>Table2[[#This Row],[OUTSD_ATM_HEALTH_TOTAL]]+Table2[[#This Row],[OUTSD_LG_HEALTH_TOTAL]]+Table2[[#This Row],[Individual Total]]+Table2[[#This Row],[Small Group Total]]+Table2[[#This Row],[OUTSD_STUDENT]]</f>
        <v>0</v>
      </c>
    </row>
    <row r="2085" spans="1:46">
      <c r="A2085" t="s">
        <v>88</v>
      </c>
      <c r="B2085" t="s">
        <v>367</v>
      </c>
      <c r="AK2085">
        <v>185</v>
      </c>
      <c r="AL2085">
        <v>2023</v>
      </c>
      <c r="AM2085">
        <v>4</v>
      </c>
      <c r="AN2085" s="273">
        <f>(Table2[[#This Row],[OUTSD_IND_HEALTH_TOTAL]]+Table2[[#This Row],[EXCHG_IND_HEALTH_TOTAL]])-Table2[[#This Row],[OUTSD_IND_GRANDFATHER]]</f>
        <v>0</v>
      </c>
      <c r="AO2085" s="273">
        <f>Table2[[#This Row],[OUTSD_IND_HEALTH_TOTAL]]-Table2[[#This Row],[OUTSD_IND_GRANDFATHER]]</f>
        <v>0</v>
      </c>
      <c r="AP2085" s="273">
        <f>(Table2[[#This Row],[OUTSD_SG_HEALTH_TOTAL]]+Table2[[#This Row],[EXCHG_SG_HEALTH_TOTAL]])-Table2[[#This Row],[OUTSD_SG_GRANDFATHER]]</f>
        <v>0</v>
      </c>
      <c r="AQ2085" s="273">
        <f>Table2[[#This Row],[OUTSD_SG_HEALTH_TOTAL]]-Table2[[#This Row],[OUTSD_SG_GRANDFATHER]]</f>
        <v>0</v>
      </c>
      <c r="AR2085" s="273">
        <f>Table2[[#This Row],[EXCHG_IND_HEALTH_TOTAL]]+Table2[[#This Row],[OUTSD_IND_HEALTH_TOTAL]]</f>
        <v>0</v>
      </c>
      <c r="AS2085" s="273">
        <f>Table2[[#This Row],[EXCHG_SG_HEALTH_TOTAL]]+Table2[[#This Row],[OUTSD_SG_HEALTH_TOTAL]]</f>
        <v>0</v>
      </c>
      <c r="AT2085" s="273">
        <f>Table2[[#This Row],[OUTSD_ATM_HEALTH_TOTAL]]+Table2[[#This Row],[OUTSD_LG_HEALTH_TOTAL]]+Table2[[#This Row],[Individual Total]]+Table2[[#This Row],[Small Group Total]]+Table2[[#This Row],[OUTSD_STUDENT]]</f>
        <v>0</v>
      </c>
    </row>
    <row r="2086" spans="1:46">
      <c r="A2086" t="s">
        <v>88</v>
      </c>
      <c r="B2086" t="s">
        <v>391</v>
      </c>
      <c r="AK2086">
        <v>7</v>
      </c>
      <c r="AL2086">
        <v>2023</v>
      </c>
      <c r="AM2086">
        <v>4</v>
      </c>
      <c r="AN2086" s="273">
        <f>(Table2[[#This Row],[OUTSD_IND_HEALTH_TOTAL]]+Table2[[#This Row],[EXCHG_IND_HEALTH_TOTAL]])-Table2[[#This Row],[OUTSD_IND_GRANDFATHER]]</f>
        <v>0</v>
      </c>
      <c r="AO2086" s="274">
        <f>Table2[[#This Row],[OUTSD_IND_HEALTH_TOTAL]]-Table2[[#This Row],[OUTSD_IND_GRANDFATHER]]</f>
        <v>0</v>
      </c>
      <c r="AP2086" s="273">
        <f>(Table2[[#This Row],[OUTSD_SG_HEALTH_TOTAL]]+Table2[[#This Row],[EXCHG_SG_HEALTH_TOTAL]])-Table2[[#This Row],[OUTSD_SG_GRANDFATHER]]</f>
        <v>0</v>
      </c>
      <c r="AQ2086" s="274">
        <f>Table2[[#This Row],[OUTSD_SG_HEALTH_TOTAL]]-Table2[[#This Row],[OUTSD_SG_GRANDFATHER]]</f>
        <v>0</v>
      </c>
      <c r="AR2086" s="273">
        <f>Table2[[#This Row],[EXCHG_IND_HEALTH_TOTAL]]+Table2[[#This Row],[OUTSD_IND_HEALTH_TOTAL]]</f>
        <v>0</v>
      </c>
      <c r="AS2086" s="273">
        <f>Table2[[#This Row],[EXCHG_SG_HEALTH_TOTAL]]+Table2[[#This Row],[OUTSD_SG_HEALTH_TOTAL]]</f>
        <v>0</v>
      </c>
      <c r="AT2086" s="273">
        <f>Table2[[#This Row],[OUTSD_ATM_HEALTH_TOTAL]]+Table2[[#This Row],[OUTSD_LG_HEALTH_TOTAL]]+Table2[[#This Row],[Individual Total]]+Table2[[#This Row],[Small Group Total]]+Table2[[#This Row],[OUTSD_STUDENT]]</f>
        <v>0</v>
      </c>
    </row>
    <row r="2087" spans="1:46">
      <c r="A2087" t="s">
        <v>88</v>
      </c>
      <c r="B2087" t="s">
        <v>386</v>
      </c>
      <c r="AK2087">
        <v>8</v>
      </c>
      <c r="AL2087">
        <v>2023</v>
      </c>
      <c r="AM2087">
        <v>4</v>
      </c>
      <c r="AN2087" s="273">
        <f>(Table2[[#This Row],[OUTSD_IND_HEALTH_TOTAL]]+Table2[[#This Row],[EXCHG_IND_HEALTH_TOTAL]])-Table2[[#This Row],[OUTSD_IND_GRANDFATHER]]</f>
        <v>0</v>
      </c>
      <c r="AO2087" s="273">
        <f>Table2[[#This Row],[OUTSD_IND_HEALTH_TOTAL]]-Table2[[#This Row],[OUTSD_IND_GRANDFATHER]]</f>
        <v>0</v>
      </c>
      <c r="AP2087" s="273">
        <f>(Table2[[#This Row],[OUTSD_SG_HEALTH_TOTAL]]+Table2[[#This Row],[EXCHG_SG_HEALTH_TOTAL]])-Table2[[#This Row],[OUTSD_SG_GRANDFATHER]]</f>
        <v>0</v>
      </c>
      <c r="AQ2087" s="273">
        <f>Table2[[#This Row],[OUTSD_SG_HEALTH_TOTAL]]-Table2[[#This Row],[OUTSD_SG_GRANDFATHER]]</f>
        <v>0</v>
      </c>
      <c r="AR2087" s="273">
        <f>Table2[[#This Row],[EXCHG_IND_HEALTH_TOTAL]]+Table2[[#This Row],[OUTSD_IND_HEALTH_TOTAL]]</f>
        <v>0</v>
      </c>
      <c r="AS2087" s="273">
        <f>Table2[[#This Row],[EXCHG_SG_HEALTH_TOTAL]]+Table2[[#This Row],[OUTSD_SG_HEALTH_TOTAL]]</f>
        <v>0</v>
      </c>
      <c r="AT2087" s="273">
        <f>Table2[[#This Row],[OUTSD_ATM_HEALTH_TOTAL]]+Table2[[#This Row],[OUTSD_LG_HEALTH_TOTAL]]+Table2[[#This Row],[Individual Total]]+Table2[[#This Row],[Small Group Total]]+Table2[[#This Row],[OUTSD_STUDENT]]</f>
        <v>0</v>
      </c>
    </row>
    <row r="2088" spans="1:46">
      <c r="A2088" t="s">
        <v>88</v>
      </c>
      <c r="B2088" t="s">
        <v>389</v>
      </c>
      <c r="AK2088">
        <v>24</v>
      </c>
      <c r="AL2088">
        <v>2023</v>
      </c>
      <c r="AM2088">
        <v>4</v>
      </c>
      <c r="AN2088" s="273">
        <f>(Table2[[#This Row],[OUTSD_IND_HEALTH_TOTAL]]+Table2[[#This Row],[EXCHG_IND_HEALTH_TOTAL]])-Table2[[#This Row],[OUTSD_IND_GRANDFATHER]]</f>
        <v>0</v>
      </c>
      <c r="AO2088" s="273">
        <f>Table2[[#This Row],[OUTSD_IND_HEALTH_TOTAL]]-Table2[[#This Row],[OUTSD_IND_GRANDFATHER]]</f>
        <v>0</v>
      </c>
      <c r="AP2088" s="273">
        <f>(Table2[[#This Row],[OUTSD_SG_HEALTH_TOTAL]]+Table2[[#This Row],[EXCHG_SG_HEALTH_TOTAL]])-Table2[[#This Row],[OUTSD_SG_GRANDFATHER]]</f>
        <v>0</v>
      </c>
      <c r="AQ2088" s="273">
        <f>Table2[[#This Row],[OUTSD_SG_HEALTH_TOTAL]]-Table2[[#This Row],[OUTSD_SG_GRANDFATHER]]</f>
        <v>0</v>
      </c>
      <c r="AR2088" s="273">
        <f>Table2[[#This Row],[EXCHG_IND_HEALTH_TOTAL]]+Table2[[#This Row],[OUTSD_IND_HEALTH_TOTAL]]</f>
        <v>0</v>
      </c>
      <c r="AS2088" s="273">
        <f>Table2[[#This Row],[EXCHG_SG_HEALTH_TOTAL]]+Table2[[#This Row],[OUTSD_SG_HEALTH_TOTAL]]</f>
        <v>0</v>
      </c>
      <c r="AT2088" s="273">
        <f>Table2[[#This Row],[OUTSD_ATM_HEALTH_TOTAL]]+Table2[[#This Row],[OUTSD_LG_HEALTH_TOTAL]]+Table2[[#This Row],[Individual Total]]+Table2[[#This Row],[Small Group Total]]+Table2[[#This Row],[OUTSD_STUDENT]]</f>
        <v>0</v>
      </c>
    </row>
    <row r="2089" spans="1:46">
      <c r="A2089" t="s">
        <v>88</v>
      </c>
      <c r="B2089" t="s">
        <v>360</v>
      </c>
      <c r="AK2089">
        <v>54</v>
      </c>
      <c r="AL2089">
        <v>2023</v>
      </c>
      <c r="AM2089">
        <v>4</v>
      </c>
      <c r="AN2089" s="273">
        <f>(Table2[[#This Row],[OUTSD_IND_HEALTH_TOTAL]]+Table2[[#This Row],[EXCHG_IND_HEALTH_TOTAL]])-Table2[[#This Row],[OUTSD_IND_GRANDFATHER]]</f>
        <v>0</v>
      </c>
      <c r="AO2089" s="273">
        <f>Table2[[#This Row],[OUTSD_IND_HEALTH_TOTAL]]-Table2[[#This Row],[OUTSD_IND_GRANDFATHER]]</f>
        <v>0</v>
      </c>
      <c r="AP2089" s="273">
        <f>(Table2[[#This Row],[OUTSD_SG_HEALTH_TOTAL]]+Table2[[#This Row],[EXCHG_SG_HEALTH_TOTAL]])-Table2[[#This Row],[OUTSD_SG_GRANDFATHER]]</f>
        <v>0</v>
      </c>
      <c r="AQ2089" s="273">
        <f>Table2[[#This Row],[OUTSD_SG_HEALTH_TOTAL]]-Table2[[#This Row],[OUTSD_SG_GRANDFATHER]]</f>
        <v>0</v>
      </c>
      <c r="AR2089" s="273">
        <f>Table2[[#This Row],[EXCHG_IND_HEALTH_TOTAL]]+Table2[[#This Row],[OUTSD_IND_HEALTH_TOTAL]]</f>
        <v>0</v>
      </c>
      <c r="AS2089" s="273">
        <f>Table2[[#This Row],[EXCHG_SG_HEALTH_TOTAL]]+Table2[[#This Row],[OUTSD_SG_HEALTH_TOTAL]]</f>
        <v>0</v>
      </c>
      <c r="AT2089" s="273">
        <f>Table2[[#This Row],[OUTSD_ATM_HEALTH_TOTAL]]+Table2[[#This Row],[OUTSD_LG_HEALTH_TOTAL]]+Table2[[#This Row],[Individual Total]]+Table2[[#This Row],[Small Group Total]]+Table2[[#This Row],[OUTSD_STUDENT]]</f>
        <v>0</v>
      </c>
    </row>
    <row r="2090" spans="1:46">
      <c r="A2090" t="s">
        <v>88</v>
      </c>
      <c r="B2090" t="s">
        <v>368</v>
      </c>
      <c r="AK2090">
        <v>440</v>
      </c>
      <c r="AL2090">
        <v>2023</v>
      </c>
      <c r="AM2090">
        <v>4</v>
      </c>
      <c r="AN2090" s="273">
        <f>(Table2[[#This Row],[OUTSD_IND_HEALTH_TOTAL]]+Table2[[#This Row],[EXCHG_IND_HEALTH_TOTAL]])-Table2[[#This Row],[OUTSD_IND_GRANDFATHER]]</f>
        <v>0</v>
      </c>
      <c r="AO2090" s="274">
        <f>Table2[[#This Row],[OUTSD_IND_HEALTH_TOTAL]]-Table2[[#This Row],[OUTSD_IND_GRANDFATHER]]</f>
        <v>0</v>
      </c>
      <c r="AP2090" s="273">
        <f>(Table2[[#This Row],[OUTSD_SG_HEALTH_TOTAL]]+Table2[[#This Row],[EXCHG_SG_HEALTH_TOTAL]])-Table2[[#This Row],[OUTSD_SG_GRANDFATHER]]</f>
        <v>0</v>
      </c>
      <c r="AQ2090" s="274">
        <f>Table2[[#This Row],[OUTSD_SG_HEALTH_TOTAL]]-Table2[[#This Row],[OUTSD_SG_GRANDFATHER]]</f>
        <v>0</v>
      </c>
      <c r="AR2090" s="273">
        <f>Table2[[#This Row],[EXCHG_IND_HEALTH_TOTAL]]+Table2[[#This Row],[OUTSD_IND_HEALTH_TOTAL]]</f>
        <v>0</v>
      </c>
      <c r="AS2090" s="273">
        <f>Table2[[#This Row],[EXCHG_SG_HEALTH_TOTAL]]+Table2[[#This Row],[OUTSD_SG_HEALTH_TOTAL]]</f>
        <v>0</v>
      </c>
      <c r="AT2090" s="273">
        <f>Table2[[#This Row],[OUTSD_ATM_HEALTH_TOTAL]]+Table2[[#This Row],[OUTSD_LG_HEALTH_TOTAL]]+Table2[[#This Row],[Individual Total]]+Table2[[#This Row],[Small Group Total]]+Table2[[#This Row],[OUTSD_STUDENT]]</f>
        <v>0</v>
      </c>
    </row>
    <row r="2091" spans="1:46">
      <c r="A2091" t="s">
        <v>88</v>
      </c>
      <c r="B2091" t="s">
        <v>371</v>
      </c>
      <c r="AK2091">
        <v>103</v>
      </c>
      <c r="AL2091">
        <v>2023</v>
      </c>
      <c r="AM2091">
        <v>4</v>
      </c>
      <c r="AN2091" s="273">
        <f>(Table2[[#This Row],[OUTSD_IND_HEALTH_TOTAL]]+Table2[[#This Row],[EXCHG_IND_HEALTH_TOTAL]])-Table2[[#This Row],[OUTSD_IND_GRANDFATHER]]</f>
        <v>0</v>
      </c>
      <c r="AO2091" s="274">
        <f>Table2[[#This Row],[OUTSD_IND_HEALTH_TOTAL]]-Table2[[#This Row],[OUTSD_IND_GRANDFATHER]]</f>
        <v>0</v>
      </c>
      <c r="AP2091" s="273">
        <f>(Table2[[#This Row],[OUTSD_SG_HEALTH_TOTAL]]+Table2[[#This Row],[EXCHG_SG_HEALTH_TOTAL]])-Table2[[#This Row],[OUTSD_SG_GRANDFATHER]]</f>
        <v>0</v>
      </c>
      <c r="AQ2091" s="274">
        <f>Table2[[#This Row],[OUTSD_SG_HEALTH_TOTAL]]-Table2[[#This Row],[OUTSD_SG_GRANDFATHER]]</f>
        <v>0</v>
      </c>
      <c r="AR2091" s="273">
        <f>Table2[[#This Row],[EXCHG_IND_HEALTH_TOTAL]]+Table2[[#This Row],[OUTSD_IND_HEALTH_TOTAL]]</f>
        <v>0</v>
      </c>
      <c r="AS2091" s="273">
        <f>Table2[[#This Row],[EXCHG_SG_HEALTH_TOTAL]]+Table2[[#This Row],[OUTSD_SG_HEALTH_TOTAL]]</f>
        <v>0</v>
      </c>
      <c r="AT2091" s="273">
        <f>Table2[[#This Row],[OUTSD_ATM_HEALTH_TOTAL]]+Table2[[#This Row],[OUTSD_LG_HEALTH_TOTAL]]+Table2[[#This Row],[Individual Total]]+Table2[[#This Row],[Small Group Total]]+Table2[[#This Row],[OUTSD_STUDENT]]</f>
        <v>0</v>
      </c>
    </row>
    <row r="2092" spans="1:46">
      <c r="A2092" t="s">
        <v>88</v>
      </c>
      <c r="B2092" t="s">
        <v>378</v>
      </c>
      <c r="AK2092">
        <v>125</v>
      </c>
      <c r="AL2092">
        <v>2023</v>
      </c>
      <c r="AM2092">
        <v>4</v>
      </c>
      <c r="AN2092" s="273">
        <f>(Table2[[#This Row],[OUTSD_IND_HEALTH_TOTAL]]+Table2[[#This Row],[EXCHG_IND_HEALTH_TOTAL]])-Table2[[#This Row],[OUTSD_IND_GRANDFATHER]]</f>
        <v>0</v>
      </c>
      <c r="AO2092" s="273">
        <f>Table2[[#This Row],[OUTSD_IND_HEALTH_TOTAL]]-Table2[[#This Row],[OUTSD_IND_GRANDFATHER]]</f>
        <v>0</v>
      </c>
      <c r="AP2092" s="273">
        <f>(Table2[[#This Row],[OUTSD_SG_HEALTH_TOTAL]]+Table2[[#This Row],[EXCHG_SG_HEALTH_TOTAL]])-Table2[[#This Row],[OUTSD_SG_GRANDFATHER]]</f>
        <v>0</v>
      </c>
      <c r="AQ2092" s="273">
        <f>Table2[[#This Row],[OUTSD_SG_HEALTH_TOTAL]]-Table2[[#This Row],[OUTSD_SG_GRANDFATHER]]</f>
        <v>0</v>
      </c>
      <c r="AR2092" s="273">
        <f>Table2[[#This Row],[EXCHG_IND_HEALTH_TOTAL]]+Table2[[#This Row],[OUTSD_IND_HEALTH_TOTAL]]</f>
        <v>0</v>
      </c>
      <c r="AS2092" s="273">
        <f>Table2[[#This Row],[EXCHG_SG_HEALTH_TOTAL]]+Table2[[#This Row],[OUTSD_SG_HEALTH_TOTAL]]</f>
        <v>0</v>
      </c>
      <c r="AT2092" s="273">
        <f>Table2[[#This Row],[OUTSD_ATM_HEALTH_TOTAL]]+Table2[[#This Row],[OUTSD_LG_HEALTH_TOTAL]]+Table2[[#This Row],[Individual Total]]+Table2[[#This Row],[Small Group Total]]+Table2[[#This Row],[OUTSD_STUDENT]]</f>
        <v>0</v>
      </c>
    </row>
    <row r="2093" spans="1:46">
      <c r="A2093" t="s">
        <v>88</v>
      </c>
      <c r="B2093" t="s">
        <v>369</v>
      </c>
      <c r="AK2093">
        <v>141</v>
      </c>
      <c r="AL2093">
        <v>2023</v>
      </c>
      <c r="AM2093">
        <v>4</v>
      </c>
      <c r="AN2093" s="273">
        <f>(Table2[[#This Row],[OUTSD_IND_HEALTH_TOTAL]]+Table2[[#This Row],[EXCHG_IND_HEALTH_TOTAL]])-Table2[[#This Row],[OUTSD_IND_GRANDFATHER]]</f>
        <v>0</v>
      </c>
      <c r="AO2093" s="273">
        <f>Table2[[#This Row],[OUTSD_IND_HEALTH_TOTAL]]-Table2[[#This Row],[OUTSD_IND_GRANDFATHER]]</f>
        <v>0</v>
      </c>
      <c r="AP2093" s="273">
        <f>(Table2[[#This Row],[OUTSD_SG_HEALTH_TOTAL]]+Table2[[#This Row],[EXCHG_SG_HEALTH_TOTAL]])-Table2[[#This Row],[OUTSD_SG_GRANDFATHER]]</f>
        <v>0</v>
      </c>
      <c r="AQ2093" s="273">
        <f>Table2[[#This Row],[OUTSD_SG_HEALTH_TOTAL]]-Table2[[#This Row],[OUTSD_SG_GRANDFATHER]]</f>
        <v>0</v>
      </c>
      <c r="AR2093" s="273">
        <f>Table2[[#This Row],[EXCHG_IND_HEALTH_TOTAL]]+Table2[[#This Row],[OUTSD_IND_HEALTH_TOTAL]]</f>
        <v>0</v>
      </c>
      <c r="AS2093" s="273">
        <f>Table2[[#This Row],[EXCHG_SG_HEALTH_TOTAL]]+Table2[[#This Row],[OUTSD_SG_HEALTH_TOTAL]]</f>
        <v>0</v>
      </c>
      <c r="AT2093" s="273">
        <f>Table2[[#This Row],[OUTSD_ATM_HEALTH_TOTAL]]+Table2[[#This Row],[OUTSD_LG_HEALTH_TOTAL]]+Table2[[#This Row],[Individual Total]]+Table2[[#This Row],[Small Group Total]]+Table2[[#This Row],[OUTSD_STUDENT]]</f>
        <v>0</v>
      </c>
    </row>
    <row r="2094" spans="1:46">
      <c r="A2094" t="s">
        <v>88</v>
      </c>
      <c r="B2094" t="s">
        <v>385</v>
      </c>
      <c r="AK2094">
        <v>50</v>
      </c>
      <c r="AL2094">
        <v>2023</v>
      </c>
      <c r="AM2094">
        <v>4</v>
      </c>
      <c r="AN2094" s="273">
        <f>(Table2[[#This Row],[OUTSD_IND_HEALTH_TOTAL]]+Table2[[#This Row],[EXCHG_IND_HEALTH_TOTAL]])-Table2[[#This Row],[OUTSD_IND_GRANDFATHER]]</f>
        <v>0</v>
      </c>
      <c r="AO2094" s="273">
        <f>Table2[[#This Row],[OUTSD_IND_HEALTH_TOTAL]]-Table2[[#This Row],[OUTSD_IND_GRANDFATHER]]</f>
        <v>0</v>
      </c>
      <c r="AP2094" s="273">
        <f>(Table2[[#This Row],[OUTSD_SG_HEALTH_TOTAL]]+Table2[[#This Row],[EXCHG_SG_HEALTH_TOTAL]])-Table2[[#This Row],[OUTSD_SG_GRANDFATHER]]</f>
        <v>0</v>
      </c>
      <c r="AQ2094" s="273">
        <f>Table2[[#This Row],[OUTSD_SG_HEALTH_TOTAL]]-Table2[[#This Row],[OUTSD_SG_GRANDFATHER]]</f>
        <v>0</v>
      </c>
      <c r="AR2094" s="273">
        <f>Table2[[#This Row],[EXCHG_IND_HEALTH_TOTAL]]+Table2[[#This Row],[OUTSD_IND_HEALTH_TOTAL]]</f>
        <v>0</v>
      </c>
      <c r="AS2094" s="273">
        <f>Table2[[#This Row],[EXCHG_SG_HEALTH_TOTAL]]+Table2[[#This Row],[OUTSD_SG_HEALTH_TOTAL]]</f>
        <v>0</v>
      </c>
      <c r="AT2094" s="273">
        <f>Table2[[#This Row],[OUTSD_ATM_HEALTH_TOTAL]]+Table2[[#This Row],[OUTSD_LG_HEALTH_TOTAL]]+Table2[[#This Row],[Individual Total]]+Table2[[#This Row],[Small Group Total]]+Table2[[#This Row],[OUTSD_STUDENT]]</f>
        <v>0</v>
      </c>
    </row>
    <row r="2095" spans="1:46">
      <c r="A2095" t="s">
        <v>88</v>
      </c>
      <c r="B2095" t="s">
        <v>366</v>
      </c>
      <c r="AK2095">
        <v>339</v>
      </c>
      <c r="AL2095">
        <v>2023</v>
      </c>
      <c r="AM2095">
        <v>4</v>
      </c>
      <c r="AN2095" s="273">
        <f>(Table2[[#This Row],[OUTSD_IND_HEALTH_TOTAL]]+Table2[[#This Row],[EXCHG_IND_HEALTH_TOTAL]])-Table2[[#This Row],[OUTSD_IND_GRANDFATHER]]</f>
        <v>0</v>
      </c>
      <c r="AO2095" s="273">
        <f>Table2[[#This Row],[OUTSD_IND_HEALTH_TOTAL]]-Table2[[#This Row],[OUTSD_IND_GRANDFATHER]]</f>
        <v>0</v>
      </c>
      <c r="AP2095" s="273">
        <f>(Table2[[#This Row],[OUTSD_SG_HEALTH_TOTAL]]+Table2[[#This Row],[EXCHG_SG_HEALTH_TOTAL]])-Table2[[#This Row],[OUTSD_SG_GRANDFATHER]]</f>
        <v>0</v>
      </c>
      <c r="AQ2095" s="273">
        <f>Table2[[#This Row],[OUTSD_SG_HEALTH_TOTAL]]-Table2[[#This Row],[OUTSD_SG_GRANDFATHER]]</f>
        <v>0</v>
      </c>
      <c r="AR2095" s="273">
        <f>Table2[[#This Row],[EXCHG_IND_HEALTH_TOTAL]]+Table2[[#This Row],[OUTSD_IND_HEALTH_TOTAL]]</f>
        <v>0</v>
      </c>
      <c r="AS2095" s="273">
        <f>Table2[[#This Row],[EXCHG_SG_HEALTH_TOTAL]]+Table2[[#This Row],[OUTSD_SG_HEALTH_TOTAL]]</f>
        <v>0</v>
      </c>
      <c r="AT2095" s="273">
        <f>Table2[[#This Row],[OUTSD_ATM_HEALTH_TOTAL]]+Table2[[#This Row],[OUTSD_LG_HEALTH_TOTAL]]+Table2[[#This Row],[Individual Total]]+Table2[[#This Row],[Small Group Total]]+Table2[[#This Row],[OUTSD_STUDENT]]</f>
        <v>0</v>
      </c>
    </row>
    <row r="2096" spans="1:46">
      <c r="A2096" t="s">
        <v>88</v>
      </c>
      <c r="B2096" t="s">
        <v>375</v>
      </c>
      <c r="AK2096">
        <v>107</v>
      </c>
      <c r="AL2096">
        <v>2023</v>
      </c>
      <c r="AM2096">
        <v>4</v>
      </c>
      <c r="AN2096" s="273">
        <f>(Table2[[#This Row],[OUTSD_IND_HEALTH_TOTAL]]+Table2[[#This Row],[EXCHG_IND_HEALTH_TOTAL]])-Table2[[#This Row],[OUTSD_IND_GRANDFATHER]]</f>
        <v>0</v>
      </c>
      <c r="AO2096" s="273">
        <f>Table2[[#This Row],[OUTSD_IND_HEALTH_TOTAL]]-Table2[[#This Row],[OUTSD_IND_GRANDFATHER]]</f>
        <v>0</v>
      </c>
      <c r="AP2096" s="273">
        <f>(Table2[[#This Row],[OUTSD_SG_HEALTH_TOTAL]]+Table2[[#This Row],[EXCHG_SG_HEALTH_TOTAL]])-Table2[[#This Row],[OUTSD_SG_GRANDFATHER]]</f>
        <v>0</v>
      </c>
      <c r="AQ2096" s="273">
        <f>Table2[[#This Row],[OUTSD_SG_HEALTH_TOTAL]]-Table2[[#This Row],[OUTSD_SG_GRANDFATHER]]</f>
        <v>0</v>
      </c>
      <c r="AR2096" s="273">
        <f>Table2[[#This Row],[EXCHG_IND_HEALTH_TOTAL]]+Table2[[#This Row],[OUTSD_IND_HEALTH_TOTAL]]</f>
        <v>0</v>
      </c>
      <c r="AS2096" s="273">
        <f>Table2[[#This Row],[EXCHG_SG_HEALTH_TOTAL]]+Table2[[#This Row],[OUTSD_SG_HEALTH_TOTAL]]</f>
        <v>0</v>
      </c>
      <c r="AT2096" s="273">
        <f>Table2[[#This Row],[OUTSD_ATM_HEALTH_TOTAL]]+Table2[[#This Row],[OUTSD_LG_HEALTH_TOTAL]]+Table2[[#This Row],[Individual Total]]+Table2[[#This Row],[Small Group Total]]+Table2[[#This Row],[OUTSD_STUDENT]]</f>
        <v>0</v>
      </c>
    </row>
    <row r="2097" spans="1:46">
      <c r="A2097" t="s">
        <v>88</v>
      </c>
      <c r="B2097" t="s">
        <v>365</v>
      </c>
      <c r="AK2097">
        <v>139</v>
      </c>
      <c r="AL2097">
        <v>2023</v>
      </c>
      <c r="AM2097">
        <v>4</v>
      </c>
      <c r="AN2097" s="273">
        <f>(Table2[[#This Row],[OUTSD_IND_HEALTH_TOTAL]]+Table2[[#This Row],[EXCHG_IND_HEALTH_TOTAL]])-Table2[[#This Row],[OUTSD_IND_GRANDFATHER]]</f>
        <v>0</v>
      </c>
      <c r="AO2097" s="273">
        <f>Table2[[#This Row],[OUTSD_IND_HEALTH_TOTAL]]-Table2[[#This Row],[OUTSD_IND_GRANDFATHER]]</f>
        <v>0</v>
      </c>
      <c r="AP2097" s="273">
        <f>(Table2[[#This Row],[OUTSD_SG_HEALTH_TOTAL]]+Table2[[#This Row],[EXCHG_SG_HEALTH_TOTAL]])-Table2[[#This Row],[OUTSD_SG_GRANDFATHER]]</f>
        <v>0</v>
      </c>
      <c r="AQ2097" s="273">
        <f>Table2[[#This Row],[OUTSD_SG_HEALTH_TOTAL]]-Table2[[#This Row],[OUTSD_SG_GRANDFATHER]]</f>
        <v>0</v>
      </c>
      <c r="AR2097" s="273">
        <f>Table2[[#This Row],[EXCHG_IND_HEALTH_TOTAL]]+Table2[[#This Row],[OUTSD_IND_HEALTH_TOTAL]]</f>
        <v>0</v>
      </c>
      <c r="AS2097" s="273">
        <f>Table2[[#This Row],[EXCHG_SG_HEALTH_TOTAL]]+Table2[[#This Row],[OUTSD_SG_HEALTH_TOTAL]]</f>
        <v>0</v>
      </c>
      <c r="AT2097" s="273">
        <f>Table2[[#This Row],[OUTSD_ATM_HEALTH_TOTAL]]+Table2[[#This Row],[OUTSD_LG_HEALTH_TOTAL]]+Table2[[#This Row],[Individual Total]]+Table2[[#This Row],[Small Group Total]]+Table2[[#This Row],[OUTSD_STUDENT]]</f>
        <v>0</v>
      </c>
    </row>
    <row r="2098" spans="1:46">
      <c r="A2098" t="s">
        <v>88</v>
      </c>
      <c r="B2098" t="s">
        <v>383</v>
      </c>
      <c r="AK2098">
        <v>88</v>
      </c>
      <c r="AL2098">
        <v>2023</v>
      </c>
      <c r="AM2098">
        <v>4</v>
      </c>
      <c r="AN2098" s="273">
        <f>(Table2[[#This Row],[OUTSD_IND_HEALTH_TOTAL]]+Table2[[#This Row],[EXCHG_IND_HEALTH_TOTAL]])-Table2[[#This Row],[OUTSD_IND_GRANDFATHER]]</f>
        <v>0</v>
      </c>
      <c r="AO2098" s="273">
        <f>Table2[[#This Row],[OUTSD_IND_HEALTH_TOTAL]]-Table2[[#This Row],[OUTSD_IND_GRANDFATHER]]</f>
        <v>0</v>
      </c>
      <c r="AP2098" s="273">
        <f>(Table2[[#This Row],[OUTSD_SG_HEALTH_TOTAL]]+Table2[[#This Row],[EXCHG_SG_HEALTH_TOTAL]])-Table2[[#This Row],[OUTSD_SG_GRANDFATHER]]</f>
        <v>0</v>
      </c>
      <c r="AQ2098" s="273">
        <f>Table2[[#This Row],[OUTSD_SG_HEALTH_TOTAL]]-Table2[[#This Row],[OUTSD_SG_GRANDFATHER]]</f>
        <v>0</v>
      </c>
      <c r="AR2098" s="273">
        <f>Table2[[#This Row],[EXCHG_IND_HEALTH_TOTAL]]+Table2[[#This Row],[OUTSD_IND_HEALTH_TOTAL]]</f>
        <v>0</v>
      </c>
      <c r="AS2098" s="273">
        <f>Table2[[#This Row],[EXCHG_SG_HEALTH_TOTAL]]+Table2[[#This Row],[OUTSD_SG_HEALTH_TOTAL]]</f>
        <v>0</v>
      </c>
      <c r="AT2098" s="273">
        <f>Table2[[#This Row],[OUTSD_ATM_HEALTH_TOTAL]]+Table2[[#This Row],[OUTSD_LG_HEALTH_TOTAL]]+Table2[[#This Row],[Individual Total]]+Table2[[#This Row],[Small Group Total]]+Table2[[#This Row],[OUTSD_STUDENT]]</f>
        <v>0</v>
      </c>
    </row>
    <row r="2099" spans="1:46">
      <c r="A2099" t="s">
        <v>88</v>
      </c>
      <c r="B2099" t="s">
        <v>356</v>
      </c>
      <c r="AK2099">
        <v>155</v>
      </c>
      <c r="AL2099">
        <v>2023</v>
      </c>
      <c r="AM2099">
        <v>4</v>
      </c>
      <c r="AN2099" s="273">
        <f>(Table2[[#This Row],[OUTSD_IND_HEALTH_TOTAL]]+Table2[[#This Row],[EXCHG_IND_HEALTH_TOTAL]])-Table2[[#This Row],[OUTSD_IND_GRANDFATHER]]</f>
        <v>0</v>
      </c>
      <c r="AO2099" s="273">
        <f>Table2[[#This Row],[OUTSD_IND_HEALTH_TOTAL]]-Table2[[#This Row],[OUTSD_IND_GRANDFATHER]]</f>
        <v>0</v>
      </c>
      <c r="AP2099" s="273">
        <f>(Table2[[#This Row],[OUTSD_SG_HEALTH_TOTAL]]+Table2[[#This Row],[EXCHG_SG_HEALTH_TOTAL]])-Table2[[#This Row],[OUTSD_SG_GRANDFATHER]]</f>
        <v>0</v>
      </c>
      <c r="AQ2099" s="273">
        <f>Table2[[#This Row],[OUTSD_SG_HEALTH_TOTAL]]-Table2[[#This Row],[OUTSD_SG_GRANDFATHER]]</f>
        <v>0</v>
      </c>
      <c r="AR2099" s="273">
        <f>Table2[[#This Row],[EXCHG_IND_HEALTH_TOTAL]]+Table2[[#This Row],[OUTSD_IND_HEALTH_TOTAL]]</f>
        <v>0</v>
      </c>
      <c r="AS2099" s="273">
        <f>Table2[[#This Row],[EXCHG_SG_HEALTH_TOTAL]]+Table2[[#This Row],[OUTSD_SG_HEALTH_TOTAL]]</f>
        <v>0</v>
      </c>
      <c r="AT2099" s="273">
        <f>Table2[[#This Row],[OUTSD_ATM_HEALTH_TOTAL]]+Table2[[#This Row],[OUTSD_LG_HEALTH_TOTAL]]+Table2[[#This Row],[Individual Total]]+Table2[[#This Row],[Small Group Total]]+Table2[[#This Row],[OUTSD_STUDENT]]</f>
        <v>0</v>
      </c>
    </row>
    <row r="2100" spans="1:46">
      <c r="A2100" t="s">
        <v>88</v>
      </c>
      <c r="B2100" t="s">
        <v>382</v>
      </c>
      <c r="AK2100">
        <v>50</v>
      </c>
      <c r="AL2100">
        <v>2023</v>
      </c>
      <c r="AM2100">
        <v>4</v>
      </c>
      <c r="AN2100" s="273">
        <f>(Table2[[#This Row],[OUTSD_IND_HEALTH_TOTAL]]+Table2[[#This Row],[EXCHG_IND_HEALTH_TOTAL]])-Table2[[#This Row],[OUTSD_IND_GRANDFATHER]]</f>
        <v>0</v>
      </c>
      <c r="AO2100" s="273">
        <f>Table2[[#This Row],[OUTSD_IND_HEALTH_TOTAL]]-Table2[[#This Row],[OUTSD_IND_GRANDFATHER]]</f>
        <v>0</v>
      </c>
      <c r="AP2100" s="273">
        <f>(Table2[[#This Row],[OUTSD_SG_HEALTH_TOTAL]]+Table2[[#This Row],[EXCHG_SG_HEALTH_TOTAL]])-Table2[[#This Row],[OUTSD_SG_GRANDFATHER]]</f>
        <v>0</v>
      </c>
      <c r="AQ2100" s="273">
        <f>Table2[[#This Row],[OUTSD_SG_HEALTH_TOTAL]]-Table2[[#This Row],[OUTSD_SG_GRANDFATHER]]</f>
        <v>0</v>
      </c>
      <c r="AR2100" s="273">
        <f>Table2[[#This Row],[EXCHG_IND_HEALTH_TOTAL]]+Table2[[#This Row],[OUTSD_IND_HEALTH_TOTAL]]</f>
        <v>0</v>
      </c>
      <c r="AS2100" s="273">
        <f>Table2[[#This Row],[EXCHG_SG_HEALTH_TOTAL]]+Table2[[#This Row],[OUTSD_SG_HEALTH_TOTAL]]</f>
        <v>0</v>
      </c>
      <c r="AT2100" s="273">
        <f>Table2[[#This Row],[OUTSD_ATM_HEALTH_TOTAL]]+Table2[[#This Row],[OUTSD_LG_HEALTH_TOTAL]]+Table2[[#This Row],[Individual Total]]+Table2[[#This Row],[Small Group Total]]+Table2[[#This Row],[OUTSD_STUDENT]]</f>
        <v>0</v>
      </c>
    </row>
    <row r="2101" spans="1:46">
      <c r="A2101" t="s">
        <v>88</v>
      </c>
      <c r="B2101" t="s">
        <v>359</v>
      </c>
      <c r="AK2101">
        <v>224</v>
      </c>
      <c r="AL2101">
        <v>2023</v>
      </c>
      <c r="AM2101">
        <v>4</v>
      </c>
      <c r="AN2101" s="273">
        <f>(Table2[[#This Row],[OUTSD_IND_HEALTH_TOTAL]]+Table2[[#This Row],[EXCHG_IND_HEALTH_TOTAL]])-Table2[[#This Row],[OUTSD_IND_GRANDFATHER]]</f>
        <v>0</v>
      </c>
      <c r="AO2101" s="273">
        <f>Table2[[#This Row],[OUTSD_IND_HEALTH_TOTAL]]-Table2[[#This Row],[OUTSD_IND_GRANDFATHER]]</f>
        <v>0</v>
      </c>
      <c r="AP2101" s="273">
        <f>(Table2[[#This Row],[OUTSD_SG_HEALTH_TOTAL]]+Table2[[#This Row],[EXCHG_SG_HEALTH_TOTAL]])-Table2[[#This Row],[OUTSD_SG_GRANDFATHER]]</f>
        <v>0</v>
      </c>
      <c r="AQ2101" s="273">
        <f>Table2[[#This Row],[OUTSD_SG_HEALTH_TOTAL]]-Table2[[#This Row],[OUTSD_SG_GRANDFATHER]]</f>
        <v>0</v>
      </c>
      <c r="AR2101" s="273">
        <f>Table2[[#This Row],[EXCHG_IND_HEALTH_TOTAL]]+Table2[[#This Row],[OUTSD_IND_HEALTH_TOTAL]]</f>
        <v>0</v>
      </c>
      <c r="AS2101" s="273">
        <f>Table2[[#This Row],[EXCHG_SG_HEALTH_TOTAL]]+Table2[[#This Row],[OUTSD_SG_HEALTH_TOTAL]]</f>
        <v>0</v>
      </c>
      <c r="AT2101" s="273">
        <f>Table2[[#This Row],[OUTSD_ATM_HEALTH_TOTAL]]+Table2[[#This Row],[OUTSD_LG_HEALTH_TOTAL]]+Table2[[#This Row],[Individual Total]]+Table2[[#This Row],[Small Group Total]]+Table2[[#This Row],[OUTSD_STUDENT]]</f>
        <v>0</v>
      </c>
    </row>
    <row r="2102" spans="1:46">
      <c r="A2102" t="s">
        <v>88</v>
      </c>
      <c r="B2102" t="s">
        <v>364</v>
      </c>
      <c r="AK2102">
        <v>38</v>
      </c>
      <c r="AL2102">
        <v>2023</v>
      </c>
      <c r="AM2102">
        <v>4</v>
      </c>
      <c r="AN2102" s="273">
        <f>(Table2[[#This Row],[OUTSD_IND_HEALTH_TOTAL]]+Table2[[#This Row],[EXCHG_IND_HEALTH_TOTAL]])-Table2[[#This Row],[OUTSD_IND_GRANDFATHER]]</f>
        <v>0</v>
      </c>
      <c r="AO2102" s="273">
        <f>Table2[[#This Row],[OUTSD_IND_HEALTH_TOTAL]]-Table2[[#This Row],[OUTSD_IND_GRANDFATHER]]</f>
        <v>0</v>
      </c>
      <c r="AP2102" s="273">
        <f>(Table2[[#This Row],[OUTSD_SG_HEALTH_TOTAL]]+Table2[[#This Row],[EXCHG_SG_HEALTH_TOTAL]])-Table2[[#This Row],[OUTSD_SG_GRANDFATHER]]</f>
        <v>0</v>
      </c>
      <c r="AQ2102" s="273">
        <f>Table2[[#This Row],[OUTSD_SG_HEALTH_TOTAL]]-Table2[[#This Row],[OUTSD_SG_GRANDFATHER]]</f>
        <v>0</v>
      </c>
      <c r="AR2102" s="273">
        <f>Table2[[#This Row],[EXCHG_IND_HEALTH_TOTAL]]+Table2[[#This Row],[OUTSD_IND_HEALTH_TOTAL]]</f>
        <v>0</v>
      </c>
      <c r="AS2102" s="273">
        <f>Table2[[#This Row],[EXCHG_SG_HEALTH_TOTAL]]+Table2[[#This Row],[OUTSD_SG_HEALTH_TOTAL]]</f>
        <v>0</v>
      </c>
      <c r="AT2102" s="273">
        <f>Table2[[#This Row],[OUTSD_ATM_HEALTH_TOTAL]]+Table2[[#This Row],[OUTSD_LG_HEALTH_TOTAL]]+Table2[[#This Row],[Individual Total]]+Table2[[#This Row],[Small Group Total]]+Table2[[#This Row],[OUTSD_STUDENT]]</f>
        <v>0</v>
      </c>
    </row>
    <row r="2103" spans="1:46">
      <c r="A2103" t="s">
        <v>88</v>
      </c>
      <c r="B2103" t="s">
        <v>384</v>
      </c>
      <c r="AK2103">
        <v>9</v>
      </c>
      <c r="AL2103">
        <v>2023</v>
      </c>
      <c r="AM2103">
        <v>4</v>
      </c>
      <c r="AN2103" s="273">
        <f>(Table2[[#This Row],[OUTSD_IND_HEALTH_TOTAL]]+Table2[[#This Row],[EXCHG_IND_HEALTH_TOTAL]])-Table2[[#This Row],[OUTSD_IND_GRANDFATHER]]</f>
        <v>0</v>
      </c>
      <c r="AO2103" s="273">
        <f>Table2[[#This Row],[OUTSD_IND_HEALTH_TOTAL]]-Table2[[#This Row],[OUTSD_IND_GRANDFATHER]]</f>
        <v>0</v>
      </c>
      <c r="AP2103" s="273">
        <f>(Table2[[#This Row],[OUTSD_SG_HEALTH_TOTAL]]+Table2[[#This Row],[EXCHG_SG_HEALTH_TOTAL]])-Table2[[#This Row],[OUTSD_SG_GRANDFATHER]]</f>
        <v>0</v>
      </c>
      <c r="AQ2103" s="273">
        <f>Table2[[#This Row],[OUTSD_SG_HEALTH_TOTAL]]-Table2[[#This Row],[OUTSD_SG_GRANDFATHER]]</f>
        <v>0</v>
      </c>
      <c r="AR2103" s="273">
        <f>Table2[[#This Row],[EXCHG_IND_HEALTH_TOTAL]]+Table2[[#This Row],[OUTSD_IND_HEALTH_TOTAL]]</f>
        <v>0</v>
      </c>
      <c r="AS2103" s="273">
        <f>Table2[[#This Row],[EXCHG_SG_HEALTH_TOTAL]]+Table2[[#This Row],[OUTSD_SG_HEALTH_TOTAL]]</f>
        <v>0</v>
      </c>
      <c r="AT2103" s="273">
        <f>Table2[[#This Row],[OUTSD_ATM_HEALTH_TOTAL]]+Table2[[#This Row],[OUTSD_LG_HEALTH_TOTAL]]+Table2[[#This Row],[Individual Total]]+Table2[[#This Row],[Small Group Total]]+Table2[[#This Row],[OUTSD_STUDENT]]</f>
        <v>0</v>
      </c>
    </row>
    <row r="2104" spans="1:46">
      <c r="A2104" t="s">
        <v>88</v>
      </c>
      <c r="B2104" t="s">
        <v>374</v>
      </c>
      <c r="AK2104">
        <v>59</v>
      </c>
      <c r="AL2104">
        <v>2023</v>
      </c>
      <c r="AM2104">
        <v>4</v>
      </c>
      <c r="AN2104" s="273">
        <f>(Table2[[#This Row],[OUTSD_IND_HEALTH_TOTAL]]+Table2[[#This Row],[EXCHG_IND_HEALTH_TOTAL]])-Table2[[#This Row],[OUTSD_IND_GRANDFATHER]]</f>
        <v>0</v>
      </c>
      <c r="AO2104" s="273">
        <f>Table2[[#This Row],[OUTSD_IND_HEALTH_TOTAL]]-Table2[[#This Row],[OUTSD_IND_GRANDFATHER]]</f>
        <v>0</v>
      </c>
      <c r="AP2104" s="273">
        <f>(Table2[[#This Row],[OUTSD_SG_HEALTH_TOTAL]]+Table2[[#This Row],[EXCHG_SG_HEALTH_TOTAL]])-Table2[[#This Row],[OUTSD_SG_GRANDFATHER]]</f>
        <v>0</v>
      </c>
      <c r="AQ2104" s="273">
        <f>Table2[[#This Row],[OUTSD_SG_HEALTH_TOTAL]]-Table2[[#This Row],[OUTSD_SG_GRANDFATHER]]</f>
        <v>0</v>
      </c>
      <c r="AR2104" s="273">
        <f>Table2[[#This Row],[EXCHG_IND_HEALTH_TOTAL]]+Table2[[#This Row],[OUTSD_IND_HEALTH_TOTAL]]</f>
        <v>0</v>
      </c>
      <c r="AS2104" s="273">
        <f>Table2[[#This Row],[EXCHG_SG_HEALTH_TOTAL]]+Table2[[#This Row],[OUTSD_SG_HEALTH_TOTAL]]</f>
        <v>0</v>
      </c>
      <c r="AT2104" s="273">
        <f>Table2[[#This Row],[OUTSD_ATM_HEALTH_TOTAL]]+Table2[[#This Row],[OUTSD_LG_HEALTH_TOTAL]]+Table2[[#This Row],[Individual Total]]+Table2[[#This Row],[Small Group Total]]+Table2[[#This Row],[OUTSD_STUDENT]]</f>
        <v>0</v>
      </c>
    </row>
    <row r="2105" spans="1:46">
      <c r="A2105" t="s">
        <v>88</v>
      </c>
      <c r="B2105" t="s">
        <v>380</v>
      </c>
      <c r="AK2105">
        <v>191</v>
      </c>
      <c r="AL2105">
        <v>2023</v>
      </c>
      <c r="AM2105">
        <v>4</v>
      </c>
      <c r="AN2105" s="273">
        <f>(Table2[[#This Row],[OUTSD_IND_HEALTH_TOTAL]]+Table2[[#This Row],[EXCHG_IND_HEALTH_TOTAL]])-Table2[[#This Row],[OUTSD_IND_GRANDFATHER]]</f>
        <v>0</v>
      </c>
      <c r="AO2105" s="273">
        <f>Table2[[#This Row],[OUTSD_IND_HEALTH_TOTAL]]-Table2[[#This Row],[OUTSD_IND_GRANDFATHER]]</f>
        <v>0</v>
      </c>
      <c r="AP2105" s="273">
        <f>(Table2[[#This Row],[OUTSD_SG_HEALTH_TOTAL]]+Table2[[#This Row],[EXCHG_SG_HEALTH_TOTAL]])-Table2[[#This Row],[OUTSD_SG_GRANDFATHER]]</f>
        <v>0</v>
      </c>
      <c r="AQ2105" s="273">
        <f>Table2[[#This Row],[OUTSD_SG_HEALTH_TOTAL]]-Table2[[#This Row],[OUTSD_SG_GRANDFATHER]]</f>
        <v>0</v>
      </c>
      <c r="AR2105" s="273">
        <f>Table2[[#This Row],[EXCHG_IND_HEALTH_TOTAL]]+Table2[[#This Row],[OUTSD_IND_HEALTH_TOTAL]]</f>
        <v>0</v>
      </c>
      <c r="AS2105" s="273">
        <f>Table2[[#This Row],[EXCHG_SG_HEALTH_TOTAL]]+Table2[[#This Row],[OUTSD_SG_HEALTH_TOTAL]]</f>
        <v>0</v>
      </c>
      <c r="AT2105" s="273">
        <f>Table2[[#This Row],[OUTSD_ATM_HEALTH_TOTAL]]+Table2[[#This Row],[OUTSD_LG_HEALTH_TOTAL]]+Table2[[#This Row],[Individual Total]]+Table2[[#This Row],[Small Group Total]]+Table2[[#This Row],[OUTSD_STUDENT]]</f>
        <v>0</v>
      </c>
    </row>
    <row r="2106" spans="1:46">
      <c r="A2106" t="s">
        <v>88</v>
      </c>
      <c r="B2106" t="s">
        <v>387</v>
      </c>
      <c r="AK2106">
        <v>59</v>
      </c>
      <c r="AL2106">
        <v>2023</v>
      </c>
      <c r="AM2106">
        <v>4</v>
      </c>
      <c r="AN2106" s="273">
        <f>(Table2[[#This Row],[OUTSD_IND_HEALTH_TOTAL]]+Table2[[#This Row],[EXCHG_IND_HEALTH_TOTAL]])-Table2[[#This Row],[OUTSD_IND_GRANDFATHER]]</f>
        <v>0</v>
      </c>
      <c r="AO2106" s="273">
        <f>Table2[[#This Row],[OUTSD_IND_HEALTH_TOTAL]]-Table2[[#This Row],[OUTSD_IND_GRANDFATHER]]</f>
        <v>0</v>
      </c>
      <c r="AP2106" s="273">
        <f>(Table2[[#This Row],[OUTSD_SG_HEALTH_TOTAL]]+Table2[[#This Row],[EXCHG_SG_HEALTH_TOTAL]])-Table2[[#This Row],[OUTSD_SG_GRANDFATHER]]</f>
        <v>0</v>
      </c>
      <c r="AQ2106" s="273">
        <f>Table2[[#This Row],[OUTSD_SG_HEALTH_TOTAL]]-Table2[[#This Row],[OUTSD_SG_GRANDFATHER]]</f>
        <v>0</v>
      </c>
      <c r="AR2106" s="273">
        <f>Table2[[#This Row],[EXCHG_IND_HEALTH_TOTAL]]+Table2[[#This Row],[OUTSD_IND_HEALTH_TOTAL]]</f>
        <v>0</v>
      </c>
      <c r="AS2106" s="273">
        <f>Table2[[#This Row],[EXCHG_SG_HEALTH_TOTAL]]+Table2[[#This Row],[OUTSD_SG_HEALTH_TOTAL]]</f>
        <v>0</v>
      </c>
      <c r="AT2106" s="273">
        <f>Table2[[#This Row],[OUTSD_ATM_HEALTH_TOTAL]]+Table2[[#This Row],[OUTSD_LG_HEALTH_TOTAL]]+Table2[[#This Row],[Individual Total]]+Table2[[#This Row],[Small Group Total]]+Table2[[#This Row],[OUTSD_STUDENT]]</f>
        <v>0</v>
      </c>
    </row>
    <row r="2107" spans="1:46">
      <c r="A2107" t="s">
        <v>88</v>
      </c>
      <c r="B2107" t="s">
        <v>392</v>
      </c>
      <c r="AK2107">
        <v>16</v>
      </c>
      <c r="AL2107">
        <v>2023</v>
      </c>
      <c r="AM2107">
        <v>4</v>
      </c>
      <c r="AN2107" s="273">
        <f>(Table2[[#This Row],[OUTSD_IND_HEALTH_TOTAL]]+Table2[[#This Row],[EXCHG_IND_HEALTH_TOTAL]])-Table2[[#This Row],[OUTSD_IND_GRANDFATHER]]</f>
        <v>0</v>
      </c>
      <c r="AO2107" s="273">
        <f>Table2[[#This Row],[OUTSD_IND_HEALTH_TOTAL]]-Table2[[#This Row],[OUTSD_IND_GRANDFATHER]]</f>
        <v>0</v>
      </c>
      <c r="AP2107" s="273">
        <f>(Table2[[#This Row],[OUTSD_SG_HEALTH_TOTAL]]+Table2[[#This Row],[EXCHG_SG_HEALTH_TOTAL]])-Table2[[#This Row],[OUTSD_SG_GRANDFATHER]]</f>
        <v>0</v>
      </c>
      <c r="AQ2107" s="273">
        <f>Table2[[#This Row],[OUTSD_SG_HEALTH_TOTAL]]-Table2[[#This Row],[OUTSD_SG_GRANDFATHER]]</f>
        <v>0</v>
      </c>
      <c r="AR2107" s="273">
        <f>Table2[[#This Row],[EXCHG_IND_HEALTH_TOTAL]]+Table2[[#This Row],[OUTSD_IND_HEALTH_TOTAL]]</f>
        <v>0</v>
      </c>
      <c r="AS2107" s="273">
        <f>Table2[[#This Row],[EXCHG_SG_HEALTH_TOTAL]]+Table2[[#This Row],[OUTSD_SG_HEALTH_TOTAL]]</f>
        <v>0</v>
      </c>
      <c r="AT2107" s="273">
        <f>Table2[[#This Row],[OUTSD_ATM_HEALTH_TOTAL]]+Table2[[#This Row],[OUTSD_LG_HEALTH_TOTAL]]+Table2[[#This Row],[Individual Total]]+Table2[[#This Row],[Small Group Total]]+Table2[[#This Row],[OUTSD_STUDENT]]</f>
        <v>0</v>
      </c>
    </row>
    <row r="2108" spans="1:46">
      <c r="A2108" t="s">
        <v>88</v>
      </c>
      <c r="B2108" t="s">
        <v>373</v>
      </c>
      <c r="AK2108">
        <v>73</v>
      </c>
      <c r="AL2108">
        <v>2023</v>
      </c>
      <c r="AM2108">
        <v>4</v>
      </c>
      <c r="AN2108" s="273">
        <f>(Table2[[#This Row],[OUTSD_IND_HEALTH_TOTAL]]+Table2[[#This Row],[EXCHG_IND_HEALTH_TOTAL]])-Table2[[#This Row],[OUTSD_IND_GRANDFATHER]]</f>
        <v>0</v>
      </c>
      <c r="AO2108" s="273">
        <f>Table2[[#This Row],[OUTSD_IND_HEALTH_TOTAL]]-Table2[[#This Row],[OUTSD_IND_GRANDFATHER]]</f>
        <v>0</v>
      </c>
      <c r="AP2108" s="273">
        <f>(Table2[[#This Row],[OUTSD_SG_HEALTH_TOTAL]]+Table2[[#This Row],[EXCHG_SG_HEALTH_TOTAL]])-Table2[[#This Row],[OUTSD_SG_GRANDFATHER]]</f>
        <v>0</v>
      </c>
      <c r="AQ2108" s="273">
        <f>Table2[[#This Row],[OUTSD_SG_HEALTH_TOTAL]]-Table2[[#This Row],[OUTSD_SG_GRANDFATHER]]</f>
        <v>0</v>
      </c>
      <c r="AR2108" s="273">
        <f>Table2[[#This Row],[EXCHG_IND_HEALTH_TOTAL]]+Table2[[#This Row],[OUTSD_IND_HEALTH_TOTAL]]</f>
        <v>0</v>
      </c>
      <c r="AS2108" s="273">
        <f>Table2[[#This Row],[EXCHG_SG_HEALTH_TOTAL]]+Table2[[#This Row],[OUTSD_SG_HEALTH_TOTAL]]</f>
        <v>0</v>
      </c>
      <c r="AT2108" s="273">
        <f>Table2[[#This Row],[OUTSD_ATM_HEALTH_TOTAL]]+Table2[[#This Row],[OUTSD_LG_HEALTH_TOTAL]]+Table2[[#This Row],[Individual Total]]+Table2[[#This Row],[Small Group Total]]+Table2[[#This Row],[OUTSD_STUDENT]]</f>
        <v>0</v>
      </c>
    </row>
    <row r="2109" spans="1:46">
      <c r="A2109" t="s">
        <v>88</v>
      </c>
      <c r="B2109" t="s">
        <v>357</v>
      </c>
      <c r="AK2109">
        <v>217</v>
      </c>
      <c r="AL2109">
        <v>2023</v>
      </c>
      <c r="AM2109">
        <v>4</v>
      </c>
      <c r="AN2109" s="273">
        <f>(Table2[[#This Row],[OUTSD_IND_HEALTH_TOTAL]]+Table2[[#This Row],[EXCHG_IND_HEALTH_TOTAL]])-Table2[[#This Row],[OUTSD_IND_GRANDFATHER]]</f>
        <v>0</v>
      </c>
      <c r="AO2109" s="273">
        <f>Table2[[#This Row],[OUTSD_IND_HEALTH_TOTAL]]-Table2[[#This Row],[OUTSD_IND_GRANDFATHER]]</f>
        <v>0</v>
      </c>
      <c r="AP2109" s="273">
        <f>(Table2[[#This Row],[OUTSD_SG_HEALTH_TOTAL]]+Table2[[#This Row],[EXCHG_SG_HEALTH_TOTAL]])-Table2[[#This Row],[OUTSD_SG_GRANDFATHER]]</f>
        <v>0</v>
      </c>
      <c r="AQ2109" s="273">
        <f>Table2[[#This Row],[OUTSD_SG_HEALTH_TOTAL]]-Table2[[#This Row],[OUTSD_SG_GRANDFATHER]]</f>
        <v>0</v>
      </c>
      <c r="AR2109" s="273">
        <f>Table2[[#This Row],[EXCHG_IND_HEALTH_TOTAL]]+Table2[[#This Row],[OUTSD_IND_HEALTH_TOTAL]]</f>
        <v>0</v>
      </c>
      <c r="AS2109" s="273">
        <f>Table2[[#This Row],[EXCHG_SG_HEALTH_TOTAL]]+Table2[[#This Row],[OUTSD_SG_HEALTH_TOTAL]]</f>
        <v>0</v>
      </c>
      <c r="AT2109" s="273">
        <f>Table2[[#This Row],[OUTSD_ATM_HEALTH_TOTAL]]+Table2[[#This Row],[OUTSD_LG_HEALTH_TOTAL]]+Table2[[#This Row],[Individual Total]]+Table2[[#This Row],[Small Group Total]]+Table2[[#This Row],[OUTSD_STUDENT]]</f>
        <v>0</v>
      </c>
    </row>
    <row r="2110" spans="1:46">
      <c r="A2110" t="s">
        <v>88</v>
      </c>
      <c r="B2110" t="s">
        <v>390</v>
      </c>
      <c r="AK2110">
        <v>2</v>
      </c>
      <c r="AL2110">
        <v>2023</v>
      </c>
      <c r="AM2110">
        <v>4</v>
      </c>
      <c r="AN2110" s="273">
        <f>(Table2[[#This Row],[OUTSD_IND_HEALTH_TOTAL]]+Table2[[#This Row],[EXCHG_IND_HEALTH_TOTAL]])-Table2[[#This Row],[OUTSD_IND_GRANDFATHER]]</f>
        <v>0</v>
      </c>
      <c r="AO2110" s="273">
        <f>Table2[[#This Row],[OUTSD_IND_HEALTH_TOTAL]]-Table2[[#This Row],[OUTSD_IND_GRANDFATHER]]</f>
        <v>0</v>
      </c>
      <c r="AP2110" s="273">
        <f>(Table2[[#This Row],[OUTSD_SG_HEALTH_TOTAL]]+Table2[[#This Row],[EXCHG_SG_HEALTH_TOTAL]])-Table2[[#This Row],[OUTSD_SG_GRANDFATHER]]</f>
        <v>0</v>
      </c>
      <c r="AQ2110" s="273">
        <f>Table2[[#This Row],[OUTSD_SG_HEALTH_TOTAL]]-Table2[[#This Row],[OUTSD_SG_GRANDFATHER]]</f>
        <v>0</v>
      </c>
      <c r="AR2110" s="273">
        <f>Table2[[#This Row],[EXCHG_IND_HEALTH_TOTAL]]+Table2[[#This Row],[OUTSD_IND_HEALTH_TOTAL]]</f>
        <v>0</v>
      </c>
      <c r="AS2110" s="273">
        <f>Table2[[#This Row],[EXCHG_SG_HEALTH_TOTAL]]+Table2[[#This Row],[OUTSD_SG_HEALTH_TOTAL]]</f>
        <v>0</v>
      </c>
      <c r="AT2110" s="273">
        <f>Table2[[#This Row],[OUTSD_ATM_HEALTH_TOTAL]]+Table2[[#This Row],[OUTSD_LG_HEALTH_TOTAL]]+Table2[[#This Row],[Individual Total]]+Table2[[#This Row],[Small Group Total]]+Table2[[#This Row],[OUTSD_STUDENT]]</f>
        <v>0</v>
      </c>
    </row>
    <row r="2111" spans="1:46">
      <c r="A2111" t="s">
        <v>88</v>
      </c>
      <c r="B2111" t="s">
        <v>362</v>
      </c>
      <c r="AK2111">
        <v>63</v>
      </c>
      <c r="AL2111">
        <v>2023</v>
      </c>
      <c r="AM2111">
        <v>4</v>
      </c>
      <c r="AN2111" s="273">
        <f>(Table2[[#This Row],[OUTSD_IND_HEALTH_TOTAL]]+Table2[[#This Row],[EXCHG_IND_HEALTH_TOTAL]])-Table2[[#This Row],[OUTSD_IND_GRANDFATHER]]</f>
        <v>0</v>
      </c>
      <c r="AO2111" s="273">
        <f>Table2[[#This Row],[OUTSD_IND_HEALTH_TOTAL]]-Table2[[#This Row],[OUTSD_IND_GRANDFATHER]]</f>
        <v>0</v>
      </c>
      <c r="AP2111" s="273">
        <f>(Table2[[#This Row],[OUTSD_SG_HEALTH_TOTAL]]+Table2[[#This Row],[EXCHG_SG_HEALTH_TOTAL]])-Table2[[#This Row],[OUTSD_SG_GRANDFATHER]]</f>
        <v>0</v>
      </c>
      <c r="AQ2111" s="273">
        <f>Table2[[#This Row],[OUTSD_SG_HEALTH_TOTAL]]-Table2[[#This Row],[OUTSD_SG_GRANDFATHER]]</f>
        <v>0</v>
      </c>
      <c r="AR2111" s="273">
        <f>Table2[[#This Row],[EXCHG_IND_HEALTH_TOTAL]]+Table2[[#This Row],[OUTSD_IND_HEALTH_TOTAL]]</f>
        <v>0</v>
      </c>
      <c r="AS2111" s="273">
        <f>Table2[[#This Row],[EXCHG_SG_HEALTH_TOTAL]]+Table2[[#This Row],[OUTSD_SG_HEALTH_TOTAL]]</f>
        <v>0</v>
      </c>
      <c r="AT2111" s="273">
        <f>Table2[[#This Row],[OUTSD_ATM_HEALTH_TOTAL]]+Table2[[#This Row],[OUTSD_LG_HEALTH_TOTAL]]+Table2[[#This Row],[Individual Total]]+Table2[[#This Row],[Small Group Total]]+Table2[[#This Row],[OUTSD_STUDENT]]</f>
        <v>0</v>
      </c>
    </row>
    <row r="2112" spans="1:46">
      <c r="A2112" t="s">
        <v>430</v>
      </c>
      <c r="B2112" t="s">
        <v>381</v>
      </c>
      <c r="AK2112">
        <v>18</v>
      </c>
      <c r="AL2112">
        <v>2023</v>
      </c>
      <c r="AM2112">
        <v>4</v>
      </c>
      <c r="AN2112" s="273">
        <f>(Table2[[#This Row],[OUTSD_IND_HEALTH_TOTAL]]+Table2[[#This Row],[EXCHG_IND_HEALTH_TOTAL]])-Table2[[#This Row],[OUTSD_IND_GRANDFATHER]]</f>
        <v>0</v>
      </c>
      <c r="AO2112" s="273">
        <f>Table2[[#This Row],[OUTSD_IND_HEALTH_TOTAL]]-Table2[[#This Row],[OUTSD_IND_GRANDFATHER]]</f>
        <v>0</v>
      </c>
      <c r="AP2112" s="273">
        <f>(Table2[[#This Row],[OUTSD_SG_HEALTH_TOTAL]]+Table2[[#This Row],[EXCHG_SG_HEALTH_TOTAL]])-Table2[[#This Row],[OUTSD_SG_GRANDFATHER]]</f>
        <v>0</v>
      </c>
      <c r="AQ2112" s="273">
        <f>Table2[[#This Row],[OUTSD_SG_HEALTH_TOTAL]]-Table2[[#This Row],[OUTSD_SG_GRANDFATHER]]</f>
        <v>0</v>
      </c>
      <c r="AR2112" s="273">
        <f>Table2[[#This Row],[EXCHG_IND_HEALTH_TOTAL]]+Table2[[#This Row],[OUTSD_IND_HEALTH_TOTAL]]</f>
        <v>0</v>
      </c>
      <c r="AS2112" s="273">
        <f>Table2[[#This Row],[EXCHG_SG_HEALTH_TOTAL]]+Table2[[#This Row],[OUTSD_SG_HEALTH_TOTAL]]</f>
        <v>0</v>
      </c>
      <c r="AT2112" s="273">
        <f>Table2[[#This Row],[OUTSD_ATM_HEALTH_TOTAL]]+Table2[[#This Row],[OUTSD_LG_HEALTH_TOTAL]]+Table2[[#This Row],[Individual Total]]+Table2[[#This Row],[Small Group Total]]+Table2[[#This Row],[OUTSD_STUDENT]]</f>
        <v>0</v>
      </c>
    </row>
    <row r="2113" spans="1:46">
      <c r="A2113" t="s">
        <v>430</v>
      </c>
      <c r="B2113" t="s">
        <v>363</v>
      </c>
      <c r="AK2113">
        <v>4</v>
      </c>
      <c r="AL2113">
        <v>2023</v>
      </c>
      <c r="AM2113">
        <v>4</v>
      </c>
      <c r="AN2113" s="273">
        <f>(Table2[[#This Row],[OUTSD_IND_HEALTH_TOTAL]]+Table2[[#This Row],[EXCHG_IND_HEALTH_TOTAL]])-Table2[[#This Row],[OUTSD_IND_GRANDFATHER]]</f>
        <v>0</v>
      </c>
      <c r="AO2113" s="273">
        <f>Table2[[#This Row],[OUTSD_IND_HEALTH_TOTAL]]-Table2[[#This Row],[OUTSD_IND_GRANDFATHER]]</f>
        <v>0</v>
      </c>
      <c r="AP2113" s="273">
        <f>(Table2[[#This Row],[OUTSD_SG_HEALTH_TOTAL]]+Table2[[#This Row],[EXCHG_SG_HEALTH_TOTAL]])-Table2[[#This Row],[OUTSD_SG_GRANDFATHER]]</f>
        <v>0</v>
      </c>
      <c r="AQ2113" s="273">
        <f>Table2[[#This Row],[OUTSD_SG_HEALTH_TOTAL]]-Table2[[#This Row],[OUTSD_SG_GRANDFATHER]]</f>
        <v>0</v>
      </c>
      <c r="AR2113" s="273">
        <f>Table2[[#This Row],[EXCHG_IND_HEALTH_TOTAL]]+Table2[[#This Row],[OUTSD_IND_HEALTH_TOTAL]]</f>
        <v>0</v>
      </c>
      <c r="AS2113" s="273">
        <f>Table2[[#This Row],[EXCHG_SG_HEALTH_TOTAL]]+Table2[[#This Row],[OUTSD_SG_HEALTH_TOTAL]]</f>
        <v>0</v>
      </c>
      <c r="AT2113" s="273">
        <f>Table2[[#This Row],[OUTSD_ATM_HEALTH_TOTAL]]+Table2[[#This Row],[OUTSD_LG_HEALTH_TOTAL]]+Table2[[#This Row],[Individual Total]]+Table2[[#This Row],[Small Group Total]]+Table2[[#This Row],[OUTSD_STUDENT]]</f>
        <v>0</v>
      </c>
    </row>
    <row r="2114" spans="1:46">
      <c r="A2114" t="s">
        <v>430</v>
      </c>
      <c r="B2114" t="s">
        <v>358</v>
      </c>
      <c r="AK2114">
        <v>44</v>
      </c>
      <c r="AL2114">
        <v>2023</v>
      </c>
      <c r="AM2114">
        <v>4</v>
      </c>
      <c r="AN2114" s="273">
        <f>(Table2[[#This Row],[OUTSD_IND_HEALTH_TOTAL]]+Table2[[#This Row],[EXCHG_IND_HEALTH_TOTAL]])-Table2[[#This Row],[OUTSD_IND_GRANDFATHER]]</f>
        <v>0</v>
      </c>
      <c r="AO2114" s="273">
        <f>Table2[[#This Row],[OUTSD_IND_HEALTH_TOTAL]]-Table2[[#This Row],[OUTSD_IND_GRANDFATHER]]</f>
        <v>0</v>
      </c>
      <c r="AP2114" s="273">
        <f>(Table2[[#This Row],[OUTSD_SG_HEALTH_TOTAL]]+Table2[[#This Row],[EXCHG_SG_HEALTH_TOTAL]])-Table2[[#This Row],[OUTSD_SG_GRANDFATHER]]</f>
        <v>0</v>
      </c>
      <c r="AQ2114" s="273">
        <f>Table2[[#This Row],[OUTSD_SG_HEALTH_TOTAL]]-Table2[[#This Row],[OUTSD_SG_GRANDFATHER]]</f>
        <v>0</v>
      </c>
      <c r="AR2114" s="273">
        <f>Table2[[#This Row],[EXCHG_IND_HEALTH_TOTAL]]+Table2[[#This Row],[OUTSD_IND_HEALTH_TOTAL]]</f>
        <v>0</v>
      </c>
      <c r="AS2114" s="273">
        <f>Table2[[#This Row],[EXCHG_SG_HEALTH_TOTAL]]+Table2[[#This Row],[OUTSD_SG_HEALTH_TOTAL]]</f>
        <v>0</v>
      </c>
      <c r="AT2114" s="273">
        <f>Table2[[#This Row],[OUTSD_ATM_HEALTH_TOTAL]]+Table2[[#This Row],[OUTSD_LG_HEALTH_TOTAL]]+Table2[[#This Row],[Individual Total]]+Table2[[#This Row],[Small Group Total]]+Table2[[#This Row],[OUTSD_STUDENT]]</f>
        <v>0</v>
      </c>
    </row>
    <row r="2115" spans="1:46">
      <c r="A2115" t="s">
        <v>430</v>
      </c>
      <c r="B2115" t="s">
        <v>361</v>
      </c>
      <c r="AK2115">
        <v>24</v>
      </c>
      <c r="AL2115">
        <v>2023</v>
      </c>
      <c r="AM2115">
        <v>4</v>
      </c>
      <c r="AN2115" s="273">
        <f>(Table2[[#This Row],[OUTSD_IND_HEALTH_TOTAL]]+Table2[[#This Row],[EXCHG_IND_HEALTH_TOTAL]])-Table2[[#This Row],[OUTSD_IND_GRANDFATHER]]</f>
        <v>0</v>
      </c>
      <c r="AO2115" s="273">
        <f>Table2[[#This Row],[OUTSD_IND_HEALTH_TOTAL]]-Table2[[#This Row],[OUTSD_IND_GRANDFATHER]]</f>
        <v>0</v>
      </c>
      <c r="AP2115" s="273">
        <f>(Table2[[#This Row],[OUTSD_SG_HEALTH_TOTAL]]+Table2[[#This Row],[EXCHG_SG_HEALTH_TOTAL]])-Table2[[#This Row],[OUTSD_SG_GRANDFATHER]]</f>
        <v>0</v>
      </c>
      <c r="AQ2115" s="273">
        <f>Table2[[#This Row],[OUTSD_SG_HEALTH_TOTAL]]-Table2[[#This Row],[OUTSD_SG_GRANDFATHER]]</f>
        <v>0</v>
      </c>
      <c r="AR2115" s="273">
        <f>Table2[[#This Row],[EXCHG_IND_HEALTH_TOTAL]]+Table2[[#This Row],[OUTSD_IND_HEALTH_TOTAL]]</f>
        <v>0</v>
      </c>
      <c r="AS2115" s="273">
        <f>Table2[[#This Row],[EXCHG_SG_HEALTH_TOTAL]]+Table2[[#This Row],[OUTSD_SG_HEALTH_TOTAL]]</f>
        <v>0</v>
      </c>
      <c r="AT2115" s="273">
        <f>Table2[[#This Row],[OUTSD_ATM_HEALTH_TOTAL]]+Table2[[#This Row],[OUTSD_LG_HEALTH_TOTAL]]+Table2[[#This Row],[Individual Total]]+Table2[[#This Row],[Small Group Total]]+Table2[[#This Row],[OUTSD_STUDENT]]</f>
        <v>0</v>
      </c>
    </row>
    <row r="2116" spans="1:46">
      <c r="A2116" t="s">
        <v>430</v>
      </c>
      <c r="B2116" t="s">
        <v>372</v>
      </c>
      <c r="AK2116">
        <v>24</v>
      </c>
      <c r="AL2116">
        <v>2023</v>
      </c>
      <c r="AM2116">
        <v>4</v>
      </c>
      <c r="AN2116" s="273">
        <f>(Table2[[#This Row],[OUTSD_IND_HEALTH_TOTAL]]+Table2[[#This Row],[EXCHG_IND_HEALTH_TOTAL]])-Table2[[#This Row],[OUTSD_IND_GRANDFATHER]]</f>
        <v>0</v>
      </c>
      <c r="AO2116" s="273">
        <f>Table2[[#This Row],[OUTSD_IND_HEALTH_TOTAL]]-Table2[[#This Row],[OUTSD_IND_GRANDFATHER]]</f>
        <v>0</v>
      </c>
      <c r="AP2116" s="273">
        <f>(Table2[[#This Row],[OUTSD_SG_HEALTH_TOTAL]]+Table2[[#This Row],[EXCHG_SG_HEALTH_TOTAL]])-Table2[[#This Row],[OUTSD_SG_GRANDFATHER]]</f>
        <v>0</v>
      </c>
      <c r="AQ2116" s="273">
        <f>Table2[[#This Row],[OUTSD_SG_HEALTH_TOTAL]]-Table2[[#This Row],[OUTSD_SG_GRANDFATHER]]</f>
        <v>0</v>
      </c>
      <c r="AR2116" s="273">
        <f>Table2[[#This Row],[EXCHG_IND_HEALTH_TOTAL]]+Table2[[#This Row],[OUTSD_IND_HEALTH_TOTAL]]</f>
        <v>0</v>
      </c>
      <c r="AS2116" s="273">
        <f>Table2[[#This Row],[EXCHG_SG_HEALTH_TOTAL]]+Table2[[#This Row],[OUTSD_SG_HEALTH_TOTAL]]</f>
        <v>0</v>
      </c>
      <c r="AT2116" s="273">
        <f>Table2[[#This Row],[OUTSD_ATM_HEALTH_TOTAL]]+Table2[[#This Row],[OUTSD_LG_HEALTH_TOTAL]]+Table2[[#This Row],[Individual Total]]+Table2[[#This Row],[Small Group Total]]+Table2[[#This Row],[OUTSD_STUDENT]]</f>
        <v>0</v>
      </c>
    </row>
    <row r="2117" spans="1:46">
      <c r="A2117" t="s">
        <v>430</v>
      </c>
      <c r="B2117" t="s">
        <v>376</v>
      </c>
      <c r="AK2117">
        <v>89</v>
      </c>
      <c r="AL2117">
        <v>2023</v>
      </c>
      <c r="AM2117">
        <v>4</v>
      </c>
      <c r="AN2117" s="273">
        <f>(Table2[[#This Row],[OUTSD_IND_HEALTH_TOTAL]]+Table2[[#This Row],[EXCHG_IND_HEALTH_TOTAL]])-Table2[[#This Row],[OUTSD_IND_GRANDFATHER]]</f>
        <v>0</v>
      </c>
      <c r="AO2117" s="273">
        <f>Table2[[#This Row],[OUTSD_IND_HEALTH_TOTAL]]-Table2[[#This Row],[OUTSD_IND_GRANDFATHER]]</f>
        <v>0</v>
      </c>
      <c r="AP2117" s="273">
        <f>(Table2[[#This Row],[OUTSD_SG_HEALTH_TOTAL]]+Table2[[#This Row],[EXCHG_SG_HEALTH_TOTAL]])-Table2[[#This Row],[OUTSD_SG_GRANDFATHER]]</f>
        <v>0</v>
      </c>
      <c r="AQ2117" s="273">
        <f>Table2[[#This Row],[OUTSD_SG_HEALTH_TOTAL]]-Table2[[#This Row],[OUTSD_SG_GRANDFATHER]]</f>
        <v>0</v>
      </c>
      <c r="AR2117" s="273">
        <f>Table2[[#This Row],[EXCHG_IND_HEALTH_TOTAL]]+Table2[[#This Row],[OUTSD_IND_HEALTH_TOTAL]]</f>
        <v>0</v>
      </c>
      <c r="AS2117" s="273">
        <f>Table2[[#This Row],[EXCHG_SG_HEALTH_TOTAL]]+Table2[[#This Row],[OUTSD_SG_HEALTH_TOTAL]]</f>
        <v>0</v>
      </c>
      <c r="AT2117" s="273">
        <f>Table2[[#This Row],[OUTSD_ATM_HEALTH_TOTAL]]+Table2[[#This Row],[OUTSD_LG_HEALTH_TOTAL]]+Table2[[#This Row],[Individual Total]]+Table2[[#This Row],[Small Group Total]]+Table2[[#This Row],[OUTSD_STUDENT]]</f>
        <v>0</v>
      </c>
    </row>
    <row r="2118" spans="1:46">
      <c r="A2118" t="s">
        <v>430</v>
      </c>
      <c r="B2118" t="s">
        <v>379</v>
      </c>
      <c r="AK2118">
        <v>103</v>
      </c>
      <c r="AL2118">
        <v>2023</v>
      </c>
      <c r="AM2118">
        <v>4</v>
      </c>
      <c r="AN2118" s="273">
        <f>(Table2[[#This Row],[OUTSD_IND_HEALTH_TOTAL]]+Table2[[#This Row],[EXCHG_IND_HEALTH_TOTAL]])-Table2[[#This Row],[OUTSD_IND_GRANDFATHER]]</f>
        <v>0</v>
      </c>
      <c r="AO2118" s="273">
        <f>Table2[[#This Row],[OUTSD_IND_HEALTH_TOTAL]]-Table2[[#This Row],[OUTSD_IND_GRANDFATHER]]</f>
        <v>0</v>
      </c>
      <c r="AP2118" s="273">
        <f>(Table2[[#This Row],[OUTSD_SG_HEALTH_TOTAL]]+Table2[[#This Row],[EXCHG_SG_HEALTH_TOTAL]])-Table2[[#This Row],[OUTSD_SG_GRANDFATHER]]</f>
        <v>0</v>
      </c>
      <c r="AQ2118" s="273">
        <f>Table2[[#This Row],[OUTSD_SG_HEALTH_TOTAL]]-Table2[[#This Row],[OUTSD_SG_GRANDFATHER]]</f>
        <v>0</v>
      </c>
      <c r="AR2118" s="273">
        <f>Table2[[#This Row],[EXCHG_IND_HEALTH_TOTAL]]+Table2[[#This Row],[OUTSD_IND_HEALTH_TOTAL]]</f>
        <v>0</v>
      </c>
      <c r="AS2118" s="273">
        <f>Table2[[#This Row],[EXCHG_SG_HEALTH_TOTAL]]+Table2[[#This Row],[OUTSD_SG_HEALTH_TOTAL]]</f>
        <v>0</v>
      </c>
      <c r="AT2118" s="273">
        <f>Table2[[#This Row],[OUTSD_ATM_HEALTH_TOTAL]]+Table2[[#This Row],[OUTSD_LG_HEALTH_TOTAL]]+Table2[[#This Row],[Individual Total]]+Table2[[#This Row],[Small Group Total]]+Table2[[#This Row],[OUTSD_STUDENT]]</f>
        <v>0</v>
      </c>
    </row>
    <row r="2119" spans="1:46">
      <c r="A2119" t="s">
        <v>430</v>
      </c>
      <c r="B2119" t="s">
        <v>377</v>
      </c>
      <c r="AK2119">
        <v>43</v>
      </c>
      <c r="AL2119">
        <v>2023</v>
      </c>
      <c r="AM2119">
        <v>4</v>
      </c>
      <c r="AN2119" s="273">
        <f>(Table2[[#This Row],[OUTSD_IND_HEALTH_TOTAL]]+Table2[[#This Row],[EXCHG_IND_HEALTH_TOTAL]])-Table2[[#This Row],[OUTSD_IND_GRANDFATHER]]</f>
        <v>0</v>
      </c>
      <c r="AO2119" s="273">
        <f>Table2[[#This Row],[OUTSD_IND_HEALTH_TOTAL]]-Table2[[#This Row],[OUTSD_IND_GRANDFATHER]]</f>
        <v>0</v>
      </c>
      <c r="AP2119" s="273">
        <f>(Table2[[#This Row],[OUTSD_SG_HEALTH_TOTAL]]+Table2[[#This Row],[EXCHG_SG_HEALTH_TOTAL]])-Table2[[#This Row],[OUTSD_SG_GRANDFATHER]]</f>
        <v>0</v>
      </c>
      <c r="AQ2119" s="273">
        <f>Table2[[#This Row],[OUTSD_SG_HEALTH_TOTAL]]-Table2[[#This Row],[OUTSD_SG_GRANDFATHER]]</f>
        <v>0</v>
      </c>
      <c r="AR2119" s="273">
        <f>Table2[[#This Row],[EXCHG_IND_HEALTH_TOTAL]]+Table2[[#This Row],[OUTSD_IND_HEALTH_TOTAL]]</f>
        <v>0</v>
      </c>
      <c r="AS2119" s="273">
        <f>Table2[[#This Row],[EXCHG_SG_HEALTH_TOTAL]]+Table2[[#This Row],[OUTSD_SG_HEALTH_TOTAL]]</f>
        <v>0</v>
      </c>
      <c r="AT2119" s="273">
        <f>Table2[[#This Row],[OUTSD_ATM_HEALTH_TOTAL]]+Table2[[#This Row],[OUTSD_LG_HEALTH_TOTAL]]+Table2[[#This Row],[Individual Total]]+Table2[[#This Row],[Small Group Total]]+Table2[[#This Row],[OUTSD_STUDENT]]</f>
        <v>0</v>
      </c>
    </row>
    <row r="2120" spans="1:46">
      <c r="A2120" t="s">
        <v>430</v>
      </c>
      <c r="B2120" t="s">
        <v>370</v>
      </c>
      <c r="AK2120">
        <v>246</v>
      </c>
      <c r="AL2120">
        <v>2023</v>
      </c>
      <c r="AM2120">
        <v>4</v>
      </c>
      <c r="AN2120" s="273">
        <f>(Table2[[#This Row],[OUTSD_IND_HEALTH_TOTAL]]+Table2[[#This Row],[EXCHG_IND_HEALTH_TOTAL]])-Table2[[#This Row],[OUTSD_IND_GRANDFATHER]]</f>
        <v>0</v>
      </c>
      <c r="AO2120" s="273">
        <f>Table2[[#This Row],[OUTSD_IND_HEALTH_TOTAL]]-Table2[[#This Row],[OUTSD_IND_GRANDFATHER]]</f>
        <v>0</v>
      </c>
      <c r="AP2120" s="273">
        <f>(Table2[[#This Row],[OUTSD_SG_HEALTH_TOTAL]]+Table2[[#This Row],[EXCHG_SG_HEALTH_TOTAL]])-Table2[[#This Row],[OUTSD_SG_GRANDFATHER]]</f>
        <v>0</v>
      </c>
      <c r="AQ2120" s="273">
        <f>Table2[[#This Row],[OUTSD_SG_HEALTH_TOTAL]]-Table2[[#This Row],[OUTSD_SG_GRANDFATHER]]</f>
        <v>0</v>
      </c>
      <c r="AR2120" s="273">
        <f>Table2[[#This Row],[EXCHG_IND_HEALTH_TOTAL]]+Table2[[#This Row],[OUTSD_IND_HEALTH_TOTAL]]</f>
        <v>0</v>
      </c>
      <c r="AS2120" s="273">
        <f>Table2[[#This Row],[EXCHG_SG_HEALTH_TOTAL]]+Table2[[#This Row],[OUTSD_SG_HEALTH_TOTAL]]</f>
        <v>0</v>
      </c>
      <c r="AT2120" s="273">
        <f>Table2[[#This Row],[OUTSD_ATM_HEALTH_TOTAL]]+Table2[[#This Row],[OUTSD_LG_HEALTH_TOTAL]]+Table2[[#This Row],[Individual Total]]+Table2[[#This Row],[Small Group Total]]+Table2[[#This Row],[OUTSD_STUDENT]]</f>
        <v>0</v>
      </c>
    </row>
    <row r="2121" spans="1:46">
      <c r="A2121" t="s">
        <v>430</v>
      </c>
      <c r="B2121" t="s">
        <v>367</v>
      </c>
      <c r="AK2121">
        <v>208</v>
      </c>
      <c r="AL2121">
        <v>2023</v>
      </c>
      <c r="AM2121">
        <v>4</v>
      </c>
      <c r="AN2121" s="273">
        <f>(Table2[[#This Row],[OUTSD_IND_HEALTH_TOTAL]]+Table2[[#This Row],[EXCHG_IND_HEALTH_TOTAL]])-Table2[[#This Row],[OUTSD_IND_GRANDFATHER]]</f>
        <v>0</v>
      </c>
      <c r="AO2121" s="273">
        <f>Table2[[#This Row],[OUTSD_IND_HEALTH_TOTAL]]-Table2[[#This Row],[OUTSD_IND_GRANDFATHER]]</f>
        <v>0</v>
      </c>
      <c r="AP2121" s="273">
        <f>(Table2[[#This Row],[OUTSD_SG_HEALTH_TOTAL]]+Table2[[#This Row],[EXCHG_SG_HEALTH_TOTAL]])-Table2[[#This Row],[OUTSD_SG_GRANDFATHER]]</f>
        <v>0</v>
      </c>
      <c r="AQ2121" s="273">
        <f>Table2[[#This Row],[OUTSD_SG_HEALTH_TOTAL]]-Table2[[#This Row],[OUTSD_SG_GRANDFATHER]]</f>
        <v>0</v>
      </c>
      <c r="AR2121" s="273">
        <f>Table2[[#This Row],[EXCHG_IND_HEALTH_TOTAL]]+Table2[[#This Row],[OUTSD_IND_HEALTH_TOTAL]]</f>
        <v>0</v>
      </c>
      <c r="AS2121" s="273">
        <f>Table2[[#This Row],[EXCHG_SG_HEALTH_TOTAL]]+Table2[[#This Row],[OUTSD_SG_HEALTH_TOTAL]]</f>
        <v>0</v>
      </c>
      <c r="AT2121" s="273">
        <f>Table2[[#This Row],[OUTSD_ATM_HEALTH_TOTAL]]+Table2[[#This Row],[OUTSD_LG_HEALTH_TOTAL]]+Table2[[#This Row],[Individual Total]]+Table2[[#This Row],[Small Group Total]]+Table2[[#This Row],[OUTSD_STUDENT]]</f>
        <v>0</v>
      </c>
    </row>
    <row r="2122" spans="1:46">
      <c r="A2122" t="s">
        <v>430</v>
      </c>
      <c r="B2122" t="s">
        <v>391</v>
      </c>
      <c r="AK2122">
        <v>5</v>
      </c>
      <c r="AL2122">
        <v>2023</v>
      </c>
      <c r="AM2122">
        <v>4</v>
      </c>
      <c r="AN2122" s="273">
        <f>(Table2[[#This Row],[OUTSD_IND_HEALTH_TOTAL]]+Table2[[#This Row],[EXCHG_IND_HEALTH_TOTAL]])-Table2[[#This Row],[OUTSD_IND_GRANDFATHER]]</f>
        <v>0</v>
      </c>
      <c r="AO2122" s="273">
        <f>Table2[[#This Row],[OUTSD_IND_HEALTH_TOTAL]]-Table2[[#This Row],[OUTSD_IND_GRANDFATHER]]</f>
        <v>0</v>
      </c>
      <c r="AP2122" s="273">
        <f>(Table2[[#This Row],[OUTSD_SG_HEALTH_TOTAL]]+Table2[[#This Row],[EXCHG_SG_HEALTH_TOTAL]])-Table2[[#This Row],[OUTSD_SG_GRANDFATHER]]</f>
        <v>0</v>
      </c>
      <c r="AQ2122" s="273">
        <f>Table2[[#This Row],[OUTSD_SG_HEALTH_TOTAL]]-Table2[[#This Row],[OUTSD_SG_GRANDFATHER]]</f>
        <v>0</v>
      </c>
      <c r="AR2122" s="273">
        <f>Table2[[#This Row],[EXCHG_IND_HEALTH_TOTAL]]+Table2[[#This Row],[OUTSD_IND_HEALTH_TOTAL]]</f>
        <v>0</v>
      </c>
      <c r="AS2122" s="273">
        <f>Table2[[#This Row],[EXCHG_SG_HEALTH_TOTAL]]+Table2[[#This Row],[OUTSD_SG_HEALTH_TOTAL]]</f>
        <v>0</v>
      </c>
      <c r="AT2122" s="273">
        <f>Table2[[#This Row],[OUTSD_ATM_HEALTH_TOTAL]]+Table2[[#This Row],[OUTSD_LG_HEALTH_TOTAL]]+Table2[[#This Row],[Individual Total]]+Table2[[#This Row],[Small Group Total]]+Table2[[#This Row],[OUTSD_STUDENT]]</f>
        <v>0</v>
      </c>
    </row>
    <row r="2123" spans="1:46">
      <c r="A2123" t="s">
        <v>430</v>
      </c>
      <c r="B2123" t="s">
        <v>386</v>
      </c>
      <c r="AK2123">
        <v>12</v>
      </c>
      <c r="AL2123">
        <v>2023</v>
      </c>
      <c r="AM2123">
        <v>4</v>
      </c>
      <c r="AN2123" s="273">
        <f>(Table2[[#This Row],[OUTSD_IND_HEALTH_TOTAL]]+Table2[[#This Row],[EXCHG_IND_HEALTH_TOTAL]])-Table2[[#This Row],[OUTSD_IND_GRANDFATHER]]</f>
        <v>0</v>
      </c>
      <c r="AO2123" s="273">
        <f>Table2[[#This Row],[OUTSD_IND_HEALTH_TOTAL]]-Table2[[#This Row],[OUTSD_IND_GRANDFATHER]]</f>
        <v>0</v>
      </c>
      <c r="AP2123" s="273">
        <f>(Table2[[#This Row],[OUTSD_SG_HEALTH_TOTAL]]+Table2[[#This Row],[EXCHG_SG_HEALTH_TOTAL]])-Table2[[#This Row],[OUTSD_SG_GRANDFATHER]]</f>
        <v>0</v>
      </c>
      <c r="AQ2123" s="273">
        <f>Table2[[#This Row],[OUTSD_SG_HEALTH_TOTAL]]-Table2[[#This Row],[OUTSD_SG_GRANDFATHER]]</f>
        <v>0</v>
      </c>
      <c r="AR2123" s="273">
        <f>Table2[[#This Row],[EXCHG_IND_HEALTH_TOTAL]]+Table2[[#This Row],[OUTSD_IND_HEALTH_TOTAL]]</f>
        <v>0</v>
      </c>
      <c r="AS2123" s="273">
        <f>Table2[[#This Row],[EXCHG_SG_HEALTH_TOTAL]]+Table2[[#This Row],[OUTSD_SG_HEALTH_TOTAL]]</f>
        <v>0</v>
      </c>
      <c r="AT2123" s="273">
        <f>Table2[[#This Row],[OUTSD_ATM_HEALTH_TOTAL]]+Table2[[#This Row],[OUTSD_LG_HEALTH_TOTAL]]+Table2[[#This Row],[Individual Total]]+Table2[[#This Row],[Small Group Total]]+Table2[[#This Row],[OUTSD_STUDENT]]</f>
        <v>0</v>
      </c>
    </row>
    <row r="2124" spans="1:46">
      <c r="A2124" t="s">
        <v>430</v>
      </c>
      <c r="B2124" t="s">
        <v>389</v>
      </c>
      <c r="AK2124">
        <v>20</v>
      </c>
      <c r="AL2124">
        <v>2023</v>
      </c>
      <c r="AM2124">
        <v>4</v>
      </c>
      <c r="AN2124" s="273">
        <f>(Table2[[#This Row],[OUTSD_IND_HEALTH_TOTAL]]+Table2[[#This Row],[EXCHG_IND_HEALTH_TOTAL]])-Table2[[#This Row],[OUTSD_IND_GRANDFATHER]]</f>
        <v>0</v>
      </c>
      <c r="AO2124" s="273">
        <f>Table2[[#This Row],[OUTSD_IND_HEALTH_TOTAL]]-Table2[[#This Row],[OUTSD_IND_GRANDFATHER]]</f>
        <v>0</v>
      </c>
      <c r="AP2124" s="273">
        <f>(Table2[[#This Row],[OUTSD_SG_HEALTH_TOTAL]]+Table2[[#This Row],[EXCHG_SG_HEALTH_TOTAL]])-Table2[[#This Row],[OUTSD_SG_GRANDFATHER]]</f>
        <v>0</v>
      </c>
      <c r="AQ2124" s="273">
        <f>Table2[[#This Row],[OUTSD_SG_HEALTH_TOTAL]]-Table2[[#This Row],[OUTSD_SG_GRANDFATHER]]</f>
        <v>0</v>
      </c>
      <c r="AR2124" s="273">
        <f>Table2[[#This Row],[EXCHG_IND_HEALTH_TOTAL]]+Table2[[#This Row],[OUTSD_IND_HEALTH_TOTAL]]</f>
        <v>0</v>
      </c>
      <c r="AS2124" s="273">
        <f>Table2[[#This Row],[EXCHG_SG_HEALTH_TOTAL]]+Table2[[#This Row],[OUTSD_SG_HEALTH_TOTAL]]</f>
        <v>0</v>
      </c>
      <c r="AT2124" s="273">
        <f>Table2[[#This Row],[OUTSD_ATM_HEALTH_TOTAL]]+Table2[[#This Row],[OUTSD_LG_HEALTH_TOTAL]]+Table2[[#This Row],[Individual Total]]+Table2[[#This Row],[Small Group Total]]+Table2[[#This Row],[OUTSD_STUDENT]]</f>
        <v>0</v>
      </c>
    </row>
    <row r="2125" spans="1:46">
      <c r="A2125" t="s">
        <v>430</v>
      </c>
      <c r="B2125" t="s">
        <v>360</v>
      </c>
      <c r="AK2125">
        <v>4</v>
      </c>
      <c r="AL2125">
        <v>2023</v>
      </c>
      <c r="AM2125">
        <v>4</v>
      </c>
      <c r="AN2125" s="273">
        <f>(Table2[[#This Row],[OUTSD_IND_HEALTH_TOTAL]]+Table2[[#This Row],[EXCHG_IND_HEALTH_TOTAL]])-Table2[[#This Row],[OUTSD_IND_GRANDFATHER]]</f>
        <v>0</v>
      </c>
      <c r="AO2125" s="273">
        <f>Table2[[#This Row],[OUTSD_IND_HEALTH_TOTAL]]-Table2[[#This Row],[OUTSD_IND_GRANDFATHER]]</f>
        <v>0</v>
      </c>
      <c r="AP2125" s="273">
        <f>(Table2[[#This Row],[OUTSD_SG_HEALTH_TOTAL]]+Table2[[#This Row],[EXCHG_SG_HEALTH_TOTAL]])-Table2[[#This Row],[OUTSD_SG_GRANDFATHER]]</f>
        <v>0</v>
      </c>
      <c r="AQ2125" s="273">
        <f>Table2[[#This Row],[OUTSD_SG_HEALTH_TOTAL]]-Table2[[#This Row],[OUTSD_SG_GRANDFATHER]]</f>
        <v>0</v>
      </c>
      <c r="AR2125" s="273">
        <f>Table2[[#This Row],[EXCHG_IND_HEALTH_TOTAL]]+Table2[[#This Row],[OUTSD_IND_HEALTH_TOTAL]]</f>
        <v>0</v>
      </c>
      <c r="AS2125" s="273">
        <f>Table2[[#This Row],[EXCHG_SG_HEALTH_TOTAL]]+Table2[[#This Row],[OUTSD_SG_HEALTH_TOTAL]]</f>
        <v>0</v>
      </c>
      <c r="AT2125" s="273">
        <f>Table2[[#This Row],[OUTSD_ATM_HEALTH_TOTAL]]+Table2[[#This Row],[OUTSD_LG_HEALTH_TOTAL]]+Table2[[#This Row],[Individual Total]]+Table2[[#This Row],[Small Group Total]]+Table2[[#This Row],[OUTSD_STUDENT]]</f>
        <v>0</v>
      </c>
    </row>
    <row r="2126" spans="1:46">
      <c r="A2126" t="s">
        <v>430</v>
      </c>
      <c r="B2126" t="s">
        <v>368</v>
      </c>
      <c r="AK2126">
        <v>174</v>
      </c>
      <c r="AL2126">
        <v>2023</v>
      </c>
      <c r="AM2126">
        <v>4</v>
      </c>
      <c r="AN2126" s="273">
        <f>(Table2[[#This Row],[OUTSD_IND_HEALTH_TOTAL]]+Table2[[#This Row],[EXCHG_IND_HEALTH_TOTAL]])-Table2[[#This Row],[OUTSD_IND_GRANDFATHER]]</f>
        <v>0</v>
      </c>
      <c r="AO2126" s="273">
        <f>Table2[[#This Row],[OUTSD_IND_HEALTH_TOTAL]]-Table2[[#This Row],[OUTSD_IND_GRANDFATHER]]</f>
        <v>0</v>
      </c>
      <c r="AP2126" s="273">
        <f>(Table2[[#This Row],[OUTSD_SG_HEALTH_TOTAL]]+Table2[[#This Row],[EXCHG_SG_HEALTH_TOTAL]])-Table2[[#This Row],[OUTSD_SG_GRANDFATHER]]</f>
        <v>0</v>
      </c>
      <c r="AQ2126" s="273">
        <f>Table2[[#This Row],[OUTSD_SG_HEALTH_TOTAL]]-Table2[[#This Row],[OUTSD_SG_GRANDFATHER]]</f>
        <v>0</v>
      </c>
      <c r="AR2126" s="273">
        <f>Table2[[#This Row],[EXCHG_IND_HEALTH_TOTAL]]+Table2[[#This Row],[OUTSD_IND_HEALTH_TOTAL]]</f>
        <v>0</v>
      </c>
      <c r="AS2126" s="273">
        <f>Table2[[#This Row],[EXCHG_SG_HEALTH_TOTAL]]+Table2[[#This Row],[OUTSD_SG_HEALTH_TOTAL]]</f>
        <v>0</v>
      </c>
      <c r="AT2126" s="273">
        <f>Table2[[#This Row],[OUTSD_ATM_HEALTH_TOTAL]]+Table2[[#This Row],[OUTSD_LG_HEALTH_TOTAL]]+Table2[[#This Row],[Individual Total]]+Table2[[#This Row],[Small Group Total]]+Table2[[#This Row],[OUTSD_STUDENT]]</f>
        <v>0</v>
      </c>
    </row>
    <row r="2127" spans="1:46">
      <c r="A2127" t="s">
        <v>430</v>
      </c>
      <c r="B2127" t="s">
        <v>371</v>
      </c>
      <c r="AK2127">
        <v>27</v>
      </c>
      <c r="AL2127">
        <v>2023</v>
      </c>
      <c r="AM2127">
        <v>4</v>
      </c>
      <c r="AN2127" s="273">
        <f>(Table2[[#This Row],[OUTSD_IND_HEALTH_TOTAL]]+Table2[[#This Row],[EXCHG_IND_HEALTH_TOTAL]])-Table2[[#This Row],[OUTSD_IND_GRANDFATHER]]</f>
        <v>0</v>
      </c>
      <c r="AO2127" s="273">
        <f>Table2[[#This Row],[OUTSD_IND_HEALTH_TOTAL]]-Table2[[#This Row],[OUTSD_IND_GRANDFATHER]]</f>
        <v>0</v>
      </c>
      <c r="AP2127" s="273">
        <f>(Table2[[#This Row],[OUTSD_SG_HEALTH_TOTAL]]+Table2[[#This Row],[EXCHG_SG_HEALTH_TOTAL]])-Table2[[#This Row],[OUTSD_SG_GRANDFATHER]]</f>
        <v>0</v>
      </c>
      <c r="AQ2127" s="273">
        <f>Table2[[#This Row],[OUTSD_SG_HEALTH_TOTAL]]-Table2[[#This Row],[OUTSD_SG_GRANDFATHER]]</f>
        <v>0</v>
      </c>
      <c r="AR2127" s="273">
        <f>Table2[[#This Row],[EXCHG_IND_HEALTH_TOTAL]]+Table2[[#This Row],[OUTSD_IND_HEALTH_TOTAL]]</f>
        <v>0</v>
      </c>
      <c r="AS2127" s="273">
        <f>Table2[[#This Row],[EXCHG_SG_HEALTH_TOTAL]]+Table2[[#This Row],[OUTSD_SG_HEALTH_TOTAL]]</f>
        <v>0</v>
      </c>
      <c r="AT2127" s="273">
        <f>Table2[[#This Row],[OUTSD_ATM_HEALTH_TOTAL]]+Table2[[#This Row],[OUTSD_LG_HEALTH_TOTAL]]+Table2[[#This Row],[Individual Total]]+Table2[[#This Row],[Small Group Total]]+Table2[[#This Row],[OUTSD_STUDENT]]</f>
        <v>0</v>
      </c>
    </row>
    <row r="2128" spans="1:46">
      <c r="A2128" t="s">
        <v>430</v>
      </c>
      <c r="B2128" t="s">
        <v>378</v>
      </c>
      <c r="AK2128">
        <v>44</v>
      </c>
      <c r="AL2128">
        <v>2023</v>
      </c>
      <c r="AM2128">
        <v>4</v>
      </c>
      <c r="AN2128" s="273">
        <f>(Table2[[#This Row],[OUTSD_IND_HEALTH_TOTAL]]+Table2[[#This Row],[EXCHG_IND_HEALTH_TOTAL]])-Table2[[#This Row],[OUTSD_IND_GRANDFATHER]]</f>
        <v>0</v>
      </c>
      <c r="AO2128" s="273">
        <f>Table2[[#This Row],[OUTSD_IND_HEALTH_TOTAL]]-Table2[[#This Row],[OUTSD_IND_GRANDFATHER]]</f>
        <v>0</v>
      </c>
      <c r="AP2128" s="273">
        <f>(Table2[[#This Row],[OUTSD_SG_HEALTH_TOTAL]]+Table2[[#This Row],[EXCHG_SG_HEALTH_TOTAL]])-Table2[[#This Row],[OUTSD_SG_GRANDFATHER]]</f>
        <v>0</v>
      </c>
      <c r="AQ2128" s="273">
        <f>Table2[[#This Row],[OUTSD_SG_HEALTH_TOTAL]]-Table2[[#This Row],[OUTSD_SG_GRANDFATHER]]</f>
        <v>0</v>
      </c>
      <c r="AR2128" s="273">
        <f>Table2[[#This Row],[EXCHG_IND_HEALTH_TOTAL]]+Table2[[#This Row],[OUTSD_IND_HEALTH_TOTAL]]</f>
        <v>0</v>
      </c>
      <c r="AS2128" s="273">
        <f>Table2[[#This Row],[EXCHG_SG_HEALTH_TOTAL]]+Table2[[#This Row],[OUTSD_SG_HEALTH_TOTAL]]</f>
        <v>0</v>
      </c>
      <c r="AT2128" s="273">
        <f>Table2[[#This Row],[OUTSD_ATM_HEALTH_TOTAL]]+Table2[[#This Row],[OUTSD_LG_HEALTH_TOTAL]]+Table2[[#This Row],[Individual Total]]+Table2[[#This Row],[Small Group Total]]+Table2[[#This Row],[OUTSD_STUDENT]]</f>
        <v>0</v>
      </c>
    </row>
    <row r="2129" spans="1:46">
      <c r="A2129" t="s">
        <v>430</v>
      </c>
      <c r="B2129" t="s">
        <v>369</v>
      </c>
      <c r="AK2129">
        <v>42</v>
      </c>
      <c r="AL2129">
        <v>2023</v>
      </c>
      <c r="AM2129">
        <v>4</v>
      </c>
      <c r="AN2129" s="273">
        <f>(Table2[[#This Row],[OUTSD_IND_HEALTH_TOTAL]]+Table2[[#This Row],[EXCHG_IND_HEALTH_TOTAL]])-Table2[[#This Row],[OUTSD_IND_GRANDFATHER]]</f>
        <v>0</v>
      </c>
      <c r="AO2129" s="273">
        <f>Table2[[#This Row],[OUTSD_IND_HEALTH_TOTAL]]-Table2[[#This Row],[OUTSD_IND_GRANDFATHER]]</f>
        <v>0</v>
      </c>
      <c r="AP2129" s="273">
        <f>(Table2[[#This Row],[OUTSD_SG_HEALTH_TOTAL]]+Table2[[#This Row],[EXCHG_SG_HEALTH_TOTAL]])-Table2[[#This Row],[OUTSD_SG_GRANDFATHER]]</f>
        <v>0</v>
      </c>
      <c r="AQ2129" s="273">
        <f>Table2[[#This Row],[OUTSD_SG_HEALTH_TOTAL]]-Table2[[#This Row],[OUTSD_SG_GRANDFATHER]]</f>
        <v>0</v>
      </c>
      <c r="AR2129" s="273">
        <f>Table2[[#This Row],[EXCHG_IND_HEALTH_TOTAL]]+Table2[[#This Row],[OUTSD_IND_HEALTH_TOTAL]]</f>
        <v>0</v>
      </c>
      <c r="AS2129" s="273">
        <f>Table2[[#This Row],[EXCHG_SG_HEALTH_TOTAL]]+Table2[[#This Row],[OUTSD_SG_HEALTH_TOTAL]]</f>
        <v>0</v>
      </c>
      <c r="AT2129" s="273">
        <f>Table2[[#This Row],[OUTSD_ATM_HEALTH_TOTAL]]+Table2[[#This Row],[OUTSD_LG_HEALTH_TOTAL]]+Table2[[#This Row],[Individual Total]]+Table2[[#This Row],[Small Group Total]]+Table2[[#This Row],[OUTSD_STUDENT]]</f>
        <v>0</v>
      </c>
    </row>
    <row r="2130" spans="1:46">
      <c r="A2130" t="s">
        <v>430</v>
      </c>
      <c r="B2130" t="s">
        <v>385</v>
      </c>
      <c r="AK2130">
        <v>9</v>
      </c>
      <c r="AL2130">
        <v>2023</v>
      </c>
      <c r="AM2130">
        <v>4</v>
      </c>
      <c r="AN2130" s="273">
        <f>(Table2[[#This Row],[OUTSD_IND_HEALTH_TOTAL]]+Table2[[#This Row],[EXCHG_IND_HEALTH_TOTAL]])-Table2[[#This Row],[OUTSD_IND_GRANDFATHER]]</f>
        <v>0</v>
      </c>
      <c r="AO2130" s="273">
        <f>Table2[[#This Row],[OUTSD_IND_HEALTH_TOTAL]]-Table2[[#This Row],[OUTSD_IND_GRANDFATHER]]</f>
        <v>0</v>
      </c>
      <c r="AP2130" s="273">
        <f>(Table2[[#This Row],[OUTSD_SG_HEALTH_TOTAL]]+Table2[[#This Row],[EXCHG_SG_HEALTH_TOTAL]])-Table2[[#This Row],[OUTSD_SG_GRANDFATHER]]</f>
        <v>0</v>
      </c>
      <c r="AQ2130" s="273">
        <f>Table2[[#This Row],[OUTSD_SG_HEALTH_TOTAL]]-Table2[[#This Row],[OUTSD_SG_GRANDFATHER]]</f>
        <v>0</v>
      </c>
      <c r="AR2130" s="273">
        <f>Table2[[#This Row],[EXCHG_IND_HEALTH_TOTAL]]+Table2[[#This Row],[OUTSD_IND_HEALTH_TOTAL]]</f>
        <v>0</v>
      </c>
      <c r="AS2130" s="273">
        <f>Table2[[#This Row],[EXCHG_SG_HEALTH_TOTAL]]+Table2[[#This Row],[OUTSD_SG_HEALTH_TOTAL]]</f>
        <v>0</v>
      </c>
      <c r="AT2130" s="273">
        <f>Table2[[#This Row],[OUTSD_ATM_HEALTH_TOTAL]]+Table2[[#This Row],[OUTSD_LG_HEALTH_TOTAL]]+Table2[[#This Row],[Individual Total]]+Table2[[#This Row],[Small Group Total]]+Table2[[#This Row],[OUTSD_STUDENT]]</f>
        <v>0</v>
      </c>
    </row>
    <row r="2131" spans="1:46">
      <c r="A2131" t="s">
        <v>430</v>
      </c>
      <c r="B2131" t="s">
        <v>366</v>
      </c>
      <c r="AK2131">
        <v>135</v>
      </c>
      <c r="AL2131">
        <v>2023</v>
      </c>
      <c r="AM2131">
        <v>4</v>
      </c>
      <c r="AN2131" s="273">
        <f>(Table2[[#This Row],[OUTSD_IND_HEALTH_TOTAL]]+Table2[[#This Row],[EXCHG_IND_HEALTH_TOTAL]])-Table2[[#This Row],[OUTSD_IND_GRANDFATHER]]</f>
        <v>0</v>
      </c>
      <c r="AO2131" s="273">
        <f>Table2[[#This Row],[OUTSD_IND_HEALTH_TOTAL]]-Table2[[#This Row],[OUTSD_IND_GRANDFATHER]]</f>
        <v>0</v>
      </c>
      <c r="AP2131" s="273">
        <f>(Table2[[#This Row],[OUTSD_SG_HEALTH_TOTAL]]+Table2[[#This Row],[EXCHG_SG_HEALTH_TOTAL]])-Table2[[#This Row],[OUTSD_SG_GRANDFATHER]]</f>
        <v>0</v>
      </c>
      <c r="AQ2131" s="273">
        <f>Table2[[#This Row],[OUTSD_SG_HEALTH_TOTAL]]-Table2[[#This Row],[OUTSD_SG_GRANDFATHER]]</f>
        <v>0</v>
      </c>
      <c r="AR2131" s="273">
        <f>Table2[[#This Row],[EXCHG_IND_HEALTH_TOTAL]]+Table2[[#This Row],[OUTSD_IND_HEALTH_TOTAL]]</f>
        <v>0</v>
      </c>
      <c r="AS2131" s="273">
        <f>Table2[[#This Row],[EXCHG_SG_HEALTH_TOTAL]]+Table2[[#This Row],[OUTSD_SG_HEALTH_TOTAL]]</f>
        <v>0</v>
      </c>
      <c r="AT2131" s="273">
        <f>Table2[[#This Row],[OUTSD_ATM_HEALTH_TOTAL]]+Table2[[#This Row],[OUTSD_LG_HEALTH_TOTAL]]+Table2[[#This Row],[Individual Total]]+Table2[[#This Row],[Small Group Total]]+Table2[[#This Row],[OUTSD_STUDENT]]</f>
        <v>0</v>
      </c>
    </row>
    <row r="2132" spans="1:46">
      <c r="A2132" t="s">
        <v>430</v>
      </c>
      <c r="B2132" t="s">
        <v>375</v>
      </c>
      <c r="AK2132">
        <v>33</v>
      </c>
      <c r="AL2132">
        <v>2023</v>
      </c>
      <c r="AM2132">
        <v>4</v>
      </c>
      <c r="AN2132" s="273">
        <f>(Table2[[#This Row],[OUTSD_IND_HEALTH_TOTAL]]+Table2[[#This Row],[EXCHG_IND_HEALTH_TOTAL]])-Table2[[#This Row],[OUTSD_IND_GRANDFATHER]]</f>
        <v>0</v>
      </c>
      <c r="AO2132" s="273">
        <f>Table2[[#This Row],[OUTSD_IND_HEALTH_TOTAL]]-Table2[[#This Row],[OUTSD_IND_GRANDFATHER]]</f>
        <v>0</v>
      </c>
      <c r="AP2132" s="273">
        <f>(Table2[[#This Row],[OUTSD_SG_HEALTH_TOTAL]]+Table2[[#This Row],[EXCHG_SG_HEALTH_TOTAL]])-Table2[[#This Row],[OUTSD_SG_GRANDFATHER]]</f>
        <v>0</v>
      </c>
      <c r="AQ2132" s="273">
        <f>Table2[[#This Row],[OUTSD_SG_HEALTH_TOTAL]]-Table2[[#This Row],[OUTSD_SG_GRANDFATHER]]</f>
        <v>0</v>
      </c>
      <c r="AR2132" s="273">
        <f>Table2[[#This Row],[EXCHG_IND_HEALTH_TOTAL]]+Table2[[#This Row],[OUTSD_IND_HEALTH_TOTAL]]</f>
        <v>0</v>
      </c>
      <c r="AS2132" s="273">
        <f>Table2[[#This Row],[EXCHG_SG_HEALTH_TOTAL]]+Table2[[#This Row],[OUTSD_SG_HEALTH_TOTAL]]</f>
        <v>0</v>
      </c>
      <c r="AT2132" s="273">
        <f>Table2[[#This Row],[OUTSD_ATM_HEALTH_TOTAL]]+Table2[[#This Row],[OUTSD_LG_HEALTH_TOTAL]]+Table2[[#This Row],[Individual Total]]+Table2[[#This Row],[Small Group Total]]+Table2[[#This Row],[OUTSD_STUDENT]]</f>
        <v>0</v>
      </c>
    </row>
    <row r="2133" spans="1:46">
      <c r="A2133" t="s">
        <v>430</v>
      </c>
      <c r="B2133" t="s">
        <v>365</v>
      </c>
      <c r="AK2133">
        <v>44</v>
      </c>
      <c r="AL2133">
        <v>2023</v>
      </c>
      <c r="AM2133">
        <v>4</v>
      </c>
      <c r="AN2133" s="273">
        <f>(Table2[[#This Row],[OUTSD_IND_HEALTH_TOTAL]]+Table2[[#This Row],[EXCHG_IND_HEALTH_TOTAL]])-Table2[[#This Row],[OUTSD_IND_GRANDFATHER]]</f>
        <v>0</v>
      </c>
      <c r="AO2133" s="274">
        <f>Table2[[#This Row],[OUTSD_IND_HEALTH_TOTAL]]-Table2[[#This Row],[OUTSD_IND_GRANDFATHER]]</f>
        <v>0</v>
      </c>
      <c r="AP2133" s="273">
        <f>(Table2[[#This Row],[OUTSD_SG_HEALTH_TOTAL]]+Table2[[#This Row],[EXCHG_SG_HEALTH_TOTAL]])-Table2[[#This Row],[OUTSD_SG_GRANDFATHER]]</f>
        <v>0</v>
      </c>
      <c r="AQ2133" s="274">
        <f>Table2[[#This Row],[OUTSD_SG_HEALTH_TOTAL]]-Table2[[#This Row],[OUTSD_SG_GRANDFATHER]]</f>
        <v>0</v>
      </c>
      <c r="AR2133" s="273">
        <f>Table2[[#This Row],[EXCHG_IND_HEALTH_TOTAL]]+Table2[[#This Row],[OUTSD_IND_HEALTH_TOTAL]]</f>
        <v>0</v>
      </c>
      <c r="AS2133" s="273">
        <f>Table2[[#This Row],[EXCHG_SG_HEALTH_TOTAL]]+Table2[[#This Row],[OUTSD_SG_HEALTH_TOTAL]]</f>
        <v>0</v>
      </c>
      <c r="AT2133" s="273">
        <f>Table2[[#This Row],[OUTSD_ATM_HEALTH_TOTAL]]+Table2[[#This Row],[OUTSD_LG_HEALTH_TOTAL]]+Table2[[#This Row],[Individual Total]]+Table2[[#This Row],[Small Group Total]]+Table2[[#This Row],[OUTSD_STUDENT]]</f>
        <v>0</v>
      </c>
    </row>
    <row r="2134" spans="1:46">
      <c r="A2134" t="s">
        <v>430</v>
      </c>
      <c r="B2134" t="s">
        <v>383</v>
      </c>
      <c r="AK2134">
        <v>16</v>
      </c>
      <c r="AL2134">
        <v>2023</v>
      </c>
      <c r="AM2134">
        <v>4</v>
      </c>
      <c r="AN2134" s="273">
        <f>(Table2[[#This Row],[OUTSD_IND_HEALTH_TOTAL]]+Table2[[#This Row],[EXCHG_IND_HEALTH_TOTAL]])-Table2[[#This Row],[OUTSD_IND_GRANDFATHER]]</f>
        <v>0</v>
      </c>
      <c r="AO2134" s="273">
        <f>Table2[[#This Row],[OUTSD_IND_HEALTH_TOTAL]]-Table2[[#This Row],[OUTSD_IND_GRANDFATHER]]</f>
        <v>0</v>
      </c>
      <c r="AP2134" s="273">
        <f>(Table2[[#This Row],[OUTSD_SG_HEALTH_TOTAL]]+Table2[[#This Row],[EXCHG_SG_HEALTH_TOTAL]])-Table2[[#This Row],[OUTSD_SG_GRANDFATHER]]</f>
        <v>0</v>
      </c>
      <c r="AQ2134" s="273">
        <f>Table2[[#This Row],[OUTSD_SG_HEALTH_TOTAL]]-Table2[[#This Row],[OUTSD_SG_GRANDFATHER]]</f>
        <v>0</v>
      </c>
      <c r="AR2134" s="273">
        <f>Table2[[#This Row],[EXCHG_IND_HEALTH_TOTAL]]+Table2[[#This Row],[OUTSD_IND_HEALTH_TOTAL]]</f>
        <v>0</v>
      </c>
      <c r="AS2134" s="273">
        <f>Table2[[#This Row],[EXCHG_SG_HEALTH_TOTAL]]+Table2[[#This Row],[OUTSD_SG_HEALTH_TOTAL]]</f>
        <v>0</v>
      </c>
      <c r="AT2134" s="273">
        <f>Table2[[#This Row],[OUTSD_ATM_HEALTH_TOTAL]]+Table2[[#This Row],[OUTSD_LG_HEALTH_TOTAL]]+Table2[[#This Row],[Individual Total]]+Table2[[#This Row],[Small Group Total]]+Table2[[#This Row],[OUTSD_STUDENT]]</f>
        <v>0</v>
      </c>
    </row>
    <row r="2135" spans="1:46">
      <c r="A2135" t="s">
        <v>430</v>
      </c>
      <c r="B2135" t="s">
        <v>356</v>
      </c>
      <c r="AK2135">
        <v>36</v>
      </c>
      <c r="AL2135">
        <v>2023</v>
      </c>
      <c r="AM2135">
        <v>4</v>
      </c>
      <c r="AN2135" s="273">
        <f>(Table2[[#This Row],[OUTSD_IND_HEALTH_TOTAL]]+Table2[[#This Row],[EXCHG_IND_HEALTH_TOTAL]])-Table2[[#This Row],[OUTSD_IND_GRANDFATHER]]</f>
        <v>0</v>
      </c>
      <c r="AO2135" s="273">
        <f>Table2[[#This Row],[OUTSD_IND_HEALTH_TOTAL]]-Table2[[#This Row],[OUTSD_IND_GRANDFATHER]]</f>
        <v>0</v>
      </c>
      <c r="AP2135" s="273">
        <f>(Table2[[#This Row],[OUTSD_SG_HEALTH_TOTAL]]+Table2[[#This Row],[EXCHG_SG_HEALTH_TOTAL]])-Table2[[#This Row],[OUTSD_SG_GRANDFATHER]]</f>
        <v>0</v>
      </c>
      <c r="AQ2135" s="273">
        <f>Table2[[#This Row],[OUTSD_SG_HEALTH_TOTAL]]-Table2[[#This Row],[OUTSD_SG_GRANDFATHER]]</f>
        <v>0</v>
      </c>
      <c r="AR2135" s="273">
        <f>Table2[[#This Row],[EXCHG_IND_HEALTH_TOTAL]]+Table2[[#This Row],[OUTSD_IND_HEALTH_TOTAL]]</f>
        <v>0</v>
      </c>
      <c r="AS2135" s="273">
        <f>Table2[[#This Row],[EXCHG_SG_HEALTH_TOTAL]]+Table2[[#This Row],[OUTSD_SG_HEALTH_TOTAL]]</f>
        <v>0</v>
      </c>
      <c r="AT2135" s="273">
        <f>Table2[[#This Row],[OUTSD_ATM_HEALTH_TOTAL]]+Table2[[#This Row],[OUTSD_LG_HEALTH_TOTAL]]+Table2[[#This Row],[Individual Total]]+Table2[[#This Row],[Small Group Total]]+Table2[[#This Row],[OUTSD_STUDENT]]</f>
        <v>0</v>
      </c>
    </row>
    <row r="2136" spans="1:46">
      <c r="A2136" t="s">
        <v>430</v>
      </c>
      <c r="B2136" t="s">
        <v>382</v>
      </c>
      <c r="AK2136">
        <v>6</v>
      </c>
      <c r="AL2136">
        <v>2023</v>
      </c>
      <c r="AM2136">
        <v>4</v>
      </c>
      <c r="AN2136" s="273">
        <f>(Table2[[#This Row],[OUTSD_IND_HEALTH_TOTAL]]+Table2[[#This Row],[EXCHG_IND_HEALTH_TOTAL]])-Table2[[#This Row],[OUTSD_IND_GRANDFATHER]]</f>
        <v>0</v>
      </c>
      <c r="AO2136" s="274">
        <f>Table2[[#This Row],[OUTSD_IND_HEALTH_TOTAL]]-Table2[[#This Row],[OUTSD_IND_GRANDFATHER]]</f>
        <v>0</v>
      </c>
      <c r="AP2136" s="273">
        <f>(Table2[[#This Row],[OUTSD_SG_HEALTH_TOTAL]]+Table2[[#This Row],[EXCHG_SG_HEALTH_TOTAL]])-Table2[[#This Row],[OUTSD_SG_GRANDFATHER]]</f>
        <v>0</v>
      </c>
      <c r="AQ2136" s="274">
        <f>Table2[[#This Row],[OUTSD_SG_HEALTH_TOTAL]]-Table2[[#This Row],[OUTSD_SG_GRANDFATHER]]</f>
        <v>0</v>
      </c>
      <c r="AR2136" s="273">
        <f>Table2[[#This Row],[EXCHG_IND_HEALTH_TOTAL]]+Table2[[#This Row],[OUTSD_IND_HEALTH_TOTAL]]</f>
        <v>0</v>
      </c>
      <c r="AS2136" s="273">
        <f>Table2[[#This Row],[EXCHG_SG_HEALTH_TOTAL]]+Table2[[#This Row],[OUTSD_SG_HEALTH_TOTAL]]</f>
        <v>0</v>
      </c>
      <c r="AT2136" s="273">
        <f>Table2[[#This Row],[OUTSD_ATM_HEALTH_TOTAL]]+Table2[[#This Row],[OUTSD_LG_HEALTH_TOTAL]]+Table2[[#This Row],[Individual Total]]+Table2[[#This Row],[Small Group Total]]+Table2[[#This Row],[OUTSD_STUDENT]]</f>
        <v>0</v>
      </c>
    </row>
    <row r="2137" spans="1:46">
      <c r="A2137" t="s">
        <v>430</v>
      </c>
      <c r="B2137" t="s">
        <v>359</v>
      </c>
      <c r="AK2137">
        <v>33</v>
      </c>
      <c r="AL2137">
        <v>2023</v>
      </c>
      <c r="AM2137">
        <v>4</v>
      </c>
      <c r="AN2137" s="273">
        <f>(Table2[[#This Row],[OUTSD_IND_HEALTH_TOTAL]]+Table2[[#This Row],[EXCHG_IND_HEALTH_TOTAL]])-Table2[[#This Row],[OUTSD_IND_GRANDFATHER]]</f>
        <v>0</v>
      </c>
      <c r="AO2137" s="274">
        <f>Table2[[#This Row],[OUTSD_IND_HEALTH_TOTAL]]-Table2[[#This Row],[OUTSD_IND_GRANDFATHER]]</f>
        <v>0</v>
      </c>
      <c r="AP2137" s="273">
        <f>(Table2[[#This Row],[OUTSD_SG_HEALTH_TOTAL]]+Table2[[#This Row],[EXCHG_SG_HEALTH_TOTAL]])-Table2[[#This Row],[OUTSD_SG_GRANDFATHER]]</f>
        <v>0</v>
      </c>
      <c r="AQ2137" s="274">
        <f>Table2[[#This Row],[OUTSD_SG_HEALTH_TOTAL]]-Table2[[#This Row],[OUTSD_SG_GRANDFATHER]]</f>
        <v>0</v>
      </c>
      <c r="AR2137" s="273">
        <f>Table2[[#This Row],[EXCHG_IND_HEALTH_TOTAL]]+Table2[[#This Row],[OUTSD_IND_HEALTH_TOTAL]]</f>
        <v>0</v>
      </c>
      <c r="AS2137" s="273">
        <f>Table2[[#This Row],[EXCHG_SG_HEALTH_TOTAL]]+Table2[[#This Row],[OUTSD_SG_HEALTH_TOTAL]]</f>
        <v>0</v>
      </c>
      <c r="AT2137" s="273">
        <f>Table2[[#This Row],[OUTSD_ATM_HEALTH_TOTAL]]+Table2[[#This Row],[OUTSD_LG_HEALTH_TOTAL]]+Table2[[#This Row],[Individual Total]]+Table2[[#This Row],[Small Group Total]]+Table2[[#This Row],[OUTSD_STUDENT]]</f>
        <v>0</v>
      </c>
    </row>
    <row r="2138" spans="1:46">
      <c r="A2138" t="s">
        <v>430</v>
      </c>
      <c r="B2138" t="s">
        <v>364</v>
      </c>
      <c r="AK2138">
        <v>12</v>
      </c>
      <c r="AL2138">
        <v>2023</v>
      </c>
      <c r="AM2138">
        <v>4</v>
      </c>
      <c r="AN2138" s="273">
        <f>(Table2[[#This Row],[OUTSD_IND_HEALTH_TOTAL]]+Table2[[#This Row],[EXCHG_IND_HEALTH_TOTAL]])-Table2[[#This Row],[OUTSD_IND_GRANDFATHER]]</f>
        <v>0</v>
      </c>
      <c r="AO2138" s="274">
        <f>Table2[[#This Row],[OUTSD_IND_HEALTH_TOTAL]]-Table2[[#This Row],[OUTSD_IND_GRANDFATHER]]</f>
        <v>0</v>
      </c>
      <c r="AP2138" s="273">
        <f>(Table2[[#This Row],[OUTSD_SG_HEALTH_TOTAL]]+Table2[[#This Row],[EXCHG_SG_HEALTH_TOTAL]])-Table2[[#This Row],[OUTSD_SG_GRANDFATHER]]</f>
        <v>0</v>
      </c>
      <c r="AQ2138" s="274">
        <f>Table2[[#This Row],[OUTSD_SG_HEALTH_TOTAL]]-Table2[[#This Row],[OUTSD_SG_GRANDFATHER]]</f>
        <v>0</v>
      </c>
      <c r="AR2138" s="273">
        <f>Table2[[#This Row],[EXCHG_IND_HEALTH_TOTAL]]+Table2[[#This Row],[OUTSD_IND_HEALTH_TOTAL]]</f>
        <v>0</v>
      </c>
      <c r="AS2138" s="273">
        <f>Table2[[#This Row],[EXCHG_SG_HEALTH_TOTAL]]+Table2[[#This Row],[OUTSD_SG_HEALTH_TOTAL]]</f>
        <v>0</v>
      </c>
      <c r="AT2138" s="273">
        <f>Table2[[#This Row],[OUTSD_ATM_HEALTH_TOTAL]]+Table2[[#This Row],[OUTSD_LG_HEALTH_TOTAL]]+Table2[[#This Row],[Individual Total]]+Table2[[#This Row],[Small Group Total]]+Table2[[#This Row],[OUTSD_STUDENT]]</f>
        <v>0</v>
      </c>
    </row>
    <row r="2139" spans="1:46">
      <c r="A2139" t="s">
        <v>430</v>
      </c>
      <c r="B2139" t="s">
        <v>384</v>
      </c>
      <c r="AK2139">
        <v>1</v>
      </c>
      <c r="AL2139">
        <v>2023</v>
      </c>
      <c r="AM2139">
        <v>4</v>
      </c>
      <c r="AN2139" s="273">
        <f>(Table2[[#This Row],[OUTSD_IND_HEALTH_TOTAL]]+Table2[[#This Row],[EXCHG_IND_HEALTH_TOTAL]])-Table2[[#This Row],[OUTSD_IND_GRANDFATHER]]</f>
        <v>0</v>
      </c>
      <c r="AO2139" s="273">
        <f>Table2[[#This Row],[OUTSD_IND_HEALTH_TOTAL]]-Table2[[#This Row],[OUTSD_IND_GRANDFATHER]]</f>
        <v>0</v>
      </c>
      <c r="AP2139" s="273">
        <f>(Table2[[#This Row],[OUTSD_SG_HEALTH_TOTAL]]+Table2[[#This Row],[EXCHG_SG_HEALTH_TOTAL]])-Table2[[#This Row],[OUTSD_SG_GRANDFATHER]]</f>
        <v>0</v>
      </c>
      <c r="AQ2139" s="273">
        <f>Table2[[#This Row],[OUTSD_SG_HEALTH_TOTAL]]-Table2[[#This Row],[OUTSD_SG_GRANDFATHER]]</f>
        <v>0</v>
      </c>
      <c r="AR2139" s="273">
        <f>Table2[[#This Row],[EXCHG_IND_HEALTH_TOTAL]]+Table2[[#This Row],[OUTSD_IND_HEALTH_TOTAL]]</f>
        <v>0</v>
      </c>
      <c r="AS2139" s="273">
        <f>Table2[[#This Row],[EXCHG_SG_HEALTH_TOTAL]]+Table2[[#This Row],[OUTSD_SG_HEALTH_TOTAL]]</f>
        <v>0</v>
      </c>
      <c r="AT2139" s="273">
        <f>Table2[[#This Row],[OUTSD_ATM_HEALTH_TOTAL]]+Table2[[#This Row],[OUTSD_LG_HEALTH_TOTAL]]+Table2[[#This Row],[Individual Total]]+Table2[[#This Row],[Small Group Total]]+Table2[[#This Row],[OUTSD_STUDENT]]</f>
        <v>0</v>
      </c>
    </row>
    <row r="2140" spans="1:46">
      <c r="A2140" t="s">
        <v>430</v>
      </c>
      <c r="B2140" t="s">
        <v>374</v>
      </c>
      <c r="AK2140">
        <v>12</v>
      </c>
      <c r="AL2140">
        <v>2023</v>
      </c>
      <c r="AM2140">
        <v>4</v>
      </c>
      <c r="AN2140" s="273">
        <f>(Table2[[#This Row],[OUTSD_IND_HEALTH_TOTAL]]+Table2[[#This Row],[EXCHG_IND_HEALTH_TOTAL]])-Table2[[#This Row],[OUTSD_IND_GRANDFATHER]]</f>
        <v>0</v>
      </c>
      <c r="AO2140" s="273">
        <f>Table2[[#This Row],[OUTSD_IND_HEALTH_TOTAL]]-Table2[[#This Row],[OUTSD_IND_GRANDFATHER]]</f>
        <v>0</v>
      </c>
      <c r="AP2140" s="273">
        <f>(Table2[[#This Row],[OUTSD_SG_HEALTH_TOTAL]]+Table2[[#This Row],[EXCHG_SG_HEALTH_TOTAL]])-Table2[[#This Row],[OUTSD_SG_GRANDFATHER]]</f>
        <v>0</v>
      </c>
      <c r="AQ2140" s="273">
        <f>Table2[[#This Row],[OUTSD_SG_HEALTH_TOTAL]]-Table2[[#This Row],[OUTSD_SG_GRANDFATHER]]</f>
        <v>0</v>
      </c>
      <c r="AR2140" s="273">
        <f>Table2[[#This Row],[EXCHG_IND_HEALTH_TOTAL]]+Table2[[#This Row],[OUTSD_IND_HEALTH_TOTAL]]</f>
        <v>0</v>
      </c>
      <c r="AS2140" s="273">
        <f>Table2[[#This Row],[EXCHG_SG_HEALTH_TOTAL]]+Table2[[#This Row],[OUTSD_SG_HEALTH_TOTAL]]</f>
        <v>0</v>
      </c>
      <c r="AT2140" s="273">
        <f>Table2[[#This Row],[OUTSD_ATM_HEALTH_TOTAL]]+Table2[[#This Row],[OUTSD_LG_HEALTH_TOTAL]]+Table2[[#This Row],[Individual Total]]+Table2[[#This Row],[Small Group Total]]+Table2[[#This Row],[OUTSD_STUDENT]]</f>
        <v>0</v>
      </c>
    </row>
    <row r="2141" spans="1:46">
      <c r="A2141" t="s">
        <v>430</v>
      </c>
      <c r="B2141" t="s">
        <v>380</v>
      </c>
      <c r="AK2141">
        <v>40</v>
      </c>
      <c r="AL2141">
        <v>2023</v>
      </c>
      <c r="AM2141">
        <v>4</v>
      </c>
      <c r="AN2141" s="273">
        <f>(Table2[[#This Row],[OUTSD_IND_HEALTH_TOTAL]]+Table2[[#This Row],[EXCHG_IND_HEALTH_TOTAL]])-Table2[[#This Row],[OUTSD_IND_GRANDFATHER]]</f>
        <v>0</v>
      </c>
      <c r="AO2141" s="273">
        <f>Table2[[#This Row],[OUTSD_IND_HEALTH_TOTAL]]-Table2[[#This Row],[OUTSD_IND_GRANDFATHER]]</f>
        <v>0</v>
      </c>
      <c r="AP2141" s="273">
        <f>(Table2[[#This Row],[OUTSD_SG_HEALTH_TOTAL]]+Table2[[#This Row],[EXCHG_SG_HEALTH_TOTAL]])-Table2[[#This Row],[OUTSD_SG_GRANDFATHER]]</f>
        <v>0</v>
      </c>
      <c r="AQ2141" s="273">
        <f>Table2[[#This Row],[OUTSD_SG_HEALTH_TOTAL]]-Table2[[#This Row],[OUTSD_SG_GRANDFATHER]]</f>
        <v>0</v>
      </c>
      <c r="AR2141" s="273">
        <f>Table2[[#This Row],[EXCHG_IND_HEALTH_TOTAL]]+Table2[[#This Row],[OUTSD_IND_HEALTH_TOTAL]]</f>
        <v>0</v>
      </c>
      <c r="AS2141" s="273">
        <f>Table2[[#This Row],[EXCHG_SG_HEALTH_TOTAL]]+Table2[[#This Row],[OUTSD_SG_HEALTH_TOTAL]]</f>
        <v>0</v>
      </c>
      <c r="AT2141" s="273">
        <f>Table2[[#This Row],[OUTSD_ATM_HEALTH_TOTAL]]+Table2[[#This Row],[OUTSD_LG_HEALTH_TOTAL]]+Table2[[#This Row],[Individual Total]]+Table2[[#This Row],[Small Group Total]]+Table2[[#This Row],[OUTSD_STUDENT]]</f>
        <v>0</v>
      </c>
    </row>
    <row r="2142" spans="1:46">
      <c r="A2142" t="s">
        <v>430</v>
      </c>
      <c r="B2142" t="s">
        <v>387</v>
      </c>
      <c r="AK2142">
        <v>43</v>
      </c>
      <c r="AL2142">
        <v>2023</v>
      </c>
      <c r="AM2142">
        <v>4</v>
      </c>
      <c r="AN2142" s="273">
        <f>(Table2[[#This Row],[OUTSD_IND_HEALTH_TOTAL]]+Table2[[#This Row],[EXCHG_IND_HEALTH_TOTAL]])-Table2[[#This Row],[OUTSD_IND_GRANDFATHER]]</f>
        <v>0</v>
      </c>
      <c r="AO2142" s="274">
        <f>Table2[[#This Row],[OUTSD_IND_HEALTH_TOTAL]]-Table2[[#This Row],[OUTSD_IND_GRANDFATHER]]</f>
        <v>0</v>
      </c>
      <c r="AP2142" s="273">
        <f>(Table2[[#This Row],[OUTSD_SG_HEALTH_TOTAL]]+Table2[[#This Row],[EXCHG_SG_HEALTH_TOTAL]])-Table2[[#This Row],[OUTSD_SG_GRANDFATHER]]</f>
        <v>0</v>
      </c>
      <c r="AQ2142" s="274">
        <f>Table2[[#This Row],[OUTSD_SG_HEALTH_TOTAL]]-Table2[[#This Row],[OUTSD_SG_GRANDFATHER]]</f>
        <v>0</v>
      </c>
      <c r="AR2142" s="273">
        <f>Table2[[#This Row],[EXCHG_IND_HEALTH_TOTAL]]+Table2[[#This Row],[OUTSD_IND_HEALTH_TOTAL]]</f>
        <v>0</v>
      </c>
      <c r="AS2142" s="273">
        <f>Table2[[#This Row],[EXCHG_SG_HEALTH_TOTAL]]+Table2[[#This Row],[OUTSD_SG_HEALTH_TOTAL]]</f>
        <v>0</v>
      </c>
      <c r="AT2142" s="273">
        <f>Table2[[#This Row],[OUTSD_ATM_HEALTH_TOTAL]]+Table2[[#This Row],[OUTSD_LG_HEALTH_TOTAL]]+Table2[[#This Row],[Individual Total]]+Table2[[#This Row],[Small Group Total]]+Table2[[#This Row],[OUTSD_STUDENT]]</f>
        <v>0</v>
      </c>
    </row>
    <row r="2143" spans="1:46">
      <c r="A2143" t="s">
        <v>430</v>
      </c>
      <c r="B2143" t="s">
        <v>392</v>
      </c>
      <c r="AK2143">
        <v>8</v>
      </c>
      <c r="AL2143">
        <v>2023</v>
      </c>
      <c r="AM2143">
        <v>4</v>
      </c>
      <c r="AN2143" s="273">
        <f>(Table2[[#This Row],[OUTSD_IND_HEALTH_TOTAL]]+Table2[[#This Row],[EXCHG_IND_HEALTH_TOTAL]])-Table2[[#This Row],[OUTSD_IND_GRANDFATHER]]</f>
        <v>0</v>
      </c>
      <c r="AO2143" s="274">
        <f>Table2[[#This Row],[OUTSD_IND_HEALTH_TOTAL]]-Table2[[#This Row],[OUTSD_IND_GRANDFATHER]]</f>
        <v>0</v>
      </c>
      <c r="AP2143" s="273">
        <f>(Table2[[#This Row],[OUTSD_SG_HEALTH_TOTAL]]+Table2[[#This Row],[EXCHG_SG_HEALTH_TOTAL]])-Table2[[#This Row],[OUTSD_SG_GRANDFATHER]]</f>
        <v>0</v>
      </c>
      <c r="AQ2143" s="274">
        <f>Table2[[#This Row],[OUTSD_SG_HEALTH_TOTAL]]-Table2[[#This Row],[OUTSD_SG_GRANDFATHER]]</f>
        <v>0</v>
      </c>
      <c r="AR2143" s="273">
        <f>Table2[[#This Row],[EXCHG_IND_HEALTH_TOTAL]]+Table2[[#This Row],[OUTSD_IND_HEALTH_TOTAL]]</f>
        <v>0</v>
      </c>
      <c r="AS2143" s="273">
        <f>Table2[[#This Row],[EXCHG_SG_HEALTH_TOTAL]]+Table2[[#This Row],[OUTSD_SG_HEALTH_TOTAL]]</f>
        <v>0</v>
      </c>
      <c r="AT2143" s="273">
        <f>Table2[[#This Row],[OUTSD_ATM_HEALTH_TOTAL]]+Table2[[#This Row],[OUTSD_LG_HEALTH_TOTAL]]+Table2[[#This Row],[Individual Total]]+Table2[[#This Row],[Small Group Total]]+Table2[[#This Row],[OUTSD_STUDENT]]</f>
        <v>0</v>
      </c>
    </row>
    <row r="2144" spans="1:46">
      <c r="A2144" t="s">
        <v>430</v>
      </c>
      <c r="B2144" t="s">
        <v>373</v>
      </c>
      <c r="AK2144">
        <v>6</v>
      </c>
      <c r="AL2144">
        <v>2023</v>
      </c>
      <c r="AM2144">
        <v>4</v>
      </c>
      <c r="AN2144" s="273">
        <f>(Table2[[#This Row],[OUTSD_IND_HEALTH_TOTAL]]+Table2[[#This Row],[EXCHG_IND_HEALTH_TOTAL]])-Table2[[#This Row],[OUTSD_IND_GRANDFATHER]]</f>
        <v>0</v>
      </c>
      <c r="AO2144" s="273">
        <f>Table2[[#This Row],[OUTSD_IND_HEALTH_TOTAL]]-Table2[[#This Row],[OUTSD_IND_GRANDFATHER]]</f>
        <v>0</v>
      </c>
      <c r="AP2144" s="273">
        <f>(Table2[[#This Row],[OUTSD_SG_HEALTH_TOTAL]]+Table2[[#This Row],[EXCHG_SG_HEALTH_TOTAL]])-Table2[[#This Row],[OUTSD_SG_GRANDFATHER]]</f>
        <v>0</v>
      </c>
      <c r="AQ2144" s="273">
        <f>Table2[[#This Row],[OUTSD_SG_HEALTH_TOTAL]]-Table2[[#This Row],[OUTSD_SG_GRANDFATHER]]</f>
        <v>0</v>
      </c>
      <c r="AR2144" s="273">
        <f>Table2[[#This Row],[EXCHG_IND_HEALTH_TOTAL]]+Table2[[#This Row],[OUTSD_IND_HEALTH_TOTAL]]</f>
        <v>0</v>
      </c>
      <c r="AS2144" s="273">
        <f>Table2[[#This Row],[EXCHG_SG_HEALTH_TOTAL]]+Table2[[#This Row],[OUTSD_SG_HEALTH_TOTAL]]</f>
        <v>0</v>
      </c>
      <c r="AT2144" s="273">
        <f>Table2[[#This Row],[OUTSD_ATM_HEALTH_TOTAL]]+Table2[[#This Row],[OUTSD_LG_HEALTH_TOTAL]]+Table2[[#This Row],[Individual Total]]+Table2[[#This Row],[Small Group Total]]+Table2[[#This Row],[OUTSD_STUDENT]]</f>
        <v>0</v>
      </c>
    </row>
    <row r="2145" spans="1:46">
      <c r="A2145" t="s">
        <v>430</v>
      </c>
      <c r="B2145" t="s">
        <v>357</v>
      </c>
      <c r="AK2145">
        <v>46</v>
      </c>
      <c r="AL2145">
        <v>2023</v>
      </c>
      <c r="AM2145">
        <v>4</v>
      </c>
      <c r="AN2145" s="273">
        <f>(Table2[[#This Row],[OUTSD_IND_HEALTH_TOTAL]]+Table2[[#This Row],[EXCHG_IND_HEALTH_TOTAL]])-Table2[[#This Row],[OUTSD_IND_GRANDFATHER]]</f>
        <v>0</v>
      </c>
      <c r="AO2145" s="273">
        <f>Table2[[#This Row],[OUTSD_IND_HEALTH_TOTAL]]-Table2[[#This Row],[OUTSD_IND_GRANDFATHER]]</f>
        <v>0</v>
      </c>
      <c r="AP2145" s="273">
        <f>(Table2[[#This Row],[OUTSD_SG_HEALTH_TOTAL]]+Table2[[#This Row],[EXCHG_SG_HEALTH_TOTAL]])-Table2[[#This Row],[OUTSD_SG_GRANDFATHER]]</f>
        <v>0</v>
      </c>
      <c r="AQ2145" s="273">
        <f>Table2[[#This Row],[OUTSD_SG_HEALTH_TOTAL]]-Table2[[#This Row],[OUTSD_SG_GRANDFATHER]]</f>
        <v>0</v>
      </c>
      <c r="AR2145" s="273">
        <f>Table2[[#This Row],[EXCHG_IND_HEALTH_TOTAL]]+Table2[[#This Row],[OUTSD_IND_HEALTH_TOTAL]]</f>
        <v>0</v>
      </c>
      <c r="AS2145" s="273">
        <f>Table2[[#This Row],[EXCHG_SG_HEALTH_TOTAL]]+Table2[[#This Row],[OUTSD_SG_HEALTH_TOTAL]]</f>
        <v>0</v>
      </c>
      <c r="AT2145" s="273">
        <f>Table2[[#This Row],[OUTSD_ATM_HEALTH_TOTAL]]+Table2[[#This Row],[OUTSD_LG_HEALTH_TOTAL]]+Table2[[#This Row],[Individual Total]]+Table2[[#This Row],[Small Group Total]]+Table2[[#This Row],[OUTSD_STUDENT]]</f>
        <v>0</v>
      </c>
    </row>
    <row r="2146" spans="1:46">
      <c r="A2146" t="s">
        <v>430</v>
      </c>
      <c r="B2146" t="s">
        <v>390</v>
      </c>
      <c r="AK2146">
        <v>5</v>
      </c>
      <c r="AL2146">
        <v>2023</v>
      </c>
      <c r="AM2146">
        <v>4</v>
      </c>
      <c r="AN2146" s="273">
        <f>(Table2[[#This Row],[OUTSD_IND_HEALTH_TOTAL]]+Table2[[#This Row],[EXCHG_IND_HEALTH_TOTAL]])-Table2[[#This Row],[OUTSD_IND_GRANDFATHER]]</f>
        <v>0</v>
      </c>
      <c r="AO2146" s="273">
        <f>Table2[[#This Row],[OUTSD_IND_HEALTH_TOTAL]]-Table2[[#This Row],[OUTSD_IND_GRANDFATHER]]</f>
        <v>0</v>
      </c>
      <c r="AP2146" s="273">
        <f>(Table2[[#This Row],[OUTSD_SG_HEALTH_TOTAL]]+Table2[[#This Row],[EXCHG_SG_HEALTH_TOTAL]])-Table2[[#This Row],[OUTSD_SG_GRANDFATHER]]</f>
        <v>0</v>
      </c>
      <c r="AQ2146" s="273">
        <f>Table2[[#This Row],[OUTSD_SG_HEALTH_TOTAL]]-Table2[[#This Row],[OUTSD_SG_GRANDFATHER]]</f>
        <v>0</v>
      </c>
      <c r="AR2146" s="273">
        <f>Table2[[#This Row],[EXCHG_IND_HEALTH_TOTAL]]+Table2[[#This Row],[OUTSD_IND_HEALTH_TOTAL]]</f>
        <v>0</v>
      </c>
      <c r="AS2146" s="273">
        <f>Table2[[#This Row],[EXCHG_SG_HEALTH_TOTAL]]+Table2[[#This Row],[OUTSD_SG_HEALTH_TOTAL]]</f>
        <v>0</v>
      </c>
      <c r="AT2146" s="273">
        <f>Table2[[#This Row],[OUTSD_ATM_HEALTH_TOTAL]]+Table2[[#This Row],[OUTSD_LG_HEALTH_TOTAL]]+Table2[[#This Row],[Individual Total]]+Table2[[#This Row],[Small Group Total]]+Table2[[#This Row],[OUTSD_STUDENT]]</f>
        <v>0</v>
      </c>
    </row>
    <row r="2147" spans="1:46">
      <c r="A2147" t="s">
        <v>430</v>
      </c>
      <c r="B2147" t="s">
        <v>362</v>
      </c>
      <c r="AK2147">
        <v>17</v>
      </c>
      <c r="AL2147">
        <v>2023</v>
      </c>
      <c r="AM2147">
        <v>4</v>
      </c>
      <c r="AN2147" s="273">
        <f>(Table2[[#This Row],[OUTSD_IND_HEALTH_TOTAL]]+Table2[[#This Row],[EXCHG_IND_HEALTH_TOTAL]])-Table2[[#This Row],[OUTSD_IND_GRANDFATHER]]</f>
        <v>0</v>
      </c>
      <c r="AO2147" s="273">
        <f>Table2[[#This Row],[OUTSD_IND_HEALTH_TOTAL]]-Table2[[#This Row],[OUTSD_IND_GRANDFATHER]]</f>
        <v>0</v>
      </c>
      <c r="AP2147" s="273">
        <f>(Table2[[#This Row],[OUTSD_SG_HEALTH_TOTAL]]+Table2[[#This Row],[EXCHG_SG_HEALTH_TOTAL]])-Table2[[#This Row],[OUTSD_SG_GRANDFATHER]]</f>
        <v>0</v>
      </c>
      <c r="AQ2147" s="273">
        <f>Table2[[#This Row],[OUTSD_SG_HEALTH_TOTAL]]-Table2[[#This Row],[OUTSD_SG_GRANDFATHER]]</f>
        <v>0</v>
      </c>
      <c r="AR2147" s="273">
        <f>Table2[[#This Row],[EXCHG_IND_HEALTH_TOTAL]]+Table2[[#This Row],[OUTSD_IND_HEALTH_TOTAL]]</f>
        <v>0</v>
      </c>
      <c r="AS2147" s="273">
        <f>Table2[[#This Row],[EXCHG_SG_HEALTH_TOTAL]]+Table2[[#This Row],[OUTSD_SG_HEALTH_TOTAL]]</f>
        <v>0</v>
      </c>
      <c r="AT2147" s="273">
        <f>Table2[[#This Row],[OUTSD_ATM_HEALTH_TOTAL]]+Table2[[#This Row],[OUTSD_LG_HEALTH_TOTAL]]+Table2[[#This Row],[Individual Total]]+Table2[[#This Row],[Small Group Total]]+Table2[[#This Row],[OUTSD_STUDENT]]</f>
        <v>0</v>
      </c>
    </row>
    <row r="2148" spans="1:46">
      <c r="A2148" t="s">
        <v>569</v>
      </c>
      <c r="B2148" t="s">
        <v>363</v>
      </c>
      <c r="AE2148">
        <v>21</v>
      </c>
      <c r="AL2148">
        <v>2023</v>
      </c>
      <c r="AM2148">
        <v>4</v>
      </c>
      <c r="AN2148" s="273">
        <f>(Table2[[#This Row],[OUTSD_IND_HEALTH_TOTAL]]+Table2[[#This Row],[EXCHG_IND_HEALTH_TOTAL]])-Table2[[#This Row],[OUTSD_IND_GRANDFATHER]]</f>
        <v>0</v>
      </c>
      <c r="AO2148" s="273">
        <f>Table2[[#This Row],[OUTSD_IND_HEALTH_TOTAL]]-Table2[[#This Row],[OUTSD_IND_GRANDFATHER]]</f>
        <v>0</v>
      </c>
      <c r="AP2148" s="273">
        <f>(Table2[[#This Row],[OUTSD_SG_HEALTH_TOTAL]]+Table2[[#This Row],[EXCHG_SG_HEALTH_TOTAL]])-Table2[[#This Row],[OUTSD_SG_GRANDFATHER]]</f>
        <v>0</v>
      </c>
      <c r="AQ2148" s="273">
        <f>Table2[[#This Row],[OUTSD_SG_HEALTH_TOTAL]]-Table2[[#This Row],[OUTSD_SG_GRANDFATHER]]</f>
        <v>0</v>
      </c>
      <c r="AR2148" s="273">
        <f>Table2[[#This Row],[EXCHG_IND_HEALTH_TOTAL]]+Table2[[#This Row],[OUTSD_IND_HEALTH_TOTAL]]</f>
        <v>0</v>
      </c>
      <c r="AS2148" s="273">
        <f>Table2[[#This Row],[EXCHG_SG_HEALTH_TOTAL]]+Table2[[#This Row],[OUTSD_SG_HEALTH_TOTAL]]</f>
        <v>0</v>
      </c>
      <c r="AT2148" s="273">
        <f>Table2[[#This Row],[OUTSD_ATM_HEALTH_TOTAL]]+Table2[[#This Row],[OUTSD_LG_HEALTH_TOTAL]]+Table2[[#This Row],[Individual Total]]+Table2[[#This Row],[Small Group Total]]+Table2[[#This Row],[OUTSD_STUDENT]]</f>
        <v>0</v>
      </c>
    </row>
    <row r="2149" spans="1:46">
      <c r="A2149" t="s">
        <v>569</v>
      </c>
      <c r="B2149" t="s">
        <v>358</v>
      </c>
      <c r="AE2149">
        <v>96</v>
      </c>
      <c r="AL2149">
        <v>2023</v>
      </c>
      <c r="AM2149">
        <v>4</v>
      </c>
      <c r="AN2149" s="273">
        <f>(Table2[[#This Row],[OUTSD_IND_HEALTH_TOTAL]]+Table2[[#This Row],[EXCHG_IND_HEALTH_TOTAL]])-Table2[[#This Row],[OUTSD_IND_GRANDFATHER]]</f>
        <v>0</v>
      </c>
      <c r="AO2149" s="273">
        <f>Table2[[#This Row],[OUTSD_IND_HEALTH_TOTAL]]-Table2[[#This Row],[OUTSD_IND_GRANDFATHER]]</f>
        <v>0</v>
      </c>
      <c r="AP2149" s="273">
        <f>(Table2[[#This Row],[OUTSD_SG_HEALTH_TOTAL]]+Table2[[#This Row],[EXCHG_SG_HEALTH_TOTAL]])-Table2[[#This Row],[OUTSD_SG_GRANDFATHER]]</f>
        <v>0</v>
      </c>
      <c r="AQ2149" s="273">
        <f>Table2[[#This Row],[OUTSD_SG_HEALTH_TOTAL]]-Table2[[#This Row],[OUTSD_SG_GRANDFATHER]]</f>
        <v>0</v>
      </c>
      <c r="AR2149" s="273">
        <f>Table2[[#This Row],[EXCHG_IND_HEALTH_TOTAL]]+Table2[[#This Row],[OUTSD_IND_HEALTH_TOTAL]]</f>
        <v>0</v>
      </c>
      <c r="AS2149" s="273">
        <f>Table2[[#This Row],[EXCHG_SG_HEALTH_TOTAL]]+Table2[[#This Row],[OUTSD_SG_HEALTH_TOTAL]]</f>
        <v>0</v>
      </c>
      <c r="AT2149" s="273">
        <f>Table2[[#This Row],[OUTSD_ATM_HEALTH_TOTAL]]+Table2[[#This Row],[OUTSD_LG_HEALTH_TOTAL]]+Table2[[#This Row],[Individual Total]]+Table2[[#This Row],[Small Group Total]]+Table2[[#This Row],[OUTSD_STUDENT]]</f>
        <v>0</v>
      </c>
    </row>
    <row r="2150" spans="1:46">
      <c r="A2150" t="s">
        <v>569</v>
      </c>
      <c r="B2150" t="s">
        <v>361</v>
      </c>
      <c r="AE2150">
        <v>2</v>
      </c>
      <c r="AL2150">
        <v>2023</v>
      </c>
      <c r="AM2150">
        <v>4</v>
      </c>
      <c r="AN2150" s="273">
        <f>(Table2[[#This Row],[OUTSD_IND_HEALTH_TOTAL]]+Table2[[#This Row],[EXCHG_IND_HEALTH_TOTAL]])-Table2[[#This Row],[OUTSD_IND_GRANDFATHER]]</f>
        <v>0</v>
      </c>
      <c r="AO2150" s="273">
        <f>Table2[[#This Row],[OUTSD_IND_HEALTH_TOTAL]]-Table2[[#This Row],[OUTSD_IND_GRANDFATHER]]</f>
        <v>0</v>
      </c>
      <c r="AP2150" s="273">
        <f>(Table2[[#This Row],[OUTSD_SG_HEALTH_TOTAL]]+Table2[[#This Row],[EXCHG_SG_HEALTH_TOTAL]])-Table2[[#This Row],[OUTSD_SG_GRANDFATHER]]</f>
        <v>0</v>
      </c>
      <c r="AQ2150" s="273">
        <f>Table2[[#This Row],[OUTSD_SG_HEALTH_TOTAL]]-Table2[[#This Row],[OUTSD_SG_GRANDFATHER]]</f>
        <v>0</v>
      </c>
      <c r="AR2150" s="273">
        <f>Table2[[#This Row],[EXCHG_IND_HEALTH_TOTAL]]+Table2[[#This Row],[OUTSD_IND_HEALTH_TOTAL]]</f>
        <v>0</v>
      </c>
      <c r="AS2150" s="273">
        <f>Table2[[#This Row],[EXCHG_SG_HEALTH_TOTAL]]+Table2[[#This Row],[OUTSD_SG_HEALTH_TOTAL]]</f>
        <v>0</v>
      </c>
      <c r="AT2150" s="273">
        <f>Table2[[#This Row],[OUTSD_ATM_HEALTH_TOTAL]]+Table2[[#This Row],[OUTSD_LG_HEALTH_TOTAL]]+Table2[[#This Row],[Individual Total]]+Table2[[#This Row],[Small Group Total]]+Table2[[#This Row],[OUTSD_STUDENT]]</f>
        <v>0</v>
      </c>
    </row>
    <row r="2151" spans="1:46">
      <c r="A2151" t="s">
        <v>569</v>
      </c>
      <c r="B2151" t="s">
        <v>372</v>
      </c>
      <c r="AE2151">
        <v>13</v>
      </c>
      <c r="AL2151">
        <v>2023</v>
      </c>
      <c r="AM2151">
        <v>4</v>
      </c>
      <c r="AN2151" s="273">
        <f>(Table2[[#This Row],[OUTSD_IND_HEALTH_TOTAL]]+Table2[[#This Row],[EXCHG_IND_HEALTH_TOTAL]])-Table2[[#This Row],[OUTSD_IND_GRANDFATHER]]</f>
        <v>0</v>
      </c>
      <c r="AO2151" s="273">
        <f>Table2[[#This Row],[OUTSD_IND_HEALTH_TOTAL]]-Table2[[#This Row],[OUTSD_IND_GRANDFATHER]]</f>
        <v>0</v>
      </c>
      <c r="AP2151" s="273">
        <f>(Table2[[#This Row],[OUTSD_SG_HEALTH_TOTAL]]+Table2[[#This Row],[EXCHG_SG_HEALTH_TOTAL]])-Table2[[#This Row],[OUTSD_SG_GRANDFATHER]]</f>
        <v>0</v>
      </c>
      <c r="AQ2151" s="273">
        <f>Table2[[#This Row],[OUTSD_SG_HEALTH_TOTAL]]-Table2[[#This Row],[OUTSD_SG_GRANDFATHER]]</f>
        <v>0</v>
      </c>
      <c r="AR2151" s="273">
        <f>Table2[[#This Row],[EXCHG_IND_HEALTH_TOTAL]]+Table2[[#This Row],[OUTSD_IND_HEALTH_TOTAL]]</f>
        <v>0</v>
      </c>
      <c r="AS2151" s="273">
        <f>Table2[[#This Row],[EXCHG_SG_HEALTH_TOTAL]]+Table2[[#This Row],[OUTSD_SG_HEALTH_TOTAL]]</f>
        <v>0</v>
      </c>
      <c r="AT2151" s="273">
        <f>Table2[[#This Row],[OUTSD_ATM_HEALTH_TOTAL]]+Table2[[#This Row],[OUTSD_LG_HEALTH_TOTAL]]+Table2[[#This Row],[Individual Total]]+Table2[[#This Row],[Small Group Total]]+Table2[[#This Row],[OUTSD_STUDENT]]</f>
        <v>0</v>
      </c>
    </row>
    <row r="2152" spans="1:46">
      <c r="A2152" t="s">
        <v>569</v>
      </c>
      <c r="B2152" t="s">
        <v>377</v>
      </c>
      <c r="AE2152">
        <v>1</v>
      </c>
      <c r="AL2152">
        <v>2023</v>
      </c>
      <c r="AM2152">
        <v>4</v>
      </c>
      <c r="AN2152" s="273">
        <f>(Table2[[#This Row],[OUTSD_IND_HEALTH_TOTAL]]+Table2[[#This Row],[EXCHG_IND_HEALTH_TOTAL]])-Table2[[#This Row],[OUTSD_IND_GRANDFATHER]]</f>
        <v>0</v>
      </c>
      <c r="AO2152" s="273">
        <f>Table2[[#This Row],[OUTSD_IND_HEALTH_TOTAL]]-Table2[[#This Row],[OUTSD_IND_GRANDFATHER]]</f>
        <v>0</v>
      </c>
      <c r="AP2152" s="273">
        <f>(Table2[[#This Row],[OUTSD_SG_HEALTH_TOTAL]]+Table2[[#This Row],[EXCHG_SG_HEALTH_TOTAL]])-Table2[[#This Row],[OUTSD_SG_GRANDFATHER]]</f>
        <v>0</v>
      </c>
      <c r="AQ2152" s="273">
        <f>Table2[[#This Row],[OUTSD_SG_HEALTH_TOTAL]]-Table2[[#This Row],[OUTSD_SG_GRANDFATHER]]</f>
        <v>0</v>
      </c>
      <c r="AR2152" s="273">
        <f>Table2[[#This Row],[EXCHG_IND_HEALTH_TOTAL]]+Table2[[#This Row],[OUTSD_IND_HEALTH_TOTAL]]</f>
        <v>0</v>
      </c>
      <c r="AS2152" s="273">
        <f>Table2[[#This Row],[EXCHG_SG_HEALTH_TOTAL]]+Table2[[#This Row],[OUTSD_SG_HEALTH_TOTAL]]</f>
        <v>0</v>
      </c>
      <c r="AT2152" s="273">
        <f>Table2[[#This Row],[OUTSD_ATM_HEALTH_TOTAL]]+Table2[[#This Row],[OUTSD_LG_HEALTH_TOTAL]]+Table2[[#This Row],[Individual Total]]+Table2[[#This Row],[Small Group Total]]+Table2[[#This Row],[OUTSD_STUDENT]]</f>
        <v>0</v>
      </c>
    </row>
    <row r="2153" spans="1:46">
      <c r="A2153" t="s">
        <v>569</v>
      </c>
      <c r="B2153" t="s">
        <v>370</v>
      </c>
      <c r="AE2153">
        <v>16</v>
      </c>
      <c r="AL2153">
        <v>2023</v>
      </c>
      <c r="AM2153">
        <v>4</v>
      </c>
      <c r="AN2153" s="273">
        <f>(Table2[[#This Row],[OUTSD_IND_HEALTH_TOTAL]]+Table2[[#This Row],[EXCHG_IND_HEALTH_TOTAL]])-Table2[[#This Row],[OUTSD_IND_GRANDFATHER]]</f>
        <v>0</v>
      </c>
      <c r="AO2153" s="273">
        <f>Table2[[#This Row],[OUTSD_IND_HEALTH_TOTAL]]-Table2[[#This Row],[OUTSD_IND_GRANDFATHER]]</f>
        <v>0</v>
      </c>
      <c r="AP2153" s="273">
        <f>(Table2[[#This Row],[OUTSD_SG_HEALTH_TOTAL]]+Table2[[#This Row],[EXCHG_SG_HEALTH_TOTAL]])-Table2[[#This Row],[OUTSD_SG_GRANDFATHER]]</f>
        <v>0</v>
      </c>
      <c r="AQ2153" s="273">
        <f>Table2[[#This Row],[OUTSD_SG_HEALTH_TOTAL]]-Table2[[#This Row],[OUTSD_SG_GRANDFATHER]]</f>
        <v>0</v>
      </c>
      <c r="AR2153" s="273">
        <f>Table2[[#This Row],[EXCHG_IND_HEALTH_TOTAL]]+Table2[[#This Row],[OUTSD_IND_HEALTH_TOTAL]]</f>
        <v>0</v>
      </c>
      <c r="AS2153" s="273">
        <f>Table2[[#This Row],[EXCHG_SG_HEALTH_TOTAL]]+Table2[[#This Row],[OUTSD_SG_HEALTH_TOTAL]]</f>
        <v>0</v>
      </c>
      <c r="AT2153" s="273">
        <f>Table2[[#This Row],[OUTSD_ATM_HEALTH_TOTAL]]+Table2[[#This Row],[OUTSD_LG_HEALTH_TOTAL]]+Table2[[#This Row],[Individual Total]]+Table2[[#This Row],[Small Group Total]]+Table2[[#This Row],[OUTSD_STUDENT]]</f>
        <v>0</v>
      </c>
    </row>
    <row r="2154" spans="1:46">
      <c r="A2154" t="s">
        <v>569</v>
      </c>
      <c r="B2154" t="s">
        <v>367</v>
      </c>
      <c r="AE2154">
        <v>3</v>
      </c>
      <c r="AL2154">
        <v>2023</v>
      </c>
      <c r="AM2154">
        <v>4</v>
      </c>
      <c r="AN2154" s="273">
        <f>(Table2[[#This Row],[OUTSD_IND_HEALTH_TOTAL]]+Table2[[#This Row],[EXCHG_IND_HEALTH_TOTAL]])-Table2[[#This Row],[OUTSD_IND_GRANDFATHER]]</f>
        <v>0</v>
      </c>
      <c r="AO2154" s="273">
        <f>Table2[[#This Row],[OUTSD_IND_HEALTH_TOTAL]]-Table2[[#This Row],[OUTSD_IND_GRANDFATHER]]</f>
        <v>0</v>
      </c>
      <c r="AP2154" s="273">
        <f>(Table2[[#This Row],[OUTSD_SG_HEALTH_TOTAL]]+Table2[[#This Row],[EXCHG_SG_HEALTH_TOTAL]])-Table2[[#This Row],[OUTSD_SG_GRANDFATHER]]</f>
        <v>0</v>
      </c>
      <c r="AQ2154" s="273">
        <f>Table2[[#This Row],[OUTSD_SG_HEALTH_TOTAL]]-Table2[[#This Row],[OUTSD_SG_GRANDFATHER]]</f>
        <v>0</v>
      </c>
      <c r="AR2154" s="273">
        <f>Table2[[#This Row],[EXCHG_IND_HEALTH_TOTAL]]+Table2[[#This Row],[OUTSD_IND_HEALTH_TOTAL]]</f>
        <v>0</v>
      </c>
      <c r="AS2154" s="273">
        <f>Table2[[#This Row],[EXCHG_SG_HEALTH_TOTAL]]+Table2[[#This Row],[OUTSD_SG_HEALTH_TOTAL]]</f>
        <v>0</v>
      </c>
      <c r="AT2154" s="273">
        <f>Table2[[#This Row],[OUTSD_ATM_HEALTH_TOTAL]]+Table2[[#This Row],[OUTSD_LG_HEALTH_TOTAL]]+Table2[[#This Row],[Individual Total]]+Table2[[#This Row],[Small Group Total]]+Table2[[#This Row],[OUTSD_STUDENT]]</f>
        <v>0</v>
      </c>
    </row>
    <row r="2155" spans="1:46">
      <c r="A2155" t="s">
        <v>569</v>
      </c>
      <c r="B2155" t="s">
        <v>389</v>
      </c>
      <c r="AE2155">
        <v>10</v>
      </c>
      <c r="AL2155">
        <v>2023</v>
      </c>
      <c r="AM2155">
        <v>4</v>
      </c>
      <c r="AN2155" s="273">
        <f>(Table2[[#This Row],[OUTSD_IND_HEALTH_TOTAL]]+Table2[[#This Row],[EXCHG_IND_HEALTH_TOTAL]])-Table2[[#This Row],[OUTSD_IND_GRANDFATHER]]</f>
        <v>0</v>
      </c>
      <c r="AO2155" s="273">
        <f>Table2[[#This Row],[OUTSD_IND_HEALTH_TOTAL]]-Table2[[#This Row],[OUTSD_IND_GRANDFATHER]]</f>
        <v>0</v>
      </c>
      <c r="AP2155" s="273">
        <f>(Table2[[#This Row],[OUTSD_SG_HEALTH_TOTAL]]+Table2[[#This Row],[EXCHG_SG_HEALTH_TOTAL]])-Table2[[#This Row],[OUTSD_SG_GRANDFATHER]]</f>
        <v>0</v>
      </c>
      <c r="AQ2155" s="273">
        <f>Table2[[#This Row],[OUTSD_SG_HEALTH_TOTAL]]-Table2[[#This Row],[OUTSD_SG_GRANDFATHER]]</f>
        <v>0</v>
      </c>
      <c r="AR2155" s="273">
        <f>Table2[[#This Row],[EXCHG_IND_HEALTH_TOTAL]]+Table2[[#This Row],[OUTSD_IND_HEALTH_TOTAL]]</f>
        <v>0</v>
      </c>
      <c r="AS2155" s="273">
        <f>Table2[[#This Row],[EXCHG_SG_HEALTH_TOTAL]]+Table2[[#This Row],[OUTSD_SG_HEALTH_TOTAL]]</f>
        <v>0</v>
      </c>
      <c r="AT2155" s="273">
        <f>Table2[[#This Row],[OUTSD_ATM_HEALTH_TOTAL]]+Table2[[#This Row],[OUTSD_LG_HEALTH_TOTAL]]+Table2[[#This Row],[Individual Total]]+Table2[[#This Row],[Small Group Total]]+Table2[[#This Row],[OUTSD_STUDENT]]</f>
        <v>0</v>
      </c>
    </row>
    <row r="2156" spans="1:46">
      <c r="A2156" t="s">
        <v>569</v>
      </c>
      <c r="B2156" t="s">
        <v>360</v>
      </c>
      <c r="AE2156">
        <v>5</v>
      </c>
      <c r="AL2156">
        <v>2023</v>
      </c>
      <c r="AM2156">
        <v>4</v>
      </c>
      <c r="AN2156" s="273">
        <f>(Table2[[#This Row],[OUTSD_IND_HEALTH_TOTAL]]+Table2[[#This Row],[EXCHG_IND_HEALTH_TOTAL]])-Table2[[#This Row],[OUTSD_IND_GRANDFATHER]]</f>
        <v>0</v>
      </c>
      <c r="AO2156" s="273">
        <f>Table2[[#This Row],[OUTSD_IND_HEALTH_TOTAL]]-Table2[[#This Row],[OUTSD_IND_GRANDFATHER]]</f>
        <v>0</v>
      </c>
      <c r="AP2156" s="273">
        <f>(Table2[[#This Row],[OUTSD_SG_HEALTH_TOTAL]]+Table2[[#This Row],[EXCHG_SG_HEALTH_TOTAL]])-Table2[[#This Row],[OUTSD_SG_GRANDFATHER]]</f>
        <v>0</v>
      </c>
      <c r="AQ2156" s="273">
        <f>Table2[[#This Row],[OUTSD_SG_HEALTH_TOTAL]]-Table2[[#This Row],[OUTSD_SG_GRANDFATHER]]</f>
        <v>0</v>
      </c>
      <c r="AR2156" s="273">
        <f>Table2[[#This Row],[EXCHG_IND_HEALTH_TOTAL]]+Table2[[#This Row],[OUTSD_IND_HEALTH_TOTAL]]</f>
        <v>0</v>
      </c>
      <c r="AS2156" s="273">
        <f>Table2[[#This Row],[EXCHG_SG_HEALTH_TOTAL]]+Table2[[#This Row],[OUTSD_SG_HEALTH_TOTAL]]</f>
        <v>0</v>
      </c>
      <c r="AT2156" s="273">
        <f>Table2[[#This Row],[OUTSD_ATM_HEALTH_TOTAL]]+Table2[[#This Row],[OUTSD_LG_HEALTH_TOTAL]]+Table2[[#This Row],[Individual Total]]+Table2[[#This Row],[Small Group Total]]+Table2[[#This Row],[OUTSD_STUDENT]]</f>
        <v>0</v>
      </c>
    </row>
    <row r="2157" spans="1:46">
      <c r="A2157" t="s">
        <v>569</v>
      </c>
      <c r="B2157" t="s">
        <v>368</v>
      </c>
      <c r="AE2157">
        <v>25</v>
      </c>
      <c r="AL2157">
        <v>2023</v>
      </c>
      <c r="AM2157">
        <v>4</v>
      </c>
      <c r="AN2157" s="273">
        <f>(Table2[[#This Row],[OUTSD_IND_HEALTH_TOTAL]]+Table2[[#This Row],[EXCHG_IND_HEALTH_TOTAL]])-Table2[[#This Row],[OUTSD_IND_GRANDFATHER]]</f>
        <v>0</v>
      </c>
      <c r="AO2157" s="273">
        <f>Table2[[#This Row],[OUTSD_IND_HEALTH_TOTAL]]-Table2[[#This Row],[OUTSD_IND_GRANDFATHER]]</f>
        <v>0</v>
      </c>
      <c r="AP2157" s="273">
        <f>(Table2[[#This Row],[OUTSD_SG_HEALTH_TOTAL]]+Table2[[#This Row],[EXCHG_SG_HEALTH_TOTAL]])-Table2[[#This Row],[OUTSD_SG_GRANDFATHER]]</f>
        <v>0</v>
      </c>
      <c r="AQ2157" s="273">
        <f>Table2[[#This Row],[OUTSD_SG_HEALTH_TOTAL]]-Table2[[#This Row],[OUTSD_SG_GRANDFATHER]]</f>
        <v>0</v>
      </c>
      <c r="AR2157" s="273">
        <f>Table2[[#This Row],[EXCHG_IND_HEALTH_TOTAL]]+Table2[[#This Row],[OUTSD_IND_HEALTH_TOTAL]]</f>
        <v>0</v>
      </c>
      <c r="AS2157" s="273">
        <f>Table2[[#This Row],[EXCHG_SG_HEALTH_TOTAL]]+Table2[[#This Row],[OUTSD_SG_HEALTH_TOTAL]]</f>
        <v>0</v>
      </c>
      <c r="AT2157" s="273">
        <f>Table2[[#This Row],[OUTSD_ATM_HEALTH_TOTAL]]+Table2[[#This Row],[OUTSD_LG_HEALTH_TOTAL]]+Table2[[#This Row],[Individual Total]]+Table2[[#This Row],[Small Group Total]]+Table2[[#This Row],[OUTSD_STUDENT]]</f>
        <v>0</v>
      </c>
    </row>
    <row r="2158" spans="1:46">
      <c r="A2158" t="s">
        <v>569</v>
      </c>
      <c r="B2158" t="s">
        <v>378</v>
      </c>
      <c r="AE2158">
        <v>6</v>
      </c>
      <c r="AL2158">
        <v>2023</v>
      </c>
      <c r="AM2158">
        <v>4</v>
      </c>
      <c r="AN2158" s="273">
        <f>(Table2[[#This Row],[OUTSD_IND_HEALTH_TOTAL]]+Table2[[#This Row],[EXCHG_IND_HEALTH_TOTAL]])-Table2[[#This Row],[OUTSD_IND_GRANDFATHER]]</f>
        <v>0</v>
      </c>
      <c r="AO2158" s="274">
        <f>Table2[[#This Row],[OUTSD_IND_HEALTH_TOTAL]]-Table2[[#This Row],[OUTSD_IND_GRANDFATHER]]</f>
        <v>0</v>
      </c>
      <c r="AP2158" s="273">
        <f>(Table2[[#This Row],[OUTSD_SG_HEALTH_TOTAL]]+Table2[[#This Row],[EXCHG_SG_HEALTH_TOTAL]])-Table2[[#This Row],[OUTSD_SG_GRANDFATHER]]</f>
        <v>0</v>
      </c>
      <c r="AQ2158" s="274">
        <f>Table2[[#This Row],[OUTSD_SG_HEALTH_TOTAL]]-Table2[[#This Row],[OUTSD_SG_GRANDFATHER]]</f>
        <v>0</v>
      </c>
      <c r="AR2158" s="273">
        <f>Table2[[#This Row],[EXCHG_IND_HEALTH_TOTAL]]+Table2[[#This Row],[OUTSD_IND_HEALTH_TOTAL]]</f>
        <v>0</v>
      </c>
      <c r="AS2158" s="273">
        <f>Table2[[#This Row],[EXCHG_SG_HEALTH_TOTAL]]+Table2[[#This Row],[OUTSD_SG_HEALTH_TOTAL]]</f>
        <v>0</v>
      </c>
      <c r="AT2158" s="273">
        <f>Table2[[#This Row],[OUTSD_ATM_HEALTH_TOTAL]]+Table2[[#This Row],[OUTSD_LG_HEALTH_TOTAL]]+Table2[[#This Row],[Individual Total]]+Table2[[#This Row],[Small Group Total]]+Table2[[#This Row],[OUTSD_STUDENT]]</f>
        <v>0</v>
      </c>
    </row>
    <row r="2159" spans="1:46">
      <c r="A2159" t="s">
        <v>569</v>
      </c>
      <c r="B2159" t="s">
        <v>369</v>
      </c>
      <c r="AE2159">
        <v>3</v>
      </c>
      <c r="AL2159">
        <v>2023</v>
      </c>
      <c r="AM2159">
        <v>4</v>
      </c>
      <c r="AN2159" s="273">
        <f>(Table2[[#This Row],[OUTSD_IND_HEALTH_TOTAL]]+Table2[[#This Row],[EXCHG_IND_HEALTH_TOTAL]])-Table2[[#This Row],[OUTSD_IND_GRANDFATHER]]</f>
        <v>0</v>
      </c>
      <c r="AO2159" s="273">
        <f>Table2[[#This Row],[OUTSD_IND_HEALTH_TOTAL]]-Table2[[#This Row],[OUTSD_IND_GRANDFATHER]]</f>
        <v>0</v>
      </c>
      <c r="AP2159" s="273">
        <f>(Table2[[#This Row],[OUTSD_SG_HEALTH_TOTAL]]+Table2[[#This Row],[EXCHG_SG_HEALTH_TOTAL]])-Table2[[#This Row],[OUTSD_SG_GRANDFATHER]]</f>
        <v>0</v>
      </c>
      <c r="AQ2159" s="273">
        <f>Table2[[#This Row],[OUTSD_SG_HEALTH_TOTAL]]-Table2[[#This Row],[OUTSD_SG_GRANDFATHER]]</f>
        <v>0</v>
      </c>
      <c r="AR2159" s="273">
        <f>Table2[[#This Row],[EXCHG_IND_HEALTH_TOTAL]]+Table2[[#This Row],[OUTSD_IND_HEALTH_TOTAL]]</f>
        <v>0</v>
      </c>
      <c r="AS2159" s="273">
        <f>Table2[[#This Row],[EXCHG_SG_HEALTH_TOTAL]]+Table2[[#This Row],[OUTSD_SG_HEALTH_TOTAL]]</f>
        <v>0</v>
      </c>
      <c r="AT2159" s="273">
        <f>Table2[[#This Row],[OUTSD_ATM_HEALTH_TOTAL]]+Table2[[#This Row],[OUTSD_LG_HEALTH_TOTAL]]+Table2[[#This Row],[Individual Total]]+Table2[[#This Row],[Small Group Total]]+Table2[[#This Row],[OUTSD_STUDENT]]</f>
        <v>0</v>
      </c>
    </row>
    <row r="2160" spans="1:46">
      <c r="A2160" t="s">
        <v>569</v>
      </c>
      <c r="B2160" t="s">
        <v>366</v>
      </c>
      <c r="AE2160">
        <v>27</v>
      </c>
      <c r="AL2160">
        <v>2023</v>
      </c>
      <c r="AM2160">
        <v>4</v>
      </c>
      <c r="AN2160" s="273">
        <f>(Table2[[#This Row],[OUTSD_IND_HEALTH_TOTAL]]+Table2[[#This Row],[EXCHG_IND_HEALTH_TOTAL]])-Table2[[#This Row],[OUTSD_IND_GRANDFATHER]]</f>
        <v>0</v>
      </c>
      <c r="AO2160" s="273">
        <f>Table2[[#This Row],[OUTSD_IND_HEALTH_TOTAL]]-Table2[[#This Row],[OUTSD_IND_GRANDFATHER]]</f>
        <v>0</v>
      </c>
      <c r="AP2160" s="273">
        <f>(Table2[[#This Row],[OUTSD_SG_HEALTH_TOTAL]]+Table2[[#This Row],[EXCHG_SG_HEALTH_TOTAL]])-Table2[[#This Row],[OUTSD_SG_GRANDFATHER]]</f>
        <v>0</v>
      </c>
      <c r="AQ2160" s="273">
        <f>Table2[[#This Row],[OUTSD_SG_HEALTH_TOTAL]]-Table2[[#This Row],[OUTSD_SG_GRANDFATHER]]</f>
        <v>0</v>
      </c>
      <c r="AR2160" s="273">
        <f>Table2[[#This Row],[EXCHG_IND_HEALTH_TOTAL]]+Table2[[#This Row],[OUTSD_IND_HEALTH_TOTAL]]</f>
        <v>0</v>
      </c>
      <c r="AS2160" s="273">
        <f>Table2[[#This Row],[EXCHG_SG_HEALTH_TOTAL]]+Table2[[#This Row],[OUTSD_SG_HEALTH_TOTAL]]</f>
        <v>0</v>
      </c>
      <c r="AT2160" s="273">
        <f>Table2[[#This Row],[OUTSD_ATM_HEALTH_TOTAL]]+Table2[[#This Row],[OUTSD_LG_HEALTH_TOTAL]]+Table2[[#This Row],[Individual Total]]+Table2[[#This Row],[Small Group Total]]+Table2[[#This Row],[OUTSD_STUDENT]]</f>
        <v>0</v>
      </c>
    </row>
    <row r="2161" spans="1:46">
      <c r="A2161" t="s">
        <v>569</v>
      </c>
      <c r="B2161" t="s">
        <v>375</v>
      </c>
      <c r="AE2161">
        <v>4</v>
      </c>
      <c r="AL2161">
        <v>2023</v>
      </c>
      <c r="AM2161">
        <v>4</v>
      </c>
      <c r="AN2161" s="273">
        <f>(Table2[[#This Row],[OUTSD_IND_HEALTH_TOTAL]]+Table2[[#This Row],[EXCHG_IND_HEALTH_TOTAL]])-Table2[[#This Row],[OUTSD_IND_GRANDFATHER]]</f>
        <v>0</v>
      </c>
      <c r="AO2161" s="273">
        <f>Table2[[#This Row],[OUTSD_IND_HEALTH_TOTAL]]-Table2[[#This Row],[OUTSD_IND_GRANDFATHER]]</f>
        <v>0</v>
      </c>
      <c r="AP2161" s="273">
        <f>(Table2[[#This Row],[OUTSD_SG_HEALTH_TOTAL]]+Table2[[#This Row],[EXCHG_SG_HEALTH_TOTAL]])-Table2[[#This Row],[OUTSD_SG_GRANDFATHER]]</f>
        <v>0</v>
      </c>
      <c r="AQ2161" s="273">
        <f>Table2[[#This Row],[OUTSD_SG_HEALTH_TOTAL]]-Table2[[#This Row],[OUTSD_SG_GRANDFATHER]]</f>
        <v>0</v>
      </c>
      <c r="AR2161" s="273">
        <f>Table2[[#This Row],[EXCHG_IND_HEALTH_TOTAL]]+Table2[[#This Row],[OUTSD_IND_HEALTH_TOTAL]]</f>
        <v>0</v>
      </c>
      <c r="AS2161" s="273">
        <f>Table2[[#This Row],[EXCHG_SG_HEALTH_TOTAL]]+Table2[[#This Row],[OUTSD_SG_HEALTH_TOTAL]]</f>
        <v>0</v>
      </c>
      <c r="AT2161" s="273">
        <f>Table2[[#This Row],[OUTSD_ATM_HEALTH_TOTAL]]+Table2[[#This Row],[OUTSD_LG_HEALTH_TOTAL]]+Table2[[#This Row],[Individual Total]]+Table2[[#This Row],[Small Group Total]]+Table2[[#This Row],[OUTSD_STUDENT]]</f>
        <v>0</v>
      </c>
    </row>
    <row r="2162" spans="1:46">
      <c r="A2162" t="s">
        <v>569</v>
      </c>
      <c r="B2162" t="s">
        <v>365</v>
      </c>
      <c r="AE2162">
        <v>32</v>
      </c>
      <c r="AL2162">
        <v>2023</v>
      </c>
      <c r="AM2162">
        <v>4</v>
      </c>
      <c r="AN2162" s="273">
        <f>(Table2[[#This Row],[OUTSD_IND_HEALTH_TOTAL]]+Table2[[#This Row],[EXCHG_IND_HEALTH_TOTAL]])-Table2[[#This Row],[OUTSD_IND_GRANDFATHER]]</f>
        <v>0</v>
      </c>
      <c r="AO2162" s="273">
        <f>Table2[[#This Row],[OUTSD_IND_HEALTH_TOTAL]]-Table2[[#This Row],[OUTSD_IND_GRANDFATHER]]</f>
        <v>0</v>
      </c>
      <c r="AP2162" s="273">
        <f>(Table2[[#This Row],[OUTSD_SG_HEALTH_TOTAL]]+Table2[[#This Row],[EXCHG_SG_HEALTH_TOTAL]])-Table2[[#This Row],[OUTSD_SG_GRANDFATHER]]</f>
        <v>0</v>
      </c>
      <c r="AQ2162" s="273">
        <f>Table2[[#This Row],[OUTSD_SG_HEALTH_TOTAL]]-Table2[[#This Row],[OUTSD_SG_GRANDFATHER]]</f>
        <v>0</v>
      </c>
      <c r="AR2162" s="273">
        <f>Table2[[#This Row],[EXCHG_IND_HEALTH_TOTAL]]+Table2[[#This Row],[OUTSD_IND_HEALTH_TOTAL]]</f>
        <v>0</v>
      </c>
      <c r="AS2162" s="273">
        <f>Table2[[#This Row],[EXCHG_SG_HEALTH_TOTAL]]+Table2[[#This Row],[OUTSD_SG_HEALTH_TOTAL]]</f>
        <v>0</v>
      </c>
      <c r="AT2162" s="273">
        <f>Table2[[#This Row],[OUTSD_ATM_HEALTH_TOTAL]]+Table2[[#This Row],[OUTSD_LG_HEALTH_TOTAL]]+Table2[[#This Row],[Individual Total]]+Table2[[#This Row],[Small Group Total]]+Table2[[#This Row],[OUTSD_STUDENT]]</f>
        <v>0</v>
      </c>
    </row>
    <row r="2163" spans="1:46">
      <c r="A2163" t="s">
        <v>569</v>
      </c>
      <c r="B2163" t="s">
        <v>356</v>
      </c>
      <c r="AE2163">
        <v>76</v>
      </c>
      <c r="AL2163">
        <v>2023</v>
      </c>
      <c r="AM2163">
        <v>4</v>
      </c>
      <c r="AN2163" s="273">
        <f>(Table2[[#This Row],[OUTSD_IND_HEALTH_TOTAL]]+Table2[[#This Row],[EXCHG_IND_HEALTH_TOTAL]])-Table2[[#This Row],[OUTSD_IND_GRANDFATHER]]</f>
        <v>0</v>
      </c>
      <c r="AO2163" s="273">
        <f>Table2[[#This Row],[OUTSD_IND_HEALTH_TOTAL]]-Table2[[#This Row],[OUTSD_IND_GRANDFATHER]]</f>
        <v>0</v>
      </c>
      <c r="AP2163" s="273">
        <f>(Table2[[#This Row],[OUTSD_SG_HEALTH_TOTAL]]+Table2[[#This Row],[EXCHG_SG_HEALTH_TOTAL]])-Table2[[#This Row],[OUTSD_SG_GRANDFATHER]]</f>
        <v>0</v>
      </c>
      <c r="AQ2163" s="273">
        <f>Table2[[#This Row],[OUTSD_SG_HEALTH_TOTAL]]-Table2[[#This Row],[OUTSD_SG_GRANDFATHER]]</f>
        <v>0</v>
      </c>
      <c r="AR2163" s="273">
        <f>Table2[[#This Row],[EXCHG_IND_HEALTH_TOTAL]]+Table2[[#This Row],[OUTSD_IND_HEALTH_TOTAL]]</f>
        <v>0</v>
      </c>
      <c r="AS2163" s="273">
        <f>Table2[[#This Row],[EXCHG_SG_HEALTH_TOTAL]]+Table2[[#This Row],[OUTSD_SG_HEALTH_TOTAL]]</f>
        <v>0</v>
      </c>
      <c r="AT2163" s="273">
        <f>Table2[[#This Row],[OUTSD_ATM_HEALTH_TOTAL]]+Table2[[#This Row],[OUTSD_LG_HEALTH_TOTAL]]+Table2[[#This Row],[Individual Total]]+Table2[[#This Row],[Small Group Total]]+Table2[[#This Row],[OUTSD_STUDENT]]</f>
        <v>0</v>
      </c>
    </row>
    <row r="2164" spans="1:46">
      <c r="A2164" t="s">
        <v>569</v>
      </c>
      <c r="B2164" t="s">
        <v>359</v>
      </c>
      <c r="AE2164">
        <v>510</v>
      </c>
      <c r="AL2164">
        <v>2023</v>
      </c>
      <c r="AM2164">
        <v>4</v>
      </c>
      <c r="AN2164" s="273">
        <f>(Table2[[#This Row],[OUTSD_IND_HEALTH_TOTAL]]+Table2[[#This Row],[EXCHG_IND_HEALTH_TOTAL]])-Table2[[#This Row],[OUTSD_IND_GRANDFATHER]]</f>
        <v>0</v>
      </c>
      <c r="AO2164" s="273">
        <f>Table2[[#This Row],[OUTSD_IND_HEALTH_TOTAL]]-Table2[[#This Row],[OUTSD_IND_GRANDFATHER]]</f>
        <v>0</v>
      </c>
      <c r="AP2164" s="273">
        <f>(Table2[[#This Row],[OUTSD_SG_HEALTH_TOTAL]]+Table2[[#This Row],[EXCHG_SG_HEALTH_TOTAL]])-Table2[[#This Row],[OUTSD_SG_GRANDFATHER]]</f>
        <v>0</v>
      </c>
      <c r="AQ2164" s="273">
        <f>Table2[[#This Row],[OUTSD_SG_HEALTH_TOTAL]]-Table2[[#This Row],[OUTSD_SG_GRANDFATHER]]</f>
        <v>0</v>
      </c>
      <c r="AR2164" s="273">
        <f>Table2[[#This Row],[EXCHG_IND_HEALTH_TOTAL]]+Table2[[#This Row],[OUTSD_IND_HEALTH_TOTAL]]</f>
        <v>0</v>
      </c>
      <c r="AS2164" s="273">
        <f>Table2[[#This Row],[EXCHG_SG_HEALTH_TOTAL]]+Table2[[#This Row],[OUTSD_SG_HEALTH_TOTAL]]</f>
        <v>0</v>
      </c>
      <c r="AT2164" s="273">
        <f>Table2[[#This Row],[OUTSD_ATM_HEALTH_TOTAL]]+Table2[[#This Row],[OUTSD_LG_HEALTH_TOTAL]]+Table2[[#This Row],[Individual Total]]+Table2[[#This Row],[Small Group Total]]+Table2[[#This Row],[OUTSD_STUDENT]]</f>
        <v>0</v>
      </c>
    </row>
    <row r="2165" spans="1:46">
      <c r="A2165" t="s">
        <v>569</v>
      </c>
      <c r="B2165" t="s">
        <v>364</v>
      </c>
      <c r="AE2165">
        <v>10</v>
      </c>
      <c r="AL2165">
        <v>2023</v>
      </c>
      <c r="AM2165">
        <v>4</v>
      </c>
      <c r="AN2165" s="273">
        <f>(Table2[[#This Row],[OUTSD_IND_HEALTH_TOTAL]]+Table2[[#This Row],[EXCHG_IND_HEALTH_TOTAL]])-Table2[[#This Row],[OUTSD_IND_GRANDFATHER]]</f>
        <v>0</v>
      </c>
      <c r="AO2165" s="273">
        <f>Table2[[#This Row],[OUTSD_IND_HEALTH_TOTAL]]-Table2[[#This Row],[OUTSD_IND_GRANDFATHER]]</f>
        <v>0</v>
      </c>
      <c r="AP2165" s="273">
        <f>(Table2[[#This Row],[OUTSD_SG_HEALTH_TOTAL]]+Table2[[#This Row],[EXCHG_SG_HEALTH_TOTAL]])-Table2[[#This Row],[OUTSD_SG_GRANDFATHER]]</f>
        <v>0</v>
      </c>
      <c r="AQ2165" s="273">
        <f>Table2[[#This Row],[OUTSD_SG_HEALTH_TOTAL]]-Table2[[#This Row],[OUTSD_SG_GRANDFATHER]]</f>
        <v>0</v>
      </c>
      <c r="AR2165" s="273">
        <f>Table2[[#This Row],[EXCHG_IND_HEALTH_TOTAL]]+Table2[[#This Row],[OUTSD_IND_HEALTH_TOTAL]]</f>
        <v>0</v>
      </c>
      <c r="AS2165" s="273">
        <f>Table2[[#This Row],[EXCHG_SG_HEALTH_TOTAL]]+Table2[[#This Row],[OUTSD_SG_HEALTH_TOTAL]]</f>
        <v>0</v>
      </c>
      <c r="AT2165" s="273">
        <f>Table2[[#This Row],[OUTSD_ATM_HEALTH_TOTAL]]+Table2[[#This Row],[OUTSD_LG_HEALTH_TOTAL]]+Table2[[#This Row],[Individual Total]]+Table2[[#This Row],[Small Group Total]]+Table2[[#This Row],[OUTSD_STUDENT]]</f>
        <v>0</v>
      </c>
    </row>
    <row r="2166" spans="1:46">
      <c r="A2166" t="s">
        <v>569</v>
      </c>
      <c r="B2166" t="s">
        <v>380</v>
      </c>
      <c r="AE2166">
        <v>3</v>
      </c>
      <c r="AL2166">
        <v>2023</v>
      </c>
      <c r="AM2166">
        <v>4</v>
      </c>
      <c r="AN2166" s="273">
        <f>(Table2[[#This Row],[OUTSD_IND_HEALTH_TOTAL]]+Table2[[#This Row],[EXCHG_IND_HEALTH_TOTAL]])-Table2[[#This Row],[OUTSD_IND_GRANDFATHER]]</f>
        <v>0</v>
      </c>
      <c r="AO2166" s="273">
        <f>Table2[[#This Row],[OUTSD_IND_HEALTH_TOTAL]]-Table2[[#This Row],[OUTSD_IND_GRANDFATHER]]</f>
        <v>0</v>
      </c>
      <c r="AP2166" s="273">
        <f>(Table2[[#This Row],[OUTSD_SG_HEALTH_TOTAL]]+Table2[[#This Row],[EXCHG_SG_HEALTH_TOTAL]])-Table2[[#This Row],[OUTSD_SG_GRANDFATHER]]</f>
        <v>0</v>
      </c>
      <c r="AQ2166" s="273">
        <f>Table2[[#This Row],[OUTSD_SG_HEALTH_TOTAL]]-Table2[[#This Row],[OUTSD_SG_GRANDFATHER]]</f>
        <v>0</v>
      </c>
      <c r="AR2166" s="273">
        <f>Table2[[#This Row],[EXCHG_IND_HEALTH_TOTAL]]+Table2[[#This Row],[OUTSD_IND_HEALTH_TOTAL]]</f>
        <v>0</v>
      </c>
      <c r="AS2166" s="273">
        <f>Table2[[#This Row],[EXCHG_SG_HEALTH_TOTAL]]+Table2[[#This Row],[OUTSD_SG_HEALTH_TOTAL]]</f>
        <v>0</v>
      </c>
      <c r="AT2166" s="273">
        <f>Table2[[#This Row],[OUTSD_ATM_HEALTH_TOTAL]]+Table2[[#This Row],[OUTSD_LG_HEALTH_TOTAL]]+Table2[[#This Row],[Individual Total]]+Table2[[#This Row],[Small Group Total]]+Table2[[#This Row],[OUTSD_STUDENT]]</f>
        <v>0</v>
      </c>
    </row>
    <row r="2167" spans="1:46">
      <c r="A2167" t="s">
        <v>569</v>
      </c>
      <c r="B2167" t="s">
        <v>387</v>
      </c>
      <c r="AE2167">
        <v>2</v>
      </c>
      <c r="AL2167">
        <v>2023</v>
      </c>
      <c r="AM2167">
        <v>4</v>
      </c>
      <c r="AN2167" s="273">
        <f>(Table2[[#This Row],[OUTSD_IND_HEALTH_TOTAL]]+Table2[[#This Row],[EXCHG_IND_HEALTH_TOTAL]])-Table2[[#This Row],[OUTSD_IND_GRANDFATHER]]</f>
        <v>0</v>
      </c>
      <c r="AO2167" s="273">
        <f>Table2[[#This Row],[OUTSD_IND_HEALTH_TOTAL]]-Table2[[#This Row],[OUTSD_IND_GRANDFATHER]]</f>
        <v>0</v>
      </c>
      <c r="AP2167" s="273">
        <f>(Table2[[#This Row],[OUTSD_SG_HEALTH_TOTAL]]+Table2[[#This Row],[EXCHG_SG_HEALTH_TOTAL]])-Table2[[#This Row],[OUTSD_SG_GRANDFATHER]]</f>
        <v>0</v>
      </c>
      <c r="AQ2167" s="273">
        <f>Table2[[#This Row],[OUTSD_SG_HEALTH_TOTAL]]-Table2[[#This Row],[OUTSD_SG_GRANDFATHER]]</f>
        <v>0</v>
      </c>
      <c r="AR2167" s="273">
        <f>Table2[[#This Row],[EXCHG_IND_HEALTH_TOTAL]]+Table2[[#This Row],[OUTSD_IND_HEALTH_TOTAL]]</f>
        <v>0</v>
      </c>
      <c r="AS2167" s="273">
        <f>Table2[[#This Row],[EXCHG_SG_HEALTH_TOTAL]]+Table2[[#This Row],[OUTSD_SG_HEALTH_TOTAL]]</f>
        <v>0</v>
      </c>
      <c r="AT2167" s="273">
        <f>Table2[[#This Row],[OUTSD_ATM_HEALTH_TOTAL]]+Table2[[#This Row],[OUTSD_LG_HEALTH_TOTAL]]+Table2[[#This Row],[Individual Total]]+Table2[[#This Row],[Small Group Total]]+Table2[[#This Row],[OUTSD_STUDENT]]</f>
        <v>0</v>
      </c>
    </row>
    <row r="2168" spans="1:46">
      <c r="A2168" t="s">
        <v>569</v>
      </c>
      <c r="B2168" t="s">
        <v>373</v>
      </c>
      <c r="AE2168">
        <v>10</v>
      </c>
      <c r="AL2168">
        <v>2023</v>
      </c>
      <c r="AM2168">
        <v>4</v>
      </c>
      <c r="AN2168" s="273">
        <f>(Table2[[#This Row],[OUTSD_IND_HEALTH_TOTAL]]+Table2[[#This Row],[EXCHG_IND_HEALTH_TOTAL]])-Table2[[#This Row],[OUTSD_IND_GRANDFATHER]]</f>
        <v>0</v>
      </c>
      <c r="AO2168" s="273">
        <f>Table2[[#This Row],[OUTSD_IND_HEALTH_TOTAL]]-Table2[[#This Row],[OUTSD_IND_GRANDFATHER]]</f>
        <v>0</v>
      </c>
      <c r="AP2168" s="273">
        <f>(Table2[[#This Row],[OUTSD_SG_HEALTH_TOTAL]]+Table2[[#This Row],[EXCHG_SG_HEALTH_TOTAL]])-Table2[[#This Row],[OUTSD_SG_GRANDFATHER]]</f>
        <v>0</v>
      </c>
      <c r="AQ2168" s="273">
        <f>Table2[[#This Row],[OUTSD_SG_HEALTH_TOTAL]]-Table2[[#This Row],[OUTSD_SG_GRANDFATHER]]</f>
        <v>0</v>
      </c>
      <c r="AR2168" s="273">
        <f>Table2[[#This Row],[EXCHG_IND_HEALTH_TOTAL]]+Table2[[#This Row],[OUTSD_IND_HEALTH_TOTAL]]</f>
        <v>0</v>
      </c>
      <c r="AS2168" s="273">
        <f>Table2[[#This Row],[EXCHG_SG_HEALTH_TOTAL]]+Table2[[#This Row],[OUTSD_SG_HEALTH_TOTAL]]</f>
        <v>0</v>
      </c>
      <c r="AT2168" s="273">
        <f>Table2[[#This Row],[OUTSD_ATM_HEALTH_TOTAL]]+Table2[[#This Row],[OUTSD_LG_HEALTH_TOTAL]]+Table2[[#This Row],[Individual Total]]+Table2[[#This Row],[Small Group Total]]+Table2[[#This Row],[OUTSD_STUDENT]]</f>
        <v>0</v>
      </c>
    </row>
    <row r="2169" spans="1:46">
      <c r="A2169" t="s">
        <v>569</v>
      </c>
      <c r="B2169" t="s">
        <v>357</v>
      </c>
      <c r="AE2169">
        <v>637</v>
      </c>
      <c r="AL2169">
        <v>2023</v>
      </c>
      <c r="AM2169">
        <v>4</v>
      </c>
      <c r="AN2169" s="273">
        <f>(Table2[[#This Row],[OUTSD_IND_HEALTH_TOTAL]]+Table2[[#This Row],[EXCHG_IND_HEALTH_TOTAL]])-Table2[[#This Row],[OUTSD_IND_GRANDFATHER]]</f>
        <v>0</v>
      </c>
      <c r="AO2169" s="274">
        <f>Table2[[#This Row],[OUTSD_IND_HEALTH_TOTAL]]-Table2[[#This Row],[OUTSD_IND_GRANDFATHER]]</f>
        <v>0</v>
      </c>
      <c r="AP2169" s="273">
        <f>(Table2[[#This Row],[OUTSD_SG_HEALTH_TOTAL]]+Table2[[#This Row],[EXCHG_SG_HEALTH_TOTAL]])-Table2[[#This Row],[OUTSD_SG_GRANDFATHER]]</f>
        <v>0</v>
      </c>
      <c r="AQ2169" s="274">
        <f>Table2[[#This Row],[OUTSD_SG_HEALTH_TOTAL]]-Table2[[#This Row],[OUTSD_SG_GRANDFATHER]]</f>
        <v>0</v>
      </c>
      <c r="AR2169" s="273">
        <f>Table2[[#This Row],[EXCHG_IND_HEALTH_TOTAL]]+Table2[[#This Row],[OUTSD_IND_HEALTH_TOTAL]]</f>
        <v>0</v>
      </c>
      <c r="AS2169" s="273">
        <f>Table2[[#This Row],[EXCHG_SG_HEALTH_TOTAL]]+Table2[[#This Row],[OUTSD_SG_HEALTH_TOTAL]]</f>
        <v>0</v>
      </c>
      <c r="AT2169" s="273">
        <f>Table2[[#This Row],[OUTSD_ATM_HEALTH_TOTAL]]+Table2[[#This Row],[OUTSD_LG_HEALTH_TOTAL]]+Table2[[#This Row],[Individual Total]]+Table2[[#This Row],[Small Group Total]]+Table2[[#This Row],[OUTSD_STUDENT]]</f>
        <v>0</v>
      </c>
    </row>
    <row r="2170" spans="1:46">
      <c r="A2170" t="s">
        <v>569</v>
      </c>
      <c r="B2170" t="s">
        <v>362</v>
      </c>
      <c r="AE2170">
        <v>29</v>
      </c>
      <c r="AL2170">
        <v>2023</v>
      </c>
      <c r="AM2170">
        <v>4</v>
      </c>
      <c r="AN2170" s="273">
        <f>(Table2[[#This Row],[OUTSD_IND_HEALTH_TOTAL]]+Table2[[#This Row],[EXCHG_IND_HEALTH_TOTAL]])-Table2[[#This Row],[OUTSD_IND_GRANDFATHER]]</f>
        <v>0</v>
      </c>
      <c r="AO2170" s="274">
        <f>Table2[[#This Row],[OUTSD_IND_HEALTH_TOTAL]]-Table2[[#This Row],[OUTSD_IND_GRANDFATHER]]</f>
        <v>0</v>
      </c>
      <c r="AP2170" s="273">
        <f>(Table2[[#This Row],[OUTSD_SG_HEALTH_TOTAL]]+Table2[[#This Row],[EXCHG_SG_HEALTH_TOTAL]])-Table2[[#This Row],[OUTSD_SG_GRANDFATHER]]</f>
        <v>0</v>
      </c>
      <c r="AQ2170" s="274">
        <f>Table2[[#This Row],[OUTSD_SG_HEALTH_TOTAL]]-Table2[[#This Row],[OUTSD_SG_GRANDFATHER]]</f>
        <v>0</v>
      </c>
      <c r="AR2170" s="273">
        <f>Table2[[#This Row],[EXCHG_IND_HEALTH_TOTAL]]+Table2[[#This Row],[OUTSD_IND_HEALTH_TOTAL]]</f>
        <v>0</v>
      </c>
      <c r="AS2170" s="273">
        <f>Table2[[#This Row],[EXCHG_SG_HEALTH_TOTAL]]+Table2[[#This Row],[OUTSD_SG_HEALTH_TOTAL]]</f>
        <v>0</v>
      </c>
      <c r="AT2170" s="273">
        <f>Table2[[#This Row],[OUTSD_ATM_HEALTH_TOTAL]]+Table2[[#This Row],[OUTSD_LG_HEALTH_TOTAL]]+Table2[[#This Row],[Individual Total]]+Table2[[#This Row],[Small Group Total]]+Table2[[#This Row],[OUTSD_STUDENT]]</f>
        <v>0</v>
      </c>
    </row>
    <row r="2171" spans="1:46">
      <c r="A2171" t="s">
        <v>437</v>
      </c>
      <c r="B2171" t="s">
        <v>381</v>
      </c>
      <c r="AK2171">
        <v>6</v>
      </c>
      <c r="AL2171">
        <v>2023</v>
      </c>
      <c r="AM2171">
        <v>4</v>
      </c>
      <c r="AN2171" s="273">
        <f>(Table2[[#This Row],[OUTSD_IND_HEALTH_TOTAL]]+Table2[[#This Row],[EXCHG_IND_HEALTH_TOTAL]])-Table2[[#This Row],[OUTSD_IND_GRANDFATHER]]</f>
        <v>0</v>
      </c>
      <c r="AO2171" s="274">
        <f>Table2[[#This Row],[OUTSD_IND_HEALTH_TOTAL]]-Table2[[#This Row],[OUTSD_IND_GRANDFATHER]]</f>
        <v>0</v>
      </c>
      <c r="AP2171" s="273">
        <f>(Table2[[#This Row],[OUTSD_SG_HEALTH_TOTAL]]+Table2[[#This Row],[EXCHG_SG_HEALTH_TOTAL]])-Table2[[#This Row],[OUTSD_SG_GRANDFATHER]]</f>
        <v>0</v>
      </c>
      <c r="AQ2171" s="274">
        <f>Table2[[#This Row],[OUTSD_SG_HEALTH_TOTAL]]-Table2[[#This Row],[OUTSD_SG_GRANDFATHER]]</f>
        <v>0</v>
      </c>
      <c r="AR2171" s="273">
        <f>Table2[[#This Row],[EXCHG_IND_HEALTH_TOTAL]]+Table2[[#This Row],[OUTSD_IND_HEALTH_TOTAL]]</f>
        <v>0</v>
      </c>
      <c r="AS2171" s="273">
        <f>Table2[[#This Row],[EXCHG_SG_HEALTH_TOTAL]]+Table2[[#This Row],[OUTSD_SG_HEALTH_TOTAL]]</f>
        <v>0</v>
      </c>
      <c r="AT2171" s="273">
        <f>Table2[[#This Row],[OUTSD_ATM_HEALTH_TOTAL]]+Table2[[#This Row],[OUTSD_LG_HEALTH_TOTAL]]+Table2[[#This Row],[Individual Total]]+Table2[[#This Row],[Small Group Total]]+Table2[[#This Row],[OUTSD_STUDENT]]</f>
        <v>0</v>
      </c>
    </row>
    <row r="2172" spans="1:46">
      <c r="A2172" t="s">
        <v>437</v>
      </c>
      <c r="B2172" t="s">
        <v>363</v>
      </c>
      <c r="AK2172">
        <v>3</v>
      </c>
      <c r="AL2172">
        <v>2023</v>
      </c>
      <c r="AM2172">
        <v>4</v>
      </c>
      <c r="AN2172" s="273">
        <f>(Table2[[#This Row],[OUTSD_IND_HEALTH_TOTAL]]+Table2[[#This Row],[EXCHG_IND_HEALTH_TOTAL]])-Table2[[#This Row],[OUTSD_IND_GRANDFATHER]]</f>
        <v>0</v>
      </c>
      <c r="AO2172" s="274">
        <f>Table2[[#This Row],[OUTSD_IND_HEALTH_TOTAL]]-Table2[[#This Row],[OUTSD_IND_GRANDFATHER]]</f>
        <v>0</v>
      </c>
      <c r="AP2172" s="273">
        <f>(Table2[[#This Row],[OUTSD_SG_HEALTH_TOTAL]]+Table2[[#This Row],[EXCHG_SG_HEALTH_TOTAL]])-Table2[[#This Row],[OUTSD_SG_GRANDFATHER]]</f>
        <v>0</v>
      </c>
      <c r="AQ2172" s="274">
        <f>Table2[[#This Row],[OUTSD_SG_HEALTH_TOTAL]]-Table2[[#This Row],[OUTSD_SG_GRANDFATHER]]</f>
        <v>0</v>
      </c>
      <c r="AR2172" s="273">
        <f>Table2[[#This Row],[EXCHG_IND_HEALTH_TOTAL]]+Table2[[#This Row],[OUTSD_IND_HEALTH_TOTAL]]</f>
        <v>0</v>
      </c>
      <c r="AS2172" s="273">
        <f>Table2[[#This Row],[EXCHG_SG_HEALTH_TOTAL]]+Table2[[#This Row],[OUTSD_SG_HEALTH_TOTAL]]</f>
        <v>0</v>
      </c>
      <c r="AT2172" s="273">
        <f>Table2[[#This Row],[OUTSD_ATM_HEALTH_TOTAL]]+Table2[[#This Row],[OUTSD_LG_HEALTH_TOTAL]]+Table2[[#This Row],[Individual Total]]+Table2[[#This Row],[Small Group Total]]+Table2[[#This Row],[OUTSD_STUDENT]]</f>
        <v>0</v>
      </c>
    </row>
    <row r="2173" spans="1:46">
      <c r="A2173" t="s">
        <v>437</v>
      </c>
      <c r="B2173" t="s">
        <v>358</v>
      </c>
      <c r="AK2173">
        <v>11</v>
      </c>
      <c r="AL2173">
        <v>2023</v>
      </c>
      <c r="AM2173">
        <v>4</v>
      </c>
      <c r="AN2173" s="273">
        <f>(Table2[[#This Row],[OUTSD_IND_HEALTH_TOTAL]]+Table2[[#This Row],[EXCHG_IND_HEALTH_TOTAL]])-Table2[[#This Row],[OUTSD_IND_GRANDFATHER]]</f>
        <v>0</v>
      </c>
      <c r="AO2173" s="274">
        <f>Table2[[#This Row],[OUTSD_IND_HEALTH_TOTAL]]-Table2[[#This Row],[OUTSD_IND_GRANDFATHER]]</f>
        <v>0</v>
      </c>
      <c r="AP2173" s="273">
        <f>(Table2[[#This Row],[OUTSD_SG_HEALTH_TOTAL]]+Table2[[#This Row],[EXCHG_SG_HEALTH_TOTAL]])-Table2[[#This Row],[OUTSD_SG_GRANDFATHER]]</f>
        <v>0</v>
      </c>
      <c r="AQ2173" s="274">
        <f>Table2[[#This Row],[OUTSD_SG_HEALTH_TOTAL]]-Table2[[#This Row],[OUTSD_SG_GRANDFATHER]]</f>
        <v>0</v>
      </c>
      <c r="AR2173" s="273">
        <f>Table2[[#This Row],[EXCHG_IND_HEALTH_TOTAL]]+Table2[[#This Row],[OUTSD_IND_HEALTH_TOTAL]]</f>
        <v>0</v>
      </c>
      <c r="AS2173" s="273">
        <f>Table2[[#This Row],[EXCHG_SG_HEALTH_TOTAL]]+Table2[[#This Row],[OUTSD_SG_HEALTH_TOTAL]]</f>
        <v>0</v>
      </c>
      <c r="AT2173" s="273">
        <f>Table2[[#This Row],[OUTSD_ATM_HEALTH_TOTAL]]+Table2[[#This Row],[OUTSD_LG_HEALTH_TOTAL]]+Table2[[#This Row],[Individual Total]]+Table2[[#This Row],[Small Group Total]]+Table2[[#This Row],[OUTSD_STUDENT]]</f>
        <v>0</v>
      </c>
    </row>
    <row r="2174" spans="1:46">
      <c r="A2174" t="s">
        <v>437</v>
      </c>
      <c r="B2174" t="s">
        <v>361</v>
      </c>
      <c r="AK2174">
        <v>5</v>
      </c>
      <c r="AL2174">
        <v>2023</v>
      </c>
      <c r="AM2174">
        <v>4</v>
      </c>
      <c r="AN2174" s="273">
        <f>(Table2[[#This Row],[OUTSD_IND_HEALTH_TOTAL]]+Table2[[#This Row],[EXCHG_IND_HEALTH_TOTAL]])-Table2[[#This Row],[OUTSD_IND_GRANDFATHER]]</f>
        <v>0</v>
      </c>
      <c r="AO2174" s="274">
        <f>Table2[[#This Row],[OUTSD_IND_HEALTH_TOTAL]]-Table2[[#This Row],[OUTSD_IND_GRANDFATHER]]</f>
        <v>0</v>
      </c>
      <c r="AP2174" s="273">
        <f>(Table2[[#This Row],[OUTSD_SG_HEALTH_TOTAL]]+Table2[[#This Row],[EXCHG_SG_HEALTH_TOTAL]])-Table2[[#This Row],[OUTSD_SG_GRANDFATHER]]</f>
        <v>0</v>
      </c>
      <c r="AQ2174" s="274">
        <f>Table2[[#This Row],[OUTSD_SG_HEALTH_TOTAL]]-Table2[[#This Row],[OUTSD_SG_GRANDFATHER]]</f>
        <v>0</v>
      </c>
      <c r="AR2174" s="273">
        <f>Table2[[#This Row],[EXCHG_IND_HEALTH_TOTAL]]+Table2[[#This Row],[OUTSD_IND_HEALTH_TOTAL]]</f>
        <v>0</v>
      </c>
      <c r="AS2174" s="273">
        <f>Table2[[#This Row],[EXCHG_SG_HEALTH_TOTAL]]+Table2[[#This Row],[OUTSD_SG_HEALTH_TOTAL]]</f>
        <v>0</v>
      </c>
      <c r="AT2174" s="273">
        <f>Table2[[#This Row],[OUTSD_ATM_HEALTH_TOTAL]]+Table2[[#This Row],[OUTSD_LG_HEALTH_TOTAL]]+Table2[[#This Row],[Individual Total]]+Table2[[#This Row],[Small Group Total]]+Table2[[#This Row],[OUTSD_STUDENT]]</f>
        <v>0</v>
      </c>
    </row>
    <row r="2175" spans="1:46">
      <c r="A2175" t="s">
        <v>437</v>
      </c>
      <c r="B2175" t="s">
        <v>372</v>
      </c>
      <c r="AK2175">
        <v>3</v>
      </c>
      <c r="AL2175">
        <v>2023</v>
      </c>
      <c r="AM2175">
        <v>4</v>
      </c>
      <c r="AN2175" s="273">
        <f>(Table2[[#This Row],[OUTSD_IND_HEALTH_TOTAL]]+Table2[[#This Row],[EXCHG_IND_HEALTH_TOTAL]])-Table2[[#This Row],[OUTSD_IND_GRANDFATHER]]</f>
        <v>0</v>
      </c>
      <c r="AO2175" s="274">
        <f>Table2[[#This Row],[OUTSD_IND_HEALTH_TOTAL]]-Table2[[#This Row],[OUTSD_IND_GRANDFATHER]]</f>
        <v>0</v>
      </c>
      <c r="AP2175" s="273">
        <f>(Table2[[#This Row],[OUTSD_SG_HEALTH_TOTAL]]+Table2[[#This Row],[EXCHG_SG_HEALTH_TOTAL]])-Table2[[#This Row],[OUTSD_SG_GRANDFATHER]]</f>
        <v>0</v>
      </c>
      <c r="AQ2175" s="274">
        <f>Table2[[#This Row],[OUTSD_SG_HEALTH_TOTAL]]-Table2[[#This Row],[OUTSD_SG_GRANDFATHER]]</f>
        <v>0</v>
      </c>
      <c r="AR2175" s="273">
        <f>Table2[[#This Row],[EXCHG_IND_HEALTH_TOTAL]]+Table2[[#This Row],[OUTSD_IND_HEALTH_TOTAL]]</f>
        <v>0</v>
      </c>
      <c r="AS2175" s="273">
        <f>Table2[[#This Row],[EXCHG_SG_HEALTH_TOTAL]]+Table2[[#This Row],[OUTSD_SG_HEALTH_TOTAL]]</f>
        <v>0</v>
      </c>
      <c r="AT2175" s="273">
        <f>Table2[[#This Row],[OUTSD_ATM_HEALTH_TOTAL]]+Table2[[#This Row],[OUTSD_LG_HEALTH_TOTAL]]+Table2[[#This Row],[Individual Total]]+Table2[[#This Row],[Small Group Total]]+Table2[[#This Row],[OUTSD_STUDENT]]</f>
        <v>0</v>
      </c>
    </row>
    <row r="2176" spans="1:46">
      <c r="A2176" t="s">
        <v>437</v>
      </c>
      <c r="B2176" t="s">
        <v>376</v>
      </c>
      <c r="AK2176">
        <v>11</v>
      </c>
      <c r="AL2176">
        <v>2023</v>
      </c>
      <c r="AM2176">
        <v>4</v>
      </c>
      <c r="AN2176" s="273">
        <f>(Table2[[#This Row],[OUTSD_IND_HEALTH_TOTAL]]+Table2[[#This Row],[EXCHG_IND_HEALTH_TOTAL]])-Table2[[#This Row],[OUTSD_IND_GRANDFATHER]]</f>
        <v>0</v>
      </c>
      <c r="AO2176" s="274">
        <f>Table2[[#This Row],[OUTSD_IND_HEALTH_TOTAL]]-Table2[[#This Row],[OUTSD_IND_GRANDFATHER]]</f>
        <v>0</v>
      </c>
      <c r="AP2176" s="273">
        <f>(Table2[[#This Row],[OUTSD_SG_HEALTH_TOTAL]]+Table2[[#This Row],[EXCHG_SG_HEALTH_TOTAL]])-Table2[[#This Row],[OUTSD_SG_GRANDFATHER]]</f>
        <v>0</v>
      </c>
      <c r="AQ2176" s="274">
        <f>Table2[[#This Row],[OUTSD_SG_HEALTH_TOTAL]]-Table2[[#This Row],[OUTSD_SG_GRANDFATHER]]</f>
        <v>0</v>
      </c>
      <c r="AR2176" s="273">
        <f>Table2[[#This Row],[EXCHG_IND_HEALTH_TOTAL]]+Table2[[#This Row],[OUTSD_IND_HEALTH_TOTAL]]</f>
        <v>0</v>
      </c>
      <c r="AS2176" s="273">
        <f>Table2[[#This Row],[EXCHG_SG_HEALTH_TOTAL]]+Table2[[#This Row],[OUTSD_SG_HEALTH_TOTAL]]</f>
        <v>0</v>
      </c>
      <c r="AT2176" s="273">
        <f>Table2[[#This Row],[OUTSD_ATM_HEALTH_TOTAL]]+Table2[[#This Row],[OUTSD_LG_HEALTH_TOTAL]]+Table2[[#This Row],[Individual Total]]+Table2[[#This Row],[Small Group Total]]+Table2[[#This Row],[OUTSD_STUDENT]]</f>
        <v>0</v>
      </c>
    </row>
    <row r="2177" spans="1:46">
      <c r="A2177" t="s">
        <v>437</v>
      </c>
      <c r="B2177" t="s">
        <v>379</v>
      </c>
      <c r="AK2177">
        <v>19</v>
      </c>
      <c r="AL2177">
        <v>2023</v>
      </c>
      <c r="AM2177">
        <v>4</v>
      </c>
      <c r="AN2177" s="273">
        <f>(Table2[[#This Row],[OUTSD_IND_HEALTH_TOTAL]]+Table2[[#This Row],[EXCHG_IND_HEALTH_TOTAL]])-Table2[[#This Row],[OUTSD_IND_GRANDFATHER]]</f>
        <v>0</v>
      </c>
      <c r="AO2177" s="274">
        <f>Table2[[#This Row],[OUTSD_IND_HEALTH_TOTAL]]-Table2[[#This Row],[OUTSD_IND_GRANDFATHER]]</f>
        <v>0</v>
      </c>
      <c r="AP2177" s="273">
        <f>(Table2[[#This Row],[OUTSD_SG_HEALTH_TOTAL]]+Table2[[#This Row],[EXCHG_SG_HEALTH_TOTAL]])-Table2[[#This Row],[OUTSD_SG_GRANDFATHER]]</f>
        <v>0</v>
      </c>
      <c r="AQ2177" s="274">
        <f>Table2[[#This Row],[OUTSD_SG_HEALTH_TOTAL]]-Table2[[#This Row],[OUTSD_SG_GRANDFATHER]]</f>
        <v>0</v>
      </c>
      <c r="AR2177" s="273">
        <f>Table2[[#This Row],[EXCHG_IND_HEALTH_TOTAL]]+Table2[[#This Row],[OUTSD_IND_HEALTH_TOTAL]]</f>
        <v>0</v>
      </c>
      <c r="AS2177" s="273">
        <f>Table2[[#This Row],[EXCHG_SG_HEALTH_TOTAL]]+Table2[[#This Row],[OUTSD_SG_HEALTH_TOTAL]]</f>
        <v>0</v>
      </c>
      <c r="AT2177" s="273">
        <f>Table2[[#This Row],[OUTSD_ATM_HEALTH_TOTAL]]+Table2[[#This Row],[OUTSD_LG_HEALTH_TOTAL]]+Table2[[#This Row],[Individual Total]]+Table2[[#This Row],[Small Group Total]]+Table2[[#This Row],[OUTSD_STUDENT]]</f>
        <v>0</v>
      </c>
    </row>
    <row r="2178" spans="1:46">
      <c r="A2178" t="s">
        <v>437</v>
      </c>
      <c r="B2178" t="s">
        <v>377</v>
      </c>
      <c r="AK2178">
        <v>15</v>
      </c>
      <c r="AL2178">
        <v>2023</v>
      </c>
      <c r="AM2178">
        <v>4</v>
      </c>
      <c r="AN2178" s="273">
        <f>(Table2[[#This Row],[OUTSD_IND_HEALTH_TOTAL]]+Table2[[#This Row],[EXCHG_IND_HEALTH_TOTAL]])-Table2[[#This Row],[OUTSD_IND_GRANDFATHER]]</f>
        <v>0</v>
      </c>
      <c r="AO2178" s="273">
        <f>Table2[[#This Row],[OUTSD_IND_HEALTH_TOTAL]]-Table2[[#This Row],[OUTSD_IND_GRANDFATHER]]</f>
        <v>0</v>
      </c>
      <c r="AP2178" s="273">
        <f>(Table2[[#This Row],[OUTSD_SG_HEALTH_TOTAL]]+Table2[[#This Row],[EXCHG_SG_HEALTH_TOTAL]])-Table2[[#This Row],[OUTSD_SG_GRANDFATHER]]</f>
        <v>0</v>
      </c>
      <c r="AQ2178" s="273">
        <f>Table2[[#This Row],[OUTSD_SG_HEALTH_TOTAL]]-Table2[[#This Row],[OUTSD_SG_GRANDFATHER]]</f>
        <v>0</v>
      </c>
      <c r="AR2178" s="273">
        <f>Table2[[#This Row],[EXCHG_IND_HEALTH_TOTAL]]+Table2[[#This Row],[OUTSD_IND_HEALTH_TOTAL]]</f>
        <v>0</v>
      </c>
      <c r="AS2178" s="273">
        <f>Table2[[#This Row],[EXCHG_SG_HEALTH_TOTAL]]+Table2[[#This Row],[OUTSD_SG_HEALTH_TOTAL]]</f>
        <v>0</v>
      </c>
      <c r="AT2178" s="273">
        <f>Table2[[#This Row],[OUTSD_ATM_HEALTH_TOTAL]]+Table2[[#This Row],[OUTSD_LG_HEALTH_TOTAL]]+Table2[[#This Row],[Individual Total]]+Table2[[#This Row],[Small Group Total]]+Table2[[#This Row],[OUTSD_STUDENT]]</f>
        <v>0</v>
      </c>
    </row>
    <row r="2179" spans="1:46">
      <c r="A2179" t="s">
        <v>437</v>
      </c>
      <c r="B2179" t="s">
        <v>370</v>
      </c>
      <c r="AK2179">
        <v>63</v>
      </c>
      <c r="AL2179">
        <v>2023</v>
      </c>
      <c r="AM2179">
        <v>4</v>
      </c>
      <c r="AN2179" s="273">
        <f>(Table2[[#This Row],[OUTSD_IND_HEALTH_TOTAL]]+Table2[[#This Row],[EXCHG_IND_HEALTH_TOTAL]])-Table2[[#This Row],[OUTSD_IND_GRANDFATHER]]</f>
        <v>0</v>
      </c>
      <c r="AO2179" s="273">
        <f>Table2[[#This Row],[OUTSD_IND_HEALTH_TOTAL]]-Table2[[#This Row],[OUTSD_IND_GRANDFATHER]]</f>
        <v>0</v>
      </c>
      <c r="AP2179" s="273">
        <f>(Table2[[#This Row],[OUTSD_SG_HEALTH_TOTAL]]+Table2[[#This Row],[EXCHG_SG_HEALTH_TOTAL]])-Table2[[#This Row],[OUTSD_SG_GRANDFATHER]]</f>
        <v>0</v>
      </c>
      <c r="AQ2179" s="273">
        <f>Table2[[#This Row],[OUTSD_SG_HEALTH_TOTAL]]-Table2[[#This Row],[OUTSD_SG_GRANDFATHER]]</f>
        <v>0</v>
      </c>
      <c r="AR2179" s="273">
        <f>Table2[[#This Row],[EXCHG_IND_HEALTH_TOTAL]]+Table2[[#This Row],[OUTSD_IND_HEALTH_TOTAL]]</f>
        <v>0</v>
      </c>
      <c r="AS2179" s="273">
        <f>Table2[[#This Row],[EXCHG_SG_HEALTH_TOTAL]]+Table2[[#This Row],[OUTSD_SG_HEALTH_TOTAL]]</f>
        <v>0</v>
      </c>
      <c r="AT2179" s="273">
        <f>Table2[[#This Row],[OUTSD_ATM_HEALTH_TOTAL]]+Table2[[#This Row],[OUTSD_LG_HEALTH_TOTAL]]+Table2[[#This Row],[Individual Total]]+Table2[[#This Row],[Small Group Total]]+Table2[[#This Row],[OUTSD_STUDENT]]</f>
        <v>0</v>
      </c>
    </row>
    <row r="2180" spans="1:46">
      <c r="A2180" t="s">
        <v>437</v>
      </c>
      <c r="B2180" t="s">
        <v>367</v>
      </c>
      <c r="AK2180">
        <v>35</v>
      </c>
      <c r="AL2180">
        <v>2023</v>
      </c>
      <c r="AM2180">
        <v>4</v>
      </c>
      <c r="AN2180" s="273">
        <f>(Table2[[#This Row],[OUTSD_IND_HEALTH_TOTAL]]+Table2[[#This Row],[EXCHG_IND_HEALTH_TOTAL]])-Table2[[#This Row],[OUTSD_IND_GRANDFATHER]]</f>
        <v>0</v>
      </c>
      <c r="AO2180" s="273">
        <f>Table2[[#This Row],[OUTSD_IND_HEALTH_TOTAL]]-Table2[[#This Row],[OUTSD_IND_GRANDFATHER]]</f>
        <v>0</v>
      </c>
      <c r="AP2180" s="273">
        <f>(Table2[[#This Row],[OUTSD_SG_HEALTH_TOTAL]]+Table2[[#This Row],[EXCHG_SG_HEALTH_TOTAL]])-Table2[[#This Row],[OUTSD_SG_GRANDFATHER]]</f>
        <v>0</v>
      </c>
      <c r="AQ2180" s="273">
        <f>Table2[[#This Row],[OUTSD_SG_HEALTH_TOTAL]]-Table2[[#This Row],[OUTSD_SG_GRANDFATHER]]</f>
        <v>0</v>
      </c>
      <c r="AR2180" s="273">
        <f>Table2[[#This Row],[EXCHG_IND_HEALTH_TOTAL]]+Table2[[#This Row],[OUTSD_IND_HEALTH_TOTAL]]</f>
        <v>0</v>
      </c>
      <c r="AS2180" s="273">
        <f>Table2[[#This Row],[EXCHG_SG_HEALTH_TOTAL]]+Table2[[#This Row],[OUTSD_SG_HEALTH_TOTAL]]</f>
        <v>0</v>
      </c>
      <c r="AT2180" s="273">
        <f>Table2[[#This Row],[OUTSD_ATM_HEALTH_TOTAL]]+Table2[[#This Row],[OUTSD_LG_HEALTH_TOTAL]]+Table2[[#This Row],[Individual Total]]+Table2[[#This Row],[Small Group Total]]+Table2[[#This Row],[OUTSD_STUDENT]]</f>
        <v>0</v>
      </c>
    </row>
    <row r="2181" spans="1:46">
      <c r="A2181" t="s">
        <v>437</v>
      </c>
      <c r="B2181" t="s">
        <v>386</v>
      </c>
      <c r="AK2181">
        <v>5</v>
      </c>
      <c r="AL2181">
        <v>2023</v>
      </c>
      <c r="AM2181">
        <v>4</v>
      </c>
      <c r="AN2181" s="273">
        <f>(Table2[[#This Row],[OUTSD_IND_HEALTH_TOTAL]]+Table2[[#This Row],[EXCHG_IND_HEALTH_TOTAL]])-Table2[[#This Row],[OUTSD_IND_GRANDFATHER]]</f>
        <v>0</v>
      </c>
      <c r="AO2181" s="273">
        <f>Table2[[#This Row],[OUTSD_IND_HEALTH_TOTAL]]-Table2[[#This Row],[OUTSD_IND_GRANDFATHER]]</f>
        <v>0</v>
      </c>
      <c r="AP2181" s="273">
        <f>(Table2[[#This Row],[OUTSD_SG_HEALTH_TOTAL]]+Table2[[#This Row],[EXCHG_SG_HEALTH_TOTAL]])-Table2[[#This Row],[OUTSD_SG_GRANDFATHER]]</f>
        <v>0</v>
      </c>
      <c r="AQ2181" s="273">
        <f>Table2[[#This Row],[OUTSD_SG_HEALTH_TOTAL]]-Table2[[#This Row],[OUTSD_SG_GRANDFATHER]]</f>
        <v>0</v>
      </c>
      <c r="AR2181" s="273">
        <f>Table2[[#This Row],[EXCHG_IND_HEALTH_TOTAL]]+Table2[[#This Row],[OUTSD_IND_HEALTH_TOTAL]]</f>
        <v>0</v>
      </c>
      <c r="AS2181" s="273">
        <f>Table2[[#This Row],[EXCHG_SG_HEALTH_TOTAL]]+Table2[[#This Row],[OUTSD_SG_HEALTH_TOTAL]]</f>
        <v>0</v>
      </c>
      <c r="AT2181" s="273">
        <f>Table2[[#This Row],[OUTSD_ATM_HEALTH_TOTAL]]+Table2[[#This Row],[OUTSD_LG_HEALTH_TOTAL]]+Table2[[#This Row],[Individual Total]]+Table2[[#This Row],[Small Group Total]]+Table2[[#This Row],[OUTSD_STUDENT]]</f>
        <v>0</v>
      </c>
    </row>
    <row r="2182" spans="1:46">
      <c r="A2182" t="s">
        <v>437</v>
      </c>
      <c r="B2182" t="s">
        <v>389</v>
      </c>
      <c r="AK2182">
        <v>1</v>
      </c>
      <c r="AL2182">
        <v>2023</v>
      </c>
      <c r="AM2182">
        <v>4</v>
      </c>
      <c r="AN2182" s="273">
        <f>(Table2[[#This Row],[OUTSD_IND_HEALTH_TOTAL]]+Table2[[#This Row],[EXCHG_IND_HEALTH_TOTAL]])-Table2[[#This Row],[OUTSD_IND_GRANDFATHER]]</f>
        <v>0</v>
      </c>
      <c r="AO2182" s="273">
        <f>Table2[[#This Row],[OUTSD_IND_HEALTH_TOTAL]]-Table2[[#This Row],[OUTSD_IND_GRANDFATHER]]</f>
        <v>0</v>
      </c>
      <c r="AP2182" s="273">
        <f>(Table2[[#This Row],[OUTSD_SG_HEALTH_TOTAL]]+Table2[[#This Row],[EXCHG_SG_HEALTH_TOTAL]])-Table2[[#This Row],[OUTSD_SG_GRANDFATHER]]</f>
        <v>0</v>
      </c>
      <c r="AQ2182" s="273">
        <f>Table2[[#This Row],[OUTSD_SG_HEALTH_TOTAL]]-Table2[[#This Row],[OUTSD_SG_GRANDFATHER]]</f>
        <v>0</v>
      </c>
      <c r="AR2182" s="273">
        <f>Table2[[#This Row],[EXCHG_IND_HEALTH_TOTAL]]+Table2[[#This Row],[OUTSD_IND_HEALTH_TOTAL]]</f>
        <v>0</v>
      </c>
      <c r="AS2182" s="273">
        <f>Table2[[#This Row],[EXCHG_SG_HEALTH_TOTAL]]+Table2[[#This Row],[OUTSD_SG_HEALTH_TOTAL]]</f>
        <v>0</v>
      </c>
      <c r="AT2182" s="273">
        <f>Table2[[#This Row],[OUTSD_ATM_HEALTH_TOTAL]]+Table2[[#This Row],[OUTSD_LG_HEALTH_TOTAL]]+Table2[[#This Row],[Individual Total]]+Table2[[#This Row],[Small Group Total]]+Table2[[#This Row],[OUTSD_STUDENT]]</f>
        <v>0</v>
      </c>
    </row>
    <row r="2183" spans="1:46">
      <c r="A2183" t="s">
        <v>437</v>
      </c>
      <c r="B2183" t="s">
        <v>368</v>
      </c>
      <c r="AK2183">
        <v>54</v>
      </c>
      <c r="AL2183">
        <v>2023</v>
      </c>
      <c r="AM2183">
        <v>4</v>
      </c>
      <c r="AN2183" s="273">
        <f>(Table2[[#This Row],[OUTSD_IND_HEALTH_TOTAL]]+Table2[[#This Row],[EXCHG_IND_HEALTH_TOTAL]])-Table2[[#This Row],[OUTSD_IND_GRANDFATHER]]</f>
        <v>0</v>
      </c>
      <c r="AO2183" s="273">
        <f>Table2[[#This Row],[OUTSD_IND_HEALTH_TOTAL]]-Table2[[#This Row],[OUTSD_IND_GRANDFATHER]]</f>
        <v>0</v>
      </c>
      <c r="AP2183" s="273">
        <f>(Table2[[#This Row],[OUTSD_SG_HEALTH_TOTAL]]+Table2[[#This Row],[EXCHG_SG_HEALTH_TOTAL]])-Table2[[#This Row],[OUTSD_SG_GRANDFATHER]]</f>
        <v>0</v>
      </c>
      <c r="AQ2183" s="273">
        <f>Table2[[#This Row],[OUTSD_SG_HEALTH_TOTAL]]-Table2[[#This Row],[OUTSD_SG_GRANDFATHER]]</f>
        <v>0</v>
      </c>
      <c r="AR2183" s="273">
        <f>Table2[[#This Row],[EXCHG_IND_HEALTH_TOTAL]]+Table2[[#This Row],[OUTSD_IND_HEALTH_TOTAL]]</f>
        <v>0</v>
      </c>
      <c r="AS2183" s="273">
        <f>Table2[[#This Row],[EXCHG_SG_HEALTH_TOTAL]]+Table2[[#This Row],[OUTSD_SG_HEALTH_TOTAL]]</f>
        <v>0</v>
      </c>
      <c r="AT2183" s="273">
        <f>Table2[[#This Row],[OUTSD_ATM_HEALTH_TOTAL]]+Table2[[#This Row],[OUTSD_LG_HEALTH_TOTAL]]+Table2[[#This Row],[Individual Total]]+Table2[[#This Row],[Small Group Total]]+Table2[[#This Row],[OUTSD_STUDENT]]</f>
        <v>0</v>
      </c>
    </row>
    <row r="2184" spans="1:46">
      <c r="A2184" t="s">
        <v>437</v>
      </c>
      <c r="B2184" t="s">
        <v>371</v>
      </c>
      <c r="AK2184">
        <v>15</v>
      </c>
      <c r="AL2184">
        <v>2023</v>
      </c>
      <c r="AM2184">
        <v>4</v>
      </c>
      <c r="AN2184" s="273">
        <f>(Table2[[#This Row],[OUTSD_IND_HEALTH_TOTAL]]+Table2[[#This Row],[EXCHG_IND_HEALTH_TOTAL]])-Table2[[#This Row],[OUTSD_IND_GRANDFATHER]]</f>
        <v>0</v>
      </c>
      <c r="AO2184" s="274">
        <f>Table2[[#This Row],[OUTSD_IND_HEALTH_TOTAL]]-Table2[[#This Row],[OUTSD_IND_GRANDFATHER]]</f>
        <v>0</v>
      </c>
      <c r="AP2184" s="273">
        <f>(Table2[[#This Row],[OUTSD_SG_HEALTH_TOTAL]]+Table2[[#This Row],[EXCHG_SG_HEALTH_TOTAL]])-Table2[[#This Row],[OUTSD_SG_GRANDFATHER]]</f>
        <v>0</v>
      </c>
      <c r="AQ2184" s="274">
        <f>Table2[[#This Row],[OUTSD_SG_HEALTH_TOTAL]]-Table2[[#This Row],[OUTSD_SG_GRANDFATHER]]</f>
        <v>0</v>
      </c>
      <c r="AR2184" s="273">
        <f>Table2[[#This Row],[EXCHG_IND_HEALTH_TOTAL]]+Table2[[#This Row],[OUTSD_IND_HEALTH_TOTAL]]</f>
        <v>0</v>
      </c>
      <c r="AS2184" s="273">
        <f>Table2[[#This Row],[EXCHG_SG_HEALTH_TOTAL]]+Table2[[#This Row],[OUTSD_SG_HEALTH_TOTAL]]</f>
        <v>0</v>
      </c>
      <c r="AT2184" s="273">
        <f>Table2[[#This Row],[OUTSD_ATM_HEALTH_TOTAL]]+Table2[[#This Row],[OUTSD_LG_HEALTH_TOTAL]]+Table2[[#This Row],[Individual Total]]+Table2[[#This Row],[Small Group Total]]+Table2[[#This Row],[OUTSD_STUDENT]]</f>
        <v>0</v>
      </c>
    </row>
    <row r="2185" spans="1:46">
      <c r="A2185" t="s">
        <v>437</v>
      </c>
      <c r="B2185" t="s">
        <v>378</v>
      </c>
      <c r="AK2185">
        <v>17</v>
      </c>
      <c r="AL2185">
        <v>2023</v>
      </c>
      <c r="AM2185">
        <v>4</v>
      </c>
      <c r="AN2185" s="273">
        <f>(Table2[[#This Row],[OUTSD_IND_HEALTH_TOTAL]]+Table2[[#This Row],[EXCHG_IND_HEALTH_TOTAL]])-Table2[[#This Row],[OUTSD_IND_GRANDFATHER]]</f>
        <v>0</v>
      </c>
      <c r="AO2185" s="273">
        <f>Table2[[#This Row],[OUTSD_IND_HEALTH_TOTAL]]-Table2[[#This Row],[OUTSD_IND_GRANDFATHER]]</f>
        <v>0</v>
      </c>
      <c r="AP2185" s="273">
        <f>(Table2[[#This Row],[OUTSD_SG_HEALTH_TOTAL]]+Table2[[#This Row],[EXCHG_SG_HEALTH_TOTAL]])-Table2[[#This Row],[OUTSD_SG_GRANDFATHER]]</f>
        <v>0</v>
      </c>
      <c r="AQ2185" s="273">
        <f>Table2[[#This Row],[OUTSD_SG_HEALTH_TOTAL]]-Table2[[#This Row],[OUTSD_SG_GRANDFATHER]]</f>
        <v>0</v>
      </c>
      <c r="AR2185" s="273">
        <f>Table2[[#This Row],[EXCHG_IND_HEALTH_TOTAL]]+Table2[[#This Row],[OUTSD_IND_HEALTH_TOTAL]]</f>
        <v>0</v>
      </c>
      <c r="AS2185" s="273">
        <f>Table2[[#This Row],[EXCHG_SG_HEALTH_TOTAL]]+Table2[[#This Row],[OUTSD_SG_HEALTH_TOTAL]]</f>
        <v>0</v>
      </c>
      <c r="AT2185" s="273">
        <f>Table2[[#This Row],[OUTSD_ATM_HEALTH_TOTAL]]+Table2[[#This Row],[OUTSD_LG_HEALTH_TOTAL]]+Table2[[#This Row],[Individual Total]]+Table2[[#This Row],[Small Group Total]]+Table2[[#This Row],[OUTSD_STUDENT]]</f>
        <v>0</v>
      </c>
    </row>
    <row r="2186" spans="1:46">
      <c r="A2186" t="s">
        <v>437</v>
      </c>
      <c r="B2186" t="s">
        <v>369</v>
      </c>
      <c r="AK2186">
        <v>11</v>
      </c>
      <c r="AL2186">
        <v>2023</v>
      </c>
      <c r="AM2186">
        <v>4</v>
      </c>
      <c r="AN2186" s="273">
        <f>(Table2[[#This Row],[OUTSD_IND_HEALTH_TOTAL]]+Table2[[#This Row],[EXCHG_IND_HEALTH_TOTAL]])-Table2[[#This Row],[OUTSD_IND_GRANDFATHER]]</f>
        <v>0</v>
      </c>
      <c r="AO2186" s="273">
        <f>Table2[[#This Row],[OUTSD_IND_HEALTH_TOTAL]]-Table2[[#This Row],[OUTSD_IND_GRANDFATHER]]</f>
        <v>0</v>
      </c>
      <c r="AP2186" s="273">
        <f>(Table2[[#This Row],[OUTSD_SG_HEALTH_TOTAL]]+Table2[[#This Row],[EXCHG_SG_HEALTH_TOTAL]])-Table2[[#This Row],[OUTSD_SG_GRANDFATHER]]</f>
        <v>0</v>
      </c>
      <c r="AQ2186" s="273">
        <f>Table2[[#This Row],[OUTSD_SG_HEALTH_TOTAL]]-Table2[[#This Row],[OUTSD_SG_GRANDFATHER]]</f>
        <v>0</v>
      </c>
      <c r="AR2186" s="273">
        <f>Table2[[#This Row],[EXCHG_IND_HEALTH_TOTAL]]+Table2[[#This Row],[OUTSD_IND_HEALTH_TOTAL]]</f>
        <v>0</v>
      </c>
      <c r="AS2186" s="273">
        <f>Table2[[#This Row],[EXCHG_SG_HEALTH_TOTAL]]+Table2[[#This Row],[OUTSD_SG_HEALTH_TOTAL]]</f>
        <v>0</v>
      </c>
      <c r="AT2186" s="273">
        <f>Table2[[#This Row],[OUTSD_ATM_HEALTH_TOTAL]]+Table2[[#This Row],[OUTSD_LG_HEALTH_TOTAL]]+Table2[[#This Row],[Individual Total]]+Table2[[#This Row],[Small Group Total]]+Table2[[#This Row],[OUTSD_STUDENT]]</f>
        <v>0</v>
      </c>
    </row>
    <row r="2187" spans="1:46">
      <c r="A2187" t="s">
        <v>437</v>
      </c>
      <c r="B2187" t="s">
        <v>385</v>
      </c>
      <c r="AK2187">
        <v>6</v>
      </c>
      <c r="AL2187">
        <v>2023</v>
      </c>
      <c r="AM2187">
        <v>4</v>
      </c>
      <c r="AN2187" s="273">
        <f>(Table2[[#This Row],[OUTSD_IND_HEALTH_TOTAL]]+Table2[[#This Row],[EXCHG_IND_HEALTH_TOTAL]])-Table2[[#This Row],[OUTSD_IND_GRANDFATHER]]</f>
        <v>0</v>
      </c>
      <c r="AO2187" s="273">
        <f>Table2[[#This Row],[OUTSD_IND_HEALTH_TOTAL]]-Table2[[#This Row],[OUTSD_IND_GRANDFATHER]]</f>
        <v>0</v>
      </c>
      <c r="AP2187" s="273">
        <f>(Table2[[#This Row],[OUTSD_SG_HEALTH_TOTAL]]+Table2[[#This Row],[EXCHG_SG_HEALTH_TOTAL]])-Table2[[#This Row],[OUTSD_SG_GRANDFATHER]]</f>
        <v>0</v>
      </c>
      <c r="AQ2187" s="273">
        <f>Table2[[#This Row],[OUTSD_SG_HEALTH_TOTAL]]-Table2[[#This Row],[OUTSD_SG_GRANDFATHER]]</f>
        <v>0</v>
      </c>
      <c r="AR2187" s="273">
        <f>Table2[[#This Row],[EXCHG_IND_HEALTH_TOTAL]]+Table2[[#This Row],[OUTSD_IND_HEALTH_TOTAL]]</f>
        <v>0</v>
      </c>
      <c r="AS2187" s="273">
        <f>Table2[[#This Row],[EXCHG_SG_HEALTH_TOTAL]]+Table2[[#This Row],[OUTSD_SG_HEALTH_TOTAL]]</f>
        <v>0</v>
      </c>
      <c r="AT2187" s="273">
        <f>Table2[[#This Row],[OUTSD_ATM_HEALTH_TOTAL]]+Table2[[#This Row],[OUTSD_LG_HEALTH_TOTAL]]+Table2[[#This Row],[Individual Total]]+Table2[[#This Row],[Small Group Total]]+Table2[[#This Row],[OUTSD_STUDENT]]</f>
        <v>0</v>
      </c>
    </row>
    <row r="2188" spans="1:46">
      <c r="A2188" t="s">
        <v>437</v>
      </c>
      <c r="B2188" t="s">
        <v>366</v>
      </c>
      <c r="AE2188">
        <v>1</v>
      </c>
      <c r="AK2188">
        <v>51</v>
      </c>
      <c r="AL2188">
        <v>2023</v>
      </c>
      <c r="AM2188">
        <v>4</v>
      </c>
      <c r="AN2188" s="273">
        <f>(Table2[[#This Row],[OUTSD_IND_HEALTH_TOTAL]]+Table2[[#This Row],[EXCHG_IND_HEALTH_TOTAL]])-Table2[[#This Row],[OUTSD_IND_GRANDFATHER]]</f>
        <v>0</v>
      </c>
      <c r="AO2188" s="274">
        <f>Table2[[#This Row],[OUTSD_IND_HEALTH_TOTAL]]-Table2[[#This Row],[OUTSD_IND_GRANDFATHER]]</f>
        <v>0</v>
      </c>
      <c r="AP2188" s="273">
        <f>(Table2[[#This Row],[OUTSD_SG_HEALTH_TOTAL]]+Table2[[#This Row],[EXCHG_SG_HEALTH_TOTAL]])-Table2[[#This Row],[OUTSD_SG_GRANDFATHER]]</f>
        <v>0</v>
      </c>
      <c r="AQ2188" s="274">
        <f>Table2[[#This Row],[OUTSD_SG_HEALTH_TOTAL]]-Table2[[#This Row],[OUTSD_SG_GRANDFATHER]]</f>
        <v>0</v>
      </c>
      <c r="AR2188" s="273">
        <f>Table2[[#This Row],[EXCHG_IND_HEALTH_TOTAL]]+Table2[[#This Row],[OUTSD_IND_HEALTH_TOTAL]]</f>
        <v>0</v>
      </c>
      <c r="AS2188" s="273">
        <f>Table2[[#This Row],[EXCHG_SG_HEALTH_TOTAL]]+Table2[[#This Row],[OUTSD_SG_HEALTH_TOTAL]]</f>
        <v>0</v>
      </c>
      <c r="AT2188" s="273">
        <f>Table2[[#This Row],[OUTSD_ATM_HEALTH_TOTAL]]+Table2[[#This Row],[OUTSD_LG_HEALTH_TOTAL]]+Table2[[#This Row],[Individual Total]]+Table2[[#This Row],[Small Group Total]]+Table2[[#This Row],[OUTSD_STUDENT]]</f>
        <v>0</v>
      </c>
    </row>
    <row r="2189" spans="1:46">
      <c r="A2189" t="s">
        <v>437</v>
      </c>
      <c r="B2189" t="s">
        <v>375</v>
      </c>
      <c r="AK2189">
        <v>13</v>
      </c>
      <c r="AL2189">
        <v>2023</v>
      </c>
      <c r="AM2189">
        <v>4</v>
      </c>
      <c r="AN2189" s="273">
        <f>(Table2[[#This Row],[OUTSD_IND_HEALTH_TOTAL]]+Table2[[#This Row],[EXCHG_IND_HEALTH_TOTAL]])-Table2[[#This Row],[OUTSD_IND_GRANDFATHER]]</f>
        <v>0</v>
      </c>
      <c r="AO2189" s="273">
        <f>Table2[[#This Row],[OUTSD_IND_HEALTH_TOTAL]]-Table2[[#This Row],[OUTSD_IND_GRANDFATHER]]</f>
        <v>0</v>
      </c>
      <c r="AP2189" s="273">
        <f>(Table2[[#This Row],[OUTSD_SG_HEALTH_TOTAL]]+Table2[[#This Row],[EXCHG_SG_HEALTH_TOTAL]])-Table2[[#This Row],[OUTSD_SG_GRANDFATHER]]</f>
        <v>0</v>
      </c>
      <c r="AQ2189" s="273">
        <f>Table2[[#This Row],[OUTSD_SG_HEALTH_TOTAL]]-Table2[[#This Row],[OUTSD_SG_GRANDFATHER]]</f>
        <v>0</v>
      </c>
      <c r="AR2189" s="273">
        <f>Table2[[#This Row],[EXCHG_IND_HEALTH_TOTAL]]+Table2[[#This Row],[OUTSD_IND_HEALTH_TOTAL]]</f>
        <v>0</v>
      </c>
      <c r="AS2189" s="273">
        <f>Table2[[#This Row],[EXCHG_SG_HEALTH_TOTAL]]+Table2[[#This Row],[OUTSD_SG_HEALTH_TOTAL]]</f>
        <v>0</v>
      </c>
      <c r="AT2189" s="273">
        <f>Table2[[#This Row],[OUTSD_ATM_HEALTH_TOTAL]]+Table2[[#This Row],[OUTSD_LG_HEALTH_TOTAL]]+Table2[[#This Row],[Individual Total]]+Table2[[#This Row],[Small Group Total]]+Table2[[#This Row],[OUTSD_STUDENT]]</f>
        <v>0</v>
      </c>
    </row>
    <row r="2190" spans="1:46">
      <c r="A2190" t="s">
        <v>437</v>
      </c>
      <c r="B2190" t="s">
        <v>365</v>
      </c>
      <c r="AK2190">
        <v>9</v>
      </c>
      <c r="AL2190">
        <v>2023</v>
      </c>
      <c r="AM2190">
        <v>4</v>
      </c>
      <c r="AN2190" s="273">
        <f>(Table2[[#This Row],[OUTSD_IND_HEALTH_TOTAL]]+Table2[[#This Row],[EXCHG_IND_HEALTH_TOTAL]])-Table2[[#This Row],[OUTSD_IND_GRANDFATHER]]</f>
        <v>0</v>
      </c>
      <c r="AO2190" s="273">
        <f>Table2[[#This Row],[OUTSD_IND_HEALTH_TOTAL]]-Table2[[#This Row],[OUTSD_IND_GRANDFATHER]]</f>
        <v>0</v>
      </c>
      <c r="AP2190" s="273">
        <f>(Table2[[#This Row],[OUTSD_SG_HEALTH_TOTAL]]+Table2[[#This Row],[EXCHG_SG_HEALTH_TOTAL]])-Table2[[#This Row],[OUTSD_SG_GRANDFATHER]]</f>
        <v>0</v>
      </c>
      <c r="AQ2190" s="273">
        <f>Table2[[#This Row],[OUTSD_SG_HEALTH_TOTAL]]-Table2[[#This Row],[OUTSD_SG_GRANDFATHER]]</f>
        <v>0</v>
      </c>
      <c r="AR2190" s="273">
        <f>Table2[[#This Row],[EXCHG_IND_HEALTH_TOTAL]]+Table2[[#This Row],[OUTSD_IND_HEALTH_TOTAL]]</f>
        <v>0</v>
      </c>
      <c r="AS2190" s="273">
        <f>Table2[[#This Row],[EXCHG_SG_HEALTH_TOTAL]]+Table2[[#This Row],[OUTSD_SG_HEALTH_TOTAL]]</f>
        <v>0</v>
      </c>
      <c r="AT2190" s="273">
        <f>Table2[[#This Row],[OUTSD_ATM_HEALTH_TOTAL]]+Table2[[#This Row],[OUTSD_LG_HEALTH_TOTAL]]+Table2[[#This Row],[Individual Total]]+Table2[[#This Row],[Small Group Total]]+Table2[[#This Row],[OUTSD_STUDENT]]</f>
        <v>0</v>
      </c>
    </row>
    <row r="2191" spans="1:46">
      <c r="A2191" t="s">
        <v>437</v>
      </c>
      <c r="B2191" t="s">
        <v>383</v>
      </c>
      <c r="AK2191">
        <v>21</v>
      </c>
      <c r="AL2191">
        <v>2023</v>
      </c>
      <c r="AM2191">
        <v>4</v>
      </c>
      <c r="AN2191" s="273">
        <f>(Table2[[#This Row],[OUTSD_IND_HEALTH_TOTAL]]+Table2[[#This Row],[EXCHG_IND_HEALTH_TOTAL]])-Table2[[#This Row],[OUTSD_IND_GRANDFATHER]]</f>
        <v>0</v>
      </c>
      <c r="AO2191" s="273">
        <f>Table2[[#This Row],[OUTSD_IND_HEALTH_TOTAL]]-Table2[[#This Row],[OUTSD_IND_GRANDFATHER]]</f>
        <v>0</v>
      </c>
      <c r="AP2191" s="273">
        <f>(Table2[[#This Row],[OUTSD_SG_HEALTH_TOTAL]]+Table2[[#This Row],[EXCHG_SG_HEALTH_TOTAL]])-Table2[[#This Row],[OUTSD_SG_GRANDFATHER]]</f>
        <v>0</v>
      </c>
      <c r="AQ2191" s="273">
        <f>Table2[[#This Row],[OUTSD_SG_HEALTH_TOTAL]]-Table2[[#This Row],[OUTSD_SG_GRANDFATHER]]</f>
        <v>0</v>
      </c>
      <c r="AR2191" s="273">
        <f>Table2[[#This Row],[EXCHG_IND_HEALTH_TOTAL]]+Table2[[#This Row],[OUTSD_IND_HEALTH_TOTAL]]</f>
        <v>0</v>
      </c>
      <c r="AS2191" s="273">
        <f>Table2[[#This Row],[EXCHG_SG_HEALTH_TOTAL]]+Table2[[#This Row],[OUTSD_SG_HEALTH_TOTAL]]</f>
        <v>0</v>
      </c>
      <c r="AT2191" s="273">
        <f>Table2[[#This Row],[OUTSD_ATM_HEALTH_TOTAL]]+Table2[[#This Row],[OUTSD_LG_HEALTH_TOTAL]]+Table2[[#This Row],[Individual Total]]+Table2[[#This Row],[Small Group Total]]+Table2[[#This Row],[OUTSD_STUDENT]]</f>
        <v>0</v>
      </c>
    </row>
    <row r="2192" spans="1:46">
      <c r="A2192" t="s">
        <v>437</v>
      </c>
      <c r="B2192" t="s">
        <v>356</v>
      </c>
      <c r="AK2192">
        <v>23</v>
      </c>
      <c r="AL2192">
        <v>2023</v>
      </c>
      <c r="AM2192">
        <v>4</v>
      </c>
      <c r="AN2192" s="273">
        <f>(Table2[[#This Row],[OUTSD_IND_HEALTH_TOTAL]]+Table2[[#This Row],[EXCHG_IND_HEALTH_TOTAL]])-Table2[[#This Row],[OUTSD_IND_GRANDFATHER]]</f>
        <v>0</v>
      </c>
      <c r="AO2192" s="273">
        <f>Table2[[#This Row],[OUTSD_IND_HEALTH_TOTAL]]-Table2[[#This Row],[OUTSD_IND_GRANDFATHER]]</f>
        <v>0</v>
      </c>
      <c r="AP2192" s="273">
        <f>(Table2[[#This Row],[OUTSD_SG_HEALTH_TOTAL]]+Table2[[#This Row],[EXCHG_SG_HEALTH_TOTAL]])-Table2[[#This Row],[OUTSD_SG_GRANDFATHER]]</f>
        <v>0</v>
      </c>
      <c r="AQ2192" s="273">
        <f>Table2[[#This Row],[OUTSD_SG_HEALTH_TOTAL]]-Table2[[#This Row],[OUTSD_SG_GRANDFATHER]]</f>
        <v>0</v>
      </c>
      <c r="AR2192" s="273">
        <f>Table2[[#This Row],[EXCHG_IND_HEALTH_TOTAL]]+Table2[[#This Row],[OUTSD_IND_HEALTH_TOTAL]]</f>
        <v>0</v>
      </c>
      <c r="AS2192" s="273">
        <f>Table2[[#This Row],[EXCHG_SG_HEALTH_TOTAL]]+Table2[[#This Row],[OUTSD_SG_HEALTH_TOTAL]]</f>
        <v>0</v>
      </c>
      <c r="AT2192" s="273">
        <f>Table2[[#This Row],[OUTSD_ATM_HEALTH_TOTAL]]+Table2[[#This Row],[OUTSD_LG_HEALTH_TOTAL]]+Table2[[#This Row],[Individual Total]]+Table2[[#This Row],[Small Group Total]]+Table2[[#This Row],[OUTSD_STUDENT]]</f>
        <v>0</v>
      </c>
    </row>
    <row r="2193" spans="1:46">
      <c r="A2193" t="s">
        <v>437</v>
      </c>
      <c r="B2193" t="s">
        <v>382</v>
      </c>
      <c r="AK2193">
        <v>3</v>
      </c>
      <c r="AL2193">
        <v>2023</v>
      </c>
      <c r="AM2193">
        <v>4</v>
      </c>
      <c r="AN2193" s="273">
        <f>(Table2[[#This Row],[OUTSD_IND_HEALTH_TOTAL]]+Table2[[#This Row],[EXCHG_IND_HEALTH_TOTAL]])-Table2[[#This Row],[OUTSD_IND_GRANDFATHER]]</f>
        <v>0</v>
      </c>
      <c r="AO2193" s="273">
        <f>Table2[[#This Row],[OUTSD_IND_HEALTH_TOTAL]]-Table2[[#This Row],[OUTSD_IND_GRANDFATHER]]</f>
        <v>0</v>
      </c>
      <c r="AP2193" s="273">
        <f>(Table2[[#This Row],[OUTSD_SG_HEALTH_TOTAL]]+Table2[[#This Row],[EXCHG_SG_HEALTH_TOTAL]])-Table2[[#This Row],[OUTSD_SG_GRANDFATHER]]</f>
        <v>0</v>
      </c>
      <c r="AQ2193" s="273">
        <f>Table2[[#This Row],[OUTSD_SG_HEALTH_TOTAL]]-Table2[[#This Row],[OUTSD_SG_GRANDFATHER]]</f>
        <v>0</v>
      </c>
      <c r="AR2193" s="273">
        <f>Table2[[#This Row],[EXCHG_IND_HEALTH_TOTAL]]+Table2[[#This Row],[OUTSD_IND_HEALTH_TOTAL]]</f>
        <v>0</v>
      </c>
      <c r="AS2193" s="273">
        <f>Table2[[#This Row],[EXCHG_SG_HEALTH_TOTAL]]+Table2[[#This Row],[OUTSD_SG_HEALTH_TOTAL]]</f>
        <v>0</v>
      </c>
      <c r="AT2193" s="273">
        <f>Table2[[#This Row],[OUTSD_ATM_HEALTH_TOTAL]]+Table2[[#This Row],[OUTSD_LG_HEALTH_TOTAL]]+Table2[[#This Row],[Individual Total]]+Table2[[#This Row],[Small Group Total]]+Table2[[#This Row],[OUTSD_STUDENT]]</f>
        <v>0</v>
      </c>
    </row>
    <row r="2194" spans="1:46">
      <c r="A2194" t="s">
        <v>437</v>
      </c>
      <c r="B2194" t="s">
        <v>359</v>
      </c>
      <c r="AK2194">
        <v>14</v>
      </c>
      <c r="AL2194">
        <v>2023</v>
      </c>
      <c r="AM2194">
        <v>4</v>
      </c>
      <c r="AN2194" s="273">
        <f>(Table2[[#This Row],[OUTSD_IND_HEALTH_TOTAL]]+Table2[[#This Row],[EXCHG_IND_HEALTH_TOTAL]])-Table2[[#This Row],[OUTSD_IND_GRANDFATHER]]</f>
        <v>0</v>
      </c>
      <c r="AO2194" s="273">
        <f>Table2[[#This Row],[OUTSD_IND_HEALTH_TOTAL]]-Table2[[#This Row],[OUTSD_IND_GRANDFATHER]]</f>
        <v>0</v>
      </c>
      <c r="AP2194" s="273">
        <f>(Table2[[#This Row],[OUTSD_SG_HEALTH_TOTAL]]+Table2[[#This Row],[EXCHG_SG_HEALTH_TOTAL]])-Table2[[#This Row],[OUTSD_SG_GRANDFATHER]]</f>
        <v>0</v>
      </c>
      <c r="AQ2194" s="273">
        <f>Table2[[#This Row],[OUTSD_SG_HEALTH_TOTAL]]-Table2[[#This Row],[OUTSD_SG_GRANDFATHER]]</f>
        <v>0</v>
      </c>
      <c r="AR2194" s="273">
        <f>Table2[[#This Row],[EXCHG_IND_HEALTH_TOTAL]]+Table2[[#This Row],[OUTSD_IND_HEALTH_TOTAL]]</f>
        <v>0</v>
      </c>
      <c r="AS2194" s="273">
        <f>Table2[[#This Row],[EXCHG_SG_HEALTH_TOTAL]]+Table2[[#This Row],[OUTSD_SG_HEALTH_TOTAL]]</f>
        <v>0</v>
      </c>
      <c r="AT2194" s="273">
        <f>Table2[[#This Row],[OUTSD_ATM_HEALTH_TOTAL]]+Table2[[#This Row],[OUTSD_LG_HEALTH_TOTAL]]+Table2[[#This Row],[Individual Total]]+Table2[[#This Row],[Small Group Total]]+Table2[[#This Row],[OUTSD_STUDENT]]</f>
        <v>0</v>
      </c>
    </row>
    <row r="2195" spans="1:46">
      <c r="A2195" t="s">
        <v>437</v>
      </c>
      <c r="B2195" t="s">
        <v>364</v>
      </c>
      <c r="AK2195">
        <v>6</v>
      </c>
      <c r="AL2195">
        <v>2023</v>
      </c>
      <c r="AM2195">
        <v>4</v>
      </c>
      <c r="AN2195" s="273">
        <f>(Table2[[#This Row],[OUTSD_IND_HEALTH_TOTAL]]+Table2[[#This Row],[EXCHG_IND_HEALTH_TOTAL]])-Table2[[#This Row],[OUTSD_IND_GRANDFATHER]]</f>
        <v>0</v>
      </c>
      <c r="AO2195" s="273">
        <f>Table2[[#This Row],[OUTSD_IND_HEALTH_TOTAL]]-Table2[[#This Row],[OUTSD_IND_GRANDFATHER]]</f>
        <v>0</v>
      </c>
      <c r="AP2195" s="273">
        <f>(Table2[[#This Row],[OUTSD_SG_HEALTH_TOTAL]]+Table2[[#This Row],[EXCHG_SG_HEALTH_TOTAL]])-Table2[[#This Row],[OUTSD_SG_GRANDFATHER]]</f>
        <v>0</v>
      </c>
      <c r="AQ2195" s="273">
        <f>Table2[[#This Row],[OUTSD_SG_HEALTH_TOTAL]]-Table2[[#This Row],[OUTSD_SG_GRANDFATHER]]</f>
        <v>0</v>
      </c>
      <c r="AR2195" s="273">
        <f>Table2[[#This Row],[EXCHG_IND_HEALTH_TOTAL]]+Table2[[#This Row],[OUTSD_IND_HEALTH_TOTAL]]</f>
        <v>0</v>
      </c>
      <c r="AS2195" s="273">
        <f>Table2[[#This Row],[EXCHG_SG_HEALTH_TOTAL]]+Table2[[#This Row],[OUTSD_SG_HEALTH_TOTAL]]</f>
        <v>0</v>
      </c>
      <c r="AT2195" s="273">
        <f>Table2[[#This Row],[OUTSD_ATM_HEALTH_TOTAL]]+Table2[[#This Row],[OUTSD_LG_HEALTH_TOTAL]]+Table2[[#This Row],[Individual Total]]+Table2[[#This Row],[Small Group Total]]+Table2[[#This Row],[OUTSD_STUDENT]]</f>
        <v>0</v>
      </c>
    </row>
    <row r="2196" spans="1:46">
      <c r="A2196" t="s">
        <v>437</v>
      </c>
      <c r="B2196" t="s">
        <v>374</v>
      </c>
      <c r="AK2196">
        <v>3</v>
      </c>
      <c r="AL2196">
        <v>2023</v>
      </c>
      <c r="AM2196">
        <v>4</v>
      </c>
      <c r="AN2196" s="273">
        <f>(Table2[[#This Row],[OUTSD_IND_HEALTH_TOTAL]]+Table2[[#This Row],[EXCHG_IND_HEALTH_TOTAL]])-Table2[[#This Row],[OUTSD_IND_GRANDFATHER]]</f>
        <v>0</v>
      </c>
      <c r="AO2196" s="273">
        <f>Table2[[#This Row],[OUTSD_IND_HEALTH_TOTAL]]-Table2[[#This Row],[OUTSD_IND_GRANDFATHER]]</f>
        <v>0</v>
      </c>
      <c r="AP2196" s="273">
        <f>(Table2[[#This Row],[OUTSD_SG_HEALTH_TOTAL]]+Table2[[#This Row],[EXCHG_SG_HEALTH_TOTAL]])-Table2[[#This Row],[OUTSD_SG_GRANDFATHER]]</f>
        <v>0</v>
      </c>
      <c r="AQ2196" s="273">
        <f>Table2[[#This Row],[OUTSD_SG_HEALTH_TOTAL]]-Table2[[#This Row],[OUTSD_SG_GRANDFATHER]]</f>
        <v>0</v>
      </c>
      <c r="AR2196" s="273">
        <f>Table2[[#This Row],[EXCHG_IND_HEALTH_TOTAL]]+Table2[[#This Row],[OUTSD_IND_HEALTH_TOTAL]]</f>
        <v>0</v>
      </c>
      <c r="AS2196" s="273">
        <f>Table2[[#This Row],[EXCHG_SG_HEALTH_TOTAL]]+Table2[[#This Row],[OUTSD_SG_HEALTH_TOTAL]]</f>
        <v>0</v>
      </c>
      <c r="AT2196" s="273">
        <f>Table2[[#This Row],[OUTSD_ATM_HEALTH_TOTAL]]+Table2[[#This Row],[OUTSD_LG_HEALTH_TOTAL]]+Table2[[#This Row],[Individual Total]]+Table2[[#This Row],[Small Group Total]]+Table2[[#This Row],[OUTSD_STUDENT]]</f>
        <v>0</v>
      </c>
    </row>
    <row r="2197" spans="1:46">
      <c r="A2197" t="s">
        <v>437</v>
      </c>
      <c r="B2197" t="s">
        <v>380</v>
      </c>
      <c r="AK2197">
        <v>51</v>
      </c>
      <c r="AL2197">
        <v>2023</v>
      </c>
      <c r="AM2197">
        <v>4</v>
      </c>
      <c r="AN2197" s="273">
        <f>(Table2[[#This Row],[OUTSD_IND_HEALTH_TOTAL]]+Table2[[#This Row],[EXCHG_IND_HEALTH_TOTAL]])-Table2[[#This Row],[OUTSD_IND_GRANDFATHER]]</f>
        <v>0</v>
      </c>
      <c r="AO2197" s="273">
        <f>Table2[[#This Row],[OUTSD_IND_HEALTH_TOTAL]]-Table2[[#This Row],[OUTSD_IND_GRANDFATHER]]</f>
        <v>0</v>
      </c>
      <c r="AP2197" s="273">
        <f>(Table2[[#This Row],[OUTSD_SG_HEALTH_TOTAL]]+Table2[[#This Row],[EXCHG_SG_HEALTH_TOTAL]])-Table2[[#This Row],[OUTSD_SG_GRANDFATHER]]</f>
        <v>0</v>
      </c>
      <c r="AQ2197" s="273">
        <f>Table2[[#This Row],[OUTSD_SG_HEALTH_TOTAL]]-Table2[[#This Row],[OUTSD_SG_GRANDFATHER]]</f>
        <v>0</v>
      </c>
      <c r="AR2197" s="273">
        <f>Table2[[#This Row],[EXCHG_IND_HEALTH_TOTAL]]+Table2[[#This Row],[OUTSD_IND_HEALTH_TOTAL]]</f>
        <v>0</v>
      </c>
      <c r="AS2197" s="273">
        <f>Table2[[#This Row],[EXCHG_SG_HEALTH_TOTAL]]+Table2[[#This Row],[OUTSD_SG_HEALTH_TOTAL]]</f>
        <v>0</v>
      </c>
      <c r="AT2197" s="273">
        <f>Table2[[#This Row],[OUTSD_ATM_HEALTH_TOTAL]]+Table2[[#This Row],[OUTSD_LG_HEALTH_TOTAL]]+Table2[[#This Row],[Individual Total]]+Table2[[#This Row],[Small Group Total]]+Table2[[#This Row],[OUTSD_STUDENT]]</f>
        <v>0</v>
      </c>
    </row>
    <row r="2198" spans="1:46">
      <c r="A2198" t="s">
        <v>437</v>
      </c>
      <c r="B2198" t="s">
        <v>387</v>
      </c>
      <c r="AK2198">
        <v>4</v>
      </c>
      <c r="AL2198">
        <v>2023</v>
      </c>
      <c r="AM2198">
        <v>4</v>
      </c>
      <c r="AN2198" s="273">
        <f>(Table2[[#This Row],[OUTSD_IND_HEALTH_TOTAL]]+Table2[[#This Row],[EXCHG_IND_HEALTH_TOTAL]])-Table2[[#This Row],[OUTSD_IND_GRANDFATHER]]</f>
        <v>0</v>
      </c>
      <c r="AO2198" s="273">
        <f>Table2[[#This Row],[OUTSD_IND_HEALTH_TOTAL]]-Table2[[#This Row],[OUTSD_IND_GRANDFATHER]]</f>
        <v>0</v>
      </c>
      <c r="AP2198" s="273">
        <f>(Table2[[#This Row],[OUTSD_SG_HEALTH_TOTAL]]+Table2[[#This Row],[EXCHG_SG_HEALTH_TOTAL]])-Table2[[#This Row],[OUTSD_SG_GRANDFATHER]]</f>
        <v>0</v>
      </c>
      <c r="AQ2198" s="273">
        <f>Table2[[#This Row],[OUTSD_SG_HEALTH_TOTAL]]-Table2[[#This Row],[OUTSD_SG_GRANDFATHER]]</f>
        <v>0</v>
      </c>
      <c r="AR2198" s="273">
        <f>Table2[[#This Row],[EXCHG_IND_HEALTH_TOTAL]]+Table2[[#This Row],[OUTSD_IND_HEALTH_TOTAL]]</f>
        <v>0</v>
      </c>
      <c r="AS2198" s="273">
        <f>Table2[[#This Row],[EXCHG_SG_HEALTH_TOTAL]]+Table2[[#This Row],[OUTSD_SG_HEALTH_TOTAL]]</f>
        <v>0</v>
      </c>
      <c r="AT2198" s="273">
        <f>Table2[[#This Row],[OUTSD_ATM_HEALTH_TOTAL]]+Table2[[#This Row],[OUTSD_LG_HEALTH_TOTAL]]+Table2[[#This Row],[Individual Total]]+Table2[[#This Row],[Small Group Total]]+Table2[[#This Row],[OUTSD_STUDENT]]</f>
        <v>0</v>
      </c>
    </row>
    <row r="2199" spans="1:46">
      <c r="A2199" t="s">
        <v>437</v>
      </c>
      <c r="B2199" t="s">
        <v>392</v>
      </c>
      <c r="AK2199">
        <v>15</v>
      </c>
      <c r="AL2199">
        <v>2023</v>
      </c>
      <c r="AM2199">
        <v>4</v>
      </c>
      <c r="AN2199" s="273">
        <f>(Table2[[#This Row],[OUTSD_IND_HEALTH_TOTAL]]+Table2[[#This Row],[EXCHG_IND_HEALTH_TOTAL]])-Table2[[#This Row],[OUTSD_IND_GRANDFATHER]]</f>
        <v>0</v>
      </c>
      <c r="AO2199" s="273">
        <f>Table2[[#This Row],[OUTSD_IND_HEALTH_TOTAL]]-Table2[[#This Row],[OUTSD_IND_GRANDFATHER]]</f>
        <v>0</v>
      </c>
      <c r="AP2199" s="273">
        <f>(Table2[[#This Row],[OUTSD_SG_HEALTH_TOTAL]]+Table2[[#This Row],[EXCHG_SG_HEALTH_TOTAL]])-Table2[[#This Row],[OUTSD_SG_GRANDFATHER]]</f>
        <v>0</v>
      </c>
      <c r="AQ2199" s="273">
        <f>Table2[[#This Row],[OUTSD_SG_HEALTH_TOTAL]]-Table2[[#This Row],[OUTSD_SG_GRANDFATHER]]</f>
        <v>0</v>
      </c>
      <c r="AR2199" s="273">
        <f>Table2[[#This Row],[EXCHG_IND_HEALTH_TOTAL]]+Table2[[#This Row],[OUTSD_IND_HEALTH_TOTAL]]</f>
        <v>0</v>
      </c>
      <c r="AS2199" s="273">
        <f>Table2[[#This Row],[EXCHG_SG_HEALTH_TOTAL]]+Table2[[#This Row],[OUTSD_SG_HEALTH_TOTAL]]</f>
        <v>0</v>
      </c>
      <c r="AT2199" s="273">
        <f>Table2[[#This Row],[OUTSD_ATM_HEALTH_TOTAL]]+Table2[[#This Row],[OUTSD_LG_HEALTH_TOTAL]]+Table2[[#This Row],[Individual Total]]+Table2[[#This Row],[Small Group Total]]+Table2[[#This Row],[OUTSD_STUDENT]]</f>
        <v>0</v>
      </c>
    </row>
    <row r="2200" spans="1:46">
      <c r="A2200" t="s">
        <v>437</v>
      </c>
      <c r="B2200" t="s">
        <v>373</v>
      </c>
      <c r="AK2200">
        <v>6</v>
      </c>
      <c r="AL2200">
        <v>2023</v>
      </c>
      <c r="AM2200">
        <v>4</v>
      </c>
      <c r="AN2200" s="273">
        <f>(Table2[[#This Row],[OUTSD_IND_HEALTH_TOTAL]]+Table2[[#This Row],[EXCHG_IND_HEALTH_TOTAL]])-Table2[[#This Row],[OUTSD_IND_GRANDFATHER]]</f>
        <v>0</v>
      </c>
      <c r="AO2200" s="273">
        <f>Table2[[#This Row],[OUTSD_IND_HEALTH_TOTAL]]-Table2[[#This Row],[OUTSD_IND_GRANDFATHER]]</f>
        <v>0</v>
      </c>
      <c r="AP2200" s="273">
        <f>(Table2[[#This Row],[OUTSD_SG_HEALTH_TOTAL]]+Table2[[#This Row],[EXCHG_SG_HEALTH_TOTAL]])-Table2[[#This Row],[OUTSD_SG_GRANDFATHER]]</f>
        <v>0</v>
      </c>
      <c r="AQ2200" s="273">
        <f>Table2[[#This Row],[OUTSD_SG_HEALTH_TOTAL]]-Table2[[#This Row],[OUTSD_SG_GRANDFATHER]]</f>
        <v>0</v>
      </c>
      <c r="AR2200" s="273">
        <f>Table2[[#This Row],[EXCHG_IND_HEALTH_TOTAL]]+Table2[[#This Row],[OUTSD_IND_HEALTH_TOTAL]]</f>
        <v>0</v>
      </c>
      <c r="AS2200" s="273">
        <f>Table2[[#This Row],[EXCHG_SG_HEALTH_TOTAL]]+Table2[[#This Row],[OUTSD_SG_HEALTH_TOTAL]]</f>
        <v>0</v>
      </c>
      <c r="AT2200" s="273">
        <f>Table2[[#This Row],[OUTSD_ATM_HEALTH_TOTAL]]+Table2[[#This Row],[OUTSD_LG_HEALTH_TOTAL]]+Table2[[#This Row],[Individual Total]]+Table2[[#This Row],[Small Group Total]]+Table2[[#This Row],[OUTSD_STUDENT]]</f>
        <v>0</v>
      </c>
    </row>
    <row r="2201" spans="1:46">
      <c r="A2201" t="s">
        <v>437</v>
      </c>
      <c r="B2201" t="s">
        <v>357</v>
      </c>
      <c r="AK2201">
        <v>22</v>
      </c>
      <c r="AL2201">
        <v>2023</v>
      </c>
      <c r="AM2201">
        <v>4</v>
      </c>
      <c r="AN2201" s="273">
        <f>(Table2[[#This Row],[OUTSD_IND_HEALTH_TOTAL]]+Table2[[#This Row],[EXCHG_IND_HEALTH_TOTAL]])-Table2[[#This Row],[OUTSD_IND_GRANDFATHER]]</f>
        <v>0</v>
      </c>
      <c r="AO2201" s="273">
        <f>Table2[[#This Row],[OUTSD_IND_HEALTH_TOTAL]]-Table2[[#This Row],[OUTSD_IND_GRANDFATHER]]</f>
        <v>0</v>
      </c>
      <c r="AP2201" s="273">
        <f>(Table2[[#This Row],[OUTSD_SG_HEALTH_TOTAL]]+Table2[[#This Row],[EXCHG_SG_HEALTH_TOTAL]])-Table2[[#This Row],[OUTSD_SG_GRANDFATHER]]</f>
        <v>0</v>
      </c>
      <c r="AQ2201" s="273">
        <f>Table2[[#This Row],[OUTSD_SG_HEALTH_TOTAL]]-Table2[[#This Row],[OUTSD_SG_GRANDFATHER]]</f>
        <v>0</v>
      </c>
      <c r="AR2201" s="273">
        <f>Table2[[#This Row],[EXCHG_IND_HEALTH_TOTAL]]+Table2[[#This Row],[OUTSD_IND_HEALTH_TOTAL]]</f>
        <v>0</v>
      </c>
      <c r="AS2201" s="273">
        <f>Table2[[#This Row],[EXCHG_SG_HEALTH_TOTAL]]+Table2[[#This Row],[OUTSD_SG_HEALTH_TOTAL]]</f>
        <v>0</v>
      </c>
      <c r="AT2201" s="273">
        <f>Table2[[#This Row],[OUTSD_ATM_HEALTH_TOTAL]]+Table2[[#This Row],[OUTSD_LG_HEALTH_TOTAL]]+Table2[[#This Row],[Individual Total]]+Table2[[#This Row],[Small Group Total]]+Table2[[#This Row],[OUTSD_STUDENT]]</f>
        <v>0</v>
      </c>
    </row>
    <row r="2202" spans="1:46">
      <c r="A2202" t="s">
        <v>437</v>
      </c>
      <c r="B2202" t="s">
        <v>362</v>
      </c>
      <c r="AK2202">
        <v>4</v>
      </c>
      <c r="AL2202">
        <v>2023</v>
      </c>
      <c r="AM2202">
        <v>4</v>
      </c>
      <c r="AN2202" s="273">
        <f>(Table2[[#This Row],[OUTSD_IND_HEALTH_TOTAL]]+Table2[[#This Row],[EXCHG_IND_HEALTH_TOTAL]])-Table2[[#This Row],[OUTSD_IND_GRANDFATHER]]</f>
        <v>0</v>
      </c>
      <c r="AO2202" s="273">
        <f>Table2[[#This Row],[OUTSD_IND_HEALTH_TOTAL]]-Table2[[#This Row],[OUTSD_IND_GRANDFATHER]]</f>
        <v>0</v>
      </c>
      <c r="AP2202" s="273">
        <f>(Table2[[#This Row],[OUTSD_SG_HEALTH_TOTAL]]+Table2[[#This Row],[EXCHG_SG_HEALTH_TOTAL]])-Table2[[#This Row],[OUTSD_SG_GRANDFATHER]]</f>
        <v>0</v>
      </c>
      <c r="AQ2202" s="273">
        <f>Table2[[#This Row],[OUTSD_SG_HEALTH_TOTAL]]-Table2[[#This Row],[OUTSD_SG_GRANDFATHER]]</f>
        <v>0</v>
      </c>
      <c r="AR2202" s="273">
        <f>Table2[[#This Row],[EXCHG_IND_HEALTH_TOTAL]]+Table2[[#This Row],[OUTSD_IND_HEALTH_TOTAL]]</f>
        <v>0</v>
      </c>
      <c r="AS2202" s="273">
        <f>Table2[[#This Row],[EXCHG_SG_HEALTH_TOTAL]]+Table2[[#This Row],[OUTSD_SG_HEALTH_TOTAL]]</f>
        <v>0</v>
      </c>
      <c r="AT2202" s="273">
        <f>Table2[[#This Row],[OUTSD_ATM_HEALTH_TOTAL]]+Table2[[#This Row],[OUTSD_LG_HEALTH_TOTAL]]+Table2[[#This Row],[Individual Total]]+Table2[[#This Row],[Small Group Total]]+Table2[[#This Row],[OUTSD_STUDENT]]</f>
        <v>0</v>
      </c>
    </row>
    <row r="2203" spans="1:46">
      <c r="A2203" t="s">
        <v>520</v>
      </c>
      <c r="B2203" t="s">
        <v>381</v>
      </c>
      <c r="AE2203">
        <v>43</v>
      </c>
      <c r="AK2203">
        <v>324</v>
      </c>
      <c r="AL2203">
        <v>2023</v>
      </c>
      <c r="AM2203">
        <v>4</v>
      </c>
      <c r="AN2203" s="273">
        <f>(Table2[[#This Row],[OUTSD_IND_HEALTH_TOTAL]]+Table2[[#This Row],[EXCHG_IND_HEALTH_TOTAL]])-Table2[[#This Row],[OUTSD_IND_GRANDFATHER]]</f>
        <v>0</v>
      </c>
      <c r="AO2203" s="273">
        <f>Table2[[#This Row],[OUTSD_IND_HEALTH_TOTAL]]-Table2[[#This Row],[OUTSD_IND_GRANDFATHER]]</f>
        <v>0</v>
      </c>
      <c r="AP2203" s="273">
        <f>(Table2[[#This Row],[OUTSD_SG_HEALTH_TOTAL]]+Table2[[#This Row],[EXCHG_SG_HEALTH_TOTAL]])-Table2[[#This Row],[OUTSD_SG_GRANDFATHER]]</f>
        <v>0</v>
      </c>
      <c r="AQ2203" s="273">
        <f>Table2[[#This Row],[OUTSD_SG_HEALTH_TOTAL]]-Table2[[#This Row],[OUTSD_SG_GRANDFATHER]]</f>
        <v>0</v>
      </c>
      <c r="AR2203" s="273">
        <f>Table2[[#This Row],[EXCHG_IND_HEALTH_TOTAL]]+Table2[[#This Row],[OUTSD_IND_HEALTH_TOTAL]]</f>
        <v>0</v>
      </c>
      <c r="AS2203" s="273">
        <f>Table2[[#This Row],[EXCHG_SG_HEALTH_TOTAL]]+Table2[[#This Row],[OUTSD_SG_HEALTH_TOTAL]]</f>
        <v>0</v>
      </c>
      <c r="AT2203" s="273">
        <f>Table2[[#This Row],[OUTSD_ATM_HEALTH_TOTAL]]+Table2[[#This Row],[OUTSD_LG_HEALTH_TOTAL]]+Table2[[#This Row],[Individual Total]]+Table2[[#This Row],[Small Group Total]]+Table2[[#This Row],[OUTSD_STUDENT]]</f>
        <v>0</v>
      </c>
    </row>
    <row r="2204" spans="1:46">
      <c r="A2204" t="s">
        <v>520</v>
      </c>
      <c r="B2204" t="s">
        <v>363</v>
      </c>
      <c r="AE2204">
        <v>61</v>
      </c>
      <c r="AK2204">
        <v>234</v>
      </c>
      <c r="AL2204">
        <v>2023</v>
      </c>
      <c r="AM2204">
        <v>4</v>
      </c>
      <c r="AN2204" s="273">
        <f>(Table2[[#This Row],[OUTSD_IND_HEALTH_TOTAL]]+Table2[[#This Row],[EXCHG_IND_HEALTH_TOTAL]])-Table2[[#This Row],[OUTSD_IND_GRANDFATHER]]</f>
        <v>0</v>
      </c>
      <c r="AO2204" s="273">
        <f>Table2[[#This Row],[OUTSD_IND_HEALTH_TOTAL]]-Table2[[#This Row],[OUTSD_IND_GRANDFATHER]]</f>
        <v>0</v>
      </c>
      <c r="AP2204" s="273">
        <f>(Table2[[#This Row],[OUTSD_SG_HEALTH_TOTAL]]+Table2[[#This Row],[EXCHG_SG_HEALTH_TOTAL]])-Table2[[#This Row],[OUTSD_SG_GRANDFATHER]]</f>
        <v>0</v>
      </c>
      <c r="AQ2204" s="273">
        <f>Table2[[#This Row],[OUTSD_SG_HEALTH_TOTAL]]-Table2[[#This Row],[OUTSD_SG_GRANDFATHER]]</f>
        <v>0</v>
      </c>
      <c r="AR2204" s="273">
        <f>Table2[[#This Row],[EXCHG_IND_HEALTH_TOTAL]]+Table2[[#This Row],[OUTSD_IND_HEALTH_TOTAL]]</f>
        <v>0</v>
      </c>
      <c r="AS2204" s="273">
        <f>Table2[[#This Row],[EXCHG_SG_HEALTH_TOTAL]]+Table2[[#This Row],[OUTSD_SG_HEALTH_TOTAL]]</f>
        <v>0</v>
      </c>
      <c r="AT2204" s="273">
        <f>Table2[[#This Row],[OUTSD_ATM_HEALTH_TOTAL]]+Table2[[#This Row],[OUTSD_LG_HEALTH_TOTAL]]+Table2[[#This Row],[Individual Total]]+Table2[[#This Row],[Small Group Total]]+Table2[[#This Row],[OUTSD_STUDENT]]</f>
        <v>0</v>
      </c>
    </row>
    <row r="2205" spans="1:46">
      <c r="A2205" t="s">
        <v>520</v>
      </c>
      <c r="B2205" t="s">
        <v>358</v>
      </c>
      <c r="AE2205">
        <v>317</v>
      </c>
      <c r="AK2205">
        <v>426</v>
      </c>
      <c r="AL2205">
        <v>2023</v>
      </c>
      <c r="AM2205">
        <v>4</v>
      </c>
      <c r="AN2205" s="273">
        <f>(Table2[[#This Row],[OUTSD_IND_HEALTH_TOTAL]]+Table2[[#This Row],[EXCHG_IND_HEALTH_TOTAL]])-Table2[[#This Row],[OUTSD_IND_GRANDFATHER]]</f>
        <v>0</v>
      </c>
      <c r="AO2205" s="273">
        <f>Table2[[#This Row],[OUTSD_IND_HEALTH_TOTAL]]-Table2[[#This Row],[OUTSD_IND_GRANDFATHER]]</f>
        <v>0</v>
      </c>
      <c r="AP2205" s="273">
        <f>(Table2[[#This Row],[OUTSD_SG_HEALTH_TOTAL]]+Table2[[#This Row],[EXCHG_SG_HEALTH_TOTAL]])-Table2[[#This Row],[OUTSD_SG_GRANDFATHER]]</f>
        <v>0</v>
      </c>
      <c r="AQ2205" s="273">
        <f>Table2[[#This Row],[OUTSD_SG_HEALTH_TOTAL]]-Table2[[#This Row],[OUTSD_SG_GRANDFATHER]]</f>
        <v>0</v>
      </c>
      <c r="AR2205" s="273">
        <f>Table2[[#This Row],[EXCHG_IND_HEALTH_TOTAL]]+Table2[[#This Row],[OUTSD_IND_HEALTH_TOTAL]]</f>
        <v>0</v>
      </c>
      <c r="AS2205" s="273">
        <f>Table2[[#This Row],[EXCHG_SG_HEALTH_TOTAL]]+Table2[[#This Row],[OUTSD_SG_HEALTH_TOTAL]]</f>
        <v>0</v>
      </c>
      <c r="AT2205" s="273">
        <f>Table2[[#This Row],[OUTSD_ATM_HEALTH_TOTAL]]+Table2[[#This Row],[OUTSD_LG_HEALTH_TOTAL]]+Table2[[#This Row],[Individual Total]]+Table2[[#This Row],[Small Group Total]]+Table2[[#This Row],[OUTSD_STUDENT]]</f>
        <v>0</v>
      </c>
    </row>
    <row r="2206" spans="1:46">
      <c r="A2206" t="s">
        <v>520</v>
      </c>
      <c r="B2206" t="s">
        <v>361</v>
      </c>
      <c r="AE2206">
        <v>86</v>
      </c>
      <c r="AK2206">
        <v>173</v>
      </c>
      <c r="AL2206">
        <v>2023</v>
      </c>
      <c r="AM2206">
        <v>4</v>
      </c>
      <c r="AN2206" s="273">
        <f>(Table2[[#This Row],[OUTSD_IND_HEALTH_TOTAL]]+Table2[[#This Row],[EXCHG_IND_HEALTH_TOTAL]])-Table2[[#This Row],[OUTSD_IND_GRANDFATHER]]</f>
        <v>0</v>
      </c>
      <c r="AO2206" s="273">
        <f>Table2[[#This Row],[OUTSD_IND_HEALTH_TOTAL]]-Table2[[#This Row],[OUTSD_IND_GRANDFATHER]]</f>
        <v>0</v>
      </c>
      <c r="AP2206" s="273">
        <f>(Table2[[#This Row],[OUTSD_SG_HEALTH_TOTAL]]+Table2[[#This Row],[EXCHG_SG_HEALTH_TOTAL]])-Table2[[#This Row],[OUTSD_SG_GRANDFATHER]]</f>
        <v>0</v>
      </c>
      <c r="AQ2206" s="273">
        <f>Table2[[#This Row],[OUTSD_SG_HEALTH_TOTAL]]-Table2[[#This Row],[OUTSD_SG_GRANDFATHER]]</f>
        <v>0</v>
      </c>
      <c r="AR2206" s="273">
        <f>Table2[[#This Row],[EXCHG_IND_HEALTH_TOTAL]]+Table2[[#This Row],[OUTSD_IND_HEALTH_TOTAL]]</f>
        <v>0</v>
      </c>
      <c r="AS2206" s="273">
        <f>Table2[[#This Row],[EXCHG_SG_HEALTH_TOTAL]]+Table2[[#This Row],[OUTSD_SG_HEALTH_TOTAL]]</f>
        <v>0</v>
      </c>
      <c r="AT2206" s="273">
        <f>Table2[[#This Row],[OUTSD_ATM_HEALTH_TOTAL]]+Table2[[#This Row],[OUTSD_LG_HEALTH_TOTAL]]+Table2[[#This Row],[Individual Total]]+Table2[[#This Row],[Small Group Total]]+Table2[[#This Row],[OUTSD_STUDENT]]</f>
        <v>0</v>
      </c>
    </row>
    <row r="2207" spans="1:46">
      <c r="A2207" t="s">
        <v>520</v>
      </c>
      <c r="B2207" t="s">
        <v>372</v>
      </c>
      <c r="AE2207">
        <v>106</v>
      </c>
      <c r="AK2207">
        <v>140</v>
      </c>
      <c r="AL2207">
        <v>2023</v>
      </c>
      <c r="AM2207">
        <v>4</v>
      </c>
      <c r="AN2207" s="273">
        <f>(Table2[[#This Row],[OUTSD_IND_HEALTH_TOTAL]]+Table2[[#This Row],[EXCHG_IND_HEALTH_TOTAL]])-Table2[[#This Row],[OUTSD_IND_GRANDFATHER]]</f>
        <v>0</v>
      </c>
      <c r="AO2207" s="273">
        <f>Table2[[#This Row],[OUTSD_IND_HEALTH_TOTAL]]-Table2[[#This Row],[OUTSD_IND_GRANDFATHER]]</f>
        <v>0</v>
      </c>
      <c r="AP2207" s="273">
        <f>(Table2[[#This Row],[OUTSD_SG_HEALTH_TOTAL]]+Table2[[#This Row],[EXCHG_SG_HEALTH_TOTAL]])-Table2[[#This Row],[OUTSD_SG_GRANDFATHER]]</f>
        <v>0</v>
      </c>
      <c r="AQ2207" s="273">
        <f>Table2[[#This Row],[OUTSD_SG_HEALTH_TOTAL]]-Table2[[#This Row],[OUTSD_SG_GRANDFATHER]]</f>
        <v>0</v>
      </c>
      <c r="AR2207" s="273">
        <f>Table2[[#This Row],[EXCHG_IND_HEALTH_TOTAL]]+Table2[[#This Row],[OUTSD_IND_HEALTH_TOTAL]]</f>
        <v>0</v>
      </c>
      <c r="AS2207" s="273">
        <f>Table2[[#This Row],[EXCHG_SG_HEALTH_TOTAL]]+Table2[[#This Row],[OUTSD_SG_HEALTH_TOTAL]]</f>
        <v>0</v>
      </c>
      <c r="AT2207" s="273">
        <f>Table2[[#This Row],[OUTSD_ATM_HEALTH_TOTAL]]+Table2[[#This Row],[OUTSD_LG_HEALTH_TOTAL]]+Table2[[#This Row],[Individual Total]]+Table2[[#This Row],[Small Group Total]]+Table2[[#This Row],[OUTSD_STUDENT]]</f>
        <v>0</v>
      </c>
    </row>
    <row r="2208" spans="1:46">
      <c r="A2208" t="s">
        <v>520</v>
      </c>
      <c r="B2208" t="s">
        <v>376</v>
      </c>
      <c r="AE2208">
        <v>78</v>
      </c>
      <c r="AK2208">
        <v>1097</v>
      </c>
      <c r="AL2208">
        <v>2023</v>
      </c>
      <c r="AM2208">
        <v>4</v>
      </c>
      <c r="AN2208" s="273">
        <f>(Table2[[#This Row],[OUTSD_IND_HEALTH_TOTAL]]+Table2[[#This Row],[EXCHG_IND_HEALTH_TOTAL]])-Table2[[#This Row],[OUTSD_IND_GRANDFATHER]]</f>
        <v>0</v>
      </c>
      <c r="AO2208" s="273">
        <f>Table2[[#This Row],[OUTSD_IND_HEALTH_TOTAL]]-Table2[[#This Row],[OUTSD_IND_GRANDFATHER]]</f>
        <v>0</v>
      </c>
      <c r="AP2208" s="273">
        <f>(Table2[[#This Row],[OUTSD_SG_HEALTH_TOTAL]]+Table2[[#This Row],[EXCHG_SG_HEALTH_TOTAL]])-Table2[[#This Row],[OUTSD_SG_GRANDFATHER]]</f>
        <v>0</v>
      </c>
      <c r="AQ2208" s="273">
        <f>Table2[[#This Row],[OUTSD_SG_HEALTH_TOTAL]]-Table2[[#This Row],[OUTSD_SG_GRANDFATHER]]</f>
        <v>0</v>
      </c>
      <c r="AR2208" s="273">
        <f>Table2[[#This Row],[EXCHG_IND_HEALTH_TOTAL]]+Table2[[#This Row],[OUTSD_IND_HEALTH_TOTAL]]</f>
        <v>0</v>
      </c>
      <c r="AS2208" s="273">
        <f>Table2[[#This Row],[EXCHG_SG_HEALTH_TOTAL]]+Table2[[#This Row],[OUTSD_SG_HEALTH_TOTAL]]</f>
        <v>0</v>
      </c>
      <c r="AT2208" s="273">
        <f>Table2[[#This Row],[OUTSD_ATM_HEALTH_TOTAL]]+Table2[[#This Row],[OUTSD_LG_HEALTH_TOTAL]]+Table2[[#This Row],[Individual Total]]+Table2[[#This Row],[Small Group Total]]+Table2[[#This Row],[OUTSD_STUDENT]]</f>
        <v>0</v>
      </c>
    </row>
    <row r="2209" spans="1:46">
      <c r="A2209" t="s">
        <v>520</v>
      </c>
      <c r="B2209" t="s">
        <v>379</v>
      </c>
      <c r="AE2209">
        <v>67</v>
      </c>
      <c r="AK2209">
        <v>295</v>
      </c>
      <c r="AL2209">
        <v>2023</v>
      </c>
      <c r="AM2209">
        <v>4</v>
      </c>
      <c r="AN2209" s="273">
        <f>(Table2[[#This Row],[OUTSD_IND_HEALTH_TOTAL]]+Table2[[#This Row],[EXCHG_IND_HEALTH_TOTAL]])-Table2[[#This Row],[OUTSD_IND_GRANDFATHER]]</f>
        <v>0</v>
      </c>
      <c r="AO2209" s="273">
        <f>Table2[[#This Row],[OUTSD_IND_HEALTH_TOTAL]]-Table2[[#This Row],[OUTSD_IND_GRANDFATHER]]</f>
        <v>0</v>
      </c>
      <c r="AP2209" s="273">
        <f>(Table2[[#This Row],[OUTSD_SG_HEALTH_TOTAL]]+Table2[[#This Row],[EXCHG_SG_HEALTH_TOTAL]])-Table2[[#This Row],[OUTSD_SG_GRANDFATHER]]</f>
        <v>0</v>
      </c>
      <c r="AQ2209" s="273">
        <f>Table2[[#This Row],[OUTSD_SG_HEALTH_TOTAL]]-Table2[[#This Row],[OUTSD_SG_GRANDFATHER]]</f>
        <v>0</v>
      </c>
      <c r="AR2209" s="273">
        <f>Table2[[#This Row],[EXCHG_IND_HEALTH_TOTAL]]+Table2[[#This Row],[OUTSD_IND_HEALTH_TOTAL]]</f>
        <v>0</v>
      </c>
      <c r="AS2209" s="273">
        <f>Table2[[#This Row],[EXCHG_SG_HEALTH_TOTAL]]+Table2[[#This Row],[OUTSD_SG_HEALTH_TOTAL]]</f>
        <v>0</v>
      </c>
      <c r="AT2209" s="273">
        <f>Table2[[#This Row],[OUTSD_ATM_HEALTH_TOTAL]]+Table2[[#This Row],[OUTSD_LG_HEALTH_TOTAL]]+Table2[[#This Row],[Individual Total]]+Table2[[#This Row],[Small Group Total]]+Table2[[#This Row],[OUTSD_STUDENT]]</f>
        <v>0</v>
      </c>
    </row>
    <row r="2210" spans="1:46">
      <c r="A2210" t="s">
        <v>520</v>
      </c>
      <c r="B2210" t="s">
        <v>377</v>
      </c>
      <c r="AE2210">
        <v>53</v>
      </c>
      <c r="AK2210">
        <v>870</v>
      </c>
      <c r="AL2210">
        <v>2023</v>
      </c>
      <c r="AM2210">
        <v>4</v>
      </c>
      <c r="AN2210" s="273">
        <f>(Table2[[#This Row],[OUTSD_IND_HEALTH_TOTAL]]+Table2[[#This Row],[EXCHG_IND_HEALTH_TOTAL]])-Table2[[#This Row],[OUTSD_IND_GRANDFATHER]]</f>
        <v>0</v>
      </c>
      <c r="AO2210" s="273">
        <f>Table2[[#This Row],[OUTSD_IND_HEALTH_TOTAL]]-Table2[[#This Row],[OUTSD_IND_GRANDFATHER]]</f>
        <v>0</v>
      </c>
      <c r="AP2210" s="273">
        <f>(Table2[[#This Row],[OUTSD_SG_HEALTH_TOTAL]]+Table2[[#This Row],[EXCHG_SG_HEALTH_TOTAL]])-Table2[[#This Row],[OUTSD_SG_GRANDFATHER]]</f>
        <v>0</v>
      </c>
      <c r="AQ2210" s="273">
        <f>Table2[[#This Row],[OUTSD_SG_HEALTH_TOTAL]]-Table2[[#This Row],[OUTSD_SG_GRANDFATHER]]</f>
        <v>0</v>
      </c>
      <c r="AR2210" s="273">
        <f>Table2[[#This Row],[EXCHG_IND_HEALTH_TOTAL]]+Table2[[#This Row],[OUTSD_IND_HEALTH_TOTAL]]</f>
        <v>0</v>
      </c>
      <c r="AS2210" s="273">
        <f>Table2[[#This Row],[EXCHG_SG_HEALTH_TOTAL]]+Table2[[#This Row],[OUTSD_SG_HEALTH_TOTAL]]</f>
        <v>0</v>
      </c>
      <c r="AT2210" s="273">
        <f>Table2[[#This Row],[OUTSD_ATM_HEALTH_TOTAL]]+Table2[[#This Row],[OUTSD_LG_HEALTH_TOTAL]]+Table2[[#This Row],[Individual Total]]+Table2[[#This Row],[Small Group Total]]+Table2[[#This Row],[OUTSD_STUDENT]]</f>
        <v>0</v>
      </c>
    </row>
    <row r="2211" spans="1:46">
      <c r="A2211" t="s">
        <v>520</v>
      </c>
      <c r="B2211" t="s">
        <v>370</v>
      </c>
      <c r="AE2211">
        <v>354</v>
      </c>
      <c r="AK2211">
        <v>1853</v>
      </c>
      <c r="AL2211">
        <v>2023</v>
      </c>
      <c r="AM2211">
        <v>4</v>
      </c>
      <c r="AN2211" s="273">
        <f>(Table2[[#This Row],[OUTSD_IND_HEALTH_TOTAL]]+Table2[[#This Row],[EXCHG_IND_HEALTH_TOTAL]])-Table2[[#This Row],[OUTSD_IND_GRANDFATHER]]</f>
        <v>0</v>
      </c>
      <c r="AO2211" s="273">
        <f>Table2[[#This Row],[OUTSD_IND_HEALTH_TOTAL]]-Table2[[#This Row],[OUTSD_IND_GRANDFATHER]]</f>
        <v>0</v>
      </c>
      <c r="AP2211" s="273">
        <f>(Table2[[#This Row],[OUTSD_SG_HEALTH_TOTAL]]+Table2[[#This Row],[EXCHG_SG_HEALTH_TOTAL]])-Table2[[#This Row],[OUTSD_SG_GRANDFATHER]]</f>
        <v>0</v>
      </c>
      <c r="AQ2211" s="273">
        <f>Table2[[#This Row],[OUTSD_SG_HEALTH_TOTAL]]-Table2[[#This Row],[OUTSD_SG_GRANDFATHER]]</f>
        <v>0</v>
      </c>
      <c r="AR2211" s="273">
        <f>Table2[[#This Row],[EXCHG_IND_HEALTH_TOTAL]]+Table2[[#This Row],[OUTSD_IND_HEALTH_TOTAL]]</f>
        <v>0</v>
      </c>
      <c r="AS2211" s="273">
        <f>Table2[[#This Row],[EXCHG_SG_HEALTH_TOTAL]]+Table2[[#This Row],[OUTSD_SG_HEALTH_TOTAL]]</f>
        <v>0</v>
      </c>
      <c r="AT2211" s="273">
        <f>Table2[[#This Row],[OUTSD_ATM_HEALTH_TOTAL]]+Table2[[#This Row],[OUTSD_LG_HEALTH_TOTAL]]+Table2[[#This Row],[Individual Total]]+Table2[[#This Row],[Small Group Total]]+Table2[[#This Row],[OUTSD_STUDENT]]</f>
        <v>0</v>
      </c>
    </row>
    <row r="2212" spans="1:46">
      <c r="A2212" t="s">
        <v>520</v>
      </c>
      <c r="B2212" t="s">
        <v>367</v>
      </c>
      <c r="AE2212">
        <v>375</v>
      </c>
      <c r="AK2212">
        <v>826</v>
      </c>
      <c r="AL2212">
        <v>2023</v>
      </c>
      <c r="AM2212">
        <v>4</v>
      </c>
      <c r="AN2212" s="273">
        <f>(Table2[[#This Row],[OUTSD_IND_HEALTH_TOTAL]]+Table2[[#This Row],[EXCHG_IND_HEALTH_TOTAL]])-Table2[[#This Row],[OUTSD_IND_GRANDFATHER]]</f>
        <v>0</v>
      </c>
      <c r="AO2212" s="273">
        <f>Table2[[#This Row],[OUTSD_IND_HEALTH_TOTAL]]-Table2[[#This Row],[OUTSD_IND_GRANDFATHER]]</f>
        <v>0</v>
      </c>
      <c r="AP2212" s="273">
        <f>(Table2[[#This Row],[OUTSD_SG_HEALTH_TOTAL]]+Table2[[#This Row],[EXCHG_SG_HEALTH_TOTAL]])-Table2[[#This Row],[OUTSD_SG_GRANDFATHER]]</f>
        <v>0</v>
      </c>
      <c r="AQ2212" s="273">
        <f>Table2[[#This Row],[OUTSD_SG_HEALTH_TOTAL]]-Table2[[#This Row],[OUTSD_SG_GRANDFATHER]]</f>
        <v>0</v>
      </c>
      <c r="AR2212" s="273">
        <f>Table2[[#This Row],[EXCHG_IND_HEALTH_TOTAL]]+Table2[[#This Row],[OUTSD_IND_HEALTH_TOTAL]]</f>
        <v>0</v>
      </c>
      <c r="AS2212" s="273">
        <f>Table2[[#This Row],[EXCHG_SG_HEALTH_TOTAL]]+Table2[[#This Row],[OUTSD_SG_HEALTH_TOTAL]]</f>
        <v>0</v>
      </c>
      <c r="AT2212" s="273">
        <f>Table2[[#This Row],[OUTSD_ATM_HEALTH_TOTAL]]+Table2[[#This Row],[OUTSD_LG_HEALTH_TOTAL]]+Table2[[#This Row],[Individual Total]]+Table2[[#This Row],[Small Group Total]]+Table2[[#This Row],[OUTSD_STUDENT]]</f>
        <v>0</v>
      </c>
    </row>
    <row r="2213" spans="1:46">
      <c r="A2213" t="s">
        <v>520</v>
      </c>
      <c r="B2213" t="s">
        <v>391</v>
      </c>
      <c r="AE2213">
        <v>9</v>
      </c>
      <c r="AK2213">
        <v>15</v>
      </c>
      <c r="AL2213">
        <v>2023</v>
      </c>
      <c r="AM2213">
        <v>4</v>
      </c>
      <c r="AN2213" s="273">
        <f>(Table2[[#This Row],[OUTSD_IND_HEALTH_TOTAL]]+Table2[[#This Row],[EXCHG_IND_HEALTH_TOTAL]])-Table2[[#This Row],[OUTSD_IND_GRANDFATHER]]</f>
        <v>0</v>
      </c>
      <c r="AO2213" s="273">
        <f>Table2[[#This Row],[OUTSD_IND_HEALTH_TOTAL]]-Table2[[#This Row],[OUTSD_IND_GRANDFATHER]]</f>
        <v>0</v>
      </c>
      <c r="AP2213" s="273">
        <f>(Table2[[#This Row],[OUTSD_SG_HEALTH_TOTAL]]+Table2[[#This Row],[EXCHG_SG_HEALTH_TOTAL]])-Table2[[#This Row],[OUTSD_SG_GRANDFATHER]]</f>
        <v>0</v>
      </c>
      <c r="AQ2213" s="273">
        <f>Table2[[#This Row],[OUTSD_SG_HEALTH_TOTAL]]-Table2[[#This Row],[OUTSD_SG_GRANDFATHER]]</f>
        <v>0</v>
      </c>
      <c r="AR2213" s="273">
        <f>Table2[[#This Row],[EXCHG_IND_HEALTH_TOTAL]]+Table2[[#This Row],[OUTSD_IND_HEALTH_TOTAL]]</f>
        <v>0</v>
      </c>
      <c r="AS2213" s="273">
        <f>Table2[[#This Row],[EXCHG_SG_HEALTH_TOTAL]]+Table2[[#This Row],[OUTSD_SG_HEALTH_TOTAL]]</f>
        <v>0</v>
      </c>
      <c r="AT2213" s="273">
        <f>Table2[[#This Row],[OUTSD_ATM_HEALTH_TOTAL]]+Table2[[#This Row],[OUTSD_LG_HEALTH_TOTAL]]+Table2[[#This Row],[Individual Total]]+Table2[[#This Row],[Small Group Total]]+Table2[[#This Row],[OUTSD_STUDENT]]</f>
        <v>0</v>
      </c>
    </row>
    <row r="2214" spans="1:46">
      <c r="A2214" t="s">
        <v>520</v>
      </c>
      <c r="B2214" t="s">
        <v>386</v>
      </c>
      <c r="AE2214">
        <v>16</v>
      </c>
      <c r="AK2214">
        <v>129</v>
      </c>
      <c r="AL2214">
        <v>2023</v>
      </c>
      <c r="AM2214">
        <v>4</v>
      </c>
      <c r="AN2214" s="273">
        <f>(Table2[[#This Row],[OUTSD_IND_HEALTH_TOTAL]]+Table2[[#This Row],[EXCHG_IND_HEALTH_TOTAL]])-Table2[[#This Row],[OUTSD_IND_GRANDFATHER]]</f>
        <v>0</v>
      </c>
      <c r="AO2214" s="273">
        <f>Table2[[#This Row],[OUTSD_IND_HEALTH_TOTAL]]-Table2[[#This Row],[OUTSD_IND_GRANDFATHER]]</f>
        <v>0</v>
      </c>
      <c r="AP2214" s="273">
        <f>(Table2[[#This Row],[OUTSD_SG_HEALTH_TOTAL]]+Table2[[#This Row],[EXCHG_SG_HEALTH_TOTAL]])-Table2[[#This Row],[OUTSD_SG_GRANDFATHER]]</f>
        <v>0</v>
      </c>
      <c r="AQ2214" s="273">
        <f>Table2[[#This Row],[OUTSD_SG_HEALTH_TOTAL]]-Table2[[#This Row],[OUTSD_SG_GRANDFATHER]]</f>
        <v>0</v>
      </c>
      <c r="AR2214" s="273">
        <f>Table2[[#This Row],[EXCHG_IND_HEALTH_TOTAL]]+Table2[[#This Row],[OUTSD_IND_HEALTH_TOTAL]]</f>
        <v>0</v>
      </c>
      <c r="AS2214" s="273">
        <f>Table2[[#This Row],[EXCHG_SG_HEALTH_TOTAL]]+Table2[[#This Row],[OUTSD_SG_HEALTH_TOTAL]]</f>
        <v>0</v>
      </c>
      <c r="AT2214" s="273">
        <f>Table2[[#This Row],[OUTSD_ATM_HEALTH_TOTAL]]+Table2[[#This Row],[OUTSD_LG_HEALTH_TOTAL]]+Table2[[#This Row],[Individual Total]]+Table2[[#This Row],[Small Group Total]]+Table2[[#This Row],[OUTSD_STUDENT]]</f>
        <v>0</v>
      </c>
    </row>
    <row r="2215" spans="1:46">
      <c r="A2215" t="s">
        <v>520</v>
      </c>
      <c r="B2215" t="s">
        <v>389</v>
      </c>
      <c r="AE2215">
        <v>18</v>
      </c>
      <c r="AK2215">
        <v>110</v>
      </c>
      <c r="AL2215">
        <v>2023</v>
      </c>
      <c r="AM2215">
        <v>4</v>
      </c>
      <c r="AN2215" s="273">
        <f>(Table2[[#This Row],[OUTSD_IND_HEALTH_TOTAL]]+Table2[[#This Row],[EXCHG_IND_HEALTH_TOTAL]])-Table2[[#This Row],[OUTSD_IND_GRANDFATHER]]</f>
        <v>0</v>
      </c>
      <c r="AO2215" s="273">
        <f>Table2[[#This Row],[OUTSD_IND_HEALTH_TOTAL]]-Table2[[#This Row],[OUTSD_IND_GRANDFATHER]]</f>
        <v>0</v>
      </c>
      <c r="AP2215" s="273">
        <f>(Table2[[#This Row],[OUTSD_SG_HEALTH_TOTAL]]+Table2[[#This Row],[EXCHG_SG_HEALTH_TOTAL]])-Table2[[#This Row],[OUTSD_SG_GRANDFATHER]]</f>
        <v>0</v>
      </c>
      <c r="AQ2215" s="273">
        <f>Table2[[#This Row],[OUTSD_SG_HEALTH_TOTAL]]-Table2[[#This Row],[OUTSD_SG_GRANDFATHER]]</f>
        <v>0</v>
      </c>
      <c r="AR2215" s="273">
        <f>Table2[[#This Row],[EXCHG_IND_HEALTH_TOTAL]]+Table2[[#This Row],[OUTSD_IND_HEALTH_TOTAL]]</f>
        <v>0</v>
      </c>
      <c r="AS2215" s="273">
        <f>Table2[[#This Row],[EXCHG_SG_HEALTH_TOTAL]]+Table2[[#This Row],[OUTSD_SG_HEALTH_TOTAL]]</f>
        <v>0</v>
      </c>
      <c r="AT2215" s="273">
        <f>Table2[[#This Row],[OUTSD_ATM_HEALTH_TOTAL]]+Table2[[#This Row],[OUTSD_LG_HEALTH_TOTAL]]+Table2[[#This Row],[Individual Total]]+Table2[[#This Row],[Small Group Total]]+Table2[[#This Row],[OUTSD_STUDENT]]</f>
        <v>0</v>
      </c>
    </row>
    <row r="2216" spans="1:46">
      <c r="A2216" t="s">
        <v>520</v>
      </c>
      <c r="B2216" t="s">
        <v>360</v>
      </c>
      <c r="AE2216">
        <v>27</v>
      </c>
      <c r="AK2216">
        <v>48</v>
      </c>
      <c r="AL2216">
        <v>2023</v>
      </c>
      <c r="AM2216">
        <v>4</v>
      </c>
      <c r="AN2216" s="273">
        <f>(Table2[[#This Row],[OUTSD_IND_HEALTH_TOTAL]]+Table2[[#This Row],[EXCHG_IND_HEALTH_TOTAL]])-Table2[[#This Row],[OUTSD_IND_GRANDFATHER]]</f>
        <v>0</v>
      </c>
      <c r="AO2216" s="273">
        <f>Table2[[#This Row],[OUTSD_IND_HEALTH_TOTAL]]-Table2[[#This Row],[OUTSD_IND_GRANDFATHER]]</f>
        <v>0</v>
      </c>
      <c r="AP2216" s="273">
        <f>(Table2[[#This Row],[OUTSD_SG_HEALTH_TOTAL]]+Table2[[#This Row],[EXCHG_SG_HEALTH_TOTAL]])-Table2[[#This Row],[OUTSD_SG_GRANDFATHER]]</f>
        <v>0</v>
      </c>
      <c r="AQ2216" s="273">
        <f>Table2[[#This Row],[OUTSD_SG_HEALTH_TOTAL]]-Table2[[#This Row],[OUTSD_SG_GRANDFATHER]]</f>
        <v>0</v>
      </c>
      <c r="AR2216" s="273">
        <f>Table2[[#This Row],[EXCHG_IND_HEALTH_TOTAL]]+Table2[[#This Row],[OUTSD_IND_HEALTH_TOTAL]]</f>
        <v>0</v>
      </c>
      <c r="AS2216" s="273">
        <f>Table2[[#This Row],[EXCHG_SG_HEALTH_TOTAL]]+Table2[[#This Row],[OUTSD_SG_HEALTH_TOTAL]]</f>
        <v>0</v>
      </c>
      <c r="AT2216" s="273">
        <f>Table2[[#This Row],[OUTSD_ATM_HEALTH_TOTAL]]+Table2[[#This Row],[OUTSD_LG_HEALTH_TOTAL]]+Table2[[#This Row],[Individual Total]]+Table2[[#This Row],[Small Group Total]]+Table2[[#This Row],[OUTSD_STUDENT]]</f>
        <v>0</v>
      </c>
    </row>
    <row r="2217" spans="1:46">
      <c r="A2217" t="s">
        <v>520</v>
      </c>
      <c r="B2217" t="s">
        <v>368</v>
      </c>
      <c r="AE2217">
        <v>333</v>
      </c>
      <c r="AK2217">
        <v>2727</v>
      </c>
      <c r="AL2217">
        <v>2023</v>
      </c>
      <c r="AM2217">
        <v>4</v>
      </c>
      <c r="AN2217" s="273">
        <f>(Table2[[#This Row],[OUTSD_IND_HEALTH_TOTAL]]+Table2[[#This Row],[EXCHG_IND_HEALTH_TOTAL]])-Table2[[#This Row],[OUTSD_IND_GRANDFATHER]]</f>
        <v>0</v>
      </c>
      <c r="AO2217" s="273">
        <f>Table2[[#This Row],[OUTSD_IND_HEALTH_TOTAL]]-Table2[[#This Row],[OUTSD_IND_GRANDFATHER]]</f>
        <v>0</v>
      </c>
      <c r="AP2217" s="273">
        <f>(Table2[[#This Row],[OUTSD_SG_HEALTH_TOTAL]]+Table2[[#This Row],[EXCHG_SG_HEALTH_TOTAL]])-Table2[[#This Row],[OUTSD_SG_GRANDFATHER]]</f>
        <v>0</v>
      </c>
      <c r="AQ2217" s="273">
        <f>Table2[[#This Row],[OUTSD_SG_HEALTH_TOTAL]]-Table2[[#This Row],[OUTSD_SG_GRANDFATHER]]</f>
        <v>0</v>
      </c>
      <c r="AR2217" s="273">
        <f>Table2[[#This Row],[EXCHG_IND_HEALTH_TOTAL]]+Table2[[#This Row],[OUTSD_IND_HEALTH_TOTAL]]</f>
        <v>0</v>
      </c>
      <c r="AS2217" s="273">
        <f>Table2[[#This Row],[EXCHG_SG_HEALTH_TOTAL]]+Table2[[#This Row],[OUTSD_SG_HEALTH_TOTAL]]</f>
        <v>0</v>
      </c>
      <c r="AT2217" s="273">
        <f>Table2[[#This Row],[OUTSD_ATM_HEALTH_TOTAL]]+Table2[[#This Row],[OUTSD_LG_HEALTH_TOTAL]]+Table2[[#This Row],[Individual Total]]+Table2[[#This Row],[Small Group Total]]+Table2[[#This Row],[OUTSD_STUDENT]]</f>
        <v>0</v>
      </c>
    </row>
    <row r="2218" spans="1:46">
      <c r="A2218" t="s">
        <v>520</v>
      </c>
      <c r="B2218" t="s">
        <v>371</v>
      </c>
      <c r="AE2218">
        <v>45</v>
      </c>
      <c r="AK2218">
        <v>235</v>
      </c>
      <c r="AL2218">
        <v>2023</v>
      </c>
      <c r="AM2218">
        <v>4</v>
      </c>
      <c r="AN2218" s="273">
        <f>(Table2[[#This Row],[OUTSD_IND_HEALTH_TOTAL]]+Table2[[#This Row],[EXCHG_IND_HEALTH_TOTAL]])-Table2[[#This Row],[OUTSD_IND_GRANDFATHER]]</f>
        <v>0</v>
      </c>
      <c r="AO2218" s="273">
        <f>Table2[[#This Row],[OUTSD_IND_HEALTH_TOTAL]]-Table2[[#This Row],[OUTSD_IND_GRANDFATHER]]</f>
        <v>0</v>
      </c>
      <c r="AP2218" s="273">
        <f>(Table2[[#This Row],[OUTSD_SG_HEALTH_TOTAL]]+Table2[[#This Row],[EXCHG_SG_HEALTH_TOTAL]])-Table2[[#This Row],[OUTSD_SG_GRANDFATHER]]</f>
        <v>0</v>
      </c>
      <c r="AQ2218" s="273">
        <f>Table2[[#This Row],[OUTSD_SG_HEALTH_TOTAL]]-Table2[[#This Row],[OUTSD_SG_GRANDFATHER]]</f>
        <v>0</v>
      </c>
      <c r="AR2218" s="273">
        <f>Table2[[#This Row],[EXCHG_IND_HEALTH_TOTAL]]+Table2[[#This Row],[OUTSD_IND_HEALTH_TOTAL]]</f>
        <v>0</v>
      </c>
      <c r="AS2218" s="273">
        <f>Table2[[#This Row],[EXCHG_SG_HEALTH_TOTAL]]+Table2[[#This Row],[OUTSD_SG_HEALTH_TOTAL]]</f>
        <v>0</v>
      </c>
      <c r="AT2218" s="273">
        <f>Table2[[#This Row],[OUTSD_ATM_HEALTH_TOTAL]]+Table2[[#This Row],[OUTSD_LG_HEALTH_TOTAL]]+Table2[[#This Row],[Individual Total]]+Table2[[#This Row],[Small Group Total]]+Table2[[#This Row],[OUTSD_STUDENT]]</f>
        <v>0</v>
      </c>
    </row>
    <row r="2219" spans="1:46">
      <c r="A2219" t="s">
        <v>520</v>
      </c>
      <c r="B2219" t="s">
        <v>378</v>
      </c>
      <c r="AE2219">
        <v>92</v>
      </c>
      <c r="AK2219">
        <v>740</v>
      </c>
      <c r="AL2219">
        <v>2023</v>
      </c>
      <c r="AM2219">
        <v>4</v>
      </c>
      <c r="AN2219" s="273">
        <f>(Table2[[#This Row],[OUTSD_IND_HEALTH_TOTAL]]+Table2[[#This Row],[EXCHG_IND_HEALTH_TOTAL]])-Table2[[#This Row],[OUTSD_IND_GRANDFATHER]]</f>
        <v>0</v>
      </c>
      <c r="AO2219" s="273">
        <f>Table2[[#This Row],[OUTSD_IND_HEALTH_TOTAL]]-Table2[[#This Row],[OUTSD_IND_GRANDFATHER]]</f>
        <v>0</v>
      </c>
      <c r="AP2219" s="273">
        <f>(Table2[[#This Row],[OUTSD_SG_HEALTH_TOTAL]]+Table2[[#This Row],[EXCHG_SG_HEALTH_TOTAL]])-Table2[[#This Row],[OUTSD_SG_GRANDFATHER]]</f>
        <v>0</v>
      </c>
      <c r="AQ2219" s="273">
        <f>Table2[[#This Row],[OUTSD_SG_HEALTH_TOTAL]]-Table2[[#This Row],[OUTSD_SG_GRANDFATHER]]</f>
        <v>0</v>
      </c>
      <c r="AR2219" s="273">
        <f>Table2[[#This Row],[EXCHG_IND_HEALTH_TOTAL]]+Table2[[#This Row],[OUTSD_IND_HEALTH_TOTAL]]</f>
        <v>0</v>
      </c>
      <c r="AS2219" s="273">
        <f>Table2[[#This Row],[EXCHG_SG_HEALTH_TOTAL]]+Table2[[#This Row],[OUTSD_SG_HEALTH_TOTAL]]</f>
        <v>0</v>
      </c>
      <c r="AT2219" s="273">
        <f>Table2[[#This Row],[OUTSD_ATM_HEALTH_TOTAL]]+Table2[[#This Row],[OUTSD_LG_HEALTH_TOTAL]]+Table2[[#This Row],[Individual Total]]+Table2[[#This Row],[Small Group Total]]+Table2[[#This Row],[OUTSD_STUDENT]]</f>
        <v>0</v>
      </c>
    </row>
    <row r="2220" spans="1:46">
      <c r="A2220" t="s">
        <v>520</v>
      </c>
      <c r="B2220" t="s">
        <v>369</v>
      </c>
      <c r="AE2220">
        <v>222</v>
      </c>
      <c r="AK2220">
        <v>599</v>
      </c>
      <c r="AL2220">
        <v>2023</v>
      </c>
      <c r="AM2220">
        <v>4</v>
      </c>
      <c r="AN2220" s="273">
        <f>(Table2[[#This Row],[OUTSD_IND_HEALTH_TOTAL]]+Table2[[#This Row],[EXCHG_IND_HEALTH_TOTAL]])-Table2[[#This Row],[OUTSD_IND_GRANDFATHER]]</f>
        <v>0</v>
      </c>
      <c r="AO2220" s="273">
        <f>Table2[[#This Row],[OUTSD_IND_HEALTH_TOTAL]]-Table2[[#This Row],[OUTSD_IND_GRANDFATHER]]</f>
        <v>0</v>
      </c>
      <c r="AP2220" s="273">
        <f>(Table2[[#This Row],[OUTSD_SG_HEALTH_TOTAL]]+Table2[[#This Row],[EXCHG_SG_HEALTH_TOTAL]])-Table2[[#This Row],[OUTSD_SG_GRANDFATHER]]</f>
        <v>0</v>
      </c>
      <c r="AQ2220" s="273">
        <f>Table2[[#This Row],[OUTSD_SG_HEALTH_TOTAL]]-Table2[[#This Row],[OUTSD_SG_GRANDFATHER]]</f>
        <v>0</v>
      </c>
      <c r="AR2220" s="273">
        <f>Table2[[#This Row],[EXCHG_IND_HEALTH_TOTAL]]+Table2[[#This Row],[OUTSD_IND_HEALTH_TOTAL]]</f>
        <v>0</v>
      </c>
      <c r="AS2220" s="273">
        <f>Table2[[#This Row],[EXCHG_SG_HEALTH_TOTAL]]+Table2[[#This Row],[OUTSD_SG_HEALTH_TOTAL]]</f>
        <v>0</v>
      </c>
      <c r="AT2220" s="273">
        <f>Table2[[#This Row],[OUTSD_ATM_HEALTH_TOTAL]]+Table2[[#This Row],[OUTSD_LG_HEALTH_TOTAL]]+Table2[[#This Row],[Individual Total]]+Table2[[#This Row],[Small Group Total]]+Table2[[#This Row],[OUTSD_STUDENT]]</f>
        <v>0</v>
      </c>
    </row>
    <row r="2221" spans="1:46">
      <c r="A2221" t="s">
        <v>520</v>
      </c>
      <c r="B2221" t="s">
        <v>385</v>
      </c>
      <c r="AE2221">
        <v>23</v>
      </c>
      <c r="AK2221">
        <v>120</v>
      </c>
      <c r="AL2221">
        <v>2023</v>
      </c>
      <c r="AM2221">
        <v>4</v>
      </c>
      <c r="AN2221" s="273">
        <f>(Table2[[#This Row],[OUTSD_IND_HEALTH_TOTAL]]+Table2[[#This Row],[EXCHG_IND_HEALTH_TOTAL]])-Table2[[#This Row],[OUTSD_IND_GRANDFATHER]]</f>
        <v>0</v>
      </c>
      <c r="AO2221" s="273">
        <f>Table2[[#This Row],[OUTSD_IND_HEALTH_TOTAL]]-Table2[[#This Row],[OUTSD_IND_GRANDFATHER]]</f>
        <v>0</v>
      </c>
      <c r="AP2221" s="273">
        <f>(Table2[[#This Row],[OUTSD_SG_HEALTH_TOTAL]]+Table2[[#This Row],[EXCHG_SG_HEALTH_TOTAL]])-Table2[[#This Row],[OUTSD_SG_GRANDFATHER]]</f>
        <v>0</v>
      </c>
      <c r="AQ2221" s="273">
        <f>Table2[[#This Row],[OUTSD_SG_HEALTH_TOTAL]]-Table2[[#This Row],[OUTSD_SG_GRANDFATHER]]</f>
        <v>0</v>
      </c>
      <c r="AR2221" s="273">
        <f>Table2[[#This Row],[EXCHG_IND_HEALTH_TOTAL]]+Table2[[#This Row],[OUTSD_IND_HEALTH_TOTAL]]</f>
        <v>0</v>
      </c>
      <c r="AS2221" s="273">
        <f>Table2[[#This Row],[EXCHG_SG_HEALTH_TOTAL]]+Table2[[#This Row],[OUTSD_SG_HEALTH_TOTAL]]</f>
        <v>0</v>
      </c>
      <c r="AT2221" s="273">
        <f>Table2[[#This Row],[OUTSD_ATM_HEALTH_TOTAL]]+Table2[[#This Row],[OUTSD_LG_HEALTH_TOTAL]]+Table2[[#This Row],[Individual Total]]+Table2[[#This Row],[Small Group Total]]+Table2[[#This Row],[OUTSD_STUDENT]]</f>
        <v>0</v>
      </c>
    </row>
    <row r="2222" spans="1:46">
      <c r="A2222" t="s">
        <v>520</v>
      </c>
      <c r="B2222" t="s">
        <v>366</v>
      </c>
      <c r="AE2222">
        <v>485</v>
      </c>
      <c r="AK2222">
        <v>1053</v>
      </c>
      <c r="AL2222">
        <v>2023</v>
      </c>
      <c r="AM2222">
        <v>4</v>
      </c>
      <c r="AN2222" s="273">
        <f>(Table2[[#This Row],[OUTSD_IND_HEALTH_TOTAL]]+Table2[[#This Row],[EXCHG_IND_HEALTH_TOTAL]])-Table2[[#This Row],[OUTSD_IND_GRANDFATHER]]</f>
        <v>0</v>
      </c>
      <c r="AO2222" s="273">
        <f>Table2[[#This Row],[OUTSD_IND_HEALTH_TOTAL]]-Table2[[#This Row],[OUTSD_IND_GRANDFATHER]]</f>
        <v>0</v>
      </c>
      <c r="AP2222" s="273">
        <f>(Table2[[#This Row],[OUTSD_SG_HEALTH_TOTAL]]+Table2[[#This Row],[EXCHG_SG_HEALTH_TOTAL]])-Table2[[#This Row],[OUTSD_SG_GRANDFATHER]]</f>
        <v>0</v>
      </c>
      <c r="AQ2222" s="273">
        <f>Table2[[#This Row],[OUTSD_SG_HEALTH_TOTAL]]-Table2[[#This Row],[OUTSD_SG_GRANDFATHER]]</f>
        <v>0</v>
      </c>
      <c r="AR2222" s="273">
        <f>Table2[[#This Row],[EXCHG_IND_HEALTH_TOTAL]]+Table2[[#This Row],[OUTSD_IND_HEALTH_TOTAL]]</f>
        <v>0</v>
      </c>
      <c r="AS2222" s="273">
        <f>Table2[[#This Row],[EXCHG_SG_HEALTH_TOTAL]]+Table2[[#This Row],[OUTSD_SG_HEALTH_TOTAL]]</f>
        <v>0</v>
      </c>
      <c r="AT2222" s="273">
        <f>Table2[[#This Row],[OUTSD_ATM_HEALTH_TOTAL]]+Table2[[#This Row],[OUTSD_LG_HEALTH_TOTAL]]+Table2[[#This Row],[Individual Total]]+Table2[[#This Row],[Small Group Total]]+Table2[[#This Row],[OUTSD_STUDENT]]</f>
        <v>0</v>
      </c>
    </row>
    <row r="2223" spans="1:46">
      <c r="A2223" t="s">
        <v>520</v>
      </c>
      <c r="B2223" t="s">
        <v>375</v>
      </c>
      <c r="AE2223">
        <v>97</v>
      </c>
      <c r="AK2223">
        <v>885</v>
      </c>
      <c r="AL2223">
        <v>2023</v>
      </c>
      <c r="AM2223">
        <v>4</v>
      </c>
      <c r="AN2223" s="273">
        <f>(Table2[[#This Row],[OUTSD_IND_HEALTH_TOTAL]]+Table2[[#This Row],[EXCHG_IND_HEALTH_TOTAL]])-Table2[[#This Row],[OUTSD_IND_GRANDFATHER]]</f>
        <v>0</v>
      </c>
      <c r="AO2223" s="273">
        <f>Table2[[#This Row],[OUTSD_IND_HEALTH_TOTAL]]-Table2[[#This Row],[OUTSD_IND_GRANDFATHER]]</f>
        <v>0</v>
      </c>
      <c r="AP2223" s="273">
        <f>(Table2[[#This Row],[OUTSD_SG_HEALTH_TOTAL]]+Table2[[#This Row],[EXCHG_SG_HEALTH_TOTAL]])-Table2[[#This Row],[OUTSD_SG_GRANDFATHER]]</f>
        <v>0</v>
      </c>
      <c r="AQ2223" s="273">
        <f>Table2[[#This Row],[OUTSD_SG_HEALTH_TOTAL]]-Table2[[#This Row],[OUTSD_SG_GRANDFATHER]]</f>
        <v>0</v>
      </c>
      <c r="AR2223" s="273">
        <f>Table2[[#This Row],[EXCHG_IND_HEALTH_TOTAL]]+Table2[[#This Row],[OUTSD_IND_HEALTH_TOTAL]]</f>
        <v>0</v>
      </c>
      <c r="AS2223" s="273">
        <f>Table2[[#This Row],[EXCHG_SG_HEALTH_TOTAL]]+Table2[[#This Row],[OUTSD_SG_HEALTH_TOTAL]]</f>
        <v>0</v>
      </c>
      <c r="AT2223" s="273">
        <f>Table2[[#This Row],[OUTSD_ATM_HEALTH_TOTAL]]+Table2[[#This Row],[OUTSD_LG_HEALTH_TOTAL]]+Table2[[#This Row],[Individual Total]]+Table2[[#This Row],[Small Group Total]]+Table2[[#This Row],[OUTSD_STUDENT]]</f>
        <v>0</v>
      </c>
    </row>
    <row r="2224" spans="1:46">
      <c r="A2224" t="s">
        <v>520</v>
      </c>
      <c r="B2224" t="s">
        <v>365</v>
      </c>
      <c r="AE2224">
        <v>135</v>
      </c>
      <c r="AK2224">
        <v>448</v>
      </c>
      <c r="AL2224">
        <v>2023</v>
      </c>
      <c r="AM2224">
        <v>4</v>
      </c>
      <c r="AN2224" s="273">
        <f>(Table2[[#This Row],[OUTSD_IND_HEALTH_TOTAL]]+Table2[[#This Row],[EXCHG_IND_HEALTH_TOTAL]])-Table2[[#This Row],[OUTSD_IND_GRANDFATHER]]</f>
        <v>0</v>
      </c>
      <c r="AO2224" s="273">
        <f>Table2[[#This Row],[OUTSD_IND_HEALTH_TOTAL]]-Table2[[#This Row],[OUTSD_IND_GRANDFATHER]]</f>
        <v>0</v>
      </c>
      <c r="AP2224" s="273">
        <f>(Table2[[#This Row],[OUTSD_SG_HEALTH_TOTAL]]+Table2[[#This Row],[EXCHG_SG_HEALTH_TOTAL]])-Table2[[#This Row],[OUTSD_SG_GRANDFATHER]]</f>
        <v>0</v>
      </c>
      <c r="AQ2224" s="273">
        <f>Table2[[#This Row],[OUTSD_SG_HEALTH_TOTAL]]-Table2[[#This Row],[OUTSD_SG_GRANDFATHER]]</f>
        <v>0</v>
      </c>
      <c r="AR2224" s="273">
        <f>Table2[[#This Row],[EXCHG_IND_HEALTH_TOTAL]]+Table2[[#This Row],[OUTSD_IND_HEALTH_TOTAL]]</f>
        <v>0</v>
      </c>
      <c r="AS2224" s="273">
        <f>Table2[[#This Row],[EXCHG_SG_HEALTH_TOTAL]]+Table2[[#This Row],[OUTSD_SG_HEALTH_TOTAL]]</f>
        <v>0</v>
      </c>
      <c r="AT2224" s="273">
        <f>Table2[[#This Row],[OUTSD_ATM_HEALTH_TOTAL]]+Table2[[#This Row],[OUTSD_LG_HEALTH_TOTAL]]+Table2[[#This Row],[Individual Total]]+Table2[[#This Row],[Small Group Total]]+Table2[[#This Row],[OUTSD_STUDENT]]</f>
        <v>0</v>
      </c>
    </row>
    <row r="2225" spans="1:46">
      <c r="A2225" t="s">
        <v>520</v>
      </c>
      <c r="B2225" t="s">
        <v>383</v>
      </c>
      <c r="AE2225">
        <v>29</v>
      </c>
      <c r="AK2225">
        <v>265</v>
      </c>
      <c r="AL2225">
        <v>2023</v>
      </c>
      <c r="AM2225">
        <v>4</v>
      </c>
      <c r="AN2225" s="273">
        <f>(Table2[[#This Row],[OUTSD_IND_HEALTH_TOTAL]]+Table2[[#This Row],[EXCHG_IND_HEALTH_TOTAL]])-Table2[[#This Row],[OUTSD_IND_GRANDFATHER]]</f>
        <v>0</v>
      </c>
      <c r="AO2225" s="273">
        <f>Table2[[#This Row],[OUTSD_IND_HEALTH_TOTAL]]-Table2[[#This Row],[OUTSD_IND_GRANDFATHER]]</f>
        <v>0</v>
      </c>
      <c r="AP2225" s="273">
        <f>(Table2[[#This Row],[OUTSD_SG_HEALTH_TOTAL]]+Table2[[#This Row],[EXCHG_SG_HEALTH_TOTAL]])-Table2[[#This Row],[OUTSD_SG_GRANDFATHER]]</f>
        <v>0</v>
      </c>
      <c r="AQ2225" s="273">
        <f>Table2[[#This Row],[OUTSD_SG_HEALTH_TOTAL]]-Table2[[#This Row],[OUTSD_SG_GRANDFATHER]]</f>
        <v>0</v>
      </c>
      <c r="AR2225" s="273">
        <f>Table2[[#This Row],[EXCHG_IND_HEALTH_TOTAL]]+Table2[[#This Row],[OUTSD_IND_HEALTH_TOTAL]]</f>
        <v>0</v>
      </c>
      <c r="AS2225" s="273">
        <f>Table2[[#This Row],[EXCHG_SG_HEALTH_TOTAL]]+Table2[[#This Row],[OUTSD_SG_HEALTH_TOTAL]]</f>
        <v>0</v>
      </c>
      <c r="AT2225" s="273">
        <f>Table2[[#This Row],[OUTSD_ATM_HEALTH_TOTAL]]+Table2[[#This Row],[OUTSD_LG_HEALTH_TOTAL]]+Table2[[#This Row],[Individual Total]]+Table2[[#This Row],[Small Group Total]]+Table2[[#This Row],[OUTSD_STUDENT]]</f>
        <v>0</v>
      </c>
    </row>
    <row r="2226" spans="1:46">
      <c r="A2226" t="s">
        <v>520</v>
      </c>
      <c r="B2226" t="s">
        <v>356</v>
      </c>
      <c r="AE2226">
        <v>286</v>
      </c>
      <c r="AK2226">
        <v>487</v>
      </c>
      <c r="AL2226">
        <v>2023</v>
      </c>
      <c r="AM2226">
        <v>4</v>
      </c>
      <c r="AN2226" s="273">
        <f>(Table2[[#This Row],[OUTSD_IND_HEALTH_TOTAL]]+Table2[[#This Row],[EXCHG_IND_HEALTH_TOTAL]])-Table2[[#This Row],[OUTSD_IND_GRANDFATHER]]</f>
        <v>0</v>
      </c>
      <c r="AO2226" s="273">
        <f>Table2[[#This Row],[OUTSD_IND_HEALTH_TOTAL]]-Table2[[#This Row],[OUTSD_IND_GRANDFATHER]]</f>
        <v>0</v>
      </c>
      <c r="AP2226" s="273">
        <f>(Table2[[#This Row],[OUTSD_SG_HEALTH_TOTAL]]+Table2[[#This Row],[EXCHG_SG_HEALTH_TOTAL]])-Table2[[#This Row],[OUTSD_SG_GRANDFATHER]]</f>
        <v>0</v>
      </c>
      <c r="AQ2226" s="273">
        <f>Table2[[#This Row],[OUTSD_SG_HEALTH_TOTAL]]-Table2[[#This Row],[OUTSD_SG_GRANDFATHER]]</f>
        <v>0</v>
      </c>
      <c r="AR2226" s="273">
        <f>Table2[[#This Row],[EXCHG_IND_HEALTH_TOTAL]]+Table2[[#This Row],[OUTSD_IND_HEALTH_TOTAL]]</f>
        <v>0</v>
      </c>
      <c r="AS2226" s="273">
        <f>Table2[[#This Row],[EXCHG_SG_HEALTH_TOTAL]]+Table2[[#This Row],[OUTSD_SG_HEALTH_TOTAL]]</f>
        <v>0</v>
      </c>
      <c r="AT2226" s="273">
        <f>Table2[[#This Row],[OUTSD_ATM_HEALTH_TOTAL]]+Table2[[#This Row],[OUTSD_LG_HEALTH_TOTAL]]+Table2[[#This Row],[Individual Total]]+Table2[[#This Row],[Small Group Total]]+Table2[[#This Row],[OUTSD_STUDENT]]</f>
        <v>0</v>
      </c>
    </row>
    <row r="2227" spans="1:46">
      <c r="A2227" t="s">
        <v>520</v>
      </c>
      <c r="B2227" t="s">
        <v>382</v>
      </c>
      <c r="AE2227">
        <v>23</v>
      </c>
      <c r="AK2227">
        <v>81</v>
      </c>
      <c r="AL2227">
        <v>2023</v>
      </c>
      <c r="AM2227">
        <v>4</v>
      </c>
      <c r="AN2227" s="273">
        <f>(Table2[[#This Row],[OUTSD_IND_HEALTH_TOTAL]]+Table2[[#This Row],[EXCHG_IND_HEALTH_TOTAL]])-Table2[[#This Row],[OUTSD_IND_GRANDFATHER]]</f>
        <v>0</v>
      </c>
      <c r="AO2227" s="273">
        <f>Table2[[#This Row],[OUTSD_IND_HEALTH_TOTAL]]-Table2[[#This Row],[OUTSD_IND_GRANDFATHER]]</f>
        <v>0</v>
      </c>
      <c r="AP2227" s="273">
        <f>(Table2[[#This Row],[OUTSD_SG_HEALTH_TOTAL]]+Table2[[#This Row],[EXCHG_SG_HEALTH_TOTAL]])-Table2[[#This Row],[OUTSD_SG_GRANDFATHER]]</f>
        <v>0</v>
      </c>
      <c r="AQ2227" s="273">
        <f>Table2[[#This Row],[OUTSD_SG_HEALTH_TOTAL]]-Table2[[#This Row],[OUTSD_SG_GRANDFATHER]]</f>
        <v>0</v>
      </c>
      <c r="AR2227" s="273">
        <f>Table2[[#This Row],[EXCHG_IND_HEALTH_TOTAL]]+Table2[[#This Row],[OUTSD_IND_HEALTH_TOTAL]]</f>
        <v>0</v>
      </c>
      <c r="AS2227" s="273">
        <f>Table2[[#This Row],[EXCHG_SG_HEALTH_TOTAL]]+Table2[[#This Row],[OUTSD_SG_HEALTH_TOTAL]]</f>
        <v>0</v>
      </c>
      <c r="AT2227" s="273">
        <f>Table2[[#This Row],[OUTSD_ATM_HEALTH_TOTAL]]+Table2[[#This Row],[OUTSD_LG_HEALTH_TOTAL]]+Table2[[#This Row],[Individual Total]]+Table2[[#This Row],[Small Group Total]]+Table2[[#This Row],[OUTSD_STUDENT]]</f>
        <v>0</v>
      </c>
    </row>
    <row r="2228" spans="1:46">
      <c r="A2228" t="s">
        <v>520</v>
      </c>
      <c r="B2228" t="s">
        <v>359</v>
      </c>
      <c r="AE2228">
        <v>352</v>
      </c>
      <c r="AK2228">
        <v>431</v>
      </c>
      <c r="AL2228">
        <v>2023</v>
      </c>
      <c r="AM2228">
        <v>4</v>
      </c>
      <c r="AN2228" s="273">
        <f>(Table2[[#This Row],[OUTSD_IND_HEALTH_TOTAL]]+Table2[[#This Row],[EXCHG_IND_HEALTH_TOTAL]])-Table2[[#This Row],[OUTSD_IND_GRANDFATHER]]</f>
        <v>0</v>
      </c>
      <c r="AO2228" s="273">
        <f>Table2[[#This Row],[OUTSD_IND_HEALTH_TOTAL]]-Table2[[#This Row],[OUTSD_IND_GRANDFATHER]]</f>
        <v>0</v>
      </c>
      <c r="AP2228" s="273">
        <f>(Table2[[#This Row],[OUTSD_SG_HEALTH_TOTAL]]+Table2[[#This Row],[EXCHG_SG_HEALTH_TOTAL]])-Table2[[#This Row],[OUTSD_SG_GRANDFATHER]]</f>
        <v>0</v>
      </c>
      <c r="AQ2228" s="273">
        <f>Table2[[#This Row],[OUTSD_SG_HEALTH_TOTAL]]-Table2[[#This Row],[OUTSD_SG_GRANDFATHER]]</f>
        <v>0</v>
      </c>
      <c r="AR2228" s="273">
        <f>Table2[[#This Row],[EXCHG_IND_HEALTH_TOTAL]]+Table2[[#This Row],[OUTSD_IND_HEALTH_TOTAL]]</f>
        <v>0</v>
      </c>
      <c r="AS2228" s="273">
        <f>Table2[[#This Row],[EXCHG_SG_HEALTH_TOTAL]]+Table2[[#This Row],[OUTSD_SG_HEALTH_TOTAL]]</f>
        <v>0</v>
      </c>
      <c r="AT2228" s="273">
        <f>Table2[[#This Row],[OUTSD_ATM_HEALTH_TOTAL]]+Table2[[#This Row],[OUTSD_LG_HEALTH_TOTAL]]+Table2[[#This Row],[Individual Total]]+Table2[[#This Row],[Small Group Total]]+Table2[[#This Row],[OUTSD_STUDENT]]</f>
        <v>0</v>
      </c>
    </row>
    <row r="2229" spans="1:46">
      <c r="A2229" t="s">
        <v>520</v>
      </c>
      <c r="B2229" t="s">
        <v>364</v>
      </c>
      <c r="AE2229">
        <v>64</v>
      </c>
      <c r="AK2229">
        <v>169</v>
      </c>
      <c r="AL2229">
        <v>2023</v>
      </c>
      <c r="AM2229">
        <v>4</v>
      </c>
      <c r="AN2229" s="273">
        <f>(Table2[[#This Row],[OUTSD_IND_HEALTH_TOTAL]]+Table2[[#This Row],[EXCHG_IND_HEALTH_TOTAL]])-Table2[[#This Row],[OUTSD_IND_GRANDFATHER]]</f>
        <v>0</v>
      </c>
      <c r="AO2229" s="273">
        <f>Table2[[#This Row],[OUTSD_IND_HEALTH_TOTAL]]-Table2[[#This Row],[OUTSD_IND_GRANDFATHER]]</f>
        <v>0</v>
      </c>
      <c r="AP2229" s="273">
        <f>(Table2[[#This Row],[OUTSD_SG_HEALTH_TOTAL]]+Table2[[#This Row],[EXCHG_SG_HEALTH_TOTAL]])-Table2[[#This Row],[OUTSD_SG_GRANDFATHER]]</f>
        <v>0</v>
      </c>
      <c r="AQ2229" s="273">
        <f>Table2[[#This Row],[OUTSD_SG_HEALTH_TOTAL]]-Table2[[#This Row],[OUTSD_SG_GRANDFATHER]]</f>
        <v>0</v>
      </c>
      <c r="AR2229" s="273">
        <f>Table2[[#This Row],[EXCHG_IND_HEALTH_TOTAL]]+Table2[[#This Row],[OUTSD_IND_HEALTH_TOTAL]]</f>
        <v>0</v>
      </c>
      <c r="AS2229" s="273">
        <f>Table2[[#This Row],[EXCHG_SG_HEALTH_TOTAL]]+Table2[[#This Row],[OUTSD_SG_HEALTH_TOTAL]]</f>
        <v>0</v>
      </c>
      <c r="AT2229" s="273">
        <f>Table2[[#This Row],[OUTSD_ATM_HEALTH_TOTAL]]+Table2[[#This Row],[OUTSD_LG_HEALTH_TOTAL]]+Table2[[#This Row],[Individual Total]]+Table2[[#This Row],[Small Group Total]]+Table2[[#This Row],[OUTSD_STUDENT]]</f>
        <v>0</v>
      </c>
    </row>
    <row r="2230" spans="1:46">
      <c r="A2230" t="s">
        <v>520</v>
      </c>
      <c r="B2230" t="s">
        <v>384</v>
      </c>
      <c r="AE2230">
        <v>2</v>
      </c>
      <c r="AK2230">
        <v>6</v>
      </c>
      <c r="AL2230">
        <v>2023</v>
      </c>
      <c r="AM2230">
        <v>4</v>
      </c>
      <c r="AN2230" s="273">
        <f>(Table2[[#This Row],[OUTSD_IND_HEALTH_TOTAL]]+Table2[[#This Row],[EXCHG_IND_HEALTH_TOTAL]])-Table2[[#This Row],[OUTSD_IND_GRANDFATHER]]</f>
        <v>0</v>
      </c>
      <c r="AO2230" s="273">
        <f>Table2[[#This Row],[OUTSD_IND_HEALTH_TOTAL]]-Table2[[#This Row],[OUTSD_IND_GRANDFATHER]]</f>
        <v>0</v>
      </c>
      <c r="AP2230" s="273">
        <f>(Table2[[#This Row],[OUTSD_SG_HEALTH_TOTAL]]+Table2[[#This Row],[EXCHG_SG_HEALTH_TOTAL]])-Table2[[#This Row],[OUTSD_SG_GRANDFATHER]]</f>
        <v>0</v>
      </c>
      <c r="AQ2230" s="273">
        <f>Table2[[#This Row],[OUTSD_SG_HEALTH_TOTAL]]-Table2[[#This Row],[OUTSD_SG_GRANDFATHER]]</f>
        <v>0</v>
      </c>
      <c r="AR2230" s="273">
        <f>Table2[[#This Row],[EXCHG_IND_HEALTH_TOTAL]]+Table2[[#This Row],[OUTSD_IND_HEALTH_TOTAL]]</f>
        <v>0</v>
      </c>
      <c r="AS2230" s="273">
        <f>Table2[[#This Row],[EXCHG_SG_HEALTH_TOTAL]]+Table2[[#This Row],[OUTSD_SG_HEALTH_TOTAL]]</f>
        <v>0</v>
      </c>
      <c r="AT2230" s="273">
        <f>Table2[[#This Row],[OUTSD_ATM_HEALTH_TOTAL]]+Table2[[#This Row],[OUTSD_LG_HEALTH_TOTAL]]+Table2[[#This Row],[Individual Total]]+Table2[[#This Row],[Small Group Total]]+Table2[[#This Row],[OUTSD_STUDENT]]</f>
        <v>0</v>
      </c>
    </row>
    <row r="2231" spans="1:46">
      <c r="A2231" t="s">
        <v>520</v>
      </c>
      <c r="B2231" t="s">
        <v>374</v>
      </c>
      <c r="AE2231">
        <v>55</v>
      </c>
      <c r="AK2231">
        <v>195</v>
      </c>
      <c r="AL2231">
        <v>2023</v>
      </c>
      <c r="AM2231">
        <v>4</v>
      </c>
      <c r="AN2231" s="273">
        <f>(Table2[[#This Row],[OUTSD_IND_HEALTH_TOTAL]]+Table2[[#This Row],[EXCHG_IND_HEALTH_TOTAL]])-Table2[[#This Row],[OUTSD_IND_GRANDFATHER]]</f>
        <v>0</v>
      </c>
      <c r="AO2231" s="273">
        <f>Table2[[#This Row],[OUTSD_IND_HEALTH_TOTAL]]-Table2[[#This Row],[OUTSD_IND_GRANDFATHER]]</f>
        <v>0</v>
      </c>
      <c r="AP2231" s="273">
        <f>(Table2[[#This Row],[OUTSD_SG_HEALTH_TOTAL]]+Table2[[#This Row],[EXCHG_SG_HEALTH_TOTAL]])-Table2[[#This Row],[OUTSD_SG_GRANDFATHER]]</f>
        <v>0</v>
      </c>
      <c r="AQ2231" s="273">
        <f>Table2[[#This Row],[OUTSD_SG_HEALTH_TOTAL]]-Table2[[#This Row],[OUTSD_SG_GRANDFATHER]]</f>
        <v>0</v>
      </c>
      <c r="AR2231" s="273">
        <f>Table2[[#This Row],[EXCHG_IND_HEALTH_TOTAL]]+Table2[[#This Row],[OUTSD_IND_HEALTH_TOTAL]]</f>
        <v>0</v>
      </c>
      <c r="AS2231" s="273">
        <f>Table2[[#This Row],[EXCHG_SG_HEALTH_TOTAL]]+Table2[[#This Row],[OUTSD_SG_HEALTH_TOTAL]]</f>
        <v>0</v>
      </c>
      <c r="AT2231" s="273">
        <f>Table2[[#This Row],[OUTSD_ATM_HEALTH_TOTAL]]+Table2[[#This Row],[OUTSD_LG_HEALTH_TOTAL]]+Table2[[#This Row],[Individual Total]]+Table2[[#This Row],[Small Group Total]]+Table2[[#This Row],[OUTSD_STUDENT]]</f>
        <v>0</v>
      </c>
    </row>
    <row r="2232" spans="1:46">
      <c r="A2232" t="s">
        <v>520</v>
      </c>
      <c r="B2232" t="s">
        <v>380</v>
      </c>
      <c r="AE2232">
        <v>139</v>
      </c>
      <c r="AK2232">
        <v>652</v>
      </c>
      <c r="AL2232">
        <v>2023</v>
      </c>
      <c r="AM2232">
        <v>4</v>
      </c>
      <c r="AN2232" s="273">
        <f>(Table2[[#This Row],[OUTSD_IND_HEALTH_TOTAL]]+Table2[[#This Row],[EXCHG_IND_HEALTH_TOTAL]])-Table2[[#This Row],[OUTSD_IND_GRANDFATHER]]</f>
        <v>0</v>
      </c>
      <c r="AO2232" s="273">
        <f>Table2[[#This Row],[OUTSD_IND_HEALTH_TOTAL]]-Table2[[#This Row],[OUTSD_IND_GRANDFATHER]]</f>
        <v>0</v>
      </c>
      <c r="AP2232" s="273">
        <f>(Table2[[#This Row],[OUTSD_SG_HEALTH_TOTAL]]+Table2[[#This Row],[EXCHG_SG_HEALTH_TOTAL]])-Table2[[#This Row],[OUTSD_SG_GRANDFATHER]]</f>
        <v>0</v>
      </c>
      <c r="AQ2232" s="273">
        <f>Table2[[#This Row],[OUTSD_SG_HEALTH_TOTAL]]-Table2[[#This Row],[OUTSD_SG_GRANDFATHER]]</f>
        <v>0</v>
      </c>
      <c r="AR2232" s="273">
        <f>Table2[[#This Row],[EXCHG_IND_HEALTH_TOTAL]]+Table2[[#This Row],[OUTSD_IND_HEALTH_TOTAL]]</f>
        <v>0</v>
      </c>
      <c r="AS2232" s="273">
        <f>Table2[[#This Row],[EXCHG_SG_HEALTH_TOTAL]]+Table2[[#This Row],[OUTSD_SG_HEALTH_TOTAL]]</f>
        <v>0</v>
      </c>
      <c r="AT2232" s="273">
        <f>Table2[[#This Row],[OUTSD_ATM_HEALTH_TOTAL]]+Table2[[#This Row],[OUTSD_LG_HEALTH_TOTAL]]+Table2[[#This Row],[Individual Total]]+Table2[[#This Row],[Small Group Total]]+Table2[[#This Row],[OUTSD_STUDENT]]</f>
        <v>0</v>
      </c>
    </row>
    <row r="2233" spans="1:46">
      <c r="A2233" t="s">
        <v>520</v>
      </c>
      <c r="B2233" t="s">
        <v>387</v>
      </c>
      <c r="AE2233">
        <v>225</v>
      </c>
      <c r="AK2233">
        <v>610</v>
      </c>
      <c r="AL2233">
        <v>2023</v>
      </c>
      <c r="AM2233">
        <v>4</v>
      </c>
      <c r="AN2233" s="273">
        <f>(Table2[[#This Row],[OUTSD_IND_HEALTH_TOTAL]]+Table2[[#This Row],[EXCHG_IND_HEALTH_TOTAL]])-Table2[[#This Row],[OUTSD_IND_GRANDFATHER]]</f>
        <v>0</v>
      </c>
      <c r="AO2233" s="273">
        <f>Table2[[#This Row],[OUTSD_IND_HEALTH_TOTAL]]-Table2[[#This Row],[OUTSD_IND_GRANDFATHER]]</f>
        <v>0</v>
      </c>
      <c r="AP2233" s="273">
        <f>(Table2[[#This Row],[OUTSD_SG_HEALTH_TOTAL]]+Table2[[#This Row],[EXCHG_SG_HEALTH_TOTAL]])-Table2[[#This Row],[OUTSD_SG_GRANDFATHER]]</f>
        <v>0</v>
      </c>
      <c r="AQ2233" s="273">
        <f>Table2[[#This Row],[OUTSD_SG_HEALTH_TOTAL]]-Table2[[#This Row],[OUTSD_SG_GRANDFATHER]]</f>
        <v>0</v>
      </c>
      <c r="AR2233" s="273">
        <f>Table2[[#This Row],[EXCHG_IND_HEALTH_TOTAL]]+Table2[[#This Row],[OUTSD_IND_HEALTH_TOTAL]]</f>
        <v>0</v>
      </c>
      <c r="AS2233" s="273">
        <f>Table2[[#This Row],[EXCHG_SG_HEALTH_TOTAL]]+Table2[[#This Row],[OUTSD_SG_HEALTH_TOTAL]]</f>
        <v>0</v>
      </c>
      <c r="AT2233" s="273">
        <f>Table2[[#This Row],[OUTSD_ATM_HEALTH_TOTAL]]+Table2[[#This Row],[OUTSD_LG_HEALTH_TOTAL]]+Table2[[#This Row],[Individual Total]]+Table2[[#This Row],[Small Group Total]]+Table2[[#This Row],[OUTSD_STUDENT]]</f>
        <v>0</v>
      </c>
    </row>
    <row r="2234" spans="1:46">
      <c r="A2234" t="s">
        <v>520</v>
      </c>
      <c r="B2234" t="s">
        <v>392</v>
      </c>
      <c r="AE2234">
        <v>12</v>
      </c>
      <c r="AK2234">
        <v>219</v>
      </c>
      <c r="AL2234">
        <v>2023</v>
      </c>
      <c r="AM2234">
        <v>4</v>
      </c>
      <c r="AN2234" s="273">
        <f>(Table2[[#This Row],[OUTSD_IND_HEALTH_TOTAL]]+Table2[[#This Row],[EXCHG_IND_HEALTH_TOTAL]])-Table2[[#This Row],[OUTSD_IND_GRANDFATHER]]</f>
        <v>0</v>
      </c>
      <c r="AO2234" s="273">
        <f>Table2[[#This Row],[OUTSD_IND_HEALTH_TOTAL]]-Table2[[#This Row],[OUTSD_IND_GRANDFATHER]]</f>
        <v>0</v>
      </c>
      <c r="AP2234" s="273">
        <f>(Table2[[#This Row],[OUTSD_SG_HEALTH_TOTAL]]+Table2[[#This Row],[EXCHG_SG_HEALTH_TOTAL]])-Table2[[#This Row],[OUTSD_SG_GRANDFATHER]]</f>
        <v>0</v>
      </c>
      <c r="AQ2234" s="273">
        <f>Table2[[#This Row],[OUTSD_SG_HEALTH_TOTAL]]-Table2[[#This Row],[OUTSD_SG_GRANDFATHER]]</f>
        <v>0</v>
      </c>
      <c r="AR2234" s="273">
        <f>Table2[[#This Row],[EXCHG_IND_HEALTH_TOTAL]]+Table2[[#This Row],[OUTSD_IND_HEALTH_TOTAL]]</f>
        <v>0</v>
      </c>
      <c r="AS2234" s="273">
        <f>Table2[[#This Row],[EXCHG_SG_HEALTH_TOTAL]]+Table2[[#This Row],[OUTSD_SG_HEALTH_TOTAL]]</f>
        <v>0</v>
      </c>
      <c r="AT2234" s="273">
        <f>Table2[[#This Row],[OUTSD_ATM_HEALTH_TOTAL]]+Table2[[#This Row],[OUTSD_LG_HEALTH_TOTAL]]+Table2[[#This Row],[Individual Total]]+Table2[[#This Row],[Small Group Total]]+Table2[[#This Row],[OUTSD_STUDENT]]</f>
        <v>0</v>
      </c>
    </row>
    <row r="2235" spans="1:46">
      <c r="A2235" t="s">
        <v>520</v>
      </c>
      <c r="B2235" t="s">
        <v>373</v>
      </c>
      <c r="AE2235">
        <v>41</v>
      </c>
      <c r="AK2235">
        <v>85</v>
      </c>
      <c r="AL2235">
        <v>2023</v>
      </c>
      <c r="AM2235">
        <v>4</v>
      </c>
      <c r="AN2235" s="273">
        <f>(Table2[[#This Row],[OUTSD_IND_HEALTH_TOTAL]]+Table2[[#This Row],[EXCHG_IND_HEALTH_TOTAL]])-Table2[[#This Row],[OUTSD_IND_GRANDFATHER]]</f>
        <v>0</v>
      </c>
      <c r="AO2235" s="273">
        <f>Table2[[#This Row],[OUTSD_IND_HEALTH_TOTAL]]-Table2[[#This Row],[OUTSD_IND_GRANDFATHER]]</f>
        <v>0</v>
      </c>
      <c r="AP2235" s="273">
        <f>(Table2[[#This Row],[OUTSD_SG_HEALTH_TOTAL]]+Table2[[#This Row],[EXCHG_SG_HEALTH_TOTAL]])-Table2[[#This Row],[OUTSD_SG_GRANDFATHER]]</f>
        <v>0</v>
      </c>
      <c r="AQ2235" s="273">
        <f>Table2[[#This Row],[OUTSD_SG_HEALTH_TOTAL]]-Table2[[#This Row],[OUTSD_SG_GRANDFATHER]]</f>
        <v>0</v>
      </c>
      <c r="AR2235" s="273">
        <f>Table2[[#This Row],[EXCHG_IND_HEALTH_TOTAL]]+Table2[[#This Row],[OUTSD_IND_HEALTH_TOTAL]]</f>
        <v>0</v>
      </c>
      <c r="AS2235" s="273">
        <f>Table2[[#This Row],[EXCHG_SG_HEALTH_TOTAL]]+Table2[[#This Row],[OUTSD_SG_HEALTH_TOTAL]]</f>
        <v>0</v>
      </c>
      <c r="AT2235" s="273">
        <f>Table2[[#This Row],[OUTSD_ATM_HEALTH_TOTAL]]+Table2[[#This Row],[OUTSD_LG_HEALTH_TOTAL]]+Table2[[#This Row],[Individual Total]]+Table2[[#This Row],[Small Group Total]]+Table2[[#This Row],[OUTSD_STUDENT]]</f>
        <v>0</v>
      </c>
    </row>
    <row r="2236" spans="1:46">
      <c r="A2236" t="s">
        <v>520</v>
      </c>
      <c r="B2236" t="s">
        <v>357</v>
      </c>
      <c r="AE2236">
        <v>338</v>
      </c>
      <c r="AK2236">
        <v>501</v>
      </c>
      <c r="AL2236">
        <v>2023</v>
      </c>
      <c r="AM2236">
        <v>4</v>
      </c>
      <c r="AN2236" s="273">
        <f>(Table2[[#This Row],[OUTSD_IND_HEALTH_TOTAL]]+Table2[[#This Row],[EXCHG_IND_HEALTH_TOTAL]])-Table2[[#This Row],[OUTSD_IND_GRANDFATHER]]</f>
        <v>0</v>
      </c>
      <c r="AO2236" s="273">
        <f>Table2[[#This Row],[OUTSD_IND_HEALTH_TOTAL]]-Table2[[#This Row],[OUTSD_IND_GRANDFATHER]]</f>
        <v>0</v>
      </c>
      <c r="AP2236" s="273">
        <f>(Table2[[#This Row],[OUTSD_SG_HEALTH_TOTAL]]+Table2[[#This Row],[EXCHG_SG_HEALTH_TOTAL]])-Table2[[#This Row],[OUTSD_SG_GRANDFATHER]]</f>
        <v>0</v>
      </c>
      <c r="AQ2236" s="273">
        <f>Table2[[#This Row],[OUTSD_SG_HEALTH_TOTAL]]-Table2[[#This Row],[OUTSD_SG_GRANDFATHER]]</f>
        <v>0</v>
      </c>
      <c r="AR2236" s="273">
        <f>Table2[[#This Row],[EXCHG_IND_HEALTH_TOTAL]]+Table2[[#This Row],[OUTSD_IND_HEALTH_TOTAL]]</f>
        <v>0</v>
      </c>
      <c r="AS2236" s="273">
        <f>Table2[[#This Row],[EXCHG_SG_HEALTH_TOTAL]]+Table2[[#This Row],[OUTSD_SG_HEALTH_TOTAL]]</f>
        <v>0</v>
      </c>
      <c r="AT2236" s="273">
        <f>Table2[[#This Row],[OUTSD_ATM_HEALTH_TOTAL]]+Table2[[#This Row],[OUTSD_LG_HEALTH_TOTAL]]+Table2[[#This Row],[Individual Total]]+Table2[[#This Row],[Small Group Total]]+Table2[[#This Row],[OUTSD_STUDENT]]</f>
        <v>0</v>
      </c>
    </row>
    <row r="2237" spans="1:46">
      <c r="A2237" t="s">
        <v>520</v>
      </c>
      <c r="B2237" t="s">
        <v>390</v>
      </c>
      <c r="AE2237">
        <v>2</v>
      </c>
      <c r="AK2237">
        <v>17</v>
      </c>
      <c r="AL2237">
        <v>2023</v>
      </c>
      <c r="AM2237">
        <v>4</v>
      </c>
      <c r="AN2237" s="273">
        <f>(Table2[[#This Row],[OUTSD_IND_HEALTH_TOTAL]]+Table2[[#This Row],[EXCHG_IND_HEALTH_TOTAL]])-Table2[[#This Row],[OUTSD_IND_GRANDFATHER]]</f>
        <v>0</v>
      </c>
      <c r="AO2237" s="273">
        <f>Table2[[#This Row],[OUTSD_IND_HEALTH_TOTAL]]-Table2[[#This Row],[OUTSD_IND_GRANDFATHER]]</f>
        <v>0</v>
      </c>
      <c r="AP2237" s="273">
        <f>(Table2[[#This Row],[OUTSD_SG_HEALTH_TOTAL]]+Table2[[#This Row],[EXCHG_SG_HEALTH_TOTAL]])-Table2[[#This Row],[OUTSD_SG_GRANDFATHER]]</f>
        <v>0</v>
      </c>
      <c r="AQ2237" s="273">
        <f>Table2[[#This Row],[OUTSD_SG_HEALTH_TOTAL]]-Table2[[#This Row],[OUTSD_SG_GRANDFATHER]]</f>
        <v>0</v>
      </c>
      <c r="AR2237" s="273">
        <f>Table2[[#This Row],[EXCHG_IND_HEALTH_TOTAL]]+Table2[[#This Row],[OUTSD_IND_HEALTH_TOTAL]]</f>
        <v>0</v>
      </c>
      <c r="AS2237" s="273">
        <f>Table2[[#This Row],[EXCHG_SG_HEALTH_TOTAL]]+Table2[[#This Row],[OUTSD_SG_HEALTH_TOTAL]]</f>
        <v>0</v>
      </c>
      <c r="AT2237" s="273">
        <f>Table2[[#This Row],[OUTSD_ATM_HEALTH_TOTAL]]+Table2[[#This Row],[OUTSD_LG_HEALTH_TOTAL]]+Table2[[#This Row],[Individual Total]]+Table2[[#This Row],[Small Group Total]]+Table2[[#This Row],[OUTSD_STUDENT]]</f>
        <v>0</v>
      </c>
    </row>
    <row r="2238" spans="1:46">
      <c r="A2238" t="s">
        <v>520</v>
      </c>
      <c r="B2238" t="s">
        <v>362</v>
      </c>
      <c r="AE2238">
        <v>95</v>
      </c>
      <c r="AK2238">
        <v>198</v>
      </c>
      <c r="AL2238">
        <v>2023</v>
      </c>
      <c r="AM2238">
        <v>4</v>
      </c>
      <c r="AN2238" s="273">
        <f>(Table2[[#This Row],[OUTSD_IND_HEALTH_TOTAL]]+Table2[[#This Row],[EXCHG_IND_HEALTH_TOTAL]])-Table2[[#This Row],[OUTSD_IND_GRANDFATHER]]</f>
        <v>0</v>
      </c>
      <c r="AO2238" s="273">
        <f>Table2[[#This Row],[OUTSD_IND_HEALTH_TOTAL]]-Table2[[#This Row],[OUTSD_IND_GRANDFATHER]]</f>
        <v>0</v>
      </c>
      <c r="AP2238" s="273">
        <f>(Table2[[#This Row],[OUTSD_SG_HEALTH_TOTAL]]+Table2[[#This Row],[EXCHG_SG_HEALTH_TOTAL]])-Table2[[#This Row],[OUTSD_SG_GRANDFATHER]]</f>
        <v>0</v>
      </c>
      <c r="AQ2238" s="273">
        <f>Table2[[#This Row],[OUTSD_SG_HEALTH_TOTAL]]-Table2[[#This Row],[OUTSD_SG_GRANDFATHER]]</f>
        <v>0</v>
      </c>
      <c r="AR2238" s="273">
        <f>Table2[[#This Row],[EXCHG_IND_HEALTH_TOTAL]]+Table2[[#This Row],[OUTSD_IND_HEALTH_TOTAL]]</f>
        <v>0</v>
      </c>
      <c r="AS2238" s="273">
        <f>Table2[[#This Row],[EXCHG_SG_HEALTH_TOTAL]]+Table2[[#This Row],[OUTSD_SG_HEALTH_TOTAL]]</f>
        <v>0</v>
      </c>
      <c r="AT2238" s="273">
        <f>Table2[[#This Row],[OUTSD_ATM_HEALTH_TOTAL]]+Table2[[#This Row],[OUTSD_LG_HEALTH_TOTAL]]+Table2[[#This Row],[Individual Total]]+Table2[[#This Row],[Small Group Total]]+Table2[[#This Row],[OUTSD_STUDENT]]</f>
        <v>0</v>
      </c>
    </row>
    <row r="2239" spans="1:46">
      <c r="A2239" t="s">
        <v>575</v>
      </c>
      <c r="B2239" t="s">
        <v>363</v>
      </c>
      <c r="AE2239">
        <v>1</v>
      </c>
      <c r="AL2239">
        <v>2023</v>
      </c>
      <c r="AM2239">
        <v>4</v>
      </c>
      <c r="AN2239" s="273">
        <f>(Table2[[#This Row],[OUTSD_IND_HEALTH_TOTAL]]+Table2[[#This Row],[EXCHG_IND_HEALTH_TOTAL]])-Table2[[#This Row],[OUTSD_IND_GRANDFATHER]]</f>
        <v>0</v>
      </c>
      <c r="AO2239" s="273">
        <f>Table2[[#This Row],[OUTSD_IND_HEALTH_TOTAL]]-Table2[[#This Row],[OUTSD_IND_GRANDFATHER]]</f>
        <v>0</v>
      </c>
      <c r="AP2239" s="273">
        <f>(Table2[[#This Row],[OUTSD_SG_HEALTH_TOTAL]]+Table2[[#This Row],[EXCHG_SG_HEALTH_TOTAL]])-Table2[[#This Row],[OUTSD_SG_GRANDFATHER]]</f>
        <v>0</v>
      </c>
      <c r="AQ2239" s="273">
        <f>Table2[[#This Row],[OUTSD_SG_HEALTH_TOTAL]]-Table2[[#This Row],[OUTSD_SG_GRANDFATHER]]</f>
        <v>0</v>
      </c>
      <c r="AR2239" s="273">
        <f>Table2[[#This Row],[EXCHG_IND_HEALTH_TOTAL]]+Table2[[#This Row],[OUTSD_IND_HEALTH_TOTAL]]</f>
        <v>0</v>
      </c>
      <c r="AS2239" s="273">
        <f>Table2[[#This Row],[EXCHG_SG_HEALTH_TOTAL]]+Table2[[#This Row],[OUTSD_SG_HEALTH_TOTAL]]</f>
        <v>0</v>
      </c>
      <c r="AT2239" s="273">
        <f>Table2[[#This Row],[OUTSD_ATM_HEALTH_TOTAL]]+Table2[[#This Row],[OUTSD_LG_HEALTH_TOTAL]]+Table2[[#This Row],[Individual Total]]+Table2[[#This Row],[Small Group Total]]+Table2[[#This Row],[OUTSD_STUDENT]]</f>
        <v>0</v>
      </c>
    </row>
    <row r="2240" spans="1:46">
      <c r="A2240" t="s">
        <v>575</v>
      </c>
      <c r="B2240" t="s">
        <v>358</v>
      </c>
      <c r="AE2240">
        <v>25</v>
      </c>
      <c r="AL2240">
        <v>2023</v>
      </c>
      <c r="AM2240">
        <v>4</v>
      </c>
      <c r="AN2240" s="273">
        <f>(Table2[[#This Row],[OUTSD_IND_HEALTH_TOTAL]]+Table2[[#This Row],[EXCHG_IND_HEALTH_TOTAL]])-Table2[[#This Row],[OUTSD_IND_GRANDFATHER]]</f>
        <v>0</v>
      </c>
      <c r="AO2240" s="273">
        <f>Table2[[#This Row],[OUTSD_IND_HEALTH_TOTAL]]-Table2[[#This Row],[OUTSD_IND_GRANDFATHER]]</f>
        <v>0</v>
      </c>
      <c r="AP2240" s="273">
        <f>(Table2[[#This Row],[OUTSD_SG_HEALTH_TOTAL]]+Table2[[#This Row],[EXCHG_SG_HEALTH_TOTAL]])-Table2[[#This Row],[OUTSD_SG_GRANDFATHER]]</f>
        <v>0</v>
      </c>
      <c r="AQ2240" s="273">
        <f>Table2[[#This Row],[OUTSD_SG_HEALTH_TOTAL]]-Table2[[#This Row],[OUTSD_SG_GRANDFATHER]]</f>
        <v>0</v>
      </c>
      <c r="AR2240" s="273">
        <f>Table2[[#This Row],[EXCHG_IND_HEALTH_TOTAL]]+Table2[[#This Row],[OUTSD_IND_HEALTH_TOTAL]]</f>
        <v>0</v>
      </c>
      <c r="AS2240" s="273">
        <f>Table2[[#This Row],[EXCHG_SG_HEALTH_TOTAL]]+Table2[[#This Row],[OUTSD_SG_HEALTH_TOTAL]]</f>
        <v>0</v>
      </c>
      <c r="AT2240" s="273">
        <f>Table2[[#This Row],[OUTSD_ATM_HEALTH_TOTAL]]+Table2[[#This Row],[OUTSD_LG_HEALTH_TOTAL]]+Table2[[#This Row],[Individual Total]]+Table2[[#This Row],[Small Group Total]]+Table2[[#This Row],[OUTSD_STUDENT]]</f>
        <v>0</v>
      </c>
    </row>
    <row r="2241" spans="1:46">
      <c r="A2241" t="s">
        <v>575</v>
      </c>
      <c r="B2241" t="s">
        <v>370</v>
      </c>
      <c r="AE2241">
        <v>6</v>
      </c>
      <c r="AL2241">
        <v>2023</v>
      </c>
      <c r="AM2241">
        <v>4</v>
      </c>
      <c r="AN2241" s="273">
        <f>(Table2[[#This Row],[OUTSD_IND_HEALTH_TOTAL]]+Table2[[#This Row],[EXCHG_IND_HEALTH_TOTAL]])-Table2[[#This Row],[OUTSD_IND_GRANDFATHER]]</f>
        <v>0</v>
      </c>
      <c r="AO2241" s="273">
        <f>Table2[[#This Row],[OUTSD_IND_HEALTH_TOTAL]]-Table2[[#This Row],[OUTSD_IND_GRANDFATHER]]</f>
        <v>0</v>
      </c>
      <c r="AP2241" s="273">
        <f>(Table2[[#This Row],[OUTSD_SG_HEALTH_TOTAL]]+Table2[[#This Row],[EXCHG_SG_HEALTH_TOTAL]])-Table2[[#This Row],[OUTSD_SG_GRANDFATHER]]</f>
        <v>0</v>
      </c>
      <c r="AQ2241" s="273">
        <f>Table2[[#This Row],[OUTSD_SG_HEALTH_TOTAL]]-Table2[[#This Row],[OUTSD_SG_GRANDFATHER]]</f>
        <v>0</v>
      </c>
      <c r="AR2241" s="273">
        <f>Table2[[#This Row],[EXCHG_IND_HEALTH_TOTAL]]+Table2[[#This Row],[OUTSD_IND_HEALTH_TOTAL]]</f>
        <v>0</v>
      </c>
      <c r="AS2241" s="273">
        <f>Table2[[#This Row],[EXCHG_SG_HEALTH_TOTAL]]+Table2[[#This Row],[OUTSD_SG_HEALTH_TOTAL]]</f>
        <v>0</v>
      </c>
      <c r="AT2241" s="273">
        <f>Table2[[#This Row],[OUTSD_ATM_HEALTH_TOTAL]]+Table2[[#This Row],[OUTSD_LG_HEALTH_TOTAL]]+Table2[[#This Row],[Individual Total]]+Table2[[#This Row],[Small Group Total]]+Table2[[#This Row],[OUTSD_STUDENT]]</f>
        <v>0</v>
      </c>
    </row>
    <row r="2242" spans="1:46">
      <c r="A2242" t="s">
        <v>575</v>
      </c>
      <c r="B2242" t="s">
        <v>367</v>
      </c>
      <c r="AE2242">
        <v>4</v>
      </c>
      <c r="AL2242">
        <v>2023</v>
      </c>
      <c r="AM2242">
        <v>4</v>
      </c>
      <c r="AN2242" s="273">
        <f>(Table2[[#This Row],[OUTSD_IND_HEALTH_TOTAL]]+Table2[[#This Row],[EXCHG_IND_HEALTH_TOTAL]])-Table2[[#This Row],[OUTSD_IND_GRANDFATHER]]</f>
        <v>0</v>
      </c>
      <c r="AO2242" s="273">
        <f>Table2[[#This Row],[OUTSD_IND_HEALTH_TOTAL]]-Table2[[#This Row],[OUTSD_IND_GRANDFATHER]]</f>
        <v>0</v>
      </c>
      <c r="AP2242" s="273">
        <f>(Table2[[#This Row],[OUTSD_SG_HEALTH_TOTAL]]+Table2[[#This Row],[EXCHG_SG_HEALTH_TOTAL]])-Table2[[#This Row],[OUTSD_SG_GRANDFATHER]]</f>
        <v>0</v>
      </c>
      <c r="AQ2242" s="273">
        <f>Table2[[#This Row],[OUTSD_SG_HEALTH_TOTAL]]-Table2[[#This Row],[OUTSD_SG_GRANDFATHER]]</f>
        <v>0</v>
      </c>
      <c r="AR2242" s="273">
        <f>Table2[[#This Row],[EXCHG_IND_HEALTH_TOTAL]]+Table2[[#This Row],[OUTSD_IND_HEALTH_TOTAL]]</f>
        <v>0</v>
      </c>
      <c r="AS2242" s="273">
        <f>Table2[[#This Row],[EXCHG_SG_HEALTH_TOTAL]]+Table2[[#This Row],[OUTSD_SG_HEALTH_TOTAL]]</f>
        <v>0</v>
      </c>
      <c r="AT2242" s="273">
        <f>Table2[[#This Row],[OUTSD_ATM_HEALTH_TOTAL]]+Table2[[#This Row],[OUTSD_LG_HEALTH_TOTAL]]+Table2[[#This Row],[Individual Total]]+Table2[[#This Row],[Small Group Total]]+Table2[[#This Row],[OUTSD_STUDENT]]</f>
        <v>0</v>
      </c>
    </row>
    <row r="2243" spans="1:46">
      <c r="A2243" t="s">
        <v>575</v>
      </c>
      <c r="B2243" t="s">
        <v>378</v>
      </c>
      <c r="AE2243">
        <v>2</v>
      </c>
      <c r="AL2243">
        <v>2023</v>
      </c>
      <c r="AM2243">
        <v>4</v>
      </c>
      <c r="AN2243" s="273">
        <f>(Table2[[#This Row],[OUTSD_IND_HEALTH_TOTAL]]+Table2[[#This Row],[EXCHG_IND_HEALTH_TOTAL]])-Table2[[#This Row],[OUTSD_IND_GRANDFATHER]]</f>
        <v>0</v>
      </c>
      <c r="AO2243" s="273">
        <f>Table2[[#This Row],[OUTSD_IND_HEALTH_TOTAL]]-Table2[[#This Row],[OUTSD_IND_GRANDFATHER]]</f>
        <v>0</v>
      </c>
      <c r="AP2243" s="273">
        <f>(Table2[[#This Row],[OUTSD_SG_HEALTH_TOTAL]]+Table2[[#This Row],[EXCHG_SG_HEALTH_TOTAL]])-Table2[[#This Row],[OUTSD_SG_GRANDFATHER]]</f>
        <v>0</v>
      </c>
      <c r="AQ2243" s="273">
        <f>Table2[[#This Row],[OUTSD_SG_HEALTH_TOTAL]]-Table2[[#This Row],[OUTSD_SG_GRANDFATHER]]</f>
        <v>0</v>
      </c>
      <c r="AR2243" s="273">
        <f>Table2[[#This Row],[EXCHG_IND_HEALTH_TOTAL]]+Table2[[#This Row],[OUTSD_IND_HEALTH_TOTAL]]</f>
        <v>0</v>
      </c>
      <c r="AS2243" s="273">
        <f>Table2[[#This Row],[EXCHG_SG_HEALTH_TOTAL]]+Table2[[#This Row],[OUTSD_SG_HEALTH_TOTAL]]</f>
        <v>0</v>
      </c>
      <c r="AT2243" s="273">
        <f>Table2[[#This Row],[OUTSD_ATM_HEALTH_TOTAL]]+Table2[[#This Row],[OUTSD_LG_HEALTH_TOTAL]]+Table2[[#This Row],[Individual Total]]+Table2[[#This Row],[Small Group Total]]+Table2[[#This Row],[OUTSD_STUDENT]]</f>
        <v>0</v>
      </c>
    </row>
    <row r="2244" spans="1:46">
      <c r="A2244" t="s">
        <v>575</v>
      </c>
      <c r="B2244" t="s">
        <v>366</v>
      </c>
      <c r="AE2244">
        <v>14</v>
      </c>
      <c r="AL2244">
        <v>2023</v>
      </c>
      <c r="AM2244">
        <v>4</v>
      </c>
      <c r="AN2244" s="273">
        <f>(Table2[[#This Row],[OUTSD_IND_HEALTH_TOTAL]]+Table2[[#This Row],[EXCHG_IND_HEALTH_TOTAL]])-Table2[[#This Row],[OUTSD_IND_GRANDFATHER]]</f>
        <v>0</v>
      </c>
      <c r="AO2244" s="273">
        <f>Table2[[#This Row],[OUTSD_IND_HEALTH_TOTAL]]-Table2[[#This Row],[OUTSD_IND_GRANDFATHER]]</f>
        <v>0</v>
      </c>
      <c r="AP2244" s="273">
        <f>(Table2[[#This Row],[OUTSD_SG_HEALTH_TOTAL]]+Table2[[#This Row],[EXCHG_SG_HEALTH_TOTAL]])-Table2[[#This Row],[OUTSD_SG_GRANDFATHER]]</f>
        <v>0</v>
      </c>
      <c r="AQ2244" s="273">
        <f>Table2[[#This Row],[OUTSD_SG_HEALTH_TOTAL]]-Table2[[#This Row],[OUTSD_SG_GRANDFATHER]]</f>
        <v>0</v>
      </c>
      <c r="AR2244" s="273">
        <f>Table2[[#This Row],[EXCHG_IND_HEALTH_TOTAL]]+Table2[[#This Row],[OUTSD_IND_HEALTH_TOTAL]]</f>
        <v>0</v>
      </c>
      <c r="AS2244" s="273">
        <f>Table2[[#This Row],[EXCHG_SG_HEALTH_TOTAL]]+Table2[[#This Row],[OUTSD_SG_HEALTH_TOTAL]]</f>
        <v>0</v>
      </c>
      <c r="AT2244" s="273">
        <f>Table2[[#This Row],[OUTSD_ATM_HEALTH_TOTAL]]+Table2[[#This Row],[OUTSD_LG_HEALTH_TOTAL]]+Table2[[#This Row],[Individual Total]]+Table2[[#This Row],[Small Group Total]]+Table2[[#This Row],[OUTSD_STUDENT]]</f>
        <v>0</v>
      </c>
    </row>
    <row r="2245" spans="1:46">
      <c r="A2245" t="s">
        <v>575</v>
      </c>
      <c r="B2245" t="s">
        <v>365</v>
      </c>
      <c r="AE2245">
        <v>2</v>
      </c>
      <c r="AL2245">
        <v>2023</v>
      </c>
      <c r="AM2245">
        <v>4</v>
      </c>
      <c r="AN2245" s="273">
        <f>(Table2[[#This Row],[OUTSD_IND_HEALTH_TOTAL]]+Table2[[#This Row],[EXCHG_IND_HEALTH_TOTAL]])-Table2[[#This Row],[OUTSD_IND_GRANDFATHER]]</f>
        <v>0</v>
      </c>
      <c r="AO2245" s="273">
        <f>Table2[[#This Row],[OUTSD_IND_HEALTH_TOTAL]]-Table2[[#This Row],[OUTSD_IND_GRANDFATHER]]</f>
        <v>0</v>
      </c>
      <c r="AP2245" s="273">
        <f>(Table2[[#This Row],[OUTSD_SG_HEALTH_TOTAL]]+Table2[[#This Row],[EXCHG_SG_HEALTH_TOTAL]])-Table2[[#This Row],[OUTSD_SG_GRANDFATHER]]</f>
        <v>0</v>
      </c>
      <c r="AQ2245" s="273">
        <f>Table2[[#This Row],[OUTSD_SG_HEALTH_TOTAL]]-Table2[[#This Row],[OUTSD_SG_GRANDFATHER]]</f>
        <v>0</v>
      </c>
      <c r="AR2245" s="273">
        <f>Table2[[#This Row],[EXCHG_IND_HEALTH_TOTAL]]+Table2[[#This Row],[OUTSD_IND_HEALTH_TOTAL]]</f>
        <v>0</v>
      </c>
      <c r="AS2245" s="273">
        <f>Table2[[#This Row],[EXCHG_SG_HEALTH_TOTAL]]+Table2[[#This Row],[OUTSD_SG_HEALTH_TOTAL]]</f>
        <v>0</v>
      </c>
      <c r="AT2245" s="273">
        <f>Table2[[#This Row],[OUTSD_ATM_HEALTH_TOTAL]]+Table2[[#This Row],[OUTSD_LG_HEALTH_TOTAL]]+Table2[[#This Row],[Individual Total]]+Table2[[#This Row],[Small Group Total]]+Table2[[#This Row],[OUTSD_STUDENT]]</f>
        <v>0</v>
      </c>
    </row>
    <row r="2246" spans="1:46">
      <c r="A2246" t="s">
        <v>575</v>
      </c>
      <c r="B2246" t="s">
        <v>356</v>
      </c>
      <c r="AE2246">
        <v>2</v>
      </c>
      <c r="AL2246">
        <v>2023</v>
      </c>
      <c r="AM2246">
        <v>4</v>
      </c>
      <c r="AN2246" s="273">
        <f>(Table2[[#This Row],[OUTSD_IND_HEALTH_TOTAL]]+Table2[[#This Row],[EXCHG_IND_HEALTH_TOTAL]])-Table2[[#This Row],[OUTSD_IND_GRANDFATHER]]</f>
        <v>0</v>
      </c>
      <c r="AO2246" s="273">
        <f>Table2[[#This Row],[OUTSD_IND_HEALTH_TOTAL]]-Table2[[#This Row],[OUTSD_IND_GRANDFATHER]]</f>
        <v>0</v>
      </c>
      <c r="AP2246" s="273">
        <f>(Table2[[#This Row],[OUTSD_SG_HEALTH_TOTAL]]+Table2[[#This Row],[EXCHG_SG_HEALTH_TOTAL]])-Table2[[#This Row],[OUTSD_SG_GRANDFATHER]]</f>
        <v>0</v>
      </c>
      <c r="AQ2246" s="273">
        <f>Table2[[#This Row],[OUTSD_SG_HEALTH_TOTAL]]-Table2[[#This Row],[OUTSD_SG_GRANDFATHER]]</f>
        <v>0</v>
      </c>
      <c r="AR2246" s="273">
        <f>Table2[[#This Row],[EXCHG_IND_HEALTH_TOTAL]]+Table2[[#This Row],[OUTSD_IND_HEALTH_TOTAL]]</f>
        <v>0</v>
      </c>
      <c r="AS2246" s="273">
        <f>Table2[[#This Row],[EXCHG_SG_HEALTH_TOTAL]]+Table2[[#This Row],[OUTSD_SG_HEALTH_TOTAL]]</f>
        <v>0</v>
      </c>
      <c r="AT2246" s="273">
        <f>Table2[[#This Row],[OUTSD_ATM_HEALTH_TOTAL]]+Table2[[#This Row],[OUTSD_LG_HEALTH_TOTAL]]+Table2[[#This Row],[Individual Total]]+Table2[[#This Row],[Small Group Total]]+Table2[[#This Row],[OUTSD_STUDENT]]</f>
        <v>0</v>
      </c>
    </row>
    <row r="2247" spans="1:46">
      <c r="A2247" t="s">
        <v>575</v>
      </c>
      <c r="B2247" t="s">
        <v>359</v>
      </c>
      <c r="AE2247">
        <v>81</v>
      </c>
      <c r="AL2247">
        <v>2023</v>
      </c>
      <c r="AM2247">
        <v>4</v>
      </c>
      <c r="AN2247" s="273">
        <f>(Table2[[#This Row],[OUTSD_IND_HEALTH_TOTAL]]+Table2[[#This Row],[EXCHG_IND_HEALTH_TOTAL]])-Table2[[#This Row],[OUTSD_IND_GRANDFATHER]]</f>
        <v>0</v>
      </c>
      <c r="AO2247" s="273">
        <f>Table2[[#This Row],[OUTSD_IND_HEALTH_TOTAL]]-Table2[[#This Row],[OUTSD_IND_GRANDFATHER]]</f>
        <v>0</v>
      </c>
      <c r="AP2247" s="273">
        <f>(Table2[[#This Row],[OUTSD_SG_HEALTH_TOTAL]]+Table2[[#This Row],[EXCHG_SG_HEALTH_TOTAL]])-Table2[[#This Row],[OUTSD_SG_GRANDFATHER]]</f>
        <v>0</v>
      </c>
      <c r="AQ2247" s="273">
        <f>Table2[[#This Row],[OUTSD_SG_HEALTH_TOTAL]]-Table2[[#This Row],[OUTSD_SG_GRANDFATHER]]</f>
        <v>0</v>
      </c>
      <c r="AR2247" s="273">
        <f>Table2[[#This Row],[EXCHG_IND_HEALTH_TOTAL]]+Table2[[#This Row],[OUTSD_IND_HEALTH_TOTAL]]</f>
        <v>0</v>
      </c>
      <c r="AS2247" s="273">
        <f>Table2[[#This Row],[EXCHG_SG_HEALTH_TOTAL]]+Table2[[#This Row],[OUTSD_SG_HEALTH_TOTAL]]</f>
        <v>0</v>
      </c>
      <c r="AT2247" s="273">
        <f>Table2[[#This Row],[OUTSD_ATM_HEALTH_TOTAL]]+Table2[[#This Row],[OUTSD_LG_HEALTH_TOTAL]]+Table2[[#This Row],[Individual Total]]+Table2[[#This Row],[Small Group Total]]+Table2[[#This Row],[OUTSD_STUDENT]]</f>
        <v>0</v>
      </c>
    </row>
    <row r="2248" spans="1:46">
      <c r="A2248" t="s">
        <v>575</v>
      </c>
      <c r="B2248" t="s">
        <v>364</v>
      </c>
      <c r="AE2248">
        <v>3</v>
      </c>
      <c r="AL2248">
        <v>2023</v>
      </c>
      <c r="AM2248">
        <v>4</v>
      </c>
      <c r="AN2248" s="273">
        <f>(Table2[[#This Row],[OUTSD_IND_HEALTH_TOTAL]]+Table2[[#This Row],[EXCHG_IND_HEALTH_TOTAL]])-Table2[[#This Row],[OUTSD_IND_GRANDFATHER]]</f>
        <v>0</v>
      </c>
      <c r="AO2248" s="273">
        <f>Table2[[#This Row],[OUTSD_IND_HEALTH_TOTAL]]-Table2[[#This Row],[OUTSD_IND_GRANDFATHER]]</f>
        <v>0</v>
      </c>
      <c r="AP2248" s="273">
        <f>(Table2[[#This Row],[OUTSD_SG_HEALTH_TOTAL]]+Table2[[#This Row],[EXCHG_SG_HEALTH_TOTAL]])-Table2[[#This Row],[OUTSD_SG_GRANDFATHER]]</f>
        <v>0</v>
      </c>
      <c r="AQ2248" s="273">
        <f>Table2[[#This Row],[OUTSD_SG_HEALTH_TOTAL]]-Table2[[#This Row],[OUTSD_SG_GRANDFATHER]]</f>
        <v>0</v>
      </c>
      <c r="AR2248" s="273">
        <f>Table2[[#This Row],[EXCHG_IND_HEALTH_TOTAL]]+Table2[[#This Row],[OUTSD_IND_HEALTH_TOTAL]]</f>
        <v>0</v>
      </c>
      <c r="AS2248" s="273">
        <f>Table2[[#This Row],[EXCHG_SG_HEALTH_TOTAL]]+Table2[[#This Row],[OUTSD_SG_HEALTH_TOTAL]]</f>
        <v>0</v>
      </c>
      <c r="AT2248" s="273">
        <f>Table2[[#This Row],[OUTSD_ATM_HEALTH_TOTAL]]+Table2[[#This Row],[OUTSD_LG_HEALTH_TOTAL]]+Table2[[#This Row],[Individual Total]]+Table2[[#This Row],[Small Group Total]]+Table2[[#This Row],[OUTSD_STUDENT]]</f>
        <v>0</v>
      </c>
    </row>
    <row r="2249" spans="1:46">
      <c r="A2249" t="s">
        <v>575</v>
      </c>
      <c r="B2249" t="s">
        <v>357</v>
      </c>
      <c r="AE2249">
        <v>6</v>
      </c>
      <c r="AL2249">
        <v>2023</v>
      </c>
      <c r="AM2249">
        <v>4</v>
      </c>
      <c r="AN2249" s="273">
        <f>(Table2[[#This Row],[OUTSD_IND_HEALTH_TOTAL]]+Table2[[#This Row],[EXCHG_IND_HEALTH_TOTAL]])-Table2[[#This Row],[OUTSD_IND_GRANDFATHER]]</f>
        <v>0</v>
      </c>
      <c r="AO2249" s="273">
        <f>Table2[[#This Row],[OUTSD_IND_HEALTH_TOTAL]]-Table2[[#This Row],[OUTSD_IND_GRANDFATHER]]</f>
        <v>0</v>
      </c>
      <c r="AP2249" s="273">
        <f>(Table2[[#This Row],[OUTSD_SG_HEALTH_TOTAL]]+Table2[[#This Row],[EXCHG_SG_HEALTH_TOTAL]])-Table2[[#This Row],[OUTSD_SG_GRANDFATHER]]</f>
        <v>0</v>
      </c>
      <c r="AQ2249" s="273">
        <f>Table2[[#This Row],[OUTSD_SG_HEALTH_TOTAL]]-Table2[[#This Row],[OUTSD_SG_GRANDFATHER]]</f>
        <v>0</v>
      </c>
      <c r="AR2249" s="273">
        <f>Table2[[#This Row],[EXCHG_IND_HEALTH_TOTAL]]+Table2[[#This Row],[OUTSD_IND_HEALTH_TOTAL]]</f>
        <v>0</v>
      </c>
      <c r="AS2249" s="273">
        <f>Table2[[#This Row],[EXCHG_SG_HEALTH_TOTAL]]+Table2[[#This Row],[OUTSD_SG_HEALTH_TOTAL]]</f>
        <v>0</v>
      </c>
      <c r="AT2249" s="273">
        <f>Table2[[#This Row],[OUTSD_ATM_HEALTH_TOTAL]]+Table2[[#This Row],[OUTSD_LG_HEALTH_TOTAL]]+Table2[[#This Row],[Individual Total]]+Table2[[#This Row],[Small Group Total]]+Table2[[#This Row],[OUTSD_STUDENT]]</f>
        <v>0</v>
      </c>
    </row>
    <row r="2250" spans="1:46">
      <c r="A2250" t="s">
        <v>349</v>
      </c>
      <c r="B2250" t="s">
        <v>358</v>
      </c>
      <c r="AI2250">
        <v>147</v>
      </c>
      <c r="AL2250">
        <v>2023</v>
      </c>
      <c r="AM2250">
        <v>4</v>
      </c>
      <c r="AN2250" s="273">
        <f>(Table2[[#This Row],[OUTSD_IND_HEALTH_TOTAL]]+Table2[[#This Row],[EXCHG_IND_HEALTH_TOTAL]])-Table2[[#This Row],[OUTSD_IND_GRANDFATHER]]</f>
        <v>0</v>
      </c>
      <c r="AO2250" s="273">
        <f>Table2[[#This Row],[OUTSD_IND_HEALTH_TOTAL]]-Table2[[#This Row],[OUTSD_IND_GRANDFATHER]]</f>
        <v>0</v>
      </c>
      <c r="AP2250" s="273">
        <f>(Table2[[#This Row],[OUTSD_SG_HEALTH_TOTAL]]+Table2[[#This Row],[EXCHG_SG_HEALTH_TOTAL]])-Table2[[#This Row],[OUTSD_SG_GRANDFATHER]]</f>
        <v>0</v>
      </c>
      <c r="AQ2250" s="273">
        <f>Table2[[#This Row],[OUTSD_SG_HEALTH_TOTAL]]-Table2[[#This Row],[OUTSD_SG_GRANDFATHER]]</f>
        <v>0</v>
      </c>
      <c r="AR2250" s="273">
        <f>Table2[[#This Row],[EXCHG_IND_HEALTH_TOTAL]]+Table2[[#This Row],[OUTSD_IND_HEALTH_TOTAL]]</f>
        <v>0</v>
      </c>
      <c r="AS2250" s="273">
        <f>Table2[[#This Row],[EXCHG_SG_HEALTH_TOTAL]]+Table2[[#This Row],[OUTSD_SG_HEALTH_TOTAL]]</f>
        <v>0</v>
      </c>
      <c r="AT2250" s="273">
        <f>Table2[[#This Row],[OUTSD_ATM_HEALTH_TOTAL]]+Table2[[#This Row],[OUTSD_LG_HEALTH_TOTAL]]+Table2[[#This Row],[Individual Total]]+Table2[[#This Row],[Small Group Total]]+Table2[[#This Row],[OUTSD_STUDENT]]</f>
        <v>0</v>
      </c>
    </row>
    <row r="2251" spans="1:46">
      <c r="A2251" t="s">
        <v>349</v>
      </c>
      <c r="B2251" t="s">
        <v>368</v>
      </c>
      <c r="AI2251">
        <v>21</v>
      </c>
      <c r="AL2251">
        <v>2023</v>
      </c>
      <c r="AM2251">
        <v>4</v>
      </c>
      <c r="AN2251" s="273">
        <f>(Table2[[#This Row],[OUTSD_IND_HEALTH_TOTAL]]+Table2[[#This Row],[EXCHG_IND_HEALTH_TOTAL]])-Table2[[#This Row],[OUTSD_IND_GRANDFATHER]]</f>
        <v>0</v>
      </c>
      <c r="AO2251" s="273">
        <f>Table2[[#This Row],[OUTSD_IND_HEALTH_TOTAL]]-Table2[[#This Row],[OUTSD_IND_GRANDFATHER]]</f>
        <v>0</v>
      </c>
      <c r="AP2251" s="273">
        <f>(Table2[[#This Row],[OUTSD_SG_HEALTH_TOTAL]]+Table2[[#This Row],[EXCHG_SG_HEALTH_TOTAL]])-Table2[[#This Row],[OUTSD_SG_GRANDFATHER]]</f>
        <v>0</v>
      </c>
      <c r="AQ2251" s="273">
        <f>Table2[[#This Row],[OUTSD_SG_HEALTH_TOTAL]]-Table2[[#This Row],[OUTSD_SG_GRANDFATHER]]</f>
        <v>0</v>
      </c>
      <c r="AR2251" s="273">
        <f>Table2[[#This Row],[EXCHG_IND_HEALTH_TOTAL]]+Table2[[#This Row],[OUTSD_IND_HEALTH_TOTAL]]</f>
        <v>0</v>
      </c>
      <c r="AS2251" s="273">
        <f>Table2[[#This Row],[EXCHG_SG_HEALTH_TOTAL]]+Table2[[#This Row],[OUTSD_SG_HEALTH_TOTAL]]</f>
        <v>0</v>
      </c>
      <c r="AT2251" s="273">
        <f>Table2[[#This Row],[OUTSD_ATM_HEALTH_TOTAL]]+Table2[[#This Row],[OUTSD_LG_HEALTH_TOTAL]]+Table2[[#This Row],[Individual Total]]+Table2[[#This Row],[Small Group Total]]+Table2[[#This Row],[OUTSD_STUDENT]]</f>
        <v>0</v>
      </c>
    </row>
    <row r="2252" spans="1:46">
      <c r="A2252" t="s">
        <v>349</v>
      </c>
      <c r="B2252" t="s">
        <v>369</v>
      </c>
      <c r="AI2252">
        <v>35</v>
      </c>
      <c r="AL2252">
        <v>2023</v>
      </c>
      <c r="AM2252">
        <v>4</v>
      </c>
      <c r="AN2252" s="273">
        <f>(Table2[[#This Row],[OUTSD_IND_HEALTH_TOTAL]]+Table2[[#This Row],[EXCHG_IND_HEALTH_TOTAL]])-Table2[[#This Row],[OUTSD_IND_GRANDFATHER]]</f>
        <v>0</v>
      </c>
      <c r="AO2252" s="273">
        <f>Table2[[#This Row],[OUTSD_IND_HEALTH_TOTAL]]-Table2[[#This Row],[OUTSD_IND_GRANDFATHER]]</f>
        <v>0</v>
      </c>
      <c r="AP2252" s="273">
        <f>(Table2[[#This Row],[OUTSD_SG_HEALTH_TOTAL]]+Table2[[#This Row],[EXCHG_SG_HEALTH_TOTAL]])-Table2[[#This Row],[OUTSD_SG_GRANDFATHER]]</f>
        <v>0</v>
      </c>
      <c r="AQ2252" s="273">
        <f>Table2[[#This Row],[OUTSD_SG_HEALTH_TOTAL]]-Table2[[#This Row],[OUTSD_SG_GRANDFATHER]]</f>
        <v>0</v>
      </c>
      <c r="AR2252" s="273">
        <f>Table2[[#This Row],[EXCHG_IND_HEALTH_TOTAL]]+Table2[[#This Row],[OUTSD_IND_HEALTH_TOTAL]]</f>
        <v>0</v>
      </c>
      <c r="AS2252" s="273">
        <f>Table2[[#This Row],[EXCHG_SG_HEALTH_TOTAL]]+Table2[[#This Row],[OUTSD_SG_HEALTH_TOTAL]]</f>
        <v>0</v>
      </c>
      <c r="AT2252" s="273">
        <f>Table2[[#This Row],[OUTSD_ATM_HEALTH_TOTAL]]+Table2[[#This Row],[OUTSD_LG_HEALTH_TOTAL]]+Table2[[#This Row],[Individual Total]]+Table2[[#This Row],[Small Group Total]]+Table2[[#This Row],[OUTSD_STUDENT]]</f>
        <v>0</v>
      </c>
    </row>
    <row r="2253" spans="1:46">
      <c r="A2253" t="s">
        <v>349</v>
      </c>
      <c r="B2253" t="s">
        <v>366</v>
      </c>
      <c r="AI2253">
        <v>77</v>
      </c>
      <c r="AL2253">
        <v>2023</v>
      </c>
      <c r="AM2253">
        <v>4</v>
      </c>
      <c r="AN2253" s="273">
        <f>(Table2[[#This Row],[OUTSD_IND_HEALTH_TOTAL]]+Table2[[#This Row],[EXCHG_IND_HEALTH_TOTAL]])-Table2[[#This Row],[OUTSD_IND_GRANDFATHER]]</f>
        <v>0</v>
      </c>
      <c r="AO2253" s="273">
        <f>Table2[[#This Row],[OUTSD_IND_HEALTH_TOTAL]]-Table2[[#This Row],[OUTSD_IND_GRANDFATHER]]</f>
        <v>0</v>
      </c>
      <c r="AP2253" s="273">
        <f>(Table2[[#This Row],[OUTSD_SG_HEALTH_TOTAL]]+Table2[[#This Row],[EXCHG_SG_HEALTH_TOTAL]])-Table2[[#This Row],[OUTSD_SG_GRANDFATHER]]</f>
        <v>0</v>
      </c>
      <c r="AQ2253" s="273">
        <f>Table2[[#This Row],[OUTSD_SG_HEALTH_TOTAL]]-Table2[[#This Row],[OUTSD_SG_GRANDFATHER]]</f>
        <v>0</v>
      </c>
      <c r="AR2253" s="273">
        <f>Table2[[#This Row],[EXCHG_IND_HEALTH_TOTAL]]+Table2[[#This Row],[OUTSD_IND_HEALTH_TOTAL]]</f>
        <v>0</v>
      </c>
      <c r="AS2253" s="273">
        <f>Table2[[#This Row],[EXCHG_SG_HEALTH_TOTAL]]+Table2[[#This Row],[OUTSD_SG_HEALTH_TOTAL]]</f>
        <v>0</v>
      </c>
      <c r="AT2253" s="273">
        <f>Table2[[#This Row],[OUTSD_ATM_HEALTH_TOTAL]]+Table2[[#This Row],[OUTSD_LG_HEALTH_TOTAL]]+Table2[[#This Row],[Individual Total]]+Table2[[#This Row],[Small Group Total]]+Table2[[#This Row],[OUTSD_STUDENT]]</f>
        <v>0</v>
      </c>
    </row>
    <row r="2254" spans="1:46">
      <c r="A2254" t="s">
        <v>349</v>
      </c>
      <c r="B2254" t="s">
        <v>356</v>
      </c>
      <c r="AI2254">
        <v>34</v>
      </c>
      <c r="AL2254">
        <v>2023</v>
      </c>
      <c r="AM2254">
        <v>4</v>
      </c>
      <c r="AN2254" s="273">
        <f>(Table2[[#This Row],[OUTSD_IND_HEALTH_TOTAL]]+Table2[[#This Row],[EXCHG_IND_HEALTH_TOTAL]])-Table2[[#This Row],[OUTSD_IND_GRANDFATHER]]</f>
        <v>0</v>
      </c>
      <c r="AO2254" s="273">
        <f>Table2[[#This Row],[OUTSD_IND_HEALTH_TOTAL]]-Table2[[#This Row],[OUTSD_IND_GRANDFATHER]]</f>
        <v>0</v>
      </c>
      <c r="AP2254" s="273">
        <f>(Table2[[#This Row],[OUTSD_SG_HEALTH_TOTAL]]+Table2[[#This Row],[EXCHG_SG_HEALTH_TOTAL]])-Table2[[#This Row],[OUTSD_SG_GRANDFATHER]]</f>
        <v>0</v>
      </c>
      <c r="AQ2254" s="273">
        <f>Table2[[#This Row],[OUTSD_SG_HEALTH_TOTAL]]-Table2[[#This Row],[OUTSD_SG_GRANDFATHER]]</f>
        <v>0</v>
      </c>
      <c r="AR2254" s="273">
        <f>Table2[[#This Row],[EXCHG_IND_HEALTH_TOTAL]]+Table2[[#This Row],[OUTSD_IND_HEALTH_TOTAL]]</f>
        <v>0</v>
      </c>
      <c r="AS2254" s="273">
        <f>Table2[[#This Row],[EXCHG_SG_HEALTH_TOTAL]]+Table2[[#This Row],[OUTSD_SG_HEALTH_TOTAL]]</f>
        <v>0</v>
      </c>
      <c r="AT2254" s="273">
        <f>Table2[[#This Row],[OUTSD_ATM_HEALTH_TOTAL]]+Table2[[#This Row],[OUTSD_LG_HEALTH_TOTAL]]+Table2[[#This Row],[Individual Total]]+Table2[[#This Row],[Small Group Total]]+Table2[[#This Row],[OUTSD_STUDENT]]</f>
        <v>0</v>
      </c>
    </row>
    <row r="2255" spans="1:46">
      <c r="A2255" t="s">
        <v>349</v>
      </c>
      <c r="B2255" t="s">
        <v>359</v>
      </c>
      <c r="AI2255">
        <v>127</v>
      </c>
      <c r="AL2255">
        <v>2023</v>
      </c>
      <c r="AM2255">
        <v>4</v>
      </c>
      <c r="AN2255" s="273">
        <f>(Table2[[#This Row],[OUTSD_IND_HEALTH_TOTAL]]+Table2[[#This Row],[EXCHG_IND_HEALTH_TOTAL]])-Table2[[#This Row],[OUTSD_IND_GRANDFATHER]]</f>
        <v>0</v>
      </c>
      <c r="AO2255" s="273">
        <f>Table2[[#This Row],[OUTSD_IND_HEALTH_TOTAL]]-Table2[[#This Row],[OUTSD_IND_GRANDFATHER]]</f>
        <v>0</v>
      </c>
      <c r="AP2255" s="273">
        <f>(Table2[[#This Row],[OUTSD_SG_HEALTH_TOTAL]]+Table2[[#This Row],[EXCHG_SG_HEALTH_TOTAL]])-Table2[[#This Row],[OUTSD_SG_GRANDFATHER]]</f>
        <v>0</v>
      </c>
      <c r="AQ2255" s="273">
        <f>Table2[[#This Row],[OUTSD_SG_HEALTH_TOTAL]]-Table2[[#This Row],[OUTSD_SG_GRANDFATHER]]</f>
        <v>0</v>
      </c>
      <c r="AR2255" s="273">
        <f>Table2[[#This Row],[EXCHG_IND_HEALTH_TOTAL]]+Table2[[#This Row],[OUTSD_IND_HEALTH_TOTAL]]</f>
        <v>0</v>
      </c>
      <c r="AS2255" s="273">
        <f>Table2[[#This Row],[EXCHG_SG_HEALTH_TOTAL]]+Table2[[#This Row],[OUTSD_SG_HEALTH_TOTAL]]</f>
        <v>0</v>
      </c>
      <c r="AT2255" s="273">
        <f>Table2[[#This Row],[OUTSD_ATM_HEALTH_TOTAL]]+Table2[[#This Row],[OUTSD_LG_HEALTH_TOTAL]]+Table2[[#This Row],[Individual Total]]+Table2[[#This Row],[Small Group Total]]+Table2[[#This Row],[OUTSD_STUDENT]]</f>
        <v>0</v>
      </c>
    </row>
    <row r="2256" spans="1:46">
      <c r="A2256" t="s">
        <v>349</v>
      </c>
      <c r="B2256" t="s">
        <v>357</v>
      </c>
      <c r="AI2256">
        <v>142</v>
      </c>
      <c r="AL2256">
        <v>2023</v>
      </c>
      <c r="AM2256">
        <v>4</v>
      </c>
      <c r="AN2256" s="273">
        <f>(Table2[[#This Row],[OUTSD_IND_HEALTH_TOTAL]]+Table2[[#This Row],[EXCHG_IND_HEALTH_TOTAL]])-Table2[[#This Row],[OUTSD_IND_GRANDFATHER]]</f>
        <v>0</v>
      </c>
      <c r="AO2256" s="273">
        <f>Table2[[#This Row],[OUTSD_IND_HEALTH_TOTAL]]-Table2[[#This Row],[OUTSD_IND_GRANDFATHER]]</f>
        <v>0</v>
      </c>
      <c r="AP2256" s="273">
        <f>(Table2[[#This Row],[OUTSD_SG_HEALTH_TOTAL]]+Table2[[#This Row],[EXCHG_SG_HEALTH_TOTAL]])-Table2[[#This Row],[OUTSD_SG_GRANDFATHER]]</f>
        <v>0</v>
      </c>
      <c r="AQ2256" s="273">
        <f>Table2[[#This Row],[OUTSD_SG_HEALTH_TOTAL]]-Table2[[#This Row],[OUTSD_SG_GRANDFATHER]]</f>
        <v>0</v>
      </c>
      <c r="AR2256" s="273">
        <f>Table2[[#This Row],[EXCHG_IND_HEALTH_TOTAL]]+Table2[[#This Row],[OUTSD_IND_HEALTH_TOTAL]]</f>
        <v>0</v>
      </c>
      <c r="AS2256" s="273">
        <f>Table2[[#This Row],[EXCHG_SG_HEALTH_TOTAL]]+Table2[[#This Row],[OUTSD_SG_HEALTH_TOTAL]]</f>
        <v>0</v>
      </c>
      <c r="AT2256" s="273">
        <f>Table2[[#This Row],[OUTSD_ATM_HEALTH_TOTAL]]+Table2[[#This Row],[OUTSD_LG_HEALTH_TOTAL]]+Table2[[#This Row],[Individual Total]]+Table2[[#This Row],[Small Group Total]]+Table2[[#This Row],[OUTSD_STUDENT]]</f>
        <v>0</v>
      </c>
    </row>
    <row r="2257" spans="1:46">
      <c r="A2257" t="s">
        <v>349</v>
      </c>
      <c r="B2257" t="s">
        <v>362</v>
      </c>
      <c r="AI2257">
        <v>36</v>
      </c>
      <c r="AL2257">
        <v>2023</v>
      </c>
      <c r="AM2257">
        <v>4</v>
      </c>
      <c r="AN2257" s="273">
        <f>(Table2[[#This Row],[OUTSD_IND_HEALTH_TOTAL]]+Table2[[#This Row],[EXCHG_IND_HEALTH_TOTAL]])-Table2[[#This Row],[OUTSD_IND_GRANDFATHER]]</f>
        <v>0</v>
      </c>
      <c r="AO2257" s="273">
        <f>Table2[[#This Row],[OUTSD_IND_HEALTH_TOTAL]]-Table2[[#This Row],[OUTSD_IND_GRANDFATHER]]</f>
        <v>0</v>
      </c>
      <c r="AP2257" s="273">
        <f>(Table2[[#This Row],[OUTSD_SG_HEALTH_TOTAL]]+Table2[[#This Row],[EXCHG_SG_HEALTH_TOTAL]])-Table2[[#This Row],[OUTSD_SG_GRANDFATHER]]</f>
        <v>0</v>
      </c>
      <c r="AQ2257" s="273">
        <f>Table2[[#This Row],[OUTSD_SG_HEALTH_TOTAL]]-Table2[[#This Row],[OUTSD_SG_GRANDFATHER]]</f>
        <v>0</v>
      </c>
      <c r="AR2257" s="273">
        <f>Table2[[#This Row],[EXCHG_IND_HEALTH_TOTAL]]+Table2[[#This Row],[OUTSD_IND_HEALTH_TOTAL]]</f>
        <v>0</v>
      </c>
      <c r="AS2257" s="273">
        <f>Table2[[#This Row],[EXCHG_SG_HEALTH_TOTAL]]+Table2[[#This Row],[OUTSD_SG_HEALTH_TOTAL]]</f>
        <v>0</v>
      </c>
      <c r="AT2257" s="273">
        <f>Table2[[#This Row],[OUTSD_ATM_HEALTH_TOTAL]]+Table2[[#This Row],[OUTSD_LG_HEALTH_TOTAL]]+Table2[[#This Row],[Individual Total]]+Table2[[#This Row],[Small Group Total]]+Table2[[#This Row],[OUTSD_STUDENT]]</f>
        <v>0</v>
      </c>
    </row>
    <row r="2258" spans="1:46">
      <c r="A2258" t="s">
        <v>500</v>
      </c>
      <c r="B2258" t="s">
        <v>359</v>
      </c>
      <c r="AE2258">
        <v>2</v>
      </c>
      <c r="AL2258">
        <v>2023</v>
      </c>
      <c r="AM2258">
        <v>4</v>
      </c>
      <c r="AN2258" s="273">
        <f>(Table2[[#This Row],[OUTSD_IND_HEALTH_TOTAL]]+Table2[[#This Row],[EXCHG_IND_HEALTH_TOTAL]])-Table2[[#This Row],[OUTSD_IND_GRANDFATHER]]</f>
        <v>0</v>
      </c>
      <c r="AO2258" s="273">
        <f>Table2[[#This Row],[OUTSD_IND_HEALTH_TOTAL]]-Table2[[#This Row],[OUTSD_IND_GRANDFATHER]]</f>
        <v>0</v>
      </c>
      <c r="AP2258" s="273">
        <f>(Table2[[#This Row],[OUTSD_SG_HEALTH_TOTAL]]+Table2[[#This Row],[EXCHG_SG_HEALTH_TOTAL]])-Table2[[#This Row],[OUTSD_SG_GRANDFATHER]]</f>
        <v>0</v>
      </c>
      <c r="AQ2258" s="273">
        <f>Table2[[#This Row],[OUTSD_SG_HEALTH_TOTAL]]-Table2[[#This Row],[OUTSD_SG_GRANDFATHER]]</f>
        <v>0</v>
      </c>
      <c r="AR2258" s="273">
        <f>Table2[[#This Row],[EXCHG_IND_HEALTH_TOTAL]]+Table2[[#This Row],[OUTSD_IND_HEALTH_TOTAL]]</f>
        <v>0</v>
      </c>
      <c r="AS2258" s="273">
        <f>Table2[[#This Row],[EXCHG_SG_HEALTH_TOTAL]]+Table2[[#This Row],[OUTSD_SG_HEALTH_TOTAL]]</f>
        <v>0</v>
      </c>
      <c r="AT2258" s="273">
        <f>Table2[[#This Row],[OUTSD_ATM_HEALTH_TOTAL]]+Table2[[#This Row],[OUTSD_LG_HEALTH_TOTAL]]+Table2[[#This Row],[Individual Total]]+Table2[[#This Row],[Small Group Total]]+Table2[[#This Row],[OUTSD_STUDENT]]</f>
        <v>0</v>
      </c>
    </row>
    <row r="2259" spans="1:46">
      <c r="A2259" t="s">
        <v>445</v>
      </c>
      <c r="B2259" t="s">
        <v>363</v>
      </c>
      <c r="AK2259">
        <v>1</v>
      </c>
      <c r="AL2259">
        <v>2023</v>
      </c>
      <c r="AM2259">
        <v>4</v>
      </c>
      <c r="AN2259" s="273">
        <f>(Table2[[#This Row],[OUTSD_IND_HEALTH_TOTAL]]+Table2[[#This Row],[EXCHG_IND_HEALTH_TOTAL]])-Table2[[#This Row],[OUTSD_IND_GRANDFATHER]]</f>
        <v>0</v>
      </c>
      <c r="AO2259" s="273">
        <f>Table2[[#This Row],[OUTSD_IND_HEALTH_TOTAL]]-Table2[[#This Row],[OUTSD_IND_GRANDFATHER]]</f>
        <v>0</v>
      </c>
      <c r="AP2259" s="273">
        <f>(Table2[[#This Row],[OUTSD_SG_HEALTH_TOTAL]]+Table2[[#This Row],[EXCHG_SG_HEALTH_TOTAL]])-Table2[[#This Row],[OUTSD_SG_GRANDFATHER]]</f>
        <v>0</v>
      </c>
      <c r="AQ2259" s="273">
        <f>Table2[[#This Row],[OUTSD_SG_HEALTH_TOTAL]]-Table2[[#This Row],[OUTSD_SG_GRANDFATHER]]</f>
        <v>0</v>
      </c>
      <c r="AR2259" s="273">
        <f>Table2[[#This Row],[EXCHG_IND_HEALTH_TOTAL]]+Table2[[#This Row],[OUTSD_IND_HEALTH_TOTAL]]</f>
        <v>0</v>
      </c>
      <c r="AS2259" s="273">
        <f>Table2[[#This Row],[EXCHG_SG_HEALTH_TOTAL]]+Table2[[#This Row],[OUTSD_SG_HEALTH_TOTAL]]</f>
        <v>0</v>
      </c>
      <c r="AT2259" s="273">
        <f>Table2[[#This Row],[OUTSD_ATM_HEALTH_TOTAL]]+Table2[[#This Row],[OUTSD_LG_HEALTH_TOTAL]]+Table2[[#This Row],[Individual Total]]+Table2[[#This Row],[Small Group Total]]+Table2[[#This Row],[OUTSD_STUDENT]]</f>
        <v>0</v>
      </c>
    </row>
    <row r="2260" spans="1:46">
      <c r="A2260" t="s">
        <v>445</v>
      </c>
      <c r="B2260" t="s">
        <v>358</v>
      </c>
      <c r="AK2260">
        <v>5</v>
      </c>
      <c r="AL2260">
        <v>2023</v>
      </c>
      <c r="AM2260">
        <v>4</v>
      </c>
      <c r="AN2260" s="273">
        <f>(Table2[[#This Row],[OUTSD_IND_HEALTH_TOTAL]]+Table2[[#This Row],[EXCHG_IND_HEALTH_TOTAL]])-Table2[[#This Row],[OUTSD_IND_GRANDFATHER]]</f>
        <v>0</v>
      </c>
      <c r="AO2260" s="273">
        <f>Table2[[#This Row],[OUTSD_IND_HEALTH_TOTAL]]-Table2[[#This Row],[OUTSD_IND_GRANDFATHER]]</f>
        <v>0</v>
      </c>
      <c r="AP2260" s="273">
        <f>(Table2[[#This Row],[OUTSD_SG_HEALTH_TOTAL]]+Table2[[#This Row],[EXCHG_SG_HEALTH_TOTAL]])-Table2[[#This Row],[OUTSD_SG_GRANDFATHER]]</f>
        <v>0</v>
      </c>
      <c r="AQ2260" s="273">
        <f>Table2[[#This Row],[OUTSD_SG_HEALTH_TOTAL]]-Table2[[#This Row],[OUTSD_SG_GRANDFATHER]]</f>
        <v>0</v>
      </c>
      <c r="AR2260" s="273">
        <f>Table2[[#This Row],[EXCHG_IND_HEALTH_TOTAL]]+Table2[[#This Row],[OUTSD_IND_HEALTH_TOTAL]]</f>
        <v>0</v>
      </c>
      <c r="AS2260" s="273">
        <f>Table2[[#This Row],[EXCHG_SG_HEALTH_TOTAL]]+Table2[[#This Row],[OUTSD_SG_HEALTH_TOTAL]]</f>
        <v>0</v>
      </c>
      <c r="AT2260" s="273">
        <f>Table2[[#This Row],[OUTSD_ATM_HEALTH_TOTAL]]+Table2[[#This Row],[OUTSD_LG_HEALTH_TOTAL]]+Table2[[#This Row],[Individual Total]]+Table2[[#This Row],[Small Group Total]]+Table2[[#This Row],[OUTSD_STUDENT]]</f>
        <v>0</v>
      </c>
    </row>
    <row r="2261" spans="1:46">
      <c r="A2261" t="s">
        <v>445</v>
      </c>
      <c r="B2261" t="s">
        <v>361</v>
      </c>
      <c r="AK2261">
        <v>2</v>
      </c>
      <c r="AL2261">
        <v>2023</v>
      </c>
      <c r="AM2261">
        <v>4</v>
      </c>
      <c r="AN2261" s="273">
        <f>(Table2[[#This Row],[OUTSD_IND_HEALTH_TOTAL]]+Table2[[#This Row],[EXCHG_IND_HEALTH_TOTAL]])-Table2[[#This Row],[OUTSD_IND_GRANDFATHER]]</f>
        <v>0</v>
      </c>
      <c r="AO2261" s="273">
        <f>Table2[[#This Row],[OUTSD_IND_HEALTH_TOTAL]]-Table2[[#This Row],[OUTSD_IND_GRANDFATHER]]</f>
        <v>0</v>
      </c>
      <c r="AP2261" s="273">
        <f>(Table2[[#This Row],[OUTSD_SG_HEALTH_TOTAL]]+Table2[[#This Row],[EXCHG_SG_HEALTH_TOTAL]])-Table2[[#This Row],[OUTSD_SG_GRANDFATHER]]</f>
        <v>0</v>
      </c>
      <c r="AQ2261" s="273">
        <f>Table2[[#This Row],[OUTSD_SG_HEALTH_TOTAL]]-Table2[[#This Row],[OUTSD_SG_GRANDFATHER]]</f>
        <v>0</v>
      </c>
      <c r="AR2261" s="273">
        <f>Table2[[#This Row],[EXCHG_IND_HEALTH_TOTAL]]+Table2[[#This Row],[OUTSD_IND_HEALTH_TOTAL]]</f>
        <v>0</v>
      </c>
      <c r="AS2261" s="273">
        <f>Table2[[#This Row],[EXCHG_SG_HEALTH_TOTAL]]+Table2[[#This Row],[OUTSD_SG_HEALTH_TOTAL]]</f>
        <v>0</v>
      </c>
      <c r="AT2261" s="273">
        <f>Table2[[#This Row],[OUTSD_ATM_HEALTH_TOTAL]]+Table2[[#This Row],[OUTSD_LG_HEALTH_TOTAL]]+Table2[[#This Row],[Individual Total]]+Table2[[#This Row],[Small Group Total]]+Table2[[#This Row],[OUTSD_STUDENT]]</f>
        <v>0</v>
      </c>
    </row>
    <row r="2262" spans="1:46">
      <c r="A2262" t="s">
        <v>445</v>
      </c>
      <c r="B2262" t="s">
        <v>376</v>
      </c>
      <c r="AK2262">
        <v>4</v>
      </c>
      <c r="AL2262">
        <v>2023</v>
      </c>
      <c r="AM2262">
        <v>4</v>
      </c>
      <c r="AN2262" s="273">
        <f>(Table2[[#This Row],[OUTSD_IND_HEALTH_TOTAL]]+Table2[[#This Row],[EXCHG_IND_HEALTH_TOTAL]])-Table2[[#This Row],[OUTSD_IND_GRANDFATHER]]</f>
        <v>0</v>
      </c>
      <c r="AO2262" s="273">
        <f>Table2[[#This Row],[OUTSD_IND_HEALTH_TOTAL]]-Table2[[#This Row],[OUTSD_IND_GRANDFATHER]]</f>
        <v>0</v>
      </c>
      <c r="AP2262" s="273">
        <f>(Table2[[#This Row],[OUTSD_SG_HEALTH_TOTAL]]+Table2[[#This Row],[EXCHG_SG_HEALTH_TOTAL]])-Table2[[#This Row],[OUTSD_SG_GRANDFATHER]]</f>
        <v>0</v>
      </c>
      <c r="AQ2262" s="273">
        <f>Table2[[#This Row],[OUTSD_SG_HEALTH_TOTAL]]-Table2[[#This Row],[OUTSD_SG_GRANDFATHER]]</f>
        <v>0</v>
      </c>
      <c r="AR2262" s="273">
        <f>Table2[[#This Row],[EXCHG_IND_HEALTH_TOTAL]]+Table2[[#This Row],[OUTSD_IND_HEALTH_TOTAL]]</f>
        <v>0</v>
      </c>
      <c r="AS2262" s="273">
        <f>Table2[[#This Row],[EXCHG_SG_HEALTH_TOTAL]]+Table2[[#This Row],[OUTSD_SG_HEALTH_TOTAL]]</f>
        <v>0</v>
      </c>
      <c r="AT2262" s="273">
        <f>Table2[[#This Row],[OUTSD_ATM_HEALTH_TOTAL]]+Table2[[#This Row],[OUTSD_LG_HEALTH_TOTAL]]+Table2[[#This Row],[Individual Total]]+Table2[[#This Row],[Small Group Total]]+Table2[[#This Row],[OUTSD_STUDENT]]</f>
        <v>0</v>
      </c>
    </row>
    <row r="2263" spans="1:46">
      <c r="A2263" t="s">
        <v>445</v>
      </c>
      <c r="B2263" t="s">
        <v>377</v>
      </c>
      <c r="AK2263">
        <v>1</v>
      </c>
      <c r="AL2263">
        <v>2023</v>
      </c>
      <c r="AM2263">
        <v>4</v>
      </c>
      <c r="AN2263" s="273">
        <f>(Table2[[#This Row],[OUTSD_IND_HEALTH_TOTAL]]+Table2[[#This Row],[EXCHG_IND_HEALTH_TOTAL]])-Table2[[#This Row],[OUTSD_IND_GRANDFATHER]]</f>
        <v>0</v>
      </c>
      <c r="AO2263" s="273">
        <f>Table2[[#This Row],[OUTSD_IND_HEALTH_TOTAL]]-Table2[[#This Row],[OUTSD_IND_GRANDFATHER]]</f>
        <v>0</v>
      </c>
      <c r="AP2263" s="273">
        <f>(Table2[[#This Row],[OUTSD_SG_HEALTH_TOTAL]]+Table2[[#This Row],[EXCHG_SG_HEALTH_TOTAL]])-Table2[[#This Row],[OUTSD_SG_GRANDFATHER]]</f>
        <v>0</v>
      </c>
      <c r="AQ2263" s="273">
        <f>Table2[[#This Row],[OUTSD_SG_HEALTH_TOTAL]]-Table2[[#This Row],[OUTSD_SG_GRANDFATHER]]</f>
        <v>0</v>
      </c>
      <c r="AR2263" s="273">
        <f>Table2[[#This Row],[EXCHG_IND_HEALTH_TOTAL]]+Table2[[#This Row],[OUTSD_IND_HEALTH_TOTAL]]</f>
        <v>0</v>
      </c>
      <c r="AS2263" s="273">
        <f>Table2[[#This Row],[EXCHG_SG_HEALTH_TOTAL]]+Table2[[#This Row],[OUTSD_SG_HEALTH_TOTAL]]</f>
        <v>0</v>
      </c>
      <c r="AT2263" s="273">
        <f>Table2[[#This Row],[OUTSD_ATM_HEALTH_TOTAL]]+Table2[[#This Row],[OUTSD_LG_HEALTH_TOTAL]]+Table2[[#This Row],[Individual Total]]+Table2[[#This Row],[Small Group Total]]+Table2[[#This Row],[OUTSD_STUDENT]]</f>
        <v>0</v>
      </c>
    </row>
    <row r="2264" spans="1:46">
      <c r="A2264" t="s">
        <v>445</v>
      </c>
      <c r="B2264" t="s">
        <v>370</v>
      </c>
      <c r="AK2264">
        <v>1</v>
      </c>
      <c r="AL2264">
        <v>2023</v>
      </c>
      <c r="AM2264">
        <v>4</v>
      </c>
      <c r="AN2264" s="273">
        <f>(Table2[[#This Row],[OUTSD_IND_HEALTH_TOTAL]]+Table2[[#This Row],[EXCHG_IND_HEALTH_TOTAL]])-Table2[[#This Row],[OUTSD_IND_GRANDFATHER]]</f>
        <v>0</v>
      </c>
      <c r="AO2264" s="273">
        <f>Table2[[#This Row],[OUTSD_IND_HEALTH_TOTAL]]-Table2[[#This Row],[OUTSD_IND_GRANDFATHER]]</f>
        <v>0</v>
      </c>
      <c r="AP2264" s="273">
        <f>(Table2[[#This Row],[OUTSD_SG_HEALTH_TOTAL]]+Table2[[#This Row],[EXCHG_SG_HEALTH_TOTAL]])-Table2[[#This Row],[OUTSD_SG_GRANDFATHER]]</f>
        <v>0</v>
      </c>
      <c r="AQ2264" s="273">
        <f>Table2[[#This Row],[OUTSD_SG_HEALTH_TOTAL]]-Table2[[#This Row],[OUTSD_SG_GRANDFATHER]]</f>
        <v>0</v>
      </c>
      <c r="AR2264" s="273">
        <f>Table2[[#This Row],[EXCHG_IND_HEALTH_TOTAL]]+Table2[[#This Row],[OUTSD_IND_HEALTH_TOTAL]]</f>
        <v>0</v>
      </c>
      <c r="AS2264" s="273">
        <f>Table2[[#This Row],[EXCHG_SG_HEALTH_TOTAL]]+Table2[[#This Row],[OUTSD_SG_HEALTH_TOTAL]]</f>
        <v>0</v>
      </c>
      <c r="AT2264" s="273">
        <f>Table2[[#This Row],[OUTSD_ATM_HEALTH_TOTAL]]+Table2[[#This Row],[OUTSD_LG_HEALTH_TOTAL]]+Table2[[#This Row],[Individual Total]]+Table2[[#This Row],[Small Group Total]]+Table2[[#This Row],[OUTSD_STUDENT]]</f>
        <v>0</v>
      </c>
    </row>
    <row r="2265" spans="1:46">
      <c r="A2265" t="s">
        <v>445</v>
      </c>
      <c r="B2265" t="s">
        <v>368</v>
      </c>
      <c r="AK2265">
        <v>2</v>
      </c>
      <c r="AL2265">
        <v>2023</v>
      </c>
      <c r="AM2265">
        <v>4</v>
      </c>
      <c r="AN2265" s="273">
        <f>(Table2[[#This Row],[OUTSD_IND_HEALTH_TOTAL]]+Table2[[#This Row],[EXCHG_IND_HEALTH_TOTAL]])-Table2[[#This Row],[OUTSD_IND_GRANDFATHER]]</f>
        <v>0</v>
      </c>
      <c r="AO2265" s="273">
        <f>Table2[[#This Row],[OUTSD_IND_HEALTH_TOTAL]]-Table2[[#This Row],[OUTSD_IND_GRANDFATHER]]</f>
        <v>0</v>
      </c>
      <c r="AP2265" s="273">
        <f>(Table2[[#This Row],[OUTSD_SG_HEALTH_TOTAL]]+Table2[[#This Row],[EXCHG_SG_HEALTH_TOTAL]])-Table2[[#This Row],[OUTSD_SG_GRANDFATHER]]</f>
        <v>0</v>
      </c>
      <c r="AQ2265" s="273">
        <f>Table2[[#This Row],[OUTSD_SG_HEALTH_TOTAL]]-Table2[[#This Row],[OUTSD_SG_GRANDFATHER]]</f>
        <v>0</v>
      </c>
      <c r="AR2265" s="273">
        <f>Table2[[#This Row],[EXCHG_IND_HEALTH_TOTAL]]+Table2[[#This Row],[OUTSD_IND_HEALTH_TOTAL]]</f>
        <v>0</v>
      </c>
      <c r="AS2265" s="273">
        <f>Table2[[#This Row],[EXCHG_SG_HEALTH_TOTAL]]+Table2[[#This Row],[OUTSD_SG_HEALTH_TOTAL]]</f>
        <v>0</v>
      </c>
      <c r="AT2265" s="273">
        <f>Table2[[#This Row],[OUTSD_ATM_HEALTH_TOTAL]]+Table2[[#This Row],[OUTSD_LG_HEALTH_TOTAL]]+Table2[[#This Row],[Individual Total]]+Table2[[#This Row],[Small Group Total]]+Table2[[#This Row],[OUTSD_STUDENT]]</f>
        <v>0</v>
      </c>
    </row>
    <row r="2266" spans="1:46">
      <c r="A2266" t="s">
        <v>445</v>
      </c>
      <c r="B2266" t="s">
        <v>369</v>
      </c>
      <c r="AK2266">
        <v>1</v>
      </c>
      <c r="AL2266">
        <v>2023</v>
      </c>
      <c r="AM2266">
        <v>4</v>
      </c>
      <c r="AN2266" s="273">
        <f>(Table2[[#This Row],[OUTSD_IND_HEALTH_TOTAL]]+Table2[[#This Row],[EXCHG_IND_HEALTH_TOTAL]])-Table2[[#This Row],[OUTSD_IND_GRANDFATHER]]</f>
        <v>0</v>
      </c>
      <c r="AO2266" s="273">
        <f>Table2[[#This Row],[OUTSD_IND_HEALTH_TOTAL]]-Table2[[#This Row],[OUTSD_IND_GRANDFATHER]]</f>
        <v>0</v>
      </c>
      <c r="AP2266" s="273">
        <f>(Table2[[#This Row],[OUTSD_SG_HEALTH_TOTAL]]+Table2[[#This Row],[EXCHG_SG_HEALTH_TOTAL]])-Table2[[#This Row],[OUTSD_SG_GRANDFATHER]]</f>
        <v>0</v>
      </c>
      <c r="AQ2266" s="273">
        <f>Table2[[#This Row],[OUTSD_SG_HEALTH_TOTAL]]-Table2[[#This Row],[OUTSD_SG_GRANDFATHER]]</f>
        <v>0</v>
      </c>
      <c r="AR2266" s="273">
        <f>Table2[[#This Row],[EXCHG_IND_HEALTH_TOTAL]]+Table2[[#This Row],[OUTSD_IND_HEALTH_TOTAL]]</f>
        <v>0</v>
      </c>
      <c r="AS2266" s="273">
        <f>Table2[[#This Row],[EXCHG_SG_HEALTH_TOTAL]]+Table2[[#This Row],[OUTSD_SG_HEALTH_TOTAL]]</f>
        <v>0</v>
      </c>
      <c r="AT2266" s="273">
        <f>Table2[[#This Row],[OUTSD_ATM_HEALTH_TOTAL]]+Table2[[#This Row],[OUTSD_LG_HEALTH_TOTAL]]+Table2[[#This Row],[Individual Total]]+Table2[[#This Row],[Small Group Total]]+Table2[[#This Row],[OUTSD_STUDENT]]</f>
        <v>0</v>
      </c>
    </row>
    <row r="2267" spans="1:46">
      <c r="A2267" t="s">
        <v>445</v>
      </c>
      <c r="B2267" t="s">
        <v>366</v>
      </c>
      <c r="AK2267">
        <v>5</v>
      </c>
      <c r="AL2267">
        <v>2023</v>
      </c>
      <c r="AM2267">
        <v>4</v>
      </c>
      <c r="AN2267" s="273">
        <f>(Table2[[#This Row],[OUTSD_IND_HEALTH_TOTAL]]+Table2[[#This Row],[EXCHG_IND_HEALTH_TOTAL]])-Table2[[#This Row],[OUTSD_IND_GRANDFATHER]]</f>
        <v>0</v>
      </c>
      <c r="AO2267" s="273">
        <f>Table2[[#This Row],[OUTSD_IND_HEALTH_TOTAL]]-Table2[[#This Row],[OUTSD_IND_GRANDFATHER]]</f>
        <v>0</v>
      </c>
      <c r="AP2267" s="273">
        <f>(Table2[[#This Row],[OUTSD_SG_HEALTH_TOTAL]]+Table2[[#This Row],[EXCHG_SG_HEALTH_TOTAL]])-Table2[[#This Row],[OUTSD_SG_GRANDFATHER]]</f>
        <v>0</v>
      </c>
      <c r="AQ2267" s="273">
        <f>Table2[[#This Row],[OUTSD_SG_HEALTH_TOTAL]]-Table2[[#This Row],[OUTSD_SG_GRANDFATHER]]</f>
        <v>0</v>
      </c>
      <c r="AR2267" s="273">
        <f>Table2[[#This Row],[EXCHG_IND_HEALTH_TOTAL]]+Table2[[#This Row],[OUTSD_IND_HEALTH_TOTAL]]</f>
        <v>0</v>
      </c>
      <c r="AS2267" s="273">
        <f>Table2[[#This Row],[EXCHG_SG_HEALTH_TOTAL]]+Table2[[#This Row],[OUTSD_SG_HEALTH_TOTAL]]</f>
        <v>0</v>
      </c>
      <c r="AT2267" s="273">
        <f>Table2[[#This Row],[OUTSD_ATM_HEALTH_TOTAL]]+Table2[[#This Row],[OUTSD_LG_HEALTH_TOTAL]]+Table2[[#This Row],[Individual Total]]+Table2[[#This Row],[Small Group Total]]+Table2[[#This Row],[OUTSD_STUDENT]]</f>
        <v>0</v>
      </c>
    </row>
    <row r="2268" spans="1:46">
      <c r="A2268" t="s">
        <v>445</v>
      </c>
      <c r="B2268" t="s">
        <v>375</v>
      </c>
      <c r="AK2268">
        <v>5</v>
      </c>
      <c r="AL2268">
        <v>2023</v>
      </c>
      <c r="AM2268">
        <v>4</v>
      </c>
      <c r="AN2268" s="273">
        <f>(Table2[[#This Row],[OUTSD_IND_HEALTH_TOTAL]]+Table2[[#This Row],[EXCHG_IND_HEALTH_TOTAL]])-Table2[[#This Row],[OUTSD_IND_GRANDFATHER]]</f>
        <v>0</v>
      </c>
      <c r="AO2268" s="273">
        <f>Table2[[#This Row],[OUTSD_IND_HEALTH_TOTAL]]-Table2[[#This Row],[OUTSD_IND_GRANDFATHER]]</f>
        <v>0</v>
      </c>
      <c r="AP2268" s="273">
        <f>(Table2[[#This Row],[OUTSD_SG_HEALTH_TOTAL]]+Table2[[#This Row],[EXCHG_SG_HEALTH_TOTAL]])-Table2[[#This Row],[OUTSD_SG_GRANDFATHER]]</f>
        <v>0</v>
      </c>
      <c r="AQ2268" s="273">
        <f>Table2[[#This Row],[OUTSD_SG_HEALTH_TOTAL]]-Table2[[#This Row],[OUTSD_SG_GRANDFATHER]]</f>
        <v>0</v>
      </c>
      <c r="AR2268" s="273">
        <f>Table2[[#This Row],[EXCHG_IND_HEALTH_TOTAL]]+Table2[[#This Row],[OUTSD_IND_HEALTH_TOTAL]]</f>
        <v>0</v>
      </c>
      <c r="AS2268" s="273">
        <f>Table2[[#This Row],[EXCHG_SG_HEALTH_TOTAL]]+Table2[[#This Row],[OUTSD_SG_HEALTH_TOTAL]]</f>
        <v>0</v>
      </c>
      <c r="AT2268" s="273">
        <f>Table2[[#This Row],[OUTSD_ATM_HEALTH_TOTAL]]+Table2[[#This Row],[OUTSD_LG_HEALTH_TOTAL]]+Table2[[#This Row],[Individual Total]]+Table2[[#This Row],[Small Group Total]]+Table2[[#This Row],[OUTSD_STUDENT]]</f>
        <v>0</v>
      </c>
    </row>
    <row r="2269" spans="1:46">
      <c r="A2269" t="s">
        <v>445</v>
      </c>
      <c r="B2269" t="s">
        <v>365</v>
      </c>
      <c r="AK2269">
        <v>1</v>
      </c>
      <c r="AL2269">
        <v>2023</v>
      </c>
      <c r="AM2269">
        <v>4</v>
      </c>
      <c r="AN2269" s="273">
        <f>(Table2[[#This Row],[OUTSD_IND_HEALTH_TOTAL]]+Table2[[#This Row],[EXCHG_IND_HEALTH_TOTAL]])-Table2[[#This Row],[OUTSD_IND_GRANDFATHER]]</f>
        <v>0</v>
      </c>
      <c r="AO2269" s="273">
        <f>Table2[[#This Row],[OUTSD_IND_HEALTH_TOTAL]]-Table2[[#This Row],[OUTSD_IND_GRANDFATHER]]</f>
        <v>0</v>
      </c>
      <c r="AP2269" s="273">
        <f>(Table2[[#This Row],[OUTSD_SG_HEALTH_TOTAL]]+Table2[[#This Row],[EXCHG_SG_HEALTH_TOTAL]])-Table2[[#This Row],[OUTSD_SG_GRANDFATHER]]</f>
        <v>0</v>
      </c>
      <c r="AQ2269" s="273">
        <f>Table2[[#This Row],[OUTSD_SG_HEALTH_TOTAL]]-Table2[[#This Row],[OUTSD_SG_GRANDFATHER]]</f>
        <v>0</v>
      </c>
      <c r="AR2269" s="273">
        <f>Table2[[#This Row],[EXCHG_IND_HEALTH_TOTAL]]+Table2[[#This Row],[OUTSD_IND_HEALTH_TOTAL]]</f>
        <v>0</v>
      </c>
      <c r="AS2269" s="273">
        <f>Table2[[#This Row],[EXCHG_SG_HEALTH_TOTAL]]+Table2[[#This Row],[OUTSD_SG_HEALTH_TOTAL]]</f>
        <v>0</v>
      </c>
      <c r="AT2269" s="273">
        <f>Table2[[#This Row],[OUTSD_ATM_HEALTH_TOTAL]]+Table2[[#This Row],[OUTSD_LG_HEALTH_TOTAL]]+Table2[[#This Row],[Individual Total]]+Table2[[#This Row],[Small Group Total]]+Table2[[#This Row],[OUTSD_STUDENT]]</f>
        <v>0</v>
      </c>
    </row>
    <row r="2270" spans="1:46">
      <c r="A2270" t="s">
        <v>445</v>
      </c>
      <c r="B2270" t="s">
        <v>356</v>
      </c>
      <c r="AK2270">
        <v>3</v>
      </c>
      <c r="AL2270">
        <v>2023</v>
      </c>
      <c r="AM2270">
        <v>4</v>
      </c>
      <c r="AN2270" s="273">
        <f>(Table2[[#This Row],[OUTSD_IND_HEALTH_TOTAL]]+Table2[[#This Row],[EXCHG_IND_HEALTH_TOTAL]])-Table2[[#This Row],[OUTSD_IND_GRANDFATHER]]</f>
        <v>0</v>
      </c>
      <c r="AO2270" s="273">
        <f>Table2[[#This Row],[OUTSD_IND_HEALTH_TOTAL]]-Table2[[#This Row],[OUTSD_IND_GRANDFATHER]]</f>
        <v>0</v>
      </c>
      <c r="AP2270" s="273">
        <f>(Table2[[#This Row],[OUTSD_SG_HEALTH_TOTAL]]+Table2[[#This Row],[EXCHG_SG_HEALTH_TOTAL]])-Table2[[#This Row],[OUTSD_SG_GRANDFATHER]]</f>
        <v>0</v>
      </c>
      <c r="AQ2270" s="273">
        <f>Table2[[#This Row],[OUTSD_SG_HEALTH_TOTAL]]-Table2[[#This Row],[OUTSD_SG_GRANDFATHER]]</f>
        <v>0</v>
      </c>
      <c r="AR2270" s="273">
        <f>Table2[[#This Row],[EXCHG_IND_HEALTH_TOTAL]]+Table2[[#This Row],[OUTSD_IND_HEALTH_TOTAL]]</f>
        <v>0</v>
      </c>
      <c r="AS2270" s="273">
        <f>Table2[[#This Row],[EXCHG_SG_HEALTH_TOTAL]]+Table2[[#This Row],[OUTSD_SG_HEALTH_TOTAL]]</f>
        <v>0</v>
      </c>
      <c r="AT2270" s="273">
        <f>Table2[[#This Row],[OUTSD_ATM_HEALTH_TOTAL]]+Table2[[#This Row],[OUTSD_LG_HEALTH_TOTAL]]+Table2[[#This Row],[Individual Total]]+Table2[[#This Row],[Small Group Total]]+Table2[[#This Row],[OUTSD_STUDENT]]</f>
        <v>0</v>
      </c>
    </row>
    <row r="2271" spans="1:46">
      <c r="A2271" t="s">
        <v>445</v>
      </c>
      <c r="B2271" t="s">
        <v>359</v>
      </c>
      <c r="AK2271">
        <v>3</v>
      </c>
      <c r="AL2271">
        <v>2023</v>
      </c>
      <c r="AM2271">
        <v>4</v>
      </c>
      <c r="AN2271" s="273">
        <f>(Table2[[#This Row],[OUTSD_IND_HEALTH_TOTAL]]+Table2[[#This Row],[EXCHG_IND_HEALTH_TOTAL]])-Table2[[#This Row],[OUTSD_IND_GRANDFATHER]]</f>
        <v>0</v>
      </c>
      <c r="AO2271" s="273">
        <f>Table2[[#This Row],[OUTSD_IND_HEALTH_TOTAL]]-Table2[[#This Row],[OUTSD_IND_GRANDFATHER]]</f>
        <v>0</v>
      </c>
      <c r="AP2271" s="273">
        <f>(Table2[[#This Row],[OUTSD_SG_HEALTH_TOTAL]]+Table2[[#This Row],[EXCHG_SG_HEALTH_TOTAL]])-Table2[[#This Row],[OUTSD_SG_GRANDFATHER]]</f>
        <v>0</v>
      </c>
      <c r="AQ2271" s="273">
        <f>Table2[[#This Row],[OUTSD_SG_HEALTH_TOTAL]]-Table2[[#This Row],[OUTSD_SG_GRANDFATHER]]</f>
        <v>0</v>
      </c>
      <c r="AR2271" s="273">
        <f>Table2[[#This Row],[EXCHG_IND_HEALTH_TOTAL]]+Table2[[#This Row],[OUTSD_IND_HEALTH_TOTAL]]</f>
        <v>0</v>
      </c>
      <c r="AS2271" s="273">
        <f>Table2[[#This Row],[EXCHG_SG_HEALTH_TOTAL]]+Table2[[#This Row],[OUTSD_SG_HEALTH_TOTAL]]</f>
        <v>0</v>
      </c>
      <c r="AT2271" s="273">
        <f>Table2[[#This Row],[OUTSD_ATM_HEALTH_TOTAL]]+Table2[[#This Row],[OUTSD_LG_HEALTH_TOTAL]]+Table2[[#This Row],[Individual Total]]+Table2[[#This Row],[Small Group Total]]+Table2[[#This Row],[OUTSD_STUDENT]]</f>
        <v>0</v>
      </c>
    </row>
    <row r="2272" spans="1:46">
      <c r="A2272" t="s">
        <v>445</v>
      </c>
      <c r="B2272" t="s">
        <v>374</v>
      </c>
      <c r="AK2272">
        <v>1</v>
      </c>
      <c r="AL2272">
        <v>2023</v>
      </c>
      <c r="AM2272">
        <v>4</v>
      </c>
      <c r="AN2272" s="273">
        <f>(Table2[[#This Row],[OUTSD_IND_HEALTH_TOTAL]]+Table2[[#This Row],[EXCHG_IND_HEALTH_TOTAL]])-Table2[[#This Row],[OUTSD_IND_GRANDFATHER]]</f>
        <v>0</v>
      </c>
      <c r="AO2272" s="273">
        <f>Table2[[#This Row],[OUTSD_IND_HEALTH_TOTAL]]-Table2[[#This Row],[OUTSD_IND_GRANDFATHER]]</f>
        <v>0</v>
      </c>
      <c r="AP2272" s="273">
        <f>(Table2[[#This Row],[OUTSD_SG_HEALTH_TOTAL]]+Table2[[#This Row],[EXCHG_SG_HEALTH_TOTAL]])-Table2[[#This Row],[OUTSD_SG_GRANDFATHER]]</f>
        <v>0</v>
      </c>
      <c r="AQ2272" s="273">
        <f>Table2[[#This Row],[OUTSD_SG_HEALTH_TOTAL]]-Table2[[#This Row],[OUTSD_SG_GRANDFATHER]]</f>
        <v>0</v>
      </c>
      <c r="AR2272" s="273">
        <f>Table2[[#This Row],[EXCHG_IND_HEALTH_TOTAL]]+Table2[[#This Row],[OUTSD_IND_HEALTH_TOTAL]]</f>
        <v>0</v>
      </c>
      <c r="AS2272" s="273">
        <f>Table2[[#This Row],[EXCHG_SG_HEALTH_TOTAL]]+Table2[[#This Row],[OUTSD_SG_HEALTH_TOTAL]]</f>
        <v>0</v>
      </c>
      <c r="AT2272" s="273">
        <f>Table2[[#This Row],[OUTSD_ATM_HEALTH_TOTAL]]+Table2[[#This Row],[OUTSD_LG_HEALTH_TOTAL]]+Table2[[#This Row],[Individual Total]]+Table2[[#This Row],[Small Group Total]]+Table2[[#This Row],[OUTSD_STUDENT]]</f>
        <v>0</v>
      </c>
    </row>
    <row r="2273" spans="1:46">
      <c r="A2273" t="s">
        <v>445</v>
      </c>
      <c r="B2273" t="s">
        <v>357</v>
      </c>
      <c r="AK2273">
        <v>2</v>
      </c>
      <c r="AL2273">
        <v>2023</v>
      </c>
      <c r="AM2273">
        <v>4</v>
      </c>
      <c r="AN2273" s="273">
        <f>(Table2[[#This Row],[OUTSD_IND_HEALTH_TOTAL]]+Table2[[#This Row],[EXCHG_IND_HEALTH_TOTAL]])-Table2[[#This Row],[OUTSD_IND_GRANDFATHER]]</f>
        <v>0</v>
      </c>
      <c r="AO2273" s="273">
        <f>Table2[[#This Row],[OUTSD_IND_HEALTH_TOTAL]]-Table2[[#This Row],[OUTSD_IND_GRANDFATHER]]</f>
        <v>0</v>
      </c>
      <c r="AP2273" s="273">
        <f>(Table2[[#This Row],[OUTSD_SG_HEALTH_TOTAL]]+Table2[[#This Row],[EXCHG_SG_HEALTH_TOTAL]])-Table2[[#This Row],[OUTSD_SG_GRANDFATHER]]</f>
        <v>0</v>
      </c>
      <c r="AQ2273" s="273">
        <f>Table2[[#This Row],[OUTSD_SG_HEALTH_TOTAL]]-Table2[[#This Row],[OUTSD_SG_GRANDFATHER]]</f>
        <v>0</v>
      </c>
      <c r="AR2273" s="273">
        <f>Table2[[#This Row],[EXCHG_IND_HEALTH_TOTAL]]+Table2[[#This Row],[OUTSD_IND_HEALTH_TOTAL]]</f>
        <v>0</v>
      </c>
      <c r="AS2273" s="273">
        <f>Table2[[#This Row],[EXCHG_SG_HEALTH_TOTAL]]+Table2[[#This Row],[OUTSD_SG_HEALTH_TOTAL]]</f>
        <v>0</v>
      </c>
      <c r="AT2273" s="273">
        <f>Table2[[#This Row],[OUTSD_ATM_HEALTH_TOTAL]]+Table2[[#This Row],[OUTSD_LG_HEALTH_TOTAL]]+Table2[[#This Row],[Individual Total]]+Table2[[#This Row],[Small Group Total]]+Table2[[#This Row],[OUTSD_STUDENT]]</f>
        <v>0</v>
      </c>
    </row>
    <row r="2274" spans="1:46">
      <c r="A2274" t="s">
        <v>445</v>
      </c>
      <c r="B2274" t="s">
        <v>362</v>
      </c>
      <c r="AK2274">
        <v>1</v>
      </c>
      <c r="AL2274">
        <v>2023</v>
      </c>
      <c r="AM2274">
        <v>4</v>
      </c>
      <c r="AN2274" s="273">
        <f>(Table2[[#This Row],[OUTSD_IND_HEALTH_TOTAL]]+Table2[[#This Row],[EXCHG_IND_HEALTH_TOTAL]])-Table2[[#This Row],[OUTSD_IND_GRANDFATHER]]</f>
        <v>0</v>
      </c>
      <c r="AO2274" s="273">
        <f>Table2[[#This Row],[OUTSD_IND_HEALTH_TOTAL]]-Table2[[#This Row],[OUTSD_IND_GRANDFATHER]]</f>
        <v>0</v>
      </c>
      <c r="AP2274" s="273">
        <f>(Table2[[#This Row],[OUTSD_SG_HEALTH_TOTAL]]+Table2[[#This Row],[EXCHG_SG_HEALTH_TOTAL]])-Table2[[#This Row],[OUTSD_SG_GRANDFATHER]]</f>
        <v>0</v>
      </c>
      <c r="AQ2274" s="273">
        <f>Table2[[#This Row],[OUTSD_SG_HEALTH_TOTAL]]-Table2[[#This Row],[OUTSD_SG_GRANDFATHER]]</f>
        <v>0</v>
      </c>
      <c r="AR2274" s="273">
        <f>Table2[[#This Row],[EXCHG_IND_HEALTH_TOTAL]]+Table2[[#This Row],[OUTSD_IND_HEALTH_TOTAL]]</f>
        <v>0</v>
      </c>
      <c r="AS2274" s="273">
        <f>Table2[[#This Row],[EXCHG_SG_HEALTH_TOTAL]]+Table2[[#This Row],[OUTSD_SG_HEALTH_TOTAL]]</f>
        <v>0</v>
      </c>
      <c r="AT2274" s="273">
        <f>Table2[[#This Row],[OUTSD_ATM_HEALTH_TOTAL]]+Table2[[#This Row],[OUTSD_LG_HEALTH_TOTAL]]+Table2[[#This Row],[Individual Total]]+Table2[[#This Row],[Small Group Total]]+Table2[[#This Row],[OUTSD_STUDENT]]</f>
        <v>0</v>
      </c>
    </row>
    <row r="2275" spans="1:46">
      <c r="A2275" t="s">
        <v>446</v>
      </c>
      <c r="B2275" t="s">
        <v>358</v>
      </c>
      <c r="AK2275">
        <v>5</v>
      </c>
      <c r="AL2275">
        <v>2023</v>
      </c>
      <c r="AM2275">
        <v>4</v>
      </c>
      <c r="AN2275" s="273">
        <f>(Table2[[#This Row],[OUTSD_IND_HEALTH_TOTAL]]+Table2[[#This Row],[EXCHG_IND_HEALTH_TOTAL]])-Table2[[#This Row],[OUTSD_IND_GRANDFATHER]]</f>
        <v>0</v>
      </c>
      <c r="AO2275" s="273">
        <f>Table2[[#This Row],[OUTSD_IND_HEALTH_TOTAL]]-Table2[[#This Row],[OUTSD_IND_GRANDFATHER]]</f>
        <v>0</v>
      </c>
      <c r="AP2275" s="273">
        <f>(Table2[[#This Row],[OUTSD_SG_HEALTH_TOTAL]]+Table2[[#This Row],[EXCHG_SG_HEALTH_TOTAL]])-Table2[[#This Row],[OUTSD_SG_GRANDFATHER]]</f>
        <v>0</v>
      </c>
      <c r="AQ2275" s="273">
        <f>Table2[[#This Row],[OUTSD_SG_HEALTH_TOTAL]]-Table2[[#This Row],[OUTSD_SG_GRANDFATHER]]</f>
        <v>0</v>
      </c>
      <c r="AR2275" s="273">
        <f>Table2[[#This Row],[EXCHG_IND_HEALTH_TOTAL]]+Table2[[#This Row],[OUTSD_IND_HEALTH_TOTAL]]</f>
        <v>0</v>
      </c>
      <c r="AS2275" s="273">
        <f>Table2[[#This Row],[EXCHG_SG_HEALTH_TOTAL]]+Table2[[#This Row],[OUTSD_SG_HEALTH_TOTAL]]</f>
        <v>0</v>
      </c>
      <c r="AT2275" s="273">
        <f>Table2[[#This Row],[OUTSD_ATM_HEALTH_TOTAL]]+Table2[[#This Row],[OUTSD_LG_HEALTH_TOTAL]]+Table2[[#This Row],[Individual Total]]+Table2[[#This Row],[Small Group Total]]+Table2[[#This Row],[OUTSD_STUDENT]]</f>
        <v>0</v>
      </c>
    </row>
    <row r="2276" spans="1:46">
      <c r="A2276" t="s">
        <v>446</v>
      </c>
      <c r="B2276" t="s">
        <v>361</v>
      </c>
      <c r="AK2276">
        <v>1</v>
      </c>
      <c r="AL2276">
        <v>2023</v>
      </c>
      <c r="AM2276">
        <v>4</v>
      </c>
      <c r="AN2276" s="273">
        <f>(Table2[[#This Row],[OUTSD_IND_HEALTH_TOTAL]]+Table2[[#This Row],[EXCHG_IND_HEALTH_TOTAL]])-Table2[[#This Row],[OUTSD_IND_GRANDFATHER]]</f>
        <v>0</v>
      </c>
      <c r="AO2276" s="273">
        <f>Table2[[#This Row],[OUTSD_IND_HEALTH_TOTAL]]-Table2[[#This Row],[OUTSD_IND_GRANDFATHER]]</f>
        <v>0</v>
      </c>
      <c r="AP2276" s="273">
        <f>(Table2[[#This Row],[OUTSD_SG_HEALTH_TOTAL]]+Table2[[#This Row],[EXCHG_SG_HEALTH_TOTAL]])-Table2[[#This Row],[OUTSD_SG_GRANDFATHER]]</f>
        <v>0</v>
      </c>
      <c r="AQ2276" s="273">
        <f>Table2[[#This Row],[OUTSD_SG_HEALTH_TOTAL]]-Table2[[#This Row],[OUTSD_SG_GRANDFATHER]]</f>
        <v>0</v>
      </c>
      <c r="AR2276" s="273">
        <f>Table2[[#This Row],[EXCHG_IND_HEALTH_TOTAL]]+Table2[[#This Row],[OUTSD_IND_HEALTH_TOTAL]]</f>
        <v>0</v>
      </c>
      <c r="AS2276" s="273">
        <f>Table2[[#This Row],[EXCHG_SG_HEALTH_TOTAL]]+Table2[[#This Row],[OUTSD_SG_HEALTH_TOTAL]]</f>
        <v>0</v>
      </c>
      <c r="AT2276" s="273">
        <f>Table2[[#This Row],[OUTSD_ATM_HEALTH_TOTAL]]+Table2[[#This Row],[OUTSD_LG_HEALTH_TOTAL]]+Table2[[#This Row],[Individual Total]]+Table2[[#This Row],[Small Group Total]]+Table2[[#This Row],[OUTSD_STUDENT]]</f>
        <v>0</v>
      </c>
    </row>
    <row r="2277" spans="1:46">
      <c r="A2277" t="s">
        <v>446</v>
      </c>
      <c r="B2277" t="s">
        <v>372</v>
      </c>
      <c r="AK2277">
        <v>2</v>
      </c>
      <c r="AL2277">
        <v>2023</v>
      </c>
      <c r="AM2277">
        <v>4</v>
      </c>
      <c r="AN2277" s="273">
        <f>(Table2[[#This Row],[OUTSD_IND_HEALTH_TOTAL]]+Table2[[#This Row],[EXCHG_IND_HEALTH_TOTAL]])-Table2[[#This Row],[OUTSD_IND_GRANDFATHER]]</f>
        <v>0</v>
      </c>
      <c r="AO2277" s="273">
        <f>Table2[[#This Row],[OUTSD_IND_HEALTH_TOTAL]]-Table2[[#This Row],[OUTSD_IND_GRANDFATHER]]</f>
        <v>0</v>
      </c>
      <c r="AP2277" s="273">
        <f>(Table2[[#This Row],[OUTSD_SG_HEALTH_TOTAL]]+Table2[[#This Row],[EXCHG_SG_HEALTH_TOTAL]])-Table2[[#This Row],[OUTSD_SG_GRANDFATHER]]</f>
        <v>0</v>
      </c>
      <c r="AQ2277" s="273">
        <f>Table2[[#This Row],[OUTSD_SG_HEALTH_TOTAL]]-Table2[[#This Row],[OUTSD_SG_GRANDFATHER]]</f>
        <v>0</v>
      </c>
      <c r="AR2277" s="273">
        <f>Table2[[#This Row],[EXCHG_IND_HEALTH_TOTAL]]+Table2[[#This Row],[OUTSD_IND_HEALTH_TOTAL]]</f>
        <v>0</v>
      </c>
      <c r="AS2277" s="273">
        <f>Table2[[#This Row],[EXCHG_SG_HEALTH_TOTAL]]+Table2[[#This Row],[OUTSD_SG_HEALTH_TOTAL]]</f>
        <v>0</v>
      </c>
      <c r="AT2277" s="273">
        <f>Table2[[#This Row],[OUTSD_ATM_HEALTH_TOTAL]]+Table2[[#This Row],[OUTSD_LG_HEALTH_TOTAL]]+Table2[[#This Row],[Individual Total]]+Table2[[#This Row],[Small Group Total]]+Table2[[#This Row],[OUTSD_STUDENT]]</f>
        <v>0</v>
      </c>
    </row>
    <row r="2278" spans="1:46">
      <c r="A2278" t="s">
        <v>446</v>
      </c>
      <c r="B2278" t="s">
        <v>376</v>
      </c>
      <c r="AK2278">
        <v>1</v>
      </c>
      <c r="AL2278">
        <v>2023</v>
      </c>
      <c r="AM2278">
        <v>4</v>
      </c>
      <c r="AN2278" s="273">
        <f>(Table2[[#This Row],[OUTSD_IND_HEALTH_TOTAL]]+Table2[[#This Row],[EXCHG_IND_HEALTH_TOTAL]])-Table2[[#This Row],[OUTSD_IND_GRANDFATHER]]</f>
        <v>0</v>
      </c>
      <c r="AO2278" s="273">
        <f>Table2[[#This Row],[OUTSD_IND_HEALTH_TOTAL]]-Table2[[#This Row],[OUTSD_IND_GRANDFATHER]]</f>
        <v>0</v>
      </c>
      <c r="AP2278" s="273">
        <f>(Table2[[#This Row],[OUTSD_SG_HEALTH_TOTAL]]+Table2[[#This Row],[EXCHG_SG_HEALTH_TOTAL]])-Table2[[#This Row],[OUTSD_SG_GRANDFATHER]]</f>
        <v>0</v>
      </c>
      <c r="AQ2278" s="273">
        <f>Table2[[#This Row],[OUTSD_SG_HEALTH_TOTAL]]-Table2[[#This Row],[OUTSD_SG_GRANDFATHER]]</f>
        <v>0</v>
      </c>
      <c r="AR2278" s="273">
        <f>Table2[[#This Row],[EXCHG_IND_HEALTH_TOTAL]]+Table2[[#This Row],[OUTSD_IND_HEALTH_TOTAL]]</f>
        <v>0</v>
      </c>
      <c r="AS2278" s="273">
        <f>Table2[[#This Row],[EXCHG_SG_HEALTH_TOTAL]]+Table2[[#This Row],[OUTSD_SG_HEALTH_TOTAL]]</f>
        <v>0</v>
      </c>
      <c r="AT2278" s="273">
        <f>Table2[[#This Row],[OUTSD_ATM_HEALTH_TOTAL]]+Table2[[#This Row],[OUTSD_LG_HEALTH_TOTAL]]+Table2[[#This Row],[Individual Total]]+Table2[[#This Row],[Small Group Total]]+Table2[[#This Row],[OUTSD_STUDENT]]</f>
        <v>0</v>
      </c>
    </row>
    <row r="2279" spans="1:46">
      <c r="A2279" t="s">
        <v>446</v>
      </c>
      <c r="B2279" t="s">
        <v>377</v>
      </c>
      <c r="AK2279">
        <v>1</v>
      </c>
      <c r="AL2279">
        <v>2023</v>
      </c>
      <c r="AM2279">
        <v>4</v>
      </c>
      <c r="AN2279" s="273">
        <f>(Table2[[#This Row],[OUTSD_IND_HEALTH_TOTAL]]+Table2[[#This Row],[EXCHG_IND_HEALTH_TOTAL]])-Table2[[#This Row],[OUTSD_IND_GRANDFATHER]]</f>
        <v>0</v>
      </c>
      <c r="AO2279" s="273">
        <f>Table2[[#This Row],[OUTSD_IND_HEALTH_TOTAL]]-Table2[[#This Row],[OUTSD_IND_GRANDFATHER]]</f>
        <v>0</v>
      </c>
      <c r="AP2279" s="273">
        <f>(Table2[[#This Row],[OUTSD_SG_HEALTH_TOTAL]]+Table2[[#This Row],[EXCHG_SG_HEALTH_TOTAL]])-Table2[[#This Row],[OUTSD_SG_GRANDFATHER]]</f>
        <v>0</v>
      </c>
      <c r="AQ2279" s="273">
        <f>Table2[[#This Row],[OUTSD_SG_HEALTH_TOTAL]]-Table2[[#This Row],[OUTSD_SG_GRANDFATHER]]</f>
        <v>0</v>
      </c>
      <c r="AR2279" s="273">
        <f>Table2[[#This Row],[EXCHG_IND_HEALTH_TOTAL]]+Table2[[#This Row],[OUTSD_IND_HEALTH_TOTAL]]</f>
        <v>0</v>
      </c>
      <c r="AS2279" s="273">
        <f>Table2[[#This Row],[EXCHG_SG_HEALTH_TOTAL]]+Table2[[#This Row],[OUTSD_SG_HEALTH_TOTAL]]</f>
        <v>0</v>
      </c>
      <c r="AT2279" s="273">
        <f>Table2[[#This Row],[OUTSD_ATM_HEALTH_TOTAL]]+Table2[[#This Row],[OUTSD_LG_HEALTH_TOTAL]]+Table2[[#This Row],[Individual Total]]+Table2[[#This Row],[Small Group Total]]+Table2[[#This Row],[OUTSD_STUDENT]]</f>
        <v>0</v>
      </c>
    </row>
    <row r="2280" spans="1:46">
      <c r="A2280" t="s">
        <v>446</v>
      </c>
      <c r="B2280" t="s">
        <v>370</v>
      </c>
      <c r="AK2280">
        <v>5</v>
      </c>
      <c r="AL2280">
        <v>2023</v>
      </c>
      <c r="AM2280">
        <v>4</v>
      </c>
      <c r="AN2280" s="273">
        <f>(Table2[[#This Row],[OUTSD_IND_HEALTH_TOTAL]]+Table2[[#This Row],[EXCHG_IND_HEALTH_TOTAL]])-Table2[[#This Row],[OUTSD_IND_GRANDFATHER]]</f>
        <v>0</v>
      </c>
      <c r="AO2280" s="273">
        <f>Table2[[#This Row],[OUTSD_IND_HEALTH_TOTAL]]-Table2[[#This Row],[OUTSD_IND_GRANDFATHER]]</f>
        <v>0</v>
      </c>
      <c r="AP2280" s="273">
        <f>(Table2[[#This Row],[OUTSD_SG_HEALTH_TOTAL]]+Table2[[#This Row],[EXCHG_SG_HEALTH_TOTAL]])-Table2[[#This Row],[OUTSD_SG_GRANDFATHER]]</f>
        <v>0</v>
      </c>
      <c r="AQ2280" s="273">
        <f>Table2[[#This Row],[OUTSD_SG_HEALTH_TOTAL]]-Table2[[#This Row],[OUTSD_SG_GRANDFATHER]]</f>
        <v>0</v>
      </c>
      <c r="AR2280" s="273">
        <f>Table2[[#This Row],[EXCHG_IND_HEALTH_TOTAL]]+Table2[[#This Row],[OUTSD_IND_HEALTH_TOTAL]]</f>
        <v>0</v>
      </c>
      <c r="AS2280" s="273">
        <f>Table2[[#This Row],[EXCHG_SG_HEALTH_TOTAL]]+Table2[[#This Row],[OUTSD_SG_HEALTH_TOTAL]]</f>
        <v>0</v>
      </c>
      <c r="AT2280" s="273">
        <f>Table2[[#This Row],[OUTSD_ATM_HEALTH_TOTAL]]+Table2[[#This Row],[OUTSD_LG_HEALTH_TOTAL]]+Table2[[#This Row],[Individual Total]]+Table2[[#This Row],[Small Group Total]]+Table2[[#This Row],[OUTSD_STUDENT]]</f>
        <v>0</v>
      </c>
    </row>
    <row r="2281" spans="1:46">
      <c r="A2281" t="s">
        <v>446</v>
      </c>
      <c r="B2281" t="s">
        <v>367</v>
      </c>
      <c r="AK2281">
        <v>3</v>
      </c>
      <c r="AL2281">
        <v>2023</v>
      </c>
      <c r="AM2281">
        <v>4</v>
      </c>
      <c r="AN2281" s="273">
        <f>(Table2[[#This Row],[OUTSD_IND_HEALTH_TOTAL]]+Table2[[#This Row],[EXCHG_IND_HEALTH_TOTAL]])-Table2[[#This Row],[OUTSD_IND_GRANDFATHER]]</f>
        <v>0</v>
      </c>
      <c r="AO2281" s="273">
        <f>Table2[[#This Row],[OUTSD_IND_HEALTH_TOTAL]]-Table2[[#This Row],[OUTSD_IND_GRANDFATHER]]</f>
        <v>0</v>
      </c>
      <c r="AP2281" s="273">
        <f>(Table2[[#This Row],[OUTSD_SG_HEALTH_TOTAL]]+Table2[[#This Row],[EXCHG_SG_HEALTH_TOTAL]])-Table2[[#This Row],[OUTSD_SG_GRANDFATHER]]</f>
        <v>0</v>
      </c>
      <c r="AQ2281" s="273">
        <f>Table2[[#This Row],[OUTSD_SG_HEALTH_TOTAL]]-Table2[[#This Row],[OUTSD_SG_GRANDFATHER]]</f>
        <v>0</v>
      </c>
      <c r="AR2281" s="273">
        <f>Table2[[#This Row],[EXCHG_IND_HEALTH_TOTAL]]+Table2[[#This Row],[OUTSD_IND_HEALTH_TOTAL]]</f>
        <v>0</v>
      </c>
      <c r="AS2281" s="273">
        <f>Table2[[#This Row],[EXCHG_SG_HEALTH_TOTAL]]+Table2[[#This Row],[OUTSD_SG_HEALTH_TOTAL]]</f>
        <v>0</v>
      </c>
      <c r="AT2281" s="273">
        <f>Table2[[#This Row],[OUTSD_ATM_HEALTH_TOTAL]]+Table2[[#This Row],[OUTSD_LG_HEALTH_TOTAL]]+Table2[[#This Row],[Individual Total]]+Table2[[#This Row],[Small Group Total]]+Table2[[#This Row],[OUTSD_STUDENT]]</f>
        <v>0</v>
      </c>
    </row>
    <row r="2282" spans="1:46">
      <c r="A2282" t="s">
        <v>446</v>
      </c>
      <c r="B2282" t="s">
        <v>368</v>
      </c>
      <c r="AK2282">
        <v>2</v>
      </c>
      <c r="AL2282">
        <v>2023</v>
      </c>
      <c r="AM2282">
        <v>4</v>
      </c>
      <c r="AN2282" s="273">
        <f>(Table2[[#This Row],[OUTSD_IND_HEALTH_TOTAL]]+Table2[[#This Row],[EXCHG_IND_HEALTH_TOTAL]])-Table2[[#This Row],[OUTSD_IND_GRANDFATHER]]</f>
        <v>0</v>
      </c>
      <c r="AO2282" s="273">
        <f>Table2[[#This Row],[OUTSD_IND_HEALTH_TOTAL]]-Table2[[#This Row],[OUTSD_IND_GRANDFATHER]]</f>
        <v>0</v>
      </c>
      <c r="AP2282" s="273">
        <f>(Table2[[#This Row],[OUTSD_SG_HEALTH_TOTAL]]+Table2[[#This Row],[EXCHG_SG_HEALTH_TOTAL]])-Table2[[#This Row],[OUTSD_SG_GRANDFATHER]]</f>
        <v>0</v>
      </c>
      <c r="AQ2282" s="273">
        <f>Table2[[#This Row],[OUTSD_SG_HEALTH_TOTAL]]-Table2[[#This Row],[OUTSD_SG_GRANDFATHER]]</f>
        <v>0</v>
      </c>
      <c r="AR2282" s="273">
        <f>Table2[[#This Row],[EXCHG_IND_HEALTH_TOTAL]]+Table2[[#This Row],[OUTSD_IND_HEALTH_TOTAL]]</f>
        <v>0</v>
      </c>
      <c r="AS2282" s="273">
        <f>Table2[[#This Row],[EXCHG_SG_HEALTH_TOTAL]]+Table2[[#This Row],[OUTSD_SG_HEALTH_TOTAL]]</f>
        <v>0</v>
      </c>
      <c r="AT2282" s="273">
        <f>Table2[[#This Row],[OUTSD_ATM_HEALTH_TOTAL]]+Table2[[#This Row],[OUTSD_LG_HEALTH_TOTAL]]+Table2[[#This Row],[Individual Total]]+Table2[[#This Row],[Small Group Total]]+Table2[[#This Row],[OUTSD_STUDENT]]</f>
        <v>0</v>
      </c>
    </row>
    <row r="2283" spans="1:46">
      <c r="A2283" t="s">
        <v>446</v>
      </c>
      <c r="B2283" t="s">
        <v>366</v>
      </c>
      <c r="AK2283">
        <v>3</v>
      </c>
      <c r="AL2283">
        <v>2023</v>
      </c>
      <c r="AM2283">
        <v>4</v>
      </c>
      <c r="AN2283" s="273">
        <f>(Table2[[#This Row],[OUTSD_IND_HEALTH_TOTAL]]+Table2[[#This Row],[EXCHG_IND_HEALTH_TOTAL]])-Table2[[#This Row],[OUTSD_IND_GRANDFATHER]]</f>
        <v>0</v>
      </c>
      <c r="AO2283" s="273">
        <f>Table2[[#This Row],[OUTSD_IND_HEALTH_TOTAL]]-Table2[[#This Row],[OUTSD_IND_GRANDFATHER]]</f>
        <v>0</v>
      </c>
      <c r="AP2283" s="273">
        <f>(Table2[[#This Row],[OUTSD_SG_HEALTH_TOTAL]]+Table2[[#This Row],[EXCHG_SG_HEALTH_TOTAL]])-Table2[[#This Row],[OUTSD_SG_GRANDFATHER]]</f>
        <v>0</v>
      </c>
      <c r="AQ2283" s="273">
        <f>Table2[[#This Row],[OUTSD_SG_HEALTH_TOTAL]]-Table2[[#This Row],[OUTSD_SG_GRANDFATHER]]</f>
        <v>0</v>
      </c>
      <c r="AR2283" s="273">
        <f>Table2[[#This Row],[EXCHG_IND_HEALTH_TOTAL]]+Table2[[#This Row],[OUTSD_IND_HEALTH_TOTAL]]</f>
        <v>0</v>
      </c>
      <c r="AS2283" s="273">
        <f>Table2[[#This Row],[EXCHG_SG_HEALTH_TOTAL]]+Table2[[#This Row],[OUTSD_SG_HEALTH_TOTAL]]</f>
        <v>0</v>
      </c>
      <c r="AT2283" s="273">
        <f>Table2[[#This Row],[OUTSD_ATM_HEALTH_TOTAL]]+Table2[[#This Row],[OUTSD_LG_HEALTH_TOTAL]]+Table2[[#This Row],[Individual Total]]+Table2[[#This Row],[Small Group Total]]+Table2[[#This Row],[OUTSD_STUDENT]]</f>
        <v>0</v>
      </c>
    </row>
    <row r="2284" spans="1:46">
      <c r="A2284" t="s">
        <v>446</v>
      </c>
      <c r="B2284" t="s">
        <v>375</v>
      </c>
      <c r="AK2284">
        <v>1</v>
      </c>
      <c r="AL2284">
        <v>2023</v>
      </c>
      <c r="AM2284">
        <v>4</v>
      </c>
      <c r="AN2284" s="273">
        <f>(Table2[[#This Row],[OUTSD_IND_HEALTH_TOTAL]]+Table2[[#This Row],[EXCHG_IND_HEALTH_TOTAL]])-Table2[[#This Row],[OUTSD_IND_GRANDFATHER]]</f>
        <v>0</v>
      </c>
      <c r="AO2284" s="273">
        <f>Table2[[#This Row],[OUTSD_IND_HEALTH_TOTAL]]-Table2[[#This Row],[OUTSD_IND_GRANDFATHER]]</f>
        <v>0</v>
      </c>
      <c r="AP2284" s="273">
        <f>(Table2[[#This Row],[OUTSD_SG_HEALTH_TOTAL]]+Table2[[#This Row],[EXCHG_SG_HEALTH_TOTAL]])-Table2[[#This Row],[OUTSD_SG_GRANDFATHER]]</f>
        <v>0</v>
      </c>
      <c r="AQ2284" s="273">
        <f>Table2[[#This Row],[OUTSD_SG_HEALTH_TOTAL]]-Table2[[#This Row],[OUTSD_SG_GRANDFATHER]]</f>
        <v>0</v>
      </c>
      <c r="AR2284" s="273">
        <f>Table2[[#This Row],[EXCHG_IND_HEALTH_TOTAL]]+Table2[[#This Row],[OUTSD_IND_HEALTH_TOTAL]]</f>
        <v>0</v>
      </c>
      <c r="AS2284" s="273">
        <f>Table2[[#This Row],[EXCHG_SG_HEALTH_TOTAL]]+Table2[[#This Row],[OUTSD_SG_HEALTH_TOTAL]]</f>
        <v>0</v>
      </c>
      <c r="AT2284" s="273">
        <f>Table2[[#This Row],[OUTSD_ATM_HEALTH_TOTAL]]+Table2[[#This Row],[OUTSD_LG_HEALTH_TOTAL]]+Table2[[#This Row],[Individual Total]]+Table2[[#This Row],[Small Group Total]]+Table2[[#This Row],[OUTSD_STUDENT]]</f>
        <v>0</v>
      </c>
    </row>
    <row r="2285" spans="1:46">
      <c r="A2285" t="s">
        <v>446</v>
      </c>
      <c r="B2285" t="s">
        <v>365</v>
      </c>
      <c r="AK2285">
        <v>1</v>
      </c>
      <c r="AL2285">
        <v>2023</v>
      </c>
      <c r="AM2285">
        <v>4</v>
      </c>
      <c r="AN2285" s="273">
        <f>(Table2[[#This Row],[OUTSD_IND_HEALTH_TOTAL]]+Table2[[#This Row],[EXCHG_IND_HEALTH_TOTAL]])-Table2[[#This Row],[OUTSD_IND_GRANDFATHER]]</f>
        <v>0</v>
      </c>
      <c r="AO2285" s="273">
        <f>Table2[[#This Row],[OUTSD_IND_HEALTH_TOTAL]]-Table2[[#This Row],[OUTSD_IND_GRANDFATHER]]</f>
        <v>0</v>
      </c>
      <c r="AP2285" s="273">
        <f>(Table2[[#This Row],[OUTSD_SG_HEALTH_TOTAL]]+Table2[[#This Row],[EXCHG_SG_HEALTH_TOTAL]])-Table2[[#This Row],[OUTSD_SG_GRANDFATHER]]</f>
        <v>0</v>
      </c>
      <c r="AQ2285" s="273">
        <f>Table2[[#This Row],[OUTSD_SG_HEALTH_TOTAL]]-Table2[[#This Row],[OUTSD_SG_GRANDFATHER]]</f>
        <v>0</v>
      </c>
      <c r="AR2285" s="273">
        <f>Table2[[#This Row],[EXCHG_IND_HEALTH_TOTAL]]+Table2[[#This Row],[OUTSD_IND_HEALTH_TOTAL]]</f>
        <v>0</v>
      </c>
      <c r="AS2285" s="273">
        <f>Table2[[#This Row],[EXCHG_SG_HEALTH_TOTAL]]+Table2[[#This Row],[OUTSD_SG_HEALTH_TOTAL]]</f>
        <v>0</v>
      </c>
      <c r="AT2285" s="273">
        <f>Table2[[#This Row],[OUTSD_ATM_HEALTH_TOTAL]]+Table2[[#This Row],[OUTSD_LG_HEALTH_TOTAL]]+Table2[[#This Row],[Individual Total]]+Table2[[#This Row],[Small Group Total]]+Table2[[#This Row],[OUTSD_STUDENT]]</f>
        <v>0</v>
      </c>
    </row>
    <row r="2286" spans="1:46">
      <c r="A2286" t="s">
        <v>446</v>
      </c>
      <c r="B2286" t="s">
        <v>383</v>
      </c>
      <c r="AK2286">
        <v>2</v>
      </c>
      <c r="AL2286">
        <v>2023</v>
      </c>
      <c r="AM2286">
        <v>4</v>
      </c>
      <c r="AN2286" s="273">
        <f>(Table2[[#This Row],[OUTSD_IND_HEALTH_TOTAL]]+Table2[[#This Row],[EXCHG_IND_HEALTH_TOTAL]])-Table2[[#This Row],[OUTSD_IND_GRANDFATHER]]</f>
        <v>0</v>
      </c>
      <c r="AO2286" s="273">
        <f>Table2[[#This Row],[OUTSD_IND_HEALTH_TOTAL]]-Table2[[#This Row],[OUTSD_IND_GRANDFATHER]]</f>
        <v>0</v>
      </c>
      <c r="AP2286" s="273">
        <f>(Table2[[#This Row],[OUTSD_SG_HEALTH_TOTAL]]+Table2[[#This Row],[EXCHG_SG_HEALTH_TOTAL]])-Table2[[#This Row],[OUTSD_SG_GRANDFATHER]]</f>
        <v>0</v>
      </c>
      <c r="AQ2286" s="273">
        <f>Table2[[#This Row],[OUTSD_SG_HEALTH_TOTAL]]-Table2[[#This Row],[OUTSD_SG_GRANDFATHER]]</f>
        <v>0</v>
      </c>
      <c r="AR2286" s="273">
        <f>Table2[[#This Row],[EXCHG_IND_HEALTH_TOTAL]]+Table2[[#This Row],[OUTSD_IND_HEALTH_TOTAL]]</f>
        <v>0</v>
      </c>
      <c r="AS2286" s="273">
        <f>Table2[[#This Row],[EXCHG_SG_HEALTH_TOTAL]]+Table2[[#This Row],[OUTSD_SG_HEALTH_TOTAL]]</f>
        <v>0</v>
      </c>
      <c r="AT2286" s="273">
        <f>Table2[[#This Row],[OUTSD_ATM_HEALTH_TOTAL]]+Table2[[#This Row],[OUTSD_LG_HEALTH_TOTAL]]+Table2[[#This Row],[Individual Total]]+Table2[[#This Row],[Small Group Total]]+Table2[[#This Row],[OUTSD_STUDENT]]</f>
        <v>0</v>
      </c>
    </row>
    <row r="2287" spans="1:46">
      <c r="A2287" t="s">
        <v>446</v>
      </c>
      <c r="B2287" t="s">
        <v>356</v>
      </c>
      <c r="AK2287">
        <v>2</v>
      </c>
      <c r="AL2287">
        <v>2023</v>
      </c>
      <c r="AM2287">
        <v>4</v>
      </c>
      <c r="AN2287" s="273">
        <f>(Table2[[#This Row],[OUTSD_IND_HEALTH_TOTAL]]+Table2[[#This Row],[EXCHG_IND_HEALTH_TOTAL]])-Table2[[#This Row],[OUTSD_IND_GRANDFATHER]]</f>
        <v>0</v>
      </c>
      <c r="AO2287" s="273">
        <f>Table2[[#This Row],[OUTSD_IND_HEALTH_TOTAL]]-Table2[[#This Row],[OUTSD_IND_GRANDFATHER]]</f>
        <v>0</v>
      </c>
      <c r="AP2287" s="273">
        <f>(Table2[[#This Row],[OUTSD_SG_HEALTH_TOTAL]]+Table2[[#This Row],[EXCHG_SG_HEALTH_TOTAL]])-Table2[[#This Row],[OUTSD_SG_GRANDFATHER]]</f>
        <v>0</v>
      </c>
      <c r="AQ2287" s="273">
        <f>Table2[[#This Row],[OUTSD_SG_HEALTH_TOTAL]]-Table2[[#This Row],[OUTSD_SG_GRANDFATHER]]</f>
        <v>0</v>
      </c>
      <c r="AR2287" s="273">
        <f>Table2[[#This Row],[EXCHG_IND_HEALTH_TOTAL]]+Table2[[#This Row],[OUTSD_IND_HEALTH_TOTAL]]</f>
        <v>0</v>
      </c>
      <c r="AS2287" s="273">
        <f>Table2[[#This Row],[EXCHG_SG_HEALTH_TOTAL]]+Table2[[#This Row],[OUTSD_SG_HEALTH_TOTAL]]</f>
        <v>0</v>
      </c>
      <c r="AT2287" s="273">
        <f>Table2[[#This Row],[OUTSD_ATM_HEALTH_TOTAL]]+Table2[[#This Row],[OUTSD_LG_HEALTH_TOTAL]]+Table2[[#This Row],[Individual Total]]+Table2[[#This Row],[Small Group Total]]+Table2[[#This Row],[OUTSD_STUDENT]]</f>
        <v>0</v>
      </c>
    </row>
    <row r="2288" spans="1:46">
      <c r="A2288" t="s">
        <v>446</v>
      </c>
      <c r="B2288" t="s">
        <v>359</v>
      </c>
      <c r="AK2288">
        <v>8</v>
      </c>
      <c r="AL2288">
        <v>2023</v>
      </c>
      <c r="AM2288">
        <v>4</v>
      </c>
      <c r="AN2288" s="273">
        <f>(Table2[[#This Row],[OUTSD_IND_HEALTH_TOTAL]]+Table2[[#This Row],[EXCHG_IND_HEALTH_TOTAL]])-Table2[[#This Row],[OUTSD_IND_GRANDFATHER]]</f>
        <v>0</v>
      </c>
      <c r="AO2288" s="273">
        <f>Table2[[#This Row],[OUTSD_IND_HEALTH_TOTAL]]-Table2[[#This Row],[OUTSD_IND_GRANDFATHER]]</f>
        <v>0</v>
      </c>
      <c r="AP2288" s="273">
        <f>(Table2[[#This Row],[OUTSD_SG_HEALTH_TOTAL]]+Table2[[#This Row],[EXCHG_SG_HEALTH_TOTAL]])-Table2[[#This Row],[OUTSD_SG_GRANDFATHER]]</f>
        <v>0</v>
      </c>
      <c r="AQ2288" s="273">
        <f>Table2[[#This Row],[OUTSD_SG_HEALTH_TOTAL]]-Table2[[#This Row],[OUTSD_SG_GRANDFATHER]]</f>
        <v>0</v>
      </c>
      <c r="AR2288" s="273">
        <f>Table2[[#This Row],[EXCHG_IND_HEALTH_TOTAL]]+Table2[[#This Row],[OUTSD_IND_HEALTH_TOTAL]]</f>
        <v>0</v>
      </c>
      <c r="AS2288" s="273">
        <f>Table2[[#This Row],[EXCHG_SG_HEALTH_TOTAL]]+Table2[[#This Row],[OUTSD_SG_HEALTH_TOTAL]]</f>
        <v>0</v>
      </c>
      <c r="AT2288" s="273">
        <f>Table2[[#This Row],[OUTSD_ATM_HEALTH_TOTAL]]+Table2[[#This Row],[OUTSD_LG_HEALTH_TOTAL]]+Table2[[#This Row],[Individual Total]]+Table2[[#This Row],[Small Group Total]]+Table2[[#This Row],[OUTSD_STUDENT]]</f>
        <v>0</v>
      </c>
    </row>
    <row r="2289" spans="1:46">
      <c r="A2289" t="s">
        <v>446</v>
      </c>
      <c r="B2289" t="s">
        <v>364</v>
      </c>
      <c r="AK2289">
        <v>1</v>
      </c>
      <c r="AL2289">
        <v>2023</v>
      </c>
      <c r="AM2289">
        <v>4</v>
      </c>
      <c r="AN2289" s="273">
        <f>(Table2[[#This Row],[OUTSD_IND_HEALTH_TOTAL]]+Table2[[#This Row],[EXCHG_IND_HEALTH_TOTAL]])-Table2[[#This Row],[OUTSD_IND_GRANDFATHER]]</f>
        <v>0</v>
      </c>
      <c r="AO2289" s="273">
        <f>Table2[[#This Row],[OUTSD_IND_HEALTH_TOTAL]]-Table2[[#This Row],[OUTSD_IND_GRANDFATHER]]</f>
        <v>0</v>
      </c>
      <c r="AP2289" s="273">
        <f>(Table2[[#This Row],[OUTSD_SG_HEALTH_TOTAL]]+Table2[[#This Row],[EXCHG_SG_HEALTH_TOTAL]])-Table2[[#This Row],[OUTSD_SG_GRANDFATHER]]</f>
        <v>0</v>
      </c>
      <c r="AQ2289" s="273">
        <f>Table2[[#This Row],[OUTSD_SG_HEALTH_TOTAL]]-Table2[[#This Row],[OUTSD_SG_GRANDFATHER]]</f>
        <v>0</v>
      </c>
      <c r="AR2289" s="273">
        <f>Table2[[#This Row],[EXCHG_IND_HEALTH_TOTAL]]+Table2[[#This Row],[OUTSD_IND_HEALTH_TOTAL]]</f>
        <v>0</v>
      </c>
      <c r="AS2289" s="273">
        <f>Table2[[#This Row],[EXCHG_SG_HEALTH_TOTAL]]+Table2[[#This Row],[OUTSD_SG_HEALTH_TOTAL]]</f>
        <v>0</v>
      </c>
      <c r="AT2289" s="273">
        <f>Table2[[#This Row],[OUTSD_ATM_HEALTH_TOTAL]]+Table2[[#This Row],[OUTSD_LG_HEALTH_TOTAL]]+Table2[[#This Row],[Individual Total]]+Table2[[#This Row],[Small Group Total]]+Table2[[#This Row],[OUTSD_STUDENT]]</f>
        <v>0</v>
      </c>
    </row>
    <row r="2290" spans="1:46">
      <c r="A2290" t="s">
        <v>446</v>
      </c>
      <c r="B2290" t="s">
        <v>380</v>
      </c>
      <c r="AK2290">
        <v>1</v>
      </c>
      <c r="AL2290">
        <v>2023</v>
      </c>
      <c r="AM2290">
        <v>4</v>
      </c>
      <c r="AN2290" s="273">
        <f>(Table2[[#This Row],[OUTSD_IND_HEALTH_TOTAL]]+Table2[[#This Row],[EXCHG_IND_HEALTH_TOTAL]])-Table2[[#This Row],[OUTSD_IND_GRANDFATHER]]</f>
        <v>0</v>
      </c>
      <c r="AO2290" s="273">
        <f>Table2[[#This Row],[OUTSD_IND_HEALTH_TOTAL]]-Table2[[#This Row],[OUTSD_IND_GRANDFATHER]]</f>
        <v>0</v>
      </c>
      <c r="AP2290" s="273">
        <f>(Table2[[#This Row],[OUTSD_SG_HEALTH_TOTAL]]+Table2[[#This Row],[EXCHG_SG_HEALTH_TOTAL]])-Table2[[#This Row],[OUTSD_SG_GRANDFATHER]]</f>
        <v>0</v>
      </c>
      <c r="AQ2290" s="273">
        <f>Table2[[#This Row],[OUTSD_SG_HEALTH_TOTAL]]-Table2[[#This Row],[OUTSD_SG_GRANDFATHER]]</f>
        <v>0</v>
      </c>
      <c r="AR2290" s="273">
        <f>Table2[[#This Row],[EXCHG_IND_HEALTH_TOTAL]]+Table2[[#This Row],[OUTSD_IND_HEALTH_TOTAL]]</f>
        <v>0</v>
      </c>
      <c r="AS2290" s="273">
        <f>Table2[[#This Row],[EXCHG_SG_HEALTH_TOTAL]]+Table2[[#This Row],[OUTSD_SG_HEALTH_TOTAL]]</f>
        <v>0</v>
      </c>
      <c r="AT2290" s="273">
        <f>Table2[[#This Row],[OUTSD_ATM_HEALTH_TOTAL]]+Table2[[#This Row],[OUTSD_LG_HEALTH_TOTAL]]+Table2[[#This Row],[Individual Total]]+Table2[[#This Row],[Small Group Total]]+Table2[[#This Row],[OUTSD_STUDENT]]</f>
        <v>0</v>
      </c>
    </row>
    <row r="2291" spans="1:46">
      <c r="A2291" t="s">
        <v>446</v>
      </c>
      <c r="B2291" t="s">
        <v>387</v>
      </c>
      <c r="AK2291">
        <v>1</v>
      </c>
      <c r="AL2291">
        <v>2023</v>
      </c>
      <c r="AM2291">
        <v>4</v>
      </c>
      <c r="AN2291" s="273">
        <f>(Table2[[#This Row],[OUTSD_IND_HEALTH_TOTAL]]+Table2[[#This Row],[EXCHG_IND_HEALTH_TOTAL]])-Table2[[#This Row],[OUTSD_IND_GRANDFATHER]]</f>
        <v>0</v>
      </c>
      <c r="AO2291" s="273">
        <f>Table2[[#This Row],[OUTSD_IND_HEALTH_TOTAL]]-Table2[[#This Row],[OUTSD_IND_GRANDFATHER]]</f>
        <v>0</v>
      </c>
      <c r="AP2291" s="273">
        <f>(Table2[[#This Row],[OUTSD_SG_HEALTH_TOTAL]]+Table2[[#This Row],[EXCHG_SG_HEALTH_TOTAL]])-Table2[[#This Row],[OUTSD_SG_GRANDFATHER]]</f>
        <v>0</v>
      </c>
      <c r="AQ2291" s="273">
        <f>Table2[[#This Row],[OUTSD_SG_HEALTH_TOTAL]]-Table2[[#This Row],[OUTSD_SG_GRANDFATHER]]</f>
        <v>0</v>
      </c>
      <c r="AR2291" s="273">
        <f>Table2[[#This Row],[EXCHG_IND_HEALTH_TOTAL]]+Table2[[#This Row],[OUTSD_IND_HEALTH_TOTAL]]</f>
        <v>0</v>
      </c>
      <c r="AS2291" s="273">
        <f>Table2[[#This Row],[EXCHG_SG_HEALTH_TOTAL]]+Table2[[#This Row],[OUTSD_SG_HEALTH_TOTAL]]</f>
        <v>0</v>
      </c>
      <c r="AT2291" s="273">
        <f>Table2[[#This Row],[OUTSD_ATM_HEALTH_TOTAL]]+Table2[[#This Row],[OUTSD_LG_HEALTH_TOTAL]]+Table2[[#This Row],[Individual Total]]+Table2[[#This Row],[Small Group Total]]+Table2[[#This Row],[OUTSD_STUDENT]]</f>
        <v>0</v>
      </c>
    </row>
    <row r="2292" spans="1:46">
      <c r="A2292" t="s">
        <v>446</v>
      </c>
      <c r="B2292" t="s">
        <v>392</v>
      </c>
      <c r="AK2292">
        <v>1</v>
      </c>
      <c r="AL2292">
        <v>2023</v>
      </c>
      <c r="AM2292">
        <v>4</v>
      </c>
      <c r="AN2292" s="273">
        <f>(Table2[[#This Row],[OUTSD_IND_HEALTH_TOTAL]]+Table2[[#This Row],[EXCHG_IND_HEALTH_TOTAL]])-Table2[[#This Row],[OUTSD_IND_GRANDFATHER]]</f>
        <v>0</v>
      </c>
      <c r="AO2292" s="273">
        <f>Table2[[#This Row],[OUTSD_IND_HEALTH_TOTAL]]-Table2[[#This Row],[OUTSD_IND_GRANDFATHER]]</f>
        <v>0</v>
      </c>
      <c r="AP2292" s="273">
        <f>(Table2[[#This Row],[OUTSD_SG_HEALTH_TOTAL]]+Table2[[#This Row],[EXCHG_SG_HEALTH_TOTAL]])-Table2[[#This Row],[OUTSD_SG_GRANDFATHER]]</f>
        <v>0</v>
      </c>
      <c r="AQ2292" s="273">
        <f>Table2[[#This Row],[OUTSD_SG_HEALTH_TOTAL]]-Table2[[#This Row],[OUTSD_SG_GRANDFATHER]]</f>
        <v>0</v>
      </c>
      <c r="AR2292" s="273">
        <f>Table2[[#This Row],[EXCHG_IND_HEALTH_TOTAL]]+Table2[[#This Row],[OUTSD_IND_HEALTH_TOTAL]]</f>
        <v>0</v>
      </c>
      <c r="AS2292" s="273">
        <f>Table2[[#This Row],[EXCHG_SG_HEALTH_TOTAL]]+Table2[[#This Row],[OUTSD_SG_HEALTH_TOTAL]]</f>
        <v>0</v>
      </c>
      <c r="AT2292" s="273">
        <f>Table2[[#This Row],[OUTSD_ATM_HEALTH_TOTAL]]+Table2[[#This Row],[OUTSD_LG_HEALTH_TOTAL]]+Table2[[#This Row],[Individual Total]]+Table2[[#This Row],[Small Group Total]]+Table2[[#This Row],[OUTSD_STUDENT]]</f>
        <v>0</v>
      </c>
    </row>
    <row r="2293" spans="1:46">
      <c r="A2293" t="s">
        <v>446</v>
      </c>
      <c r="B2293" t="s">
        <v>373</v>
      </c>
      <c r="AK2293">
        <v>1</v>
      </c>
      <c r="AL2293">
        <v>2023</v>
      </c>
      <c r="AM2293">
        <v>4</v>
      </c>
      <c r="AN2293" s="273">
        <f>(Table2[[#This Row],[OUTSD_IND_HEALTH_TOTAL]]+Table2[[#This Row],[EXCHG_IND_HEALTH_TOTAL]])-Table2[[#This Row],[OUTSD_IND_GRANDFATHER]]</f>
        <v>0</v>
      </c>
      <c r="AO2293" s="273">
        <f>Table2[[#This Row],[OUTSD_IND_HEALTH_TOTAL]]-Table2[[#This Row],[OUTSD_IND_GRANDFATHER]]</f>
        <v>0</v>
      </c>
      <c r="AP2293" s="273">
        <f>(Table2[[#This Row],[OUTSD_SG_HEALTH_TOTAL]]+Table2[[#This Row],[EXCHG_SG_HEALTH_TOTAL]])-Table2[[#This Row],[OUTSD_SG_GRANDFATHER]]</f>
        <v>0</v>
      </c>
      <c r="AQ2293" s="273">
        <f>Table2[[#This Row],[OUTSD_SG_HEALTH_TOTAL]]-Table2[[#This Row],[OUTSD_SG_GRANDFATHER]]</f>
        <v>0</v>
      </c>
      <c r="AR2293" s="273">
        <f>Table2[[#This Row],[EXCHG_IND_HEALTH_TOTAL]]+Table2[[#This Row],[OUTSD_IND_HEALTH_TOTAL]]</f>
        <v>0</v>
      </c>
      <c r="AS2293" s="273">
        <f>Table2[[#This Row],[EXCHG_SG_HEALTH_TOTAL]]+Table2[[#This Row],[OUTSD_SG_HEALTH_TOTAL]]</f>
        <v>0</v>
      </c>
      <c r="AT2293" s="273">
        <f>Table2[[#This Row],[OUTSD_ATM_HEALTH_TOTAL]]+Table2[[#This Row],[OUTSD_LG_HEALTH_TOTAL]]+Table2[[#This Row],[Individual Total]]+Table2[[#This Row],[Small Group Total]]+Table2[[#This Row],[OUTSD_STUDENT]]</f>
        <v>0</v>
      </c>
    </row>
    <row r="2294" spans="1:46">
      <c r="A2294" t="s">
        <v>446</v>
      </c>
      <c r="B2294" t="s">
        <v>357</v>
      </c>
      <c r="AK2294">
        <v>2</v>
      </c>
      <c r="AL2294">
        <v>2023</v>
      </c>
      <c r="AM2294">
        <v>4</v>
      </c>
      <c r="AN2294" s="273">
        <f>(Table2[[#This Row],[OUTSD_IND_HEALTH_TOTAL]]+Table2[[#This Row],[EXCHG_IND_HEALTH_TOTAL]])-Table2[[#This Row],[OUTSD_IND_GRANDFATHER]]</f>
        <v>0</v>
      </c>
      <c r="AO2294" s="273">
        <f>Table2[[#This Row],[OUTSD_IND_HEALTH_TOTAL]]-Table2[[#This Row],[OUTSD_IND_GRANDFATHER]]</f>
        <v>0</v>
      </c>
      <c r="AP2294" s="273">
        <f>(Table2[[#This Row],[OUTSD_SG_HEALTH_TOTAL]]+Table2[[#This Row],[EXCHG_SG_HEALTH_TOTAL]])-Table2[[#This Row],[OUTSD_SG_GRANDFATHER]]</f>
        <v>0</v>
      </c>
      <c r="AQ2294" s="273">
        <f>Table2[[#This Row],[OUTSD_SG_HEALTH_TOTAL]]-Table2[[#This Row],[OUTSD_SG_GRANDFATHER]]</f>
        <v>0</v>
      </c>
      <c r="AR2294" s="273">
        <f>Table2[[#This Row],[EXCHG_IND_HEALTH_TOTAL]]+Table2[[#This Row],[OUTSD_IND_HEALTH_TOTAL]]</f>
        <v>0</v>
      </c>
      <c r="AS2294" s="273">
        <f>Table2[[#This Row],[EXCHG_SG_HEALTH_TOTAL]]+Table2[[#This Row],[OUTSD_SG_HEALTH_TOTAL]]</f>
        <v>0</v>
      </c>
      <c r="AT2294" s="273">
        <f>Table2[[#This Row],[OUTSD_ATM_HEALTH_TOTAL]]+Table2[[#This Row],[OUTSD_LG_HEALTH_TOTAL]]+Table2[[#This Row],[Individual Total]]+Table2[[#This Row],[Small Group Total]]+Table2[[#This Row],[OUTSD_STUDENT]]</f>
        <v>0</v>
      </c>
    </row>
    <row r="2295" spans="1:46">
      <c r="A2295" t="s">
        <v>446</v>
      </c>
      <c r="B2295" t="s">
        <v>362</v>
      </c>
      <c r="AK2295">
        <v>2</v>
      </c>
      <c r="AL2295">
        <v>2023</v>
      </c>
      <c r="AM2295">
        <v>4</v>
      </c>
      <c r="AN2295" s="273">
        <f>(Table2[[#This Row],[OUTSD_IND_HEALTH_TOTAL]]+Table2[[#This Row],[EXCHG_IND_HEALTH_TOTAL]])-Table2[[#This Row],[OUTSD_IND_GRANDFATHER]]</f>
        <v>0</v>
      </c>
      <c r="AO2295" s="273">
        <f>Table2[[#This Row],[OUTSD_IND_HEALTH_TOTAL]]-Table2[[#This Row],[OUTSD_IND_GRANDFATHER]]</f>
        <v>0</v>
      </c>
      <c r="AP2295" s="273">
        <f>(Table2[[#This Row],[OUTSD_SG_HEALTH_TOTAL]]+Table2[[#This Row],[EXCHG_SG_HEALTH_TOTAL]])-Table2[[#This Row],[OUTSD_SG_GRANDFATHER]]</f>
        <v>0</v>
      </c>
      <c r="AQ2295" s="273">
        <f>Table2[[#This Row],[OUTSD_SG_HEALTH_TOTAL]]-Table2[[#This Row],[OUTSD_SG_GRANDFATHER]]</f>
        <v>0</v>
      </c>
      <c r="AR2295" s="273">
        <f>Table2[[#This Row],[EXCHG_IND_HEALTH_TOTAL]]+Table2[[#This Row],[OUTSD_IND_HEALTH_TOTAL]]</f>
        <v>0</v>
      </c>
      <c r="AS2295" s="273">
        <f>Table2[[#This Row],[EXCHG_SG_HEALTH_TOTAL]]+Table2[[#This Row],[OUTSD_SG_HEALTH_TOTAL]]</f>
        <v>0</v>
      </c>
      <c r="AT2295" s="273">
        <f>Table2[[#This Row],[OUTSD_ATM_HEALTH_TOTAL]]+Table2[[#This Row],[OUTSD_LG_HEALTH_TOTAL]]+Table2[[#This Row],[Individual Total]]+Table2[[#This Row],[Small Group Total]]+Table2[[#This Row],[OUTSD_STUDENT]]</f>
        <v>0</v>
      </c>
    </row>
    <row r="2296" spans="1:46">
      <c r="A2296" t="s">
        <v>489</v>
      </c>
      <c r="B2296" t="s">
        <v>366</v>
      </c>
      <c r="AE2296">
        <v>2</v>
      </c>
      <c r="AL2296">
        <v>2023</v>
      </c>
      <c r="AM2296">
        <v>4</v>
      </c>
      <c r="AN2296" s="273">
        <f>(Table2[[#This Row],[OUTSD_IND_HEALTH_TOTAL]]+Table2[[#This Row],[EXCHG_IND_HEALTH_TOTAL]])-Table2[[#This Row],[OUTSD_IND_GRANDFATHER]]</f>
        <v>0</v>
      </c>
      <c r="AO2296" s="273">
        <f>Table2[[#This Row],[OUTSD_IND_HEALTH_TOTAL]]-Table2[[#This Row],[OUTSD_IND_GRANDFATHER]]</f>
        <v>0</v>
      </c>
      <c r="AP2296" s="273">
        <f>(Table2[[#This Row],[OUTSD_SG_HEALTH_TOTAL]]+Table2[[#This Row],[EXCHG_SG_HEALTH_TOTAL]])-Table2[[#This Row],[OUTSD_SG_GRANDFATHER]]</f>
        <v>0</v>
      </c>
      <c r="AQ2296" s="273">
        <f>Table2[[#This Row],[OUTSD_SG_HEALTH_TOTAL]]-Table2[[#This Row],[OUTSD_SG_GRANDFATHER]]</f>
        <v>0</v>
      </c>
      <c r="AR2296" s="273">
        <f>Table2[[#This Row],[EXCHG_IND_HEALTH_TOTAL]]+Table2[[#This Row],[OUTSD_IND_HEALTH_TOTAL]]</f>
        <v>0</v>
      </c>
      <c r="AS2296" s="273">
        <f>Table2[[#This Row],[EXCHG_SG_HEALTH_TOTAL]]+Table2[[#This Row],[OUTSD_SG_HEALTH_TOTAL]]</f>
        <v>0</v>
      </c>
      <c r="AT2296" s="273">
        <f>Table2[[#This Row],[OUTSD_ATM_HEALTH_TOTAL]]+Table2[[#This Row],[OUTSD_LG_HEALTH_TOTAL]]+Table2[[#This Row],[Individual Total]]+Table2[[#This Row],[Small Group Total]]+Table2[[#This Row],[OUTSD_STUDENT]]</f>
        <v>0</v>
      </c>
    </row>
    <row r="2297" spans="1:46">
      <c r="A2297" t="s">
        <v>89</v>
      </c>
      <c r="B2297" t="s">
        <v>381</v>
      </c>
      <c r="AE2297">
        <v>5</v>
      </c>
      <c r="AL2297">
        <v>2023</v>
      </c>
      <c r="AM2297">
        <v>4</v>
      </c>
      <c r="AN2297" s="273">
        <f>(Table2[[#This Row],[OUTSD_IND_HEALTH_TOTAL]]+Table2[[#This Row],[EXCHG_IND_HEALTH_TOTAL]])-Table2[[#This Row],[OUTSD_IND_GRANDFATHER]]</f>
        <v>0</v>
      </c>
      <c r="AO2297" s="273">
        <f>Table2[[#This Row],[OUTSD_IND_HEALTH_TOTAL]]-Table2[[#This Row],[OUTSD_IND_GRANDFATHER]]</f>
        <v>0</v>
      </c>
      <c r="AP2297" s="273">
        <f>(Table2[[#This Row],[OUTSD_SG_HEALTH_TOTAL]]+Table2[[#This Row],[EXCHG_SG_HEALTH_TOTAL]])-Table2[[#This Row],[OUTSD_SG_GRANDFATHER]]</f>
        <v>0</v>
      </c>
      <c r="AQ2297" s="273">
        <f>Table2[[#This Row],[OUTSD_SG_HEALTH_TOTAL]]-Table2[[#This Row],[OUTSD_SG_GRANDFATHER]]</f>
        <v>0</v>
      </c>
      <c r="AR2297" s="273">
        <f>Table2[[#This Row],[EXCHG_IND_HEALTH_TOTAL]]+Table2[[#This Row],[OUTSD_IND_HEALTH_TOTAL]]</f>
        <v>0</v>
      </c>
      <c r="AS2297" s="273">
        <f>Table2[[#This Row],[EXCHG_SG_HEALTH_TOTAL]]+Table2[[#This Row],[OUTSD_SG_HEALTH_TOTAL]]</f>
        <v>0</v>
      </c>
      <c r="AT2297" s="273">
        <f>Table2[[#This Row],[OUTSD_ATM_HEALTH_TOTAL]]+Table2[[#This Row],[OUTSD_LG_HEALTH_TOTAL]]+Table2[[#This Row],[Individual Total]]+Table2[[#This Row],[Small Group Total]]+Table2[[#This Row],[OUTSD_STUDENT]]</f>
        <v>0</v>
      </c>
    </row>
    <row r="2298" spans="1:46">
      <c r="A2298" t="s">
        <v>89</v>
      </c>
      <c r="B2298" t="s">
        <v>379</v>
      </c>
      <c r="AE2298">
        <v>243</v>
      </c>
      <c r="AL2298">
        <v>2023</v>
      </c>
      <c r="AM2298">
        <v>4</v>
      </c>
      <c r="AN2298" s="273">
        <f>(Table2[[#This Row],[OUTSD_IND_HEALTH_TOTAL]]+Table2[[#This Row],[EXCHG_IND_HEALTH_TOTAL]])-Table2[[#This Row],[OUTSD_IND_GRANDFATHER]]</f>
        <v>0</v>
      </c>
      <c r="AO2298" s="273">
        <f>Table2[[#This Row],[OUTSD_IND_HEALTH_TOTAL]]-Table2[[#This Row],[OUTSD_IND_GRANDFATHER]]</f>
        <v>0</v>
      </c>
      <c r="AP2298" s="273">
        <f>(Table2[[#This Row],[OUTSD_SG_HEALTH_TOTAL]]+Table2[[#This Row],[EXCHG_SG_HEALTH_TOTAL]])-Table2[[#This Row],[OUTSD_SG_GRANDFATHER]]</f>
        <v>0</v>
      </c>
      <c r="AQ2298" s="273">
        <f>Table2[[#This Row],[OUTSD_SG_HEALTH_TOTAL]]-Table2[[#This Row],[OUTSD_SG_GRANDFATHER]]</f>
        <v>0</v>
      </c>
      <c r="AR2298" s="273">
        <f>Table2[[#This Row],[EXCHG_IND_HEALTH_TOTAL]]+Table2[[#This Row],[OUTSD_IND_HEALTH_TOTAL]]</f>
        <v>0</v>
      </c>
      <c r="AS2298" s="273">
        <f>Table2[[#This Row],[EXCHG_SG_HEALTH_TOTAL]]+Table2[[#This Row],[OUTSD_SG_HEALTH_TOTAL]]</f>
        <v>0</v>
      </c>
      <c r="AT2298" s="273">
        <f>Table2[[#This Row],[OUTSD_ATM_HEALTH_TOTAL]]+Table2[[#This Row],[OUTSD_LG_HEALTH_TOTAL]]+Table2[[#This Row],[Individual Total]]+Table2[[#This Row],[Small Group Total]]+Table2[[#This Row],[OUTSD_STUDENT]]</f>
        <v>0</v>
      </c>
    </row>
    <row r="2299" spans="1:46">
      <c r="A2299" t="s">
        <v>89</v>
      </c>
      <c r="B2299" t="s">
        <v>370</v>
      </c>
      <c r="AE2299">
        <v>1249</v>
      </c>
      <c r="AL2299">
        <v>2023</v>
      </c>
      <c r="AM2299">
        <v>4</v>
      </c>
      <c r="AN2299" s="273">
        <f>(Table2[[#This Row],[OUTSD_IND_HEALTH_TOTAL]]+Table2[[#This Row],[EXCHG_IND_HEALTH_TOTAL]])-Table2[[#This Row],[OUTSD_IND_GRANDFATHER]]</f>
        <v>0</v>
      </c>
      <c r="AO2299" s="273">
        <f>Table2[[#This Row],[OUTSD_IND_HEALTH_TOTAL]]-Table2[[#This Row],[OUTSD_IND_GRANDFATHER]]</f>
        <v>0</v>
      </c>
      <c r="AP2299" s="273">
        <f>(Table2[[#This Row],[OUTSD_SG_HEALTH_TOTAL]]+Table2[[#This Row],[EXCHG_SG_HEALTH_TOTAL]])-Table2[[#This Row],[OUTSD_SG_GRANDFATHER]]</f>
        <v>0</v>
      </c>
      <c r="AQ2299" s="273">
        <f>Table2[[#This Row],[OUTSD_SG_HEALTH_TOTAL]]-Table2[[#This Row],[OUTSD_SG_GRANDFATHER]]</f>
        <v>0</v>
      </c>
      <c r="AR2299" s="273">
        <f>Table2[[#This Row],[EXCHG_IND_HEALTH_TOTAL]]+Table2[[#This Row],[OUTSD_IND_HEALTH_TOTAL]]</f>
        <v>0</v>
      </c>
      <c r="AS2299" s="273">
        <f>Table2[[#This Row],[EXCHG_SG_HEALTH_TOTAL]]+Table2[[#This Row],[OUTSD_SG_HEALTH_TOTAL]]</f>
        <v>0</v>
      </c>
      <c r="AT2299" s="273">
        <f>Table2[[#This Row],[OUTSD_ATM_HEALTH_TOTAL]]+Table2[[#This Row],[OUTSD_LG_HEALTH_TOTAL]]+Table2[[#This Row],[Individual Total]]+Table2[[#This Row],[Small Group Total]]+Table2[[#This Row],[OUTSD_STUDENT]]</f>
        <v>0</v>
      </c>
    </row>
    <row r="2300" spans="1:46">
      <c r="A2300" t="s">
        <v>89</v>
      </c>
      <c r="B2300" t="s">
        <v>367</v>
      </c>
      <c r="AE2300">
        <v>44</v>
      </c>
      <c r="AL2300">
        <v>2023</v>
      </c>
      <c r="AM2300">
        <v>4</v>
      </c>
      <c r="AN2300" s="273">
        <f>(Table2[[#This Row],[OUTSD_IND_HEALTH_TOTAL]]+Table2[[#This Row],[EXCHG_IND_HEALTH_TOTAL]])-Table2[[#This Row],[OUTSD_IND_GRANDFATHER]]</f>
        <v>0</v>
      </c>
      <c r="AO2300" s="273">
        <f>Table2[[#This Row],[OUTSD_IND_HEALTH_TOTAL]]-Table2[[#This Row],[OUTSD_IND_GRANDFATHER]]</f>
        <v>0</v>
      </c>
      <c r="AP2300" s="273">
        <f>(Table2[[#This Row],[OUTSD_SG_HEALTH_TOTAL]]+Table2[[#This Row],[EXCHG_SG_HEALTH_TOTAL]])-Table2[[#This Row],[OUTSD_SG_GRANDFATHER]]</f>
        <v>0</v>
      </c>
      <c r="AQ2300" s="273">
        <f>Table2[[#This Row],[OUTSD_SG_HEALTH_TOTAL]]-Table2[[#This Row],[OUTSD_SG_GRANDFATHER]]</f>
        <v>0</v>
      </c>
      <c r="AR2300" s="273">
        <f>Table2[[#This Row],[EXCHG_IND_HEALTH_TOTAL]]+Table2[[#This Row],[OUTSD_IND_HEALTH_TOTAL]]</f>
        <v>0</v>
      </c>
      <c r="AS2300" s="273">
        <f>Table2[[#This Row],[EXCHG_SG_HEALTH_TOTAL]]+Table2[[#This Row],[OUTSD_SG_HEALTH_TOTAL]]</f>
        <v>0</v>
      </c>
      <c r="AT2300" s="273">
        <f>Table2[[#This Row],[OUTSD_ATM_HEALTH_TOTAL]]+Table2[[#This Row],[OUTSD_LG_HEALTH_TOTAL]]+Table2[[#This Row],[Individual Total]]+Table2[[#This Row],[Small Group Total]]+Table2[[#This Row],[OUTSD_STUDENT]]</f>
        <v>0</v>
      </c>
    </row>
    <row r="2301" spans="1:46">
      <c r="A2301" t="s">
        <v>89</v>
      </c>
      <c r="B2301" t="s">
        <v>386</v>
      </c>
      <c r="AE2301">
        <v>1</v>
      </c>
      <c r="AL2301">
        <v>2023</v>
      </c>
      <c r="AM2301">
        <v>4</v>
      </c>
      <c r="AN2301" s="273">
        <f>(Table2[[#This Row],[OUTSD_IND_HEALTH_TOTAL]]+Table2[[#This Row],[EXCHG_IND_HEALTH_TOTAL]])-Table2[[#This Row],[OUTSD_IND_GRANDFATHER]]</f>
        <v>0</v>
      </c>
      <c r="AO2301" s="273">
        <f>Table2[[#This Row],[OUTSD_IND_HEALTH_TOTAL]]-Table2[[#This Row],[OUTSD_IND_GRANDFATHER]]</f>
        <v>0</v>
      </c>
      <c r="AP2301" s="273">
        <f>(Table2[[#This Row],[OUTSD_SG_HEALTH_TOTAL]]+Table2[[#This Row],[EXCHG_SG_HEALTH_TOTAL]])-Table2[[#This Row],[OUTSD_SG_GRANDFATHER]]</f>
        <v>0</v>
      </c>
      <c r="AQ2301" s="273">
        <f>Table2[[#This Row],[OUTSD_SG_HEALTH_TOTAL]]-Table2[[#This Row],[OUTSD_SG_GRANDFATHER]]</f>
        <v>0</v>
      </c>
      <c r="AR2301" s="273">
        <f>Table2[[#This Row],[EXCHG_IND_HEALTH_TOTAL]]+Table2[[#This Row],[OUTSD_IND_HEALTH_TOTAL]]</f>
        <v>0</v>
      </c>
      <c r="AS2301" s="273">
        <f>Table2[[#This Row],[EXCHG_SG_HEALTH_TOTAL]]+Table2[[#This Row],[OUTSD_SG_HEALTH_TOTAL]]</f>
        <v>0</v>
      </c>
      <c r="AT2301" s="273">
        <f>Table2[[#This Row],[OUTSD_ATM_HEALTH_TOTAL]]+Table2[[#This Row],[OUTSD_LG_HEALTH_TOTAL]]+Table2[[#This Row],[Individual Total]]+Table2[[#This Row],[Small Group Total]]+Table2[[#This Row],[OUTSD_STUDENT]]</f>
        <v>0</v>
      </c>
    </row>
    <row r="2302" spans="1:46">
      <c r="A2302" t="s">
        <v>89</v>
      </c>
      <c r="B2302" t="s">
        <v>368</v>
      </c>
      <c r="AE2302">
        <v>299</v>
      </c>
      <c r="AL2302">
        <v>2023</v>
      </c>
      <c r="AM2302">
        <v>4</v>
      </c>
      <c r="AN2302" s="273">
        <f>(Table2[[#This Row],[OUTSD_IND_HEALTH_TOTAL]]+Table2[[#This Row],[EXCHG_IND_HEALTH_TOTAL]])-Table2[[#This Row],[OUTSD_IND_GRANDFATHER]]</f>
        <v>0</v>
      </c>
      <c r="AO2302" s="273">
        <f>Table2[[#This Row],[OUTSD_IND_HEALTH_TOTAL]]-Table2[[#This Row],[OUTSD_IND_GRANDFATHER]]</f>
        <v>0</v>
      </c>
      <c r="AP2302" s="273">
        <f>(Table2[[#This Row],[OUTSD_SG_HEALTH_TOTAL]]+Table2[[#This Row],[EXCHG_SG_HEALTH_TOTAL]])-Table2[[#This Row],[OUTSD_SG_GRANDFATHER]]</f>
        <v>0</v>
      </c>
      <c r="AQ2302" s="273">
        <f>Table2[[#This Row],[OUTSD_SG_HEALTH_TOTAL]]-Table2[[#This Row],[OUTSD_SG_GRANDFATHER]]</f>
        <v>0</v>
      </c>
      <c r="AR2302" s="273">
        <f>Table2[[#This Row],[EXCHG_IND_HEALTH_TOTAL]]+Table2[[#This Row],[OUTSD_IND_HEALTH_TOTAL]]</f>
        <v>0</v>
      </c>
      <c r="AS2302" s="273">
        <f>Table2[[#This Row],[EXCHG_SG_HEALTH_TOTAL]]+Table2[[#This Row],[OUTSD_SG_HEALTH_TOTAL]]</f>
        <v>0</v>
      </c>
      <c r="AT2302" s="273">
        <f>Table2[[#This Row],[OUTSD_ATM_HEALTH_TOTAL]]+Table2[[#This Row],[OUTSD_LG_HEALTH_TOTAL]]+Table2[[#This Row],[Individual Total]]+Table2[[#This Row],[Small Group Total]]+Table2[[#This Row],[OUTSD_STUDENT]]</f>
        <v>0</v>
      </c>
    </row>
    <row r="2303" spans="1:46">
      <c r="A2303" t="s">
        <v>89</v>
      </c>
      <c r="B2303" t="s">
        <v>371</v>
      </c>
      <c r="AE2303">
        <v>63</v>
      </c>
      <c r="AL2303">
        <v>2023</v>
      </c>
      <c r="AM2303">
        <v>4</v>
      </c>
      <c r="AN2303" s="273">
        <f>(Table2[[#This Row],[OUTSD_IND_HEALTH_TOTAL]]+Table2[[#This Row],[EXCHG_IND_HEALTH_TOTAL]])-Table2[[#This Row],[OUTSD_IND_GRANDFATHER]]</f>
        <v>0</v>
      </c>
      <c r="AO2303" s="273">
        <f>Table2[[#This Row],[OUTSD_IND_HEALTH_TOTAL]]-Table2[[#This Row],[OUTSD_IND_GRANDFATHER]]</f>
        <v>0</v>
      </c>
      <c r="AP2303" s="273">
        <f>(Table2[[#This Row],[OUTSD_SG_HEALTH_TOTAL]]+Table2[[#This Row],[EXCHG_SG_HEALTH_TOTAL]])-Table2[[#This Row],[OUTSD_SG_GRANDFATHER]]</f>
        <v>0</v>
      </c>
      <c r="AQ2303" s="273">
        <f>Table2[[#This Row],[OUTSD_SG_HEALTH_TOTAL]]-Table2[[#This Row],[OUTSD_SG_GRANDFATHER]]</f>
        <v>0</v>
      </c>
      <c r="AR2303" s="273">
        <f>Table2[[#This Row],[EXCHG_IND_HEALTH_TOTAL]]+Table2[[#This Row],[OUTSD_IND_HEALTH_TOTAL]]</f>
        <v>0</v>
      </c>
      <c r="AS2303" s="273">
        <f>Table2[[#This Row],[EXCHG_SG_HEALTH_TOTAL]]+Table2[[#This Row],[OUTSD_SG_HEALTH_TOTAL]]</f>
        <v>0</v>
      </c>
      <c r="AT2303" s="273">
        <f>Table2[[#This Row],[OUTSD_ATM_HEALTH_TOTAL]]+Table2[[#This Row],[OUTSD_LG_HEALTH_TOTAL]]+Table2[[#This Row],[Individual Total]]+Table2[[#This Row],[Small Group Total]]+Table2[[#This Row],[OUTSD_STUDENT]]</f>
        <v>0</v>
      </c>
    </row>
    <row r="2304" spans="1:46">
      <c r="A2304" t="s">
        <v>89</v>
      </c>
      <c r="B2304" t="s">
        <v>378</v>
      </c>
      <c r="AE2304">
        <v>68</v>
      </c>
      <c r="AL2304">
        <v>2023</v>
      </c>
      <c r="AM2304">
        <v>4</v>
      </c>
      <c r="AN2304" s="273">
        <f>(Table2[[#This Row],[OUTSD_IND_HEALTH_TOTAL]]+Table2[[#This Row],[EXCHG_IND_HEALTH_TOTAL]])-Table2[[#This Row],[OUTSD_IND_GRANDFATHER]]</f>
        <v>0</v>
      </c>
      <c r="AO2304" s="273">
        <f>Table2[[#This Row],[OUTSD_IND_HEALTH_TOTAL]]-Table2[[#This Row],[OUTSD_IND_GRANDFATHER]]</f>
        <v>0</v>
      </c>
      <c r="AP2304" s="273">
        <f>(Table2[[#This Row],[OUTSD_SG_HEALTH_TOTAL]]+Table2[[#This Row],[EXCHG_SG_HEALTH_TOTAL]])-Table2[[#This Row],[OUTSD_SG_GRANDFATHER]]</f>
        <v>0</v>
      </c>
      <c r="AQ2304" s="273">
        <f>Table2[[#This Row],[OUTSD_SG_HEALTH_TOTAL]]-Table2[[#This Row],[OUTSD_SG_GRANDFATHER]]</f>
        <v>0</v>
      </c>
      <c r="AR2304" s="273">
        <f>Table2[[#This Row],[EXCHG_IND_HEALTH_TOTAL]]+Table2[[#This Row],[OUTSD_IND_HEALTH_TOTAL]]</f>
        <v>0</v>
      </c>
      <c r="AS2304" s="273">
        <f>Table2[[#This Row],[EXCHG_SG_HEALTH_TOTAL]]+Table2[[#This Row],[OUTSD_SG_HEALTH_TOTAL]]</f>
        <v>0</v>
      </c>
      <c r="AT2304" s="273">
        <f>Table2[[#This Row],[OUTSD_ATM_HEALTH_TOTAL]]+Table2[[#This Row],[OUTSD_LG_HEALTH_TOTAL]]+Table2[[#This Row],[Individual Total]]+Table2[[#This Row],[Small Group Total]]+Table2[[#This Row],[OUTSD_STUDENT]]</f>
        <v>0</v>
      </c>
    </row>
    <row r="2305" spans="1:46">
      <c r="A2305" t="s">
        <v>89</v>
      </c>
      <c r="B2305" t="s">
        <v>369</v>
      </c>
      <c r="AE2305">
        <v>32</v>
      </c>
      <c r="AL2305">
        <v>2023</v>
      </c>
      <c r="AM2305">
        <v>4</v>
      </c>
      <c r="AN2305" s="273">
        <f>(Table2[[#This Row],[OUTSD_IND_HEALTH_TOTAL]]+Table2[[#This Row],[EXCHG_IND_HEALTH_TOTAL]])-Table2[[#This Row],[OUTSD_IND_GRANDFATHER]]</f>
        <v>0</v>
      </c>
      <c r="AO2305" s="273">
        <f>Table2[[#This Row],[OUTSD_IND_HEALTH_TOTAL]]-Table2[[#This Row],[OUTSD_IND_GRANDFATHER]]</f>
        <v>0</v>
      </c>
      <c r="AP2305" s="273">
        <f>(Table2[[#This Row],[OUTSD_SG_HEALTH_TOTAL]]+Table2[[#This Row],[EXCHG_SG_HEALTH_TOTAL]])-Table2[[#This Row],[OUTSD_SG_GRANDFATHER]]</f>
        <v>0</v>
      </c>
      <c r="AQ2305" s="273">
        <f>Table2[[#This Row],[OUTSD_SG_HEALTH_TOTAL]]-Table2[[#This Row],[OUTSD_SG_GRANDFATHER]]</f>
        <v>0</v>
      </c>
      <c r="AR2305" s="273">
        <f>Table2[[#This Row],[EXCHG_IND_HEALTH_TOTAL]]+Table2[[#This Row],[OUTSD_IND_HEALTH_TOTAL]]</f>
        <v>0</v>
      </c>
      <c r="AS2305" s="273">
        <f>Table2[[#This Row],[EXCHG_SG_HEALTH_TOTAL]]+Table2[[#This Row],[OUTSD_SG_HEALTH_TOTAL]]</f>
        <v>0</v>
      </c>
      <c r="AT2305" s="273">
        <f>Table2[[#This Row],[OUTSD_ATM_HEALTH_TOTAL]]+Table2[[#This Row],[OUTSD_LG_HEALTH_TOTAL]]+Table2[[#This Row],[Individual Total]]+Table2[[#This Row],[Small Group Total]]+Table2[[#This Row],[OUTSD_STUDENT]]</f>
        <v>0</v>
      </c>
    </row>
    <row r="2306" spans="1:46">
      <c r="A2306" t="s">
        <v>89</v>
      </c>
      <c r="B2306" t="s">
        <v>366</v>
      </c>
      <c r="AE2306">
        <v>75</v>
      </c>
      <c r="AL2306">
        <v>2023</v>
      </c>
      <c r="AM2306">
        <v>4</v>
      </c>
      <c r="AN2306" s="273">
        <f>(Table2[[#This Row],[OUTSD_IND_HEALTH_TOTAL]]+Table2[[#This Row],[EXCHG_IND_HEALTH_TOTAL]])-Table2[[#This Row],[OUTSD_IND_GRANDFATHER]]</f>
        <v>0</v>
      </c>
      <c r="AO2306" s="273">
        <f>Table2[[#This Row],[OUTSD_IND_HEALTH_TOTAL]]-Table2[[#This Row],[OUTSD_IND_GRANDFATHER]]</f>
        <v>0</v>
      </c>
      <c r="AP2306" s="273">
        <f>(Table2[[#This Row],[OUTSD_SG_HEALTH_TOTAL]]+Table2[[#This Row],[EXCHG_SG_HEALTH_TOTAL]])-Table2[[#This Row],[OUTSD_SG_GRANDFATHER]]</f>
        <v>0</v>
      </c>
      <c r="AQ2306" s="273">
        <f>Table2[[#This Row],[OUTSD_SG_HEALTH_TOTAL]]-Table2[[#This Row],[OUTSD_SG_GRANDFATHER]]</f>
        <v>0</v>
      </c>
      <c r="AR2306" s="273">
        <f>Table2[[#This Row],[EXCHG_IND_HEALTH_TOTAL]]+Table2[[#This Row],[OUTSD_IND_HEALTH_TOTAL]]</f>
        <v>0</v>
      </c>
      <c r="AS2306" s="273">
        <f>Table2[[#This Row],[EXCHG_SG_HEALTH_TOTAL]]+Table2[[#This Row],[OUTSD_SG_HEALTH_TOTAL]]</f>
        <v>0</v>
      </c>
      <c r="AT2306" s="273">
        <f>Table2[[#This Row],[OUTSD_ATM_HEALTH_TOTAL]]+Table2[[#This Row],[OUTSD_LG_HEALTH_TOTAL]]+Table2[[#This Row],[Individual Total]]+Table2[[#This Row],[Small Group Total]]+Table2[[#This Row],[OUTSD_STUDENT]]</f>
        <v>0</v>
      </c>
    </row>
    <row r="2307" spans="1:46">
      <c r="A2307" t="s">
        <v>89</v>
      </c>
      <c r="B2307" t="s">
        <v>383</v>
      </c>
      <c r="AE2307">
        <v>1</v>
      </c>
      <c r="AL2307">
        <v>2023</v>
      </c>
      <c r="AM2307">
        <v>4</v>
      </c>
      <c r="AN2307" s="273">
        <f>(Table2[[#This Row],[OUTSD_IND_HEALTH_TOTAL]]+Table2[[#This Row],[EXCHG_IND_HEALTH_TOTAL]])-Table2[[#This Row],[OUTSD_IND_GRANDFATHER]]</f>
        <v>0</v>
      </c>
      <c r="AO2307" s="273">
        <f>Table2[[#This Row],[OUTSD_IND_HEALTH_TOTAL]]-Table2[[#This Row],[OUTSD_IND_GRANDFATHER]]</f>
        <v>0</v>
      </c>
      <c r="AP2307" s="273">
        <f>(Table2[[#This Row],[OUTSD_SG_HEALTH_TOTAL]]+Table2[[#This Row],[EXCHG_SG_HEALTH_TOTAL]])-Table2[[#This Row],[OUTSD_SG_GRANDFATHER]]</f>
        <v>0</v>
      </c>
      <c r="AQ2307" s="273">
        <f>Table2[[#This Row],[OUTSD_SG_HEALTH_TOTAL]]-Table2[[#This Row],[OUTSD_SG_GRANDFATHER]]</f>
        <v>0</v>
      </c>
      <c r="AR2307" s="273">
        <f>Table2[[#This Row],[EXCHG_IND_HEALTH_TOTAL]]+Table2[[#This Row],[OUTSD_IND_HEALTH_TOTAL]]</f>
        <v>0</v>
      </c>
      <c r="AS2307" s="273">
        <f>Table2[[#This Row],[EXCHG_SG_HEALTH_TOTAL]]+Table2[[#This Row],[OUTSD_SG_HEALTH_TOTAL]]</f>
        <v>0</v>
      </c>
      <c r="AT2307" s="273">
        <f>Table2[[#This Row],[OUTSD_ATM_HEALTH_TOTAL]]+Table2[[#This Row],[OUTSD_LG_HEALTH_TOTAL]]+Table2[[#This Row],[Individual Total]]+Table2[[#This Row],[Small Group Total]]+Table2[[#This Row],[OUTSD_STUDENT]]</f>
        <v>0</v>
      </c>
    </row>
    <row r="2308" spans="1:46">
      <c r="A2308" t="s">
        <v>89</v>
      </c>
      <c r="B2308" t="s">
        <v>382</v>
      </c>
      <c r="AE2308">
        <v>22</v>
      </c>
      <c r="AL2308">
        <v>2023</v>
      </c>
      <c r="AM2308">
        <v>4</v>
      </c>
      <c r="AN2308" s="273">
        <f>(Table2[[#This Row],[OUTSD_IND_HEALTH_TOTAL]]+Table2[[#This Row],[EXCHG_IND_HEALTH_TOTAL]])-Table2[[#This Row],[OUTSD_IND_GRANDFATHER]]</f>
        <v>0</v>
      </c>
      <c r="AO2308" s="273">
        <f>Table2[[#This Row],[OUTSD_IND_HEALTH_TOTAL]]-Table2[[#This Row],[OUTSD_IND_GRANDFATHER]]</f>
        <v>0</v>
      </c>
      <c r="AP2308" s="273">
        <f>(Table2[[#This Row],[OUTSD_SG_HEALTH_TOTAL]]+Table2[[#This Row],[EXCHG_SG_HEALTH_TOTAL]])-Table2[[#This Row],[OUTSD_SG_GRANDFATHER]]</f>
        <v>0</v>
      </c>
      <c r="AQ2308" s="273">
        <f>Table2[[#This Row],[OUTSD_SG_HEALTH_TOTAL]]-Table2[[#This Row],[OUTSD_SG_GRANDFATHER]]</f>
        <v>0</v>
      </c>
      <c r="AR2308" s="273">
        <f>Table2[[#This Row],[EXCHG_IND_HEALTH_TOTAL]]+Table2[[#This Row],[OUTSD_IND_HEALTH_TOTAL]]</f>
        <v>0</v>
      </c>
      <c r="AS2308" s="273">
        <f>Table2[[#This Row],[EXCHG_SG_HEALTH_TOTAL]]+Table2[[#This Row],[OUTSD_SG_HEALTH_TOTAL]]</f>
        <v>0</v>
      </c>
      <c r="AT2308" s="273">
        <f>Table2[[#This Row],[OUTSD_ATM_HEALTH_TOTAL]]+Table2[[#This Row],[OUTSD_LG_HEALTH_TOTAL]]+Table2[[#This Row],[Individual Total]]+Table2[[#This Row],[Small Group Total]]+Table2[[#This Row],[OUTSD_STUDENT]]</f>
        <v>0</v>
      </c>
    </row>
    <row r="2309" spans="1:46">
      <c r="A2309" t="s">
        <v>89</v>
      </c>
      <c r="B2309" t="s">
        <v>380</v>
      </c>
      <c r="AE2309">
        <v>104</v>
      </c>
      <c r="AL2309">
        <v>2023</v>
      </c>
      <c r="AM2309">
        <v>4</v>
      </c>
      <c r="AN2309" s="273">
        <f>(Table2[[#This Row],[OUTSD_IND_HEALTH_TOTAL]]+Table2[[#This Row],[EXCHG_IND_HEALTH_TOTAL]])-Table2[[#This Row],[OUTSD_IND_GRANDFATHER]]</f>
        <v>0</v>
      </c>
      <c r="AO2309" s="273">
        <f>Table2[[#This Row],[OUTSD_IND_HEALTH_TOTAL]]-Table2[[#This Row],[OUTSD_IND_GRANDFATHER]]</f>
        <v>0</v>
      </c>
      <c r="AP2309" s="273">
        <f>(Table2[[#This Row],[OUTSD_SG_HEALTH_TOTAL]]+Table2[[#This Row],[EXCHG_SG_HEALTH_TOTAL]])-Table2[[#This Row],[OUTSD_SG_GRANDFATHER]]</f>
        <v>0</v>
      </c>
      <c r="AQ2309" s="273">
        <f>Table2[[#This Row],[OUTSD_SG_HEALTH_TOTAL]]-Table2[[#This Row],[OUTSD_SG_GRANDFATHER]]</f>
        <v>0</v>
      </c>
      <c r="AR2309" s="273">
        <f>Table2[[#This Row],[EXCHG_IND_HEALTH_TOTAL]]+Table2[[#This Row],[OUTSD_IND_HEALTH_TOTAL]]</f>
        <v>0</v>
      </c>
      <c r="AS2309" s="273">
        <f>Table2[[#This Row],[EXCHG_SG_HEALTH_TOTAL]]+Table2[[#This Row],[OUTSD_SG_HEALTH_TOTAL]]</f>
        <v>0</v>
      </c>
      <c r="AT2309" s="273">
        <f>Table2[[#This Row],[OUTSD_ATM_HEALTH_TOTAL]]+Table2[[#This Row],[OUTSD_LG_HEALTH_TOTAL]]+Table2[[#This Row],[Individual Total]]+Table2[[#This Row],[Small Group Total]]+Table2[[#This Row],[OUTSD_STUDENT]]</f>
        <v>0</v>
      </c>
    </row>
    <row r="2310" spans="1:46">
      <c r="A2310" t="s">
        <v>89</v>
      </c>
      <c r="B2310" t="s">
        <v>387</v>
      </c>
      <c r="AE2310">
        <v>4</v>
      </c>
      <c r="AL2310">
        <v>2023</v>
      </c>
      <c r="AM2310">
        <v>4</v>
      </c>
      <c r="AN2310" s="273">
        <f>(Table2[[#This Row],[OUTSD_IND_HEALTH_TOTAL]]+Table2[[#This Row],[EXCHG_IND_HEALTH_TOTAL]])-Table2[[#This Row],[OUTSD_IND_GRANDFATHER]]</f>
        <v>0</v>
      </c>
      <c r="AO2310" s="273">
        <f>Table2[[#This Row],[OUTSD_IND_HEALTH_TOTAL]]-Table2[[#This Row],[OUTSD_IND_GRANDFATHER]]</f>
        <v>0</v>
      </c>
      <c r="AP2310" s="273">
        <f>(Table2[[#This Row],[OUTSD_SG_HEALTH_TOTAL]]+Table2[[#This Row],[EXCHG_SG_HEALTH_TOTAL]])-Table2[[#This Row],[OUTSD_SG_GRANDFATHER]]</f>
        <v>0</v>
      </c>
      <c r="AQ2310" s="273">
        <f>Table2[[#This Row],[OUTSD_SG_HEALTH_TOTAL]]-Table2[[#This Row],[OUTSD_SG_GRANDFATHER]]</f>
        <v>0</v>
      </c>
      <c r="AR2310" s="273">
        <f>Table2[[#This Row],[EXCHG_IND_HEALTH_TOTAL]]+Table2[[#This Row],[OUTSD_IND_HEALTH_TOTAL]]</f>
        <v>0</v>
      </c>
      <c r="AS2310" s="273">
        <f>Table2[[#This Row],[EXCHG_SG_HEALTH_TOTAL]]+Table2[[#This Row],[OUTSD_SG_HEALTH_TOTAL]]</f>
        <v>0</v>
      </c>
      <c r="AT2310" s="273">
        <f>Table2[[#This Row],[OUTSD_ATM_HEALTH_TOTAL]]+Table2[[#This Row],[OUTSD_LG_HEALTH_TOTAL]]+Table2[[#This Row],[Individual Total]]+Table2[[#This Row],[Small Group Total]]+Table2[[#This Row],[OUTSD_STUDENT]]</f>
        <v>0</v>
      </c>
    </row>
    <row r="2311" spans="1:46">
      <c r="A2311" t="s">
        <v>89</v>
      </c>
      <c r="B2311" t="s">
        <v>392</v>
      </c>
      <c r="AE2311">
        <v>11</v>
      </c>
      <c r="AL2311">
        <v>2023</v>
      </c>
      <c r="AM2311">
        <v>4</v>
      </c>
      <c r="AN2311" s="273">
        <f>(Table2[[#This Row],[OUTSD_IND_HEALTH_TOTAL]]+Table2[[#This Row],[EXCHG_IND_HEALTH_TOTAL]])-Table2[[#This Row],[OUTSD_IND_GRANDFATHER]]</f>
        <v>0</v>
      </c>
      <c r="AO2311" s="273">
        <f>Table2[[#This Row],[OUTSD_IND_HEALTH_TOTAL]]-Table2[[#This Row],[OUTSD_IND_GRANDFATHER]]</f>
        <v>0</v>
      </c>
      <c r="AP2311" s="273">
        <f>(Table2[[#This Row],[OUTSD_SG_HEALTH_TOTAL]]+Table2[[#This Row],[EXCHG_SG_HEALTH_TOTAL]])-Table2[[#This Row],[OUTSD_SG_GRANDFATHER]]</f>
        <v>0</v>
      </c>
      <c r="AQ2311" s="273">
        <f>Table2[[#This Row],[OUTSD_SG_HEALTH_TOTAL]]-Table2[[#This Row],[OUTSD_SG_GRANDFATHER]]</f>
        <v>0</v>
      </c>
      <c r="AR2311" s="273">
        <f>Table2[[#This Row],[EXCHG_IND_HEALTH_TOTAL]]+Table2[[#This Row],[OUTSD_IND_HEALTH_TOTAL]]</f>
        <v>0</v>
      </c>
      <c r="AS2311" s="273">
        <f>Table2[[#This Row],[EXCHG_SG_HEALTH_TOTAL]]+Table2[[#This Row],[OUTSD_SG_HEALTH_TOTAL]]</f>
        <v>0</v>
      </c>
      <c r="AT2311" s="273">
        <f>Table2[[#This Row],[OUTSD_ATM_HEALTH_TOTAL]]+Table2[[#This Row],[OUTSD_LG_HEALTH_TOTAL]]+Table2[[#This Row],[Individual Total]]+Table2[[#This Row],[Small Group Total]]+Table2[[#This Row],[OUTSD_STUDENT]]</f>
        <v>0</v>
      </c>
    </row>
    <row r="2312" spans="1:46">
      <c r="A2312" t="s">
        <v>89</v>
      </c>
      <c r="B2312" t="s">
        <v>390</v>
      </c>
      <c r="AE2312">
        <v>3</v>
      </c>
      <c r="AL2312">
        <v>2023</v>
      </c>
      <c r="AM2312">
        <v>4</v>
      </c>
      <c r="AN2312" s="273">
        <f>(Table2[[#This Row],[OUTSD_IND_HEALTH_TOTAL]]+Table2[[#This Row],[EXCHG_IND_HEALTH_TOTAL]])-Table2[[#This Row],[OUTSD_IND_GRANDFATHER]]</f>
        <v>0</v>
      </c>
      <c r="AO2312" s="273">
        <f>Table2[[#This Row],[OUTSD_IND_HEALTH_TOTAL]]-Table2[[#This Row],[OUTSD_IND_GRANDFATHER]]</f>
        <v>0</v>
      </c>
      <c r="AP2312" s="273">
        <f>(Table2[[#This Row],[OUTSD_SG_HEALTH_TOTAL]]+Table2[[#This Row],[EXCHG_SG_HEALTH_TOTAL]])-Table2[[#This Row],[OUTSD_SG_GRANDFATHER]]</f>
        <v>0</v>
      </c>
      <c r="AQ2312" s="273">
        <f>Table2[[#This Row],[OUTSD_SG_HEALTH_TOTAL]]-Table2[[#This Row],[OUTSD_SG_GRANDFATHER]]</f>
        <v>0</v>
      </c>
      <c r="AR2312" s="273">
        <f>Table2[[#This Row],[EXCHG_IND_HEALTH_TOTAL]]+Table2[[#This Row],[OUTSD_IND_HEALTH_TOTAL]]</f>
        <v>0</v>
      </c>
      <c r="AS2312" s="273">
        <f>Table2[[#This Row],[EXCHG_SG_HEALTH_TOTAL]]+Table2[[#This Row],[OUTSD_SG_HEALTH_TOTAL]]</f>
        <v>0</v>
      </c>
      <c r="AT2312" s="273">
        <f>Table2[[#This Row],[OUTSD_ATM_HEALTH_TOTAL]]+Table2[[#This Row],[OUTSD_LG_HEALTH_TOTAL]]+Table2[[#This Row],[Individual Total]]+Table2[[#This Row],[Small Group Total]]+Table2[[#This Row],[OUTSD_STUDENT]]</f>
        <v>0</v>
      </c>
    </row>
    <row r="2313" spans="1:46">
      <c r="A2313" t="s">
        <v>425</v>
      </c>
      <c r="B2313" t="s">
        <v>363</v>
      </c>
      <c r="P2313">
        <v>1</v>
      </c>
      <c r="U2313">
        <v>1</v>
      </c>
      <c r="AL2313">
        <v>2023</v>
      </c>
      <c r="AM2313">
        <v>4</v>
      </c>
      <c r="AN2313" s="273">
        <f>(Table2[[#This Row],[OUTSD_IND_HEALTH_TOTAL]]+Table2[[#This Row],[EXCHG_IND_HEALTH_TOTAL]])-Table2[[#This Row],[OUTSD_IND_GRANDFATHER]]</f>
        <v>0</v>
      </c>
      <c r="AO2313" s="273">
        <f>Table2[[#This Row],[OUTSD_IND_HEALTH_TOTAL]]-Table2[[#This Row],[OUTSD_IND_GRANDFATHER]]</f>
        <v>0</v>
      </c>
      <c r="AP2313" s="273">
        <f>(Table2[[#This Row],[OUTSD_SG_HEALTH_TOTAL]]+Table2[[#This Row],[EXCHG_SG_HEALTH_TOTAL]])-Table2[[#This Row],[OUTSD_SG_GRANDFATHER]]</f>
        <v>0</v>
      </c>
      <c r="AQ2313" s="273">
        <f>Table2[[#This Row],[OUTSD_SG_HEALTH_TOTAL]]-Table2[[#This Row],[OUTSD_SG_GRANDFATHER]]</f>
        <v>0</v>
      </c>
      <c r="AR2313" s="273">
        <f>Table2[[#This Row],[EXCHG_IND_HEALTH_TOTAL]]+Table2[[#This Row],[OUTSD_IND_HEALTH_TOTAL]]</f>
        <v>1</v>
      </c>
      <c r="AS2313" s="273">
        <f>Table2[[#This Row],[EXCHG_SG_HEALTH_TOTAL]]+Table2[[#This Row],[OUTSD_SG_HEALTH_TOTAL]]</f>
        <v>0</v>
      </c>
      <c r="AT2313" s="273">
        <f>Table2[[#This Row],[OUTSD_ATM_HEALTH_TOTAL]]+Table2[[#This Row],[OUTSD_LG_HEALTH_TOTAL]]+Table2[[#This Row],[Individual Total]]+Table2[[#This Row],[Small Group Total]]+Table2[[#This Row],[OUTSD_STUDENT]]</f>
        <v>1</v>
      </c>
    </row>
    <row r="2314" spans="1:46">
      <c r="A2314" t="s">
        <v>425</v>
      </c>
      <c r="B2314" t="s">
        <v>361</v>
      </c>
      <c r="P2314">
        <v>1</v>
      </c>
      <c r="U2314">
        <v>1</v>
      </c>
      <c r="AL2314">
        <v>2023</v>
      </c>
      <c r="AM2314">
        <v>4</v>
      </c>
      <c r="AN2314" s="273">
        <f>(Table2[[#This Row],[OUTSD_IND_HEALTH_TOTAL]]+Table2[[#This Row],[EXCHG_IND_HEALTH_TOTAL]])-Table2[[#This Row],[OUTSD_IND_GRANDFATHER]]</f>
        <v>0</v>
      </c>
      <c r="AO2314" s="273">
        <f>Table2[[#This Row],[OUTSD_IND_HEALTH_TOTAL]]-Table2[[#This Row],[OUTSD_IND_GRANDFATHER]]</f>
        <v>0</v>
      </c>
      <c r="AP2314" s="273">
        <f>(Table2[[#This Row],[OUTSD_SG_HEALTH_TOTAL]]+Table2[[#This Row],[EXCHG_SG_HEALTH_TOTAL]])-Table2[[#This Row],[OUTSD_SG_GRANDFATHER]]</f>
        <v>0</v>
      </c>
      <c r="AQ2314" s="273">
        <f>Table2[[#This Row],[OUTSD_SG_HEALTH_TOTAL]]-Table2[[#This Row],[OUTSD_SG_GRANDFATHER]]</f>
        <v>0</v>
      </c>
      <c r="AR2314" s="273">
        <f>Table2[[#This Row],[EXCHG_IND_HEALTH_TOTAL]]+Table2[[#This Row],[OUTSD_IND_HEALTH_TOTAL]]</f>
        <v>1</v>
      </c>
      <c r="AS2314" s="273">
        <f>Table2[[#This Row],[EXCHG_SG_HEALTH_TOTAL]]+Table2[[#This Row],[OUTSD_SG_HEALTH_TOTAL]]</f>
        <v>0</v>
      </c>
      <c r="AT2314" s="273">
        <f>Table2[[#This Row],[OUTSD_ATM_HEALTH_TOTAL]]+Table2[[#This Row],[OUTSD_LG_HEALTH_TOTAL]]+Table2[[#This Row],[Individual Total]]+Table2[[#This Row],[Small Group Total]]+Table2[[#This Row],[OUTSD_STUDENT]]</f>
        <v>1</v>
      </c>
    </row>
    <row r="2315" spans="1:46">
      <c r="A2315" t="s">
        <v>425</v>
      </c>
      <c r="B2315" t="s">
        <v>359</v>
      </c>
      <c r="P2315">
        <v>1</v>
      </c>
      <c r="U2315">
        <v>1</v>
      </c>
      <c r="AL2315">
        <v>2023</v>
      </c>
      <c r="AM2315">
        <v>4</v>
      </c>
      <c r="AN2315" s="273">
        <f>(Table2[[#This Row],[OUTSD_IND_HEALTH_TOTAL]]+Table2[[#This Row],[EXCHG_IND_HEALTH_TOTAL]])-Table2[[#This Row],[OUTSD_IND_GRANDFATHER]]</f>
        <v>0</v>
      </c>
      <c r="AO2315" s="273">
        <f>Table2[[#This Row],[OUTSD_IND_HEALTH_TOTAL]]-Table2[[#This Row],[OUTSD_IND_GRANDFATHER]]</f>
        <v>0</v>
      </c>
      <c r="AP2315" s="273">
        <f>(Table2[[#This Row],[OUTSD_SG_HEALTH_TOTAL]]+Table2[[#This Row],[EXCHG_SG_HEALTH_TOTAL]])-Table2[[#This Row],[OUTSD_SG_GRANDFATHER]]</f>
        <v>0</v>
      </c>
      <c r="AQ2315" s="273">
        <f>Table2[[#This Row],[OUTSD_SG_HEALTH_TOTAL]]-Table2[[#This Row],[OUTSD_SG_GRANDFATHER]]</f>
        <v>0</v>
      </c>
      <c r="AR2315" s="273">
        <f>Table2[[#This Row],[EXCHG_IND_HEALTH_TOTAL]]+Table2[[#This Row],[OUTSD_IND_HEALTH_TOTAL]]</f>
        <v>1</v>
      </c>
      <c r="AS2315" s="273">
        <f>Table2[[#This Row],[EXCHG_SG_HEALTH_TOTAL]]+Table2[[#This Row],[OUTSD_SG_HEALTH_TOTAL]]</f>
        <v>0</v>
      </c>
      <c r="AT2315" s="273">
        <f>Table2[[#This Row],[OUTSD_ATM_HEALTH_TOTAL]]+Table2[[#This Row],[OUTSD_LG_HEALTH_TOTAL]]+Table2[[#This Row],[Individual Total]]+Table2[[#This Row],[Small Group Total]]+Table2[[#This Row],[OUTSD_STUDENT]]</f>
        <v>1</v>
      </c>
    </row>
    <row r="2316" spans="1:46">
      <c r="A2316" t="s">
        <v>425</v>
      </c>
      <c r="B2316" t="s">
        <v>357</v>
      </c>
      <c r="P2316">
        <v>1</v>
      </c>
      <c r="U2316">
        <v>1</v>
      </c>
      <c r="AL2316">
        <v>2023</v>
      </c>
      <c r="AM2316">
        <v>4</v>
      </c>
      <c r="AN2316" s="273">
        <f>(Table2[[#This Row],[OUTSD_IND_HEALTH_TOTAL]]+Table2[[#This Row],[EXCHG_IND_HEALTH_TOTAL]])-Table2[[#This Row],[OUTSD_IND_GRANDFATHER]]</f>
        <v>0</v>
      </c>
      <c r="AO2316" s="273">
        <f>Table2[[#This Row],[OUTSD_IND_HEALTH_TOTAL]]-Table2[[#This Row],[OUTSD_IND_GRANDFATHER]]</f>
        <v>0</v>
      </c>
      <c r="AP2316" s="273">
        <f>(Table2[[#This Row],[OUTSD_SG_HEALTH_TOTAL]]+Table2[[#This Row],[EXCHG_SG_HEALTH_TOTAL]])-Table2[[#This Row],[OUTSD_SG_GRANDFATHER]]</f>
        <v>0</v>
      </c>
      <c r="AQ2316" s="273">
        <f>Table2[[#This Row],[OUTSD_SG_HEALTH_TOTAL]]-Table2[[#This Row],[OUTSD_SG_GRANDFATHER]]</f>
        <v>0</v>
      </c>
      <c r="AR2316" s="273">
        <f>Table2[[#This Row],[EXCHG_IND_HEALTH_TOTAL]]+Table2[[#This Row],[OUTSD_IND_HEALTH_TOTAL]]</f>
        <v>1</v>
      </c>
      <c r="AS2316" s="273">
        <f>Table2[[#This Row],[EXCHG_SG_HEALTH_TOTAL]]+Table2[[#This Row],[OUTSD_SG_HEALTH_TOTAL]]</f>
        <v>0</v>
      </c>
      <c r="AT2316" s="273">
        <f>Table2[[#This Row],[OUTSD_ATM_HEALTH_TOTAL]]+Table2[[#This Row],[OUTSD_LG_HEALTH_TOTAL]]+Table2[[#This Row],[Individual Total]]+Table2[[#This Row],[Small Group Total]]+Table2[[#This Row],[OUTSD_STUDENT]]</f>
        <v>1</v>
      </c>
    </row>
    <row r="2317" spans="1:46">
      <c r="A2317" t="s">
        <v>393</v>
      </c>
      <c r="B2317" t="s">
        <v>363</v>
      </c>
      <c r="AE2317">
        <v>6</v>
      </c>
      <c r="AL2317">
        <v>2023</v>
      </c>
      <c r="AM2317">
        <v>4</v>
      </c>
      <c r="AN2317" s="273">
        <f>(Table2[[#This Row],[OUTSD_IND_HEALTH_TOTAL]]+Table2[[#This Row],[EXCHG_IND_HEALTH_TOTAL]])-Table2[[#This Row],[OUTSD_IND_GRANDFATHER]]</f>
        <v>0</v>
      </c>
      <c r="AO2317" s="273">
        <f>Table2[[#This Row],[OUTSD_IND_HEALTH_TOTAL]]-Table2[[#This Row],[OUTSD_IND_GRANDFATHER]]</f>
        <v>0</v>
      </c>
      <c r="AP2317" s="273">
        <f>(Table2[[#This Row],[OUTSD_SG_HEALTH_TOTAL]]+Table2[[#This Row],[EXCHG_SG_HEALTH_TOTAL]])-Table2[[#This Row],[OUTSD_SG_GRANDFATHER]]</f>
        <v>0</v>
      </c>
      <c r="AQ2317" s="273">
        <f>Table2[[#This Row],[OUTSD_SG_HEALTH_TOTAL]]-Table2[[#This Row],[OUTSD_SG_GRANDFATHER]]</f>
        <v>0</v>
      </c>
      <c r="AR2317" s="273">
        <f>Table2[[#This Row],[EXCHG_IND_HEALTH_TOTAL]]+Table2[[#This Row],[OUTSD_IND_HEALTH_TOTAL]]</f>
        <v>0</v>
      </c>
      <c r="AS2317" s="273">
        <f>Table2[[#This Row],[EXCHG_SG_HEALTH_TOTAL]]+Table2[[#This Row],[OUTSD_SG_HEALTH_TOTAL]]</f>
        <v>0</v>
      </c>
      <c r="AT2317" s="273">
        <f>Table2[[#This Row],[OUTSD_ATM_HEALTH_TOTAL]]+Table2[[#This Row],[OUTSD_LG_HEALTH_TOTAL]]+Table2[[#This Row],[Individual Total]]+Table2[[#This Row],[Small Group Total]]+Table2[[#This Row],[OUTSD_STUDENT]]</f>
        <v>0</v>
      </c>
    </row>
    <row r="2318" spans="1:46">
      <c r="A2318" t="s">
        <v>393</v>
      </c>
      <c r="B2318" t="s">
        <v>358</v>
      </c>
      <c r="AE2318">
        <v>10</v>
      </c>
      <c r="AL2318">
        <v>2023</v>
      </c>
      <c r="AM2318">
        <v>4</v>
      </c>
      <c r="AN2318" s="273">
        <f>(Table2[[#This Row],[OUTSD_IND_HEALTH_TOTAL]]+Table2[[#This Row],[EXCHG_IND_HEALTH_TOTAL]])-Table2[[#This Row],[OUTSD_IND_GRANDFATHER]]</f>
        <v>0</v>
      </c>
      <c r="AO2318" s="273">
        <f>Table2[[#This Row],[OUTSD_IND_HEALTH_TOTAL]]-Table2[[#This Row],[OUTSD_IND_GRANDFATHER]]</f>
        <v>0</v>
      </c>
      <c r="AP2318" s="273">
        <f>(Table2[[#This Row],[OUTSD_SG_HEALTH_TOTAL]]+Table2[[#This Row],[EXCHG_SG_HEALTH_TOTAL]])-Table2[[#This Row],[OUTSD_SG_GRANDFATHER]]</f>
        <v>0</v>
      </c>
      <c r="AQ2318" s="273">
        <f>Table2[[#This Row],[OUTSD_SG_HEALTH_TOTAL]]-Table2[[#This Row],[OUTSD_SG_GRANDFATHER]]</f>
        <v>0</v>
      </c>
      <c r="AR2318" s="273">
        <f>Table2[[#This Row],[EXCHG_IND_HEALTH_TOTAL]]+Table2[[#This Row],[OUTSD_IND_HEALTH_TOTAL]]</f>
        <v>0</v>
      </c>
      <c r="AS2318" s="273">
        <f>Table2[[#This Row],[EXCHG_SG_HEALTH_TOTAL]]+Table2[[#This Row],[OUTSD_SG_HEALTH_TOTAL]]</f>
        <v>0</v>
      </c>
      <c r="AT2318" s="273">
        <f>Table2[[#This Row],[OUTSD_ATM_HEALTH_TOTAL]]+Table2[[#This Row],[OUTSD_LG_HEALTH_TOTAL]]+Table2[[#This Row],[Individual Total]]+Table2[[#This Row],[Small Group Total]]+Table2[[#This Row],[OUTSD_STUDENT]]</f>
        <v>0</v>
      </c>
    </row>
    <row r="2319" spans="1:46">
      <c r="A2319" t="s">
        <v>393</v>
      </c>
      <c r="B2319" t="s">
        <v>361</v>
      </c>
      <c r="AE2319">
        <v>1</v>
      </c>
      <c r="AL2319">
        <v>2023</v>
      </c>
      <c r="AM2319">
        <v>4</v>
      </c>
      <c r="AN2319" s="273">
        <f>(Table2[[#This Row],[OUTSD_IND_HEALTH_TOTAL]]+Table2[[#This Row],[EXCHG_IND_HEALTH_TOTAL]])-Table2[[#This Row],[OUTSD_IND_GRANDFATHER]]</f>
        <v>0</v>
      </c>
      <c r="AO2319" s="273">
        <f>Table2[[#This Row],[OUTSD_IND_HEALTH_TOTAL]]-Table2[[#This Row],[OUTSD_IND_GRANDFATHER]]</f>
        <v>0</v>
      </c>
      <c r="AP2319" s="273">
        <f>(Table2[[#This Row],[OUTSD_SG_HEALTH_TOTAL]]+Table2[[#This Row],[EXCHG_SG_HEALTH_TOTAL]])-Table2[[#This Row],[OUTSD_SG_GRANDFATHER]]</f>
        <v>0</v>
      </c>
      <c r="AQ2319" s="273">
        <f>Table2[[#This Row],[OUTSD_SG_HEALTH_TOTAL]]-Table2[[#This Row],[OUTSD_SG_GRANDFATHER]]</f>
        <v>0</v>
      </c>
      <c r="AR2319" s="273">
        <f>Table2[[#This Row],[EXCHG_IND_HEALTH_TOTAL]]+Table2[[#This Row],[OUTSD_IND_HEALTH_TOTAL]]</f>
        <v>0</v>
      </c>
      <c r="AS2319" s="273">
        <f>Table2[[#This Row],[EXCHG_SG_HEALTH_TOTAL]]+Table2[[#This Row],[OUTSD_SG_HEALTH_TOTAL]]</f>
        <v>0</v>
      </c>
      <c r="AT2319" s="273">
        <f>Table2[[#This Row],[OUTSD_ATM_HEALTH_TOTAL]]+Table2[[#This Row],[OUTSD_LG_HEALTH_TOTAL]]+Table2[[#This Row],[Individual Total]]+Table2[[#This Row],[Small Group Total]]+Table2[[#This Row],[OUTSD_STUDENT]]</f>
        <v>0</v>
      </c>
    </row>
    <row r="2320" spans="1:46">
      <c r="A2320" t="s">
        <v>393</v>
      </c>
      <c r="B2320" t="s">
        <v>376</v>
      </c>
      <c r="AE2320">
        <v>3</v>
      </c>
      <c r="AL2320">
        <v>2023</v>
      </c>
      <c r="AM2320">
        <v>4</v>
      </c>
      <c r="AN2320" s="273">
        <f>(Table2[[#This Row],[OUTSD_IND_HEALTH_TOTAL]]+Table2[[#This Row],[EXCHG_IND_HEALTH_TOTAL]])-Table2[[#This Row],[OUTSD_IND_GRANDFATHER]]</f>
        <v>0</v>
      </c>
      <c r="AO2320" s="273">
        <f>Table2[[#This Row],[OUTSD_IND_HEALTH_TOTAL]]-Table2[[#This Row],[OUTSD_IND_GRANDFATHER]]</f>
        <v>0</v>
      </c>
      <c r="AP2320" s="273">
        <f>(Table2[[#This Row],[OUTSD_SG_HEALTH_TOTAL]]+Table2[[#This Row],[EXCHG_SG_HEALTH_TOTAL]])-Table2[[#This Row],[OUTSD_SG_GRANDFATHER]]</f>
        <v>0</v>
      </c>
      <c r="AQ2320" s="273">
        <f>Table2[[#This Row],[OUTSD_SG_HEALTH_TOTAL]]-Table2[[#This Row],[OUTSD_SG_GRANDFATHER]]</f>
        <v>0</v>
      </c>
      <c r="AR2320" s="273">
        <f>Table2[[#This Row],[EXCHG_IND_HEALTH_TOTAL]]+Table2[[#This Row],[OUTSD_IND_HEALTH_TOTAL]]</f>
        <v>0</v>
      </c>
      <c r="AS2320" s="273">
        <f>Table2[[#This Row],[EXCHG_SG_HEALTH_TOTAL]]+Table2[[#This Row],[OUTSD_SG_HEALTH_TOTAL]]</f>
        <v>0</v>
      </c>
      <c r="AT2320" s="273">
        <f>Table2[[#This Row],[OUTSD_ATM_HEALTH_TOTAL]]+Table2[[#This Row],[OUTSD_LG_HEALTH_TOTAL]]+Table2[[#This Row],[Individual Total]]+Table2[[#This Row],[Small Group Total]]+Table2[[#This Row],[OUTSD_STUDENT]]</f>
        <v>0</v>
      </c>
    </row>
    <row r="2321" spans="1:46">
      <c r="A2321" t="s">
        <v>393</v>
      </c>
      <c r="B2321" t="s">
        <v>370</v>
      </c>
      <c r="AE2321">
        <v>5</v>
      </c>
      <c r="AL2321">
        <v>2023</v>
      </c>
      <c r="AM2321">
        <v>4</v>
      </c>
      <c r="AN2321" s="273">
        <f>(Table2[[#This Row],[OUTSD_IND_HEALTH_TOTAL]]+Table2[[#This Row],[EXCHG_IND_HEALTH_TOTAL]])-Table2[[#This Row],[OUTSD_IND_GRANDFATHER]]</f>
        <v>0</v>
      </c>
      <c r="AO2321" s="273">
        <f>Table2[[#This Row],[OUTSD_IND_HEALTH_TOTAL]]-Table2[[#This Row],[OUTSD_IND_GRANDFATHER]]</f>
        <v>0</v>
      </c>
      <c r="AP2321" s="273">
        <f>(Table2[[#This Row],[OUTSD_SG_HEALTH_TOTAL]]+Table2[[#This Row],[EXCHG_SG_HEALTH_TOTAL]])-Table2[[#This Row],[OUTSD_SG_GRANDFATHER]]</f>
        <v>0</v>
      </c>
      <c r="AQ2321" s="273">
        <f>Table2[[#This Row],[OUTSD_SG_HEALTH_TOTAL]]-Table2[[#This Row],[OUTSD_SG_GRANDFATHER]]</f>
        <v>0</v>
      </c>
      <c r="AR2321" s="273">
        <f>Table2[[#This Row],[EXCHG_IND_HEALTH_TOTAL]]+Table2[[#This Row],[OUTSD_IND_HEALTH_TOTAL]]</f>
        <v>0</v>
      </c>
      <c r="AS2321" s="273">
        <f>Table2[[#This Row],[EXCHG_SG_HEALTH_TOTAL]]+Table2[[#This Row],[OUTSD_SG_HEALTH_TOTAL]]</f>
        <v>0</v>
      </c>
      <c r="AT2321" s="273">
        <f>Table2[[#This Row],[OUTSD_ATM_HEALTH_TOTAL]]+Table2[[#This Row],[OUTSD_LG_HEALTH_TOTAL]]+Table2[[#This Row],[Individual Total]]+Table2[[#This Row],[Small Group Total]]+Table2[[#This Row],[OUTSD_STUDENT]]</f>
        <v>0</v>
      </c>
    </row>
    <row r="2322" spans="1:46">
      <c r="A2322" t="s">
        <v>393</v>
      </c>
      <c r="B2322" t="s">
        <v>367</v>
      </c>
      <c r="AE2322">
        <v>1</v>
      </c>
      <c r="AL2322">
        <v>2023</v>
      </c>
      <c r="AM2322">
        <v>4</v>
      </c>
      <c r="AN2322" s="273">
        <f>(Table2[[#This Row],[OUTSD_IND_HEALTH_TOTAL]]+Table2[[#This Row],[EXCHG_IND_HEALTH_TOTAL]])-Table2[[#This Row],[OUTSD_IND_GRANDFATHER]]</f>
        <v>0</v>
      </c>
      <c r="AO2322" s="273">
        <f>Table2[[#This Row],[OUTSD_IND_HEALTH_TOTAL]]-Table2[[#This Row],[OUTSD_IND_GRANDFATHER]]</f>
        <v>0</v>
      </c>
      <c r="AP2322" s="273">
        <f>(Table2[[#This Row],[OUTSD_SG_HEALTH_TOTAL]]+Table2[[#This Row],[EXCHG_SG_HEALTH_TOTAL]])-Table2[[#This Row],[OUTSD_SG_GRANDFATHER]]</f>
        <v>0</v>
      </c>
      <c r="AQ2322" s="273">
        <f>Table2[[#This Row],[OUTSD_SG_HEALTH_TOTAL]]-Table2[[#This Row],[OUTSD_SG_GRANDFATHER]]</f>
        <v>0</v>
      </c>
      <c r="AR2322" s="273">
        <f>Table2[[#This Row],[EXCHG_IND_HEALTH_TOTAL]]+Table2[[#This Row],[OUTSD_IND_HEALTH_TOTAL]]</f>
        <v>0</v>
      </c>
      <c r="AS2322" s="273">
        <f>Table2[[#This Row],[EXCHG_SG_HEALTH_TOTAL]]+Table2[[#This Row],[OUTSD_SG_HEALTH_TOTAL]]</f>
        <v>0</v>
      </c>
      <c r="AT2322" s="273">
        <f>Table2[[#This Row],[OUTSD_ATM_HEALTH_TOTAL]]+Table2[[#This Row],[OUTSD_LG_HEALTH_TOTAL]]+Table2[[#This Row],[Individual Total]]+Table2[[#This Row],[Small Group Total]]+Table2[[#This Row],[OUTSD_STUDENT]]</f>
        <v>0</v>
      </c>
    </row>
    <row r="2323" spans="1:46">
      <c r="A2323" t="s">
        <v>393</v>
      </c>
      <c r="B2323" t="s">
        <v>368</v>
      </c>
      <c r="AE2323">
        <v>2</v>
      </c>
      <c r="AL2323">
        <v>2023</v>
      </c>
      <c r="AM2323">
        <v>4</v>
      </c>
      <c r="AN2323" s="273">
        <f>(Table2[[#This Row],[OUTSD_IND_HEALTH_TOTAL]]+Table2[[#This Row],[EXCHG_IND_HEALTH_TOTAL]])-Table2[[#This Row],[OUTSD_IND_GRANDFATHER]]</f>
        <v>0</v>
      </c>
      <c r="AO2323" s="273">
        <f>Table2[[#This Row],[OUTSD_IND_HEALTH_TOTAL]]-Table2[[#This Row],[OUTSD_IND_GRANDFATHER]]</f>
        <v>0</v>
      </c>
      <c r="AP2323" s="273">
        <f>(Table2[[#This Row],[OUTSD_SG_HEALTH_TOTAL]]+Table2[[#This Row],[EXCHG_SG_HEALTH_TOTAL]])-Table2[[#This Row],[OUTSD_SG_GRANDFATHER]]</f>
        <v>0</v>
      </c>
      <c r="AQ2323" s="273">
        <f>Table2[[#This Row],[OUTSD_SG_HEALTH_TOTAL]]-Table2[[#This Row],[OUTSD_SG_GRANDFATHER]]</f>
        <v>0</v>
      </c>
      <c r="AR2323" s="273">
        <f>Table2[[#This Row],[EXCHG_IND_HEALTH_TOTAL]]+Table2[[#This Row],[OUTSD_IND_HEALTH_TOTAL]]</f>
        <v>0</v>
      </c>
      <c r="AS2323" s="273">
        <f>Table2[[#This Row],[EXCHG_SG_HEALTH_TOTAL]]+Table2[[#This Row],[OUTSD_SG_HEALTH_TOTAL]]</f>
        <v>0</v>
      </c>
      <c r="AT2323" s="273">
        <f>Table2[[#This Row],[OUTSD_ATM_HEALTH_TOTAL]]+Table2[[#This Row],[OUTSD_LG_HEALTH_TOTAL]]+Table2[[#This Row],[Individual Total]]+Table2[[#This Row],[Small Group Total]]+Table2[[#This Row],[OUTSD_STUDENT]]</f>
        <v>0</v>
      </c>
    </row>
    <row r="2324" spans="1:46">
      <c r="A2324" t="s">
        <v>393</v>
      </c>
      <c r="B2324" t="s">
        <v>378</v>
      </c>
      <c r="AE2324">
        <v>1</v>
      </c>
      <c r="AL2324">
        <v>2023</v>
      </c>
      <c r="AM2324">
        <v>4</v>
      </c>
      <c r="AN2324" s="273">
        <f>(Table2[[#This Row],[OUTSD_IND_HEALTH_TOTAL]]+Table2[[#This Row],[EXCHG_IND_HEALTH_TOTAL]])-Table2[[#This Row],[OUTSD_IND_GRANDFATHER]]</f>
        <v>0</v>
      </c>
      <c r="AO2324" s="273">
        <f>Table2[[#This Row],[OUTSD_IND_HEALTH_TOTAL]]-Table2[[#This Row],[OUTSD_IND_GRANDFATHER]]</f>
        <v>0</v>
      </c>
      <c r="AP2324" s="273">
        <f>(Table2[[#This Row],[OUTSD_SG_HEALTH_TOTAL]]+Table2[[#This Row],[EXCHG_SG_HEALTH_TOTAL]])-Table2[[#This Row],[OUTSD_SG_GRANDFATHER]]</f>
        <v>0</v>
      </c>
      <c r="AQ2324" s="273">
        <f>Table2[[#This Row],[OUTSD_SG_HEALTH_TOTAL]]-Table2[[#This Row],[OUTSD_SG_GRANDFATHER]]</f>
        <v>0</v>
      </c>
      <c r="AR2324" s="273">
        <f>Table2[[#This Row],[EXCHG_IND_HEALTH_TOTAL]]+Table2[[#This Row],[OUTSD_IND_HEALTH_TOTAL]]</f>
        <v>0</v>
      </c>
      <c r="AS2324" s="273">
        <f>Table2[[#This Row],[EXCHG_SG_HEALTH_TOTAL]]+Table2[[#This Row],[OUTSD_SG_HEALTH_TOTAL]]</f>
        <v>0</v>
      </c>
      <c r="AT2324" s="273">
        <f>Table2[[#This Row],[OUTSD_ATM_HEALTH_TOTAL]]+Table2[[#This Row],[OUTSD_LG_HEALTH_TOTAL]]+Table2[[#This Row],[Individual Total]]+Table2[[#This Row],[Small Group Total]]+Table2[[#This Row],[OUTSD_STUDENT]]</f>
        <v>0</v>
      </c>
    </row>
    <row r="2325" spans="1:46">
      <c r="A2325" t="s">
        <v>393</v>
      </c>
      <c r="B2325" t="s">
        <v>366</v>
      </c>
      <c r="AE2325">
        <v>12</v>
      </c>
      <c r="AL2325">
        <v>2023</v>
      </c>
      <c r="AM2325">
        <v>4</v>
      </c>
      <c r="AN2325" s="273">
        <f>(Table2[[#This Row],[OUTSD_IND_HEALTH_TOTAL]]+Table2[[#This Row],[EXCHG_IND_HEALTH_TOTAL]])-Table2[[#This Row],[OUTSD_IND_GRANDFATHER]]</f>
        <v>0</v>
      </c>
      <c r="AO2325" s="273">
        <f>Table2[[#This Row],[OUTSD_IND_HEALTH_TOTAL]]-Table2[[#This Row],[OUTSD_IND_GRANDFATHER]]</f>
        <v>0</v>
      </c>
      <c r="AP2325" s="273">
        <f>(Table2[[#This Row],[OUTSD_SG_HEALTH_TOTAL]]+Table2[[#This Row],[EXCHG_SG_HEALTH_TOTAL]])-Table2[[#This Row],[OUTSD_SG_GRANDFATHER]]</f>
        <v>0</v>
      </c>
      <c r="AQ2325" s="273">
        <f>Table2[[#This Row],[OUTSD_SG_HEALTH_TOTAL]]-Table2[[#This Row],[OUTSD_SG_GRANDFATHER]]</f>
        <v>0</v>
      </c>
      <c r="AR2325" s="273">
        <f>Table2[[#This Row],[EXCHG_IND_HEALTH_TOTAL]]+Table2[[#This Row],[OUTSD_IND_HEALTH_TOTAL]]</f>
        <v>0</v>
      </c>
      <c r="AS2325" s="273">
        <f>Table2[[#This Row],[EXCHG_SG_HEALTH_TOTAL]]+Table2[[#This Row],[OUTSD_SG_HEALTH_TOTAL]]</f>
        <v>0</v>
      </c>
      <c r="AT2325" s="273">
        <f>Table2[[#This Row],[OUTSD_ATM_HEALTH_TOTAL]]+Table2[[#This Row],[OUTSD_LG_HEALTH_TOTAL]]+Table2[[#This Row],[Individual Total]]+Table2[[#This Row],[Small Group Total]]+Table2[[#This Row],[OUTSD_STUDENT]]</f>
        <v>0</v>
      </c>
    </row>
    <row r="2326" spans="1:46">
      <c r="A2326" t="s">
        <v>393</v>
      </c>
      <c r="B2326" t="s">
        <v>375</v>
      </c>
      <c r="AE2326">
        <v>2</v>
      </c>
      <c r="AL2326">
        <v>2023</v>
      </c>
      <c r="AM2326">
        <v>4</v>
      </c>
      <c r="AN2326" s="273">
        <f>(Table2[[#This Row],[OUTSD_IND_HEALTH_TOTAL]]+Table2[[#This Row],[EXCHG_IND_HEALTH_TOTAL]])-Table2[[#This Row],[OUTSD_IND_GRANDFATHER]]</f>
        <v>0</v>
      </c>
      <c r="AO2326" s="273">
        <f>Table2[[#This Row],[OUTSD_IND_HEALTH_TOTAL]]-Table2[[#This Row],[OUTSD_IND_GRANDFATHER]]</f>
        <v>0</v>
      </c>
      <c r="AP2326" s="273">
        <f>(Table2[[#This Row],[OUTSD_SG_HEALTH_TOTAL]]+Table2[[#This Row],[EXCHG_SG_HEALTH_TOTAL]])-Table2[[#This Row],[OUTSD_SG_GRANDFATHER]]</f>
        <v>0</v>
      </c>
      <c r="AQ2326" s="273">
        <f>Table2[[#This Row],[OUTSD_SG_HEALTH_TOTAL]]-Table2[[#This Row],[OUTSD_SG_GRANDFATHER]]</f>
        <v>0</v>
      </c>
      <c r="AR2326" s="273">
        <f>Table2[[#This Row],[EXCHG_IND_HEALTH_TOTAL]]+Table2[[#This Row],[OUTSD_IND_HEALTH_TOTAL]]</f>
        <v>0</v>
      </c>
      <c r="AS2326" s="273">
        <f>Table2[[#This Row],[EXCHG_SG_HEALTH_TOTAL]]+Table2[[#This Row],[OUTSD_SG_HEALTH_TOTAL]]</f>
        <v>0</v>
      </c>
      <c r="AT2326" s="273">
        <f>Table2[[#This Row],[OUTSD_ATM_HEALTH_TOTAL]]+Table2[[#This Row],[OUTSD_LG_HEALTH_TOTAL]]+Table2[[#This Row],[Individual Total]]+Table2[[#This Row],[Small Group Total]]+Table2[[#This Row],[OUTSD_STUDENT]]</f>
        <v>0</v>
      </c>
    </row>
    <row r="2327" spans="1:46">
      <c r="A2327" t="s">
        <v>393</v>
      </c>
      <c r="B2327" t="s">
        <v>365</v>
      </c>
      <c r="AE2327">
        <v>1</v>
      </c>
      <c r="AL2327">
        <v>2023</v>
      </c>
      <c r="AM2327">
        <v>4</v>
      </c>
      <c r="AN2327" s="273">
        <f>(Table2[[#This Row],[OUTSD_IND_HEALTH_TOTAL]]+Table2[[#This Row],[EXCHG_IND_HEALTH_TOTAL]])-Table2[[#This Row],[OUTSD_IND_GRANDFATHER]]</f>
        <v>0</v>
      </c>
      <c r="AO2327" s="273">
        <f>Table2[[#This Row],[OUTSD_IND_HEALTH_TOTAL]]-Table2[[#This Row],[OUTSD_IND_GRANDFATHER]]</f>
        <v>0</v>
      </c>
      <c r="AP2327" s="273">
        <f>(Table2[[#This Row],[OUTSD_SG_HEALTH_TOTAL]]+Table2[[#This Row],[EXCHG_SG_HEALTH_TOTAL]])-Table2[[#This Row],[OUTSD_SG_GRANDFATHER]]</f>
        <v>0</v>
      </c>
      <c r="AQ2327" s="273">
        <f>Table2[[#This Row],[OUTSD_SG_HEALTH_TOTAL]]-Table2[[#This Row],[OUTSD_SG_GRANDFATHER]]</f>
        <v>0</v>
      </c>
      <c r="AR2327" s="273">
        <f>Table2[[#This Row],[EXCHG_IND_HEALTH_TOTAL]]+Table2[[#This Row],[OUTSD_IND_HEALTH_TOTAL]]</f>
        <v>0</v>
      </c>
      <c r="AS2327" s="273">
        <f>Table2[[#This Row],[EXCHG_SG_HEALTH_TOTAL]]+Table2[[#This Row],[OUTSD_SG_HEALTH_TOTAL]]</f>
        <v>0</v>
      </c>
      <c r="AT2327" s="273">
        <f>Table2[[#This Row],[OUTSD_ATM_HEALTH_TOTAL]]+Table2[[#This Row],[OUTSD_LG_HEALTH_TOTAL]]+Table2[[#This Row],[Individual Total]]+Table2[[#This Row],[Small Group Total]]+Table2[[#This Row],[OUTSD_STUDENT]]</f>
        <v>0</v>
      </c>
    </row>
    <row r="2328" spans="1:46">
      <c r="A2328" t="s">
        <v>393</v>
      </c>
      <c r="B2328" t="s">
        <v>356</v>
      </c>
      <c r="AE2328">
        <v>1</v>
      </c>
      <c r="AL2328">
        <v>2023</v>
      </c>
      <c r="AM2328">
        <v>4</v>
      </c>
      <c r="AN2328" s="273">
        <f>(Table2[[#This Row],[OUTSD_IND_HEALTH_TOTAL]]+Table2[[#This Row],[EXCHG_IND_HEALTH_TOTAL]])-Table2[[#This Row],[OUTSD_IND_GRANDFATHER]]</f>
        <v>0</v>
      </c>
      <c r="AO2328" s="273">
        <f>Table2[[#This Row],[OUTSD_IND_HEALTH_TOTAL]]-Table2[[#This Row],[OUTSD_IND_GRANDFATHER]]</f>
        <v>0</v>
      </c>
      <c r="AP2328" s="273">
        <f>(Table2[[#This Row],[OUTSD_SG_HEALTH_TOTAL]]+Table2[[#This Row],[EXCHG_SG_HEALTH_TOTAL]])-Table2[[#This Row],[OUTSD_SG_GRANDFATHER]]</f>
        <v>0</v>
      </c>
      <c r="AQ2328" s="273">
        <f>Table2[[#This Row],[OUTSD_SG_HEALTH_TOTAL]]-Table2[[#This Row],[OUTSD_SG_GRANDFATHER]]</f>
        <v>0</v>
      </c>
      <c r="AR2328" s="273">
        <f>Table2[[#This Row],[EXCHG_IND_HEALTH_TOTAL]]+Table2[[#This Row],[OUTSD_IND_HEALTH_TOTAL]]</f>
        <v>0</v>
      </c>
      <c r="AS2328" s="273">
        <f>Table2[[#This Row],[EXCHG_SG_HEALTH_TOTAL]]+Table2[[#This Row],[OUTSD_SG_HEALTH_TOTAL]]</f>
        <v>0</v>
      </c>
      <c r="AT2328" s="273">
        <f>Table2[[#This Row],[OUTSD_ATM_HEALTH_TOTAL]]+Table2[[#This Row],[OUTSD_LG_HEALTH_TOTAL]]+Table2[[#This Row],[Individual Total]]+Table2[[#This Row],[Small Group Total]]+Table2[[#This Row],[OUTSD_STUDENT]]</f>
        <v>0</v>
      </c>
    </row>
    <row r="2329" spans="1:46">
      <c r="A2329" t="s">
        <v>393</v>
      </c>
      <c r="B2329" t="s">
        <v>359</v>
      </c>
      <c r="AE2329">
        <v>38</v>
      </c>
      <c r="AL2329">
        <v>2023</v>
      </c>
      <c r="AM2329">
        <v>4</v>
      </c>
      <c r="AN2329" s="273">
        <f>(Table2[[#This Row],[OUTSD_IND_HEALTH_TOTAL]]+Table2[[#This Row],[EXCHG_IND_HEALTH_TOTAL]])-Table2[[#This Row],[OUTSD_IND_GRANDFATHER]]</f>
        <v>0</v>
      </c>
      <c r="AO2329" s="273">
        <f>Table2[[#This Row],[OUTSD_IND_HEALTH_TOTAL]]-Table2[[#This Row],[OUTSD_IND_GRANDFATHER]]</f>
        <v>0</v>
      </c>
      <c r="AP2329" s="273">
        <f>(Table2[[#This Row],[OUTSD_SG_HEALTH_TOTAL]]+Table2[[#This Row],[EXCHG_SG_HEALTH_TOTAL]])-Table2[[#This Row],[OUTSD_SG_GRANDFATHER]]</f>
        <v>0</v>
      </c>
      <c r="AQ2329" s="273">
        <f>Table2[[#This Row],[OUTSD_SG_HEALTH_TOTAL]]-Table2[[#This Row],[OUTSD_SG_GRANDFATHER]]</f>
        <v>0</v>
      </c>
      <c r="AR2329" s="273">
        <f>Table2[[#This Row],[EXCHG_IND_HEALTH_TOTAL]]+Table2[[#This Row],[OUTSD_IND_HEALTH_TOTAL]]</f>
        <v>0</v>
      </c>
      <c r="AS2329" s="273">
        <f>Table2[[#This Row],[EXCHG_SG_HEALTH_TOTAL]]+Table2[[#This Row],[OUTSD_SG_HEALTH_TOTAL]]</f>
        <v>0</v>
      </c>
      <c r="AT2329" s="273">
        <f>Table2[[#This Row],[OUTSD_ATM_HEALTH_TOTAL]]+Table2[[#This Row],[OUTSD_LG_HEALTH_TOTAL]]+Table2[[#This Row],[Individual Total]]+Table2[[#This Row],[Small Group Total]]+Table2[[#This Row],[OUTSD_STUDENT]]</f>
        <v>0</v>
      </c>
    </row>
    <row r="2330" spans="1:46">
      <c r="A2330" t="s">
        <v>393</v>
      </c>
      <c r="B2330" t="s">
        <v>364</v>
      </c>
      <c r="AE2330">
        <v>2</v>
      </c>
      <c r="AL2330">
        <v>2023</v>
      </c>
      <c r="AM2330">
        <v>4</v>
      </c>
      <c r="AN2330" s="273">
        <f>(Table2[[#This Row],[OUTSD_IND_HEALTH_TOTAL]]+Table2[[#This Row],[EXCHG_IND_HEALTH_TOTAL]])-Table2[[#This Row],[OUTSD_IND_GRANDFATHER]]</f>
        <v>0</v>
      </c>
      <c r="AO2330" s="273">
        <f>Table2[[#This Row],[OUTSD_IND_HEALTH_TOTAL]]-Table2[[#This Row],[OUTSD_IND_GRANDFATHER]]</f>
        <v>0</v>
      </c>
      <c r="AP2330" s="273">
        <f>(Table2[[#This Row],[OUTSD_SG_HEALTH_TOTAL]]+Table2[[#This Row],[EXCHG_SG_HEALTH_TOTAL]])-Table2[[#This Row],[OUTSD_SG_GRANDFATHER]]</f>
        <v>0</v>
      </c>
      <c r="AQ2330" s="273">
        <f>Table2[[#This Row],[OUTSD_SG_HEALTH_TOTAL]]-Table2[[#This Row],[OUTSD_SG_GRANDFATHER]]</f>
        <v>0</v>
      </c>
      <c r="AR2330" s="273">
        <f>Table2[[#This Row],[EXCHG_IND_HEALTH_TOTAL]]+Table2[[#This Row],[OUTSD_IND_HEALTH_TOTAL]]</f>
        <v>0</v>
      </c>
      <c r="AS2330" s="273">
        <f>Table2[[#This Row],[EXCHG_SG_HEALTH_TOTAL]]+Table2[[#This Row],[OUTSD_SG_HEALTH_TOTAL]]</f>
        <v>0</v>
      </c>
      <c r="AT2330" s="273">
        <f>Table2[[#This Row],[OUTSD_ATM_HEALTH_TOTAL]]+Table2[[#This Row],[OUTSD_LG_HEALTH_TOTAL]]+Table2[[#This Row],[Individual Total]]+Table2[[#This Row],[Small Group Total]]+Table2[[#This Row],[OUTSD_STUDENT]]</f>
        <v>0</v>
      </c>
    </row>
    <row r="2331" spans="1:46">
      <c r="A2331" t="s">
        <v>393</v>
      </c>
      <c r="B2331" t="s">
        <v>392</v>
      </c>
      <c r="AE2331">
        <v>1</v>
      </c>
      <c r="AL2331">
        <v>2023</v>
      </c>
      <c r="AM2331">
        <v>4</v>
      </c>
      <c r="AN2331" s="273">
        <f>(Table2[[#This Row],[OUTSD_IND_HEALTH_TOTAL]]+Table2[[#This Row],[EXCHG_IND_HEALTH_TOTAL]])-Table2[[#This Row],[OUTSD_IND_GRANDFATHER]]</f>
        <v>0</v>
      </c>
      <c r="AO2331" s="273">
        <f>Table2[[#This Row],[OUTSD_IND_HEALTH_TOTAL]]-Table2[[#This Row],[OUTSD_IND_GRANDFATHER]]</f>
        <v>0</v>
      </c>
      <c r="AP2331" s="273">
        <f>(Table2[[#This Row],[OUTSD_SG_HEALTH_TOTAL]]+Table2[[#This Row],[EXCHG_SG_HEALTH_TOTAL]])-Table2[[#This Row],[OUTSD_SG_GRANDFATHER]]</f>
        <v>0</v>
      </c>
      <c r="AQ2331" s="273">
        <f>Table2[[#This Row],[OUTSD_SG_HEALTH_TOTAL]]-Table2[[#This Row],[OUTSD_SG_GRANDFATHER]]</f>
        <v>0</v>
      </c>
      <c r="AR2331" s="273">
        <f>Table2[[#This Row],[EXCHG_IND_HEALTH_TOTAL]]+Table2[[#This Row],[OUTSD_IND_HEALTH_TOTAL]]</f>
        <v>0</v>
      </c>
      <c r="AS2331" s="273">
        <f>Table2[[#This Row],[EXCHG_SG_HEALTH_TOTAL]]+Table2[[#This Row],[OUTSD_SG_HEALTH_TOTAL]]</f>
        <v>0</v>
      </c>
      <c r="AT2331" s="273">
        <f>Table2[[#This Row],[OUTSD_ATM_HEALTH_TOTAL]]+Table2[[#This Row],[OUTSD_LG_HEALTH_TOTAL]]+Table2[[#This Row],[Individual Total]]+Table2[[#This Row],[Small Group Total]]+Table2[[#This Row],[OUTSD_STUDENT]]</f>
        <v>0</v>
      </c>
    </row>
    <row r="2332" spans="1:46">
      <c r="A2332" t="s">
        <v>393</v>
      </c>
      <c r="B2332" t="s">
        <v>357</v>
      </c>
      <c r="AE2332">
        <v>22</v>
      </c>
      <c r="AL2332">
        <v>2023</v>
      </c>
      <c r="AM2332">
        <v>4</v>
      </c>
      <c r="AN2332" s="273">
        <f>(Table2[[#This Row],[OUTSD_IND_HEALTH_TOTAL]]+Table2[[#This Row],[EXCHG_IND_HEALTH_TOTAL]])-Table2[[#This Row],[OUTSD_IND_GRANDFATHER]]</f>
        <v>0</v>
      </c>
      <c r="AO2332" s="273">
        <f>Table2[[#This Row],[OUTSD_IND_HEALTH_TOTAL]]-Table2[[#This Row],[OUTSD_IND_GRANDFATHER]]</f>
        <v>0</v>
      </c>
      <c r="AP2332" s="273">
        <f>(Table2[[#This Row],[OUTSD_SG_HEALTH_TOTAL]]+Table2[[#This Row],[EXCHG_SG_HEALTH_TOTAL]])-Table2[[#This Row],[OUTSD_SG_GRANDFATHER]]</f>
        <v>0</v>
      </c>
      <c r="AQ2332" s="273">
        <f>Table2[[#This Row],[OUTSD_SG_HEALTH_TOTAL]]-Table2[[#This Row],[OUTSD_SG_GRANDFATHER]]</f>
        <v>0</v>
      </c>
      <c r="AR2332" s="273">
        <f>Table2[[#This Row],[EXCHG_IND_HEALTH_TOTAL]]+Table2[[#This Row],[OUTSD_IND_HEALTH_TOTAL]]</f>
        <v>0</v>
      </c>
      <c r="AS2332" s="273">
        <f>Table2[[#This Row],[EXCHG_SG_HEALTH_TOTAL]]+Table2[[#This Row],[OUTSD_SG_HEALTH_TOTAL]]</f>
        <v>0</v>
      </c>
      <c r="AT2332" s="273">
        <f>Table2[[#This Row],[OUTSD_ATM_HEALTH_TOTAL]]+Table2[[#This Row],[OUTSD_LG_HEALTH_TOTAL]]+Table2[[#This Row],[Individual Total]]+Table2[[#This Row],[Small Group Total]]+Table2[[#This Row],[OUTSD_STUDENT]]</f>
        <v>0</v>
      </c>
    </row>
    <row r="2333" spans="1:46">
      <c r="A2333" t="s">
        <v>393</v>
      </c>
      <c r="B2333" t="s">
        <v>362</v>
      </c>
      <c r="AE2333">
        <v>4</v>
      </c>
      <c r="AL2333">
        <v>2023</v>
      </c>
      <c r="AM2333">
        <v>4</v>
      </c>
      <c r="AN2333" s="273">
        <f>(Table2[[#This Row],[OUTSD_IND_HEALTH_TOTAL]]+Table2[[#This Row],[EXCHG_IND_HEALTH_TOTAL]])-Table2[[#This Row],[OUTSD_IND_GRANDFATHER]]</f>
        <v>0</v>
      </c>
      <c r="AO2333" s="273">
        <f>Table2[[#This Row],[OUTSD_IND_HEALTH_TOTAL]]-Table2[[#This Row],[OUTSD_IND_GRANDFATHER]]</f>
        <v>0</v>
      </c>
      <c r="AP2333" s="273">
        <f>(Table2[[#This Row],[OUTSD_SG_HEALTH_TOTAL]]+Table2[[#This Row],[EXCHG_SG_HEALTH_TOTAL]])-Table2[[#This Row],[OUTSD_SG_GRANDFATHER]]</f>
        <v>0</v>
      </c>
      <c r="AQ2333" s="273">
        <f>Table2[[#This Row],[OUTSD_SG_HEALTH_TOTAL]]-Table2[[#This Row],[OUTSD_SG_GRANDFATHER]]</f>
        <v>0</v>
      </c>
      <c r="AR2333" s="273">
        <f>Table2[[#This Row],[EXCHG_IND_HEALTH_TOTAL]]+Table2[[#This Row],[OUTSD_IND_HEALTH_TOTAL]]</f>
        <v>0</v>
      </c>
      <c r="AS2333" s="273">
        <f>Table2[[#This Row],[EXCHG_SG_HEALTH_TOTAL]]+Table2[[#This Row],[OUTSD_SG_HEALTH_TOTAL]]</f>
        <v>0</v>
      </c>
      <c r="AT2333" s="273">
        <f>Table2[[#This Row],[OUTSD_ATM_HEALTH_TOTAL]]+Table2[[#This Row],[OUTSD_LG_HEALTH_TOTAL]]+Table2[[#This Row],[Individual Total]]+Table2[[#This Row],[Small Group Total]]+Table2[[#This Row],[OUTSD_STUDENT]]</f>
        <v>0</v>
      </c>
    </row>
    <row r="2334" spans="1:46">
      <c r="A2334" t="s">
        <v>90</v>
      </c>
      <c r="B2334" t="s">
        <v>381</v>
      </c>
      <c r="C2334">
        <v>278</v>
      </c>
      <c r="D2334">
        <v>118</v>
      </c>
      <c r="E2334">
        <v>131</v>
      </c>
      <c r="F2334">
        <v>29</v>
      </c>
      <c r="P2334">
        <v>13</v>
      </c>
      <c r="Q2334">
        <v>5</v>
      </c>
      <c r="R2334">
        <v>6</v>
      </c>
      <c r="S2334">
        <v>2</v>
      </c>
      <c r="V2334">
        <v>16</v>
      </c>
      <c r="X2334">
        <v>1</v>
      </c>
      <c r="Y2334">
        <v>15</v>
      </c>
      <c r="AC2334">
        <v>734</v>
      </c>
      <c r="AE2334">
        <v>155</v>
      </c>
      <c r="AK2334">
        <v>256</v>
      </c>
      <c r="AL2334">
        <v>2023</v>
      </c>
      <c r="AM2334">
        <v>4</v>
      </c>
      <c r="AN2334" s="273">
        <f>(Table2[[#This Row],[OUTSD_IND_HEALTH_TOTAL]]+Table2[[#This Row],[EXCHG_IND_HEALTH_TOTAL]])-Table2[[#This Row],[OUTSD_IND_GRANDFATHER]]</f>
        <v>291</v>
      </c>
      <c r="AO2334" s="273">
        <f>Table2[[#This Row],[OUTSD_IND_HEALTH_TOTAL]]-Table2[[#This Row],[OUTSD_IND_GRANDFATHER]]</f>
        <v>13</v>
      </c>
      <c r="AP2334" s="273">
        <f>(Table2[[#This Row],[OUTSD_SG_HEALTH_TOTAL]]+Table2[[#This Row],[EXCHG_SG_HEALTH_TOTAL]])-Table2[[#This Row],[OUTSD_SG_GRANDFATHER]]</f>
        <v>16</v>
      </c>
      <c r="AQ2334" s="273">
        <f>Table2[[#This Row],[OUTSD_SG_HEALTH_TOTAL]]-Table2[[#This Row],[OUTSD_SG_GRANDFATHER]]</f>
        <v>16</v>
      </c>
      <c r="AR2334" s="273">
        <f>Table2[[#This Row],[EXCHG_IND_HEALTH_TOTAL]]+Table2[[#This Row],[OUTSD_IND_HEALTH_TOTAL]]</f>
        <v>291</v>
      </c>
      <c r="AS2334" s="273">
        <f>Table2[[#This Row],[EXCHG_SG_HEALTH_TOTAL]]+Table2[[#This Row],[OUTSD_SG_HEALTH_TOTAL]]</f>
        <v>16</v>
      </c>
      <c r="AT2334" s="273">
        <f>Table2[[#This Row],[OUTSD_ATM_HEALTH_TOTAL]]+Table2[[#This Row],[OUTSD_LG_HEALTH_TOTAL]]+Table2[[#This Row],[Individual Total]]+Table2[[#This Row],[Small Group Total]]+Table2[[#This Row],[OUTSD_STUDENT]]</f>
        <v>1041</v>
      </c>
    </row>
    <row r="2335" spans="1:46">
      <c r="A2335" t="s">
        <v>90</v>
      </c>
      <c r="B2335" t="s">
        <v>363</v>
      </c>
      <c r="C2335">
        <v>3</v>
      </c>
      <c r="D2335">
        <v>2</v>
      </c>
      <c r="F2335">
        <v>1</v>
      </c>
      <c r="P2335">
        <v>1</v>
      </c>
      <c r="S2335">
        <v>1</v>
      </c>
      <c r="V2335">
        <v>77</v>
      </c>
      <c r="W2335">
        <v>4</v>
      </c>
      <c r="X2335">
        <v>17</v>
      </c>
      <c r="Y2335">
        <v>48</v>
      </c>
      <c r="Z2335">
        <v>8</v>
      </c>
      <c r="AC2335">
        <v>3182</v>
      </c>
      <c r="AE2335">
        <v>1719</v>
      </c>
      <c r="AI2335">
        <v>80</v>
      </c>
      <c r="AK2335">
        <v>1030</v>
      </c>
      <c r="AL2335">
        <v>2023</v>
      </c>
      <c r="AM2335">
        <v>4</v>
      </c>
      <c r="AN2335" s="273">
        <f>(Table2[[#This Row],[OUTSD_IND_HEALTH_TOTAL]]+Table2[[#This Row],[EXCHG_IND_HEALTH_TOTAL]])-Table2[[#This Row],[OUTSD_IND_GRANDFATHER]]</f>
        <v>4</v>
      </c>
      <c r="AO2335" s="273">
        <f>Table2[[#This Row],[OUTSD_IND_HEALTH_TOTAL]]-Table2[[#This Row],[OUTSD_IND_GRANDFATHER]]</f>
        <v>1</v>
      </c>
      <c r="AP2335" s="273">
        <f>(Table2[[#This Row],[OUTSD_SG_HEALTH_TOTAL]]+Table2[[#This Row],[EXCHG_SG_HEALTH_TOTAL]])-Table2[[#This Row],[OUTSD_SG_GRANDFATHER]]</f>
        <v>77</v>
      </c>
      <c r="AQ2335" s="273">
        <f>Table2[[#This Row],[OUTSD_SG_HEALTH_TOTAL]]-Table2[[#This Row],[OUTSD_SG_GRANDFATHER]]</f>
        <v>77</v>
      </c>
      <c r="AR2335" s="273">
        <f>Table2[[#This Row],[EXCHG_IND_HEALTH_TOTAL]]+Table2[[#This Row],[OUTSD_IND_HEALTH_TOTAL]]</f>
        <v>4</v>
      </c>
      <c r="AS2335" s="273">
        <f>Table2[[#This Row],[EXCHG_SG_HEALTH_TOTAL]]+Table2[[#This Row],[OUTSD_SG_HEALTH_TOTAL]]</f>
        <v>77</v>
      </c>
      <c r="AT2335" s="273">
        <f>Table2[[#This Row],[OUTSD_ATM_HEALTH_TOTAL]]+Table2[[#This Row],[OUTSD_LG_HEALTH_TOTAL]]+Table2[[#This Row],[Individual Total]]+Table2[[#This Row],[Small Group Total]]+Table2[[#This Row],[OUTSD_STUDENT]]</f>
        <v>3263</v>
      </c>
    </row>
    <row r="2336" spans="1:46">
      <c r="A2336" t="s">
        <v>90</v>
      </c>
      <c r="B2336" t="s">
        <v>358</v>
      </c>
      <c r="C2336">
        <v>1048</v>
      </c>
      <c r="D2336">
        <v>313</v>
      </c>
      <c r="E2336">
        <v>384</v>
      </c>
      <c r="F2336">
        <v>351</v>
      </c>
      <c r="P2336">
        <v>445</v>
      </c>
      <c r="Q2336">
        <v>74</v>
      </c>
      <c r="R2336">
        <v>123</v>
      </c>
      <c r="S2336">
        <v>248</v>
      </c>
      <c r="V2336">
        <v>590</v>
      </c>
      <c r="W2336">
        <v>45</v>
      </c>
      <c r="X2336">
        <v>70</v>
      </c>
      <c r="Y2336">
        <v>340</v>
      </c>
      <c r="Z2336">
        <v>135</v>
      </c>
      <c r="AC2336">
        <v>8072</v>
      </c>
      <c r="AE2336">
        <v>10174</v>
      </c>
      <c r="AI2336">
        <v>376</v>
      </c>
      <c r="AK2336">
        <v>1771</v>
      </c>
      <c r="AL2336">
        <v>2023</v>
      </c>
      <c r="AM2336">
        <v>4</v>
      </c>
      <c r="AN2336" s="273">
        <f>(Table2[[#This Row],[OUTSD_IND_HEALTH_TOTAL]]+Table2[[#This Row],[EXCHG_IND_HEALTH_TOTAL]])-Table2[[#This Row],[OUTSD_IND_GRANDFATHER]]</f>
        <v>1493</v>
      </c>
      <c r="AO2336" s="273">
        <f>Table2[[#This Row],[OUTSD_IND_HEALTH_TOTAL]]-Table2[[#This Row],[OUTSD_IND_GRANDFATHER]]</f>
        <v>445</v>
      </c>
      <c r="AP2336" s="273">
        <f>(Table2[[#This Row],[OUTSD_SG_HEALTH_TOTAL]]+Table2[[#This Row],[EXCHG_SG_HEALTH_TOTAL]])-Table2[[#This Row],[OUTSD_SG_GRANDFATHER]]</f>
        <v>590</v>
      </c>
      <c r="AQ2336" s="273">
        <f>Table2[[#This Row],[OUTSD_SG_HEALTH_TOTAL]]-Table2[[#This Row],[OUTSD_SG_GRANDFATHER]]</f>
        <v>590</v>
      </c>
      <c r="AR2336" s="273">
        <f>Table2[[#This Row],[EXCHG_IND_HEALTH_TOTAL]]+Table2[[#This Row],[OUTSD_IND_HEALTH_TOTAL]]</f>
        <v>1493</v>
      </c>
      <c r="AS2336" s="273">
        <f>Table2[[#This Row],[EXCHG_SG_HEALTH_TOTAL]]+Table2[[#This Row],[OUTSD_SG_HEALTH_TOTAL]]</f>
        <v>590</v>
      </c>
      <c r="AT2336" s="273">
        <f>Table2[[#This Row],[OUTSD_ATM_HEALTH_TOTAL]]+Table2[[#This Row],[OUTSD_LG_HEALTH_TOTAL]]+Table2[[#This Row],[Individual Total]]+Table2[[#This Row],[Small Group Total]]+Table2[[#This Row],[OUTSD_STUDENT]]</f>
        <v>10155</v>
      </c>
    </row>
    <row r="2337" spans="1:46">
      <c r="A2337" t="s">
        <v>90</v>
      </c>
      <c r="B2337" t="s">
        <v>361</v>
      </c>
      <c r="C2337">
        <v>890</v>
      </c>
      <c r="D2337">
        <v>382</v>
      </c>
      <c r="E2337">
        <v>398</v>
      </c>
      <c r="F2337">
        <v>110</v>
      </c>
      <c r="P2337">
        <v>117</v>
      </c>
      <c r="Q2337">
        <v>57</v>
      </c>
      <c r="R2337">
        <v>40</v>
      </c>
      <c r="S2337">
        <v>20</v>
      </c>
      <c r="V2337">
        <v>354</v>
      </c>
      <c r="W2337">
        <v>30</v>
      </c>
      <c r="X2337">
        <v>85</v>
      </c>
      <c r="Y2337">
        <v>211</v>
      </c>
      <c r="Z2337">
        <v>28</v>
      </c>
      <c r="AC2337">
        <v>1796</v>
      </c>
      <c r="AE2337">
        <v>449</v>
      </c>
      <c r="AK2337">
        <v>499</v>
      </c>
      <c r="AL2337">
        <v>2023</v>
      </c>
      <c r="AM2337">
        <v>4</v>
      </c>
      <c r="AN2337" s="273">
        <f>(Table2[[#This Row],[OUTSD_IND_HEALTH_TOTAL]]+Table2[[#This Row],[EXCHG_IND_HEALTH_TOTAL]])-Table2[[#This Row],[OUTSD_IND_GRANDFATHER]]</f>
        <v>1007</v>
      </c>
      <c r="AO2337" s="273">
        <f>Table2[[#This Row],[OUTSD_IND_HEALTH_TOTAL]]-Table2[[#This Row],[OUTSD_IND_GRANDFATHER]]</f>
        <v>117</v>
      </c>
      <c r="AP2337" s="273">
        <f>(Table2[[#This Row],[OUTSD_SG_HEALTH_TOTAL]]+Table2[[#This Row],[EXCHG_SG_HEALTH_TOTAL]])-Table2[[#This Row],[OUTSD_SG_GRANDFATHER]]</f>
        <v>354</v>
      </c>
      <c r="AQ2337" s="273">
        <f>Table2[[#This Row],[OUTSD_SG_HEALTH_TOTAL]]-Table2[[#This Row],[OUTSD_SG_GRANDFATHER]]</f>
        <v>354</v>
      </c>
      <c r="AR2337" s="273">
        <f>Table2[[#This Row],[EXCHG_IND_HEALTH_TOTAL]]+Table2[[#This Row],[OUTSD_IND_HEALTH_TOTAL]]</f>
        <v>1007</v>
      </c>
      <c r="AS2337" s="273">
        <f>Table2[[#This Row],[EXCHG_SG_HEALTH_TOTAL]]+Table2[[#This Row],[OUTSD_SG_HEALTH_TOTAL]]</f>
        <v>354</v>
      </c>
      <c r="AT2337" s="273">
        <f>Table2[[#This Row],[OUTSD_ATM_HEALTH_TOTAL]]+Table2[[#This Row],[OUTSD_LG_HEALTH_TOTAL]]+Table2[[#This Row],[Individual Total]]+Table2[[#This Row],[Small Group Total]]+Table2[[#This Row],[OUTSD_STUDENT]]</f>
        <v>3157</v>
      </c>
    </row>
    <row r="2338" spans="1:46">
      <c r="A2338" t="s">
        <v>90</v>
      </c>
      <c r="B2338" t="s">
        <v>372</v>
      </c>
      <c r="C2338">
        <v>209</v>
      </c>
      <c r="D2338">
        <v>105</v>
      </c>
      <c r="E2338">
        <v>84</v>
      </c>
      <c r="F2338">
        <v>20</v>
      </c>
      <c r="P2338">
        <v>29</v>
      </c>
      <c r="Q2338">
        <v>13</v>
      </c>
      <c r="R2338">
        <v>4</v>
      </c>
      <c r="S2338">
        <v>12</v>
      </c>
      <c r="V2338">
        <v>76</v>
      </c>
      <c r="W2338">
        <v>15</v>
      </c>
      <c r="X2338">
        <v>13</v>
      </c>
      <c r="Y2338">
        <v>39</v>
      </c>
      <c r="Z2338">
        <v>9</v>
      </c>
      <c r="AC2338">
        <v>897</v>
      </c>
      <c r="AE2338">
        <v>1045</v>
      </c>
      <c r="AI2338">
        <v>71</v>
      </c>
      <c r="AK2338">
        <v>226</v>
      </c>
      <c r="AL2338">
        <v>2023</v>
      </c>
      <c r="AM2338">
        <v>4</v>
      </c>
      <c r="AN2338" s="273">
        <f>(Table2[[#This Row],[OUTSD_IND_HEALTH_TOTAL]]+Table2[[#This Row],[EXCHG_IND_HEALTH_TOTAL]])-Table2[[#This Row],[OUTSD_IND_GRANDFATHER]]</f>
        <v>238</v>
      </c>
      <c r="AO2338" s="273">
        <f>Table2[[#This Row],[OUTSD_IND_HEALTH_TOTAL]]-Table2[[#This Row],[OUTSD_IND_GRANDFATHER]]</f>
        <v>29</v>
      </c>
      <c r="AP2338" s="273">
        <f>(Table2[[#This Row],[OUTSD_SG_HEALTH_TOTAL]]+Table2[[#This Row],[EXCHG_SG_HEALTH_TOTAL]])-Table2[[#This Row],[OUTSD_SG_GRANDFATHER]]</f>
        <v>76</v>
      </c>
      <c r="AQ2338" s="273">
        <f>Table2[[#This Row],[OUTSD_SG_HEALTH_TOTAL]]-Table2[[#This Row],[OUTSD_SG_GRANDFATHER]]</f>
        <v>76</v>
      </c>
      <c r="AR2338" s="273">
        <f>Table2[[#This Row],[EXCHG_IND_HEALTH_TOTAL]]+Table2[[#This Row],[OUTSD_IND_HEALTH_TOTAL]]</f>
        <v>238</v>
      </c>
      <c r="AS2338" s="273">
        <f>Table2[[#This Row],[EXCHG_SG_HEALTH_TOTAL]]+Table2[[#This Row],[OUTSD_SG_HEALTH_TOTAL]]</f>
        <v>76</v>
      </c>
      <c r="AT2338" s="273">
        <f>Table2[[#This Row],[OUTSD_ATM_HEALTH_TOTAL]]+Table2[[#This Row],[OUTSD_LG_HEALTH_TOTAL]]+Table2[[#This Row],[Individual Total]]+Table2[[#This Row],[Small Group Total]]+Table2[[#This Row],[OUTSD_STUDENT]]</f>
        <v>1211</v>
      </c>
    </row>
    <row r="2339" spans="1:46">
      <c r="A2339" t="s">
        <v>90</v>
      </c>
      <c r="B2339" t="s">
        <v>376</v>
      </c>
      <c r="C2339">
        <v>1145</v>
      </c>
      <c r="D2339">
        <v>374</v>
      </c>
      <c r="E2339">
        <v>621</v>
      </c>
      <c r="F2339">
        <v>150</v>
      </c>
      <c r="P2339">
        <v>130</v>
      </c>
      <c r="Q2339">
        <v>43</v>
      </c>
      <c r="R2339">
        <v>48</v>
      </c>
      <c r="S2339">
        <v>39</v>
      </c>
      <c r="V2339">
        <v>217</v>
      </c>
      <c r="W2339">
        <v>2</v>
      </c>
      <c r="X2339">
        <v>60</v>
      </c>
      <c r="Y2339">
        <v>98</v>
      </c>
      <c r="Z2339">
        <v>57</v>
      </c>
      <c r="AC2339">
        <v>3515</v>
      </c>
      <c r="AE2339">
        <v>623</v>
      </c>
      <c r="AI2339">
        <v>174</v>
      </c>
      <c r="AK2339">
        <v>684</v>
      </c>
      <c r="AL2339">
        <v>2023</v>
      </c>
      <c r="AM2339">
        <v>4</v>
      </c>
      <c r="AN2339" s="273">
        <f>(Table2[[#This Row],[OUTSD_IND_HEALTH_TOTAL]]+Table2[[#This Row],[EXCHG_IND_HEALTH_TOTAL]])-Table2[[#This Row],[OUTSD_IND_GRANDFATHER]]</f>
        <v>1275</v>
      </c>
      <c r="AO2339" s="273">
        <f>Table2[[#This Row],[OUTSD_IND_HEALTH_TOTAL]]-Table2[[#This Row],[OUTSD_IND_GRANDFATHER]]</f>
        <v>130</v>
      </c>
      <c r="AP2339" s="273">
        <f>(Table2[[#This Row],[OUTSD_SG_HEALTH_TOTAL]]+Table2[[#This Row],[EXCHG_SG_HEALTH_TOTAL]])-Table2[[#This Row],[OUTSD_SG_GRANDFATHER]]</f>
        <v>217</v>
      </c>
      <c r="AQ2339" s="273">
        <f>Table2[[#This Row],[OUTSD_SG_HEALTH_TOTAL]]-Table2[[#This Row],[OUTSD_SG_GRANDFATHER]]</f>
        <v>217</v>
      </c>
      <c r="AR2339" s="273">
        <f>Table2[[#This Row],[EXCHG_IND_HEALTH_TOTAL]]+Table2[[#This Row],[OUTSD_IND_HEALTH_TOTAL]]</f>
        <v>1275</v>
      </c>
      <c r="AS2339" s="273">
        <f>Table2[[#This Row],[EXCHG_SG_HEALTH_TOTAL]]+Table2[[#This Row],[OUTSD_SG_HEALTH_TOTAL]]</f>
        <v>217</v>
      </c>
      <c r="AT2339" s="273">
        <f>Table2[[#This Row],[OUTSD_ATM_HEALTH_TOTAL]]+Table2[[#This Row],[OUTSD_LG_HEALTH_TOTAL]]+Table2[[#This Row],[Individual Total]]+Table2[[#This Row],[Small Group Total]]+Table2[[#This Row],[OUTSD_STUDENT]]</f>
        <v>5007</v>
      </c>
    </row>
    <row r="2340" spans="1:46">
      <c r="A2340" t="s">
        <v>90</v>
      </c>
      <c r="B2340" t="s">
        <v>379</v>
      </c>
      <c r="C2340">
        <v>136</v>
      </c>
      <c r="D2340">
        <v>40</v>
      </c>
      <c r="E2340">
        <v>82</v>
      </c>
      <c r="F2340">
        <v>14</v>
      </c>
      <c r="P2340">
        <v>3</v>
      </c>
      <c r="R2340">
        <v>1</v>
      </c>
      <c r="S2340">
        <v>2</v>
      </c>
      <c r="V2340">
        <v>8</v>
      </c>
      <c r="W2340">
        <v>2</v>
      </c>
      <c r="Y2340">
        <v>6</v>
      </c>
      <c r="AC2340">
        <v>870</v>
      </c>
      <c r="AE2340">
        <v>190</v>
      </c>
      <c r="AI2340">
        <v>108</v>
      </c>
      <c r="AK2340">
        <v>225</v>
      </c>
      <c r="AL2340">
        <v>2023</v>
      </c>
      <c r="AM2340">
        <v>4</v>
      </c>
      <c r="AN2340" s="273">
        <f>(Table2[[#This Row],[OUTSD_IND_HEALTH_TOTAL]]+Table2[[#This Row],[EXCHG_IND_HEALTH_TOTAL]])-Table2[[#This Row],[OUTSD_IND_GRANDFATHER]]</f>
        <v>139</v>
      </c>
      <c r="AO2340" s="273">
        <f>Table2[[#This Row],[OUTSD_IND_HEALTH_TOTAL]]-Table2[[#This Row],[OUTSD_IND_GRANDFATHER]]</f>
        <v>3</v>
      </c>
      <c r="AP2340" s="273">
        <f>(Table2[[#This Row],[OUTSD_SG_HEALTH_TOTAL]]+Table2[[#This Row],[EXCHG_SG_HEALTH_TOTAL]])-Table2[[#This Row],[OUTSD_SG_GRANDFATHER]]</f>
        <v>8</v>
      </c>
      <c r="AQ2340" s="273">
        <f>Table2[[#This Row],[OUTSD_SG_HEALTH_TOTAL]]-Table2[[#This Row],[OUTSD_SG_GRANDFATHER]]</f>
        <v>8</v>
      </c>
      <c r="AR2340" s="273">
        <f>Table2[[#This Row],[EXCHG_IND_HEALTH_TOTAL]]+Table2[[#This Row],[OUTSD_IND_HEALTH_TOTAL]]</f>
        <v>139</v>
      </c>
      <c r="AS2340" s="273">
        <f>Table2[[#This Row],[EXCHG_SG_HEALTH_TOTAL]]+Table2[[#This Row],[OUTSD_SG_HEALTH_TOTAL]]</f>
        <v>8</v>
      </c>
      <c r="AT2340" s="273">
        <f>Table2[[#This Row],[OUTSD_ATM_HEALTH_TOTAL]]+Table2[[#This Row],[OUTSD_LG_HEALTH_TOTAL]]+Table2[[#This Row],[Individual Total]]+Table2[[#This Row],[Small Group Total]]+Table2[[#This Row],[OUTSD_STUDENT]]</f>
        <v>1017</v>
      </c>
    </row>
    <row r="2341" spans="1:46">
      <c r="A2341" t="s">
        <v>90</v>
      </c>
      <c r="B2341" t="s">
        <v>377</v>
      </c>
      <c r="C2341">
        <v>684</v>
      </c>
      <c r="D2341">
        <v>346</v>
      </c>
      <c r="E2341">
        <v>286</v>
      </c>
      <c r="F2341">
        <v>52</v>
      </c>
      <c r="P2341">
        <v>104</v>
      </c>
      <c r="Q2341">
        <v>62</v>
      </c>
      <c r="R2341">
        <v>24</v>
      </c>
      <c r="S2341">
        <v>18</v>
      </c>
      <c r="V2341">
        <v>23</v>
      </c>
      <c r="W2341">
        <v>3</v>
      </c>
      <c r="X2341">
        <v>1</v>
      </c>
      <c r="Y2341">
        <v>13</v>
      </c>
      <c r="Z2341">
        <v>6</v>
      </c>
      <c r="AC2341">
        <v>600</v>
      </c>
      <c r="AE2341">
        <v>149</v>
      </c>
      <c r="AI2341">
        <v>75</v>
      </c>
      <c r="AK2341">
        <v>133</v>
      </c>
      <c r="AL2341">
        <v>2023</v>
      </c>
      <c r="AM2341">
        <v>4</v>
      </c>
      <c r="AN2341" s="273">
        <f>(Table2[[#This Row],[OUTSD_IND_HEALTH_TOTAL]]+Table2[[#This Row],[EXCHG_IND_HEALTH_TOTAL]])-Table2[[#This Row],[OUTSD_IND_GRANDFATHER]]</f>
        <v>788</v>
      </c>
      <c r="AO2341" s="273">
        <f>Table2[[#This Row],[OUTSD_IND_HEALTH_TOTAL]]-Table2[[#This Row],[OUTSD_IND_GRANDFATHER]]</f>
        <v>104</v>
      </c>
      <c r="AP2341" s="273">
        <f>(Table2[[#This Row],[OUTSD_SG_HEALTH_TOTAL]]+Table2[[#This Row],[EXCHG_SG_HEALTH_TOTAL]])-Table2[[#This Row],[OUTSD_SG_GRANDFATHER]]</f>
        <v>23</v>
      </c>
      <c r="AQ2341" s="273">
        <f>Table2[[#This Row],[OUTSD_SG_HEALTH_TOTAL]]-Table2[[#This Row],[OUTSD_SG_GRANDFATHER]]</f>
        <v>23</v>
      </c>
      <c r="AR2341" s="273">
        <f>Table2[[#This Row],[EXCHG_IND_HEALTH_TOTAL]]+Table2[[#This Row],[OUTSD_IND_HEALTH_TOTAL]]</f>
        <v>788</v>
      </c>
      <c r="AS2341" s="273">
        <f>Table2[[#This Row],[EXCHG_SG_HEALTH_TOTAL]]+Table2[[#This Row],[OUTSD_SG_HEALTH_TOTAL]]</f>
        <v>23</v>
      </c>
      <c r="AT2341" s="273">
        <f>Table2[[#This Row],[OUTSD_ATM_HEALTH_TOTAL]]+Table2[[#This Row],[OUTSD_LG_HEALTH_TOTAL]]+Table2[[#This Row],[Individual Total]]+Table2[[#This Row],[Small Group Total]]+Table2[[#This Row],[OUTSD_STUDENT]]</f>
        <v>1411</v>
      </c>
    </row>
    <row r="2342" spans="1:46">
      <c r="A2342" t="s">
        <v>90</v>
      </c>
      <c r="B2342" t="s">
        <v>370</v>
      </c>
      <c r="C2342">
        <v>10</v>
      </c>
      <c r="D2342">
        <v>2</v>
      </c>
      <c r="E2342">
        <v>3</v>
      </c>
      <c r="F2342">
        <v>5</v>
      </c>
      <c r="P2342">
        <v>1</v>
      </c>
      <c r="R2342">
        <v>1</v>
      </c>
      <c r="V2342">
        <v>106</v>
      </c>
      <c r="X2342">
        <v>38</v>
      </c>
      <c r="Y2342">
        <v>52</v>
      </c>
      <c r="Z2342">
        <v>16</v>
      </c>
      <c r="AC2342">
        <v>8156</v>
      </c>
      <c r="AE2342">
        <v>1485</v>
      </c>
      <c r="AI2342">
        <v>678</v>
      </c>
      <c r="AK2342">
        <v>1079</v>
      </c>
      <c r="AL2342">
        <v>2023</v>
      </c>
      <c r="AM2342">
        <v>4</v>
      </c>
      <c r="AN2342" s="273">
        <f>(Table2[[#This Row],[OUTSD_IND_HEALTH_TOTAL]]+Table2[[#This Row],[EXCHG_IND_HEALTH_TOTAL]])-Table2[[#This Row],[OUTSD_IND_GRANDFATHER]]</f>
        <v>11</v>
      </c>
      <c r="AO2342" s="273">
        <f>Table2[[#This Row],[OUTSD_IND_HEALTH_TOTAL]]-Table2[[#This Row],[OUTSD_IND_GRANDFATHER]]</f>
        <v>1</v>
      </c>
      <c r="AP2342" s="273">
        <f>(Table2[[#This Row],[OUTSD_SG_HEALTH_TOTAL]]+Table2[[#This Row],[EXCHG_SG_HEALTH_TOTAL]])-Table2[[#This Row],[OUTSD_SG_GRANDFATHER]]</f>
        <v>106</v>
      </c>
      <c r="AQ2342" s="273">
        <f>Table2[[#This Row],[OUTSD_SG_HEALTH_TOTAL]]-Table2[[#This Row],[OUTSD_SG_GRANDFATHER]]</f>
        <v>106</v>
      </c>
      <c r="AR2342" s="273">
        <f>Table2[[#This Row],[EXCHG_IND_HEALTH_TOTAL]]+Table2[[#This Row],[OUTSD_IND_HEALTH_TOTAL]]</f>
        <v>11</v>
      </c>
      <c r="AS2342" s="273">
        <f>Table2[[#This Row],[EXCHG_SG_HEALTH_TOTAL]]+Table2[[#This Row],[OUTSD_SG_HEALTH_TOTAL]]</f>
        <v>106</v>
      </c>
      <c r="AT2342" s="273">
        <f>Table2[[#This Row],[OUTSD_ATM_HEALTH_TOTAL]]+Table2[[#This Row],[OUTSD_LG_HEALTH_TOTAL]]+Table2[[#This Row],[Individual Total]]+Table2[[#This Row],[Small Group Total]]+Table2[[#This Row],[OUTSD_STUDENT]]</f>
        <v>8273</v>
      </c>
    </row>
    <row r="2343" spans="1:46">
      <c r="A2343" t="s">
        <v>90</v>
      </c>
      <c r="B2343" t="s">
        <v>367</v>
      </c>
      <c r="C2343">
        <v>344</v>
      </c>
      <c r="D2343">
        <v>117</v>
      </c>
      <c r="E2343">
        <v>162</v>
      </c>
      <c r="F2343">
        <v>65</v>
      </c>
      <c r="P2343">
        <v>24</v>
      </c>
      <c r="Q2343">
        <v>14</v>
      </c>
      <c r="R2343">
        <v>6</v>
      </c>
      <c r="S2343">
        <v>4</v>
      </c>
      <c r="V2343">
        <v>91</v>
      </c>
      <c r="X2343">
        <v>32</v>
      </c>
      <c r="Y2343">
        <v>18</v>
      </c>
      <c r="Z2343">
        <v>41</v>
      </c>
      <c r="AC2343">
        <v>4515</v>
      </c>
      <c r="AE2343">
        <v>804</v>
      </c>
      <c r="AI2343">
        <v>110</v>
      </c>
      <c r="AK2343">
        <v>808</v>
      </c>
      <c r="AL2343">
        <v>2023</v>
      </c>
      <c r="AM2343">
        <v>4</v>
      </c>
      <c r="AN2343" s="273">
        <f>(Table2[[#This Row],[OUTSD_IND_HEALTH_TOTAL]]+Table2[[#This Row],[EXCHG_IND_HEALTH_TOTAL]])-Table2[[#This Row],[OUTSD_IND_GRANDFATHER]]</f>
        <v>368</v>
      </c>
      <c r="AO2343" s="273">
        <f>Table2[[#This Row],[OUTSD_IND_HEALTH_TOTAL]]-Table2[[#This Row],[OUTSD_IND_GRANDFATHER]]</f>
        <v>24</v>
      </c>
      <c r="AP2343" s="273">
        <f>(Table2[[#This Row],[OUTSD_SG_HEALTH_TOTAL]]+Table2[[#This Row],[EXCHG_SG_HEALTH_TOTAL]])-Table2[[#This Row],[OUTSD_SG_GRANDFATHER]]</f>
        <v>91</v>
      </c>
      <c r="AQ2343" s="273">
        <f>Table2[[#This Row],[OUTSD_SG_HEALTH_TOTAL]]-Table2[[#This Row],[OUTSD_SG_GRANDFATHER]]</f>
        <v>91</v>
      </c>
      <c r="AR2343" s="273">
        <f>Table2[[#This Row],[EXCHG_IND_HEALTH_TOTAL]]+Table2[[#This Row],[OUTSD_IND_HEALTH_TOTAL]]</f>
        <v>368</v>
      </c>
      <c r="AS2343" s="273">
        <f>Table2[[#This Row],[EXCHG_SG_HEALTH_TOTAL]]+Table2[[#This Row],[OUTSD_SG_HEALTH_TOTAL]]</f>
        <v>91</v>
      </c>
      <c r="AT2343" s="273">
        <f>Table2[[#This Row],[OUTSD_ATM_HEALTH_TOTAL]]+Table2[[#This Row],[OUTSD_LG_HEALTH_TOTAL]]+Table2[[#This Row],[Individual Total]]+Table2[[#This Row],[Small Group Total]]+Table2[[#This Row],[OUTSD_STUDENT]]</f>
        <v>4974</v>
      </c>
    </row>
    <row r="2344" spans="1:46">
      <c r="A2344" t="s">
        <v>90</v>
      </c>
      <c r="B2344" t="s">
        <v>391</v>
      </c>
      <c r="C2344">
        <v>27</v>
      </c>
      <c r="D2344">
        <v>10</v>
      </c>
      <c r="E2344">
        <v>14</v>
      </c>
      <c r="F2344">
        <v>3</v>
      </c>
      <c r="P2344">
        <v>1</v>
      </c>
      <c r="Q2344">
        <v>1</v>
      </c>
      <c r="V2344">
        <v>12</v>
      </c>
      <c r="X2344">
        <v>10</v>
      </c>
      <c r="Y2344">
        <v>2</v>
      </c>
      <c r="AC2344">
        <v>164</v>
      </c>
      <c r="AE2344">
        <v>29</v>
      </c>
      <c r="AK2344">
        <v>13</v>
      </c>
      <c r="AL2344">
        <v>2023</v>
      </c>
      <c r="AM2344">
        <v>4</v>
      </c>
      <c r="AN2344" s="273">
        <f>(Table2[[#This Row],[OUTSD_IND_HEALTH_TOTAL]]+Table2[[#This Row],[EXCHG_IND_HEALTH_TOTAL]])-Table2[[#This Row],[OUTSD_IND_GRANDFATHER]]</f>
        <v>28</v>
      </c>
      <c r="AO2344" s="273">
        <f>Table2[[#This Row],[OUTSD_IND_HEALTH_TOTAL]]-Table2[[#This Row],[OUTSD_IND_GRANDFATHER]]</f>
        <v>1</v>
      </c>
      <c r="AP2344" s="273">
        <f>(Table2[[#This Row],[OUTSD_SG_HEALTH_TOTAL]]+Table2[[#This Row],[EXCHG_SG_HEALTH_TOTAL]])-Table2[[#This Row],[OUTSD_SG_GRANDFATHER]]</f>
        <v>12</v>
      </c>
      <c r="AQ2344" s="273">
        <f>Table2[[#This Row],[OUTSD_SG_HEALTH_TOTAL]]-Table2[[#This Row],[OUTSD_SG_GRANDFATHER]]</f>
        <v>12</v>
      </c>
      <c r="AR2344" s="273">
        <f>Table2[[#This Row],[EXCHG_IND_HEALTH_TOTAL]]+Table2[[#This Row],[OUTSD_IND_HEALTH_TOTAL]]</f>
        <v>28</v>
      </c>
      <c r="AS2344" s="273">
        <f>Table2[[#This Row],[EXCHG_SG_HEALTH_TOTAL]]+Table2[[#This Row],[OUTSD_SG_HEALTH_TOTAL]]</f>
        <v>12</v>
      </c>
      <c r="AT2344" s="273">
        <f>Table2[[#This Row],[OUTSD_ATM_HEALTH_TOTAL]]+Table2[[#This Row],[OUTSD_LG_HEALTH_TOTAL]]+Table2[[#This Row],[Individual Total]]+Table2[[#This Row],[Small Group Total]]+Table2[[#This Row],[OUTSD_STUDENT]]</f>
        <v>204</v>
      </c>
    </row>
    <row r="2345" spans="1:46">
      <c r="A2345" t="s">
        <v>90</v>
      </c>
      <c r="B2345" t="s">
        <v>386</v>
      </c>
      <c r="C2345">
        <v>86</v>
      </c>
      <c r="D2345">
        <v>25</v>
      </c>
      <c r="E2345">
        <v>54</v>
      </c>
      <c r="F2345">
        <v>7</v>
      </c>
      <c r="P2345">
        <v>8</v>
      </c>
      <c r="Q2345">
        <v>1</v>
      </c>
      <c r="R2345">
        <v>7</v>
      </c>
      <c r="V2345">
        <v>15</v>
      </c>
      <c r="W2345">
        <v>5</v>
      </c>
      <c r="X2345">
        <v>9</v>
      </c>
      <c r="Z2345">
        <v>1</v>
      </c>
      <c r="AC2345">
        <v>746</v>
      </c>
      <c r="AE2345">
        <v>144</v>
      </c>
      <c r="AK2345">
        <v>66</v>
      </c>
      <c r="AL2345">
        <v>2023</v>
      </c>
      <c r="AM2345">
        <v>4</v>
      </c>
      <c r="AN2345" s="273">
        <f>(Table2[[#This Row],[OUTSD_IND_HEALTH_TOTAL]]+Table2[[#This Row],[EXCHG_IND_HEALTH_TOTAL]])-Table2[[#This Row],[OUTSD_IND_GRANDFATHER]]</f>
        <v>94</v>
      </c>
      <c r="AO2345" s="273">
        <f>Table2[[#This Row],[OUTSD_IND_HEALTH_TOTAL]]-Table2[[#This Row],[OUTSD_IND_GRANDFATHER]]</f>
        <v>8</v>
      </c>
      <c r="AP2345" s="273">
        <f>(Table2[[#This Row],[OUTSD_SG_HEALTH_TOTAL]]+Table2[[#This Row],[EXCHG_SG_HEALTH_TOTAL]])-Table2[[#This Row],[OUTSD_SG_GRANDFATHER]]</f>
        <v>15</v>
      </c>
      <c r="AQ2345" s="273">
        <f>Table2[[#This Row],[OUTSD_SG_HEALTH_TOTAL]]-Table2[[#This Row],[OUTSD_SG_GRANDFATHER]]</f>
        <v>15</v>
      </c>
      <c r="AR2345" s="273">
        <f>Table2[[#This Row],[EXCHG_IND_HEALTH_TOTAL]]+Table2[[#This Row],[OUTSD_IND_HEALTH_TOTAL]]</f>
        <v>94</v>
      </c>
      <c r="AS2345" s="273">
        <f>Table2[[#This Row],[EXCHG_SG_HEALTH_TOTAL]]+Table2[[#This Row],[OUTSD_SG_HEALTH_TOTAL]]</f>
        <v>15</v>
      </c>
      <c r="AT2345" s="273">
        <f>Table2[[#This Row],[OUTSD_ATM_HEALTH_TOTAL]]+Table2[[#This Row],[OUTSD_LG_HEALTH_TOTAL]]+Table2[[#This Row],[Individual Total]]+Table2[[#This Row],[Small Group Total]]+Table2[[#This Row],[OUTSD_STUDENT]]</f>
        <v>855</v>
      </c>
    </row>
    <row r="2346" spans="1:46">
      <c r="A2346" t="s">
        <v>90</v>
      </c>
      <c r="B2346" t="s">
        <v>389</v>
      </c>
      <c r="C2346">
        <v>90</v>
      </c>
      <c r="D2346">
        <v>24</v>
      </c>
      <c r="E2346">
        <v>47</v>
      </c>
      <c r="F2346">
        <v>19</v>
      </c>
      <c r="P2346">
        <v>6</v>
      </c>
      <c r="Q2346">
        <v>4</v>
      </c>
      <c r="R2346">
        <v>2</v>
      </c>
      <c r="V2346">
        <v>8</v>
      </c>
      <c r="X2346">
        <v>3</v>
      </c>
      <c r="Y2346">
        <v>4</v>
      </c>
      <c r="Z2346">
        <v>1</v>
      </c>
      <c r="AC2346">
        <v>718</v>
      </c>
      <c r="AE2346">
        <v>106</v>
      </c>
      <c r="AK2346">
        <v>87</v>
      </c>
      <c r="AL2346">
        <v>2023</v>
      </c>
      <c r="AM2346">
        <v>4</v>
      </c>
      <c r="AN2346" s="273">
        <f>(Table2[[#This Row],[OUTSD_IND_HEALTH_TOTAL]]+Table2[[#This Row],[EXCHG_IND_HEALTH_TOTAL]])-Table2[[#This Row],[OUTSD_IND_GRANDFATHER]]</f>
        <v>96</v>
      </c>
      <c r="AO2346" s="273">
        <f>Table2[[#This Row],[OUTSD_IND_HEALTH_TOTAL]]-Table2[[#This Row],[OUTSD_IND_GRANDFATHER]]</f>
        <v>6</v>
      </c>
      <c r="AP2346" s="273">
        <f>(Table2[[#This Row],[OUTSD_SG_HEALTH_TOTAL]]+Table2[[#This Row],[EXCHG_SG_HEALTH_TOTAL]])-Table2[[#This Row],[OUTSD_SG_GRANDFATHER]]</f>
        <v>8</v>
      </c>
      <c r="AQ2346" s="273">
        <f>Table2[[#This Row],[OUTSD_SG_HEALTH_TOTAL]]-Table2[[#This Row],[OUTSD_SG_GRANDFATHER]]</f>
        <v>8</v>
      </c>
      <c r="AR2346" s="273">
        <f>Table2[[#This Row],[EXCHG_IND_HEALTH_TOTAL]]+Table2[[#This Row],[OUTSD_IND_HEALTH_TOTAL]]</f>
        <v>96</v>
      </c>
      <c r="AS2346" s="273">
        <f>Table2[[#This Row],[EXCHG_SG_HEALTH_TOTAL]]+Table2[[#This Row],[OUTSD_SG_HEALTH_TOTAL]]</f>
        <v>8</v>
      </c>
      <c r="AT2346" s="273">
        <f>Table2[[#This Row],[OUTSD_ATM_HEALTH_TOTAL]]+Table2[[#This Row],[OUTSD_LG_HEALTH_TOTAL]]+Table2[[#This Row],[Individual Total]]+Table2[[#This Row],[Small Group Total]]+Table2[[#This Row],[OUTSD_STUDENT]]</f>
        <v>822</v>
      </c>
    </row>
    <row r="2347" spans="1:46">
      <c r="A2347" t="s">
        <v>90</v>
      </c>
      <c r="B2347" t="s">
        <v>360</v>
      </c>
      <c r="C2347">
        <v>203</v>
      </c>
      <c r="D2347">
        <v>104</v>
      </c>
      <c r="E2347">
        <v>77</v>
      </c>
      <c r="F2347">
        <v>22</v>
      </c>
      <c r="P2347">
        <v>7</v>
      </c>
      <c r="Q2347">
        <v>5</v>
      </c>
      <c r="R2347">
        <v>2</v>
      </c>
      <c r="V2347">
        <v>56</v>
      </c>
      <c r="W2347">
        <v>7</v>
      </c>
      <c r="X2347">
        <v>11</v>
      </c>
      <c r="Y2347">
        <v>18</v>
      </c>
      <c r="Z2347">
        <v>20</v>
      </c>
      <c r="AC2347">
        <v>1388</v>
      </c>
      <c r="AE2347">
        <v>211</v>
      </c>
      <c r="AI2347">
        <v>139</v>
      </c>
      <c r="AK2347">
        <v>193</v>
      </c>
      <c r="AL2347">
        <v>2023</v>
      </c>
      <c r="AM2347">
        <v>4</v>
      </c>
      <c r="AN2347" s="273">
        <f>(Table2[[#This Row],[OUTSD_IND_HEALTH_TOTAL]]+Table2[[#This Row],[EXCHG_IND_HEALTH_TOTAL]])-Table2[[#This Row],[OUTSD_IND_GRANDFATHER]]</f>
        <v>210</v>
      </c>
      <c r="AO2347" s="273">
        <f>Table2[[#This Row],[OUTSD_IND_HEALTH_TOTAL]]-Table2[[#This Row],[OUTSD_IND_GRANDFATHER]]</f>
        <v>7</v>
      </c>
      <c r="AP2347" s="273">
        <f>(Table2[[#This Row],[OUTSD_SG_HEALTH_TOTAL]]+Table2[[#This Row],[EXCHG_SG_HEALTH_TOTAL]])-Table2[[#This Row],[OUTSD_SG_GRANDFATHER]]</f>
        <v>56</v>
      </c>
      <c r="AQ2347" s="273">
        <f>Table2[[#This Row],[OUTSD_SG_HEALTH_TOTAL]]-Table2[[#This Row],[OUTSD_SG_GRANDFATHER]]</f>
        <v>56</v>
      </c>
      <c r="AR2347" s="273">
        <f>Table2[[#This Row],[EXCHG_IND_HEALTH_TOTAL]]+Table2[[#This Row],[OUTSD_IND_HEALTH_TOTAL]]</f>
        <v>210</v>
      </c>
      <c r="AS2347" s="273">
        <f>Table2[[#This Row],[EXCHG_SG_HEALTH_TOTAL]]+Table2[[#This Row],[OUTSD_SG_HEALTH_TOTAL]]</f>
        <v>56</v>
      </c>
      <c r="AT2347" s="273">
        <f>Table2[[#This Row],[OUTSD_ATM_HEALTH_TOTAL]]+Table2[[#This Row],[OUTSD_LG_HEALTH_TOTAL]]+Table2[[#This Row],[Individual Total]]+Table2[[#This Row],[Small Group Total]]+Table2[[#This Row],[OUTSD_STUDENT]]</f>
        <v>1654</v>
      </c>
    </row>
    <row r="2348" spans="1:46">
      <c r="A2348" t="s">
        <v>90</v>
      </c>
      <c r="B2348" t="s">
        <v>368</v>
      </c>
      <c r="C2348">
        <v>4588</v>
      </c>
      <c r="D2348">
        <v>1902</v>
      </c>
      <c r="E2348">
        <v>2063</v>
      </c>
      <c r="F2348">
        <v>623</v>
      </c>
      <c r="P2348">
        <v>752</v>
      </c>
      <c r="Q2348">
        <v>312</v>
      </c>
      <c r="R2348">
        <v>188</v>
      </c>
      <c r="S2348">
        <v>252</v>
      </c>
      <c r="V2348">
        <v>207</v>
      </c>
      <c r="W2348">
        <v>5</v>
      </c>
      <c r="X2348">
        <v>68</v>
      </c>
      <c r="Y2348">
        <v>116</v>
      </c>
      <c r="Z2348">
        <v>18</v>
      </c>
      <c r="AC2348">
        <v>5134</v>
      </c>
      <c r="AE2348">
        <v>1434</v>
      </c>
      <c r="AI2348">
        <v>222</v>
      </c>
      <c r="AK2348">
        <v>1037</v>
      </c>
      <c r="AL2348">
        <v>2023</v>
      </c>
      <c r="AM2348">
        <v>4</v>
      </c>
      <c r="AN2348" s="273">
        <f>(Table2[[#This Row],[OUTSD_IND_HEALTH_TOTAL]]+Table2[[#This Row],[EXCHG_IND_HEALTH_TOTAL]])-Table2[[#This Row],[OUTSD_IND_GRANDFATHER]]</f>
        <v>5340</v>
      </c>
      <c r="AO2348" s="273">
        <f>Table2[[#This Row],[OUTSD_IND_HEALTH_TOTAL]]-Table2[[#This Row],[OUTSD_IND_GRANDFATHER]]</f>
        <v>752</v>
      </c>
      <c r="AP2348" s="273">
        <f>(Table2[[#This Row],[OUTSD_SG_HEALTH_TOTAL]]+Table2[[#This Row],[EXCHG_SG_HEALTH_TOTAL]])-Table2[[#This Row],[OUTSD_SG_GRANDFATHER]]</f>
        <v>207</v>
      </c>
      <c r="AQ2348" s="273">
        <f>Table2[[#This Row],[OUTSD_SG_HEALTH_TOTAL]]-Table2[[#This Row],[OUTSD_SG_GRANDFATHER]]</f>
        <v>207</v>
      </c>
      <c r="AR2348" s="273">
        <f>Table2[[#This Row],[EXCHG_IND_HEALTH_TOTAL]]+Table2[[#This Row],[OUTSD_IND_HEALTH_TOTAL]]</f>
        <v>5340</v>
      </c>
      <c r="AS2348" s="273">
        <f>Table2[[#This Row],[EXCHG_SG_HEALTH_TOTAL]]+Table2[[#This Row],[OUTSD_SG_HEALTH_TOTAL]]</f>
        <v>207</v>
      </c>
      <c r="AT2348" s="273">
        <f>Table2[[#This Row],[OUTSD_ATM_HEALTH_TOTAL]]+Table2[[#This Row],[OUTSD_LG_HEALTH_TOTAL]]+Table2[[#This Row],[Individual Total]]+Table2[[#This Row],[Small Group Total]]+Table2[[#This Row],[OUTSD_STUDENT]]</f>
        <v>10681</v>
      </c>
    </row>
    <row r="2349" spans="1:46">
      <c r="A2349" t="s">
        <v>90</v>
      </c>
      <c r="B2349" t="s">
        <v>371</v>
      </c>
      <c r="C2349">
        <v>66</v>
      </c>
      <c r="D2349">
        <v>30</v>
      </c>
      <c r="E2349">
        <v>29</v>
      </c>
      <c r="F2349">
        <v>7</v>
      </c>
      <c r="P2349">
        <v>7</v>
      </c>
      <c r="Q2349">
        <v>1</v>
      </c>
      <c r="R2349">
        <v>2</v>
      </c>
      <c r="S2349">
        <v>4</v>
      </c>
      <c r="V2349">
        <v>18</v>
      </c>
      <c r="W2349">
        <v>6</v>
      </c>
      <c r="X2349">
        <v>10</v>
      </c>
      <c r="Y2349">
        <v>2</v>
      </c>
      <c r="AC2349">
        <v>1392</v>
      </c>
      <c r="AE2349">
        <v>252</v>
      </c>
      <c r="AI2349">
        <v>85</v>
      </c>
      <c r="AK2349">
        <v>150</v>
      </c>
      <c r="AL2349">
        <v>2023</v>
      </c>
      <c r="AM2349">
        <v>4</v>
      </c>
      <c r="AN2349" s="273">
        <f>(Table2[[#This Row],[OUTSD_IND_HEALTH_TOTAL]]+Table2[[#This Row],[EXCHG_IND_HEALTH_TOTAL]])-Table2[[#This Row],[OUTSD_IND_GRANDFATHER]]</f>
        <v>73</v>
      </c>
      <c r="AO2349" s="273">
        <f>Table2[[#This Row],[OUTSD_IND_HEALTH_TOTAL]]-Table2[[#This Row],[OUTSD_IND_GRANDFATHER]]</f>
        <v>7</v>
      </c>
      <c r="AP2349" s="273">
        <f>(Table2[[#This Row],[OUTSD_SG_HEALTH_TOTAL]]+Table2[[#This Row],[EXCHG_SG_HEALTH_TOTAL]])-Table2[[#This Row],[OUTSD_SG_GRANDFATHER]]</f>
        <v>18</v>
      </c>
      <c r="AQ2349" s="273">
        <f>Table2[[#This Row],[OUTSD_SG_HEALTH_TOTAL]]-Table2[[#This Row],[OUTSD_SG_GRANDFATHER]]</f>
        <v>18</v>
      </c>
      <c r="AR2349" s="273">
        <f>Table2[[#This Row],[EXCHG_IND_HEALTH_TOTAL]]+Table2[[#This Row],[OUTSD_IND_HEALTH_TOTAL]]</f>
        <v>73</v>
      </c>
      <c r="AS2349" s="273">
        <f>Table2[[#This Row],[EXCHG_SG_HEALTH_TOTAL]]+Table2[[#This Row],[OUTSD_SG_HEALTH_TOTAL]]</f>
        <v>18</v>
      </c>
      <c r="AT2349" s="273">
        <f>Table2[[#This Row],[OUTSD_ATM_HEALTH_TOTAL]]+Table2[[#This Row],[OUTSD_LG_HEALTH_TOTAL]]+Table2[[#This Row],[Individual Total]]+Table2[[#This Row],[Small Group Total]]+Table2[[#This Row],[OUTSD_STUDENT]]</f>
        <v>1483</v>
      </c>
    </row>
    <row r="2350" spans="1:46">
      <c r="A2350" t="s">
        <v>90</v>
      </c>
      <c r="B2350" t="s">
        <v>378</v>
      </c>
      <c r="C2350">
        <v>2059</v>
      </c>
      <c r="D2350">
        <v>849</v>
      </c>
      <c r="E2350">
        <v>1022</v>
      </c>
      <c r="F2350">
        <v>188</v>
      </c>
      <c r="P2350">
        <v>225</v>
      </c>
      <c r="Q2350">
        <v>98</v>
      </c>
      <c r="R2350">
        <v>67</v>
      </c>
      <c r="S2350">
        <v>60</v>
      </c>
      <c r="V2350">
        <v>47</v>
      </c>
      <c r="W2350">
        <v>7</v>
      </c>
      <c r="X2350">
        <v>6</v>
      </c>
      <c r="Y2350">
        <v>32</v>
      </c>
      <c r="Z2350">
        <v>2</v>
      </c>
      <c r="AC2350">
        <v>4117</v>
      </c>
      <c r="AE2350">
        <v>681</v>
      </c>
      <c r="AI2350">
        <v>67</v>
      </c>
      <c r="AK2350">
        <v>293</v>
      </c>
      <c r="AL2350">
        <v>2023</v>
      </c>
      <c r="AM2350">
        <v>4</v>
      </c>
      <c r="AN2350" s="273">
        <f>(Table2[[#This Row],[OUTSD_IND_HEALTH_TOTAL]]+Table2[[#This Row],[EXCHG_IND_HEALTH_TOTAL]])-Table2[[#This Row],[OUTSD_IND_GRANDFATHER]]</f>
        <v>2284</v>
      </c>
      <c r="AO2350" s="273">
        <f>Table2[[#This Row],[OUTSD_IND_HEALTH_TOTAL]]-Table2[[#This Row],[OUTSD_IND_GRANDFATHER]]</f>
        <v>225</v>
      </c>
      <c r="AP2350" s="273">
        <f>(Table2[[#This Row],[OUTSD_SG_HEALTH_TOTAL]]+Table2[[#This Row],[EXCHG_SG_HEALTH_TOTAL]])-Table2[[#This Row],[OUTSD_SG_GRANDFATHER]]</f>
        <v>47</v>
      </c>
      <c r="AQ2350" s="273">
        <f>Table2[[#This Row],[OUTSD_SG_HEALTH_TOTAL]]-Table2[[#This Row],[OUTSD_SG_GRANDFATHER]]</f>
        <v>47</v>
      </c>
      <c r="AR2350" s="273">
        <f>Table2[[#This Row],[EXCHG_IND_HEALTH_TOTAL]]+Table2[[#This Row],[OUTSD_IND_HEALTH_TOTAL]]</f>
        <v>2284</v>
      </c>
      <c r="AS2350" s="273">
        <f>Table2[[#This Row],[EXCHG_SG_HEALTH_TOTAL]]+Table2[[#This Row],[OUTSD_SG_HEALTH_TOTAL]]</f>
        <v>47</v>
      </c>
      <c r="AT2350" s="273">
        <f>Table2[[#This Row],[OUTSD_ATM_HEALTH_TOTAL]]+Table2[[#This Row],[OUTSD_LG_HEALTH_TOTAL]]+Table2[[#This Row],[Individual Total]]+Table2[[#This Row],[Small Group Total]]+Table2[[#This Row],[OUTSD_STUDENT]]</f>
        <v>6448</v>
      </c>
    </row>
    <row r="2351" spans="1:46">
      <c r="A2351" t="s">
        <v>90</v>
      </c>
      <c r="B2351" t="s">
        <v>369</v>
      </c>
      <c r="C2351">
        <v>114</v>
      </c>
      <c r="D2351">
        <v>40</v>
      </c>
      <c r="E2351">
        <v>61</v>
      </c>
      <c r="F2351">
        <v>13</v>
      </c>
      <c r="P2351">
        <v>35</v>
      </c>
      <c r="Q2351">
        <v>13</v>
      </c>
      <c r="R2351">
        <v>4</v>
      </c>
      <c r="S2351">
        <v>18</v>
      </c>
      <c r="V2351">
        <v>42</v>
      </c>
      <c r="W2351">
        <v>2</v>
      </c>
      <c r="X2351">
        <v>19</v>
      </c>
      <c r="Y2351">
        <v>20</v>
      </c>
      <c r="Z2351">
        <v>1</v>
      </c>
      <c r="AC2351">
        <v>3628</v>
      </c>
      <c r="AE2351">
        <v>887</v>
      </c>
      <c r="AI2351">
        <v>178</v>
      </c>
      <c r="AK2351">
        <v>276</v>
      </c>
      <c r="AL2351">
        <v>2023</v>
      </c>
      <c r="AM2351">
        <v>4</v>
      </c>
      <c r="AN2351" s="273">
        <f>(Table2[[#This Row],[OUTSD_IND_HEALTH_TOTAL]]+Table2[[#This Row],[EXCHG_IND_HEALTH_TOTAL]])-Table2[[#This Row],[OUTSD_IND_GRANDFATHER]]</f>
        <v>149</v>
      </c>
      <c r="AO2351" s="273">
        <f>Table2[[#This Row],[OUTSD_IND_HEALTH_TOTAL]]-Table2[[#This Row],[OUTSD_IND_GRANDFATHER]]</f>
        <v>35</v>
      </c>
      <c r="AP2351" s="273">
        <f>(Table2[[#This Row],[OUTSD_SG_HEALTH_TOTAL]]+Table2[[#This Row],[EXCHG_SG_HEALTH_TOTAL]])-Table2[[#This Row],[OUTSD_SG_GRANDFATHER]]</f>
        <v>42</v>
      </c>
      <c r="AQ2351" s="273">
        <f>Table2[[#This Row],[OUTSD_SG_HEALTH_TOTAL]]-Table2[[#This Row],[OUTSD_SG_GRANDFATHER]]</f>
        <v>42</v>
      </c>
      <c r="AR2351" s="273">
        <f>Table2[[#This Row],[EXCHG_IND_HEALTH_TOTAL]]+Table2[[#This Row],[OUTSD_IND_HEALTH_TOTAL]]</f>
        <v>149</v>
      </c>
      <c r="AS2351" s="273">
        <f>Table2[[#This Row],[EXCHG_SG_HEALTH_TOTAL]]+Table2[[#This Row],[OUTSD_SG_HEALTH_TOTAL]]</f>
        <v>42</v>
      </c>
      <c r="AT2351" s="273">
        <f>Table2[[#This Row],[OUTSD_ATM_HEALTH_TOTAL]]+Table2[[#This Row],[OUTSD_LG_HEALTH_TOTAL]]+Table2[[#This Row],[Individual Total]]+Table2[[#This Row],[Small Group Total]]+Table2[[#This Row],[OUTSD_STUDENT]]</f>
        <v>3819</v>
      </c>
    </row>
    <row r="2352" spans="1:46">
      <c r="A2352" t="s">
        <v>90</v>
      </c>
      <c r="B2352" t="s">
        <v>385</v>
      </c>
      <c r="C2352">
        <v>25</v>
      </c>
      <c r="D2352">
        <v>9</v>
      </c>
      <c r="E2352">
        <v>5</v>
      </c>
      <c r="F2352">
        <v>11</v>
      </c>
      <c r="P2352">
        <v>5</v>
      </c>
      <c r="Q2352">
        <v>4</v>
      </c>
      <c r="S2352">
        <v>1</v>
      </c>
      <c r="V2352">
        <v>10</v>
      </c>
      <c r="X2352">
        <v>6</v>
      </c>
      <c r="Y2352">
        <v>4</v>
      </c>
      <c r="AC2352">
        <v>806</v>
      </c>
      <c r="AE2352">
        <v>133</v>
      </c>
      <c r="AK2352">
        <v>64</v>
      </c>
      <c r="AL2352">
        <v>2023</v>
      </c>
      <c r="AM2352">
        <v>4</v>
      </c>
      <c r="AN2352" s="273">
        <f>(Table2[[#This Row],[OUTSD_IND_HEALTH_TOTAL]]+Table2[[#This Row],[EXCHG_IND_HEALTH_TOTAL]])-Table2[[#This Row],[OUTSD_IND_GRANDFATHER]]</f>
        <v>30</v>
      </c>
      <c r="AO2352" s="273">
        <f>Table2[[#This Row],[OUTSD_IND_HEALTH_TOTAL]]-Table2[[#This Row],[OUTSD_IND_GRANDFATHER]]</f>
        <v>5</v>
      </c>
      <c r="AP2352" s="273">
        <f>(Table2[[#This Row],[OUTSD_SG_HEALTH_TOTAL]]+Table2[[#This Row],[EXCHG_SG_HEALTH_TOTAL]])-Table2[[#This Row],[OUTSD_SG_GRANDFATHER]]</f>
        <v>10</v>
      </c>
      <c r="AQ2352" s="273">
        <f>Table2[[#This Row],[OUTSD_SG_HEALTH_TOTAL]]-Table2[[#This Row],[OUTSD_SG_GRANDFATHER]]</f>
        <v>10</v>
      </c>
      <c r="AR2352" s="273">
        <f>Table2[[#This Row],[EXCHG_IND_HEALTH_TOTAL]]+Table2[[#This Row],[OUTSD_IND_HEALTH_TOTAL]]</f>
        <v>30</v>
      </c>
      <c r="AS2352" s="273">
        <f>Table2[[#This Row],[EXCHG_SG_HEALTH_TOTAL]]+Table2[[#This Row],[OUTSD_SG_HEALTH_TOTAL]]</f>
        <v>10</v>
      </c>
      <c r="AT2352" s="273">
        <f>Table2[[#This Row],[OUTSD_ATM_HEALTH_TOTAL]]+Table2[[#This Row],[OUTSD_LG_HEALTH_TOTAL]]+Table2[[#This Row],[Individual Total]]+Table2[[#This Row],[Small Group Total]]+Table2[[#This Row],[OUTSD_STUDENT]]</f>
        <v>846</v>
      </c>
    </row>
    <row r="2353" spans="1:46">
      <c r="A2353" t="s">
        <v>90</v>
      </c>
      <c r="B2353" t="s">
        <v>366</v>
      </c>
      <c r="C2353">
        <v>1329</v>
      </c>
      <c r="D2353">
        <v>466</v>
      </c>
      <c r="E2353">
        <v>614</v>
      </c>
      <c r="F2353">
        <v>249</v>
      </c>
      <c r="P2353">
        <v>135</v>
      </c>
      <c r="Q2353">
        <v>39</v>
      </c>
      <c r="R2353">
        <v>42</v>
      </c>
      <c r="S2353">
        <v>54</v>
      </c>
      <c r="V2353">
        <v>127</v>
      </c>
      <c r="W2353">
        <v>12</v>
      </c>
      <c r="X2353">
        <v>54</v>
      </c>
      <c r="Y2353">
        <v>51</v>
      </c>
      <c r="Z2353">
        <v>10</v>
      </c>
      <c r="AC2353">
        <v>10011</v>
      </c>
      <c r="AE2353">
        <v>2408</v>
      </c>
      <c r="AI2353">
        <v>132</v>
      </c>
      <c r="AK2353">
        <v>2355</v>
      </c>
      <c r="AL2353">
        <v>2023</v>
      </c>
      <c r="AM2353">
        <v>4</v>
      </c>
      <c r="AN2353" s="273">
        <f>(Table2[[#This Row],[OUTSD_IND_HEALTH_TOTAL]]+Table2[[#This Row],[EXCHG_IND_HEALTH_TOTAL]])-Table2[[#This Row],[OUTSD_IND_GRANDFATHER]]</f>
        <v>1464</v>
      </c>
      <c r="AO2353" s="273">
        <f>Table2[[#This Row],[OUTSD_IND_HEALTH_TOTAL]]-Table2[[#This Row],[OUTSD_IND_GRANDFATHER]]</f>
        <v>135</v>
      </c>
      <c r="AP2353" s="273">
        <f>(Table2[[#This Row],[OUTSD_SG_HEALTH_TOTAL]]+Table2[[#This Row],[EXCHG_SG_HEALTH_TOTAL]])-Table2[[#This Row],[OUTSD_SG_GRANDFATHER]]</f>
        <v>127</v>
      </c>
      <c r="AQ2353" s="273">
        <f>Table2[[#This Row],[OUTSD_SG_HEALTH_TOTAL]]-Table2[[#This Row],[OUTSD_SG_GRANDFATHER]]</f>
        <v>127</v>
      </c>
      <c r="AR2353" s="273">
        <f>Table2[[#This Row],[EXCHG_IND_HEALTH_TOTAL]]+Table2[[#This Row],[OUTSD_IND_HEALTH_TOTAL]]</f>
        <v>1464</v>
      </c>
      <c r="AS2353" s="273">
        <f>Table2[[#This Row],[EXCHG_SG_HEALTH_TOTAL]]+Table2[[#This Row],[OUTSD_SG_HEALTH_TOTAL]]</f>
        <v>127</v>
      </c>
      <c r="AT2353" s="273">
        <f>Table2[[#This Row],[OUTSD_ATM_HEALTH_TOTAL]]+Table2[[#This Row],[OUTSD_LG_HEALTH_TOTAL]]+Table2[[#This Row],[Individual Total]]+Table2[[#This Row],[Small Group Total]]+Table2[[#This Row],[OUTSD_STUDENT]]</f>
        <v>11602</v>
      </c>
    </row>
    <row r="2354" spans="1:46">
      <c r="A2354" t="s">
        <v>90</v>
      </c>
      <c r="B2354" t="s">
        <v>375</v>
      </c>
      <c r="V2354">
        <v>167</v>
      </c>
      <c r="W2354">
        <v>1</v>
      </c>
      <c r="X2354">
        <v>71</v>
      </c>
      <c r="Y2354">
        <v>74</v>
      </c>
      <c r="Z2354">
        <v>21</v>
      </c>
      <c r="AC2354">
        <v>1586</v>
      </c>
      <c r="AE2354">
        <v>417</v>
      </c>
      <c r="AI2354">
        <v>236</v>
      </c>
      <c r="AK2354">
        <v>477</v>
      </c>
      <c r="AL2354">
        <v>2023</v>
      </c>
      <c r="AM2354">
        <v>4</v>
      </c>
      <c r="AN2354" s="273">
        <f>(Table2[[#This Row],[OUTSD_IND_HEALTH_TOTAL]]+Table2[[#This Row],[EXCHG_IND_HEALTH_TOTAL]])-Table2[[#This Row],[OUTSD_IND_GRANDFATHER]]</f>
        <v>0</v>
      </c>
      <c r="AO2354" s="273">
        <f>Table2[[#This Row],[OUTSD_IND_HEALTH_TOTAL]]-Table2[[#This Row],[OUTSD_IND_GRANDFATHER]]</f>
        <v>0</v>
      </c>
      <c r="AP2354" s="273">
        <f>(Table2[[#This Row],[OUTSD_SG_HEALTH_TOTAL]]+Table2[[#This Row],[EXCHG_SG_HEALTH_TOTAL]])-Table2[[#This Row],[OUTSD_SG_GRANDFATHER]]</f>
        <v>167</v>
      </c>
      <c r="AQ2354" s="273">
        <f>Table2[[#This Row],[OUTSD_SG_HEALTH_TOTAL]]-Table2[[#This Row],[OUTSD_SG_GRANDFATHER]]</f>
        <v>167</v>
      </c>
      <c r="AR2354" s="273">
        <f>Table2[[#This Row],[EXCHG_IND_HEALTH_TOTAL]]+Table2[[#This Row],[OUTSD_IND_HEALTH_TOTAL]]</f>
        <v>0</v>
      </c>
      <c r="AS2354" s="273">
        <f>Table2[[#This Row],[EXCHG_SG_HEALTH_TOTAL]]+Table2[[#This Row],[OUTSD_SG_HEALTH_TOTAL]]</f>
        <v>167</v>
      </c>
      <c r="AT2354" s="273">
        <f>Table2[[#This Row],[OUTSD_ATM_HEALTH_TOTAL]]+Table2[[#This Row],[OUTSD_LG_HEALTH_TOTAL]]+Table2[[#This Row],[Individual Total]]+Table2[[#This Row],[Small Group Total]]+Table2[[#This Row],[OUTSD_STUDENT]]</f>
        <v>1753</v>
      </c>
    </row>
    <row r="2355" spans="1:46">
      <c r="A2355" t="s">
        <v>90</v>
      </c>
      <c r="B2355" t="s">
        <v>365</v>
      </c>
      <c r="C2355">
        <v>5</v>
      </c>
      <c r="D2355">
        <v>1</v>
      </c>
      <c r="E2355">
        <v>1</v>
      </c>
      <c r="F2355">
        <v>3</v>
      </c>
      <c r="V2355">
        <v>191</v>
      </c>
      <c r="W2355">
        <v>3</v>
      </c>
      <c r="X2355">
        <v>48</v>
      </c>
      <c r="Y2355">
        <v>104</v>
      </c>
      <c r="Z2355">
        <v>36</v>
      </c>
      <c r="AB2355">
        <v>1</v>
      </c>
      <c r="AC2355">
        <v>6804</v>
      </c>
      <c r="AE2355">
        <v>2491</v>
      </c>
      <c r="AI2355">
        <v>57</v>
      </c>
      <c r="AK2355">
        <v>717</v>
      </c>
      <c r="AL2355">
        <v>2023</v>
      </c>
      <c r="AM2355">
        <v>4</v>
      </c>
      <c r="AN2355" s="273">
        <f>(Table2[[#This Row],[OUTSD_IND_HEALTH_TOTAL]]+Table2[[#This Row],[EXCHG_IND_HEALTH_TOTAL]])-Table2[[#This Row],[OUTSD_IND_GRANDFATHER]]</f>
        <v>5</v>
      </c>
      <c r="AO2355" s="273">
        <f>Table2[[#This Row],[OUTSD_IND_HEALTH_TOTAL]]-Table2[[#This Row],[OUTSD_IND_GRANDFATHER]]</f>
        <v>0</v>
      </c>
      <c r="AP2355" s="273">
        <f>(Table2[[#This Row],[OUTSD_SG_HEALTH_TOTAL]]+Table2[[#This Row],[EXCHG_SG_HEALTH_TOTAL]])-Table2[[#This Row],[OUTSD_SG_GRANDFATHER]]</f>
        <v>191</v>
      </c>
      <c r="AQ2355" s="273">
        <f>Table2[[#This Row],[OUTSD_SG_HEALTH_TOTAL]]-Table2[[#This Row],[OUTSD_SG_GRANDFATHER]]</f>
        <v>191</v>
      </c>
      <c r="AR2355" s="273">
        <f>Table2[[#This Row],[EXCHG_IND_HEALTH_TOTAL]]+Table2[[#This Row],[OUTSD_IND_HEALTH_TOTAL]]</f>
        <v>5</v>
      </c>
      <c r="AS2355" s="273">
        <f>Table2[[#This Row],[EXCHG_SG_HEALTH_TOTAL]]+Table2[[#This Row],[OUTSD_SG_HEALTH_TOTAL]]</f>
        <v>191</v>
      </c>
      <c r="AT2355" s="273">
        <f>Table2[[#This Row],[OUTSD_ATM_HEALTH_TOTAL]]+Table2[[#This Row],[OUTSD_LG_HEALTH_TOTAL]]+Table2[[#This Row],[Individual Total]]+Table2[[#This Row],[Small Group Total]]+Table2[[#This Row],[OUTSD_STUDENT]]</f>
        <v>7001</v>
      </c>
    </row>
    <row r="2356" spans="1:46">
      <c r="A2356" t="s">
        <v>90</v>
      </c>
      <c r="B2356" t="s">
        <v>383</v>
      </c>
      <c r="C2356">
        <v>323</v>
      </c>
      <c r="D2356">
        <v>127</v>
      </c>
      <c r="E2356">
        <v>175</v>
      </c>
      <c r="F2356">
        <v>21</v>
      </c>
      <c r="P2356">
        <v>15</v>
      </c>
      <c r="Q2356">
        <v>9</v>
      </c>
      <c r="R2356">
        <v>4</v>
      </c>
      <c r="S2356">
        <v>2</v>
      </c>
      <c r="V2356">
        <v>45</v>
      </c>
      <c r="W2356">
        <v>2</v>
      </c>
      <c r="X2356">
        <v>37</v>
      </c>
      <c r="Y2356">
        <v>6</v>
      </c>
      <c r="AC2356">
        <v>1522</v>
      </c>
      <c r="AE2356">
        <v>283</v>
      </c>
      <c r="AK2356">
        <v>162</v>
      </c>
      <c r="AL2356">
        <v>2023</v>
      </c>
      <c r="AM2356">
        <v>4</v>
      </c>
      <c r="AN2356" s="273">
        <f>(Table2[[#This Row],[OUTSD_IND_HEALTH_TOTAL]]+Table2[[#This Row],[EXCHG_IND_HEALTH_TOTAL]])-Table2[[#This Row],[OUTSD_IND_GRANDFATHER]]</f>
        <v>338</v>
      </c>
      <c r="AO2356" s="273">
        <f>Table2[[#This Row],[OUTSD_IND_HEALTH_TOTAL]]-Table2[[#This Row],[OUTSD_IND_GRANDFATHER]]</f>
        <v>15</v>
      </c>
      <c r="AP2356" s="273">
        <f>(Table2[[#This Row],[OUTSD_SG_HEALTH_TOTAL]]+Table2[[#This Row],[EXCHG_SG_HEALTH_TOTAL]])-Table2[[#This Row],[OUTSD_SG_GRANDFATHER]]</f>
        <v>45</v>
      </c>
      <c r="AQ2356" s="273">
        <f>Table2[[#This Row],[OUTSD_SG_HEALTH_TOTAL]]-Table2[[#This Row],[OUTSD_SG_GRANDFATHER]]</f>
        <v>45</v>
      </c>
      <c r="AR2356" s="273">
        <f>Table2[[#This Row],[EXCHG_IND_HEALTH_TOTAL]]+Table2[[#This Row],[OUTSD_IND_HEALTH_TOTAL]]</f>
        <v>338</v>
      </c>
      <c r="AS2356" s="273">
        <f>Table2[[#This Row],[EXCHG_SG_HEALTH_TOTAL]]+Table2[[#This Row],[OUTSD_SG_HEALTH_TOTAL]]</f>
        <v>45</v>
      </c>
      <c r="AT2356" s="273">
        <f>Table2[[#This Row],[OUTSD_ATM_HEALTH_TOTAL]]+Table2[[#This Row],[OUTSD_LG_HEALTH_TOTAL]]+Table2[[#This Row],[Individual Total]]+Table2[[#This Row],[Small Group Total]]+Table2[[#This Row],[OUTSD_STUDENT]]</f>
        <v>1905</v>
      </c>
    </row>
    <row r="2357" spans="1:46">
      <c r="A2357" t="s">
        <v>90</v>
      </c>
      <c r="B2357" t="s">
        <v>356</v>
      </c>
      <c r="C2357">
        <v>782</v>
      </c>
      <c r="D2357">
        <v>226</v>
      </c>
      <c r="E2357">
        <v>350</v>
      </c>
      <c r="F2357">
        <v>206</v>
      </c>
      <c r="P2357">
        <v>393</v>
      </c>
      <c r="Q2357">
        <v>78</v>
      </c>
      <c r="R2357">
        <v>138</v>
      </c>
      <c r="S2357">
        <v>177</v>
      </c>
      <c r="V2357">
        <v>529</v>
      </c>
      <c r="W2357">
        <v>21</v>
      </c>
      <c r="X2357">
        <v>156</v>
      </c>
      <c r="Y2357">
        <v>284</v>
      </c>
      <c r="Z2357">
        <v>68</v>
      </c>
      <c r="AC2357">
        <v>11421</v>
      </c>
      <c r="AE2357">
        <v>11467</v>
      </c>
      <c r="AI2357">
        <v>196</v>
      </c>
      <c r="AK2357">
        <v>1941</v>
      </c>
      <c r="AL2357">
        <v>2023</v>
      </c>
      <c r="AM2357">
        <v>4</v>
      </c>
      <c r="AN2357" s="273">
        <f>(Table2[[#This Row],[OUTSD_IND_HEALTH_TOTAL]]+Table2[[#This Row],[EXCHG_IND_HEALTH_TOTAL]])-Table2[[#This Row],[OUTSD_IND_GRANDFATHER]]</f>
        <v>1175</v>
      </c>
      <c r="AO2357" s="273">
        <f>Table2[[#This Row],[OUTSD_IND_HEALTH_TOTAL]]-Table2[[#This Row],[OUTSD_IND_GRANDFATHER]]</f>
        <v>393</v>
      </c>
      <c r="AP2357" s="273">
        <f>(Table2[[#This Row],[OUTSD_SG_HEALTH_TOTAL]]+Table2[[#This Row],[EXCHG_SG_HEALTH_TOTAL]])-Table2[[#This Row],[OUTSD_SG_GRANDFATHER]]</f>
        <v>529</v>
      </c>
      <c r="AQ2357" s="273">
        <f>Table2[[#This Row],[OUTSD_SG_HEALTH_TOTAL]]-Table2[[#This Row],[OUTSD_SG_GRANDFATHER]]</f>
        <v>529</v>
      </c>
      <c r="AR2357" s="273">
        <f>Table2[[#This Row],[EXCHG_IND_HEALTH_TOTAL]]+Table2[[#This Row],[OUTSD_IND_HEALTH_TOTAL]]</f>
        <v>1175</v>
      </c>
      <c r="AS2357" s="273">
        <f>Table2[[#This Row],[EXCHG_SG_HEALTH_TOTAL]]+Table2[[#This Row],[OUTSD_SG_HEALTH_TOTAL]]</f>
        <v>529</v>
      </c>
      <c r="AT2357" s="273">
        <f>Table2[[#This Row],[OUTSD_ATM_HEALTH_TOTAL]]+Table2[[#This Row],[OUTSD_LG_HEALTH_TOTAL]]+Table2[[#This Row],[Individual Total]]+Table2[[#This Row],[Small Group Total]]+Table2[[#This Row],[OUTSD_STUDENT]]</f>
        <v>13125</v>
      </c>
    </row>
    <row r="2358" spans="1:46">
      <c r="A2358" t="s">
        <v>90</v>
      </c>
      <c r="B2358" t="s">
        <v>382</v>
      </c>
      <c r="C2358">
        <v>100</v>
      </c>
      <c r="D2358">
        <v>39</v>
      </c>
      <c r="E2358">
        <v>43</v>
      </c>
      <c r="F2358">
        <v>18</v>
      </c>
      <c r="P2358">
        <v>16</v>
      </c>
      <c r="R2358">
        <v>9</v>
      </c>
      <c r="S2358">
        <v>7</v>
      </c>
      <c r="V2358">
        <v>15</v>
      </c>
      <c r="X2358">
        <v>5</v>
      </c>
      <c r="Y2358">
        <v>9</v>
      </c>
      <c r="Z2358">
        <v>1</v>
      </c>
      <c r="AC2358">
        <v>844</v>
      </c>
      <c r="AE2358">
        <v>90</v>
      </c>
      <c r="AK2358">
        <v>69</v>
      </c>
      <c r="AL2358">
        <v>2023</v>
      </c>
      <c r="AM2358">
        <v>4</v>
      </c>
      <c r="AN2358" s="273">
        <f>(Table2[[#This Row],[OUTSD_IND_HEALTH_TOTAL]]+Table2[[#This Row],[EXCHG_IND_HEALTH_TOTAL]])-Table2[[#This Row],[OUTSD_IND_GRANDFATHER]]</f>
        <v>116</v>
      </c>
      <c r="AO2358" s="273">
        <f>Table2[[#This Row],[OUTSD_IND_HEALTH_TOTAL]]-Table2[[#This Row],[OUTSD_IND_GRANDFATHER]]</f>
        <v>16</v>
      </c>
      <c r="AP2358" s="273">
        <f>(Table2[[#This Row],[OUTSD_SG_HEALTH_TOTAL]]+Table2[[#This Row],[EXCHG_SG_HEALTH_TOTAL]])-Table2[[#This Row],[OUTSD_SG_GRANDFATHER]]</f>
        <v>15</v>
      </c>
      <c r="AQ2358" s="273">
        <f>Table2[[#This Row],[OUTSD_SG_HEALTH_TOTAL]]-Table2[[#This Row],[OUTSD_SG_GRANDFATHER]]</f>
        <v>15</v>
      </c>
      <c r="AR2358" s="273">
        <f>Table2[[#This Row],[EXCHG_IND_HEALTH_TOTAL]]+Table2[[#This Row],[OUTSD_IND_HEALTH_TOTAL]]</f>
        <v>116</v>
      </c>
      <c r="AS2358" s="273">
        <f>Table2[[#This Row],[EXCHG_SG_HEALTH_TOTAL]]+Table2[[#This Row],[OUTSD_SG_HEALTH_TOTAL]]</f>
        <v>15</v>
      </c>
      <c r="AT2358" s="273">
        <f>Table2[[#This Row],[OUTSD_ATM_HEALTH_TOTAL]]+Table2[[#This Row],[OUTSD_LG_HEALTH_TOTAL]]+Table2[[#This Row],[Individual Total]]+Table2[[#This Row],[Small Group Total]]+Table2[[#This Row],[OUTSD_STUDENT]]</f>
        <v>975</v>
      </c>
    </row>
    <row r="2359" spans="1:46">
      <c r="A2359" t="s">
        <v>90</v>
      </c>
      <c r="B2359" t="s">
        <v>359</v>
      </c>
      <c r="C2359">
        <v>3062</v>
      </c>
      <c r="D2359">
        <v>867</v>
      </c>
      <c r="E2359">
        <v>1222</v>
      </c>
      <c r="F2359">
        <v>973</v>
      </c>
      <c r="P2359">
        <v>935</v>
      </c>
      <c r="Q2359">
        <v>176</v>
      </c>
      <c r="R2359">
        <v>298</v>
      </c>
      <c r="S2359">
        <v>461</v>
      </c>
      <c r="V2359">
        <v>903</v>
      </c>
      <c r="W2359">
        <v>45</v>
      </c>
      <c r="X2359">
        <v>171</v>
      </c>
      <c r="Y2359">
        <v>533</v>
      </c>
      <c r="Z2359">
        <v>154</v>
      </c>
      <c r="AC2359">
        <v>9743</v>
      </c>
      <c r="AE2359">
        <v>27332</v>
      </c>
      <c r="AI2359">
        <v>513</v>
      </c>
      <c r="AK2359">
        <v>2243</v>
      </c>
      <c r="AL2359">
        <v>2023</v>
      </c>
      <c r="AM2359">
        <v>4</v>
      </c>
      <c r="AN2359" s="273">
        <f>(Table2[[#This Row],[OUTSD_IND_HEALTH_TOTAL]]+Table2[[#This Row],[EXCHG_IND_HEALTH_TOTAL]])-Table2[[#This Row],[OUTSD_IND_GRANDFATHER]]</f>
        <v>3997</v>
      </c>
      <c r="AO2359" s="273">
        <f>Table2[[#This Row],[OUTSD_IND_HEALTH_TOTAL]]-Table2[[#This Row],[OUTSD_IND_GRANDFATHER]]</f>
        <v>935</v>
      </c>
      <c r="AP2359" s="273">
        <f>(Table2[[#This Row],[OUTSD_SG_HEALTH_TOTAL]]+Table2[[#This Row],[EXCHG_SG_HEALTH_TOTAL]])-Table2[[#This Row],[OUTSD_SG_GRANDFATHER]]</f>
        <v>903</v>
      </c>
      <c r="AQ2359" s="273">
        <f>Table2[[#This Row],[OUTSD_SG_HEALTH_TOTAL]]-Table2[[#This Row],[OUTSD_SG_GRANDFATHER]]</f>
        <v>903</v>
      </c>
      <c r="AR2359" s="273">
        <f>Table2[[#This Row],[EXCHG_IND_HEALTH_TOTAL]]+Table2[[#This Row],[OUTSD_IND_HEALTH_TOTAL]]</f>
        <v>3997</v>
      </c>
      <c r="AS2359" s="273">
        <f>Table2[[#This Row],[EXCHG_SG_HEALTH_TOTAL]]+Table2[[#This Row],[OUTSD_SG_HEALTH_TOTAL]]</f>
        <v>903</v>
      </c>
      <c r="AT2359" s="273">
        <f>Table2[[#This Row],[OUTSD_ATM_HEALTH_TOTAL]]+Table2[[#This Row],[OUTSD_LG_HEALTH_TOTAL]]+Table2[[#This Row],[Individual Total]]+Table2[[#This Row],[Small Group Total]]+Table2[[#This Row],[OUTSD_STUDENT]]</f>
        <v>14643</v>
      </c>
    </row>
    <row r="2360" spans="1:46">
      <c r="A2360" t="s">
        <v>90</v>
      </c>
      <c r="B2360" t="s">
        <v>364</v>
      </c>
      <c r="C2360">
        <v>215</v>
      </c>
      <c r="D2360">
        <v>57</v>
      </c>
      <c r="E2360">
        <v>100</v>
      </c>
      <c r="F2360">
        <v>58</v>
      </c>
      <c r="P2360">
        <v>124</v>
      </c>
      <c r="Q2360">
        <v>38</v>
      </c>
      <c r="R2360">
        <v>24</v>
      </c>
      <c r="S2360">
        <v>62</v>
      </c>
      <c r="V2360">
        <v>128</v>
      </c>
      <c r="W2360">
        <v>1</v>
      </c>
      <c r="X2360">
        <v>45</v>
      </c>
      <c r="Y2360">
        <v>69</v>
      </c>
      <c r="Z2360">
        <v>13</v>
      </c>
      <c r="AC2360">
        <v>3331</v>
      </c>
      <c r="AE2360">
        <v>3845</v>
      </c>
      <c r="AI2360">
        <v>64</v>
      </c>
      <c r="AK2360">
        <v>636</v>
      </c>
      <c r="AL2360">
        <v>2023</v>
      </c>
      <c r="AM2360">
        <v>4</v>
      </c>
      <c r="AN2360" s="273">
        <f>(Table2[[#This Row],[OUTSD_IND_HEALTH_TOTAL]]+Table2[[#This Row],[EXCHG_IND_HEALTH_TOTAL]])-Table2[[#This Row],[OUTSD_IND_GRANDFATHER]]</f>
        <v>339</v>
      </c>
      <c r="AO2360" s="273">
        <f>Table2[[#This Row],[OUTSD_IND_HEALTH_TOTAL]]-Table2[[#This Row],[OUTSD_IND_GRANDFATHER]]</f>
        <v>124</v>
      </c>
      <c r="AP2360" s="273">
        <f>(Table2[[#This Row],[OUTSD_SG_HEALTH_TOTAL]]+Table2[[#This Row],[EXCHG_SG_HEALTH_TOTAL]])-Table2[[#This Row],[OUTSD_SG_GRANDFATHER]]</f>
        <v>128</v>
      </c>
      <c r="AQ2360" s="273">
        <f>Table2[[#This Row],[OUTSD_SG_HEALTH_TOTAL]]-Table2[[#This Row],[OUTSD_SG_GRANDFATHER]]</f>
        <v>128</v>
      </c>
      <c r="AR2360" s="273">
        <f>Table2[[#This Row],[EXCHG_IND_HEALTH_TOTAL]]+Table2[[#This Row],[OUTSD_IND_HEALTH_TOTAL]]</f>
        <v>339</v>
      </c>
      <c r="AS2360" s="273">
        <f>Table2[[#This Row],[EXCHG_SG_HEALTH_TOTAL]]+Table2[[#This Row],[OUTSD_SG_HEALTH_TOTAL]]</f>
        <v>128</v>
      </c>
      <c r="AT2360" s="273">
        <f>Table2[[#This Row],[OUTSD_ATM_HEALTH_TOTAL]]+Table2[[#This Row],[OUTSD_LG_HEALTH_TOTAL]]+Table2[[#This Row],[Individual Total]]+Table2[[#This Row],[Small Group Total]]+Table2[[#This Row],[OUTSD_STUDENT]]</f>
        <v>3798</v>
      </c>
    </row>
    <row r="2361" spans="1:46">
      <c r="A2361" t="s">
        <v>90</v>
      </c>
      <c r="B2361" t="s">
        <v>384</v>
      </c>
      <c r="C2361">
        <v>27</v>
      </c>
      <c r="D2361">
        <v>2</v>
      </c>
      <c r="E2361">
        <v>24</v>
      </c>
      <c r="F2361">
        <v>1</v>
      </c>
      <c r="P2361">
        <v>1</v>
      </c>
      <c r="R2361">
        <v>1</v>
      </c>
      <c r="V2361">
        <v>4</v>
      </c>
      <c r="Y2361">
        <v>4</v>
      </c>
      <c r="AC2361">
        <v>167</v>
      </c>
      <c r="AE2361">
        <v>42</v>
      </c>
      <c r="AK2361">
        <v>15</v>
      </c>
      <c r="AL2361">
        <v>2023</v>
      </c>
      <c r="AM2361">
        <v>4</v>
      </c>
      <c r="AN2361" s="273">
        <f>(Table2[[#This Row],[OUTSD_IND_HEALTH_TOTAL]]+Table2[[#This Row],[EXCHG_IND_HEALTH_TOTAL]])-Table2[[#This Row],[OUTSD_IND_GRANDFATHER]]</f>
        <v>28</v>
      </c>
      <c r="AO2361" s="273">
        <f>Table2[[#This Row],[OUTSD_IND_HEALTH_TOTAL]]-Table2[[#This Row],[OUTSD_IND_GRANDFATHER]]</f>
        <v>1</v>
      </c>
      <c r="AP2361" s="273">
        <f>(Table2[[#This Row],[OUTSD_SG_HEALTH_TOTAL]]+Table2[[#This Row],[EXCHG_SG_HEALTH_TOTAL]])-Table2[[#This Row],[OUTSD_SG_GRANDFATHER]]</f>
        <v>4</v>
      </c>
      <c r="AQ2361" s="273">
        <f>Table2[[#This Row],[OUTSD_SG_HEALTH_TOTAL]]-Table2[[#This Row],[OUTSD_SG_GRANDFATHER]]</f>
        <v>4</v>
      </c>
      <c r="AR2361" s="273">
        <f>Table2[[#This Row],[EXCHG_IND_HEALTH_TOTAL]]+Table2[[#This Row],[OUTSD_IND_HEALTH_TOTAL]]</f>
        <v>28</v>
      </c>
      <c r="AS2361" s="273">
        <f>Table2[[#This Row],[EXCHG_SG_HEALTH_TOTAL]]+Table2[[#This Row],[OUTSD_SG_HEALTH_TOTAL]]</f>
        <v>4</v>
      </c>
      <c r="AT2361" s="273">
        <f>Table2[[#This Row],[OUTSD_ATM_HEALTH_TOTAL]]+Table2[[#This Row],[OUTSD_LG_HEALTH_TOTAL]]+Table2[[#This Row],[Individual Total]]+Table2[[#This Row],[Small Group Total]]+Table2[[#This Row],[OUTSD_STUDENT]]</f>
        <v>199</v>
      </c>
    </row>
    <row r="2362" spans="1:46">
      <c r="A2362" t="s">
        <v>90</v>
      </c>
      <c r="B2362" t="s">
        <v>374</v>
      </c>
      <c r="C2362">
        <v>669</v>
      </c>
      <c r="D2362">
        <v>284</v>
      </c>
      <c r="E2362">
        <v>291</v>
      </c>
      <c r="F2362">
        <v>94</v>
      </c>
      <c r="P2362">
        <v>110</v>
      </c>
      <c r="Q2362">
        <v>51</v>
      </c>
      <c r="R2362">
        <v>42</v>
      </c>
      <c r="S2362">
        <v>17</v>
      </c>
      <c r="V2362">
        <v>253</v>
      </c>
      <c r="W2362">
        <v>25</v>
      </c>
      <c r="X2362">
        <v>101</v>
      </c>
      <c r="Y2362">
        <v>93</v>
      </c>
      <c r="Z2362">
        <v>34</v>
      </c>
      <c r="AC2362">
        <v>1488</v>
      </c>
      <c r="AE2362">
        <v>518</v>
      </c>
      <c r="AI2362">
        <v>1569</v>
      </c>
      <c r="AK2362">
        <v>357</v>
      </c>
      <c r="AL2362">
        <v>2023</v>
      </c>
      <c r="AM2362">
        <v>4</v>
      </c>
      <c r="AN2362" s="273">
        <f>(Table2[[#This Row],[OUTSD_IND_HEALTH_TOTAL]]+Table2[[#This Row],[EXCHG_IND_HEALTH_TOTAL]])-Table2[[#This Row],[OUTSD_IND_GRANDFATHER]]</f>
        <v>779</v>
      </c>
      <c r="AO2362" s="273">
        <f>Table2[[#This Row],[OUTSD_IND_HEALTH_TOTAL]]-Table2[[#This Row],[OUTSD_IND_GRANDFATHER]]</f>
        <v>110</v>
      </c>
      <c r="AP2362" s="273">
        <f>(Table2[[#This Row],[OUTSD_SG_HEALTH_TOTAL]]+Table2[[#This Row],[EXCHG_SG_HEALTH_TOTAL]])-Table2[[#This Row],[OUTSD_SG_GRANDFATHER]]</f>
        <v>253</v>
      </c>
      <c r="AQ2362" s="273">
        <f>Table2[[#This Row],[OUTSD_SG_HEALTH_TOTAL]]-Table2[[#This Row],[OUTSD_SG_GRANDFATHER]]</f>
        <v>253</v>
      </c>
      <c r="AR2362" s="273">
        <f>Table2[[#This Row],[EXCHG_IND_HEALTH_TOTAL]]+Table2[[#This Row],[OUTSD_IND_HEALTH_TOTAL]]</f>
        <v>779</v>
      </c>
      <c r="AS2362" s="273">
        <f>Table2[[#This Row],[EXCHG_SG_HEALTH_TOTAL]]+Table2[[#This Row],[OUTSD_SG_HEALTH_TOTAL]]</f>
        <v>253</v>
      </c>
      <c r="AT2362" s="273">
        <f>Table2[[#This Row],[OUTSD_ATM_HEALTH_TOTAL]]+Table2[[#This Row],[OUTSD_LG_HEALTH_TOTAL]]+Table2[[#This Row],[Individual Total]]+Table2[[#This Row],[Small Group Total]]+Table2[[#This Row],[OUTSD_STUDENT]]</f>
        <v>2520</v>
      </c>
    </row>
    <row r="2363" spans="1:46">
      <c r="A2363" t="s">
        <v>90</v>
      </c>
      <c r="B2363" t="s">
        <v>380</v>
      </c>
      <c r="C2363">
        <v>690</v>
      </c>
      <c r="D2363">
        <v>163</v>
      </c>
      <c r="E2363">
        <v>433</v>
      </c>
      <c r="F2363">
        <v>94</v>
      </c>
      <c r="P2363">
        <v>76</v>
      </c>
      <c r="Q2363">
        <v>23</v>
      </c>
      <c r="R2363">
        <v>21</v>
      </c>
      <c r="S2363">
        <v>32</v>
      </c>
      <c r="V2363">
        <v>178</v>
      </c>
      <c r="W2363">
        <v>1</v>
      </c>
      <c r="X2363">
        <v>57</v>
      </c>
      <c r="Y2363">
        <v>104</v>
      </c>
      <c r="Z2363">
        <v>16</v>
      </c>
      <c r="AB2363">
        <v>1</v>
      </c>
      <c r="AC2363">
        <v>4755</v>
      </c>
      <c r="AE2363">
        <v>979</v>
      </c>
      <c r="AK2363">
        <v>650</v>
      </c>
      <c r="AL2363">
        <v>2023</v>
      </c>
      <c r="AM2363">
        <v>4</v>
      </c>
      <c r="AN2363" s="273">
        <f>(Table2[[#This Row],[OUTSD_IND_HEALTH_TOTAL]]+Table2[[#This Row],[EXCHG_IND_HEALTH_TOTAL]])-Table2[[#This Row],[OUTSD_IND_GRANDFATHER]]</f>
        <v>766</v>
      </c>
      <c r="AO2363" s="273">
        <f>Table2[[#This Row],[OUTSD_IND_HEALTH_TOTAL]]-Table2[[#This Row],[OUTSD_IND_GRANDFATHER]]</f>
        <v>76</v>
      </c>
      <c r="AP2363" s="273">
        <f>(Table2[[#This Row],[OUTSD_SG_HEALTH_TOTAL]]+Table2[[#This Row],[EXCHG_SG_HEALTH_TOTAL]])-Table2[[#This Row],[OUTSD_SG_GRANDFATHER]]</f>
        <v>178</v>
      </c>
      <c r="AQ2363" s="273">
        <f>Table2[[#This Row],[OUTSD_SG_HEALTH_TOTAL]]-Table2[[#This Row],[OUTSD_SG_GRANDFATHER]]</f>
        <v>178</v>
      </c>
      <c r="AR2363" s="273">
        <f>Table2[[#This Row],[EXCHG_IND_HEALTH_TOTAL]]+Table2[[#This Row],[OUTSD_IND_HEALTH_TOTAL]]</f>
        <v>766</v>
      </c>
      <c r="AS2363" s="273">
        <f>Table2[[#This Row],[EXCHG_SG_HEALTH_TOTAL]]+Table2[[#This Row],[OUTSD_SG_HEALTH_TOTAL]]</f>
        <v>178</v>
      </c>
      <c r="AT2363" s="273">
        <f>Table2[[#This Row],[OUTSD_ATM_HEALTH_TOTAL]]+Table2[[#This Row],[OUTSD_LG_HEALTH_TOTAL]]+Table2[[#This Row],[Individual Total]]+Table2[[#This Row],[Small Group Total]]+Table2[[#This Row],[OUTSD_STUDENT]]</f>
        <v>5700</v>
      </c>
    </row>
    <row r="2364" spans="1:46">
      <c r="A2364" t="s">
        <v>90</v>
      </c>
      <c r="B2364" t="s">
        <v>387</v>
      </c>
      <c r="C2364">
        <v>403</v>
      </c>
      <c r="D2364">
        <v>111</v>
      </c>
      <c r="E2364">
        <v>240</v>
      </c>
      <c r="F2364">
        <v>52</v>
      </c>
      <c r="P2364">
        <v>30</v>
      </c>
      <c r="Q2364">
        <v>7</v>
      </c>
      <c r="R2364">
        <v>13</v>
      </c>
      <c r="S2364">
        <v>10</v>
      </c>
      <c r="V2364">
        <v>34</v>
      </c>
      <c r="X2364">
        <v>3</v>
      </c>
      <c r="Y2364">
        <v>26</v>
      </c>
      <c r="Z2364">
        <v>5</v>
      </c>
      <c r="AC2364">
        <v>1281</v>
      </c>
      <c r="AE2364">
        <v>742</v>
      </c>
      <c r="AK2364">
        <v>325</v>
      </c>
      <c r="AL2364">
        <v>2023</v>
      </c>
      <c r="AM2364">
        <v>4</v>
      </c>
      <c r="AN2364" s="273">
        <f>(Table2[[#This Row],[OUTSD_IND_HEALTH_TOTAL]]+Table2[[#This Row],[EXCHG_IND_HEALTH_TOTAL]])-Table2[[#This Row],[OUTSD_IND_GRANDFATHER]]</f>
        <v>433</v>
      </c>
      <c r="AO2364" s="273">
        <f>Table2[[#This Row],[OUTSD_IND_HEALTH_TOTAL]]-Table2[[#This Row],[OUTSD_IND_GRANDFATHER]]</f>
        <v>30</v>
      </c>
      <c r="AP2364" s="273">
        <f>(Table2[[#This Row],[OUTSD_SG_HEALTH_TOTAL]]+Table2[[#This Row],[EXCHG_SG_HEALTH_TOTAL]])-Table2[[#This Row],[OUTSD_SG_GRANDFATHER]]</f>
        <v>34</v>
      </c>
      <c r="AQ2364" s="273">
        <f>Table2[[#This Row],[OUTSD_SG_HEALTH_TOTAL]]-Table2[[#This Row],[OUTSD_SG_GRANDFATHER]]</f>
        <v>34</v>
      </c>
      <c r="AR2364" s="273">
        <f>Table2[[#This Row],[EXCHG_IND_HEALTH_TOTAL]]+Table2[[#This Row],[OUTSD_IND_HEALTH_TOTAL]]</f>
        <v>433</v>
      </c>
      <c r="AS2364" s="273">
        <f>Table2[[#This Row],[EXCHG_SG_HEALTH_TOTAL]]+Table2[[#This Row],[OUTSD_SG_HEALTH_TOTAL]]</f>
        <v>34</v>
      </c>
      <c r="AT2364" s="273">
        <f>Table2[[#This Row],[OUTSD_ATM_HEALTH_TOTAL]]+Table2[[#This Row],[OUTSD_LG_HEALTH_TOTAL]]+Table2[[#This Row],[Individual Total]]+Table2[[#This Row],[Small Group Total]]+Table2[[#This Row],[OUTSD_STUDENT]]</f>
        <v>1748</v>
      </c>
    </row>
    <row r="2365" spans="1:46">
      <c r="A2365" t="s">
        <v>90</v>
      </c>
      <c r="B2365" t="s">
        <v>392</v>
      </c>
      <c r="C2365">
        <v>196</v>
      </c>
      <c r="D2365">
        <v>66</v>
      </c>
      <c r="E2365">
        <v>113</v>
      </c>
      <c r="F2365">
        <v>17</v>
      </c>
      <c r="P2365">
        <v>13</v>
      </c>
      <c r="Q2365">
        <v>1</v>
      </c>
      <c r="R2365">
        <v>7</v>
      </c>
      <c r="S2365">
        <v>5</v>
      </c>
      <c r="V2365">
        <v>5</v>
      </c>
      <c r="X2365">
        <v>1</v>
      </c>
      <c r="Y2365">
        <v>4</v>
      </c>
      <c r="AC2365">
        <v>628</v>
      </c>
      <c r="AE2365">
        <v>76</v>
      </c>
      <c r="AK2365">
        <v>80</v>
      </c>
      <c r="AL2365">
        <v>2023</v>
      </c>
      <c r="AM2365">
        <v>4</v>
      </c>
      <c r="AN2365" s="273">
        <f>(Table2[[#This Row],[OUTSD_IND_HEALTH_TOTAL]]+Table2[[#This Row],[EXCHG_IND_HEALTH_TOTAL]])-Table2[[#This Row],[OUTSD_IND_GRANDFATHER]]</f>
        <v>209</v>
      </c>
      <c r="AO2365" s="273">
        <f>Table2[[#This Row],[OUTSD_IND_HEALTH_TOTAL]]-Table2[[#This Row],[OUTSD_IND_GRANDFATHER]]</f>
        <v>13</v>
      </c>
      <c r="AP2365" s="273">
        <f>(Table2[[#This Row],[OUTSD_SG_HEALTH_TOTAL]]+Table2[[#This Row],[EXCHG_SG_HEALTH_TOTAL]])-Table2[[#This Row],[OUTSD_SG_GRANDFATHER]]</f>
        <v>5</v>
      </c>
      <c r="AQ2365" s="273">
        <f>Table2[[#This Row],[OUTSD_SG_HEALTH_TOTAL]]-Table2[[#This Row],[OUTSD_SG_GRANDFATHER]]</f>
        <v>5</v>
      </c>
      <c r="AR2365" s="273">
        <f>Table2[[#This Row],[EXCHG_IND_HEALTH_TOTAL]]+Table2[[#This Row],[OUTSD_IND_HEALTH_TOTAL]]</f>
        <v>209</v>
      </c>
      <c r="AS2365" s="273">
        <f>Table2[[#This Row],[EXCHG_SG_HEALTH_TOTAL]]+Table2[[#This Row],[OUTSD_SG_HEALTH_TOTAL]]</f>
        <v>5</v>
      </c>
      <c r="AT2365" s="273">
        <f>Table2[[#This Row],[OUTSD_ATM_HEALTH_TOTAL]]+Table2[[#This Row],[OUTSD_LG_HEALTH_TOTAL]]+Table2[[#This Row],[Individual Total]]+Table2[[#This Row],[Small Group Total]]+Table2[[#This Row],[OUTSD_STUDENT]]</f>
        <v>842</v>
      </c>
    </row>
    <row r="2366" spans="1:46">
      <c r="A2366" t="s">
        <v>90</v>
      </c>
      <c r="B2366" t="s">
        <v>373</v>
      </c>
      <c r="C2366">
        <v>373</v>
      </c>
      <c r="D2366">
        <v>157</v>
      </c>
      <c r="E2366">
        <v>179</v>
      </c>
      <c r="F2366">
        <v>37</v>
      </c>
      <c r="P2366">
        <v>45</v>
      </c>
      <c r="Q2366">
        <v>19</v>
      </c>
      <c r="R2366">
        <v>18</v>
      </c>
      <c r="S2366">
        <v>8</v>
      </c>
      <c r="V2366">
        <v>69</v>
      </c>
      <c r="W2366">
        <v>5</v>
      </c>
      <c r="X2366">
        <v>14</v>
      </c>
      <c r="Y2366">
        <v>38</v>
      </c>
      <c r="Z2366">
        <v>12</v>
      </c>
      <c r="AC2366">
        <v>1423</v>
      </c>
      <c r="AE2366">
        <v>454</v>
      </c>
      <c r="AI2366">
        <v>318</v>
      </c>
      <c r="AK2366">
        <v>237</v>
      </c>
      <c r="AL2366">
        <v>2023</v>
      </c>
      <c r="AM2366">
        <v>4</v>
      </c>
      <c r="AN2366" s="273">
        <f>(Table2[[#This Row],[OUTSD_IND_HEALTH_TOTAL]]+Table2[[#This Row],[EXCHG_IND_HEALTH_TOTAL]])-Table2[[#This Row],[OUTSD_IND_GRANDFATHER]]</f>
        <v>418</v>
      </c>
      <c r="AO2366" s="273">
        <f>Table2[[#This Row],[OUTSD_IND_HEALTH_TOTAL]]-Table2[[#This Row],[OUTSD_IND_GRANDFATHER]]</f>
        <v>45</v>
      </c>
      <c r="AP2366" s="273">
        <f>(Table2[[#This Row],[OUTSD_SG_HEALTH_TOTAL]]+Table2[[#This Row],[EXCHG_SG_HEALTH_TOTAL]])-Table2[[#This Row],[OUTSD_SG_GRANDFATHER]]</f>
        <v>69</v>
      </c>
      <c r="AQ2366" s="273">
        <f>Table2[[#This Row],[OUTSD_SG_HEALTH_TOTAL]]-Table2[[#This Row],[OUTSD_SG_GRANDFATHER]]</f>
        <v>69</v>
      </c>
      <c r="AR2366" s="273">
        <f>Table2[[#This Row],[EXCHG_IND_HEALTH_TOTAL]]+Table2[[#This Row],[OUTSD_IND_HEALTH_TOTAL]]</f>
        <v>418</v>
      </c>
      <c r="AS2366" s="273">
        <f>Table2[[#This Row],[EXCHG_SG_HEALTH_TOTAL]]+Table2[[#This Row],[OUTSD_SG_HEALTH_TOTAL]]</f>
        <v>69</v>
      </c>
      <c r="AT2366" s="273">
        <f>Table2[[#This Row],[OUTSD_ATM_HEALTH_TOTAL]]+Table2[[#This Row],[OUTSD_LG_HEALTH_TOTAL]]+Table2[[#This Row],[Individual Total]]+Table2[[#This Row],[Small Group Total]]+Table2[[#This Row],[OUTSD_STUDENT]]</f>
        <v>1910</v>
      </c>
    </row>
    <row r="2367" spans="1:46">
      <c r="A2367" t="s">
        <v>90</v>
      </c>
      <c r="B2367" t="s">
        <v>357</v>
      </c>
      <c r="C2367">
        <v>1360</v>
      </c>
      <c r="D2367">
        <v>411</v>
      </c>
      <c r="E2367">
        <v>564</v>
      </c>
      <c r="F2367">
        <v>385</v>
      </c>
      <c r="P2367">
        <v>418</v>
      </c>
      <c r="Q2367">
        <v>78</v>
      </c>
      <c r="R2367">
        <v>143</v>
      </c>
      <c r="S2367">
        <v>197</v>
      </c>
      <c r="V2367">
        <v>623</v>
      </c>
      <c r="W2367">
        <v>28</v>
      </c>
      <c r="X2367">
        <v>139</v>
      </c>
      <c r="Y2367">
        <v>367</v>
      </c>
      <c r="Z2367">
        <v>89</v>
      </c>
      <c r="AC2367">
        <v>8539</v>
      </c>
      <c r="AE2367">
        <v>13100</v>
      </c>
      <c r="AI2367">
        <v>425</v>
      </c>
      <c r="AK2367">
        <v>1697</v>
      </c>
      <c r="AL2367">
        <v>2023</v>
      </c>
      <c r="AM2367">
        <v>4</v>
      </c>
      <c r="AN2367" s="273">
        <f>(Table2[[#This Row],[OUTSD_IND_HEALTH_TOTAL]]+Table2[[#This Row],[EXCHG_IND_HEALTH_TOTAL]])-Table2[[#This Row],[OUTSD_IND_GRANDFATHER]]</f>
        <v>1778</v>
      </c>
      <c r="AO2367" s="273">
        <f>Table2[[#This Row],[OUTSD_IND_HEALTH_TOTAL]]-Table2[[#This Row],[OUTSD_IND_GRANDFATHER]]</f>
        <v>418</v>
      </c>
      <c r="AP2367" s="273">
        <f>(Table2[[#This Row],[OUTSD_SG_HEALTH_TOTAL]]+Table2[[#This Row],[EXCHG_SG_HEALTH_TOTAL]])-Table2[[#This Row],[OUTSD_SG_GRANDFATHER]]</f>
        <v>623</v>
      </c>
      <c r="AQ2367" s="273">
        <f>Table2[[#This Row],[OUTSD_SG_HEALTH_TOTAL]]-Table2[[#This Row],[OUTSD_SG_GRANDFATHER]]</f>
        <v>623</v>
      </c>
      <c r="AR2367" s="273">
        <f>Table2[[#This Row],[EXCHG_IND_HEALTH_TOTAL]]+Table2[[#This Row],[OUTSD_IND_HEALTH_TOTAL]]</f>
        <v>1778</v>
      </c>
      <c r="AS2367" s="273">
        <f>Table2[[#This Row],[EXCHG_SG_HEALTH_TOTAL]]+Table2[[#This Row],[OUTSD_SG_HEALTH_TOTAL]]</f>
        <v>623</v>
      </c>
      <c r="AT2367" s="273">
        <f>Table2[[#This Row],[OUTSD_ATM_HEALTH_TOTAL]]+Table2[[#This Row],[OUTSD_LG_HEALTH_TOTAL]]+Table2[[#This Row],[Individual Total]]+Table2[[#This Row],[Small Group Total]]+Table2[[#This Row],[OUTSD_STUDENT]]</f>
        <v>10940</v>
      </c>
    </row>
    <row r="2368" spans="1:46">
      <c r="A2368" t="s">
        <v>90</v>
      </c>
      <c r="B2368" t="s">
        <v>390</v>
      </c>
      <c r="C2368">
        <v>35</v>
      </c>
      <c r="D2368">
        <v>10</v>
      </c>
      <c r="E2368">
        <v>18</v>
      </c>
      <c r="F2368">
        <v>7</v>
      </c>
      <c r="V2368">
        <v>2</v>
      </c>
      <c r="X2368">
        <v>2</v>
      </c>
      <c r="AC2368">
        <v>110</v>
      </c>
      <c r="AE2368">
        <v>36</v>
      </c>
      <c r="AK2368">
        <v>10</v>
      </c>
      <c r="AL2368">
        <v>2023</v>
      </c>
      <c r="AM2368">
        <v>4</v>
      </c>
      <c r="AN2368" s="273">
        <f>(Table2[[#This Row],[OUTSD_IND_HEALTH_TOTAL]]+Table2[[#This Row],[EXCHG_IND_HEALTH_TOTAL]])-Table2[[#This Row],[OUTSD_IND_GRANDFATHER]]</f>
        <v>35</v>
      </c>
      <c r="AO2368" s="273">
        <f>Table2[[#This Row],[OUTSD_IND_HEALTH_TOTAL]]-Table2[[#This Row],[OUTSD_IND_GRANDFATHER]]</f>
        <v>0</v>
      </c>
      <c r="AP2368" s="273">
        <f>(Table2[[#This Row],[OUTSD_SG_HEALTH_TOTAL]]+Table2[[#This Row],[EXCHG_SG_HEALTH_TOTAL]])-Table2[[#This Row],[OUTSD_SG_GRANDFATHER]]</f>
        <v>2</v>
      </c>
      <c r="AQ2368" s="273">
        <f>Table2[[#This Row],[OUTSD_SG_HEALTH_TOTAL]]-Table2[[#This Row],[OUTSD_SG_GRANDFATHER]]</f>
        <v>2</v>
      </c>
      <c r="AR2368" s="273">
        <f>Table2[[#This Row],[EXCHG_IND_HEALTH_TOTAL]]+Table2[[#This Row],[OUTSD_IND_HEALTH_TOTAL]]</f>
        <v>35</v>
      </c>
      <c r="AS2368" s="273">
        <f>Table2[[#This Row],[EXCHG_SG_HEALTH_TOTAL]]+Table2[[#This Row],[OUTSD_SG_HEALTH_TOTAL]]</f>
        <v>2</v>
      </c>
      <c r="AT2368" s="273">
        <f>Table2[[#This Row],[OUTSD_ATM_HEALTH_TOTAL]]+Table2[[#This Row],[OUTSD_LG_HEALTH_TOTAL]]+Table2[[#This Row],[Individual Total]]+Table2[[#This Row],[Small Group Total]]+Table2[[#This Row],[OUTSD_STUDENT]]</f>
        <v>147</v>
      </c>
    </row>
    <row r="2369" spans="1:46">
      <c r="A2369" t="s">
        <v>90</v>
      </c>
      <c r="B2369" t="s">
        <v>362</v>
      </c>
      <c r="C2369">
        <v>447</v>
      </c>
      <c r="D2369">
        <v>147</v>
      </c>
      <c r="E2369">
        <v>204</v>
      </c>
      <c r="F2369">
        <v>96</v>
      </c>
      <c r="P2369">
        <v>100</v>
      </c>
      <c r="Q2369">
        <v>25</v>
      </c>
      <c r="R2369">
        <v>30</v>
      </c>
      <c r="S2369">
        <v>45</v>
      </c>
      <c r="V2369">
        <v>89</v>
      </c>
      <c r="W2369">
        <v>15</v>
      </c>
      <c r="X2369">
        <v>10</v>
      </c>
      <c r="Y2369">
        <v>57</v>
      </c>
      <c r="Z2369">
        <v>7</v>
      </c>
      <c r="AC2369">
        <v>3551</v>
      </c>
      <c r="AE2369">
        <v>1295</v>
      </c>
      <c r="AI2369">
        <v>75</v>
      </c>
      <c r="AK2369">
        <v>476</v>
      </c>
      <c r="AL2369">
        <v>2023</v>
      </c>
      <c r="AM2369">
        <v>4</v>
      </c>
      <c r="AN2369" s="273">
        <f>(Table2[[#This Row],[OUTSD_IND_HEALTH_TOTAL]]+Table2[[#This Row],[EXCHG_IND_HEALTH_TOTAL]])-Table2[[#This Row],[OUTSD_IND_GRANDFATHER]]</f>
        <v>547</v>
      </c>
      <c r="AO2369" s="273">
        <f>Table2[[#This Row],[OUTSD_IND_HEALTH_TOTAL]]-Table2[[#This Row],[OUTSD_IND_GRANDFATHER]]</f>
        <v>100</v>
      </c>
      <c r="AP2369" s="273">
        <f>(Table2[[#This Row],[OUTSD_SG_HEALTH_TOTAL]]+Table2[[#This Row],[EXCHG_SG_HEALTH_TOTAL]])-Table2[[#This Row],[OUTSD_SG_GRANDFATHER]]</f>
        <v>89</v>
      </c>
      <c r="AQ2369" s="273">
        <f>Table2[[#This Row],[OUTSD_SG_HEALTH_TOTAL]]-Table2[[#This Row],[OUTSD_SG_GRANDFATHER]]</f>
        <v>89</v>
      </c>
      <c r="AR2369" s="273">
        <f>Table2[[#This Row],[EXCHG_IND_HEALTH_TOTAL]]+Table2[[#This Row],[OUTSD_IND_HEALTH_TOTAL]]</f>
        <v>547</v>
      </c>
      <c r="AS2369" s="273">
        <f>Table2[[#This Row],[EXCHG_SG_HEALTH_TOTAL]]+Table2[[#This Row],[OUTSD_SG_HEALTH_TOTAL]]</f>
        <v>89</v>
      </c>
      <c r="AT2369" s="273">
        <f>Table2[[#This Row],[OUTSD_ATM_HEALTH_TOTAL]]+Table2[[#This Row],[OUTSD_LG_HEALTH_TOTAL]]+Table2[[#This Row],[Individual Total]]+Table2[[#This Row],[Small Group Total]]+Table2[[#This Row],[OUTSD_STUDENT]]</f>
        <v>4187</v>
      </c>
    </row>
    <row r="2370" spans="1:46">
      <c r="A2370" t="s">
        <v>91</v>
      </c>
      <c r="B2370" t="s">
        <v>381</v>
      </c>
      <c r="AK2370">
        <v>13</v>
      </c>
      <c r="AL2370">
        <v>2023</v>
      </c>
      <c r="AM2370">
        <v>4</v>
      </c>
      <c r="AN2370" s="273">
        <f>(Table2[[#This Row],[OUTSD_IND_HEALTH_TOTAL]]+Table2[[#This Row],[EXCHG_IND_HEALTH_TOTAL]])-Table2[[#This Row],[OUTSD_IND_GRANDFATHER]]</f>
        <v>0</v>
      </c>
      <c r="AO2370" s="273">
        <f>Table2[[#This Row],[OUTSD_IND_HEALTH_TOTAL]]-Table2[[#This Row],[OUTSD_IND_GRANDFATHER]]</f>
        <v>0</v>
      </c>
      <c r="AP2370" s="273">
        <f>(Table2[[#This Row],[OUTSD_SG_HEALTH_TOTAL]]+Table2[[#This Row],[EXCHG_SG_HEALTH_TOTAL]])-Table2[[#This Row],[OUTSD_SG_GRANDFATHER]]</f>
        <v>0</v>
      </c>
      <c r="AQ2370" s="273">
        <f>Table2[[#This Row],[OUTSD_SG_HEALTH_TOTAL]]-Table2[[#This Row],[OUTSD_SG_GRANDFATHER]]</f>
        <v>0</v>
      </c>
      <c r="AR2370" s="273">
        <f>Table2[[#This Row],[EXCHG_IND_HEALTH_TOTAL]]+Table2[[#This Row],[OUTSD_IND_HEALTH_TOTAL]]</f>
        <v>0</v>
      </c>
      <c r="AS2370" s="273">
        <f>Table2[[#This Row],[EXCHG_SG_HEALTH_TOTAL]]+Table2[[#This Row],[OUTSD_SG_HEALTH_TOTAL]]</f>
        <v>0</v>
      </c>
      <c r="AT2370" s="273">
        <f>Table2[[#This Row],[OUTSD_ATM_HEALTH_TOTAL]]+Table2[[#This Row],[OUTSD_LG_HEALTH_TOTAL]]+Table2[[#This Row],[Individual Total]]+Table2[[#This Row],[Small Group Total]]+Table2[[#This Row],[OUTSD_STUDENT]]</f>
        <v>0</v>
      </c>
    </row>
    <row r="2371" spans="1:46">
      <c r="A2371" t="s">
        <v>91</v>
      </c>
      <c r="B2371" t="s">
        <v>363</v>
      </c>
      <c r="AK2371">
        <v>18</v>
      </c>
      <c r="AL2371">
        <v>2023</v>
      </c>
      <c r="AM2371">
        <v>4</v>
      </c>
      <c r="AN2371" s="273">
        <f>(Table2[[#This Row],[OUTSD_IND_HEALTH_TOTAL]]+Table2[[#This Row],[EXCHG_IND_HEALTH_TOTAL]])-Table2[[#This Row],[OUTSD_IND_GRANDFATHER]]</f>
        <v>0</v>
      </c>
      <c r="AO2371" s="273">
        <f>Table2[[#This Row],[OUTSD_IND_HEALTH_TOTAL]]-Table2[[#This Row],[OUTSD_IND_GRANDFATHER]]</f>
        <v>0</v>
      </c>
      <c r="AP2371" s="273">
        <f>(Table2[[#This Row],[OUTSD_SG_HEALTH_TOTAL]]+Table2[[#This Row],[EXCHG_SG_HEALTH_TOTAL]])-Table2[[#This Row],[OUTSD_SG_GRANDFATHER]]</f>
        <v>0</v>
      </c>
      <c r="AQ2371" s="273">
        <f>Table2[[#This Row],[OUTSD_SG_HEALTH_TOTAL]]-Table2[[#This Row],[OUTSD_SG_GRANDFATHER]]</f>
        <v>0</v>
      </c>
      <c r="AR2371" s="273">
        <f>Table2[[#This Row],[EXCHG_IND_HEALTH_TOTAL]]+Table2[[#This Row],[OUTSD_IND_HEALTH_TOTAL]]</f>
        <v>0</v>
      </c>
      <c r="AS2371" s="273">
        <f>Table2[[#This Row],[EXCHG_SG_HEALTH_TOTAL]]+Table2[[#This Row],[OUTSD_SG_HEALTH_TOTAL]]</f>
        <v>0</v>
      </c>
      <c r="AT2371" s="273">
        <f>Table2[[#This Row],[OUTSD_ATM_HEALTH_TOTAL]]+Table2[[#This Row],[OUTSD_LG_HEALTH_TOTAL]]+Table2[[#This Row],[Individual Total]]+Table2[[#This Row],[Small Group Total]]+Table2[[#This Row],[OUTSD_STUDENT]]</f>
        <v>0</v>
      </c>
    </row>
    <row r="2372" spans="1:46">
      <c r="A2372" t="s">
        <v>91</v>
      </c>
      <c r="B2372" t="s">
        <v>358</v>
      </c>
      <c r="AK2372">
        <v>49</v>
      </c>
      <c r="AL2372">
        <v>2023</v>
      </c>
      <c r="AM2372">
        <v>4</v>
      </c>
      <c r="AN2372" s="273">
        <f>(Table2[[#This Row],[OUTSD_IND_HEALTH_TOTAL]]+Table2[[#This Row],[EXCHG_IND_HEALTH_TOTAL]])-Table2[[#This Row],[OUTSD_IND_GRANDFATHER]]</f>
        <v>0</v>
      </c>
      <c r="AO2372" s="273">
        <f>Table2[[#This Row],[OUTSD_IND_HEALTH_TOTAL]]-Table2[[#This Row],[OUTSD_IND_GRANDFATHER]]</f>
        <v>0</v>
      </c>
      <c r="AP2372" s="273">
        <f>(Table2[[#This Row],[OUTSD_SG_HEALTH_TOTAL]]+Table2[[#This Row],[EXCHG_SG_HEALTH_TOTAL]])-Table2[[#This Row],[OUTSD_SG_GRANDFATHER]]</f>
        <v>0</v>
      </c>
      <c r="AQ2372" s="273">
        <f>Table2[[#This Row],[OUTSD_SG_HEALTH_TOTAL]]-Table2[[#This Row],[OUTSD_SG_GRANDFATHER]]</f>
        <v>0</v>
      </c>
      <c r="AR2372" s="273">
        <f>Table2[[#This Row],[EXCHG_IND_HEALTH_TOTAL]]+Table2[[#This Row],[OUTSD_IND_HEALTH_TOTAL]]</f>
        <v>0</v>
      </c>
      <c r="AS2372" s="273">
        <f>Table2[[#This Row],[EXCHG_SG_HEALTH_TOTAL]]+Table2[[#This Row],[OUTSD_SG_HEALTH_TOTAL]]</f>
        <v>0</v>
      </c>
      <c r="AT2372" s="273">
        <f>Table2[[#This Row],[OUTSD_ATM_HEALTH_TOTAL]]+Table2[[#This Row],[OUTSD_LG_HEALTH_TOTAL]]+Table2[[#This Row],[Individual Total]]+Table2[[#This Row],[Small Group Total]]+Table2[[#This Row],[OUTSD_STUDENT]]</f>
        <v>0</v>
      </c>
    </row>
    <row r="2373" spans="1:46">
      <c r="A2373" t="s">
        <v>91</v>
      </c>
      <c r="B2373" t="s">
        <v>361</v>
      </c>
      <c r="AK2373">
        <v>11</v>
      </c>
      <c r="AL2373">
        <v>2023</v>
      </c>
      <c r="AM2373">
        <v>4</v>
      </c>
      <c r="AN2373" s="273">
        <f>(Table2[[#This Row],[OUTSD_IND_HEALTH_TOTAL]]+Table2[[#This Row],[EXCHG_IND_HEALTH_TOTAL]])-Table2[[#This Row],[OUTSD_IND_GRANDFATHER]]</f>
        <v>0</v>
      </c>
      <c r="AO2373" s="273">
        <f>Table2[[#This Row],[OUTSD_IND_HEALTH_TOTAL]]-Table2[[#This Row],[OUTSD_IND_GRANDFATHER]]</f>
        <v>0</v>
      </c>
      <c r="AP2373" s="273">
        <f>(Table2[[#This Row],[OUTSD_SG_HEALTH_TOTAL]]+Table2[[#This Row],[EXCHG_SG_HEALTH_TOTAL]])-Table2[[#This Row],[OUTSD_SG_GRANDFATHER]]</f>
        <v>0</v>
      </c>
      <c r="AQ2373" s="273">
        <f>Table2[[#This Row],[OUTSD_SG_HEALTH_TOTAL]]-Table2[[#This Row],[OUTSD_SG_GRANDFATHER]]</f>
        <v>0</v>
      </c>
      <c r="AR2373" s="273">
        <f>Table2[[#This Row],[EXCHG_IND_HEALTH_TOTAL]]+Table2[[#This Row],[OUTSD_IND_HEALTH_TOTAL]]</f>
        <v>0</v>
      </c>
      <c r="AS2373" s="273">
        <f>Table2[[#This Row],[EXCHG_SG_HEALTH_TOTAL]]+Table2[[#This Row],[OUTSD_SG_HEALTH_TOTAL]]</f>
        <v>0</v>
      </c>
      <c r="AT2373" s="273">
        <f>Table2[[#This Row],[OUTSD_ATM_HEALTH_TOTAL]]+Table2[[#This Row],[OUTSD_LG_HEALTH_TOTAL]]+Table2[[#This Row],[Individual Total]]+Table2[[#This Row],[Small Group Total]]+Table2[[#This Row],[OUTSD_STUDENT]]</f>
        <v>0</v>
      </c>
    </row>
    <row r="2374" spans="1:46">
      <c r="A2374" t="s">
        <v>91</v>
      </c>
      <c r="B2374" t="s">
        <v>372</v>
      </c>
      <c r="AK2374">
        <v>6</v>
      </c>
      <c r="AL2374">
        <v>2023</v>
      </c>
      <c r="AM2374">
        <v>4</v>
      </c>
      <c r="AN2374" s="273">
        <f>(Table2[[#This Row],[OUTSD_IND_HEALTH_TOTAL]]+Table2[[#This Row],[EXCHG_IND_HEALTH_TOTAL]])-Table2[[#This Row],[OUTSD_IND_GRANDFATHER]]</f>
        <v>0</v>
      </c>
      <c r="AO2374" s="273">
        <f>Table2[[#This Row],[OUTSD_IND_HEALTH_TOTAL]]-Table2[[#This Row],[OUTSD_IND_GRANDFATHER]]</f>
        <v>0</v>
      </c>
      <c r="AP2374" s="273">
        <f>(Table2[[#This Row],[OUTSD_SG_HEALTH_TOTAL]]+Table2[[#This Row],[EXCHG_SG_HEALTH_TOTAL]])-Table2[[#This Row],[OUTSD_SG_GRANDFATHER]]</f>
        <v>0</v>
      </c>
      <c r="AQ2374" s="273">
        <f>Table2[[#This Row],[OUTSD_SG_HEALTH_TOTAL]]-Table2[[#This Row],[OUTSD_SG_GRANDFATHER]]</f>
        <v>0</v>
      </c>
      <c r="AR2374" s="273">
        <f>Table2[[#This Row],[EXCHG_IND_HEALTH_TOTAL]]+Table2[[#This Row],[OUTSD_IND_HEALTH_TOTAL]]</f>
        <v>0</v>
      </c>
      <c r="AS2374" s="273">
        <f>Table2[[#This Row],[EXCHG_SG_HEALTH_TOTAL]]+Table2[[#This Row],[OUTSD_SG_HEALTH_TOTAL]]</f>
        <v>0</v>
      </c>
      <c r="AT2374" s="273">
        <f>Table2[[#This Row],[OUTSD_ATM_HEALTH_TOTAL]]+Table2[[#This Row],[OUTSD_LG_HEALTH_TOTAL]]+Table2[[#This Row],[Individual Total]]+Table2[[#This Row],[Small Group Total]]+Table2[[#This Row],[OUTSD_STUDENT]]</f>
        <v>0</v>
      </c>
    </row>
    <row r="2375" spans="1:46">
      <c r="A2375" t="s">
        <v>91</v>
      </c>
      <c r="B2375" t="s">
        <v>376</v>
      </c>
      <c r="AK2375">
        <v>44</v>
      </c>
      <c r="AL2375">
        <v>2023</v>
      </c>
      <c r="AM2375">
        <v>4</v>
      </c>
      <c r="AN2375" s="273">
        <f>(Table2[[#This Row],[OUTSD_IND_HEALTH_TOTAL]]+Table2[[#This Row],[EXCHG_IND_HEALTH_TOTAL]])-Table2[[#This Row],[OUTSD_IND_GRANDFATHER]]</f>
        <v>0</v>
      </c>
      <c r="AO2375" s="273">
        <f>Table2[[#This Row],[OUTSD_IND_HEALTH_TOTAL]]-Table2[[#This Row],[OUTSD_IND_GRANDFATHER]]</f>
        <v>0</v>
      </c>
      <c r="AP2375" s="273">
        <f>(Table2[[#This Row],[OUTSD_SG_HEALTH_TOTAL]]+Table2[[#This Row],[EXCHG_SG_HEALTH_TOTAL]])-Table2[[#This Row],[OUTSD_SG_GRANDFATHER]]</f>
        <v>0</v>
      </c>
      <c r="AQ2375" s="273">
        <f>Table2[[#This Row],[OUTSD_SG_HEALTH_TOTAL]]-Table2[[#This Row],[OUTSD_SG_GRANDFATHER]]</f>
        <v>0</v>
      </c>
      <c r="AR2375" s="273">
        <f>Table2[[#This Row],[EXCHG_IND_HEALTH_TOTAL]]+Table2[[#This Row],[OUTSD_IND_HEALTH_TOTAL]]</f>
        <v>0</v>
      </c>
      <c r="AS2375" s="273">
        <f>Table2[[#This Row],[EXCHG_SG_HEALTH_TOTAL]]+Table2[[#This Row],[OUTSD_SG_HEALTH_TOTAL]]</f>
        <v>0</v>
      </c>
      <c r="AT2375" s="273">
        <f>Table2[[#This Row],[OUTSD_ATM_HEALTH_TOTAL]]+Table2[[#This Row],[OUTSD_LG_HEALTH_TOTAL]]+Table2[[#This Row],[Individual Total]]+Table2[[#This Row],[Small Group Total]]+Table2[[#This Row],[OUTSD_STUDENT]]</f>
        <v>0</v>
      </c>
    </row>
    <row r="2376" spans="1:46">
      <c r="A2376" t="s">
        <v>91</v>
      </c>
      <c r="B2376" t="s">
        <v>379</v>
      </c>
      <c r="AK2376">
        <v>17</v>
      </c>
      <c r="AL2376">
        <v>2023</v>
      </c>
      <c r="AM2376">
        <v>4</v>
      </c>
      <c r="AN2376" s="273">
        <f>(Table2[[#This Row],[OUTSD_IND_HEALTH_TOTAL]]+Table2[[#This Row],[EXCHG_IND_HEALTH_TOTAL]])-Table2[[#This Row],[OUTSD_IND_GRANDFATHER]]</f>
        <v>0</v>
      </c>
      <c r="AO2376" s="273">
        <f>Table2[[#This Row],[OUTSD_IND_HEALTH_TOTAL]]-Table2[[#This Row],[OUTSD_IND_GRANDFATHER]]</f>
        <v>0</v>
      </c>
      <c r="AP2376" s="273">
        <f>(Table2[[#This Row],[OUTSD_SG_HEALTH_TOTAL]]+Table2[[#This Row],[EXCHG_SG_HEALTH_TOTAL]])-Table2[[#This Row],[OUTSD_SG_GRANDFATHER]]</f>
        <v>0</v>
      </c>
      <c r="AQ2376" s="273">
        <f>Table2[[#This Row],[OUTSD_SG_HEALTH_TOTAL]]-Table2[[#This Row],[OUTSD_SG_GRANDFATHER]]</f>
        <v>0</v>
      </c>
      <c r="AR2376" s="273">
        <f>Table2[[#This Row],[EXCHG_IND_HEALTH_TOTAL]]+Table2[[#This Row],[OUTSD_IND_HEALTH_TOTAL]]</f>
        <v>0</v>
      </c>
      <c r="AS2376" s="273">
        <f>Table2[[#This Row],[EXCHG_SG_HEALTH_TOTAL]]+Table2[[#This Row],[OUTSD_SG_HEALTH_TOTAL]]</f>
        <v>0</v>
      </c>
      <c r="AT2376" s="273">
        <f>Table2[[#This Row],[OUTSD_ATM_HEALTH_TOTAL]]+Table2[[#This Row],[OUTSD_LG_HEALTH_TOTAL]]+Table2[[#This Row],[Individual Total]]+Table2[[#This Row],[Small Group Total]]+Table2[[#This Row],[OUTSD_STUDENT]]</f>
        <v>0</v>
      </c>
    </row>
    <row r="2377" spans="1:46">
      <c r="A2377" t="s">
        <v>91</v>
      </c>
      <c r="B2377" t="s">
        <v>377</v>
      </c>
      <c r="AK2377">
        <v>14</v>
      </c>
      <c r="AL2377">
        <v>2023</v>
      </c>
      <c r="AM2377">
        <v>4</v>
      </c>
      <c r="AN2377" s="273">
        <f>(Table2[[#This Row],[OUTSD_IND_HEALTH_TOTAL]]+Table2[[#This Row],[EXCHG_IND_HEALTH_TOTAL]])-Table2[[#This Row],[OUTSD_IND_GRANDFATHER]]</f>
        <v>0</v>
      </c>
      <c r="AO2377" s="273">
        <f>Table2[[#This Row],[OUTSD_IND_HEALTH_TOTAL]]-Table2[[#This Row],[OUTSD_IND_GRANDFATHER]]</f>
        <v>0</v>
      </c>
      <c r="AP2377" s="273">
        <f>(Table2[[#This Row],[OUTSD_SG_HEALTH_TOTAL]]+Table2[[#This Row],[EXCHG_SG_HEALTH_TOTAL]])-Table2[[#This Row],[OUTSD_SG_GRANDFATHER]]</f>
        <v>0</v>
      </c>
      <c r="AQ2377" s="273">
        <f>Table2[[#This Row],[OUTSD_SG_HEALTH_TOTAL]]-Table2[[#This Row],[OUTSD_SG_GRANDFATHER]]</f>
        <v>0</v>
      </c>
      <c r="AR2377" s="273">
        <f>Table2[[#This Row],[EXCHG_IND_HEALTH_TOTAL]]+Table2[[#This Row],[OUTSD_IND_HEALTH_TOTAL]]</f>
        <v>0</v>
      </c>
      <c r="AS2377" s="273">
        <f>Table2[[#This Row],[EXCHG_SG_HEALTH_TOTAL]]+Table2[[#This Row],[OUTSD_SG_HEALTH_TOTAL]]</f>
        <v>0</v>
      </c>
      <c r="AT2377" s="273">
        <f>Table2[[#This Row],[OUTSD_ATM_HEALTH_TOTAL]]+Table2[[#This Row],[OUTSD_LG_HEALTH_TOTAL]]+Table2[[#This Row],[Individual Total]]+Table2[[#This Row],[Small Group Total]]+Table2[[#This Row],[OUTSD_STUDENT]]</f>
        <v>0</v>
      </c>
    </row>
    <row r="2378" spans="1:46">
      <c r="A2378" t="s">
        <v>91</v>
      </c>
      <c r="B2378" t="s">
        <v>370</v>
      </c>
      <c r="AK2378">
        <v>82</v>
      </c>
      <c r="AL2378">
        <v>2023</v>
      </c>
      <c r="AM2378">
        <v>4</v>
      </c>
      <c r="AN2378" s="273">
        <f>(Table2[[#This Row],[OUTSD_IND_HEALTH_TOTAL]]+Table2[[#This Row],[EXCHG_IND_HEALTH_TOTAL]])-Table2[[#This Row],[OUTSD_IND_GRANDFATHER]]</f>
        <v>0</v>
      </c>
      <c r="AO2378" s="273">
        <f>Table2[[#This Row],[OUTSD_IND_HEALTH_TOTAL]]-Table2[[#This Row],[OUTSD_IND_GRANDFATHER]]</f>
        <v>0</v>
      </c>
      <c r="AP2378" s="273">
        <f>(Table2[[#This Row],[OUTSD_SG_HEALTH_TOTAL]]+Table2[[#This Row],[EXCHG_SG_HEALTH_TOTAL]])-Table2[[#This Row],[OUTSD_SG_GRANDFATHER]]</f>
        <v>0</v>
      </c>
      <c r="AQ2378" s="273">
        <f>Table2[[#This Row],[OUTSD_SG_HEALTH_TOTAL]]-Table2[[#This Row],[OUTSD_SG_GRANDFATHER]]</f>
        <v>0</v>
      </c>
      <c r="AR2378" s="273">
        <f>Table2[[#This Row],[EXCHG_IND_HEALTH_TOTAL]]+Table2[[#This Row],[OUTSD_IND_HEALTH_TOTAL]]</f>
        <v>0</v>
      </c>
      <c r="AS2378" s="273">
        <f>Table2[[#This Row],[EXCHG_SG_HEALTH_TOTAL]]+Table2[[#This Row],[OUTSD_SG_HEALTH_TOTAL]]</f>
        <v>0</v>
      </c>
      <c r="AT2378" s="273">
        <f>Table2[[#This Row],[OUTSD_ATM_HEALTH_TOTAL]]+Table2[[#This Row],[OUTSD_LG_HEALTH_TOTAL]]+Table2[[#This Row],[Individual Total]]+Table2[[#This Row],[Small Group Total]]+Table2[[#This Row],[OUTSD_STUDENT]]</f>
        <v>0</v>
      </c>
    </row>
    <row r="2379" spans="1:46">
      <c r="A2379" t="s">
        <v>91</v>
      </c>
      <c r="B2379" t="s">
        <v>367</v>
      </c>
      <c r="AK2379">
        <v>34</v>
      </c>
      <c r="AL2379">
        <v>2023</v>
      </c>
      <c r="AM2379">
        <v>4</v>
      </c>
      <c r="AN2379" s="273">
        <f>(Table2[[#This Row],[OUTSD_IND_HEALTH_TOTAL]]+Table2[[#This Row],[EXCHG_IND_HEALTH_TOTAL]])-Table2[[#This Row],[OUTSD_IND_GRANDFATHER]]</f>
        <v>0</v>
      </c>
      <c r="AO2379" s="273">
        <f>Table2[[#This Row],[OUTSD_IND_HEALTH_TOTAL]]-Table2[[#This Row],[OUTSD_IND_GRANDFATHER]]</f>
        <v>0</v>
      </c>
      <c r="AP2379" s="273">
        <f>(Table2[[#This Row],[OUTSD_SG_HEALTH_TOTAL]]+Table2[[#This Row],[EXCHG_SG_HEALTH_TOTAL]])-Table2[[#This Row],[OUTSD_SG_GRANDFATHER]]</f>
        <v>0</v>
      </c>
      <c r="AQ2379" s="273">
        <f>Table2[[#This Row],[OUTSD_SG_HEALTH_TOTAL]]-Table2[[#This Row],[OUTSD_SG_GRANDFATHER]]</f>
        <v>0</v>
      </c>
      <c r="AR2379" s="273">
        <f>Table2[[#This Row],[EXCHG_IND_HEALTH_TOTAL]]+Table2[[#This Row],[OUTSD_IND_HEALTH_TOTAL]]</f>
        <v>0</v>
      </c>
      <c r="AS2379" s="273">
        <f>Table2[[#This Row],[EXCHG_SG_HEALTH_TOTAL]]+Table2[[#This Row],[OUTSD_SG_HEALTH_TOTAL]]</f>
        <v>0</v>
      </c>
      <c r="AT2379" s="273">
        <f>Table2[[#This Row],[OUTSD_ATM_HEALTH_TOTAL]]+Table2[[#This Row],[OUTSD_LG_HEALTH_TOTAL]]+Table2[[#This Row],[Individual Total]]+Table2[[#This Row],[Small Group Total]]+Table2[[#This Row],[OUTSD_STUDENT]]</f>
        <v>0</v>
      </c>
    </row>
    <row r="2380" spans="1:46">
      <c r="A2380" t="s">
        <v>91</v>
      </c>
      <c r="B2380" t="s">
        <v>391</v>
      </c>
      <c r="AK2380">
        <v>3</v>
      </c>
      <c r="AL2380">
        <v>2023</v>
      </c>
      <c r="AM2380">
        <v>4</v>
      </c>
      <c r="AN2380" s="273">
        <f>(Table2[[#This Row],[OUTSD_IND_HEALTH_TOTAL]]+Table2[[#This Row],[EXCHG_IND_HEALTH_TOTAL]])-Table2[[#This Row],[OUTSD_IND_GRANDFATHER]]</f>
        <v>0</v>
      </c>
      <c r="AO2380" s="275">
        <f>Table2[[#This Row],[OUTSD_IND_HEALTH_TOTAL]]-Table2[[#This Row],[OUTSD_IND_GRANDFATHER]]</f>
        <v>0</v>
      </c>
      <c r="AP2380" s="273">
        <f>(Table2[[#This Row],[OUTSD_SG_HEALTH_TOTAL]]+Table2[[#This Row],[EXCHG_SG_HEALTH_TOTAL]])-Table2[[#This Row],[OUTSD_SG_GRANDFATHER]]</f>
        <v>0</v>
      </c>
      <c r="AQ2380" s="275">
        <f>Table2[[#This Row],[OUTSD_SG_HEALTH_TOTAL]]-Table2[[#This Row],[OUTSD_SG_GRANDFATHER]]</f>
        <v>0</v>
      </c>
      <c r="AR2380" s="273">
        <f>Table2[[#This Row],[EXCHG_IND_HEALTH_TOTAL]]+Table2[[#This Row],[OUTSD_IND_HEALTH_TOTAL]]</f>
        <v>0</v>
      </c>
      <c r="AS2380" s="273">
        <f>Table2[[#This Row],[EXCHG_SG_HEALTH_TOTAL]]+Table2[[#This Row],[OUTSD_SG_HEALTH_TOTAL]]</f>
        <v>0</v>
      </c>
      <c r="AT2380" s="273">
        <f>Table2[[#This Row],[OUTSD_ATM_HEALTH_TOTAL]]+Table2[[#This Row],[OUTSD_LG_HEALTH_TOTAL]]+Table2[[#This Row],[Individual Total]]+Table2[[#This Row],[Small Group Total]]+Table2[[#This Row],[OUTSD_STUDENT]]</f>
        <v>0</v>
      </c>
    </row>
    <row r="2381" spans="1:46">
      <c r="A2381" t="s">
        <v>91</v>
      </c>
      <c r="B2381" t="s">
        <v>386</v>
      </c>
      <c r="AK2381">
        <v>5</v>
      </c>
      <c r="AL2381">
        <v>2023</v>
      </c>
      <c r="AM2381">
        <v>4</v>
      </c>
      <c r="AN2381" s="273">
        <f>(Table2[[#This Row],[OUTSD_IND_HEALTH_TOTAL]]+Table2[[#This Row],[EXCHG_IND_HEALTH_TOTAL]])-Table2[[#This Row],[OUTSD_IND_GRANDFATHER]]</f>
        <v>0</v>
      </c>
      <c r="AO2381" s="275">
        <f>Table2[[#This Row],[OUTSD_IND_HEALTH_TOTAL]]-Table2[[#This Row],[OUTSD_IND_GRANDFATHER]]</f>
        <v>0</v>
      </c>
      <c r="AP2381" s="273">
        <f>(Table2[[#This Row],[OUTSD_SG_HEALTH_TOTAL]]+Table2[[#This Row],[EXCHG_SG_HEALTH_TOTAL]])-Table2[[#This Row],[OUTSD_SG_GRANDFATHER]]</f>
        <v>0</v>
      </c>
      <c r="AQ2381" s="275">
        <f>Table2[[#This Row],[OUTSD_SG_HEALTH_TOTAL]]-Table2[[#This Row],[OUTSD_SG_GRANDFATHER]]</f>
        <v>0</v>
      </c>
      <c r="AR2381" s="273">
        <f>Table2[[#This Row],[EXCHG_IND_HEALTH_TOTAL]]+Table2[[#This Row],[OUTSD_IND_HEALTH_TOTAL]]</f>
        <v>0</v>
      </c>
      <c r="AS2381" s="273">
        <f>Table2[[#This Row],[EXCHG_SG_HEALTH_TOTAL]]+Table2[[#This Row],[OUTSD_SG_HEALTH_TOTAL]]</f>
        <v>0</v>
      </c>
      <c r="AT2381" s="273">
        <f>Table2[[#This Row],[OUTSD_ATM_HEALTH_TOTAL]]+Table2[[#This Row],[OUTSD_LG_HEALTH_TOTAL]]+Table2[[#This Row],[Individual Total]]+Table2[[#This Row],[Small Group Total]]+Table2[[#This Row],[OUTSD_STUDENT]]</f>
        <v>0</v>
      </c>
    </row>
    <row r="2382" spans="1:46">
      <c r="A2382" t="s">
        <v>91</v>
      </c>
      <c r="B2382" t="s">
        <v>389</v>
      </c>
      <c r="AK2382">
        <v>9</v>
      </c>
      <c r="AL2382">
        <v>2023</v>
      </c>
      <c r="AM2382">
        <v>4</v>
      </c>
      <c r="AN2382" s="273">
        <f>(Table2[[#This Row],[OUTSD_IND_HEALTH_TOTAL]]+Table2[[#This Row],[EXCHG_IND_HEALTH_TOTAL]])-Table2[[#This Row],[OUTSD_IND_GRANDFATHER]]</f>
        <v>0</v>
      </c>
      <c r="AO2382" s="275">
        <f>Table2[[#This Row],[OUTSD_IND_HEALTH_TOTAL]]-Table2[[#This Row],[OUTSD_IND_GRANDFATHER]]</f>
        <v>0</v>
      </c>
      <c r="AP2382" s="273">
        <f>(Table2[[#This Row],[OUTSD_SG_HEALTH_TOTAL]]+Table2[[#This Row],[EXCHG_SG_HEALTH_TOTAL]])-Table2[[#This Row],[OUTSD_SG_GRANDFATHER]]</f>
        <v>0</v>
      </c>
      <c r="AQ2382" s="275">
        <f>Table2[[#This Row],[OUTSD_SG_HEALTH_TOTAL]]-Table2[[#This Row],[OUTSD_SG_GRANDFATHER]]</f>
        <v>0</v>
      </c>
      <c r="AR2382" s="273">
        <f>Table2[[#This Row],[EXCHG_IND_HEALTH_TOTAL]]+Table2[[#This Row],[OUTSD_IND_HEALTH_TOTAL]]</f>
        <v>0</v>
      </c>
      <c r="AS2382" s="273">
        <f>Table2[[#This Row],[EXCHG_SG_HEALTH_TOTAL]]+Table2[[#This Row],[OUTSD_SG_HEALTH_TOTAL]]</f>
        <v>0</v>
      </c>
      <c r="AT2382" s="273">
        <f>Table2[[#This Row],[OUTSD_ATM_HEALTH_TOTAL]]+Table2[[#This Row],[OUTSD_LG_HEALTH_TOTAL]]+Table2[[#This Row],[Individual Total]]+Table2[[#This Row],[Small Group Total]]+Table2[[#This Row],[OUTSD_STUDENT]]</f>
        <v>0</v>
      </c>
    </row>
    <row r="2383" spans="1:46">
      <c r="A2383" t="s">
        <v>91</v>
      </c>
      <c r="B2383" t="s">
        <v>360</v>
      </c>
      <c r="AK2383">
        <v>8</v>
      </c>
      <c r="AL2383">
        <v>2023</v>
      </c>
      <c r="AM2383">
        <v>4</v>
      </c>
      <c r="AN2383" s="273">
        <f>(Table2[[#This Row],[OUTSD_IND_HEALTH_TOTAL]]+Table2[[#This Row],[EXCHG_IND_HEALTH_TOTAL]])-Table2[[#This Row],[OUTSD_IND_GRANDFATHER]]</f>
        <v>0</v>
      </c>
      <c r="AO2383" s="275">
        <f>Table2[[#This Row],[OUTSD_IND_HEALTH_TOTAL]]-Table2[[#This Row],[OUTSD_IND_GRANDFATHER]]</f>
        <v>0</v>
      </c>
      <c r="AP2383" s="273">
        <f>(Table2[[#This Row],[OUTSD_SG_HEALTH_TOTAL]]+Table2[[#This Row],[EXCHG_SG_HEALTH_TOTAL]])-Table2[[#This Row],[OUTSD_SG_GRANDFATHER]]</f>
        <v>0</v>
      </c>
      <c r="AQ2383" s="275">
        <f>Table2[[#This Row],[OUTSD_SG_HEALTH_TOTAL]]-Table2[[#This Row],[OUTSD_SG_GRANDFATHER]]</f>
        <v>0</v>
      </c>
      <c r="AR2383" s="273">
        <f>Table2[[#This Row],[EXCHG_IND_HEALTH_TOTAL]]+Table2[[#This Row],[OUTSD_IND_HEALTH_TOTAL]]</f>
        <v>0</v>
      </c>
      <c r="AS2383" s="273">
        <f>Table2[[#This Row],[EXCHG_SG_HEALTH_TOTAL]]+Table2[[#This Row],[OUTSD_SG_HEALTH_TOTAL]]</f>
        <v>0</v>
      </c>
      <c r="AT2383" s="273">
        <f>Table2[[#This Row],[OUTSD_ATM_HEALTH_TOTAL]]+Table2[[#This Row],[OUTSD_LG_HEALTH_TOTAL]]+Table2[[#This Row],[Individual Total]]+Table2[[#This Row],[Small Group Total]]+Table2[[#This Row],[OUTSD_STUDENT]]</f>
        <v>0</v>
      </c>
    </row>
    <row r="2384" spans="1:46">
      <c r="A2384" t="s">
        <v>91</v>
      </c>
      <c r="B2384" t="s">
        <v>368</v>
      </c>
      <c r="AK2384">
        <v>63</v>
      </c>
      <c r="AL2384">
        <v>2023</v>
      </c>
      <c r="AM2384">
        <v>4</v>
      </c>
      <c r="AN2384" s="273">
        <f>(Table2[[#This Row],[OUTSD_IND_HEALTH_TOTAL]]+Table2[[#This Row],[EXCHG_IND_HEALTH_TOTAL]])-Table2[[#This Row],[OUTSD_IND_GRANDFATHER]]</f>
        <v>0</v>
      </c>
      <c r="AO2384" s="275">
        <f>Table2[[#This Row],[OUTSD_IND_HEALTH_TOTAL]]-Table2[[#This Row],[OUTSD_IND_GRANDFATHER]]</f>
        <v>0</v>
      </c>
      <c r="AP2384" s="273">
        <f>(Table2[[#This Row],[OUTSD_SG_HEALTH_TOTAL]]+Table2[[#This Row],[EXCHG_SG_HEALTH_TOTAL]])-Table2[[#This Row],[OUTSD_SG_GRANDFATHER]]</f>
        <v>0</v>
      </c>
      <c r="AQ2384" s="275">
        <f>Table2[[#This Row],[OUTSD_SG_HEALTH_TOTAL]]-Table2[[#This Row],[OUTSD_SG_GRANDFATHER]]</f>
        <v>0</v>
      </c>
      <c r="AR2384" s="273">
        <f>Table2[[#This Row],[EXCHG_IND_HEALTH_TOTAL]]+Table2[[#This Row],[OUTSD_IND_HEALTH_TOTAL]]</f>
        <v>0</v>
      </c>
      <c r="AS2384" s="273">
        <f>Table2[[#This Row],[EXCHG_SG_HEALTH_TOTAL]]+Table2[[#This Row],[OUTSD_SG_HEALTH_TOTAL]]</f>
        <v>0</v>
      </c>
      <c r="AT2384" s="273">
        <f>Table2[[#This Row],[OUTSD_ATM_HEALTH_TOTAL]]+Table2[[#This Row],[OUTSD_LG_HEALTH_TOTAL]]+Table2[[#This Row],[Individual Total]]+Table2[[#This Row],[Small Group Total]]+Table2[[#This Row],[OUTSD_STUDENT]]</f>
        <v>0</v>
      </c>
    </row>
    <row r="2385" spans="1:46">
      <c r="A2385" t="s">
        <v>91</v>
      </c>
      <c r="B2385" t="s">
        <v>371</v>
      </c>
      <c r="AK2385">
        <v>11</v>
      </c>
      <c r="AL2385">
        <v>2023</v>
      </c>
      <c r="AM2385">
        <v>4</v>
      </c>
      <c r="AN2385" s="273">
        <f>(Table2[[#This Row],[OUTSD_IND_HEALTH_TOTAL]]+Table2[[#This Row],[EXCHG_IND_HEALTH_TOTAL]])-Table2[[#This Row],[OUTSD_IND_GRANDFATHER]]</f>
        <v>0</v>
      </c>
      <c r="AO2385" s="275">
        <f>Table2[[#This Row],[OUTSD_IND_HEALTH_TOTAL]]-Table2[[#This Row],[OUTSD_IND_GRANDFATHER]]</f>
        <v>0</v>
      </c>
      <c r="AP2385" s="273">
        <f>(Table2[[#This Row],[OUTSD_SG_HEALTH_TOTAL]]+Table2[[#This Row],[EXCHG_SG_HEALTH_TOTAL]])-Table2[[#This Row],[OUTSD_SG_GRANDFATHER]]</f>
        <v>0</v>
      </c>
      <c r="AQ2385" s="275">
        <f>Table2[[#This Row],[OUTSD_SG_HEALTH_TOTAL]]-Table2[[#This Row],[OUTSD_SG_GRANDFATHER]]</f>
        <v>0</v>
      </c>
      <c r="AR2385" s="273">
        <f>Table2[[#This Row],[EXCHG_IND_HEALTH_TOTAL]]+Table2[[#This Row],[OUTSD_IND_HEALTH_TOTAL]]</f>
        <v>0</v>
      </c>
      <c r="AS2385" s="273">
        <f>Table2[[#This Row],[EXCHG_SG_HEALTH_TOTAL]]+Table2[[#This Row],[OUTSD_SG_HEALTH_TOTAL]]</f>
        <v>0</v>
      </c>
      <c r="AT2385" s="273">
        <f>Table2[[#This Row],[OUTSD_ATM_HEALTH_TOTAL]]+Table2[[#This Row],[OUTSD_LG_HEALTH_TOTAL]]+Table2[[#This Row],[Individual Total]]+Table2[[#This Row],[Small Group Total]]+Table2[[#This Row],[OUTSD_STUDENT]]</f>
        <v>0</v>
      </c>
    </row>
    <row r="2386" spans="1:46">
      <c r="A2386" t="s">
        <v>91</v>
      </c>
      <c r="B2386" t="s">
        <v>378</v>
      </c>
      <c r="AK2386">
        <v>27</v>
      </c>
      <c r="AL2386">
        <v>2023</v>
      </c>
      <c r="AM2386">
        <v>4</v>
      </c>
      <c r="AN2386" s="273">
        <f>(Table2[[#This Row],[OUTSD_IND_HEALTH_TOTAL]]+Table2[[#This Row],[EXCHG_IND_HEALTH_TOTAL]])-Table2[[#This Row],[OUTSD_IND_GRANDFATHER]]</f>
        <v>0</v>
      </c>
      <c r="AO2386" s="275">
        <f>Table2[[#This Row],[OUTSD_IND_HEALTH_TOTAL]]-Table2[[#This Row],[OUTSD_IND_GRANDFATHER]]</f>
        <v>0</v>
      </c>
      <c r="AP2386" s="273">
        <f>(Table2[[#This Row],[OUTSD_SG_HEALTH_TOTAL]]+Table2[[#This Row],[EXCHG_SG_HEALTH_TOTAL]])-Table2[[#This Row],[OUTSD_SG_GRANDFATHER]]</f>
        <v>0</v>
      </c>
      <c r="AQ2386" s="275">
        <f>Table2[[#This Row],[OUTSD_SG_HEALTH_TOTAL]]-Table2[[#This Row],[OUTSD_SG_GRANDFATHER]]</f>
        <v>0</v>
      </c>
      <c r="AR2386" s="273">
        <f>Table2[[#This Row],[EXCHG_IND_HEALTH_TOTAL]]+Table2[[#This Row],[OUTSD_IND_HEALTH_TOTAL]]</f>
        <v>0</v>
      </c>
      <c r="AS2386" s="273">
        <f>Table2[[#This Row],[EXCHG_SG_HEALTH_TOTAL]]+Table2[[#This Row],[OUTSD_SG_HEALTH_TOTAL]]</f>
        <v>0</v>
      </c>
      <c r="AT2386" s="273">
        <f>Table2[[#This Row],[OUTSD_ATM_HEALTH_TOTAL]]+Table2[[#This Row],[OUTSD_LG_HEALTH_TOTAL]]+Table2[[#This Row],[Individual Total]]+Table2[[#This Row],[Small Group Total]]+Table2[[#This Row],[OUTSD_STUDENT]]</f>
        <v>0</v>
      </c>
    </row>
    <row r="2387" spans="1:46">
      <c r="A2387" t="s">
        <v>91</v>
      </c>
      <c r="B2387" t="s">
        <v>369</v>
      </c>
      <c r="AK2387">
        <v>23</v>
      </c>
      <c r="AL2387">
        <v>2023</v>
      </c>
      <c r="AM2387">
        <v>4</v>
      </c>
      <c r="AN2387" s="273">
        <f>(Table2[[#This Row],[OUTSD_IND_HEALTH_TOTAL]]+Table2[[#This Row],[EXCHG_IND_HEALTH_TOTAL]])-Table2[[#This Row],[OUTSD_IND_GRANDFATHER]]</f>
        <v>0</v>
      </c>
      <c r="AO2387" s="275">
        <f>Table2[[#This Row],[OUTSD_IND_HEALTH_TOTAL]]-Table2[[#This Row],[OUTSD_IND_GRANDFATHER]]</f>
        <v>0</v>
      </c>
      <c r="AP2387" s="273">
        <f>(Table2[[#This Row],[OUTSD_SG_HEALTH_TOTAL]]+Table2[[#This Row],[EXCHG_SG_HEALTH_TOTAL]])-Table2[[#This Row],[OUTSD_SG_GRANDFATHER]]</f>
        <v>0</v>
      </c>
      <c r="AQ2387" s="275">
        <f>Table2[[#This Row],[OUTSD_SG_HEALTH_TOTAL]]-Table2[[#This Row],[OUTSD_SG_GRANDFATHER]]</f>
        <v>0</v>
      </c>
      <c r="AR2387" s="273">
        <f>Table2[[#This Row],[EXCHG_IND_HEALTH_TOTAL]]+Table2[[#This Row],[OUTSD_IND_HEALTH_TOTAL]]</f>
        <v>0</v>
      </c>
      <c r="AS2387" s="273">
        <f>Table2[[#This Row],[EXCHG_SG_HEALTH_TOTAL]]+Table2[[#This Row],[OUTSD_SG_HEALTH_TOTAL]]</f>
        <v>0</v>
      </c>
      <c r="AT2387" s="273">
        <f>Table2[[#This Row],[OUTSD_ATM_HEALTH_TOTAL]]+Table2[[#This Row],[OUTSD_LG_HEALTH_TOTAL]]+Table2[[#This Row],[Individual Total]]+Table2[[#This Row],[Small Group Total]]+Table2[[#This Row],[OUTSD_STUDENT]]</f>
        <v>0</v>
      </c>
    </row>
    <row r="2388" spans="1:46">
      <c r="A2388" t="s">
        <v>91</v>
      </c>
      <c r="B2388" t="s">
        <v>385</v>
      </c>
      <c r="AK2388">
        <v>6</v>
      </c>
      <c r="AL2388">
        <v>2023</v>
      </c>
      <c r="AM2388">
        <v>4</v>
      </c>
      <c r="AN2388" s="273">
        <f>(Table2[[#This Row],[OUTSD_IND_HEALTH_TOTAL]]+Table2[[#This Row],[EXCHG_IND_HEALTH_TOTAL]])-Table2[[#This Row],[OUTSD_IND_GRANDFATHER]]</f>
        <v>0</v>
      </c>
      <c r="AO2388" s="275">
        <f>Table2[[#This Row],[OUTSD_IND_HEALTH_TOTAL]]-Table2[[#This Row],[OUTSD_IND_GRANDFATHER]]</f>
        <v>0</v>
      </c>
      <c r="AP2388" s="273">
        <f>(Table2[[#This Row],[OUTSD_SG_HEALTH_TOTAL]]+Table2[[#This Row],[EXCHG_SG_HEALTH_TOTAL]])-Table2[[#This Row],[OUTSD_SG_GRANDFATHER]]</f>
        <v>0</v>
      </c>
      <c r="AQ2388" s="275">
        <f>Table2[[#This Row],[OUTSD_SG_HEALTH_TOTAL]]-Table2[[#This Row],[OUTSD_SG_GRANDFATHER]]</f>
        <v>0</v>
      </c>
      <c r="AR2388" s="273">
        <f>Table2[[#This Row],[EXCHG_IND_HEALTH_TOTAL]]+Table2[[#This Row],[OUTSD_IND_HEALTH_TOTAL]]</f>
        <v>0</v>
      </c>
      <c r="AS2388" s="273">
        <f>Table2[[#This Row],[EXCHG_SG_HEALTH_TOTAL]]+Table2[[#This Row],[OUTSD_SG_HEALTH_TOTAL]]</f>
        <v>0</v>
      </c>
      <c r="AT2388" s="273">
        <f>Table2[[#This Row],[OUTSD_ATM_HEALTH_TOTAL]]+Table2[[#This Row],[OUTSD_LG_HEALTH_TOTAL]]+Table2[[#This Row],[Individual Total]]+Table2[[#This Row],[Small Group Total]]+Table2[[#This Row],[OUTSD_STUDENT]]</f>
        <v>0</v>
      </c>
    </row>
    <row r="2389" spans="1:46">
      <c r="A2389" t="s">
        <v>91</v>
      </c>
      <c r="B2389" t="s">
        <v>366</v>
      </c>
      <c r="AK2389">
        <v>72</v>
      </c>
      <c r="AL2389">
        <v>2023</v>
      </c>
      <c r="AM2389">
        <v>4</v>
      </c>
      <c r="AN2389" s="273">
        <f>(Table2[[#This Row],[OUTSD_IND_HEALTH_TOTAL]]+Table2[[#This Row],[EXCHG_IND_HEALTH_TOTAL]])-Table2[[#This Row],[OUTSD_IND_GRANDFATHER]]</f>
        <v>0</v>
      </c>
      <c r="AO2389" s="275">
        <f>Table2[[#This Row],[OUTSD_IND_HEALTH_TOTAL]]-Table2[[#This Row],[OUTSD_IND_GRANDFATHER]]</f>
        <v>0</v>
      </c>
      <c r="AP2389" s="273">
        <f>(Table2[[#This Row],[OUTSD_SG_HEALTH_TOTAL]]+Table2[[#This Row],[EXCHG_SG_HEALTH_TOTAL]])-Table2[[#This Row],[OUTSD_SG_GRANDFATHER]]</f>
        <v>0</v>
      </c>
      <c r="AQ2389" s="275">
        <f>Table2[[#This Row],[OUTSD_SG_HEALTH_TOTAL]]-Table2[[#This Row],[OUTSD_SG_GRANDFATHER]]</f>
        <v>0</v>
      </c>
      <c r="AR2389" s="273">
        <f>Table2[[#This Row],[EXCHG_IND_HEALTH_TOTAL]]+Table2[[#This Row],[OUTSD_IND_HEALTH_TOTAL]]</f>
        <v>0</v>
      </c>
      <c r="AS2389" s="273">
        <f>Table2[[#This Row],[EXCHG_SG_HEALTH_TOTAL]]+Table2[[#This Row],[OUTSD_SG_HEALTH_TOTAL]]</f>
        <v>0</v>
      </c>
      <c r="AT2389" s="273">
        <f>Table2[[#This Row],[OUTSD_ATM_HEALTH_TOTAL]]+Table2[[#This Row],[OUTSD_LG_HEALTH_TOTAL]]+Table2[[#This Row],[Individual Total]]+Table2[[#This Row],[Small Group Total]]+Table2[[#This Row],[OUTSD_STUDENT]]</f>
        <v>0</v>
      </c>
    </row>
    <row r="2390" spans="1:46">
      <c r="A2390" t="s">
        <v>91</v>
      </c>
      <c r="B2390" t="s">
        <v>375</v>
      </c>
      <c r="AK2390">
        <v>30</v>
      </c>
      <c r="AL2390">
        <v>2023</v>
      </c>
      <c r="AM2390">
        <v>4</v>
      </c>
      <c r="AN2390" s="273">
        <f>(Table2[[#This Row],[OUTSD_IND_HEALTH_TOTAL]]+Table2[[#This Row],[EXCHG_IND_HEALTH_TOTAL]])-Table2[[#This Row],[OUTSD_IND_GRANDFATHER]]</f>
        <v>0</v>
      </c>
      <c r="AO2390" s="275">
        <f>Table2[[#This Row],[OUTSD_IND_HEALTH_TOTAL]]-Table2[[#This Row],[OUTSD_IND_GRANDFATHER]]</f>
        <v>0</v>
      </c>
      <c r="AP2390" s="273">
        <f>(Table2[[#This Row],[OUTSD_SG_HEALTH_TOTAL]]+Table2[[#This Row],[EXCHG_SG_HEALTH_TOTAL]])-Table2[[#This Row],[OUTSD_SG_GRANDFATHER]]</f>
        <v>0</v>
      </c>
      <c r="AQ2390" s="275">
        <f>Table2[[#This Row],[OUTSD_SG_HEALTH_TOTAL]]-Table2[[#This Row],[OUTSD_SG_GRANDFATHER]]</f>
        <v>0</v>
      </c>
      <c r="AR2390" s="273">
        <f>Table2[[#This Row],[EXCHG_IND_HEALTH_TOTAL]]+Table2[[#This Row],[OUTSD_IND_HEALTH_TOTAL]]</f>
        <v>0</v>
      </c>
      <c r="AS2390" s="273">
        <f>Table2[[#This Row],[EXCHG_SG_HEALTH_TOTAL]]+Table2[[#This Row],[OUTSD_SG_HEALTH_TOTAL]]</f>
        <v>0</v>
      </c>
      <c r="AT2390" s="273">
        <f>Table2[[#This Row],[OUTSD_ATM_HEALTH_TOTAL]]+Table2[[#This Row],[OUTSD_LG_HEALTH_TOTAL]]+Table2[[#This Row],[Individual Total]]+Table2[[#This Row],[Small Group Total]]+Table2[[#This Row],[OUTSD_STUDENT]]</f>
        <v>0</v>
      </c>
    </row>
    <row r="2391" spans="1:46">
      <c r="A2391" t="s">
        <v>91</v>
      </c>
      <c r="B2391" t="s">
        <v>365</v>
      </c>
      <c r="AK2391">
        <v>19</v>
      </c>
      <c r="AL2391">
        <v>2023</v>
      </c>
      <c r="AM2391">
        <v>4</v>
      </c>
      <c r="AN2391" s="273">
        <f>(Table2[[#This Row],[OUTSD_IND_HEALTH_TOTAL]]+Table2[[#This Row],[EXCHG_IND_HEALTH_TOTAL]])-Table2[[#This Row],[OUTSD_IND_GRANDFATHER]]</f>
        <v>0</v>
      </c>
      <c r="AO2391" s="275">
        <f>Table2[[#This Row],[OUTSD_IND_HEALTH_TOTAL]]-Table2[[#This Row],[OUTSD_IND_GRANDFATHER]]</f>
        <v>0</v>
      </c>
      <c r="AP2391" s="273">
        <f>(Table2[[#This Row],[OUTSD_SG_HEALTH_TOTAL]]+Table2[[#This Row],[EXCHG_SG_HEALTH_TOTAL]])-Table2[[#This Row],[OUTSD_SG_GRANDFATHER]]</f>
        <v>0</v>
      </c>
      <c r="AQ2391" s="275">
        <f>Table2[[#This Row],[OUTSD_SG_HEALTH_TOTAL]]-Table2[[#This Row],[OUTSD_SG_GRANDFATHER]]</f>
        <v>0</v>
      </c>
      <c r="AR2391" s="273">
        <f>Table2[[#This Row],[EXCHG_IND_HEALTH_TOTAL]]+Table2[[#This Row],[OUTSD_IND_HEALTH_TOTAL]]</f>
        <v>0</v>
      </c>
      <c r="AS2391" s="273">
        <f>Table2[[#This Row],[EXCHG_SG_HEALTH_TOTAL]]+Table2[[#This Row],[OUTSD_SG_HEALTH_TOTAL]]</f>
        <v>0</v>
      </c>
      <c r="AT2391" s="273">
        <f>Table2[[#This Row],[OUTSD_ATM_HEALTH_TOTAL]]+Table2[[#This Row],[OUTSD_LG_HEALTH_TOTAL]]+Table2[[#This Row],[Individual Total]]+Table2[[#This Row],[Small Group Total]]+Table2[[#This Row],[OUTSD_STUDENT]]</f>
        <v>0</v>
      </c>
    </row>
    <row r="2392" spans="1:46">
      <c r="A2392" t="s">
        <v>91</v>
      </c>
      <c r="B2392" t="s">
        <v>383</v>
      </c>
      <c r="AK2392">
        <v>16</v>
      </c>
      <c r="AL2392">
        <v>2023</v>
      </c>
      <c r="AM2392">
        <v>4</v>
      </c>
      <c r="AN2392" s="273">
        <f>(Table2[[#This Row],[OUTSD_IND_HEALTH_TOTAL]]+Table2[[#This Row],[EXCHG_IND_HEALTH_TOTAL]])-Table2[[#This Row],[OUTSD_IND_GRANDFATHER]]</f>
        <v>0</v>
      </c>
      <c r="AO2392" s="275">
        <f>Table2[[#This Row],[OUTSD_IND_HEALTH_TOTAL]]-Table2[[#This Row],[OUTSD_IND_GRANDFATHER]]</f>
        <v>0</v>
      </c>
      <c r="AP2392" s="273">
        <f>(Table2[[#This Row],[OUTSD_SG_HEALTH_TOTAL]]+Table2[[#This Row],[EXCHG_SG_HEALTH_TOTAL]])-Table2[[#This Row],[OUTSD_SG_GRANDFATHER]]</f>
        <v>0</v>
      </c>
      <c r="AQ2392" s="275">
        <f>Table2[[#This Row],[OUTSD_SG_HEALTH_TOTAL]]-Table2[[#This Row],[OUTSD_SG_GRANDFATHER]]</f>
        <v>0</v>
      </c>
      <c r="AR2392" s="273">
        <f>Table2[[#This Row],[EXCHG_IND_HEALTH_TOTAL]]+Table2[[#This Row],[OUTSD_IND_HEALTH_TOTAL]]</f>
        <v>0</v>
      </c>
      <c r="AS2392" s="273">
        <f>Table2[[#This Row],[EXCHG_SG_HEALTH_TOTAL]]+Table2[[#This Row],[OUTSD_SG_HEALTH_TOTAL]]</f>
        <v>0</v>
      </c>
      <c r="AT2392" s="273">
        <f>Table2[[#This Row],[OUTSD_ATM_HEALTH_TOTAL]]+Table2[[#This Row],[OUTSD_LG_HEALTH_TOTAL]]+Table2[[#This Row],[Individual Total]]+Table2[[#This Row],[Small Group Total]]+Table2[[#This Row],[OUTSD_STUDENT]]</f>
        <v>0</v>
      </c>
    </row>
    <row r="2393" spans="1:46">
      <c r="A2393" t="s">
        <v>91</v>
      </c>
      <c r="B2393" t="s">
        <v>356</v>
      </c>
      <c r="AK2393">
        <v>43</v>
      </c>
      <c r="AL2393">
        <v>2023</v>
      </c>
      <c r="AM2393">
        <v>4</v>
      </c>
      <c r="AN2393" s="273">
        <f>(Table2[[#This Row],[OUTSD_IND_HEALTH_TOTAL]]+Table2[[#This Row],[EXCHG_IND_HEALTH_TOTAL]])-Table2[[#This Row],[OUTSD_IND_GRANDFATHER]]</f>
        <v>0</v>
      </c>
      <c r="AO2393" s="275">
        <f>Table2[[#This Row],[OUTSD_IND_HEALTH_TOTAL]]-Table2[[#This Row],[OUTSD_IND_GRANDFATHER]]</f>
        <v>0</v>
      </c>
      <c r="AP2393" s="273">
        <f>(Table2[[#This Row],[OUTSD_SG_HEALTH_TOTAL]]+Table2[[#This Row],[EXCHG_SG_HEALTH_TOTAL]])-Table2[[#This Row],[OUTSD_SG_GRANDFATHER]]</f>
        <v>0</v>
      </c>
      <c r="AQ2393" s="275">
        <f>Table2[[#This Row],[OUTSD_SG_HEALTH_TOTAL]]-Table2[[#This Row],[OUTSD_SG_GRANDFATHER]]</f>
        <v>0</v>
      </c>
      <c r="AR2393" s="273">
        <f>Table2[[#This Row],[EXCHG_IND_HEALTH_TOTAL]]+Table2[[#This Row],[OUTSD_IND_HEALTH_TOTAL]]</f>
        <v>0</v>
      </c>
      <c r="AS2393" s="273">
        <f>Table2[[#This Row],[EXCHG_SG_HEALTH_TOTAL]]+Table2[[#This Row],[OUTSD_SG_HEALTH_TOTAL]]</f>
        <v>0</v>
      </c>
      <c r="AT2393" s="273">
        <f>Table2[[#This Row],[OUTSD_ATM_HEALTH_TOTAL]]+Table2[[#This Row],[OUTSD_LG_HEALTH_TOTAL]]+Table2[[#This Row],[Individual Total]]+Table2[[#This Row],[Small Group Total]]+Table2[[#This Row],[OUTSD_STUDENT]]</f>
        <v>0</v>
      </c>
    </row>
    <row r="2394" spans="1:46">
      <c r="A2394" t="s">
        <v>91</v>
      </c>
      <c r="B2394" t="s">
        <v>382</v>
      </c>
      <c r="AK2394">
        <v>2</v>
      </c>
      <c r="AL2394">
        <v>2023</v>
      </c>
      <c r="AM2394">
        <v>4</v>
      </c>
      <c r="AN2394" s="273">
        <f>(Table2[[#This Row],[OUTSD_IND_HEALTH_TOTAL]]+Table2[[#This Row],[EXCHG_IND_HEALTH_TOTAL]])-Table2[[#This Row],[OUTSD_IND_GRANDFATHER]]</f>
        <v>0</v>
      </c>
      <c r="AO2394" s="275">
        <f>Table2[[#This Row],[OUTSD_IND_HEALTH_TOTAL]]-Table2[[#This Row],[OUTSD_IND_GRANDFATHER]]</f>
        <v>0</v>
      </c>
      <c r="AP2394" s="273">
        <f>(Table2[[#This Row],[OUTSD_SG_HEALTH_TOTAL]]+Table2[[#This Row],[EXCHG_SG_HEALTH_TOTAL]])-Table2[[#This Row],[OUTSD_SG_GRANDFATHER]]</f>
        <v>0</v>
      </c>
      <c r="AQ2394" s="275">
        <f>Table2[[#This Row],[OUTSD_SG_HEALTH_TOTAL]]-Table2[[#This Row],[OUTSD_SG_GRANDFATHER]]</f>
        <v>0</v>
      </c>
      <c r="AR2394" s="273">
        <f>Table2[[#This Row],[EXCHG_IND_HEALTH_TOTAL]]+Table2[[#This Row],[OUTSD_IND_HEALTH_TOTAL]]</f>
        <v>0</v>
      </c>
      <c r="AS2394" s="273">
        <f>Table2[[#This Row],[EXCHG_SG_HEALTH_TOTAL]]+Table2[[#This Row],[OUTSD_SG_HEALTH_TOTAL]]</f>
        <v>0</v>
      </c>
      <c r="AT2394" s="273">
        <f>Table2[[#This Row],[OUTSD_ATM_HEALTH_TOTAL]]+Table2[[#This Row],[OUTSD_LG_HEALTH_TOTAL]]+Table2[[#This Row],[Individual Total]]+Table2[[#This Row],[Small Group Total]]+Table2[[#This Row],[OUTSD_STUDENT]]</f>
        <v>0</v>
      </c>
    </row>
    <row r="2395" spans="1:46">
      <c r="A2395" t="s">
        <v>91</v>
      </c>
      <c r="B2395" t="s">
        <v>359</v>
      </c>
      <c r="AK2395">
        <v>46</v>
      </c>
      <c r="AL2395">
        <v>2023</v>
      </c>
      <c r="AM2395">
        <v>4</v>
      </c>
      <c r="AN2395" s="273">
        <f>(Table2[[#This Row],[OUTSD_IND_HEALTH_TOTAL]]+Table2[[#This Row],[EXCHG_IND_HEALTH_TOTAL]])-Table2[[#This Row],[OUTSD_IND_GRANDFATHER]]</f>
        <v>0</v>
      </c>
      <c r="AO2395" s="275">
        <f>Table2[[#This Row],[OUTSD_IND_HEALTH_TOTAL]]-Table2[[#This Row],[OUTSD_IND_GRANDFATHER]]</f>
        <v>0</v>
      </c>
      <c r="AP2395" s="273">
        <f>(Table2[[#This Row],[OUTSD_SG_HEALTH_TOTAL]]+Table2[[#This Row],[EXCHG_SG_HEALTH_TOTAL]])-Table2[[#This Row],[OUTSD_SG_GRANDFATHER]]</f>
        <v>0</v>
      </c>
      <c r="AQ2395" s="275">
        <f>Table2[[#This Row],[OUTSD_SG_HEALTH_TOTAL]]-Table2[[#This Row],[OUTSD_SG_GRANDFATHER]]</f>
        <v>0</v>
      </c>
      <c r="AR2395" s="273">
        <f>Table2[[#This Row],[EXCHG_IND_HEALTH_TOTAL]]+Table2[[#This Row],[OUTSD_IND_HEALTH_TOTAL]]</f>
        <v>0</v>
      </c>
      <c r="AS2395" s="273">
        <f>Table2[[#This Row],[EXCHG_SG_HEALTH_TOTAL]]+Table2[[#This Row],[OUTSD_SG_HEALTH_TOTAL]]</f>
        <v>0</v>
      </c>
      <c r="AT2395" s="273">
        <f>Table2[[#This Row],[OUTSD_ATM_HEALTH_TOTAL]]+Table2[[#This Row],[OUTSD_LG_HEALTH_TOTAL]]+Table2[[#This Row],[Individual Total]]+Table2[[#This Row],[Small Group Total]]+Table2[[#This Row],[OUTSD_STUDENT]]</f>
        <v>0</v>
      </c>
    </row>
    <row r="2396" spans="1:46">
      <c r="A2396" t="s">
        <v>91</v>
      </c>
      <c r="B2396" t="s">
        <v>364</v>
      </c>
      <c r="AK2396">
        <v>17</v>
      </c>
      <c r="AL2396">
        <v>2023</v>
      </c>
      <c r="AM2396">
        <v>4</v>
      </c>
      <c r="AN2396" s="273">
        <f>(Table2[[#This Row],[OUTSD_IND_HEALTH_TOTAL]]+Table2[[#This Row],[EXCHG_IND_HEALTH_TOTAL]])-Table2[[#This Row],[OUTSD_IND_GRANDFATHER]]</f>
        <v>0</v>
      </c>
      <c r="AO2396" s="275">
        <f>Table2[[#This Row],[OUTSD_IND_HEALTH_TOTAL]]-Table2[[#This Row],[OUTSD_IND_GRANDFATHER]]</f>
        <v>0</v>
      </c>
      <c r="AP2396" s="273">
        <f>(Table2[[#This Row],[OUTSD_SG_HEALTH_TOTAL]]+Table2[[#This Row],[EXCHG_SG_HEALTH_TOTAL]])-Table2[[#This Row],[OUTSD_SG_GRANDFATHER]]</f>
        <v>0</v>
      </c>
      <c r="AQ2396" s="275">
        <f>Table2[[#This Row],[OUTSD_SG_HEALTH_TOTAL]]-Table2[[#This Row],[OUTSD_SG_GRANDFATHER]]</f>
        <v>0</v>
      </c>
      <c r="AR2396" s="273">
        <f>Table2[[#This Row],[EXCHG_IND_HEALTH_TOTAL]]+Table2[[#This Row],[OUTSD_IND_HEALTH_TOTAL]]</f>
        <v>0</v>
      </c>
      <c r="AS2396" s="273">
        <f>Table2[[#This Row],[EXCHG_SG_HEALTH_TOTAL]]+Table2[[#This Row],[OUTSD_SG_HEALTH_TOTAL]]</f>
        <v>0</v>
      </c>
      <c r="AT2396" s="273">
        <f>Table2[[#This Row],[OUTSD_ATM_HEALTH_TOTAL]]+Table2[[#This Row],[OUTSD_LG_HEALTH_TOTAL]]+Table2[[#This Row],[Individual Total]]+Table2[[#This Row],[Small Group Total]]+Table2[[#This Row],[OUTSD_STUDENT]]</f>
        <v>0</v>
      </c>
    </row>
    <row r="2397" spans="1:46">
      <c r="A2397" t="s">
        <v>91</v>
      </c>
      <c r="B2397" t="s">
        <v>374</v>
      </c>
      <c r="AK2397">
        <v>9</v>
      </c>
      <c r="AL2397">
        <v>2023</v>
      </c>
      <c r="AM2397">
        <v>4</v>
      </c>
      <c r="AN2397" s="273">
        <f>(Table2[[#This Row],[OUTSD_IND_HEALTH_TOTAL]]+Table2[[#This Row],[EXCHG_IND_HEALTH_TOTAL]])-Table2[[#This Row],[OUTSD_IND_GRANDFATHER]]</f>
        <v>0</v>
      </c>
      <c r="AO2397" s="275">
        <f>Table2[[#This Row],[OUTSD_IND_HEALTH_TOTAL]]-Table2[[#This Row],[OUTSD_IND_GRANDFATHER]]</f>
        <v>0</v>
      </c>
      <c r="AP2397" s="273">
        <f>(Table2[[#This Row],[OUTSD_SG_HEALTH_TOTAL]]+Table2[[#This Row],[EXCHG_SG_HEALTH_TOTAL]])-Table2[[#This Row],[OUTSD_SG_GRANDFATHER]]</f>
        <v>0</v>
      </c>
      <c r="AQ2397" s="275">
        <f>Table2[[#This Row],[OUTSD_SG_HEALTH_TOTAL]]-Table2[[#This Row],[OUTSD_SG_GRANDFATHER]]</f>
        <v>0</v>
      </c>
      <c r="AR2397" s="273">
        <f>Table2[[#This Row],[EXCHG_IND_HEALTH_TOTAL]]+Table2[[#This Row],[OUTSD_IND_HEALTH_TOTAL]]</f>
        <v>0</v>
      </c>
      <c r="AS2397" s="273">
        <f>Table2[[#This Row],[EXCHG_SG_HEALTH_TOTAL]]+Table2[[#This Row],[OUTSD_SG_HEALTH_TOTAL]]</f>
        <v>0</v>
      </c>
      <c r="AT2397" s="273">
        <f>Table2[[#This Row],[OUTSD_ATM_HEALTH_TOTAL]]+Table2[[#This Row],[OUTSD_LG_HEALTH_TOTAL]]+Table2[[#This Row],[Individual Total]]+Table2[[#This Row],[Small Group Total]]+Table2[[#This Row],[OUTSD_STUDENT]]</f>
        <v>0</v>
      </c>
    </row>
    <row r="2398" spans="1:46">
      <c r="A2398" t="s">
        <v>91</v>
      </c>
      <c r="B2398" t="s">
        <v>380</v>
      </c>
      <c r="AK2398">
        <v>36</v>
      </c>
      <c r="AL2398">
        <v>2023</v>
      </c>
      <c r="AM2398">
        <v>4</v>
      </c>
      <c r="AN2398" s="273">
        <f>(Table2[[#This Row],[OUTSD_IND_HEALTH_TOTAL]]+Table2[[#This Row],[EXCHG_IND_HEALTH_TOTAL]])-Table2[[#This Row],[OUTSD_IND_GRANDFATHER]]</f>
        <v>0</v>
      </c>
      <c r="AO2398" s="275">
        <f>Table2[[#This Row],[OUTSD_IND_HEALTH_TOTAL]]-Table2[[#This Row],[OUTSD_IND_GRANDFATHER]]</f>
        <v>0</v>
      </c>
      <c r="AP2398" s="273">
        <f>(Table2[[#This Row],[OUTSD_SG_HEALTH_TOTAL]]+Table2[[#This Row],[EXCHG_SG_HEALTH_TOTAL]])-Table2[[#This Row],[OUTSD_SG_GRANDFATHER]]</f>
        <v>0</v>
      </c>
      <c r="AQ2398" s="275">
        <f>Table2[[#This Row],[OUTSD_SG_HEALTH_TOTAL]]-Table2[[#This Row],[OUTSD_SG_GRANDFATHER]]</f>
        <v>0</v>
      </c>
      <c r="AR2398" s="273">
        <f>Table2[[#This Row],[EXCHG_IND_HEALTH_TOTAL]]+Table2[[#This Row],[OUTSD_IND_HEALTH_TOTAL]]</f>
        <v>0</v>
      </c>
      <c r="AS2398" s="273">
        <f>Table2[[#This Row],[EXCHG_SG_HEALTH_TOTAL]]+Table2[[#This Row],[OUTSD_SG_HEALTH_TOTAL]]</f>
        <v>0</v>
      </c>
      <c r="AT2398" s="273">
        <f>Table2[[#This Row],[OUTSD_ATM_HEALTH_TOTAL]]+Table2[[#This Row],[OUTSD_LG_HEALTH_TOTAL]]+Table2[[#This Row],[Individual Total]]+Table2[[#This Row],[Small Group Total]]+Table2[[#This Row],[OUTSD_STUDENT]]</f>
        <v>0</v>
      </c>
    </row>
    <row r="2399" spans="1:46">
      <c r="A2399" t="s">
        <v>91</v>
      </c>
      <c r="B2399" t="s">
        <v>387</v>
      </c>
      <c r="AK2399">
        <v>9</v>
      </c>
      <c r="AL2399">
        <v>2023</v>
      </c>
      <c r="AM2399">
        <v>4</v>
      </c>
      <c r="AN2399" s="273">
        <f>(Table2[[#This Row],[OUTSD_IND_HEALTH_TOTAL]]+Table2[[#This Row],[EXCHG_IND_HEALTH_TOTAL]])-Table2[[#This Row],[OUTSD_IND_GRANDFATHER]]</f>
        <v>0</v>
      </c>
      <c r="AO2399" s="275">
        <f>Table2[[#This Row],[OUTSD_IND_HEALTH_TOTAL]]-Table2[[#This Row],[OUTSD_IND_GRANDFATHER]]</f>
        <v>0</v>
      </c>
      <c r="AP2399" s="273">
        <f>(Table2[[#This Row],[OUTSD_SG_HEALTH_TOTAL]]+Table2[[#This Row],[EXCHG_SG_HEALTH_TOTAL]])-Table2[[#This Row],[OUTSD_SG_GRANDFATHER]]</f>
        <v>0</v>
      </c>
      <c r="AQ2399" s="275">
        <f>Table2[[#This Row],[OUTSD_SG_HEALTH_TOTAL]]-Table2[[#This Row],[OUTSD_SG_GRANDFATHER]]</f>
        <v>0</v>
      </c>
      <c r="AR2399" s="273">
        <f>Table2[[#This Row],[EXCHG_IND_HEALTH_TOTAL]]+Table2[[#This Row],[OUTSD_IND_HEALTH_TOTAL]]</f>
        <v>0</v>
      </c>
      <c r="AS2399" s="273">
        <f>Table2[[#This Row],[EXCHG_SG_HEALTH_TOTAL]]+Table2[[#This Row],[OUTSD_SG_HEALTH_TOTAL]]</f>
        <v>0</v>
      </c>
      <c r="AT2399" s="273">
        <f>Table2[[#This Row],[OUTSD_ATM_HEALTH_TOTAL]]+Table2[[#This Row],[OUTSD_LG_HEALTH_TOTAL]]+Table2[[#This Row],[Individual Total]]+Table2[[#This Row],[Small Group Total]]+Table2[[#This Row],[OUTSD_STUDENT]]</f>
        <v>0</v>
      </c>
    </row>
    <row r="2400" spans="1:46">
      <c r="A2400" t="s">
        <v>91</v>
      </c>
      <c r="B2400" t="s">
        <v>392</v>
      </c>
      <c r="AK2400">
        <v>10</v>
      </c>
      <c r="AL2400">
        <v>2023</v>
      </c>
      <c r="AM2400">
        <v>4</v>
      </c>
      <c r="AN2400" s="273">
        <f>(Table2[[#This Row],[OUTSD_IND_HEALTH_TOTAL]]+Table2[[#This Row],[EXCHG_IND_HEALTH_TOTAL]])-Table2[[#This Row],[OUTSD_IND_GRANDFATHER]]</f>
        <v>0</v>
      </c>
      <c r="AO2400" s="275">
        <f>Table2[[#This Row],[OUTSD_IND_HEALTH_TOTAL]]-Table2[[#This Row],[OUTSD_IND_GRANDFATHER]]</f>
        <v>0</v>
      </c>
      <c r="AP2400" s="273">
        <f>(Table2[[#This Row],[OUTSD_SG_HEALTH_TOTAL]]+Table2[[#This Row],[EXCHG_SG_HEALTH_TOTAL]])-Table2[[#This Row],[OUTSD_SG_GRANDFATHER]]</f>
        <v>0</v>
      </c>
      <c r="AQ2400" s="275">
        <f>Table2[[#This Row],[OUTSD_SG_HEALTH_TOTAL]]-Table2[[#This Row],[OUTSD_SG_GRANDFATHER]]</f>
        <v>0</v>
      </c>
      <c r="AR2400" s="273">
        <f>Table2[[#This Row],[EXCHG_IND_HEALTH_TOTAL]]+Table2[[#This Row],[OUTSD_IND_HEALTH_TOTAL]]</f>
        <v>0</v>
      </c>
      <c r="AS2400" s="273">
        <f>Table2[[#This Row],[EXCHG_SG_HEALTH_TOTAL]]+Table2[[#This Row],[OUTSD_SG_HEALTH_TOTAL]]</f>
        <v>0</v>
      </c>
      <c r="AT2400" s="273">
        <f>Table2[[#This Row],[OUTSD_ATM_HEALTH_TOTAL]]+Table2[[#This Row],[OUTSD_LG_HEALTH_TOTAL]]+Table2[[#This Row],[Individual Total]]+Table2[[#This Row],[Small Group Total]]+Table2[[#This Row],[OUTSD_STUDENT]]</f>
        <v>0</v>
      </c>
    </row>
    <row r="2401" spans="1:46">
      <c r="A2401" t="s">
        <v>91</v>
      </c>
      <c r="B2401" t="s">
        <v>373</v>
      </c>
      <c r="AK2401">
        <v>25</v>
      </c>
      <c r="AL2401">
        <v>2023</v>
      </c>
      <c r="AM2401">
        <v>4</v>
      </c>
      <c r="AN2401" s="273">
        <f>(Table2[[#This Row],[OUTSD_IND_HEALTH_TOTAL]]+Table2[[#This Row],[EXCHG_IND_HEALTH_TOTAL]])-Table2[[#This Row],[OUTSD_IND_GRANDFATHER]]</f>
        <v>0</v>
      </c>
      <c r="AO2401" s="275">
        <f>Table2[[#This Row],[OUTSD_IND_HEALTH_TOTAL]]-Table2[[#This Row],[OUTSD_IND_GRANDFATHER]]</f>
        <v>0</v>
      </c>
      <c r="AP2401" s="273">
        <f>(Table2[[#This Row],[OUTSD_SG_HEALTH_TOTAL]]+Table2[[#This Row],[EXCHG_SG_HEALTH_TOTAL]])-Table2[[#This Row],[OUTSD_SG_GRANDFATHER]]</f>
        <v>0</v>
      </c>
      <c r="AQ2401" s="275">
        <f>Table2[[#This Row],[OUTSD_SG_HEALTH_TOTAL]]-Table2[[#This Row],[OUTSD_SG_GRANDFATHER]]</f>
        <v>0</v>
      </c>
      <c r="AR2401" s="273">
        <f>Table2[[#This Row],[EXCHG_IND_HEALTH_TOTAL]]+Table2[[#This Row],[OUTSD_IND_HEALTH_TOTAL]]</f>
        <v>0</v>
      </c>
      <c r="AS2401" s="273">
        <f>Table2[[#This Row],[EXCHG_SG_HEALTH_TOTAL]]+Table2[[#This Row],[OUTSD_SG_HEALTH_TOTAL]]</f>
        <v>0</v>
      </c>
      <c r="AT2401" s="273">
        <f>Table2[[#This Row],[OUTSD_ATM_HEALTH_TOTAL]]+Table2[[#This Row],[OUTSD_LG_HEALTH_TOTAL]]+Table2[[#This Row],[Individual Total]]+Table2[[#This Row],[Small Group Total]]+Table2[[#This Row],[OUTSD_STUDENT]]</f>
        <v>0</v>
      </c>
    </row>
    <row r="2402" spans="1:46">
      <c r="A2402" t="s">
        <v>91</v>
      </c>
      <c r="B2402" t="s">
        <v>357</v>
      </c>
      <c r="AK2402">
        <v>48</v>
      </c>
      <c r="AL2402">
        <v>2023</v>
      </c>
      <c r="AM2402">
        <v>4</v>
      </c>
      <c r="AN2402" s="273">
        <f>(Table2[[#This Row],[OUTSD_IND_HEALTH_TOTAL]]+Table2[[#This Row],[EXCHG_IND_HEALTH_TOTAL]])-Table2[[#This Row],[OUTSD_IND_GRANDFATHER]]</f>
        <v>0</v>
      </c>
      <c r="AO2402" s="275">
        <f>Table2[[#This Row],[OUTSD_IND_HEALTH_TOTAL]]-Table2[[#This Row],[OUTSD_IND_GRANDFATHER]]</f>
        <v>0</v>
      </c>
      <c r="AP2402" s="273">
        <f>(Table2[[#This Row],[OUTSD_SG_HEALTH_TOTAL]]+Table2[[#This Row],[EXCHG_SG_HEALTH_TOTAL]])-Table2[[#This Row],[OUTSD_SG_GRANDFATHER]]</f>
        <v>0</v>
      </c>
      <c r="AQ2402" s="275">
        <f>Table2[[#This Row],[OUTSD_SG_HEALTH_TOTAL]]-Table2[[#This Row],[OUTSD_SG_GRANDFATHER]]</f>
        <v>0</v>
      </c>
      <c r="AR2402" s="273">
        <f>Table2[[#This Row],[EXCHG_IND_HEALTH_TOTAL]]+Table2[[#This Row],[OUTSD_IND_HEALTH_TOTAL]]</f>
        <v>0</v>
      </c>
      <c r="AS2402" s="273">
        <f>Table2[[#This Row],[EXCHG_SG_HEALTH_TOTAL]]+Table2[[#This Row],[OUTSD_SG_HEALTH_TOTAL]]</f>
        <v>0</v>
      </c>
      <c r="AT2402" s="273">
        <f>Table2[[#This Row],[OUTSD_ATM_HEALTH_TOTAL]]+Table2[[#This Row],[OUTSD_LG_HEALTH_TOTAL]]+Table2[[#This Row],[Individual Total]]+Table2[[#This Row],[Small Group Total]]+Table2[[#This Row],[OUTSD_STUDENT]]</f>
        <v>0</v>
      </c>
    </row>
    <row r="2403" spans="1:46">
      <c r="A2403" t="s">
        <v>91</v>
      </c>
      <c r="B2403" t="s">
        <v>362</v>
      </c>
      <c r="AK2403">
        <v>17</v>
      </c>
      <c r="AL2403">
        <v>2023</v>
      </c>
      <c r="AM2403">
        <v>4</v>
      </c>
      <c r="AN2403" s="273">
        <f>(Table2[[#This Row],[OUTSD_IND_HEALTH_TOTAL]]+Table2[[#This Row],[EXCHG_IND_HEALTH_TOTAL]])-Table2[[#This Row],[OUTSD_IND_GRANDFATHER]]</f>
        <v>0</v>
      </c>
      <c r="AO2403" s="275">
        <f>Table2[[#This Row],[OUTSD_IND_HEALTH_TOTAL]]-Table2[[#This Row],[OUTSD_IND_GRANDFATHER]]</f>
        <v>0</v>
      </c>
      <c r="AP2403" s="273">
        <f>(Table2[[#This Row],[OUTSD_SG_HEALTH_TOTAL]]+Table2[[#This Row],[EXCHG_SG_HEALTH_TOTAL]])-Table2[[#This Row],[OUTSD_SG_GRANDFATHER]]</f>
        <v>0</v>
      </c>
      <c r="AQ2403" s="275">
        <f>Table2[[#This Row],[OUTSD_SG_HEALTH_TOTAL]]-Table2[[#This Row],[OUTSD_SG_GRANDFATHER]]</f>
        <v>0</v>
      </c>
      <c r="AR2403" s="273">
        <f>Table2[[#This Row],[EXCHG_IND_HEALTH_TOTAL]]+Table2[[#This Row],[OUTSD_IND_HEALTH_TOTAL]]</f>
        <v>0</v>
      </c>
      <c r="AS2403" s="273">
        <f>Table2[[#This Row],[EXCHG_SG_HEALTH_TOTAL]]+Table2[[#This Row],[OUTSD_SG_HEALTH_TOTAL]]</f>
        <v>0</v>
      </c>
      <c r="AT2403" s="273">
        <f>Table2[[#This Row],[OUTSD_ATM_HEALTH_TOTAL]]+Table2[[#This Row],[OUTSD_LG_HEALTH_TOTAL]]+Table2[[#This Row],[Individual Total]]+Table2[[#This Row],[Small Group Total]]+Table2[[#This Row],[OUTSD_STUDENT]]</f>
        <v>0</v>
      </c>
    </row>
    <row r="2404" spans="1:46">
      <c r="A2404" t="s">
        <v>498</v>
      </c>
      <c r="B2404" t="s">
        <v>381</v>
      </c>
      <c r="AK2404">
        <v>1</v>
      </c>
      <c r="AL2404">
        <v>2023</v>
      </c>
      <c r="AM2404">
        <v>4</v>
      </c>
      <c r="AN2404" s="273">
        <f>(Table2[[#This Row],[OUTSD_IND_HEALTH_TOTAL]]+Table2[[#This Row],[EXCHG_IND_HEALTH_TOTAL]])-Table2[[#This Row],[OUTSD_IND_GRANDFATHER]]</f>
        <v>0</v>
      </c>
      <c r="AO2404" s="275">
        <f>Table2[[#This Row],[OUTSD_IND_HEALTH_TOTAL]]-Table2[[#This Row],[OUTSD_IND_GRANDFATHER]]</f>
        <v>0</v>
      </c>
      <c r="AP2404" s="273">
        <f>(Table2[[#This Row],[OUTSD_SG_HEALTH_TOTAL]]+Table2[[#This Row],[EXCHG_SG_HEALTH_TOTAL]])-Table2[[#This Row],[OUTSD_SG_GRANDFATHER]]</f>
        <v>0</v>
      </c>
      <c r="AQ2404" s="275">
        <f>Table2[[#This Row],[OUTSD_SG_HEALTH_TOTAL]]-Table2[[#This Row],[OUTSD_SG_GRANDFATHER]]</f>
        <v>0</v>
      </c>
      <c r="AR2404" s="273">
        <f>Table2[[#This Row],[EXCHG_IND_HEALTH_TOTAL]]+Table2[[#This Row],[OUTSD_IND_HEALTH_TOTAL]]</f>
        <v>0</v>
      </c>
      <c r="AS2404" s="273">
        <f>Table2[[#This Row],[EXCHG_SG_HEALTH_TOTAL]]+Table2[[#This Row],[OUTSD_SG_HEALTH_TOTAL]]</f>
        <v>0</v>
      </c>
      <c r="AT2404" s="273">
        <f>Table2[[#This Row],[OUTSD_ATM_HEALTH_TOTAL]]+Table2[[#This Row],[OUTSD_LG_HEALTH_TOTAL]]+Table2[[#This Row],[Individual Total]]+Table2[[#This Row],[Small Group Total]]+Table2[[#This Row],[OUTSD_STUDENT]]</f>
        <v>0</v>
      </c>
    </row>
    <row r="2405" spans="1:46">
      <c r="A2405" t="s">
        <v>498</v>
      </c>
      <c r="B2405" t="s">
        <v>358</v>
      </c>
      <c r="AK2405">
        <v>1</v>
      </c>
      <c r="AL2405">
        <v>2023</v>
      </c>
      <c r="AM2405">
        <v>4</v>
      </c>
      <c r="AN2405" s="273">
        <f>(Table2[[#This Row],[OUTSD_IND_HEALTH_TOTAL]]+Table2[[#This Row],[EXCHG_IND_HEALTH_TOTAL]])-Table2[[#This Row],[OUTSD_IND_GRANDFATHER]]</f>
        <v>0</v>
      </c>
      <c r="AO2405" s="275">
        <f>Table2[[#This Row],[OUTSD_IND_HEALTH_TOTAL]]-Table2[[#This Row],[OUTSD_IND_GRANDFATHER]]</f>
        <v>0</v>
      </c>
      <c r="AP2405" s="273">
        <f>(Table2[[#This Row],[OUTSD_SG_HEALTH_TOTAL]]+Table2[[#This Row],[EXCHG_SG_HEALTH_TOTAL]])-Table2[[#This Row],[OUTSD_SG_GRANDFATHER]]</f>
        <v>0</v>
      </c>
      <c r="AQ2405" s="275">
        <f>Table2[[#This Row],[OUTSD_SG_HEALTH_TOTAL]]-Table2[[#This Row],[OUTSD_SG_GRANDFATHER]]</f>
        <v>0</v>
      </c>
      <c r="AR2405" s="273">
        <f>Table2[[#This Row],[EXCHG_IND_HEALTH_TOTAL]]+Table2[[#This Row],[OUTSD_IND_HEALTH_TOTAL]]</f>
        <v>0</v>
      </c>
      <c r="AS2405" s="273">
        <f>Table2[[#This Row],[EXCHG_SG_HEALTH_TOTAL]]+Table2[[#This Row],[OUTSD_SG_HEALTH_TOTAL]]</f>
        <v>0</v>
      </c>
      <c r="AT2405" s="273">
        <f>Table2[[#This Row],[OUTSD_ATM_HEALTH_TOTAL]]+Table2[[#This Row],[OUTSD_LG_HEALTH_TOTAL]]+Table2[[#This Row],[Individual Total]]+Table2[[#This Row],[Small Group Total]]+Table2[[#This Row],[OUTSD_STUDENT]]</f>
        <v>0</v>
      </c>
    </row>
    <row r="2406" spans="1:46">
      <c r="A2406" t="s">
        <v>498</v>
      </c>
      <c r="B2406" t="s">
        <v>376</v>
      </c>
      <c r="AK2406">
        <v>1</v>
      </c>
      <c r="AL2406">
        <v>2023</v>
      </c>
      <c r="AM2406">
        <v>4</v>
      </c>
      <c r="AN2406" s="273">
        <f>(Table2[[#This Row],[OUTSD_IND_HEALTH_TOTAL]]+Table2[[#This Row],[EXCHG_IND_HEALTH_TOTAL]])-Table2[[#This Row],[OUTSD_IND_GRANDFATHER]]</f>
        <v>0</v>
      </c>
      <c r="AO2406" s="275">
        <f>Table2[[#This Row],[OUTSD_IND_HEALTH_TOTAL]]-Table2[[#This Row],[OUTSD_IND_GRANDFATHER]]</f>
        <v>0</v>
      </c>
      <c r="AP2406" s="273">
        <f>(Table2[[#This Row],[OUTSD_SG_HEALTH_TOTAL]]+Table2[[#This Row],[EXCHG_SG_HEALTH_TOTAL]])-Table2[[#This Row],[OUTSD_SG_GRANDFATHER]]</f>
        <v>0</v>
      </c>
      <c r="AQ2406" s="275">
        <f>Table2[[#This Row],[OUTSD_SG_HEALTH_TOTAL]]-Table2[[#This Row],[OUTSD_SG_GRANDFATHER]]</f>
        <v>0</v>
      </c>
      <c r="AR2406" s="273">
        <f>Table2[[#This Row],[EXCHG_IND_HEALTH_TOTAL]]+Table2[[#This Row],[OUTSD_IND_HEALTH_TOTAL]]</f>
        <v>0</v>
      </c>
      <c r="AS2406" s="273">
        <f>Table2[[#This Row],[EXCHG_SG_HEALTH_TOTAL]]+Table2[[#This Row],[OUTSD_SG_HEALTH_TOTAL]]</f>
        <v>0</v>
      </c>
      <c r="AT2406" s="273">
        <f>Table2[[#This Row],[OUTSD_ATM_HEALTH_TOTAL]]+Table2[[#This Row],[OUTSD_LG_HEALTH_TOTAL]]+Table2[[#This Row],[Individual Total]]+Table2[[#This Row],[Small Group Total]]+Table2[[#This Row],[OUTSD_STUDENT]]</f>
        <v>0</v>
      </c>
    </row>
    <row r="2407" spans="1:46">
      <c r="A2407" t="s">
        <v>498</v>
      </c>
      <c r="B2407" t="s">
        <v>377</v>
      </c>
      <c r="AK2407">
        <v>1</v>
      </c>
      <c r="AL2407">
        <v>2023</v>
      </c>
      <c r="AM2407">
        <v>4</v>
      </c>
      <c r="AN2407" s="273">
        <f>(Table2[[#This Row],[OUTSD_IND_HEALTH_TOTAL]]+Table2[[#This Row],[EXCHG_IND_HEALTH_TOTAL]])-Table2[[#This Row],[OUTSD_IND_GRANDFATHER]]</f>
        <v>0</v>
      </c>
      <c r="AO2407" s="275">
        <f>Table2[[#This Row],[OUTSD_IND_HEALTH_TOTAL]]-Table2[[#This Row],[OUTSD_IND_GRANDFATHER]]</f>
        <v>0</v>
      </c>
      <c r="AP2407" s="273">
        <f>(Table2[[#This Row],[OUTSD_SG_HEALTH_TOTAL]]+Table2[[#This Row],[EXCHG_SG_HEALTH_TOTAL]])-Table2[[#This Row],[OUTSD_SG_GRANDFATHER]]</f>
        <v>0</v>
      </c>
      <c r="AQ2407" s="275">
        <f>Table2[[#This Row],[OUTSD_SG_HEALTH_TOTAL]]-Table2[[#This Row],[OUTSD_SG_GRANDFATHER]]</f>
        <v>0</v>
      </c>
      <c r="AR2407" s="273">
        <f>Table2[[#This Row],[EXCHG_IND_HEALTH_TOTAL]]+Table2[[#This Row],[OUTSD_IND_HEALTH_TOTAL]]</f>
        <v>0</v>
      </c>
      <c r="AS2407" s="273">
        <f>Table2[[#This Row],[EXCHG_SG_HEALTH_TOTAL]]+Table2[[#This Row],[OUTSD_SG_HEALTH_TOTAL]]</f>
        <v>0</v>
      </c>
      <c r="AT2407" s="273">
        <f>Table2[[#This Row],[OUTSD_ATM_HEALTH_TOTAL]]+Table2[[#This Row],[OUTSD_LG_HEALTH_TOTAL]]+Table2[[#This Row],[Individual Total]]+Table2[[#This Row],[Small Group Total]]+Table2[[#This Row],[OUTSD_STUDENT]]</f>
        <v>0</v>
      </c>
    </row>
    <row r="2408" spans="1:46">
      <c r="A2408" t="s">
        <v>498</v>
      </c>
      <c r="B2408" t="s">
        <v>370</v>
      </c>
      <c r="AK2408">
        <v>4</v>
      </c>
      <c r="AL2408">
        <v>2023</v>
      </c>
      <c r="AM2408">
        <v>4</v>
      </c>
      <c r="AN2408" s="273">
        <f>(Table2[[#This Row],[OUTSD_IND_HEALTH_TOTAL]]+Table2[[#This Row],[EXCHG_IND_HEALTH_TOTAL]])-Table2[[#This Row],[OUTSD_IND_GRANDFATHER]]</f>
        <v>0</v>
      </c>
      <c r="AO2408" s="275">
        <f>Table2[[#This Row],[OUTSD_IND_HEALTH_TOTAL]]-Table2[[#This Row],[OUTSD_IND_GRANDFATHER]]</f>
        <v>0</v>
      </c>
      <c r="AP2408" s="273">
        <f>(Table2[[#This Row],[OUTSD_SG_HEALTH_TOTAL]]+Table2[[#This Row],[EXCHG_SG_HEALTH_TOTAL]])-Table2[[#This Row],[OUTSD_SG_GRANDFATHER]]</f>
        <v>0</v>
      </c>
      <c r="AQ2408" s="275">
        <f>Table2[[#This Row],[OUTSD_SG_HEALTH_TOTAL]]-Table2[[#This Row],[OUTSD_SG_GRANDFATHER]]</f>
        <v>0</v>
      </c>
      <c r="AR2408" s="273">
        <f>Table2[[#This Row],[EXCHG_IND_HEALTH_TOTAL]]+Table2[[#This Row],[OUTSD_IND_HEALTH_TOTAL]]</f>
        <v>0</v>
      </c>
      <c r="AS2408" s="273">
        <f>Table2[[#This Row],[EXCHG_SG_HEALTH_TOTAL]]+Table2[[#This Row],[OUTSD_SG_HEALTH_TOTAL]]</f>
        <v>0</v>
      </c>
      <c r="AT2408" s="273">
        <f>Table2[[#This Row],[OUTSD_ATM_HEALTH_TOTAL]]+Table2[[#This Row],[OUTSD_LG_HEALTH_TOTAL]]+Table2[[#This Row],[Individual Total]]+Table2[[#This Row],[Small Group Total]]+Table2[[#This Row],[OUTSD_STUDENT]]</f>
        <v>0</v>
      </c>
    </row>
    <row r="2409" spans="1:46">
      <c r="A2409" t="s">
        <v>498</v>
      </c>
      <c r="B2409" t="s">
        <v>378</v>
      </c>
      <c r="AK2409">
        <v>1</v>
      </c>
      <c r="AL2409">
        <v>2023</v>
      </c>
      <c r="AM2409">
        <v>4</v>
      </c>
      <c r="AN2409" s="273">
        <f>(Table2[[#This Row],[OUTSD_IND_HEALTH_TOTAL]]+Table2[[#This Row],[EXCHG_IND_HEALTH_TOTAL]])-Table2[[#This Row],[OUTSD_IND_GRANDFATHER]]</f>
        <v>0</v>
      </c>
      <c r="AO2409" s="275">
        <f>Table2[[#This Row],[OUTSD_IND_HEALTH_TOTAL]]-Table2[[#This Row],[OUTSD_IND_GRANDFATHER]]</f>
        <v>0</v>
      </c>
      <c r="AP2409" s="273">
        <f>(Table2[[#This Row],[OUTSD_SG_HEALTH_TOTAL]]+Table2[[#This Row],[EXCHG_SG_HEALTH_TOTAL]])-Table2[[#This Row],[OUTSD_SG_GRANDFATHER]]</f>
        <v>0</v>
      </c>
      <c r="AQ2409" s="275">
        <f>Table2[[#This Row],[OUTSD_SG_HEALTH_TOTAL]]-Table2[[#This Row],[OUTSD_SG_GRANDFATHER]]</f>
        <v>0</v>
      </c>
      <c r="AR2409" s="273">
        <f>Table2[[#This Row],[EXCHG_IND_HEALTH_TOTAL]]+Table2[[#This Row],[OUTSD_IND_HEALTH_TOTAL]]</f>
        <v>0</v>
      </c>
      <c r="AS2409" s="273">
        <f>Table2[[#This Row],[EXCHG_SG_HEALTH_TOTAL]]+Table2[[#This Row],[OUTSD_SG_HEALTH_TOTAL]]</f>
        <v>0</v>
      </c>
      <c r="AT2409" s="273">
        <f>Table2[[#This Row],[OUTSD_ATM_HEALTH_TOTAL]]+Table2[[#This Row],[OUTSD_LG_HEALTH_TOTAL]]+Table2[[#This Row],[Individual Total]]+Table2[[#This Row],[Small Group Total]]+Table2[[#This Row],[OUTSD_STUDENT]]</f>
        <v>0</v>
      </c>
    </row>
    <row r="2410" spans="1:46">
      <c r="A2410" t="s">
        <v>498</v>
      </c>
      <c r="B2410" t="s">
        <v>369</v>
      </c>
      <c r="AK2410">
        <v>1</v>
      </c>
      <c r="AL2410">
        <v>2023</v>
      </c>
      <c r="AM2410">
        <v>4</v>
      </c>
      <c r="AN2410" s="273">
        <f>(Table2[[#This Row],[OUTSD_IND_HEALTH_TOTAL]]+Table2[[#This Row],[EXCHG_IND_HEALTH_TOTAL]])-Table2[[#This Row],[OUTSD_IND_GRANDFATHER]]</f>
        <v>0</v>
      </c>
      <c r="AO2410" s="275">
        <f>Table2[[#This Row],[OUTSD_IND_HEALTH_TOTAL]]-Table2[[#This Row],[OUTSD_IND_GRANDFATHER]]</f>
        <v>0</v>
      </c>
      <c r="AP2410" s="273">
        <f>(Table2[[#This Row],[OUTSD_SG_HEALTH_TOTAL]]+Table2[[#This Row],[EXCHG_SG_HEALTH_TOTAL]])-Table2[[#This Row],[OUTSD_SG_GRANDFATHER]]</f>
        <v>0</v>
      </c>
      <c r="AQ2410" s="275">
        <f>Table2[[#This Row],[OUTSD_SG_HEALTH_TOTAL]]-Table2[[#This Row],[OUTSD_SG_GRANDFATHER]]</f>
        <v>0</v>
      </c>
      <c r="AR2410" s="273">
        <f>Table2[[#This Row],[EXCHG_IND_HEALTH_TOTAL]]+Table2[[#This Row],[OUTSD_IND_HEALTH_TOTAL]]</f>
        <v>0</v>
      </c>
      <c r="AS2410" s="273">
        <f>Table2[[#This Row],[EXCHG_SG_HEALTH_TOTAL]]+Table2[[#This Row],[OUTSD_SG_HEALTH_TOTAL]]</f>
        <v>0</v>
      </c>
      <c r="AT2410" s="273">
        <f>Table2[[#This Row],[OUTSD_ATM_HEALTH_TOTAL]]+Table2[[#This Row],[OUTSD_LG_HEALTH_TOTAL]]+Table2[[#This Row],[Individual Total]]+Table2[[#This Row],[Small Group Total]]+Table2[[#This Row],[OUTSD_STUDENT]]</f>
        <v>0</v>
      </c>
    </row>
    <row r="2411" spans="1:46">
      <c r="A2411" t="s">
        <v>498</v>
      </c>
      <c r="B2411" t="s">
        <v>366</v>
      </c>
      <c r="AK2411">
        <v>7</v>
      </c>
      <c r="AL2411">
        <v>2023</v>
      </c>
      <c r="AM2411">
        <v>4</v>
      </c>
      <c r="AN2411" s="273">
        <f>(Table2[[#This Row],[OUTSD_IND_HEALTH_TOTAL]]+Table2[[#This Row],[EXCHG_IND_HEALTH_TOTAL]])-Table2[[#This Row],[OUTSD_IND_GRANDFATHER]]</f>
        <v>0</v>
      </c>
      <c r="AO2411" s="275">
        <f>Table2[[#This Row],[OUTSD_IND_HEALTH_TOTAL]]-Table2[[#This Row],[OUTSD_IND_GRANDFATHER]]</f>
        <v>0</v>
      </c>
      <c r="AP2411" s="273">
        <f>(Table2[[#This Row],[OUTSD_SG_HEALTH_TOTAL]]+Table2[[#This Row],[EXCHG_SG_HEALTH_TOTAL]])-Table2[[#This Row],[OUTSD_SG_GRANDFATHER]]</f>
        <v>0</v>
      </c>
      <c r="AQ2411" s="275">
        <f>Table2[[#This Row],[OUTSD_SG_HEALTH_TOTAL]]-Table2[[#This Row],[OUTSD_SG_GRANDFATHER]]</f>
        <v>0</v>
      </c>
      <c r="AR2411" s="273">
        <f>Table2[[#This Row],[EXCHG_IND_HEALTH_TOTAL]]+Table2[[#This Row],[OUTSD_IND_HEALTH_TOTAL]]</f>
        <v>0</v>
      </c>
      <c r="AS2411" s="273">
        <f>Table2[[#This Row],[EXCHG_SG_HEALTH_TOTAL]]+Table2[[#This Row],[OUTSD_SG_HEALTH_TOTAL]]</f>
        <v>0</v>
      </c>
      <c r="AT2411" s="273">
        <f>Table2[[#This Row],[OUTSD_ATM_HEALTH_TOTAL]]+Table2[[#This Row],[OUTSD_LG_HEALTH_TOTAL]]+Table2[[#This Row],[Individual Total]]+Table2[[#This Row],[Small Group Total]]+Table2[[#This Row],[OUTSD_STUDENT]]</f>
        <v>0</v>
      </c>
    </row>
    <row r="2412" spans="1:46">
      <c r="A2412" t="s">
        <v>498</v>
      </c>
      <c r="B2412" t="s">
        <v>365</v>
      </c>
      <c r="AK2412">
        <v>1</v>
      </c>
      <c r="AL2412">
        <v>2023</v>
      </c>
      <c r="AM2412">
        <v>4</v>
      </c>
      <c r="AN2412" s="273">
        <f>(Table2[[#This Row],[OUTSD_IND_HEALTH_TOTAL]]+Table2[[#This Row],[EXCHG_IND_HEALTH_TOTAL]])-Table2[[#This Row],[OUTSD_IND_GRANDFATHER]]</f>
        <v>0</v>
      </c>
      <c r="AO2412" s="275">
        <f>Table2[[#This Row],[OUTSD_IND_HEALTH_TOTAL]]-Table2[[#This Row],[OUTSD_IND_GRANDFATHER]]</f>
        <v>0</v>
      </c>
      <c r="AP2412" s="273">
        <f>(Table2[[#This Row],[OUTSD_SG_HEALTH_TOTAL]]+Table2[[#This Row],[EXCHG_SG_HEALTH_TOTAL]])-Table2[[#This Row],[OUTSD_SG_GRANDFATHER]]</f>
        <v>0</v>
      </c>
      <c r="AQ2412" s="275">
        <f>Table2[[#This Row],[OUTSD_SG_HEALTH_TOTAL]]-Table2[[#This Row],[OUTSD_SG_GRANDFATHER]]</f>
        <v>0</v>
      </c>
      <c r="AR2412" s="273">
        <f>Table2[[#This Row],[EXCHG_IND_HEALTH_TOTAL]]+Table2[[#This Row],[OUTSD_IND_HEALTH_TOTAL]]</f>
        <v>0</v>
      </c>
      <c r="AS2412" s="273">
        <f>Table2[[#This Row],[EXCHG_SG_HEALTH_TOTAL]]+Table2[[#This Row],[OUTSD_SG_HEALTH_TOTAL]]</f>
        <v>0</v>
      </c>
      <c r="AT2412" s="273">
        <f>Table2[[#This Row],[OUTSD_ATM_HEALTH_TOTAL]]+Table2[[#This Row],[OUTSD_LG_HEALTH_TOTAL]]+Table2[[#This Row],[Individual Total]]+Table2[[#This Row],[Small Group Total]]+Table2[[#This Row],[OUTSD_STUDENT]]</f>
        <v>0</v>
      </c>
    </row>
    <row r="2413" spans="1:46">
      <c r="A2413" t="s">
        <v>498</v>
      </c>
      <c r="B2413" t="s">
        <v>359</v>
      </c>
      <c r="AK2413">
        <v>1</v>
      </c>
      <c r="AL2413">
        <v>2023</v>
      </c>
      <c r="AM2413">
        <v>4</v>
      </c>
      <c r="AN2413" s="273">
        <f>(Table2[[#This Row],[OUTSD_IND_HEALTH_TOTAL]]+Table2[[#This Row],[EXCHG_IND_HEALTH_TOTAL]])-Table2[[#This Row],[OUTSD_IND_GRANDFATHER]]</f>
        <v>0</v>
      </c>
      <c r="AO2413" s="275">
        <f>Table2[[#This Row],[OUTSD_IND_HEALTH_TOTAL]]-Table2[[#This Row],[OUTSD_IND_GRANDFATHER]]</f>
        <v>0</v>
      </c>
      <c r="AP2413" s="273">
        <f>(Table2[[#This Row],[OUTSD_SG_HEALTH_TOTAL]]+Table2[[#This Row],[EXCHG_SG_HEALTH_TOTAL]])-Table2[[#This Row],[OUTSD_SG_GRANDFATHER]]</f>
        <v>0</v>
      </c>
      <c r="AQ2413" s="275">
        <f>Table2[[#This Row],[OUTSD_SG_HEALTH_TOTAL]]-Table2[[#This Row],[OUTSD_SG_GRANDFATHER]]</f>
        <v>0</v>
      </c>
      <c r="AR2413" s="273">
        <f>Table2[[#This Row],[EXCHG_IND_HEALTH_TOTAL]]+Table2[[#This Row],[OUTSD_IND_HEALTH_TOTAL]]</f>
        <v>0</v>
      </c>
      <c r="AS2413" s="273">
        <f>Table2[[#This Row],[EXCHG_SG_HEALTH_TOTAL]]+Table2[[#This Row],[OUTSD_SG_HEALTH_TOTAL]]</f>
        <v>0</v>
      </c>
      <c r="AT2413" s="273">
        <f>Table2[[#This Row],[OUTSD_ATM_HEALTH_TOTAL]]+Table2[[#This Row],[OUTSD_LG_HEALTH_TOTAL]]+Table2[[#This Row],[Individual Total]]+Table2[[#This Row],[Small Group Total]]+Table2[[#This Row],[OUTSD_STUDENT]]</f>
        <v>0</v>
      </c>
    </row>
    <row r="2414" spans="1:46">
      <c r="A2414" t="s">
        <v>498</v>
      </c>
      <c r="B2414" t="s">
        <v>364</v>
      </c>
      <c r="AK2414">
        <v>1</v>
      </c>
      <c r="AL2414">
        <v>2023</v>
      </c>
      <c r="AM2414">
        <v>4</v>
      </c>
      <c r="AN2414" s="273">
        <f>(Table2[[#This Row],[OUTSD_IND_HEALTH_TOTAL]]+Table2[[#This Row],[EXCHG_IND_HEALTH_TOTAL]])-Table2[[#This Row],[OUTSD_IND_GRANDFATHER]]</f>
        <v>0</v>
      </c>
      <c r="AO2414" s="275">
        <f>Table2[[#This Row],[OUTSD_IND_HEALTH_TOTAL]]-Table2[[#This Row],[OUTSD_IND_GRANDFATHER]]</f>
        <v>0</v>
      </c>
      <c r="AP2414" s="273">
        <f>(Table2[[#This Row],[OUTSD_SG_HEALTH_TOTAL]]+Table2[[#This Row],[EXCHG_SG_HEALTH_TOTAL]])-Table2[[#This Row],[OUTSD_SG_GRANDFATHER]]</f>
        <v>0</v>
      </c>
      <c r="AQ2414" s="275">
        <f>Table2[[#This Row],[OUTSD_SG_HEALTH_TOTAL]]-Table2[[#This Row],[OUTSD_SG_GRANDFATHER]]</f>
        <v>0</v>
      </c>
      <c r="AR2414" s="273">
        <f>Table2[[#This Row],[EXCHG_IND_HEALTH_TOTAL]]+Table2[[#This Row],[OUTSD_IND_HEALTH_TOTAL]]</f>
        <v>0</v>
      </c>
      <c r="AS2414" s="273">
        <f>Table2[[#This Row],[EXCHG_SG_HEALTH_TOTAL]]+Table2[[#This Row],[OUTSD_SG_HEALTH_TOTAL]]</f>
        <v>0</v>
      </c>
      <c r="AT2414" s="273">
        <f>Table2[[#This Row],[OUTSD_ATM_HEALTH_TOTAL]]+Table2[[#This Row],[OUTSD_LG_HEALTH_TOTAL]]+Table2[[#This Row],[Individual Total]]+Table2[[#This Row],[Small Group Total]]+Table2[[#This Row],[OUTSD_STUDENT]]</f>
        <v>0</v>
      </c>
    </row>
    <row r="2415" spans="1:46">
      <c r="A2415" t="s">
        <v>498</v>
      </c>
      <c r="B2415" t="s">
        <v>357</v>
      </c>
      <c r="AK2415">
        <v>1</v>
      </c>
      <c r="AL2415">
        <v>2023</v>
      </c>
      <c r="AM2415">
        <v>4</v>
      </c>
      <c r="AN2415" s="273">
        <f>(Table2[[#This Row],[OUTSD_IND_HEALTH_TOTAL]]+Table2[[#This Row],[EXCHG_IND_HEALTH_TOTAL]])-Table2[[#This Row],[OUTSD_IND_GRANDFATHER]]</f>
        <v>0</v>
      </c>
      <c r="AO2415" s="275">
        <f>Table2[[#This Row],[OUTSD_IND_HEALTH_TOTAL]]-Table2[[#This Row],[OUTSD_IND_GRANDFATHER]]</f>
        <v>0</v>
      </c>
      <c r="AP2415" s="273">
        <f>(Table2[[#This Row],[OUTSD_SG_HEALTH_TOTAL]]+Table2[[#This Row],[EXCHG_SG_HEALTH_TOTAL]])-Table2[[#This Row],[OUTSD_SG_GRANDFATHER]]</f>
        <v>0</v>
      </c>
      <c r="AQ2415" s="275">
        <f>Table2[[#This Row],[OUTSD_SG_HEALTH_TOTAL]]-Table2[[#This Row],[OUTSD_SG_GRANDFATHER]]</f>
        <v>0</v>
      </c>
      <c r="AR2415" s="273">
        <f>Table2[[#This Row],[EXCHG_IND_HEALTH_TOTAL]]+Table2[[#This Row],[OUTSD_IND_HEALTH_TOTAL]]</f>
        <v>0</v>
      </c>
      <c r="AS2415" s="273">
        <f>Table2[[#This Row],[EXCHG_SG_HEALTH_TOTAL]]+Table2[[#This Row],[OUTSD_SG_HEALTH_TOTAL]]</f>
        <v>0</v>
      </c>
      <c r="AT2415" s="273">
        <f>Table2[[#This Row],[OUTSD_ATM_HEALTH_TOTAL]]+Table2[[#This Row],[OUTSD_LG_HEALTH_TOTAL]]+Table2[[#This Row],[Individual Total]]+Table2[[#This Row],[Small Group Total]]+Table2[[#This Row],[OUTSD_STUDENT]]</f>
        <v>0</v>
      </c>
    </row>
    <row r="2416" spans="1:46">
      <c r="A2416" t="s">
        <v>431</v>
      </c>
      <c r="B2416" t="s">
        <v>363</v>
      </c>
      <c r="AK2416">
        <v>3</v>
      </c>
      <c r="AL2416">
        <v>2023</v>
      </c>
      <c r="AM2416">
        <v>4</v>
      </c>
      <c r="AN2416" s="273">
        <f>(Table2[[#This Row],[OUTSD_IND_HEALTH_TOTAL]]+Table2[[#This Row],[EXCHG_IND_HEALTH_TOTAL]])-Table2[[#This Row],[OUTSD_IND_GRANDFATHER]]</f>
        <v>0</v>
      </c>
      <c r="AO2416" s="275">
        <f>Table2[[#This Row],[OUTSD_IND_HEALTH_TOTAL]]-Table2[[#This Row],[OUTSD_IND_GRANDFATHER]]</f>
        <v>0</v>
      </c>
      <c r="AP2416" s="273">
        <f>(Table2[[#This Row],[OUTSD_SG_HEALTH_TOTAL]]+Table2[[#This Row],[EXCHG_SG_HEALTH_TOTAL]])-Table2[[#This Row],[OUTSD_SG_GRANDFATHER]]</f>
        <v>0</v>
      </c>
      <c r="AQ2416" s="275">
        <f>Table2[[#This Row],[OUTSD_SG_HEALTH_TOTAL]]-Table2[[#This Row],[OUTSD_SG_GRANDFATHER]]</f>
        <v>0</v>
      </c>
      <c r="AR2416" s="273">
        <f>Table2[[#This Row],[EXCHG_IND_HEALTH_TOTAL]]+Table2[[#This Row],[OUTSD_IND_HEALTH_TOTAL]]</f>
        <v>0</v>
      </c>
      <c r="AS2416" s="273">
        <f>Table2[[#This Row],[EXCHG_SG_HEALTH_TOTAL]]+Table2[[#This Row],[OUTSD_SG_HEALTH_TOTAL]]</f>
        <v>0</v>
      </c>
      <c r="AT2416" s="273">
        <f>Table2[[#This Row],[OUTSD_ATM_HEALTH_TOTAL]]+Table2[[#This Row],[OUTSD_LG_HEALTH_TOTAL]]+Table2[[#This Row],[Individual Total]]+Table2[[#This Row],[Small Group Total]]+Table2[[#This Row],[OUTSD_STUDENT]]</f>
        <v>0</v>
      </c>
    </row>
    <row r="2417" spans="1:46">
      <c r="A2417" t="s">
        <v>431</v>
      </c>
      <c r="B2417" t="s">
        <v>361</v>
      </c>
      <c r="AK2417">
        <v>1</v>
      </c>
      <c r="AL2417">
        <v>2023</v>
      </c>
      <c r="AM2417">
        <v>4</v>
      </c>
      <c r="AN2417" s="273">
        <f>(Table2[[#This Row],[OUTSD_IND_HEALTH_TOTAL]]+Table2[[#This Row],[EXCHG_IND_HEALTH_TOTAL]])-Table2[[#This Row],[OUTSD_IND_GRANDFATHER]]</f>
        <v>0</v>
      </c>
      <c r="AO2417" s="275">
        <f>Table2[[#This Row],[OUTSD_IND_HEALTH_TOTAL]]-Table2[[#This Row],[OUTSD_IND_GRANDFATHER]]</f>
        <v>0</v>
      </c>
      <c r="AP2417" s="273">
        <f>(Table2[[#This Row],[OUTSD_SG_HEALTH_TOTAL]]+Table2[[#This Row],[EXCHG_SG_HEALTH_TOTAL]])-Table2[[#This Row],[OUTSD_SG_GRANDFATHER]]</f>
        <v>0</v>
      </c>
      <c r="AQ2417" s="275">
        <f>Table2[[#This Row],[OUTSD_SG_HEALTH_TOTAL]]-Table2[[#This Row],[OUTSD_SG_GRANDFATHER]]</f>
        <v>0</v>
      </c>
      <c r="AR2417" s="273">
        <f>Table2[[#This Row],[EXCHG_IND_HEALTH_TOTAL]]+Table2[[#This Row],[OUTSD_IND_HEALTH_TOTAL]]</f>
        <v>0</v>
      </c>
      <c r="AS2417" s="273">
        <f>Table2[[#This Row],[EXCHG_SG_HEALTH_TOTAL]]+Table2[[#This Row],[OUTSD_SG_HEALTH_TOTAL]]</f>
        <v>0</v>
      </c>
      <c r="AT2417" s="273">
        <f>Table2[[#This Row],[OUTSD_ATM_HEALTH_TOTAL]]+Table2[[#This Row],[OUTSD_LG_HEALTH_TOTAL]]+Table2[[#This Row],[Individual Total]]+Table2[[#This Row],[Small Group Total]]+Table2[[#This Row],[OUTSD_STUDENT]]</f>
        <v>0</v>
      </c>
    </row>
    <row r="2418" spans="1:46">
      <c r="A2418" t="s">
        <v>431</v>
      </c>
      <c r="B2418" t="s">
        <v>376</v>
      </c>
      <c r="AK2418">
        <v>14</v>
      </c>
      <c r="AL2418">
        <v>2023</v>
      </c>
      <c r="AM2418">
        <v>4</v>
      </c>
      <c r="AN2418" s="273">
        <f>(Table2[[#This Row],[OUTSD_IND_HEALTH_TOTAL]]+Table2[[#This Row],[EXCHG_IND_HEALTH_TOTAL]])-Table2[[#This Row],[OUTSD_IND_GRANDFATHER]]</f>
        <v>0</v>
      </c>
      <c r="AO2418" s="275">
        <f>Table2[[#This Row],[OUTSD_IND_HEALTH_TOTAL]]-Table2[[#This Row],[OUTSD_IND_GRANDFATHER]]</f>
        <v>0</v>
      </c>
      <c r="AP2418" s="273">
        <f>(Table2[[#This Row],[OUTSD_SG_HEALTH_TOTAL]]+Table2[[#This Row],[EXCHG_SG_HEALTH_TOTAL]])-Table2[[#This Row],[OUTSD_SG_GRANDFATHER]]</f>
        <v>0</v>
      </c>
      <c r="AQ2418" s="275">
        <f>Table2[[#This Row],[OUTSD_SG_HEALTH_TOTAL]]-Table2[[#This Row],[OUTSD_SG_GRANDFATHER]]</f>
        <v>0</v>
      </c>
      <c r="AR2418" s="273">
        <f>Table2[[#This Row],[EXCHG_IND_HEALTH_TOTAL]]+Table2[[#This Row],[OUTSD_IND_HEALTH_TOTAL]]</f>
        <v>0</v>
      </c>
      <c r="AS2418" s="273">
        <f>Table2[[#This Row],[EXCHG_SG_HEALTH_TOTAL]]+Table2[[#This Row],[OUTSD_SG_HEALTH_TOTAL]]</f>
        <v>0</v>
      </c>
      <c r="AT2418" s="273">
        <f>Table2[[#This Row],[OUTSD_ATM_HEALTH_TOTAL]]+Table2[[#This Row],[OUTSD_LG_HEALTH_TOTAL]]+Table2[[#This Row],[Individual Total]]+Table2[[#This Row],[Small Group Total]]+Table2[[#This Row],[OUTSD_STUDENT]]</f>
        <v>0</v>
      </c>
    </row>
    <row r="2419" spans="1:46">
      <c r="A2419" t="s">
        <v>431</v>
      </c>
      <c r="B2419" t="s">
        <v>377</v>
      </c>
      <c r="AK2419">
        <v>3</v>
      </c>
      <c r="AL2419">
        <v>2023</v>
      </c>
      <c r="AM2419">
        <v>4</v>
      </c>
      <c r="AN2419" s="273">
        <f>(Table2[[#This Row],[OUTSD_IND_HEALTH_TOTAL]]+Table2[[#This Row],[EXCHG_IND_HEALTH_TOTAL]])-Table2[[#This Row],[OUTSD_IND_GRANDFATHER]]</f>
        <v>0</v>
      </c>
      <c r="AO2419" s="275">
        <f>Table2[[#This Row],[OUTSD_IND_HEALTH_TOTAL]]-Table2[[#This Row],[OUTSD_IND_GRANDFATHER]]</f>
        <v>0</v>
      </c>
      <c r="AP2419" s="273">
        <f>(Table2[[#This Row],[OUTSD_SG_HEALTH_TOTAL]]+Table2[[#This Row],[EXCHG_SG_HEALTH_TOTAL]])-Table2[[#This Row],[OUTSD_SG_GRANDFATHER]]</f>
        <v>0</v>
      </c>
      <c r="AQ2419" s="275">
        <f>Table2[[#This Row],[OUTSD_SG_HEALTH_TOTAL]]-Table2[[#This Row],[OUTSD_SG_GRANDFATHER]]</f>
        <v>0</v>
      </c>
      <c r="AR2419" s="273">
        <f>Table2[[#This Row],[EXCHG_IND_HEALTH_TOTAL]]+Table2[[#This Row],[OUTSD_IND_HEALTH_TOTAL]]</f>
        <v>0</v>
      </c>
      <c r="AS2419" s="273">
        <f>Table2[[#This Row],[EXCHG_SG_HEALTH_TOTAL]]+Table2[[#This Row],[OUTSD_SG_HEALTH_TOTAL]]</f>
        <v>0</v>
      </c>
      <c r="AT2419" s="273">
        <f>Table2[[#This Row],[OUTSD_ATM_HEALTH_TOTAL]]+Table2[[#This Row],[OUTSD_LG_HEALTH_TOTAL]]+Table2[[#This Row],[Individual Total]]+Table2[[#This Row],[Small Group Total]]+Table2[[#This Row],[OUTSD_STUDENT]]</f>
        <v>0</v>
      </c>
    </row>
    <row r="2420" spans="1:46">
      <c r="A2420" t="s">
        <v>431</v>
      </c>
      <c r="B2420" t="s">
        <v>370</v>
      </c>
      <c r="AK2420">
        <v>2</v>
      </c>
      <c r="AL2420">
        <v>2023</v>
      </c>
      <c r="AM2420">
        <v>4</v>
      </c>
      <c r="AN2420" s="273">
        <f>(Table2[[#This Row],[OUTSD_IND_HEALTH_TOTAL]]+Table2[[#This Row],[EXCHG_IND_HEALTH_TOTAL]])-Table2[[#This Row],[OUTSD_IND_GRANDFATHER]]</f>
        <v>0</v>
      </c>
      <c r="AO2420" s="275">
        <f>Table2[[#This Row],[OUTSD_IND_HEALTH_TOTAL]]-Table2[[#This Row],[OUTSD_IND_GRANDFATHER]]</f>
        <v>0</v>
      </c>
      <c r="AP2420" s="273">
        <f>(Table2[[#This Row],[OUTSD_SG_HEALTH_TOTAL]]+Table2[[#This Row],[EXCHG_SG_HEALTH_TOTAL]])-Table2[[#This Row],[OUTSD_SG_GRANDFATHER]]</f>
        <v>0</v>
      </c>
      <c r="AQ2420" s="275">
        <f>Table2[[#This Row],[OUTSD_SG_HEALTH_TOTAL]]-Table2[[#This Row],[OUTSD_SG_GRANDFATHER]]</f>
        <v>0</v>
      </c>
      <c r="AR2420" s="273">
        <f>Table2[[#This Row],[EXCHG_IND_HEALTH_TOTAL]]+Table2[[#This Row],[OUTSD_IND_HEALTH_TOTAL]]</f>
        <v>0</v>
      </c>
      <c r="AS2420" s="273">
        <f>Table2[[#This Row],[EXCHG_SG_HEALTH_TOTAL]]+Table2[[#This Row],[OUTSD_SG_HEALTH_TOTAL]]</f>
        <v>0</v>
      </c>
      <c r="AT2420" s="273">
        <f>Table2[[#This Row],[OUTSD_ATM_HEALTH_TOTAL]]+Table2[[#This Row],[OUTSD_LG_HEALTH_TOTAL]]+Table2[[#This Row],[Individual Total]]+Table2[[#This Row],[Small Group Total]]+Table2[[#This Row],[OUTSD_STUDENT]]</f>
        <v>0</v>
      </c>
    </row>
    <row r="2421" spans="1:46">
      <c r="A2421" t="s">
        <v>431</v>
      </c>
      <c r="B2421" t="s">
        <v>367</v>
      </c>
      <c r="AK2421">
        <v>11</v>
      </c>
      <c r="AL2421">
        <v>2023</v>
      </c>
      <c r="AM2421">
        <v>4</v>
      </c>
      <c r="AN2421" s="273">
        <f>(Table2[[#This Row],[OUTSD_IND_HEALTH_TOTAL]]+Table2[[#This Row],[EXCHG_IND_HEALTH_TOTAL]])-Table2[[#This Row],[OUTSD_IND_GRANDFATHER]]</f>
        <v>0</v>
      </c>
      <c r="AO2421" s="275">
        <f>Table2[[#This Row],[OUTSD_IND_HEALTH_TOTAL]]-Table2[[#This Row],[OUTSD_IND_GRANDFATHER]]</f>
        <v>0</v>
      </c>
      <c r="AP2421" s="273">
        <f>(Table2[[#This Row],[OUTSD_SG_HEALTH_TOTAL]]+Table2[[#This Row],[EXCHG_SG_HEALTH_TOTAL]])-Table2[[#This Row],[OUTSD_SG_GRANDFATHER]]</f>
        <v>0</v>
      </c>
      <c r="AQ2421" s="275">
        <f>Table2[[#This Row],[OUTSD_SG_HEALTH_TOTAL]]-Table2[[#This Row],[OUTSD_SG_GRANDFATHER]]</f>
        <v>0</v>
      </c>
      <c r="AR2421" s="273">
        <f>Table2[[#This Row],[EXCHG_IND_HEALTH_TOTAL]]+Table2[[#This Row],[OUTSD_IND_HEALTH_TOTAL]]</f>
        <v>0</v>
      </c>
      <c r="AS2421" s="273">
        <f>Table2[[#This Row],[EXCHG_SG_HEALTH_TOTAL]]+Table2[[#This Row],[OUTSD_SG_HEALTH_TOTAL]]</f>
        <v>0</v>
      </c>
      <c r="AT2421" s="273">
        <f>Table2[[#This Row],[OUTSD_ATM_HEALTH_TOTAL]]+Table2[[#This Row],[OUTSD_LG_HEALTH_TOTAL]]+Table2[[#This Row],[Individual Total]]+Table2[[#This Row],[Small Group Total]]+Table2[[#This Row],[OUTSD_STUDENT]]</f>
        <v>0</v>
      </c>
    </row>
    <row r="2422" spans="1:46">
      <c r="A2422" t="s">
        <v>431</v>
      </c>
      <c r="B2422" t="s">
        <v>368</v>
      </c>
      <c r="AK2422">
        <v>4</v>
      </c>
      <c r="AL2422">
        <v>2023</v>
      </c>
      <c r="AM2422">
        <v>4</v>
      </c>
      <c r="AN2422" s="273">
        <f>(Table2[[#This Row],[OUTSD_IND_HEALTH_TOTAL]]+Table2[[#This Row],[EXCHG_IND_HEALTH_TOTAL]])-Table2[[#This Row],[OUTSD_IND_GRANDFATHER]]</f>
        <v>0</v>
      </c>
      <c r="AO2422" s="275">
        <f>Table2[[#This Row],[OUTSD_IND_HEALTH_TOTAL]]-Table2[[#This Row],[OUTSD_IND_GRANDFATHER]]</f>
        <v>0</v>
      </c>
      <c r="AP2422" s="273">
        <f>(Table2[[#This Row],[OUTSD_SG_HEALTH_TOTAL]]+Table2[[#This Row],[EXCHG_SG_HEALTH_TOTAL]])-Table2[[#This Row],[OUTSD_SG_GRANDFATHER]]</f>
        <v>0</v>
      </c>
      <c r="AQ2422" s="275">
        <f>Table2[[#This Row],[OUTSD_SG_HEALTH_TOTAL]]-Table2[[#This Row],[OUTSD_SG_GRANDFATHER]]</f>
        <v>0</v>
      </c>
      <c r="AR2422" s="273">
        <f>Table2[[#This Row],[EXCHG_IND_HEALTH_TOTAL]]+Table2[[#This Row],[OUTSD_IND_HEALTH_TOTAL]]</f>
        <v>0</v>
      </c>
      <c r="AS2422" s="273">
        <f>Table2[[#This Row],[EXCHG_SG_HEALTH_TOTAL]]+Table2[[#This Row],[OUTSD_SG_HEALTH_TOTAL]]</f>
        <v>0</v>
      </c>
      <c r="AT2422" s="273">
        <f>Table2[[#This Row],[OUTSD_ATM_HEALTH_TOTAL]]+Table2[[#This Row],[OUTSD_LG_HEALTH_TOTAL]]+Table2[[#This Row],[Individual Total]]+Table2[[#This Row],[Small Group Total]]+Table2[[#This Row],[OUTSD_STUDENT]]</f>
        <v>0</v>
      </c>
    </row>
    <row r="2423" spans="1:46">
      <c r="A2423" t="s">
        <v>431</v>
      </c>
      <c r="B2423" t="s">
        <v>371</v>
      </c>
      <c r="AK2423">
        <v>2</v>
      </c>
      <c r="AL2423">
        <v>2023</v>
      </c>
      <c r="AM2423">
        <v>4</v>
      </c>
      <c r="AN2423" s="273">
        <f>(Table2[[#This Row],[OUTSD_IND_HEALTH_TOTAL]]+Table2[[#This Row],[EXCHG_IND_HEALTH_TOTAL]])-Table2[[#This Row],[OUTSD_IND_GRANDFATHER]]</f>
        <v>0</v>
      </c>
      <c r="AO2423" s="275">
        <f>Table2[[#This Row],[OUTSD_IND_HEALTH_TOTAL]]-Table2[[#This Row],[OUTSD_IND_GRANDFATHER]]</f>
        <v>0</v>
      </c>
      <c r="AP2423" s="273">
        <f>(Table2[[#This Row],[OUTSD_SG_HEALTH_TOTAL]]+Table2[[#This Row],[EXCHG_SG_HEALTH_TOTAL]])-Table2[[#This Row],[OUTSD_SG_GRANDFATHER]]</f>
        <v>0</v>
      </c>
      <c r="AQ2423" s="275">
        <f>Table2[[#This Row],[OUTSD_SG_HEALTH_TOTAL]]-Table2[[#This Row],[OUTSD_SG_GRANDFATHER]]</f>
        <v>0</v>
      </c>
      <c r="AR2423" s="273">
        <f>Table2[[#This Row],[EXCHG_IND_HEALTH_TOTAL]]+Table2[[#This Row],[OUTSD_IND_HEALTH_TOTAL]]</f>
        <v>0</v>
      </c>
      <c r="AS2423" s="273">
        <f>Table2[[#This Row],[EXCHG_SG_HEALTH_TOTAL]]+Table2[[#This Row],[OUTSD_SG_HEALTH_TOTAL]]</f>
        <v>0</v>
      </c>
      <c r="AT2423" s="273">
        <f>Table2[[#This Row],[OUTSD_ATM_HEALTH_TOTAL]]+Table2[[#This Row],[OUTSD_LG_HEALTH_TOTAL]]+Table2[[#This Row],[Individual Total]]+Table2[[#This Row],[Small Group Total]]+Table2[[#This Row],[OUTSD_STUDENT]]</f>
        <v>0</v>
      </c>
    </row>
    <row r="2424" spans="1:46">
      <c r="A2424" t="s">
        <v>431</v>
      </c>
      <c r="B2424" t="s">
        <v>378</v>
      </c>
      <c r="AK2424">
        <v>5</v>
      </c>
      <c r="AL2424">
        <v>2023</v>
      </c>
      <c r="AM2424">
        <v>4</v>
      </c>
      <c r="AN2424" s="273">
        <f>(Table2[[#This Row],[OUTSD_IND_HEALTH_TOTAL]]+Table2[[#This Row],[EXCHG_IND_HEALTH_TOTAL]])-Table2[[#This Row],[OUTSD_IND_GRANDFATHER]]</f>
        <v>0</v>
      </c>
      <c r="AO2424" s="275">
        <f>Table2[[#This Row],[OUTSD_IND_HEALTH_TOTAL]]-Table2[[#This Row],[OUTSD_IND_GRANDFATHER]]</f>
        <v>0</v>
      </c>
      <c r="AP2424" s="273">
        <f>(Table2[[#This Row],[OUTSD_SG_HEALTH_TOTAL]]+Table2[[#This Row],[EXCHG_SG_HEALTH_TOTAL]])-Table2[[#This Row],[OUTSD_SG_GRANDFATHER]]</f>
        <v>0</v>
      </c>
      <c r="AQ2424" s="275">
        <f>Table2[[#This Row],[OUTSD_SG_HEALTH_TOTAL]]-Table2[[#This Row],[OUTSD_SG_GRANDFATHER]]</f>
        <v>0</v>
      </c>
      <c r="AR2424" s="273">
        <f>Table2[[#This Row],[EXCHG_IND_HEALTH_TOTAL]]+Table2[[#This Row],[OUTSD_IND_HEALTH_TOTAL]]</f>
        <v>0</v>
      </c>
      <c r="AS2424" s="273">
        <f>Table2[[#This Row],[EXCHG_SG_HEALTH_TOTAL]]+Table2[[#This Row],[OUTSD_SG_HEALTH_TOTAL]]</f>
        <v>0</v>
      </c>
      <c r="AT2424" s="273">
        <f>Table2[[#This Row],[OUTSD_ATM_HEALTH_TOTAL]]+Table2[[#This Row],[OUTSD_LG_HEALTH_TOTAL]]+Table2[[#This Row],[Individual Total]]+Table2[[#This Row],[Small Group Total]]+Table2[[#This Row],[OUTSD_STUDENT]]</f>
        <v>0</v>
      </c>
    </row>
    <row r="2425" spans="1:46">
      <c r="A2425" t="s">
        <v>431</v>
      </c>
      <c r="B2425" t="s">
        <v>369</v>
      </c>
      <c r="AK2425">
        <v>6</v>
      </c>
      <c r="AL2425">
        <v>2023</v>
      </c>
      <c r="AM2425">
        <v>4</v>
      </c>
      <c r="AN2425" s="273">
        <f>(Table2[[#This Row],[OUTSD_IND_HEALTH_TOTAL]]+Table2[[#This Row],[EXCHG_IND_HEALTH_TOTAL]])-Table2[[#This Row],[OUTSD_IND_GRANDFATHER]]</f>
        <v>0</v>
      </c>
      <c r="AO2425" s="275">
        <f>Table2[[#This Row],[OUTSD_IND_HEALTH_TOTAL]]-Table2[[#This Row],[OUTSD_IND_GRANDFATHER]]</f>
        <v>0</v>
      </c>
      <c r="AP2425" s="273">
        <f>(Table2[[#This Row],[OUTSD_SG_HEALTH_TOTAL]]+Table2[[#This Row],[EXCHG_SG_HEALTH_TOTAL]])-Table2[[#This Row],[OUTSD_SG_GRANDFATHER]]</f>
        <v>0</v>
      </c>
      <c r="AQ2425" s="275">
        <f>Table2[[#This Row],[OUTSD_SG_HEALTH_TOTAL]]-Table2[[#This Row],[OUTSD_SG_GRANDFATHER]]</f>
        <v>0</v>
      </c>
      <c r="AR2425" s="273">
        <f>Table2[[#This Row],[EXCHG_IND_HEALTH_TOTAL]]+Table2[[#This Row],[OUTSD_IND_HEALTH_TOTAL]]</f>
        <v>0</v>
      </c>
      <c r="AS2425" s="273">
        <f>Table2[[#This Row],[EXCHG_SG_HEALTH_TOTAL]]+Table2[[#This Row],[OUTSD_SG_HEALTH_TOTAL]]</f>
        <v>0</v>
      </c>
      <c r="AT2425" s="273">
        <f>Table2[[#This Row],[OUTSD_ATM_HEALTH_TOTAL]]+Table2[[#This Row],[OUTSD_LG_HEALTH_TOTAL]]+Table2[[#This Row],[Individual Total]]+Table2[[#This Row],[Small Group Total]]+Table2[[#This Row],[OUTSD_STUDENT]]</f>
        <v>0</v>
      </c>
    </row>
    <row r="2426" spans="1:46">
      <c r="A2426" t="s">
        <v>431</v>
      </c>
      <c r="B2426" t="s">
        <v>385</v>
      </c>
      <c r="AK2426">
        <v>3</v>
      </c>
      <c r="AL2426">
        <v>2023</v>
      </c>
      <c r="AM2426">
        <v>4</v>
      </c>
      <c r="AN2426" s="273">
        <f>(Table2[[#This Row],[OUTSD_IND_HEALTH_TOTAL]]+Table2[[#This Row],[EXCHG_IND_HEALTH_TOTAL]])-Table2[[#This Row],[OUTSD_IND_GRANDFATHER]]</f>
        <v>0</v>
      </c>
      <c r="AO2426" s="275">
        <f>Table2[[#This Row],[OUTSD_IND_HEALTH_TOTAL]]-Table2[[#This Row],[OUTSD_IND_GRANDFATHER]]</f>
        <v>0</v>
      </c>
      <c r="AP2426" s="273">
        <f>(Table2[[#This Row],[OUTSD_SG_HEALTH_TOTAL]]+Table2[[#This Row],[EXCHG_SG_HEALTH_TOTAL]])-Table2[[#This Row],[OUTSD_SG_GRANDFATHER]]</f>
        <v>0</v>
      </c>
      <c r="AQ2426" s="275">
        <f>Table2[[#This Row],[OUTSD_SG_HEALTH_TOTAL]]-Table2[[#This Row],[OUTSD_SG_GRANDFATHER]]</f>
        <v>0</v>
      </c>
      <c r="AR2426" s="273">
        <f>Table2[[#This Row],[EXCHG_IND_HEALTH_TOTAL]]+Table2[[#This Row],[OUTSD_IND_HEALTH_TOTAL]]</f>
        <v>0</v>
      </c>
      <c r="AS2426" s="273">
        <f>Table2[[#This Row],[EXCHG_SG_HEALTH_TOTAL]]+Table2[[#This Row],[OUTSD_SG_HEALTH_TOTAL]]</f>
        <v>0</v>
      </c>
      <c r="AT2426" s="273">
        <f>Table2[[#This Row],[OUTSD_ATM_HEALTH_TOTAL]]+Table2[[#This Row],[OUTSD_LG_HEALTH_TOTAL]]+Table2[[#This Row],[Individual Total]]+Table2[[#This Row],[Small Group Total]]+Table2[[#This Row],[OUTSD_STUDENT]]</f>
        <v>0</v>
      </c>
    </row>
    <row r="2427" spans="1:46">
      <c r="A2427" t="s">
        <v>431</v>
      </c>
      <c r="B2427" t="s">
        <v>366</v>
      </c>
      <c r="AJ2427">
        <v>2</v>
      </c>
      <c r="AK2427">
        <v>6</v>
      </c>
      <c r="AL2427">
        <v>2023</v>
      </c>
      <c r="AM2427">
        <v>4</v>
      </c>
      <c r="AN2427" s="273">
        <f>(Table2[[#This Row],[OUTSD_IND_HEALTH_TOTAL]]+Table2[[#This Row],[EXCHG_IND_HEALTH_TOTAL]])-Table2[[#This Row],[OUTSD_IND_GRANDFATHER]]</f>
        <v>0</v>
      </c>
      <c r="AO2427" s="275">
        <f>Table2[[#This Row],[OUTSD_IND_HEALTH_TOTAL]]-Table2[[#This Row],[OUTSD_IND_GRANDFATHER]]</f>
        <v>0</v>
      </c>
      <c r="AP2427" s="273">
        <f>(Table2[[#This Row],[OUTSD_SG_HEALTH_TOTAL]]+Table2[[#This Row],[EXCHG_SG_HEALTH_TOTAL]])-Table2[[#This Row],[OUTSD_SG_GRANDFATHER]]</f>
        <v>0</v>
      </c>
      <c r="AQ2427" s="275">
        <f>Table2[[#This Row],[OUTSD_SG_HEALTH_TOTAL]]-Table2[[#This Row],[OUTSD_SG_GRANDFATHER]]</f>
        <v>0</v>
      </c>
      <c r="AR2427" s="273">
        <f>Table2[[#This Row],[EXCHG_IND_HEALTH_TOTAL]]+Table2[[#This Row],[OUTSD_IND_HEALTH_TOTAL]]</f>
        <v>0</v>
      </c>
      <c r="AS2427" s="273">
        <f>Table2[[#This Row],[EXCHG_SG_HEALTH_TOTAL]]+Table2[[#This Row],[OUTSD_SG_HEALTH_TOTAL]]</f>
        <v>0</v>
      </c>
      <c r="AT2427" s="273">
        <f>Table2[[#This Row],[OUTSD_ATM_HEALTH_TOTAL]]+Table2[[#This Row],[OUTSD_LG_HEALTH_TOTAL]]+Table2[[#This Row],[Individual Total]]+Table2[[#This Row],[Small Group Total]]+Table2[[#This Row],[OUTSD_STUDENT]]</f>
        <v>0</v>
      </c>
    </row>
    <row r="2428" spans="1:46">
      <c r="A2428" t="s">
        <v>431</v>
      </c>
      <c r="B2428" t="s">
        <v>375</v>
      </c>
      <c r="AK2428">
        <v>3</v>
      </c>
      <c r="AL2428">
        <v>2023</v>
      </c>
      <c r="AM2428">
        <v>4</v>
      </c>
      <c r="AN2428" s="273">
        <f>(Table2[[#This Row],[OUTSD_IND_HEALTH_TOTAL]]+Table2[[#This Row],[EXCHG_IND_HEALTH_TOTAL]])-Table2[[#This Row],[OUTSD_IND_GRANDFATHER]]</f>
        <v>0</v>
      </c>
      <c r="AO2428" s="275">
        <f>Table2[[#This Row],[OUTSD_IND_HEALTH_TOTAL]]-Table2[[#This Row],[OUTSD_IND_GRANDFATHER]]</f>
        <v>0</v>
      </c>
      <c r="AP2428" s="273">
        <f>(Table2[[#This Row],[OUTSD_SG_HEALTH_TOTAL]]+Table2[[#This Row],[EXCHG_SG_HEALTH_TOTAL]])-Table2[[#This Row],[OUTSD_SG_GRANDFATHER]]</f>
        <v>0</v>
      </c>
      <c r="AQ2428" s="275">
        <f>Table2[[#This Row],[OUTSD_SG_HEALTH_TOTAL]]-Table2[[#This Row],[OUTSD_SG_GRANDFATHER]]</f>
        <v>0</v>
      </c>
      <c r="AR2428" s="273">
        <f>Table2[[#This Row],[EXCHG_IND_HEALTH_TOTAL]]+Table2[[#This Row],[OUTSD_IND_HEALTH_TOTAL]]</f>
        <v>0</v>
      </c>
      <c r="AS2428" s="273">
        <f>Table2[[#This Row],[EXCHG_SG_HEALTH_TOTAL]]+Table2[[#This Row],[OUTSD_SG_HEALTH_TOTAL]]</f>
        <v>0</v>
      </c>
      <c r="AT2428" s="273">
        <f>Table2[[#This Row],[OUTSD_ATM_HEALTH_TOTAL]]+Table2[[#This Row],[OUTSD_LG_HEALTH_TOTAL]]+Table2[[#This Row],[Individual Total]]+Table2[[#This Row],[Small Group Total]]+Table2[[#This Row],[OUTSD_STUDENT]]</f>
        <v>0</v>
      </c>
    </row>
    <row r="2429" spans="1:46">
      <c r="A2429" t="s">
        <v>431</v>
      </c>
      <c r="B2429" t="s">
        <v>365</v>
      </c>
      <c r="AK2429">
        <v>17</v>
      </c>
      <c r="AL2429">
        <v>2023</v>
      </c>
      <c r="AM2429">
        <v>4</v>
      </c>
      <c r="AN2429" s="273">
        <f>(Table2[[#This Row],[OUTSD_IND_HEALTH_TOTAL]]+Table2[[#This Row],[EXCHG_IND_HEALTH_TOTAL]])-Table2[[#This Row],[OUTSD_IND_GRANDFATHER]]</f>
        <v>0</v>
      </c>
      <c r="AO2429" s="275">
        <f>Table2[[#This Row],[OUTSD_IND_HEALTH_TOTAL]]-Table2[[#This Row],[OUTSD_IND_GRANDFATHER]]</f>
        <v>0</v>
      </c>
      <c r="AP2429" s="273">
        <f>(Table2[[#This Row],[OUTSD_SG_HEALTH_TOTAL]]+Table2[[#This Row],[EXCHG_SG_HEALTH_TOTAL]])-Table2[[#This Row],[OUTSD_SG_GRANDFATHER]]</f>
        <v>0</v>
      </c>
      <c r="AQ2429" s="275">
        <f>Table2[[#This Row],[OUTSD_SG_HEALTH_TOTAL]]-Table2[[#This Row],[OUTSD_SG_GRANDFATHER]]</f>
        <v>0</v>
      </c>
      <c r="AR2429" s="273">
        <f>Table2[[#This Row],[EXCHG_IND_HEALTH_TOTAL]]+Table2[[#This Row],[OUTSD_IND_HEALTH_TOTAL]]</f>
        <v>0</v>
      </c>
      <c r="AS2429" s="273">
        <f>Table2[[#This Row],[EXCHG_SG_HEALTH_TOTAL]]+Table2[[#This Row],[OUTSD_SG_HEALTH_TOTAL]]</f>
        <v>0</v>
      </c>
      <c r="AT2429" s="273">
        <f>Table2[[#This Row],[OUTSD_ATM_HEALTH_TOTAL]]+Table2[[#This Row],[OUTSD_LG_HEALTH_TOTAL]]+Table2[[#This Row],[Individual Total]]+Table2[[#This Row],[Small Group Total]]+Table2[[#This Row],[OUTSD_STUDENT]]</f>
        <v>0</v>
      </c>
    </row>
    <row r="2430" spans="1:46">
      <c r="A2430" t="s">
        <v>431</v>
      </c>
      <c r="B2430" t="s">
        <v>383</v>
      </c>
      <c r="AK2430">
        <v>1</v>
      </c>
      <c r="AL2430">
        <v>2023</v>
      </c>
      <c r="AM2430">
        <v>4</v>
      </c>
      <c r="AN2430" s="273">
        <f>(Table2[[#This Row],[OUTSD_IND_HEALTH_TOTAL]]+Table2[[#This Row],[EXCHG_IND_HEALTH_TOTAL]])-Table2[[#This Row],[OUTSD_IND_GRANDFATHER]]</f>
        <v>0</v>
      </c>
      <c r="AO2430" s="275">
        <f>Table2[[#This Row],[OUTSD_IND_HEALTH_TOTAL]]-Table2[[#This Row],[OUTSD_IND_GRANDFATHER]]</f>
        <v>0</v>
      </c>
      <c r="AP2430" s="273">
        <f>(Table2[[#This Row],[OUTSD_SG_HEALTH_TOTAL]]+Table2[[#This Row],[EXCHG_SG_HEALTH_TOTAL]])-Table2[[#This Row],[OUTSD_SG_GRANDFATHER]]</f>
        <v>0</v>
      </c>
      <c r="AQ2430" s="275">
        <f>Table2[[#This Row],[OUTSD_SG_HEALTH_TOTAL]]-Table2[[#This Row],[OUTSD_SG_GRANDFATHER]]</f>
        <v>0</v>
      </c>
      <c r="AR2430" s="273">
        <f>Table2[[#This Row],[EXCHG_IND_HEALTH_TOTAL]]+Table2[[#This Row],[OUTSD_IND_HEALTH_TOTAL]]</f>
        <v>0</v>
      </c>
      <c r="AS2430" s="273">
        <f>Table2[[#This Row],[EXCHG_SG_HEALTH_TOTAL]]+Table2[[#This Row],[OUTSD_SG_HEALTH_TOTAL]]</f>
        <v>0</v>
      </c>
      <c r="AT2430" s="273">
        <f>Table2[[#This Row],[OUTSD_ATM_HEALTH_TOTAL]]+Table2[[#This Row],[OUTSD_LG_HEALTH_TOTAL]]+Table2[[#This Row],[Individual Total]]+Table2[[#This Row],[Small Group Total]]+Table2[[#This Row],[OUTSD_STUDENT]]</f>
        <v>0</v>
      </c>
    </row>
    <row r="2431" spans="1:46">
      <c r="A2431" t="s">
        <v>431</v>
      </c>
      <c r="B2431" t="s">
        <v>356</v>
      </c>
      <c r="AK2431">
        <v>5</v>
      </c>
      <c r="AL2431">
        <v>2023</v>
      </c>
      <c r="AM2431">
        <v>4</v>
      </c>
      <c r="AN2431" s="273">
        <f>(Table2[[#This Row],[OUTSD_IND_HEALTH_TOTAL]]+Table2[[#This Row],[EXCHG_IND_HEALTH_TOTAL]])-Table2[[#This Row],[OUTSD_IND_GRANDFATHER]]</f>
        <v>0</v>
      </c>
      <c r="AO2431" s="275">
        <f>Table2[[#This Row],[OUTSD_IND_HEALTH_TOTAL]]-Table2[[#This Row],[OUTSD_IND_GRANDFATHER]]</f>
        <v>0</v>
      </c>
      <c r="AP2431" s="273">
        <f>(Table2[[#This Row],[OUTSD_SG_HEALTH_TOTAL]]+Table2[[#This Row],[EXCHG_SG_HEALTH_TOTAL]])-Table2[[#This Row],[OUTSD_SG_GRANDFATHER]]</f>
        <v>0</v>
      </c>
      <c r="AQ2431" s="275">
        <f>Table2[[#This Row],[OUTSD_SG_HEALTH_TOTAL]]-Table2[[#This Row],[OUTSD_SG_GRANDFATHER]]</f>
        <v>0</v>
      </c>
      <c r="AR2431" s="273">
        <f>Table2[[#This Row],[EXCHG_IND_HEALTH_TOTAL]]+Table2[[#This Row],[OUTSD_IND_HEALTH_TOTAL]]</f>
        <v>0</v>
      </c>
      <c r="AS2431" s="273">
        <f>Table2[[#This Row],[EXCHG_SG_HEALTH_TOTAL]]+Table2[[#This Row],[OUTSD_SG_HEALTH_TOTAL]]</f>
        <v>0</v>
      </c>
      <c r="AT2431" s="273">
        <f>Table2[[#This Row],[OUTSD_ATM_HEALTH_TOTAL]]+Table2[[#This Row],[OUTSD_LG_HEALTH_TOTAL]]+Table2[[#This Row],[Individual Total]]+Table2[[#This Row],[Small Group Total]]+Table2[[#This Row],[OUTSD_STUDENT]]</f>
        <v>0</v>
      </c>
    </row>
    <row r="2432" spans="1:46">
      <c r="A2432" t="s">
        <v>431</v>
      </c>
      <c r="B2432" t="s">
        <v>359</v>
      </c>
      <c r="AK2432">
        <v>2</v>
      </c>
      <c r="AL2432">
        <v>2023</v>
      </c>
      <c r="AM2432">
        <v>4</v>
      </c>
      <c r="AN2432" s="273">
        <f>(Table2[[#This Row],[OUTSD_IND_HEALTH_TOTAL]]+Table2[[#This Row],[EXCHG_IND_HEALTH_TOTAL]])-Table2[[#This Row],[OUTSD_IND_GRANDFATHER]]</f>
        <v>0</v>
      </c>
      <c r="AO2432" s="275">
        <f>Table2[[#This Row],[OUTSD_IND_HEALTH_TOTAL]]-Table2[[#This Row],[OUTSD_IND_GRANDFATHER]]</f>
        <v>0</v>
      </c>
      <c r="AP2432" s="273">
        <f>(Table2[[#This Row],[OUTSD_SG_HEALTH_TOTAL]]+Table2[[#This Row],[EXCHG_SG_HEALTH_TOTAL]])-Table2[[#This Row],[OUTSD_SG_GRANDFATHER]]</f>
        <v>0</v>
      </c>
      <c r="AQ2432" s="275">
        <f>Table2[[#This Row],[OUTSD_SG_HEALTH_TOTAL]]-Table2[[#This Row],[OUTSD_SG_GRANDFATHER]]</f>
        <v>0</v>
      </c>
      <c r="AR2432" s="273">
        <f>Table2[[#This Row],[EXCHG_IND_HEALTH_TOTAL]]+Table2[[#This Row],[OUTSD_IND_HEALTH_TOTAL]]</f>
        <v>0</v>
      </c>
      <c r="AS2432" s="273">
        <f>Table2[[#This Row],[EXCHG_SG_HEALTH_TOTAL]]+Table2[[#This Row],[OUTSD_SG_HEALTH_TOTAL]]</f>
        <v>0</v>
      </c>
      <c r="AT2432" s="273">
        <f>Table2[[#This Row],[OUTSD_ATM_HEALTH_TOTAL]]+Table2[[#This Row],[OUTSD_LG_HEALTH_TOTAL]]+Table2[[#This Row],[Individual Total]]+Table2[[#This Row],[Small Group Total]]+Table2[[#This Row],[OUTSD_STUDENT]]</f>
        <v>0</v>
      </c>
    </row>
    <row r="2433" spans="1:46">
      <c r="A2433" t="s">
        <v>431</v>
      </c>
      <c r="B2433" t="s">
        <v>364</v>
      </c>
      <c r="AK2433">
        <v>4</v>
      </c>
      <c r="AL2433">
        <v>2023</v>
      </c>
      <c r="AM2433">
        <v>4</v>
      </c>
      <c r="AN2433" s="273">
        <f>(Table2[[#This Row],[OUTSD_IND_HEALTH_TOTAL]]+Table2[[#This Row],[EXCHG_IND_HEALTH_TOTAL]])-Table2[[#This Row],[OUTSD_IND_GRANDFATHER]]</f>
        <v>0</v>
      </c>
      <c r="AO2433" s="275">
        <f>Table2[[#This Row],[OUTSD_IND_HEALTH_TOTAL]]-Table2[[#This Row],[OUTSD_IND_GRANDFATHER]]</f>
        <v>0</v>
      </c>
      <c r="AP2433" s="273">
        <f>(Table2[[#This Row],[OUTSD_SG_HEALTH_TOTAL]]+Table2[[#This Row],[EXCHG_SG_HEALTH_TOTAL]])-Table2[[#This Row],[OUTSD_SG_GRANDFATHER]]</f>
        <v>0</v>
      </c>
      <c r="AQ2433" s="275">
        <f>Table2[[#This Row],[OUTSD_SG_HEALTH_TOTAL]]-Table2[[#This Row],[OUTSD_SG_GRANDFATHER]]</f>
        <v>0</v>
      </c>
      <c r="AR2433" s="273">
        <f>Table2[[#This Row],[EXCHG_IND_HEALTH_TOTAL]]+Table2[[#This Row],[OUTSD_IND_HEALTH_TOTAL]]</f>
        <v>0</v>
      </c>
      <c r="AS2433" s="273">
        <f>Table2[[#This Row],[EXCHG_SG_HEALTH_TOTAL]]+Table2[[#This Row],[OUTSD_SG_HEALTH_TOTAL]]</f>
        <v>0</v>
      </c>
      <c r="AT2433" s="273">
        <f>Table2[[#This Row],[OUTSD_ATM_HEALTH_TOTAL]]+Table2[[#This Row],[OUTSD_LG_HEALTH_TOTAL]]+Table2[[#This Row],[Individual Total]]+Table2[[#This Row],[Small Group Total]]+Table2[[#This Row],[OUTSD_STUDENT]]</f>
        <v>0</v>
      </c>
    </row>
    <row r="2434" spans="1:46">
      <c r="A2434" t="s">
        <v>431</v>
      </c>
      <c r="B2434" t="s">
        <v>380</v>
      </c>
      <c r="AK2434">
        <v>1</v>
      </c>
      <c r="AL2434">
        <v>2023</v>
      </c>
      <c r="AM2434">
        <v>4</v>
      </c>
      <c r="AN2434" s="273">
        <f>(Table2[[#This Row],[OUTSD_IND_HEALTH_TOTAL]]+Table2[[#This Row],[EXCHG_IND_HEALTH_TOTAL]])-Table2[[#This Row],[OUTSD_IND_GRANDFATHER]]</f>
        <v>0</v>
      </c>
      <c r="AO2434" s="275">
        <f>Table2[[#This Row],[OUTSD_IND_HEALTH_TOTAL]]-Table2[[#This Row],[OUTSD_IND_GRANDFATHER]]</f>
        <v>0</v>
      </c>
      <c r="AP2434" s="273">
        <f>(Table2[[#This Row],[OUTSD_SG_HEALTH_TOTAL]]+Table2[[#This Row],[EXCHG_SG_HEALTH_TOTAL]])-Table2[[#This Row],[OUTSD_SG_GRANDFATHER]]</f>
        <v>0</v>
      </c>
      <c r="AQ2434" s="275">
        <f>Table2[[#This Row],[OUTSD_SG_HEALTH_TOTAL]]-Table2[[#This Row],[OUTSD_SG_GRANDFATHER]]</f>
        <v>0</v>
      </c>
      <c r="AR2434" s="273">
        <f>Table2[[#This Row],[EXCHG_IND_HEALTH_TOTAL]]+Table2[[#This Row],[OUTSD_IND_HEALTH_TOTAL]]</f>
        <v>0</v>
      </c>
      <c r="AS2434" s="273">
        <f>Table2[[#This Row],[EXCHG_SG_HEALTH_TOTAL]]+Table2[[#This Row],[OUTSD_SG_HEALTH_TOTAL]]</f>
        <v>0</v>
      </c>
      <c r="AT2434" s="273">
        <f>Table2[[#This Row],[OUTSD_ATM_HEALTH_TOTAL]]+Table2[[#This Row],[OUTSD_LG_HEALTH_TOTAL]]+Table2[[#This Row],[Individual Total]]+Table2[[#This Row],[Small Group Total]]+Table2[[#This Row],[OUTSD_STUDENT]]</f>
        <v>0</v>
      </c>
    </row>
    <row r="2435" spans="1:46">
      <c r="A2435" t="s">
        <v>431</v>
      </c>
      <c r="B2435" t="s">
        <v>357</v>
      </c>
      <c r="AK2435">
        <v>3</v>
      </c>
      <c r="AL2435">
        <v>2023</v>
      </c>
      <c r="AM2435">
        <v>4</v>
      </c>
      <c r="AN2435" s="273">
        <f>(Table2[[#This Row],[OUTSD_IND_HEALTH_TOTAL]]+Table2[[#This Row],[EXCHG_IND_HEALTH_TOTAL]])-Table2[[#This Row],[OUTSD_IND_GRANDFATHER]]</f>
        <v>0</v>
      </c>
      <c r="AO2435" s="275">
        <f>Table2[[#This Row],[OUTSD_IND_HEALTH_TOTAL]]-Table2[[#This Row],[OUTSD_IND_GRANDFATHER]]</f>
        <v>0</v>
      </c>
      <c r="AP2435" s="273">
        <f>(Table2[[#This Row],[OUTSD_SG_HEALTH_TOTAL]]+Table2[[#This Row],[EXCHG_SG_HEALTH_TOTAL]])-Table2[[#This Row],[OUTSD_SG_GRANDFATHER]]</f>
        <v>0</v>
      </c>
      <c r="AQ2435" s="275">
        <f>Table2[[#This Row],[OUTSD_SG_HEALTH_TOTAL]]-Table2[[#This Row],[OUTSD_SG_GRANDFATHER]]</f>
        <v>0</v>
      </c>
      <c r="AR2435" s="273">
        <f>Table2[[#This Row],[EXCHG_IND_HEALTH_TOTAL]]+Table2[[#This Row],[OUTSD_IND_HEALTH_TOTAL]]</f>
        <v>0</v>
      </c>
      <c r="AS2435" s="273">
        <f>Table2[[#This Row],[EXCHG_SG_HEALTH_TOTAL]]+Table2[[#This Row],[OUTSD_SG_HEALTH_TOTAL]]</f>
        <v>0</v>
      </c>
      <c r="AT2435" s="273">
        <f>Table2[[#This Row],[OUTSD_ATM_HEALTH_TOTAL]]+Table2[[#This Row],[OUTSD_LG_HEALTH_TOTAL]]+Table2[[#This Row],[Individual Total]]+Table2[[#This Row],[Small Group Total]]+Table2[[#This Row],[OUTSD_STUDENT]]</f>
        <v>0</v>
      </c>
    </row>
    <row r="2436" spans="1:46">
      <c r="A2436" t="s">
        <v>92</v>
      </c>
      <c r="B2436" t="s">
        <v>358</v>
      </c>
      <c r="P2436">
        <v>1</v>
      </c>
      <c r="U2436">
        <v>1</v>
      </c>
      <c r="AL2436">
        <v>2023</v>
      </c>
      <c r="AM2436">
        <v>4</v>
      </c>
      <c r="AN2436" s="273">
        <f>(Table2[[#This Row],[OUTSD_IND_HEALTH_TOTAL]]+Table2[[#This Row],[EXCHG_IND_HEALTH_TOTAL]])-Table2[[#This Row],[OUTSD_IND_GRANDFATHER]]</f>
        <v>0</v>
      </c>
      <c r="AO2436" s="275">
        <f>Table2[[#This Row],[OUTSD_IND_HEALTH_TOTAL]]-Table2[[#This Row],[OUTSD_IND_GRANDFATHER]]</f>
        <v>0</v>
      </c>
      <c r="AP2436" s="273">
        <f>(Table2[[#This Row],[OUTSD_SG_HEALTH_TOTAL]]+Table2[[#This Row],[EXCHG_SG_HEALTH_TOTAL]])-Table2[[#This Row],[OUTSD_SG_GRANDFATHER]]</f>
        <v>0</v>
      </c>
      <c r="AQ2436" s="275">
        <f>Table2[[#This Row],[OUTSD_SG_HEALTH_TOTAL]]-Table2[[#This Row],[OUTSD_SG_GRANDFATHER]]</f>
        <v>0</v>
      </c>
      <c r="AR2436" s="273">
        <f>Table2[[#This Row],[EXCHG_IND_HEALTH_TOTAL]]+Table2[[#This Row],[OUTSD_IND_HEALTH_TOTAL]]</f>
        <v>1</v>
      </c>
      <c r="AS2436" s="273">
        <f>Table2[[#This Row],[EXCHG_SG_HEALTH_TOTAL]]+Table2[[#This Row],[OUTSD_SG_HEALTH_TOTAL]]</f>
        <v>0</v>
      </c>
      <c r="AT2436" s="273">
        <f>Table2[[#This Row],[OUTSD_ATM_HEALTH_TOTAL]]+Table2[[#This Row],[OUTSD_LG_HEALTH_TOTAL]]+Table2[[#This Row],[Individual Total]]+Table2[[#This Row],[Small Group Total]]+Table2[[#This Row],[OUTSD_STUDENT]]</f>
        <v>1</v>
      </c>
    </row>
    <row r="2437" spans="1:46">
      <c r="A2437" t="s">
        <v>92</v>
      </c>
      <c r="B2437" t="s">
        <v>366</v>
      </c>
      <c r="P2437">
        <v>1</v>
      </c>
      <c r="U2437">
        <v>1</v>
      </c>
      <c r="AL2437">
        <v>2023</v>
      </c>
      <c r="AM2437">
        <v>4</v>
      </c>
      <c r="AN2437" s="273">
        <f>(Table2[[#This Row],[OUTSD_IND_HEALTH_TOTAL]]+Table2[[#This Row],[EXCHG_IND_HEALTH_TOTAL]])-Table2[[#This Row],[OUTSD_IND_GRANDFATHER]]</f>
        <v>0</v>
      </c>
      <c r="AO2437" s="275">
        <f>Table2[[#This Row],[OUTSD_IND_HEALTH_TOTAL]]-Table2[[#This Row],[OUTSD_IND_GRANDFATHER]]</f>
        <v>0</v>
      </c>
      <c r="AP2437" s="273">
        <f>(Table2[[#This Row],[OUTSD_SG_HEALTH_TOTAL]]+Table2[[#This Row],[EXCHG_SG_HEALTH_TOTAL]])-Table2[[#This Row],[OUTSD_SG_GRANDFATHER]]</f>
        <v>0</v>
      </c>
      <c r="AQ2437" s="275">
        <f>Table2[[#This Row],[OUTSD_SG_HEALTH_TOTAL]]-Table2[[#This Row],[OUTSD_SG_GRANDFATHER]]</f>
        <v>0</v>
      </c>
      <c r="AR2437" s="273">
        <f>Table2[[#This Row],[EXCHG_IND_HEALTH_TOTAL]]+Table2[[#This Row],[OUTSD_IND_HEALTH_TOTAL]]</f>
        <v>1</v>
      </c>
      <c r="AS2437" s="273">
        <f>Table2[[#This Row],[EXCHG_SG_HEALTH_TOTAL]]+Table2[[#This Row],[OUTSD_SG_HEALTH_TOTAL]]</f>
        <v>0</v>
      </c>
      <c r="AT2437" s="273">
        <f>Table2[[#This Row],[OUTSD_ATM_HEALTH_TOTAL]]+Table2[[#This Row],[OUTSD_LG_HEALTH_TOTAL]]+Table2[[#This Row],[Individual Total]]+Table2[[#This Row],[Small Group Total]]+Table2[[#This Row],[OUTSD_STUDENT]]</f>
        <v>1</v>
      </c>
    </row>
    <row r="2438" spans="1:46">
      <c r="A2438" t="s">
        <v>92</v>
      </c>
      <c r="B2438" t="s">
        <v>359</v>
      </c>
      <c r="P2438">
        <v>6</v>
      </c>
      <c r="U2438">
        <v>6</v>
      </c>
      <c r="AL2438">
        <v>2023</v>
      </c>
      <c r="AM2438">
        <v>4</v>
      </c>
      <c r="AN2438" s="273">
        <f>(Table2[[#This Row],[OUTSD_IND_HEALTH_TOTAL]]+Table2[[#This Row],[EXCHG_IND_HEALTH_TOTAL]])-Table2[[#This Row],[OUTSD_IND_GRANDFATHER]]</f>
        <v>0</v>
      </c>
      <c r="AO2438" s="275">
        <f>Table2[[#This Row],[OUTSD_IND_HEALTH_TOTAL]]-Table2[[#This Row],[OUTSD_IND_GRANDFATHER]]</f>
        <v>0</v>
      </c>
      <c r="AP2438" s="273">
        <f>(Table2[[#This Row],[OUTSD_SG_HEALTH_TOTAL]]+Table2[[#This Row],[EXCHG_SG_HEALTH_TOTAL]])-Table2[[#This Row],[OUTSD_SG_GRANDFATHER]]</f>
        <v>0</v>
      </c>
      <c r="AQ2438" s="275">
        <f>Table2[[#This Row],[OUTSD_SG_HEALTH_TOTAL]]-Table2[[#This Row],[OUTSD_SG_GRANDFATHER]]</f>
        <v>0</v>
      </c>
      <c r="AR2438" s="273">
        <f>Table2[[#This Row],[EXCHG_IND_HEALTH_TOTAL]]+Table2[[#This Row],[OUTSD_IND_HEALTH_TOTAL]]</f>
        <v>6</v>
      </c>
      <c r="AS2438" s="273">
        <f>Table2[[#This Row],[EXCHG_SG_HEALTH_TOTAL]]+Table2[[#This Row],[OUTSD_SG_HEALTH_TOTAL]]</f>
        <v>0</v>
      </c>
      <c r="AT2438" s="273">
        <f>Table2[[#This Row],[OUTSD_ATM_HEALTH_TOTAL]]+Table2[[#This Row],[OUTSD_LG_HEALTH_TOTAL]]+Table2[[#This Row],[Individual Total]]+Table2[[#This Row],[Small Group Total]]+Table2[[#This Row],[OUTSD_STUDENT]]</f>
        <v>6</v>
      </c>
    </row>
    <row r="2439" spans="1:46">
      <c r="A2439" t="s">
        <v>92</v>
      </c>
      <c r="B2439" t="s">
        <v>387</v>
      </c>
      <c r="P2439">
        <v>1</v>
      </c>
      <c r="U2439">
        <v>1</v>
      </c>
      <c r="AL2439">
        <v>2023</v>
      </c>
      <c r="AM2439">
        <v>4</v>
      </c>
      <c r="AN2439" s="273">
        <f>(Table2[[#This Row],[OUTSD_IND_HEALTH_TOTAL]]+Table2[[#This Row],[EXCHG_IND_HEALTH_TOTAL]])-Table2[[#This Row],[OUTSD_IND_GRANDFATHER]]</f>
        <v>0</v>
      </c>
      <c r="AO2439" s="275">
        <f>Table2[[#This Row],[OUTSD_IND_HEALTH_TOTAL]]-Table2[[#This Row],[OUTSD_IND_GRANDFATHER]]</f>
        <v>0</v>
      </c>
      <c r="AP2439" s="273">
        <f>(Table2[[#This Row],[OUTSD_SG_HEALTH_TOTAL]]+Table2[[#This Row],[EXCHG_SG_HEALTH_TOTAL]])-Table2[[#This Row],[OUTSD_SG_GRANDFATHER]]</f>
        <v>0</v>
      </c>
      <c r="AQ2439" s="275">
        <f>Table2[[#This Row],[OUTSD_SG_HEALTH_TOTAL]]-Table2[[#This Row],[OUTSD_SG_GRANDFATHER]]</f>
        <v>0</v>
      </c>
      <c r="AR2439" s="273">
        <f>Table2[[#This Row],[EXCHG_IND_HEALTH_TOTAL]]+Table2[[#This Row],[OUTSD_IND_HEALTH_TOTAL]]</f>
        <v>1</v>
      </c>
      <c r="AS2439" s="273">
        <f>Table2[[#This Row],[EXCHG_SG_HEALTH_TOTAL]]+Table2[[#This Row],[OUTSD_SG_HEALTH_TOTAL]]</f>
        <v>0</v>
      </c>
      <c r="AT2439" s="273">
        <f>Table2[[#This Row],[OUTSD_ATM_HEALTH_TOTAL]]+Table2[[#This Row],[OUTSD_LG_HEALTH_TOTAL]]+Table2[[#This Row],[Individual Total]]+Table2[[#This Row],[Small Group Total]]+Table2[[#This Row],[OUTSD_STUDENT]]</f>
        <v>1</v>
      </c>
    </row>
    <row r="2440" spans="1:46">
      <c r="A2440" t="s">
        <v>291</v>
      </c>
      <c r="B2440" t="s">
        <v>381</v>
      </c>
      <c r="AF2440">
        <v>11</v>
      </c>
      <c r="AK2440">
        <v>1</v>
      </c>
      <c r="AL2440">
        <v>2023</v>
      </c>
      <c r="AM2440">
        <v>4</v>
      </c>
      <c r="AN2440" s="273">
        <f>(Table2[[#This Row],[OUTSD_IND_HEALTH_TOTAL]]+Table2[[#This Row],[EXCHG_IND_HEALTH_TOTAL]])-Table2[[#This Row],[OUTSD_IND_GRANDFATHER]]</f>
        <v>0</v>
      </c>
      <c r="AO2440" s="275">
        <f>Table2[[#This Row],[OUTSD_IND_HEALTH_TOTAL]]-Table2[[#This Row],[OUTSD_IND_GRANDFATHER]]</f>
        <v>0</v>
      </c>
      <c r="AP2440" s="273">
        <f>(Table2[[#This Row],[OUTSD_SG_HEALTH_TOTAL]]+Table2[[#This Row],[EXCHG_SG_HEALTH_TOTAL]])-Table2[[#This Row],[OUTSD_SG_GRANDFATHER]]</f>
        <v>0</v>
      </c>
      <c r="AQ2440" s="275">
        <f>Table2[[#This Row],[OUTSD_SG_HEALTH_TOTAL]]-Table2[[#This Row],[OUTSD_SG_GRANDFATHER]]</f>
        <v>0</v>
      </c>
      <c r="AR2440" s="273">
        <f>Table2[[#This Row],[EXCHG_IND_HEALTH_TOTAL]]+Table2[[#This Row],[OUTSD_IND_HEALTH_TOTAL]]</f>
        <v>0</v>
      </c>
      <c r="AS2440" s="273">
        <f>Table2[[#This Row],[EXCHG_SG_HEALTH_TOTAL]]+Table2[[#This Row],[OUTSD_SG_HEALTH_TOTAL]]</f>
        <v>0</v>
      </c>
      <c r="AT2440" s="273">
        <f>Table2[[#This Row],[OUTSD_ATM_HEALTH_TOTAL]]+Table2[[#This Row],[OUTSD_LG_HEALTH_TOTAL]]+Table2[[#This Row],[Individual Total]]+Table2[[#This Row],[Small Group Total]]+Table2[[#This Row],[OUTSD_STUDENT]]</f>
        <v>0</v>
      </c>
    </row>
    <row r="2441" spans="1:46">
      <c r="A2441" t="s">
        <v>291</v>
      </c>
      <c r="B2441" t="s">
        <v>363</v>
      </c>
      <c r="AF2441">
        <v>10</v>
      </c>
      <c r="AH2441">
        <v>3</v>
      </c>
      <c r="AK2441">
        <v>3</v>
      </c>
      <c r="AL2441">
        <v>2023</v>
      </c>
      <c r="AM2441">
        <v>4</v>
      </c>
      <c r="AN2441" s="273">
        <f>(Table2[[#This Row],[OUTSD_IND_HEALTH_TOTAL]]+Table2[[#This Row],[EXCHG_IND_HEALTH_TOTAL]])-Table2[[#This Row],[OUTSD_IND_GRANDFATHER]]</f>
        <v>0</v>
      </c>
      <c r="AO2441" s="275">
        <f>Table2[[#This Row],[OUTSD_IND_HEALTH_TOTAL]]-Table2[[#This Row],[OUTSD_IND_GRANDFATHER]]</f>
        <v>0</v>
      </c>
      <c r="AP2441" s="273">
        <f>(Table2[[#This Row],[OUTSD_SG_HEALTH_TOTAL]]+Table2[[#This Row],[EXCHG_SG_HEALTH_TOTAL]])-Table2[[#This Row],[OUTSD_SG_GRANDFATHER]]</f>
        <v>0</v>
      </c>
      <c r="AQ2441" s="275">
        <f>Table2[[#This Row],[OUTSD_SG_HEALTH_TOTAL]]-Table2[[#This Row],[OUTSD_SG_GRANDFATHER]]</f>
        <v>0</v>
      </c>
      <c r="AR2441" s="273">
        <f>Table2[[#This Row],[EXCHG_IND_HEALTH_TOTAL]]+Table2[[#This Row],[OUTSD_IND_HEALTH_TOTAL]]</f>
        <v>0</v>
      </c>
      <c r="AS2441" s="273">
        <f>Table2[[#This Row],[EXCHG_SG_HEALTH_TOTAL]]+Table2[[#This Row],[OUTSD_SG_HEALTH_TOTAL]]</f>
        <v>0</v>
      </c>
      <c r="AT2441" s="273">
        <f>Table2[[#This Row],[OUTSD_ATM_HEALTH_TOTAL]]+Table2[[#This Row],[OUTSD_LG_HEALTH_TOTAL]]+Table2[[#This Row],[Individual Total]]+Table2[[#This Row],[Small Group Total]]+Table2[[#This Row],[OUTSD_STUDENT]]</f>
        <v>0</v>
      </c>
    </row>
    <row r="2442" spans="1:46">
      <c r="A2442" t="s">
        <v>291</v>
      </c>
      <c r="B2442" t="s">
        <v>358</v>
      </c>
      <c r="AF2442">
        <v>154</v>
      </c>
      <c r="AH2442">
        <v>18</v>
      </c>
      <c r="AK2442">
        <v>4</v>
      </c>
      <c r="AL2442">
        <v>2023</v>
      </c>
      <c r="AM2442">
        <v>4</v>
      </c>
      <c r="AN2442" s="273">
        <f>(Table2[[#This Row],[OUTSD_IND_HEALTH_TOTAL]]+Table2[[#This Row],[EXCHG_IND_HEALTH_TOTAL]])-Table2[[#This Row],[OUTSD_IND_GRANDFATHER]]</f>
        <v>0</v>
      </c>
      <c r="AO2442" s="275">
        <f>Table2[[#This Row],[OUTSD_IND_HEALTH_TOTAL]]-Table2[[#This Row],[OUTSD_IND_GRANDFATHER]]</f>
        <v>0</v>
      </c>
      <c r="AP2442" s="273">
        <f>(Table2[[#This Row],[OUTSD_SG_HEALTH_TOTAL]]+Table2[[#This Row],[EXCHG_SG_HEALTH_TOTAL]])-Table2[[#This Row],[OUTSD_SG_GRANDFATHER]]</f>
        <v>0</v>
      </c>
      <c r="AQ2442" s="275">
        <f>Table2[[#This Row],[OUTSD_SG_HEALTH_TOTAL]]-Table2[[#This Row],[OUTSD_SG_GRANDFATHER]]</f>
        <v>0</v>
      </c>
      <c r="AR2442" s="273">
        <f>Table2[[#This Row],[EXCHG_IND_HEALTH_TOTAL]]+Table2[[#This Row],[OUTSD_IND_HEALTH_TOTAL]]</f>
        <v>0</v>
      </c>
      <c r="AS2442" s="273">
        <f>Table2[[#This Row],[EXCHG_SG_HEALTH_TOTAL]]+Table2[[#This Row],[OUTSD_SG_HEALTH_TOTAL]]</f>
        <v>0</v>
      </c>
      <c r="AT2442" s="273">
        <f>Table2[[#This Row],[OUTSD_ATM_HEALTH_TOTAL]]+Table2[[#This Row],[OUTSD_LG_HEALTH_TOTAL]]+Table2[[#This Row],[Individual Total]]+Table2[[#This Row],[Small Group Total]]+Table2[[#This Row],[OUTSD_STUDENT]]</f>
        <v>0</v>
      </c>
    </row>
    <row r="2443" spans="1:46">
      <c r="A2443" t="s">
        <v>291</v>
      </c>
      <c r="B2443" t="s">
        <v>361</v>
      </c>
      <c r="AF2443">
        <v>17</v>
      </c>
      <c r="AK2443">
        <v>6</v>
      </c>
      <c r="AL2443">
        <v>2023</v>
      </c>
      <c r="AM2443">
        <v>4</v>
      </c>
      <c r="AN2443" s="273">
        <f>(Table2[[#This Row],[OUTSD_IND_HEALTH_TOTAL]]+Table2[[#This Row],[EXCHG_IND_HEALTH_TOTAL]])-Table2[[#This Row],[OUTSD_IND_GRANDFATHER]]</f>
        <v>0</v>
      </c>
      <c r="AO2443" s="275">
        <f>Table2[[#This Row],[OUTSD_IND_HEALTH_TOTAL]]-Table2[[#This Row],[OUTSD_IND_GRANDFATHER]]</f>
        <v>0</v>
      </c>
      <c r="AP2443" s="273">
        <f>(Table2[[#This Row],[OUTSD_SG_HEALTH_TOTAL]]+Table2[[#This Row],[EXCHG_SG_HEALTH_TOTAL]])-Table2[[#This Row],[OUTSD_SG_GRANDFATHER]]</f>
        <v>0</v>
      </c>
      <c r="AQ2443" s="275">
        <f>Table2[[#This Row],[OUTSD_SG_HEALTH_TOTAL]]-Table2[[#This Row],[OUTSD_SG_GRANDFATHER]]</f>
        <v>0</v>
      </c>
      <c r="AR2443" s="273">
        <f>Table2[[#This Row],[EXCHG_IND_HEALTH_TOTAL]]+Table2[[#This Row],[OUTSD_IND_HEALTH_TOTAL]]</f>
        <v>0</v>
      </c>
      <c r="AS2443" s="273">
        <f>Table2[[#This Row],[EXCHG_SG_HEALTH_TOTAL]]+Table2[[#This Row],[OUTSD_SG_HEALTH_TOTAL]]</f>
        <v>0</v>
      </c>
      <c r="AT2443" s="273">
        <f>Table2[[#This Row],[OUTSD_ATM_HEALTH_TOTAL]]+Table2[[#This Row],[OUTSD_LG_HEALTH_TOTAL]]+Table2[[#This Row],[Individual Total]]+Table2[[#This Row],[Small Group Total]]+Table2[[#This Row],[OUTSD_STUDENT]]</f>
        <v>0</v>
      </c>
    </row>
    <row r="2444" spans="1:46">
      <c r="A2444" t="s">
        <v>291</v>
      </c>
      <c r="B2444" t="s">
        <v>372</v>
      </c>
      <c r="AF2444">
        <v>40</v>
      </c>
      <c r="AK2444">
        <v>6</v>
      </c>
      <c r="AL2444">
        <v>2023</v>
      </c>
      <c r="AM2444">
        <v>4</v>
      </c>
      <c r="AN2444" s="273">
        <f>(Table2[[#This Row],[OUTSD_IND_HEALTH_TOTAL]]+Table2[[#This Row],[EXCHG_IND_HEALTH_TOTAL]])-Table2[[#This Row],[OUTSD_IND_GRANDFATHER]]</f>
        <v>0</v>
      </c>
      <c r="AO2444" s="275">
        <f>Table2[[#This Row],[OUTSD_IND_HEALTH_TOTAL]]-Table2[[#This Row],[OUTSD_IND_GRANDFATHER]]</f>
        <v>0</v>
      </c>
      <c r="AP2444" s="273">
        <f>(Table2[[#This Row],[OUTSD_SG_HEALTH_TOTAL]]+Table2[[#This Row],[EXCHG_SG_HEALTH_TOTAL]])-Table2[[#This Row],[OUTSD_SG_GRANDFATHER]]</f>
        <v>0</v>
      </c>
      <c r="AQ2444" s="275">
        <f>Table2[[#This Row],[OUTSD_SG_HEALTH_TOTAL]]-Table2[[#This Row],[OUTSD_SG_GRANDFATHER]]</f>
        <v>0</v>
      </c>
      <c r="AR2444" s="273">
        <f>Table2[[#This Row],[EXCHG_IND_HEALTH_TOTAL]]+Table2[[#This Row],[OUTSD_IND_HEALTH_TOTAL]]</f>
        <v>0</v>
      </c>
      <c r="AS2444" s="273">
        <f>Table2[[#This Row],[EXCHG_SG_HEALTH_TOTAL]]+Table2[[#This Row],[OUTSD_SG_HEALTH_TOTAL]]</f>
        <v>0</v>
      </c>
      <c r="AT2444" s="273">
        <f>Table2[[#This Row],[OUTSD_ATM_HEALTH_TOTAL]]+Table2[[#This Row],[OUTSD_LG_HEALTH_TOTAL]]+Table2[[#This Row],[Individual Total]]+Table2[[#This Row],[Small Group Total]]+Table2[[#This Row],[OUTSD_STUDENT]]</f>
        <v>0</v>
      </c>
    </row>
    <row r="2445" spans="1:46">
      <c r="A2445" t="s">
        <v>291</v>
      </c>
      <c r="B2445" t="s">
        <v>376</v>
      </c>
      <c r="AF2445">
        <v>1</v>
      </c>
      <c r="AH2445">
        <v>2</v>
      </c>
      <c r="AK2445">
        <v>5</v>
      </c>
      <c r="AL2445">
        <v>2023</v>
      </c>
      <c r="AM2445">
        <v>4</v>
      </c>
      <c r="AN2445" s="273">
        <f>(Table2[[#This Row],[OUTSD_IND_HEALTH_TOTAL]]+Table2[[#This Row],[EXCHG_IND_HEALTH_TOTAL]])-Table2[[#This Row],[OUTSD_IND_GRANDFATHER]]</f>
        <v>0</v>
      </c>
      <c r="AO2445" s="275">
        <f>Table2[[#This Row],[OUTSD_IND_HEALTH_TOTAL]]-Table2[[#This Row],[OUTSD_IND_GRANDFATHER]]</f>
        <v>0</v>
      </c>
      <c r="AP2445" s="273">
        <f>(Table2[[#This Row],[OUTSD_SG_HEALTH_TOTAL]]+Table2[[#This Row],[EXCHG_SG_HEALTH_TOTAL]])-Table2[[#This Row],[OUTSD_SG_GRANDFATHER]]</f>
        <v>0</v>
      </c>
      <c r="AQ2445" s="275">
        <f>Table2[[#This Row],[OUTSD_SG_HEALTH_TOTAL]]-Table2[[#This Row],[OUTSD_SG_GRANDFATHER]]</f>
        <v>0</v>
      </c>
      <c r="AR2445" s="273">
        <f>Table2[[#This Row],[EXCHG_IND_HEALTH_TOTAL]]+Table2[[#This Row],[OUTSD_IND_HEALTH_TOTAL]]</f>
        <v>0</v>
      </c>
      <c r="AS2445" s="273">
        <f>Table2[[#This Row],[EXCHG_SG_HEALTH_TOTAL]]+Table2[[#This Row],[OUTSD_SG_HEALTH_TOTAL]]</f>
        <v>0</v>
      </c>
      <c r="AT2445" s="273">
        <f>Table2[[#This Row],[OUTSD_ATM_HEALTH_TOTAL]]+Table2[[#This Row],[OUTSD_LG_HEALTH_TOTAL]]+Table2[[#This Row],[Individual Total]]+Table2[[#This Row],[Small Group Total]]+Table2[[#This Row],[OUTSD_STUDENT]]</f>
        <v>0</v>
      </c>
    </row>
    <row r="2446" spans="1:46">
      <c r="A2446" t="s">
        <v>291</v>
      </c>
      <c r="B2446" t="s">
        <v>379</v>
      </c>
      <c r="AF2446">
        <v>5</v>
      </c>
      <c r="AK2446">
        <v>7</v>
      </c>
      <c r="AL2446">
        <v>2023</v>
      </c>
      <c r="AM2446">
        <v>4</v>
      </c>
      <c r="AN2446" s="273">
        <f>(Table2[[#This Row],[OUTSD_IND_HEALTH_TOTAL]]+Table2[[#This Row],[EXCHG_IND_HEALTH_TOTAL]])-Table2[[#This Row],[OUTSD_IND_GRANDFATHER]]</f>
        <v>0</v>
      </c>
      <c r="AO2446" s="275">
        <f>Table2[[#This Row],[OUTSD_IND_HEALTH_TOTAL]]-Table2[[#This Row],[OUTSD_IND_GRANDFATHER]]</f>
        <v>0</v>
      </c>
      <c r="AP2446" s="273">
        <f>(Table2[[#This Row],[OUTSD_SG_HEALTH_TOTAL]]+Table2[[#This Row],[EXCHG_SG_HEALTH_TOTAL]])-Table2[[#This Row],[OUTSD_SG_GRANDFATHER]]</f>
        <v>0</v>
      </c>
      <c r="AQ2446" s="275">
        <f>Table2[[#This Row],[OUTSD_SG_HEALTH_TOTAL]]-Table2[[#This Row],[OUTSD_SG_GRANDFATHER]]</f>
        <v>0</v>
      </c>
      <c r="AR2446" s="273">
        <f>Table2[[#This Row],[EXCHG_IND_HEALTH_TOTAL]]+Table2[[#This Row],[OUTSD_IND_HEALTH_TOTAL]]</f>
        <v>0</v>
      </c>
      <c r="AS2446" s="273">
        <f>Table2[[#This Row],[EXCHG_SG_HEALTH_TOTAL]]+Table2[[#This Row],[OUTSD_SG_HEALTH_TOTAL]]</f>
        <v>0</v>
      </c>
      <c r="AT2446" s="273">
        <f>Table2[[#This Row],[OUTSD_ATM_HEALTH_TOTAL]]+Table2[[#This Row],[OUTSD_LG_HEALTH_TOTAL]]+Table2[[#This Row],[Individual Total]]+Table2[[#This Row],[Small Group Total]]+Table2[[#This Row],[OUTSD_STUDENT]]</f>
        <v>0</v>
      </c>
    </row>
    <row r="2447" spans="1:46">
      <c r="A2447" t="s">
        <v>291</v>
      </c>
      <c r="B2447" t="s">
        <v>377</v>
      </c>
      <c r="AK2447">
        <v>6</v>
      </c>
      <c r="AL2447">
        <v>2023</v>
      </c>
      <c r="AM2447">
        <v>4</v>
      </c>
      <c r="AN2447" s="273">
        <f>(Table2[[#This Row],[OUTSD_IND_HEALTH_TOTAL]]+Table2[[#This Row],[EXCHG_IND_HEALTH_TOTAL]])-Table2[[#This Row],[OUTSD_IND_GRANDFATHER]]</f>
        <v>0</v>
      </c>
      <c r="AO2447" s="275">
        <f>Table2[[#This Row],[OUTSD_IND_HEALTH_TOTAL]]-Table2[[#This Row],[OUTSD_IND_GRANDFATHER]]</f>
        <v>0</v>
      </c>
      <c r="AP2447" s="273">
        <f>(Table2[[#This Row],[OUTSD_SG_HEALTH_TOTAL]]+Table2[[#This Row],[EXCHG_SG_HEALTH_TOTAL]])-Table2[[#This Row],[OUTSD_SG_GRANDFATHER]]</f>
        <v>0</v>
      </c>
      <c r="AQ2447" s="275">
        <f>Table2[[#This Row],[OUTSD_SG_HEALTH_TOTAL]]-Table2[[#This Row],[OUTSD_SG_GRANDFATHER]]</f>
        <v>0</v>
      </c>
      <c r="AR2447" s="273">
        <f>Table2[[#This Row],[EXCHG_IND_HEALTH_TOTAL]]+Table2[[#This Row],[OUTSD_IND_HEALTH_TOTAL]]</f>
        <v>0</v>
      </c>
      <c r="AS2447" s="273">
        <f>Table2[[#This Row],[EXCHG_SG_HEALTH_TOTAL]]+Table2[[#This Row],[OUTSD_SG_HEALTH_TOTAL]]</f>
        <v>0</v>
      </c>
      <c r="AT2447" s="273">
        <f>Table2[[#This Row],[OUTSD_ATM_HEALTH_TOTAL]]+Table2[[#This Row],[OUTSD_LG_HEALTH_TOTAL]]+Table2[[#This Row],[Individual Total]]+Table2[[#This Row],[Small Group Total]]+Table2[[#This Row],[OUTSD_STUDENT]]</f>
        <v>0</v>
      </c>
    </row>
    <row r="2448" spans="1:46">
      <c r="A2448" t="s">
        <v>291</v>
      </c>
      <c r="B2448" t="s">
        <v>370</v>
      </c>
      <c r="AF2448">
        <v>62</v>
      </c>
      <c r="AH2448">
        <v>22</v>
      </c>
      <c r="AK2448">
        <v>16</v>
      </c>
      <c r="AL2448">
        <v>2023</v>
      </c>
      <c r="AM2448">
        <v>4</v>
      </c>
      <c r="AN2448" s="273">
        <f>(Table2[[#This Row],[OUTSD_IND_HEALTH_TOTAL]]+Table2[[#This Row],[EXCHG_IND_HEALTH_TOTAL]])-Table2[[#This Row],[OUTSD_IND_GRANDFATHER]]</f>
        <v>0</v>
      </c>
      <c r="AO2448" s="275">
        <f>Table2[[#This Row],[OUTSD_IND_HEALTH_TOTAL]]-Table2[[#This Row],[OUTSD_IND_GRANDFATHER]]</f>
        <v>0</v>
      </c>
      <c r="AP2448" s="273">
        <f>(Table2[[#This Row],[OUTSD_SG_HEALTH_TOTAL]]+Table2[[#This Row],[EXCHG_SG_HEALTH_TOTAL]])-Table2[[#This Row],[OUTSD_SG_GRANDFATHER]]</f>
        <v>0</v>
      </c>
      <c r="AQ2448" s="275">
        <f>Table2[[#This Row],[OUTSD_SG_HEALTH_TOTAL]]-Table2[[#This Row],[OUTSD_SG_GRANDFATHER]]</f>
        <v>0</v>
      </c>
      <c r="AR2448" s="273">
        <f>Table2[[#This Row],[EXCHG_IND_HEALTH_TOTAL]]+Table2[[#This Row],[OUTSD_IND_HEALTH_TOTAL]]</f>
        <v>0</v>
      </c>
      <c r="AS2448" s="273">
        <f>Table2[[#This Row],[EXCHG_SG_HEALTH_TOTAL]]+Table2[[#This Row],[OUTSD_SG_HEALTH_TOTAL]]</f>
        <v>0</v>
      </c>
      <c r="AT2448" s="273">
        <f>Table2[[#This Row],[OUTSD_ATM_HEALTH_TOTAL]]+Table2[[#This Row],[OUTSD_LG_HEALTH_TOTAL]]+Table2[[#This Row],[Individual Total]]+Table2[[#This Row],[Small Group Total]]+Table2[[#This Row],[OUTSD_STUDENT]]</f>
        <v>0</v>
      </c>
    </row>
    <row r="2449" spans="1:46">
      <c r="A2449" t="s">
        <v>291</v>
      </c>
      <c r="B2449" t="s">
        <v>367</v>
      </c>
      <c r="AF2449">
        <v>13</v>
      </c>
      <c r="AH2449">
        <v>3</v>
      </c>
      <c r="AK2449">
        <v>2</v>
      </c>
      <c r="AL2449">
        <v>2023</v>
      </c>
      <c r="AM2449">
        <v>4</v>
      </c>
      <c r="AN2449" s="273">
        <f>(Table2[[#This Row],[OUTSD_IND_HEALTH_TOTAL]]+Table2[[#This Row],[EXCHG_IND_HEALTH_TOTAL]])-Table2[[#This Row],[OUTSD_IND_GRANDFATHER]]</f>
        <v>0</v>
      </c>
      <c r="AO2449" s="275">
        <f>Table2[[#This Row],[OUTSD_IND_HEALTH_TOTAL]]-Table2[[#This Row],[OUTSD_IND_GRANDFATHER]]</f>
        <v>0</v>
      </c>
      <c r="AP2449" s="273">
        <f>(Table2[[#This Row],[OUTSD_SG_HEALTH_TOTAL]]+Table2[[#This Row],[EXCHG_SG_HEALTH_TOTAL]])-Table2[[#This Row],[OUTSD_SG_GRANDFATHER]]</f>
        <v>0</v>
      </c>
      <c r="AQ2449" s="275">
        <f>Table2[[#This Row],[OUTSD_SG_HEALTH_TOTAL]]-Table2[[#This Row],[OUTSD_SG_GRANDFATHER]]</f>
        <v>0</v>
      </c>
      <c r="AR2449" s="273">
        <f>Table2[[#This Row],[EXCHG_IND_HEALTH_TOTAL]]+Table2[[#This Row],[OUTSD_IND_HEALTH_TOTAL]]</f>
        <v>0</v>
      </c>
      <c r="AS2449" s="273">
        <f>Table2[[#This Row],[EXCHG_SG_HEALTH_TOTAL]]+Table2[[#This Row],[OUTSD_SG_HEALTH_TOTAL]]</f>
        <v>0</v>
      </c>
      <c r="AT2449" s="273">
        <f>Table2[[#This Row],[OUTSD_ATM_HEALTH_TOTAL]]+Table2[[#This Row],[OUTSD_LG_HEALTH_TOTAL]]+Table2[[#This Row],[Individual Total]]+Table2[[#This Row],[Small Group Total]]+Table2[[#This Row],[OUTSD_STUDENT]]</f>
        <v>0</v>
      </c>
    </row>
    <row r="2450" spans="1:46">
      <c r="A2450" t="s">
        <v>291</v>
      </c>
      <c r="B2450" t="s">
        <v>389</v>
      </c>
      <c r="AK2450">
        <v>1</v>
      </c>
      <c r="AL2450">
        <v>2023</v>
      </c>
      <c r="AM2450">
        <v>4</v>
      </c>
      <c r="AN2450" s="273">
        <f>(Table2[[#This Row],[OUTSD_IND_HEALTH_TOTAL]]+Table2[[#This Row],[EXCHG_IND_HEALTH_TOTAL]])-Table2[[#This Row],[OUTSD_IND_GRANDFATHER]]</f>
        <v>0</v>
      </c>
      <c r="AO2450" s="275">
        <f>Table2[[#This Row],[OUTSD_IND_HEALTH_TOTAL]]-Table2[[#This Row],[OUTSD_IND_GRANDFATHER]]</f>
        <v>0</v>
      </c>
      <c r="AP2450" s="273">
        <f>(Table2[[#This Row],[OUTSD_SG_HEALTH_TOTAL]]+Table2[[#This Row],[EXCHG_SG_HEALTH_TOTAL]])-Table2[[#This Row],[OUTSD_SG_GRANDFATHER]]</f>
        <v>0</v>
      </c>
      <c r="AQ2450" s="275">
        <f>Table2[[#This Row],[OUTSD_SG_HEALTH_TOTAL]]-Table2[[#This Row],[OUTSD_SG_GRANDFATHER]]</f>
        <v>0</v>
      </c>
      <c r="AR2450" s="273">
        <f>Table2[[#This Row],[EXCHG_IND_HEALTH_TOTAL]]+Table2[[#This Row],[OUTSD_IND_HEALTH_TOTAL]]</f>
        <v>0</v>
      </c>
      <c r="AS2450" s="273">
        <f>Table2[[#This Row],[EXCHG_SG_HEALTH_TOTAL]]+Table2[[#This Row],[OUTSD_SG_HEALTH_TOTAL]]</f>
        <v>0</v>
      </c>
      <c r="AT2450" s="273">
        <f>Table2[[#This Row],[OUTSD_ATM_HEALTH_TOTAL]]+Table2[[#This Row],[OUTSD_LG_HEALTH_TOTAL]]+Table2[[#This Row],[Individual Total]]+Table2[[#This Row],[Small Group Total]]+Table2[[#This Row],[OUTSD_STUDENT]]</f>
        <v>0</v>
      </c>
    </row>
    <row r="2451" spans="1:46">
      <c r="A2451" t="s">
        <v>291</v>
      </c>
      <c r="B2451" t="s">
        <v>360</v>
      </c>
      <c r="AF2451">
        <v>26</v>
      </c>
      <c r="AK2451">
        <v>4</v>
      </c>
      <c r="AL2451">
        <v>2023</v>
      </c>
      <c r="AM2451">
        <v>4</v>
      </c>
      <c r="AN2451" s="273">
        <f>(Table2[[#This Row],[OUTSD_IND_HEALTH_TOTAL]]+Table2[[#This Row],[EXCHG_IND_HEALTH_TOTAL]])-Table2[[#This Row],[OUTSD_IND_GRANDFATHER]]</f>
        <v>0</v>
      </c>
      <c r="AO2451" s="275">
        <f>Table2[[#This Row],[OUTSD_IND_HEALTH_TOTAL]]-Table2[[#This Row],[OUTSD_IND_GRANDFATHER]]</f>
        <v>0</v>
      </c>
      <c r="AP2451" s="273">
        <f>(Table2[[#This Row],[OUTSD_SG_HEALTH_TOTAL]]+Table2[[#This Row],[EXCHG_SG_HEALTH_TOTAL]])-Table2[[#This Row],[OUTSD_SG_GRANDFATHER]]</f>
        <v>0</v>
      </c>
      <c r="AQ2451" s="275">
        <f>Table2[[#This Row],[OUTSD_SG_HEALTH_TOTAL]]-Table2[[#This Row],[OUTSD_SG_GRANDFATHER]]</f>
        <v>0</v>
      </c>
      <c r="AR2451" s="273">
        <f>Table2[[#This Row],[EXCHG_IND_HEALTH_TOTAL]]+Table2[[#This Row],[OUTSD_IND_HEALTH_TOTAL]]</f>
        <v>0</v>
      </c>
      <c r="AS2451" s="273">
        <f>Table2[[#This Row],[EXCHG_SG_HEALTH_TOTAL]]+Table2[[#This Row],[OUTSD_SG_HEALTH_TOTAL]]</f>
        <v>0</v>
      </c>
      <c r="AT2451" s="273">
        <f>Table2[[#This Row],[OUTSD_ATM_HEALTH_TOTAL]]+Table2[[#This Row],[OUTSD_LG_HEALTH_TOTAL]]+Table2[[#This Row],[Individual Total]]+Table2[[#This Row],[Small Group Total]]+Table2[[#This Row],[OUTSD_STUDENT]]</f>
        <v>0</v>
      </c>
    </row>
    <row r="2452" spans="1:46">
      <c r="A2452" t="s">
        <v>291</v>
      </c>
      <c r="B2452" t="s">
        <v>368</v>
      </c>
      <c r="AF2452">
        <v>14</v>
      </c>
      <c r="AH2452">
        <v>7</v>
      </c>
      <c r="AK2452">
        <v>13</v>
      </c>
      <c r="AL2452">
        <v>2023</v>
      </c>
      <c r="AM2452">
        <v>4</v>
      </c>
      <c r="AN2452" s="273">
        <f>(Table2[[#This Row],[OUTSD_IND_HEALTH_TOTAL]]+Table2[[#This Row],[EXCHG_IND_HEALTH_TOTAL]])-Table2[[#This Row],[OUTSD_IND_GRANDFATHER]]</f>
        <v>0</v>
      </c>
      <c r="AO2452" s="275">
        <f>Table2[[#This Row],[OUTSD_IND_HEALTH_TOTAL]]-Table2[[#This Row],[OUTSD_IND_GRANDFATHER]]</f>
        <v>0</v>
      </c>
      <c r="AP2452" s="273">
        <f>(Table2[[#This Row],[OUTSD_SG_HEALTH_TOTAL]]+Table2[[#This Row],[EXCHG_SG_HEALTH_TOTAL]])-Table2[[#This Row],[OUTSD_SG_GRANDFATHER]]</f>
        <v>0</v>
      </c>
      <c r="AQ2452" s="275">
        <f>Table2[[#This Row],[OUTSD_SG_HEALTH_TOTAL]]-Table2[[#This Row],[OUTSD_SG_GRANDFATHER]]</f>
        <v>0</v>
      </c>
      <c r="AR2452" s="273">
        <f>Table2[[#This Row],[EXCHG_IND_HEALTH_TOTAL]]+Table2[[#This Row],[OUTSD_IND_HEALTH_TOTAL]]</f>
        <v>0</v>
      </c>
      <c r="AS2452" s="273">
        <f>Table2[[#This Row],[EXCHG_SG_HEALTH_TOTAL]]+Table2[[#This Row],[OUTSD_SG_HEALTH_TOTAL]]</f>
        <v>0</v>
      </c>
      <c r="AT2452" s="273">
        <f>Table2[[#This Row],[OUTSD_ATM_HEALTH_TOTAL]]+Table2[[#This Row],[OUTSD_LG_HEALTH_TOTAL]]+Table2[[#This Row],[Individual Total]]+Table2[[#This Row],[Small Group Total]]+Table2[[#This Row],[OUTSD_STUDENT]]</f>
        <v>0</v>
      </c>
    </row>
    <row r="2453" spans="1:46">
      <c r="A2453" t="s">
        <v>291</v>
      </c>
      <c r="B2453" t="s">
        <v>371</v>
      </c>
      <c r="AF2453">
        <v>2</v>
      </c>
      <c r="AK2453">
        <v>2</v>
      </c>
      <c r="AL2453">
        <v>2023</v>
      </c>
      <c r="AM2453">
        <v>4</v>
      </c>
      <c r="AN2453" s="273">
        <f>(Table2[[#This Row],[OUTSD_IND_HEALTH_TOTAL]]+Table2[[#This Row],[EXCHG_IND_HEALTH_TOTAL]])-Table2[[#This Row],[OUTSD_IND_GRANDFATHER]]</f>
        <v>0</v>
      </c>
      <c r="AO2453" s="275">
        <f>Table2[[#This Row],[OUTSD_IND_HEALTH_TOTAL]]-Table2[[#This Row],[OUTSD_IND_GRANDFATHER]]</f>
        <v>0</v>
      </c>
      <c r="AP2453" s="273">
        <f>(Table2[[#This Row],[OUTSD_SG_HEALTH_TOTAL]]+Table2[[#This Row],[EXCHG_SG_HEALTH_TOTAL]])-Table2[[#This Row],[OUTSD_SG_GRANDFATHER]]</f>
        <v>0</v>
      </c>
      <c r="AQ2453" s="275">
        <f>Table2[[#This Row],[OUTSD_SG_HEALTH_TOTAL]]-Table2[[#This Row],[OUTSD_SG_GRANDFATHER]]</f>
        <v>0</v>
      </c>
      <c r="AR2453" s="273">
        <f>Table2[[#This Row],[EXCHG_IND_HEALTH_TOTAL]]+Table2[[#This Row],[OUTSD_IND_HEALTH_TOTAL]]</f>
        <v>0</v>
      </c>
      <c r="AS2453" s="273">
        <f>Table2[[#This Row],[EXCHG_SG_HEALTH_TOTAL]]+Table2[[#This Row],[OUTSD_SG_HEALTH_TOTAL]]</f>
        <v>0</v>
      </c>
      <c r="AT2453" s="273">
        <f>Table2[[#This Row],[OUTSD_ATM_HEALTH_TOTAL]]+Table2[[#This Row],[OUTSD_LG_HEALTH_TOTAL]]+Table2[[#This Row],[Individual Total]]+Table2[[#This Row],[Small Group Total]]+Table2[[#This Row],[OUTSD_STUDENT]]</f>
        <v>0</v>
      </c>
    </row>
    <row r="2454" spans="1:46">
      <c r="A2454" t="s">
        <v>291</v>
      </c>
      <c r="B2454" t="s">
        <v>378</v>
      </c>
      <c r="AF2454">
        <v>5</v>
      </c>
      <c r="AK2454">
        <v>8</v>
      </c>
      <c r="AL2454">
        <v>2023</v>
      </c>
      <c r="AM2454">
        <v>4</v>
      </c>
      <c r="AN2454" s="273">
        <f>(Table2[[#This Row],[OUTSD_IND_HEALTH_TOTAL]]+Table2[[#This Row],[EXCHG_IND_HEALTH_TOTAL]])-Table2[[#This Row],[OUTSD_IND_GRANDFATHER]]</f>
        <v>0</v>
      </c>
      <c r="AO2454" s="275">
        <f>Table2[[#This Row],[OUTSD_IND_HEALTH_TOTAL]]-Table2[[#This Row],[OUTSD_IND_GRANDFATHER]]</f>
        <v>0</v>
      </c>
      <c r="AP2454" s="273">
        <f>(Table2[[#This Row],[OUTSD_SG_HEALTH_TOTAL]]+Table2[[#This Row],[EXCHG_SG_HEALTH_TOTAL]])-Table2[[#This Row],[OUTSD_SG_GRANDFATHER]]</f>
        <v>0</v>
      </c>
      <c r="AQ2454" s="275">
        <f>Table2[[#This Row],[OUTSD_SG_HEALTH_TOTAL]]-Table2[[#This Row],[OUTSD_SG_GRANDFATHER]]</f>
        <v>0</v>
      </c>
      <c r="AR2454" s="273">
        <f>Table2[[#This Row],[EXCHG_IND_HEALTH_TOTAL]]+Table2[[#This Row],[OUTSD_IND_HEALTH_TOTAL]]</f>
        <v>0</v>
      </c>
      <c r="AS2454" s="273">
        <f>Table2[[#This Row],[EXCHG_SG_HEALTH_TOTAL]]+Table2[[#This Row],[OUTSD_SG_HEALTH_TOTAL]]</f>
        <v>0</v>
      </c>
      <c r="AT2454" s="273">
        <f>Table2[[#This Row],[OUTSD_ATM_HEALTH_TOTAL]]+Table2[[#This Row],[OUTSD_LG_HEALTH_TOTAL]]+Table2[[#This Row],[Individual Total]]+Table2[[#This Row],[Small Group Total]]+Table2[[#This Row],[OUTSD_STUDENT]]</f>
        <v>0</v>
      </c>
    </row>
    <row r="2455" spans="1:46">
      <c r="A2455" t="s">
        <v>291</v>
      </c>
      <c r="B2455" t="s">
        <v>369</v>
      </c>
      <c r="AF2455">
        <v>15</v>
      </c>
      <c r="AK2455">
        <v>3</v>
      </c>
      <c r="AL2455">
        <v>2023</v>
      </c>
      <c r="AM2455">
        <v>4</v>
      </c>
      <c r="AN2455" s="273">
        <f>(Table2[[#This Row],[OUTSD_IND_HEALTH_TOTAL]]+Table2[[#This Row],[EXCHG_IND_HEALTH_TOTAL]])-Table2[[#This Row],[OUTSD_IND_GRANDFATHER]]</f>
        <v>0</v>
      </c>
      <c r="AO2455" s="275">
        <f>Table2[[#This Row],[OUTSD_IND_HEALTH_TOTAL]]-Table2[[#This Row],[OUTSD_IND_GRANDFATHER]]</f>
        <v>0</v>
      </c>
      <c r="AP2455" s="273">
        <f>(Table2[[#This Row],[OUTSD_SG_HEALTH_TOTAL]]+Table2[[#This Row],[EXCHG_SG_HEALTH_TOTAL]])-Table2[[#This Row],[OUTSD_SG_GRANDFATHER]]</f>
        <v>0</v>
      </c>
      <c r="AQ2455" s="275">
        <f>Table2[[#This Row],[OUTSD_SG_HEALTH_TOTAL]]-Table2[[#This Row],[OUTSD_SG_GRANDFATHER]]</f>
        <v>0</v>
      </c>
      <c r="AR2455" s="273">
        <f>Table2[[#This Row],[EXCHG_IND_HEALTH_TOTAL]]+Table2[[#This Row],[OUTSD_IND_HEALTH_TOTAL]]</f>
        <v>0</v>
      </c>
      <c r="AS2455" s="273">
        <f>Table2[[#This Row],[EXCHG_SG_HEALTH_TOTAL]]+Table2[[#This Row],[OUTSD_SG_HEALTH_TOTAL]]</f>
        <v>0</v>
      </c>
      <c r="AT2455" s="273">
        <f>Table2[[#This Row],[OUTSD_ATM_HEALTH_TOTAL]]+Table2[[#This Row],[OUTSD_LG_HEALTH_TOTAL]]+Table2[[#This Row],[Individual Total]]+Table2[[#This Row],[Small Group Total]]+Table2[[#This Row],[OUTSD_STUDENT]]</f>
        <v>0</v>
      </c>
    </row>
    <row r="2456" spans="1:46">
      <c r="A2456" t="s">
        <v>291</v>
      </c>
      <c r="B2456" t="s">
        <v>385</v>
      </c>
      <c r="AF2456">
        <v>1</v>
      </c>
      <c r="AK2456">
        <v>2</v>
      </c>
      <c r="AL2456">
        <v>2023</v>
      </c>
      <c r="AM2456">
        <v>4</v>
      </c>
      <c r="AN2456" s="273">
        <f>(Table2[[#This Row],[OUTSD_IND_HEALTH_TOTAL]]+Table2[[#This Row],[EXCHG_IND_HEALTH_TOTAL]])-Table2[[#This Row],[OUTSD_IND_GRANDFATHER]]</f>
        <v>0</v>
      </c>
      <c r="AO2456" s="275">
        <f>Table2[[#This Row],[OUTSD_IND_HEALTH_TOTAL]]-Table2[[#This Row],[OUTSD_IND_GRANDFATHER]]</f>
        <v>0</v>
      </c>
      <c r="AP2456" s="273">
        <f>(Table2[[#This Row],[OUTSD_SG_HEALTH_TOTAL]]+Table2[[#This Row],[EXCHG_SG_HEALTH_TOTAL]])-Table2[[#This Row],[OUTSD_SG_GRANDFATHER]]</f>
        <v>0</v>
      </c>
      <c r="AQ2456" s="275">
        <f>Table2[[#This Row],[OUTSD_SG_HEALTH_TOTAL]]-Table2[[#This Row],[OUTSD_SG_GRANDFATHER]]</f>
        <v>0</v>
      </c>
      <c r="AR2456" s="273">
        <f>Table2[[#This Row],[EXCHG_IND_HEALTH_TOTAL]]+Table2[[#This Row],[OUTSD_IND_HEALTH_TOTAL]]</f>
        <v>0</v>
      </c>
      <c r="AS2456" s="273">
        <f>Table2[[#This Row],[EXCHG_SG_HEALTH_TOTAL]]+Table2[[#This Row],[OUTSD_SG_HEALTH_TOTAL]]</f>
        <v>0</v>
      </c>
      <c r="AT2456" s="273">
        <f>Table2[[#This Row],[OUTSD_ATM_HEALTH_TOTAL]]+Table2[[#This Row],[OUTSD_LG_HEALTH_TOTAL]]+Table2[[#This Row],[Individual Total]]+Table2[[#This Row],[Small Group Total]]+Table2[[#This Row],[OUTSD_STUDENT]]</f>
        <v>0</v>
      </c>
    </row>
    <row r="2457" spans="1:46">
      <c r="A2457" t="s">
        <v>291</v>
      </c>
      <c r="B2457" t="s">
        <v>366</v>
      </c>
      <c r="AF2457">
        <v>43</v>
      </c>
      <c r="AH2457">
        <v>11</v>
      </c>
      <c r="AK2457">
        <v>10</v>
      </c>
      <c r="AL2457">
        <v>2023</v>
      </c>
      <c r="AM2457">
        <v>4</v>
      </c>
      <c r="AN2457" s="273">
        <f>(Table2[[#This Row],[OUTSD_IND_HEALTH_TOTAL]]+Table2[[#This Row],[EXCHG_IND_HEALTH_TOTAL]])-Table2[[#This Row],[OUTSD_IND_GRANDFATHER]]</f>
        <v>0</v>
      </c>
      <c r="AO2457" s="275">
        <f>Table2[[#This Row],[OUTSD_IND_HEALTH_TOTAL]]-Table2[[#This Row],[OUTSD_IND_GRANDFATHER]]</f>
        <v>0</v>
      </c>
      <c r="AP2457" s="273">
        <f>(Table2[[#This Row],[OUTSD_SG_HEALTH_TOTAL]]+Table2[[#This Row],[EXCHG_SG_HEALTH_TOTAL]])-Table2[[#This Row],[OUTSD_SG_GRANDFATHER]]</f>
        <v>0</v>
      </c>
      <c r="AQ2457" s="275">
        <f>Table2[[#This Row],[OUTSD_SG_HEALTH_TOTAL]]-Table2[[#This Row],[OUTSD_SG_GRANDFATHER]]</f>
        <v>0</v>
      </c>
      <c r="AR2457" s="273">
        <f>Table2[[#This Row],[EXCHG_IND_HEALTH_TOTAL]]+Table2[[#This Row],[OUTSD_IND_HEALTH_TOTAL]]</f>
        <v>0</v>
      </c>
      <c r="AS2457" s="273">
        <f>Table2[[#This Row],[EXCHG_SG_HEALTH_TOTAL]]+Table2[[#This Row],[OUTSD_SG_HEALTH_TOTAL]]</f>
        <v>0</v>
      </c>
      <c r="AT2457" s="273">
        <f>Table2[[#This Row],[OUTSD_ATM_HEALTH_TOTAL]]+Table2[[#This Row],[OUTSD_LG_HEALTH_TOTAL]]+Table2[[#This Row],[Individual Total]]+Table2[[#This Row],[Small Group Total]]+Table2[[#This Row],[OUTSD_STUDENT]]</f>
        <v>0</v>
      </c>
    </row>
    <row r="2458" spans="1:46">
      <c r="A2458" t="s">
        <v>291</v>
      </c>
      <c r="B2458" t="s">
        <v>375</v>
      </c>
      <c r="AF2458">
        <v>3</v>
      </c>
      <c r="AH2458">
        <v>2</v>
      </c>
      <c r="AK2458">
        <v>3</v>
      </c>
      <c r="AL2458">
        <v>2023</v>
      </c>
      <c r="AM2458">
        <v>4</v>
      </c>
      <c r="AN2458" s="273">
        <f>(Table2[[#This Row],[OUTSD_IND_HEALTH_TOTAL]]+Table2[[#This Row],[EXCHG_IND_HEALTH_TOTAL]])-Table2[[#This Row],[OUTSD_IND_GRANDFATHER]]</f>
        <v>0</v>
      </c>
      <c r="AO2458" s="275">
        <f>Table2[[#This Row],[OUTSD_IND_HEALTH_TOTAL]]-Table2[[#This Row],[OUTSD_IND_GRANDFATHER]]</f>
        <v>0</v>
      </c>
      <c r="AP2458" s="273">
        <f>(Table2[[#This Row],[OUTSD_SG_HEALTH_TOTAL]]+Table2[[#This Row],[EXCHG_SG_HEALTH_TOTAL]])-Table2[[#This Row],[OUTSD_SG_GRANDFATHER]]</f>
        <v>0</v>
      </c>
      <c r="AQ2458" s="275">
        <f>Table2[[#This Row],[OUTSD_SG_HEALTH_TOTAL]]-Table2[[#This Row],[OUTSD_SG_GRANDFATHER]]</f>
        <v>0</v>
      </c>
      <c r="AR2458" s="273">
        <f>Table2[[#This Row],[EXCHG_IND_HEALTH_TOTAL]]+Table2[[#This Row],[OUTSD_IND_HEALTH_TOTAL]]</f>
        <v>0</v>
      </c>
      <c r="AS2458" s="273">
        <f>Table2[[#This Row],[EXCHG_SG_HEALTH_TOTAL]]+Table2[[#This Row],[OUTSD_SG_HEALTH_TOTAL]]</f>
        <v>0</v>
      </c>
      <c r="AT2458" s="273">
        <f>Table2[[#This Row],[OUTSD_ATM_HEALTH_TOTAL]]+Table2[[#This Row],[OUTSD_LG_HEALTH_TOTAL]]+Table2[[#This Row],[Individual Total]]+Table2[[#This Row],[Small Group Total]]+Table2[[#This Row],[OUTSD_STUDENT]]</f>
        <v>0</v>
      </c>
    </row>
    <row r="2459" spans="1:46">
      <c r="A2459" t="s">
        <v>291</v>
      </c>
      <c r="B2459" t="s">
        <v>365</v>
      </c>
      <c r="AF2459">
        <v>116</v>
      </c>
      <c r="AK2459">
        <v>4</v>
      </c>
      <c r="AL2459">
        <v>2023</v>
      </c>
      <c r="AM2459">
        <v>4</v>
      </c>
      <c r="AN2459" s="273">
        <f>(Table2[[#This Row],[OUTSD_IND_HEALTH_TOTAL]]+Table2[[#This Row],[EXCHG_IND_HEALTH_TOTAL]])-Table2[[#This Row],[OUTSD_IND_GRANDFATHER]]</f>
        <v>0</v>
      </c>
      <c r="AO2459" s="275">
        <f>Table2[[#This Row],[OUTSD_IND_HEALTH_TOTAL]]-Table2[[#This Row],[OUTSD_IND_GRANDFATHER]]</f>
        <v>0</v>
      </c>
      <c r="AP2459" s="273">
        <f>(Table2[[#This Row],[OUTSD_SG_HEALTH_TOTAL]]+Table2[[#This Row],[EXCHG_SG_HEALTH_TOTAL]])-Table2[[#This Row],[OUTSD_SG_GRANDFATHER]]</f>
        <v>0</v>
      </c>
      <c r="AQ2459" s="275">
        <f>Table2[[#This Row],[OUTSD_SG_HEALTH_TOTAL]]-Table2[[#This Row],[OUTSD_SG_GRANDFATHER]]</f>
        <v>0</v>
      </c>
      <c r="AR2459" s="273">
        <f>Table2[[#This Row],[EXCHG_IND_HEALTH_TOTAL]]+Table2[[#This Row],[OUTSD_IND_HEALTH_TOTAL]]</f>
        <v>0</v>
      </c>
      <c r="AS2459" s="273">
        <f>Table2[[#This Row],[EXCHG_SG_HEALTH_TOTAL]]+Table2[[#This Row],[OUTSD_SG_HEALTH_TOTAL]]</f>
        <v>0</v>
      </c>
      <c r="AT2459" s="273">
        <f>Table2[[#This Row],[OUTSD_ATM_HEALTH_TOTAL]]+Table2[[#This Row],[OUTSD_LG_HEALTH_TOTAL]]+Table2[[#This Row],[Individual Total]]+Table2[[#This Row],[Small Group Total]]+Table2[[#This Row],[OUTSD_STUDENT]]</f>
        <v>0</v>
      </c>
    </row>
    <row r="2460" spans="1:46">
      <c r="A2460" t="s">
        <v>291</v>
      </c>
      <c r="B2460" t="s">
        <v>383</v>
      </c>
      <c r="AF2460">
        <v>61</v>
      </c>
      <c r="AL2460">
        <v>2023</v>
      </c>
      <c r="AM2460">
        <v>4</v>
      </c>
      <c r="AN2460" s="273">
        <f>(Table2[[#This Row],[OUTSD_IND_HEALTH_TOTAL]]+Table2[[#This Row],[EXCHG_IND_HEALTH_TOTAL]])-Table2[[#This Row],[OUTSD_IND_GRANDFATHER]]</f>
        <v>0</v>
      </c>
      <c r="AO2460" s="275">
        <f>Table2[[#This Row],[OUTSD_IND_HEALTH_TOTAL]]-Table2[[#This Row],[OUTSD_IND_GRANDFATHER]]</f>
        <v>0</v>
      </c>
      <c r="AP2460" s="273">
        <f>(Table2[[#This Row],[OUTSD_SG_HEALTH_TOTAL]]+Table2[[#This Row],[EXCHG_SG_HEALTH_TOTAL]])-Table2[[#This Row],[OUTSD_SG_GRANDFATHER]]</f>
        <v>0</v>
      </c>
      <c r="AQ2460" s="275">
        <f>Table2[[#This Row],[OUTSD_SG_HEALTH_TOTAL]]-Table2[[#This Row],[OUTSD_SG_GRANDFATHER]]</f>
        <v>0</v>
      </c>
      <c r="AR2460" s="273">
        <f>Table2[[#This Row],[EXCHG_IND_HEALTH_TOTAL]]+Table2[[#This Row],[OUTSD_IND_HEALTH_TOTAL]]</f>
        <v>0</v>
      </c>
      <c r="AS2460" s="273">
        <f>Table2[[#This Row],[EXCHG_SG_HEALTH_TOTAL]]+Table2[[#This Row],[OUTSD_SG_HEALTH_TOTAL]]</f>
        <v>0</v>
      </c>
      <c r="AT2460" s="273">
        <f>Table2[[#This Row],[OUTSD_ATM_HEALTH_TOTAL]]+Table2[[#This Row],[OUTSD_LG_HEALTH_TOTAL]]+Table2[[#This Row],[Individual Total]]+Table2[[#This Row],[Small Group Total]]+Table2[[#This Row],[OUTSD_STUDENT]]</f>
        <v>0</v>
      </c>
    </row>
    <row r="2461" spans="1:46">
      <c r="A2461" t="s">
        <v>291</v>
      </c>
      <c r="B2461" t="s">
        <v>356</v>
      </c>
      <c r="AF2461">
        <v>89</v>
      </c>
      <c r="AH2461">
        <v>7</v>
      </c>
      <c r="AK2461">
        <v>8</v>
      </c>
      <c r="AL2461">
        <v>2023</v>
      </c>
      <c r="AM2461">
        <v>4</v>
      </c>
      <c r="AN2461" s="273">
        <f>(Table2[[#This Row],[OUTSD_IND_HEALTH_TOTAL]]+Table2[[#This Row],[EXCHG_IND_HEALTH_TOTAL]])-Table2[[#This Row],[OUTSD_IND_GRANDFATHER]]</f>
        <v>0</v>
      </c>
      <c r="AO2461" s="275">
        <f>Table2[[#This Row],[OUTSD_IND_HEALTH_TOTAL]]-Table2[[#This Row],[OUTSD_IND_GRANDFATHER]]</f>
        <v>0</v>
      </c>
      <c r="AP2461" s="273">
        <f>(Table2[[#This Row],[OUTSD_SG_HEALTH_TOTAL]]+Table2[[#This Row],[EXCHG_SG_HEALTH_TOTAL]])-Table2[[#This Row],[OUTSD_SG_GRANDFATHER]]</f>
        <v>0</v>
      </c>
      <c r="AQ2461" s="275">
        <f>Table2[[#This Row],[OUTSD_SG_HEALTH_TOTAL]]-Table2[[#This Row],[OUTSD_SG_GRANDFATHER]]</f>
        <v>0</v>
      </c>
      <c r="AR2461" s="273">
        <f>Table2[[#This Row],[EXCHG_IND_HEALTH_TOTAL]]+Table2[[#This Row],[OUTSD_IND_HEALTH_TOTAL]]</f>
        <v>0</v>
      </c>
      <c r="AS2461" s="273">
        <f>Table2[[#This Row],[EXCHG_SG_HEALTH_TOTAL]]+Table2[[#This Row],[OUTSD_SG_HEALTH_TOTAL]]</f>
        <v>0</v>
      </c>
      <c r="AT2461" s="273">
        <f>Table2[[#This Row],[OUTSD_ATM_HEALTH_TOTAL]]+Table2[[#This Row],[OUTSD_LG_HEALTH_TOTAL]]+Table2[[#This Row],[Individual Total]]+Table2[[#This Row],[Small Group Total]]+Table2[[#This Row],[OUTSD_STUDENT]]</f>
        <v>0</v>
      </c>
    </row>
    <row r="2462" spans="1:46">
      <c r="A2462" t="s">
        <v>291</v>
      </c>
      <c r="B2462" t="s">
        <v>382</v>
      </c>
      <c r="AF2462">
        <v>10</v>
      </c>
      <c r="AK2462">
        <v>1</v>
      </c>
      <c r="AL2462">
        <v>2023</v>
      </c>
      <c r="AM2462">
        <v>4</v>
      </c>
      <c r="AN2462" s="273">
        <f>(Table2[[#This Row],[OUTSD_IND_HEALTH_TOTAL]]+Table2[[#This Row],[EXCHG_IND_HEALTH_TOTAL]])-Table2[[#This Row],[OUTSD_IND_GRANDFATHER]]</f>
        <v>0</v>
      </c>
      <c r="AO2462" s="275">
        <f>Table2[[#This Row],[OUTSD_IND_HEALTH_TOTAL]]-Table2[[#This Row],[OUTSD_IND_GRANDFATHER]]</f>
        <v>0</v>
      </c>
      <c r="AP2462" s="273">
        <f>(Table2[[#This Row],[OUTSD_SG_HEALTH_TOTAL]]+Table2[[#This Row],[EXCHG_SG_HEALTH_TOTAL]])-Table2[[#This Row],[OUTSD_SG_GRANDFATHER]]</f>
        <v>0</v>
      </c>
      <c r="AQ2462" s="275">
        <f>Table2[[#This Row],[OUTSD_SG_HEALTH_TOTAL]]-Table2[[#This Row],[OUTSD_SG_GRANDFATHER]]</f>
        <v>0</v>
      </c>
      <c r="AR2462" s="273">
        <f>Table2[[#This Row],[EXCHG_IND_HEALTH_TOTAL]]+Table2[[#This Row],[OUTSD_IND_HEALTH_TOTAL]]</f>
        <v>0</v>
      </c>
      <c r="AS2462" s="273">
        <f>Table2[[#This Row],[EXCHG_SG_HEALTH_TOTAL]]+Table2[[#This Row],[OUTSD_SG_HEALTH_TOTAL]]</f>
        <v>0</v>
      </c>
      <c r="AT2462" s="273">
        <f>Table2[[#This Row],[OUTSD_ATM_HEALTH_TOTAL]]+Table2[[#This Row],[OUTSD_LG_HEALTH_TOTAL]]+Table2[[#This Row],[Individual Total]]+Table2[[#This Row],[Small Group Total]]+Table2[[#This Row],[OUTSD_STUDENT]]</f>
        <v>0</v>
      </c>
    </row>
    <row r="2463" spans="1:46">
      <c r="A2463" t="s">
        <v>291</v>
      </c>
      <c r="B2463" t="s">
        <v>359</v>
      </c>
      <c r="AF2463">
        <v>148</v>
      </c>
      <c r="AH2463">
        <v>36</v>
      </c>
      <c r="AK2463">
        <v>5</v>
      </c>
      <c r="AL2463">
        <v>2023</v>
      </c>
      <c r="AM2463">
        <v>4</v>
      </c>
      <c r="AN2463" s="273">
        <f>(Table2[[#This Row],[OUTSD_IND_HEALTH_TOTAL]]+Table2[[#This Row],[EXCHG_IND_HEALTH_TOTAL]])-Table2[[#This Row],[OUTSD_IND_GRANDFATHER]]</f>
        <v>0</v>
      </c>
      <c r="AO2463" s="275">
        <f>Table2[[#This Row],[OUTSD_IND_HEALTH_TOTAL]]-Table2[[#This Row],[OUTSD_IND_GRANDFATHER]]</f>
        <v>0</v>
      </c>
      <c r="AP2463" s="273">
        <f>(Table2[[#This Row],[OUTSD_SG_HEALTH_TOTAL]]+Table2[[#This Row],[EXCHG_SG_HEALTH_TOTAL]])-Table2[[#This Row],[OUTSD_SG_GRANDFATHER]]</f>
        <v>0</v>
      </c>
      <c r="AQ2463" s="275">
        <f>Table2[[#This Row],[OUTSD_SG_HEALTH_TOTAL]]-Table2[[#This Row],[OUTSD_SG_GRANDFATHER]]</f>
        <v>0</v>
      </c>
      <c r="AR2463" s="273">
        <f>Table2[[#This Row],[EXCHG_IND_HEALTH_TOTAL]]+Table2[[#This Row],[OUTSD_IND_HEALTH_TOTAL]]</f>
        <v>0</v>
      </c>
      <c r="AS2463" s="273">
        <f>Table2[[#This Row],[EXCHG_SG_HEALTH_TOTAL]]+Table2[[#This Row],[OUTSD_SG_HEALTH_TOTAL]]</f>
        <v>0</v>
      </c>
      <c r="AT2463" s="273">
        <f>Table2[[#This Row],[OUTSD_ATM_HEALTH_TOTAL]]+Table2[[#This Row],[OUTSD_LG_HEALTH_TOTAL]]+Table2[[#This Row],[Individual Total]]+Table2[[#This Row],[Small Group Total]]+Table2[[#This Row],[OUTSD_STUDENT]]</f>
        <v>0</v>
      </c>
    </row>
    <row r="2464" spans="1:46">
      <c r="A2464" t="s">
        <v>291</v>
      </c>
      <c r="B2464" t="s">
        <v>364</v>
      </c>
      <c r="AF2464">
        <v>16</v>
      </c>
      <c r="AL2464">
        <v>2023</v>
      </c>
      <c r="AM2464">
        <v>4</v>
      </c>
      <c r="AN2464" s="273">
        <f>(Table2[[#This Row],[OUTSD_IND_HEALTH_TOTAL]]+Table2[[#This Row],[EXCHG_IND_HEALTH_TOTAL]])-Table2[[#This Row],[OUTSD_IND_GRANDFATHER]]</f>
        <v>0</v>
      </c>
      <c r="AO2464" s="275">
        <f>Table2[[#This Row],[OUTSD_IND_HEALTH_TOTAL]]-Table2[[#This Row],[OUTSD_IND_GRANDFATHER]]</f>
        <v>0</v>
      </c>
      <c r="AP2464" s="273">
        <f>(Table2[[#This Row],[OUTSD_SG_HEALTH_TOTAL]]+Table2[[#This Row],[EXCHG_SG_HEALTH_TOTAL]])-Table2[[#This Row],[OUTSD_SG_GRANDFATHER]]</f>
        <v>0</v>
      </c>
      <c r="AQ2464" s="275">
        <f>Table2[[#This Row],[OUTSD_SG_HEALTH_TOTAL]]-Table2[[#This Row],[OUTSD_SG_GRANDFATHER]]</f>
        <v>0</v>
      </c>
      <c r="AR2464" s="273">
        <f>Table2[[#This Row],[EXCHG_IND_HEALTH_TOTAL]]+Table2[[#This Row],[OUTSD_IND_HEALTH_TOTAL]]</f>
        <v>0</v>
      </c>
      <c r="AS2464" s="273">
        <f>Table2[[#This Row],[EXCHG_SG_HEALTH_TOTAL]]+Table2[[#This Row],[OUTSD_SG_HEALTH_TOTAL]]</f>
        <v>0</v>
      </c>
      <c r="AT2464" s="273">
        <f>Table2[[#This Row],[OUTSD_ATM_HEALTH_TOTAL]]+Table2[[#This Row],[OUTSD_LG_HEALTH_TOTAL]]+Table2[[#This Row],[Individual Total]]+Table2[[#This Row],[Small Group Total]]+Table2[[#This Row],[OUTSD_STUDENT]]</f>
        <v>0</v>
      </c>
    </row>
    <row r="2465" spans="1:46">
      <c r="A2465" t="s">
        <v>291</v>
      </c>
      <c r="B2465" t="s">
        <v>384</v>
      </c>
      <c r="AF2465">
        <v>2</v>
      </c>
      <c r="AL2465">
        <v>2023</v>
      </c>
      <c r="AM2465">
        <v>4</v>
      </c>
      <c r="AN2465" s="273">
        <f>(Table2[[#This Row],[OUTSD_IND_HEALTH_TOTAL]]+Table2[[#This Row],[EXCHG_IND_HEALTH_TOTAL]])-Table2[[#This Row],[OUTSD_IND_GRANDFATHER]]</f>
        <v>0</v>
      </c>
      <c r="AO2465" s="275">
        <f>Table2[[#This Row],[OUTSD_IND_HEALTH_TOTAL]]-Table2[[#This Row],[OUTSD_IND_GRANDFATHER]]</f>
        <v>0</v>
      </c>
      <c r="AP2465" s="273">
        <f>(Table2[[#This Row],[OUTSD_SG_HEALTH_TOTAL]]+Table2[[#This Row],[EXCHG_SG_HEALTH_TOTAL]])-Table2[[#This Row],[OUTSD_SG_GRANDFATHER]]</f>
        <v>0</v>
      </c>
      <c r="AQ2465" s="275">
        <f>Table2[[#This Row],[OUTSD_SG_HEALTH_TOTAL]]-Table2[[#This Row],[OUTSD_SG_GRANDFATHER]]</f>
        <v>0</v>
      </c>
      <c r="AR2465" s="273">
        <f>Table2[[#This Row],[EXCHG_IND_HEALTH_TOTAL]]+Table2[[#This Row],[OUTSD_IND_HEALTH_TOTAL]]</f>
        <v>0</v>
      </c>
      <c r="AS2465" s="273">
        <f>Table2[[#This Row],[EXCHG_SG_HEALTH_TOTAL]]+Table2[[#This Row],[OUTSD_SG_HEALTH_TOTAL]]</f>
        <v>0</v>
      </c>
      <c r="AT2465" s="273">
        <f>Table2[[#This Row],[OUTSD_ATM_HEALTH_TOTAL]]+Table2[[#This Row],[OUTSD_LG_HEALTH_TOTAL]]+Table2[[#This Row],[Individual Total]]+Table2[[#This Row],[Small Group Total]]+Table2[[#This Row],[OUTSD_STUDENT]]</f>
        <v>0</v>
      </c>
    </row>
    <row r="2466" spans="1:46">
      <c r="A2466" t="s">
        <v>291</v>
      </c>
      <c r="B2466" t="s">
        <v>374</v>
      </c>
      <c r="AF2466">
        <v>27</v>
      </c>
      <c r="AH2466">
        <v>2</v>
      </c>
      <c r="AK2466">
        <v>5</v>
      </c>
      <c r="AL2466">
        <v>2023</v>
      </c>
      <c r="AM2466">
        <v>4</v>
      </c>
      <c r="AN2466" s="273">
        <f>(Table2[[#This Row],[OUTSD_IND_HEALTH_TOTAL]]+Table2[[#This Row],[EXCHG_IND_HEALTH_TOTAL]])-Table2[[#This Row],[OUTSD_IND_GRANDFATHER]]</f>
        <v>0</v>
      </c>
      <c r="AO2466" s="275">
        <f>Table2[[#This Row],[OUTSD_IND_HEALTH_TOTAL]]-Table2[[#This Row],[OUTSD_IND_GRANDFATHER]]</f>
        <v>0</v>
      </c>
      <c r="AP2466" s="273">
        <f>(Table2[[#This Row],[OUTSD_SG_HEALTH_TOTAL]]+Table2[[#This Row],[EXCHG_SG_HEALTH_TOTAL]])-Table2[[#This Row],[OUTSD_SG_GRANDFATHER]]</f>
        <v>0</v>
      </c>
      <c r="AQ2466" s="275">
        <f>Table2[[#This Row],[OUTSD_SG_HEALTH_TOTAL]]-Table2[[#This Row],[OUTSD_SG_GRANDFATHER]]</f>
        <v>0</v>
      </c>
      <c r="AR2466" s="273">
        <f>Table2[[#This Row],[EXCHG_IND_HEALTH_TOTAL]]+Table2[[#This Row],[OUTSD_IND_HEALTH_TOTAL]]</f>
        <v>0</v>
      </c>
      <c r="AS2466" s="273">
        <f>Table2[[#This Row],[EXCHG_SG_HEALTH_TOTAL]]+Table2[[#This Row],[OUTSD_SG_HEALTH_TOTAL]]</f>
        <v>0</v>
      </c>
      <c r="AT2466" s="273">
        <f>Table2[[#This Row],[OUTSD_ATM_HEALTH_TOTAL]]+Table2[[#This Row],[OUTSD_LG_HEALTH_TOTAL]]+Table2[[#This Row],[Individual Total]]+Table2[[#This Row],[Small Group Total]]+Table2[[#This Row],[OUTSD_STUDENT]]</f>
        <v>0</v>
      </c>
    </row>
    <row r="2467" spans="1:46">
      <c r="A2467" t="s">
        <v>291</v>
      </c>
      <c r="B2467" t="s">
        <v>380</v>
      </c>
      <c r="AF2467">
        <v>70</v>
      </c>
      <c r="AK2467">
        <v>2</v>
      </c>
      <c r="AL2467">
        <v>2023</v>
      </c>
      <c r="AM2467">
        <v>4</v>
      </c>
      <c r="AN2467" s="273">
        <f>(Table2[[#This Row],[OUTSD_IND_HEALTH_TOTAL]]+Table2[[#This Row],[EXCHG_IND_HEALTH_TOTAL]])-Table2[[#This Row],[OUTSD_IND_GRANDFATHER]]</f>
        <v>0</v>
      </c>
      <c r="AO2467" s="275">
        <f>Table2[[#This Row],[OUTSD_IND_HEALTH_TOTAL]]-Table2[[#This Row],[OUTSD_IND_GRANDFATHER]]</f>
        <v>0</v>
      </c>
      <c r="AP2467" s="273">
        <f>(Table2[[#This Row],[OUTSD_SG_HEALTH_TOTAL]]+Table2[[#This Row],[EXCHG_SG_HEALTH_TOTAL]])-Table2[[#This Row],[OUTSD_SG_GRANDFATHER]]</f>
        <v>0</v>
      </c>
      <c r="AQ2467" s="275">
        <f>Table2[[#This Row],[OUTSD_SG_HEALTH_TOTAL]]-Table2[[#This Row],[OUTSD_SG_GRANDFATHER]]</f>
        <v>0</v>
      </c>
      <c r="AR2467" s="273">
        <f>Table2[[#This Row],[EXCHG_IND_HEALTH_TOTAL]]+Table2[[#This Row],[OUTSD_IND_HEALTH_TOTAL]]</f>
        <v>0</v>
      </c>
      <c r="AS2467" s="273">
        <f>Table2[[#This Row],[EXCHG_SG_HEALTH_TOTAL]]+Table2[[#This Row],[OUTSD_SG_HEALTH_TOTAL]]</f>
        <v>0</v>
      </c>
      <c r="AT2467" s="273">
        <f>Table2[[#This Row],[OUTSD_ATM_HEALTH_TOTAL]]+Table2[[#This Row],[OUTSD_LG_HEALTH_TOTAL]]+Table2[[#This Row],[Individual Total]]+Table2[[#This Row],[Small Group Total]]+Table2[[#This Row],[OUTSD_STUDENT]]</f>
        <v>0</v>
      </c>
    </row>
    <row r="2468" spans="1:46">
      <c r="A2468" t="s">
        <v>291</v>
      </c>
      <c r="B2468" t="s">
        <v>387</v>
      </c>
      <c r="AF2468">
        <v>36</v>
      </c>
      <c r="AL2468">
        <v>2023</v>
      </c>
      <c r="AM2468">
        <v>4</v>
      </c>
      <c r="AN2468" s="273">
        <f>(Table2[[#This Row],[OUTSD_IND_HEALTH_TOTAL]]+Table2[[#This Row],[EXCHG_IND_HEALTH_TOTAL]])-Table2[[#This Row],[OUTSD_IND_GRANDFATHER]]</f>
        <v>0</v>
      </c>
      <c r="AO2468" s="275">
        <f>Table2[[#This Row],[OUTSD_IND_HEALTH_TOTAL]]-Table2[[#This Row],[OUTSD_IND_GRANDFATHER]]</f>
        <v>0</v>
      </c>
      <c r="AP2468" s="273">
        <f>(Table2[[#This Row],[OUTSD_SG_HEALTH_TOTAL]]+Table2[[#This Row],[EXCHG_SG_HEALTH_TOTAL]])-Table2[[#This Row],[OUTSD_SG_GRANDFATHER]]</f>
        <v>0</v>
      </c>
      <c r="AQ2468" s="275">
        <f>Table2[[#This Row],[OUTSD_SG_HEALTH_TOTAL]]-Table2[[#This Row],[OUTSD_SG_GRANDFATHER]]</f>
        <v>0</v>
      </c>
      <c r="AR2468" s="273">
        <f>Table2[[#This Row],[EXCHG_IND_HEALTH_TOTAL]]+Table2[[#This Row],[OUTSD_IND_HEALTH_TOTAL]]</f>
        <v>0</v>
      </c>
      <c r="AS2468" s="273">
        <f>Table2[[#This Row],[EXCHG_SG_HEALTH_TOTAL]]+Table2[[#This Row],[OUTSD_SG_HEALTH_TOTAL]]</f>
        <v>0</v>
      </c>
      <c r="AT2468" s="273">
        <f>Table2[[#This Row],[OUTSD_ATM_HEALTH_TOTAL]]+Table2[[#This Row],[OUTSD_LG_HEALTH_TOTAL]]+Table2[[#This Row],[Individual Total]]+Table2[[#This Row],[Small Group Total]]+Table2[[#This Row],[OUTSD_STUDENT]]</f>
        <v>0</v>
      </c>
    </row>
    <row r="2469" spans="1:46">
      <c r="A2469" t="s">
        <v>291</v>
      </c>
      <c r="B2469" t="s">
        <v>392</v>
      </c>
      <c r="AK2469">
        <v>1</v>
      </c>
      <c r="AL2469">
        <v>2023</v>
      </c>
      <c r="AM2469">
        <v>4</v>
      </c>
      <c r="AN2469" s="273">
        <f>(Table2[[#This Row],[OUTSD_IND_HEALTH_TOTAL]]+Table2[[#This Row],[EXCHG_IND_HEALTH_TOTAL]])-Table2[[#This Row],[OUTSD_IND_GRANDFATHER]]</f>
        <v>0</v>
      </c>
      <c r="AO2469" s="275">
        <f>Table2[[#This Row],[OUTSD_IND_HEALTH_TOTAL]]-Table2[[#This Row],[OUTSD_IND_GRANDFATHER]]</f>
        <v>0</v>
      </c>
      <c r="AP2469" s="273">
        <f>(Table2[[#This Row],[OUTSD_SG_HEALTH_TOTAL]]+Table2[[#This Row],[EXCHG_SG_HEALTH_TOTAL]])-Table2[[#This Row],[OUTSD_SG_GRANDFATHER]]</f>
        <v>0</v>
      </c>
      <c r="AQ2469" s="275">
        <f>Table2[[#This Row],[OUTSD_SG_HEALTH_TOTAL]]-Table2[[#This Row],[OUTSD_SG_GRANDFATHER]]</f>
        <v>0</v>
      </c>
      <c r="AR2469" s="273">
        <f>Table2[[#This Row],[EXCHG_IND_HEALTH_TOTAL]]+Table2[[#This Row],[OUTSD_IND_HEALTH_TOTAL]]</f>
        <v>0</v>
      </c>
      <c r="AS2469" s="273">
        <f>Table2[[#This Row],[EXCHG_SG_HEALTH_TOTAL]]+Table2[[#This Row],[OUTSD_SG_HEALTH_TOTAL]]</f>
        <v>0</v>
      </c>
      <c r="AT2469" s="273">
        <f>Table2[[#This Row],[OUTSD_ATM_HEALTH_TOTAL]]+Table2[[#This Row],[OUTSD_LG_HEALTH_TOTAL]]+Table2[[#This Row],[Individual Total]]+Table2[[#This Row],[Small Group Total]]+Table2[[#This Row],[OUTSD_STUDENT]]</f>
        <v>0</v>
      </c>
    </row>
    <row r="2470" spans="1:46">
      <c r="A2470" t="s">
        <v>291</v>
      </c>
      <c r="B2470" t="s">
        <v>373</v>
      </c>
      <c r="AF2470">
        <v>23</v>
      </c>
      <c r="AK2470">
        <v>2</v>
      </c>
      <c r="AL2470">
        <v>2023</v>
      </c>
      <c r="AM2470">
        <v>4</v>
      </c>
      <c r="AN2470" s="273">
        <f>(Table2[[#This Row],[OUTSD_IND_HEALTH_TOTAL]]+Table2[[#This Row],[EXCHG_IND_HEALTH_TOTAL]])-Table2[[#This Row],[OUTSD_IND_GRANDFATHER]]</f>
        <v>0</v>
      </c>
      <c r="AO2470" s="275">
        <f>Table2[[#This Row],[OUTSD_IND_HEALTH_TOTAL]]-Table2[[#This Row],[OUTSD_IND_GRANDFATHER]]</f>
        <v>0</v>
      </c>
      <c r="AP2470" s="273">
        <f>(Table2[[#This Row],[OUTSD_SG_HEALTH_TOTAL]]+Table2[[#This Row],[EXCHG_SG_HEALTH_TOTAL]])-Table2[[#This Row],[OUTSD_SG_GRANDFATHER]]</f>
        <v>0</v>
      </c>
      <c r="AQ2470" s="275">
        <f>Table2[[#This Row],[OUTSD_SG_HEALTH_TOTAL]]-Table2[[#This Row],[OUTSD_SG_GRANDFATHER]]</f>
        <v>0</v>
      </c>
      <c r="AR2470" s="273">
        <f>Table2[[#This Row],[EXCHG_IND_HEALTH_TOTAL]]+Table2[[#This Row],[OUTSD_IND_HEALTH_TOTAL]]</f>
        <v>0</v>
      </c>
      <c r="AS2470" s="273">
        <f>Table2[[#This Row],[EXCHG_SG_HEALTH_TOTAL]]+Table2[[#This Row],[OUTSD_SG_HEALTH_TOTAL]]</f>
        <v>0</v>
      </c>
      <c r="AT2470" s="273">
        <f>Table2[[#This Row],[OUTSD_ATM_HEALTH_TOTAL]]+Table2[[#This Row],[OUTSD_LG_HEALTH_TOTAL]]+Table2[[#This Row],[Individual Total]]+Table2[[#This Row],[Small Group Total]]+Table2[[#This Row],[OUTSD_STUDENT]]</f>
        <v>0</v>
      </c>
    </row>
    <row r="2471" spans="1:46">
      <c r="A2471" t="s">
        <v>291</v>
      </c>
      <c r="B2471" t="s">
        <v>357</v>
      </c>
      <c r="AF2471">
        <v>303</v>
      </c>
      <c r="AH2471">
        <v>21</v>
      </c>
      <c r="AK2471">
        <v>9</v>
      </c>
      <c r="AL2471">
        <v>2023</v>
      </c>
      <c r="AM2471">
        <v>4</v>
      </c>
      <c r="AN2471" s="273">
        <f>(Table2[[#This Row],[OUTSD_IND_HEALTH_TOTAL]]+Table2[[#This Row],[EXCHG_IND_HEALTH_TOTAL]])-Table2[[#This Row],[OUTSD_IND_GRANDFATHER]]</f>
        <v>0</v>
      </c>
      <c r="AO2471" s="275">
        <f>Table2[[#This Row],[OUTSD_IND_HEALTH_TOTAL]]-Table2[[#This Row],[OUTSD_IND_GRANDFATHER]]</f>
        <v>0</v>
      </c>
      <c r="AP2471" s="273">
        <f>(Table2[[#This Row],[OUTSD_SG_HEALTH_TOTAL]]+Table2[[#This Row],[EXCHG_SG_HEALTH_TOTAL]])-Table2[[#This Row],[OUTSD_SG_GRANDFATHER]]</f>
        <v>0</v>
      </c>
      <c r="AQ2471" s="275">
        <f>Table2[[#This Row],[OUTSD_SG_HEALTH_TOTAL]]-Table2[[#This Row],[OUTSD_SG_GRANDFATHER]]</f>
        <v>0</v>
      </c>
      <c r="AR2471" s="273">
        <f>Table2[[#This Row],[EXCHG_IND_HEALTH_TOTAL]]+Table2[[#This Row],[OUTSD_IND_HEALTH_TOTAL]]</f>
        <v>0</v>
      </c>
      <c r="AS2471" s="273">
        <f>Table2[[#This Row],[EXCHG_SG_HEALTH_TOTAL]]+Table2[[#This Row],[OUTSD_SG_HEALTH_TOTAL]]</f>
        <v>0</v>
      </c>
      <c r="AT2471" s="273">
        <f>Table2[[#This Row],[OUTSD_ATM_HEALTH_TOTAL]]+Table2[[#This Row],[OUTSD_LG_HEALTH_TOTAL]]+Table2[[#This Row],[Individual Total]]+Table2[[#This Row],[Small Group Total]]+Table2[[#This Row],[OUTSD_STUDENT]]</f>
        <v>0</v>
      </c>
    </row>
    <row r="2472" spans="1:46">
      <c r="A2472" t="s">
        <v>291</v>
      </c>
      <c r="B2472" t="s">
        <v>362</v>
      </c>
      <c r="AF2472">
        <v>58</v>
      </c>
      <c r="AH2472">
        <v>1</v>
      </c>
      <c r="AK2472">
        <v>5</v>
      </c>
      <c r="AL2472">
        <v>2023</v>
      </c>
      <c r="AM2472">
        <v>4</v>
      </c>
      <c r="AN2472" s="273">
        <f>(Table2[[#This Row],[OUTSD_IND_HEALTH_TOTAL]]+Table2[[#This Row],[EXCHG_IND_HEALTH_TOTAL]])-Table2[[#This Row],[OUTSD_IND_GRANDFATHER]]</f>
        <v>0</v>
      </c>
      <c r="AO2472" s="275">
        <f>Table2[[#This Row],[OUTSD_IND_HEALTH_TOTAL]]-Table2[[#This Row],[OUTSD_IND_GRANDFATHER]]</f>
        <v>0</v>
      </c>
      <c r="AP2472" s="273">
        <f>(Table2[[#This Row],[OUTSD_SG_HEALTH_TOTAL]]+Table2[[#This Row],[EXCHG_SG_HEALTH_TOTAL]])-Table2[[#This Row],[OUTSD_SG_GRANDFATHER]]</f>
        <v>0</v>
      </c>
      <c r="AQ2472" s="275">
        <f>Table2[[#This Row],[OUTSD_SG_HEALTH_TOTAL]]-Table2[[#This Row],[OUTSD_SG_GRANDFATHER]]</f>
        <v>0</v>
      </c>
      <c r="AR2472" s="273">
        <f>Table2[[#This Row],[EXCHG_IND_HEALTH_TOTAL]]+Table2[[#This Row],[OUTSD_IND_HEALTH_TOTAL]]</f>
        <v>0</v>
      </c>
      <c r="AS2472" s="273">
        <f>Table2[[#This Row],[EXCHG_SG_HEALTH_TOTAL]]+Table2[[#This Row],[OUTSD_SG_HEALTH_TOTAL]]</f>
        <v>0</v>
      </c>
      <c r="AT2472" s="273">
        <f>Table2[[#This Row],[OUTSD_ATM_HEALTH_TOTAL]]+Table2[[#This Row],[OUTSD_LG_HEALTH_TOTAL]]+Table2[[#This Row],[Individual Total]]+Table2[[#This Row],[Small Group Total]]+Table2[[#This Row],[OUTSD_STUDENT]]</f>
        <v>0</v>
      </c>
    </row>
    <row r="2473" spans="1:46">
      <c r="A2473" t="s">
        <v>521</v>
      </c>
      <c r="B2473" t="s">
        <v>363</v>
      </c>
      <c r="AE2473">
        <v>1</v>
      </c>
      <c r="AL2473">
        <v>2023</v>
      </c>
      <c r="AM2473">
        <v>4</v>
      </c>
      <c r="AN2473" s="273">
        <f>(Table2[[#This Row],[OUTSD_IND_HEALTH_TOTAL]]+Table2[[#This Row],[EXCHG_IND_HEALTH_TOTAL]])-Table2[[#This Row],[OUTSD_IND_GRANDFATHER]]</f>
        <v>0</v>
      </c>
      <c r="AO2473" s="275">
        <f>Table2[[#This Row],[OUTSD_IND_HEALTH_TOTAL]]-Table2[[#This Row],[OUTSD_IND_GRANDFATHER]]</f>
        <v>0</v>
      </c>
      <c r="AP2473" s="273">
        <f>(Table2[[#This Row],[OUTSD_SG_HEALTH_TOTAL]]+Table2[[#This Row],[EXCHG_SG_HEALTH_TOTAL]])-Table2[[#This Row],[OUTSD_SG_GRANDFATHER]]</f>
        <v>0</v>
      </c>
      <c r="AQ2473" s="275">
        <f>Table2[[#This Row],[OUTSD_SG_HEALTH_TOTAL]]-Table2[[#This Row],[OUTSD_SG_GRANDFATHER]]</f>
        <v>0</v>
      </c>
      <c r="AR2473" s="273">
        <f>Table2[[#This Row],[EXCHG_IND_HEALTH_TOTAL]]+Table2[[#This Row],[OUTSD_IND_HEALTH_TOTAL]]</f>
        <v>0</v>
      </c>
      <c r="AS2473" s="273">
        <f>Table2[[#This Row],[EXCHG_SG_HEALTH_TOTAL]]+Table2[[#This Row],[OUTSD_SG_HEALTH_TOTAL]]</f>
        <v>0</v>
      </c>
      <c r="AT2473" s="273">
        <f>Table2[[#This Row],[OUTSD_ATM_HEALTH_TOTAL]]+Table2[[#This Row],[OUTSD_LG_HEALTH_TOTAL]]+Table2[[#This Row],[Individual Total]]+Table2[[#This Row],[Small Group Total]]+Table2[[#This Row],[OUTSD_STUDENT]]</f>
        <v>0</v>
      </c>
    </row>
    <row r="2474" spans="1:46">
      <c r="A2474" t="s">
        <v>521</v>
      </c>
      <c r="B2474" t="s">
        <v>358</v>
      </c>
      <c r="AE2474">
        <v>47</v>
      </c>
      <c r="AL2474">
        <v>2023</v>
      </c>
      <c r="AM2474">
        <v>4</v>
      </c>
      <c r="AN2474" s="273">
        <f>(Table2[[#This Row],[OUTSD_IND_HEALTH_TOTAL]]+Table2[[#This Row],[EXCHG_IND_HEALTH_TOTAL]])-Table2[[#This Row],[OUTSD_IND_GRANDFATHER]]</f>
        <v>0</v>
      </c>
      <c r="AO2474" s="275">
        <f>Table2[[#This Row],[OUTSD_IND_HEALTH_TOTAL]]-Table2[[#This Row],[OUTSD_IND_GRANDFATHER]]</f>
        <v>0</v>
      </c>
      <c r="AP2474" s="273">
        <f>(Table2[[#This Row],[OUTSD_SG_HEALTH_TOTAL]]+Table2[[#This Row],[EXCHG_SG_HEALTH_TOTAL]])-Table2[[#This Row],[OUTSD_SG_GRANDFATHER]]</f>
        <v>0</v>
      </c>
      <c r="AQ2474" s="275">
        <f>Table2[[#This Row],[OUTSD_SG_HEALTH_TOTAL]]-Table2[[#This Row],[OUTSD_SG_GRANDFATHER]]</f>
        <v>0</v>
      </c>
      <c r="AR2474" s="273">
        <f>Table2[[#This Row],[EXCHG_IND_HEALTH_TOTAL]]+Table2[[#This Row],[OUTSD_IND_HEALTH_TOTAL]]</f>
        <v>0</v>
      </c>
      <c r="AS2474" s="273">
        <f>Table2[[#This Row],[EXCHG_SG_HEALTH_TOTAL]]+Table2[[#This Row],[OUTSD_SG_HEALTH_TOTAL]]</f>
        <v>0</v>
      </c>
      <c r="AT2474" s="273">
        <f>Table2[[#This Row],[OUTSD_ATM_HEALTH_TOTAL]]+Table2[[#This Row],[OUTSD_LG_HEALTH_TOTAL]]+Table2[[#This Row],[Individual Total]]+Table2[[#This Row],[Small Group Total]]+Table2[[#This Row],[OUTSD_STUDENT]]</f>
        <v>0</v>
      </c>
    </row>
    <row r="2475" spans="1:46">
      <c r="A2475" t="s">
        <v>521</v>
      </c>
      <c r="B2475" t="s">
        <v>372</v>
      </c>
      <c r="AE2475">
        <v>12</v>
      </c>
      <c r="AL2475">
        <v>2023</v>
      </c>
      <c r="AM2475">
        <v>4</v>
      </c>
      <c r="AN2475" s="273">
        <f>(Table2[[#This Row],[OUTSD_IND_HEALTH_TOTAL]]+Table2[[#This Row],[EXCHG_IND_HEALTH_TOTAL]])-Table2[[#This Row],[OUTSD_IND_GRANDFATHER]]</f>
        <v>0</v>
      </c>
      <c r="AO2475" s="275">
        <f>Table2[[#This Row],[OUTSD_IND_HEALTH_TOTAL]]-Table2[[#This Row],[OUTSD_IND_GRANDFATHER]]</f>
        <v>0</v>
      </c>
      <c r="AP2475" s="273">
        <f>(Table2[[#This Row],[OUTSD_SG_HEALTH_TOTAL]]+Table2[[#This Row],[EXCHG_SG_HEALTH_TOTAL]])-Table2[[#This Row],[OUTSD_SG_GRANDFATHER]]</f>
        <v>0</v>
      </c>
      <c r="AQ2475" s="275">
        <f>Table2[[#This Row],[OUTSD_SG_HEALTH_TOTAL]]-Table2[[#This Row],[OUTSD_SG_GRANDFATHER]]</f>
        <v>0</v>
      </c>
      <c r="AR2475" s="273">
        <f>Table2[[#This Row],[EXCHG_IND_HEALTH_TOTAL]]+Table2[[#This Row],[OUTSD_IND_HEALTH_TOTAL]]</f>
        <v>0</v>
      </c>
      <c r="AS2475" s="273">
        <f>Table2[[#This Row],[EXCHG_SG_HEALTH_TOTAL]]+Table2[[#This Row],[OUTSD_SG_HEALTH_TOTAL]]</f>
        <v>0</v>
      </c>
      <c r="AT2475" s="273">
        <f>Table2[[#This Row],[OUTSD_ATM_HEALTH_TOTAL]]+Table2[[#This Row],[OUTSD_LG_HEALTH_TOTAL]]+Table2[[#This Row],[Individual Total]]+Table2[[#This Row],[Small Group Total]]+Table2[[#This Row],[OUTSD_STUDENT]]</f>
        <v>0</v>
      </c>
    </row>
    <row r="2476" spans="1:46">
      <c r="A2476" t="s">
        <v>521</v>
      </c>
      <c r="B2476" t="s">
        <v>376</v>
      </c>
      <c r="AE2476">
        <v>2</v>
      </c>
      <c r="AL2476">
        <v>2023</v>
      </c>
      <c r="AM2476">
        <v>4</v>
      </c>
      <c r="AN2476" s="273">
        <f>(Table2[[#This Row],[OUTSD_IND_HEALTH_TOTAL]]+Table2[[#This Row],[EXCHG_IND_HEALTH_TOTAL]])-Table2[[#This Row],[OUTSD_IND_GRANDFATHER]]</f>
        <v>0</v>
      </c>
      <c r="AO2476" s="275">
        <f>Table2[[#This Row],[OUTSD_IND_HEALTH_TOTAL]]-Table2[[#This Row],[OUTSD_IND_GRANDFATHER]]</f>
        <v>0</v>
      </c>
      <c r="AP2476" s="273">
        <f>(Table2[[#This Row],[OUTSD_SG_HEALTH_TOTAL]]+Table2[[#This Row],[EXCHG_SG_HEALTH_TOTAL]])-Table2[[#This Row],[OUTSD_SG_GRANDFATHER]]</f>
        <v>0</v>
      </c>
      <c r="AQ2476" s="275">
        <f>Table2[[#This Row],[OUTSD_SG_HEALTH_TOTAL]]-Table2[[#This Row],[OUTSD_SG_GRANDFATHER]]</f>
        <v>0</v>
      </c>
      <c r="AR2476" s="273">
        <f>Table2[[#This Row],[EXCHG_IND_HEALTH_TOTAL]]+Table2[[#This Row],[OUTSD_IND_HEALTH_TOTAL]]</f>
        <v>0</v>
      </c>
      <c r="AS2476" s="273">
        <f>Table2[[#This Row],[EXCHG_SG_HEALTH_TOTAL]]+Table2[[#This Row],[OUTSD_SG_HEALTH_TOTAL]]</f>
        <v>0</v>
      </c>
      <c r="AT2476" s="273">
        <f>Table2[[#This Row],[OUTSD_ATM_HEALTH_TOTAL]]+Table2[[#This Row],[OUTSD_LG_HEALTH_TOTAL]]+Table2[[#This Row],[Individual Total]]+Table2[[#This Row],[Small Group Total]]+Table2[[#This Row],[OUTSD_STUDENT]]</f>
        <v>0</v>
      </c>
    </row>
    <row r="2477" spans="1:46">
      <c r="A2477" t="s">
        <v>521</v>
      </c>
      <c r="B2477" t="s">
        <v>377</v>
      </c>
      <c r="AE2477">
        <v>2</v>
      </c>
      <c r="AL2477">
        <v>2023</v>
      </c>
      <c r="AM2477">
        <v>4</v>
      </c>
      <c r="AN2477" s="273">
        <f>(Table2[[#This Row],[OUTSD_IND_HEALTH_TOTAL]]+Table2[[#This Row],[EXCHG_IND_HEALTH_TOTAL]])-Table2[[#This Row],[OUTSD_IND_GRANDFATHER]]</f>
        <v>0</v>
      </c>
      <c r="AO2477" s="275">
        <f>Table2[[#This Row],[OUTSD_IND_HEALTH_TOTAL]]-Table2[[#This Row],[OUTSD_IND_GRANDFATHER]]</f>
        <v>0</v>
      </c>
      <c r="AP2477" s="273">
        <f>(Table2[[#This Row],[OUTSD_SG_HEALTH_TOTAL]]+Table2[[#This Row],[EXCHG_SG_HEALTH_TOTAL]])-Table2[[#This Row],[OUTSD_SG_GRANDFATHER]]</f>
        <v>0</v>
      </c>
      <c r="AQ2477" s="275">
        <f>Table2[[#This Row],[OUTSD_SG_HEALTH_TOTAL]]-Table2[[#This Row],[OUTSD_SG_GRANDFATHER]]</f>
        <v>0</v>
      </c>
      <c r="AR2477" s="273">
        <f>Table2[[#This Row],[EXCHG_IND_HEALTH_TOTAL]]+Table2[[#This Row],[OUTSD_IND_HEALTH_TOTAL]]</f>
        <v>0</v>
      </c>
      <c r="AS2477" s="273">
        <f>Table2[[#This Row],[EXCHG_SG_HEALTH_TOTAL]]+Table2[[#This Row],[OUTSD_SG_HEALTH_TOTAL]]</f>
        <v>0</v>
      </c>
      <c r="AT2477" s="273">
        <f>Table2[[#This Row],[OUTSD_ATM_HEALTH_TOTAL]]+Table2[[#This Row],[OUTSD_LG_HEALTH_TOTAL]]+Table2[[#This Row],[Individual Total]]+Table2[[#This Row],[Small Group Total]]+Table2[[#This Row],[OUTSD_STUDENT]]</f>
        <v>0</v>
      </c>
    </row>
    <row r="2478" spans="1:46">
      <c r="A2478" t="s">
        <v>521</v>
      </c>
      <c r="B2478" t="s">
        <v>370</v>
      </c>
      <c r="AE2478">
        <v>14</v>
      </c>
      <c r="AL2478">
        <v>2023</v>
      </c>
      <c r="AM2478">
        <v>4</v>
      </c>
      <c r="AN2478" s="273">
        <f>(Table2[[#This Row],[OUTSD_IND_HEALTH_TOTAL]]+Table2[[#This Row],[EXCHG_IND_HEALTH_TOTAL]])-Table2[[#This Row],[OUTSD_IND_GRANDFATHER]]</f>
        <v>0</v>
      </c>
      <c r="AO2478" s="275">
        <f>Table2[[#This Row],[OUTSD_IND_HEALTH_TOTAL]]-Table2[[#This Row],[OUTSD_IND_GRANDFATHER]]</f>
        <v>0</v>
      </c>
      <c r="AP2478" s="273">
        <f>(Table2[[#This Row],[OUTSD_SG_HEALTH_TOTAL]]+Table2[[#This Row],[EXCHG_SG_HEALTH_TOTAL]])-Table2[[#This Row],[OUTSD_SG_GRANDFATHER]]</f>
        <v>0</v>
      </c>
      <c r="AQ2478" s="275">
        <f>Table2[[#This Row],[OUTSD_SG_HEALTH_TOTAL]]-Table2[[#This Row],[OUTSD_SG_GRANDFATHER]]</f>
        <v>0</v>
      </c>
      <c r="AR2478" s="273">
        <f>Table2[[#This Row],[EXCHG_IND_HEALTH_TOTAL]]+Table2[[#This Row],[OUTSD_IND_HEALTH_TOTAL]]</f>
        <v>0</v>
      </c>
      <c r="AS2478" s="273">
        <f>Table2[[#This Row],[EXCHG_SG_HEALTH_TOTAL]]+Table2[[#This Row],[OUTSD_SG_HEALTH_TOTAL]]</f>
        <v>0</v>
      </c>
      <c r="AT2478" s="273">
        <f>Table2[[#This Row],[OUTSD_ATM_HEALTH_TOTAL]]+Table2[[#This Row],[OUTSD_LG_HEALTH_TOTAL]]+Table2[[#This Row],[Individual Total]]+Table2[[#This Row],[Small Group Total]]+Table2[[#This Row],[OUTSD_STUDENT]]</f>
        <v>0</v>
      </c>
    </row>
    <row r="2479" spans="1:46">
      <c r="A2479" t="s">
        <v>521</v>
      </c>
      <c r="B2479" t="s">
        <v>367</v>
      </c>
      <c r="AE2479">
        <v>10</v>
      </c>
      <c r="AL2479">
        <v>2023</v>
      </c>
      <c r="AM2479">
        <v>4</v>
      </c>
      <c r="AN2479" s="273">
        <f>(Table2[[#This Row],[OUTSD_IND_HEALTH_TOTAL]]+Table2[[#This Row],[EXCHG_IND_HEALTH_TOTAL]])-Table2[[#This Row],[OUTSD_IND_GRANDFATHER]]</f>
        <v>0</v>
      </c>
      <c r="AO2479" s="275">
        <f>Table2[[#This Row],[OUTSD_IND_HEALTH_TOTAL]]-Table2[[#This Row],[OUTSD_IND_GRANDFATHER]]</f>
        <v>0</v>
      </c>
      <c r="AP2479" s="273">
        <f>(Table2[[#This Row],[OUTSD_SG_HEALTH_TOTAL]]+Table2[[#This Row],[EXCHG_SG_HEALTH_TOTAL]])-Table2[[#This Row],[OUTSD_SG_GRANDFATHER]]</f>
        <v>0</v>
      </c>
      <c r="AQ2479" s="275">
        <f>Table2[[#This Row],[OUTSD_SG_HEALTH_TOTAL]]-Table2[[#This Row],[OUTSD_SG_GRANDFATHER]]</f>
        <v>0</v>
      </c>
      <c r="AR2479" s="273">
        <f>Table2[[#This Row],[EXCHG_IND_HEALTH_TOTAL]]+Table2[[#This Row],[OUTSD_IND_HEALTH_TOTAL]]</f>
        <v>0</v>
      </c>
      <c r="AS2479" s="273">
        <f>Table2[[#This Row],[EXCHG_SG_HEALTH_TOTAL]]+Table2[[#This Row],[OUTSD_SG_HEALTH_TOTAL]]</f>
        <v>0</v>
      </c>
      <c r="AT2479" s="273">
        <f>Table2[[#This Row],[OUTSD_ATM_HEALTH_TOTAL]]+Table2[[#This Row],[OUTSD_LG_HEALTH_TOTAL]]+Table2[[#This Row],[Individual Total]]+Table2[[#This Row],[Small Group Total]]+Table2[[#This Row],[OUTSD_STUDENT]]</f>
        <v>0</v>
      </c>
    </row>
    <row r="2480" spans="1:46">
      <c r="A2480" t="s">
        <v>521</v>
      </c>
      <c r="B2480" t="s">
        <v>360</v>
      </c>
      <c r="AE2480">
        <v>2</v>
      </c>
      <c r="AL2480">
        <v>2023</v>
      </c>
      <c r="AM2480">
        <v>4</v>
      </c>
      <c r="AN2480" s="273">
        <f>(Table2[[#This Row],[OUTSD_IND_HEALTH_TOTAL]]+Table2[[#This Row],[EXCHG_IND_HEALTH_TOTAL]])-Table2[[#This Row],[OUTSD_IND_GRANDFATHER]]</f>
        <v>0</v>
      </c>
      <c r="AO2480" s="275">
        <f>Table2[[#This Row],[OUTSD_IND_HEALTH_TOTAL]]-Table2[[#This Row],[OUTSD_IND_GRANDFATHER]]</f>
        <v>0</v>
      </c>
      <c r="AP2480" s="273">
        <f>(Table2[[#This Row],[OUTSD_SG_HEALTH_TOTAL]]+Table2[[#This Row],[EXCHG_SG_HEALTH_TOTAL]])-Table2[[#This Row],[OUTSD_SG_GRANDFATHER]]</f>
        <v>0</v>
      </c>
      <c r="AQ2480" s="275">
        <f>Table2[[#This Row],[OUTSD_SG_HEALTH_TOTAL]]-Table2[[#This Row],[OUTSD_SG_GRANDFATHER]]</f>
        <v>0</v>
      </c>
      <c r="AR2480" s="273">
        <f>Table2[[#This Row],[EXCHG_IND_HEALTH_TOTAL]]+Table2[[#This Row],[OUTSD_IND_HEALTH_TOTAL]]</f>
        <v>0</v>
      </c>
      <c r="AS2480" s="273">
        <f>Table2[[#This Row],[EXCHG_SG_HEALTH_TOTAL]]+Table2[[#This Row],[OUTSD_SG_HEALTH_TOTAL]]</f>
        <v>0</v>
      </c>
      <c r="AT2480" s="273">
        <f>Table2[[#This Row],[OUTSD_ATM_HEALTH_TOTAL]]+Table2[[#This Row],[OUTSD_LG_HEALTH_TOTAL]]+Table2[[#This Row],[Individual Total]]+Table2[[#This Row],[Small Group Total]]+Table2[[#This Row],[OUTSD_STUDENT]]</f>
        <v>0</v>
      </c>
    </row>
    <row r="2481" spans="1:46">
      <c r="A2481" t="s">
        <v>521</v>
      </c>
      <c r="B2481" t="s">
        <v>368</v>
      </c>
      <c r="AE2481">
        <v>1</v>
      </c>
      <c r="AL2481">
        <v>2023</v>
      </c>
      <c r="AM2481">
        <v>4</v>
      </c>
      <c r="AN2481" s="273">
        <f>(Table2[[#This Row],[OUTSD_IND_HEALTH_TOTAL]]+Table2[[#This Row],[EXCHG_IND_HEALTH_TOTAL]])-Table2[[#This Row],[OUTSD_IND_GRANDFATHER]]</f>
        <v>0</v>
      </c>
      <c r="AO2481" s="275">
        <f>Table2[[#This Row],[OUTSD_IND_HEALTH_TOTAL]]-Table2[[#This Row],[OUTSD_IND_GRANDFATHER]]</f>
        <v>0</v>
      </c>
      <c r="AP2481" s="273">
        <f>(Table2[[#This Row],[OUTSD_SG_HEALTH_TOTAL]]+Table2[[#This Row],[EXCHG_SG_HEALTH_TOTAL]])-Table2[[#This Row],[OUTSD_SG_GRANDFATHER]]</f>
        <v>0</v>
      </c>
      <c r="AQ2481" s="275">
        <f>Table2[[#This Row],[OUTSD_SG_HEALTH_TOTAL]]-Table2[[#This Row],[OUTSD_SG_GRANDFATHER]]</f>
        <v>0</v>
      </c>
      <c r="AR2481" s="273">
        <f>Table2[[#This Row],[EXCHG_IND_HEALTH_TOTAL]]+Table2[[#This Row],[OUTSD_IND_HEALTH_TOTAL]]</f>
        <v>0</v>
      </c>
      <c r="AS2481" s="273">
        <f>Table2[[#This Row],[EXCHG_SG_HEALTH_TOTAL]]+Table2[[#This Row],[OUTSD_SG_HEALTH_TOTAL]]</f>
        <v>0</v>
      </c>
      <c r="AT2481" s="273">
        <f>Table2[[#This Row],[OUTSD_ATM_HEALTH_TOTAL]]+Table2[[#This Row],[OUTSD_LG_HEALTH_TOTAL]]+Table2[[#This Row],[Individual Total]]+Table2[[#This Row],[Small Group Total]]+Table2[[#This Row],[OUTSD_STUDENT]]</f>
        <v>0</v>
      </c>
    </row>
    <row r="2482" spans="1:46">
      <c r="A2482" t="s">
        <v>521</v>
      </c>
      <c r="B2482" t="s">
        <v>378</v>
      </c>
      <c r="AE2482">
        <v>4</v>
      </c>
      <c r="AL2482">
        <v>2023</v>
      </c>
      <c r="AM2482">
        <v>4</v>
      </c>
      <c r="AN2482" s="273">
        <f>(Table2[[#This Row],[OUTSD_IND_HEALTH_TOTAL]]+Table2[[#This Row],[EXCHG_IND_HEALTH_TOTAL]])-Table2[[#This Row],[OUTSD_IND_GRANDFATHER]]</f>
        <v>0</v>
      </c>
      <c r="AO2482" s="275">
        <f>Table2[[#This Row],[OUTSD_IND_HEALTH_TOTAL]]-Table2[[#This Row],[OUTSD_IND_GRANDFATHER]]</f>
        <v>0</v>
      </c>
      <c r="AP2482" s="273">
        <f>(Table2[[#This Row],[OUTSD_SG_HEALTH_TOTAL]]+Table2[[#This Row],[EXCHG_SG_HEALTH_TOTAL]])-Table2[[#This Row],[OUTSD_SG_GRANDFATHER]]</f>
        <v>0</v>
      </c>
      <c r="AQ2482" s="275">
        <f>Table2[[#This Row],[OUTSD_SG_HEALTH_TOTAL]]-Table2[[#This Row],[OUTSD_SG_GRANDFATHER]]</f>
        <v>0</v>
      </c>
      <c r="AR2482" s="273">
        <f>Table2[[#This Row],[EXCHG_IND_HEALTH_TOTAL]]+Table2[[#This Row],[OUTSD_IND_HEALTH_TOTAL]]</f>
        <v>0</v>
      </c>
      <c r="AS2482" s="273">
        <f>Table2[[#This Row],[EXCHG_SG_HEALTH_TOTAL]]+Table2[[#This Row],[OUTSD_SG_HEALTH_TOTAL]]</f>
        <v>0</v>
      </c>
      <c r="AT2482" s="273">
        <f>Table2[[#This Row],[OUTSD_ATM_HEALTH_TOTAL]]+Table2[[#This Row],[OUTSD_LG_HEALTH_TOTAL]]+Table2[[#This Row],[Individual Total]]+Table2[[#This Row],[Small Group Total]]+Table2[[#This Row],[OUTSD_STUDENT]]</f>
        <v>0</v>
      </c>
    </row>
    <row r="2483" spans="1:46">
      <c r="A2483" t="s">
        <v>521</v>
      </c>
      <c r="B2483" t="s">
        <v>366</v>
      </c>
      <c r="AE2483">
        <v>14</v>
      </c>
      <c r="AL2483">
        <v>2023</v>
      </c>
      <c r="AM2483">
        <v>4</v>
      </c>
      <c r="AN2483" s="273">
        <f>(Table2[[#This Row],[OUTSD_IND_HEALTH_TOTAL]]+Table2[[#This Row],[EXCHG_IND_HEALTH_TOTAL]])-Table2[[#This Row],[OUTSD_IND_GRANDFATHER]]</f>
        <v>0</v>
      </c>
      <c r="AO2483" s="275">
        <f>Table2[[#This Row],[OUTSD_IND_HEALTH_TOTAL]]-Table2[[#This Row],[OUTSD_IND_GRANDFATHER]]</f>
        <v>0</v>
      </c>
      <c r="AP2483" s="273">
        <f>(Table2[[#This Row],[OUTSD_SG_HEALTH_TOTAL]]+Table2[[#This Row],[EXCHG_SG_HEALTH_TOTAL]])-Table2[[#This Row],[OUTSD_SG_GRANDFATHER]]</f>
        <v>0</v>
      </c>
      <c r="AQ2483" s="275">
        <f>Table2[[#This Row],[OUTSD_SG_HEALTH_TOTAL]]-Table2[[#This Row],[OUTSD_SG_GRANDFATHER]]</f>
        <v>0</v>
      </c>
      <c r="AR2483" s="273">
        <f>Table2[[#This Row],[EXCHG_IND_HEALTH_TOTAL]]+Table2[[#This Row],[OUTSD_IND_HEALTH_TOTAL]]</f>
        <v>0</v>
      </c>
      <c r="AS2483" s="273">
        <f>Table2[[#This Row],[EXCHG_SG_HEALTH_TOTAL]]+Table2[[#This Row],[OUTSD_SG_HEALTH_TOTAL]]</f>
        <v>0</v>
      </c>
      <c r="AT2483" s="273">
        <f>Table2[[#This Row],[OUTSD_ATM_HEALTH_TOTAL]]+Table2[[#This Row],[OUTSD_LG_HEALTH_TOTAL]]+Table2[[#This Row],[Individual Total]]+Table2[[#This Row],[Small Group Total]]+Table2[[#This Row],[OUTSD_STUDENT]]</f>
        <v>0</v>
      </c>
    </row>
    <row r="2484" spans="1:46">
      <c r="A2484" t="s">
        <v>521</v>
      </c>
      <c r="B2484" t="s">
        <v>375</v>
      </c>
      <c r="AE2484">
        <v>1</v>
      </c>
      <c r="AL2484">
        <v>2023</v>
      </c>
      <c r="AM2484">
        <v>4</v>
      </c>
      <c r="AN2484" s="273">
        <f>(Table2[[#This Row],[OUTSD_IND_HEALTH_TOTAL]]+Table2[[#This Row],[EXCHG_IND_HEALTH_TOTAL]])-Table2[[#This Row],[OUTSD_IND_GRANDFATHER]]</f>
        <v>0</v>
      </c>
      <c r="AO2484" s="275">
        <f>Table2[[#This Row],[OUTSD_IND_HEALTH_TOTAL]]-Table2[[#This Row],[OUTSD_IND_GRANDFATHER]]</f>
        <v>0</v>
      </c>
      <c r="AP2484" s="273">
        <f>(Table2[[#This Row],[OUTSD_SG_HEALTH_TOTAL]]+Table2[[#This Row],[EXCHG_SG_HEALTH_TOTAL]])-Table2[[#This Row],[OUTSD_SG_GRANDFATHER]]</f>
        <v>0</v>
      </c>
      <c r="AQ2484" s="275">
        <f>Table2[[#This Row],[OUTSD_SG_HEALTH_TOTAL]]-Table2[[#This Row],[OUTSD_SG_GRANDFATHER]]</f>
        <v>0</v>
      </c>
      <c r="AR2484" s="273">
        <f>Table2[[#This Row],[EXCHG_IND_HEALTH_TOTAL]]+Table2[[#This Row],[OUTSD_IND_HEALTH_TOTAL]]</f>
        <v>0</v>
      </c>
      <c r="AS2484" s="273">
        <f>Table2[[#This Row],[EXCHG_SG_HEALTH_TOTAL]]+Table2[[#This Row],[OUTSD_SG_HEALTH_TOTAL]]</f>
        <v>0</v>
      </c>
      <c r="AT2484" s="273">
        <f>Table2[[#This Row],[OUTSD_ATM_HEALTH_TOTAL]]+Table2[[#This Row],[OUTSD_LG_HEALTH_TOTAL]]+Table2[[#This Row],[Individual Total]]+Table2[[#This Row],[Small Group Total]]+Table2[[#This Row],[OUTSD_STUDENT]]</f>
        <v>0</v>
      </c>
    </row>
    <row r="2485" spans="1:46">
      <c r="A2485" t="s">
        <v>521</v>
      </c>
      <c r="B2485" t="s">
        <v>365</v>
      </c>
      <c r="AE2485">
        <v>43</v>
      </c>
      <c r="AL2485">
        <v>2023</v>
      </c>
      <c r="AM2485">
        <v>4</v>
      </c>
      <c r="AN2485" s="273">
        <f>(Table2[[#This Row],[OUTSD_IND_HEALTH_TOTAL]]+Table2[[#This Row],[EXCHG_IND_HEALTH_TOTAL]])-Table2[[#This Row],[OUTSD_IND_GRANDFATHER]]</f>
        <v>0</v>
      </c>
      <c r="AO2485" s="275">
        <f>Table2[[#This Row],[OUTSD_IND_HEALTH_TOTAL]]-Table2[[#This Row],[OUTSD_IND_GRANDFATHER]]</f>
        <v>0</v>
      </c>
      <c r="AP2485" s="273">
        <f>(Table2[[#This Row],[OUTSD_SG_HEALTH_TOTAL]]+Table2[[#This Row],[EXCHG_SG_HEALTH_TOTAL]])-Table2[[#This Row],[OUTSD_SG_GRANDFATHER]]</f>
        <v>0</v>
      </c>
      <c r="AQ2485" s="275">
        <f>Table2[[#This Row],[OUTSD_SG_HEALTH_TOTAL]]-Table2[[#This Row],[OUTSD_SG_GRANDFATHER]]</f>
        <v>0</v>
      </c>
      <c r="AR2485" s="273">
        <f>Table2[[#This Row],[EXCHG_IND_HEALTH_TOTAL]]+Table2[[#This Row],[OUTSD_IND_HEALTH_TOTAL]]</f>
        <v>0</v>
      </c>
      <c r="AS2485" s="273">
        <f>Table2[[#This Row],[EXCHG_SG_HEALTH_TOTAL]]+Table2[[#This Row],[OUTSD_SG_HEALTH_TOTAL]]</f>
        <v>0</v>
      </c>
      <c r="AT2485" s="273">
        <f>Table2[[#This Row],[OUTSD_ATM_HEALTH_TOTAL]]+Table2[[#This Row],[OUTSD_LG_HEALTH_TOTAL]]+Table2[[#This Row],[Individual Total]]+Table2[[#This Row],[Small Group Total]]+Table2[[#This Row],[OUTSD_STUDENT]]</f>
        <v>0</v>
      </c>
    </row>
    <row r="2486" spans="1:46">
      <c r="A2486" t="s">
        <v>521</v>
      </c>
      <c r="B2486" t="s">
        <v>356</v>
      </c>
      <c r="AE2486">
        <v>143</v>
      </c>
      <c r="AL2486">
        <v>2023</v>
      </c>
      <c r="AM2486">
        <v>4</v>
      </c>
      <c r="AN2486" s="273">
        <f>(Table2[[#This Row],[OUTSD_IND_HEALTH_TOTAL]]+Table2[[#This Row],[EXCHG_IND_HEALTH_TOTAL]])-Table2[[#This Row],[OUTSD_IND_GRANDFATHER]]</f>
        <v>0</v>
      </c>
      <c r="AO2486" s="275">
        <f>Table2[[#This Row],[OUTSD_IND_HEALTH_TOTAL]]-Table2[[#This Row],[OUTSD_IND_GRANDFATHER]]</f>
        <v>0</v>
      </c>
      <c r="AP2486" s="273">
        <f>(Table2[[#This Row],[OUTSD_SG_HEALTH_TOTAL]]+Table2[[#This Row],[EXCHG_SG_HEALTH_TOTAL]])-Table2[[#This Row],[OUTSD_SG_GRANDFATHER]]</f>
        <v>0</v>
      </c>
      <c r="AQ2486" s="275">
        <f>Table2[[#This Row],[OUTSD_SG_HEALTH_TOTAL]]-Table2[[#This Row],[OUTSD_SG_GRANDFATHER]]</f>
        <v>0</v>
      </c>
      <c r="AR2486" s="273">
        <f>Table2[[#This Row],[EXCHG_IND_HEALTH_TOTAL]]+Table2[[#This Row],[OUTSD_IND_HEALTH_TOTAL]]</f>
        <v>0</v>
      </c>
      <c r="AS2486" s="273">
        <f>Table2[[#This Row],[EXCHG_SG_HEALTH_TOTAL]]+Table2[[#This Row],[OUTSD_SG_HEALTH_TOTAL]]</f>
        <v>0</v>
      </c>
      <c r="AT2486" s="273">
        <f>Table2[[#This Row],[OUTSD_ATM_HEALTH_TOTAL]]+Table2[[#This Row],[OUTSD_LG_HEALTH_TOTAL]]+Table2[[#This Row],[Individual Total]]+Table2[[#This Row],[Small Group Total]]+Table2[[#This Row],[OUTSD_STUDENT]]</f>
        <v>0</v>
      </c>
    </row>
    <row r="2487" spans="1:46">
      <c r="A2487" t="s">
        <v>521</v>
      </c>
      <c r="B2487" t="s">
        <v>359</v>
      </c>
      <c r="AE2487">
        <v>74</v>
      </c>
      <c r="AL2487">
        <v>2023</v>
      </c>
      <c r="AM2487">
        <v>4</v>
      </c>
      <c r="AN2487" s="273">
        <f>(Table2[[#This Row],[OUTSD_IND_HEALTH_TOTAL]]+Table2[[#This Row],[EXCHG_IND_HEALTH_TOTAL]])-Table2[[#This Row],[OUTSD_IND_GRANDFATHER]]</f>
        <v>0</v>
      </c>
      <c r="AO2487" s="275">
        <f>Table2[[#This Row],[OUTSD_IND_HEALTH_TOTAL]]-Table2[[#This Row],[OUTSD_IND_GRANDFATHER]]</f>
        <v>0</v>
      </c>
      <c r="AP2487" s="273">
        <f>(Table2[[#This Row],[OUTSD_SG_HEALTH_TOTAL]]+Table2[[#This Row],[EXCHG_SG_HEALTH_TOTAL]])-Table2[[#This Row],[OUTSD_SG_GRANDFATHER]]</f>
        <v>0</v>
      </c>
      <c r="AQ2487" s="275">
        <f>Table2[[#This Row],[OUTSD_SG_HEALTH_TOTAL]]-Table2[[#This Row],[OUTSD_SG_GRANDFATHER]]</f>
        <v>0</v>
      </c>
      <c r="AR2487" s="273">
        <f>Table2[[#This Row],[EXCHG_IND_HEALTH_TOTAL]]+Table2[[#This Row],[OUTSD_IND_HEALTH_TOTAL]]</f>
        <v>0</v>
      </c>
      <c r="AS2487" s="273">
        <f>Table2[[#This Row],[EXCHG_SG_HEALTH_TOTAL]]+Table2[[#This Row],[OUTSD_SG_HEALTH_TOTAL]]</f>
        <v>0</v>
      </c>
      <c r="AT2487" s="273">
        <f>Table2[[#This Row],[OUTSD_ATM_HEALTH_TOTAL]]+Table2[[#This Row],[OUTSD_LG_HEALTH_TOTAL]]+Table2[[#This Row],[Individual Total]]+Table2[[#This Row],[Small Group Total]]+Table2[[#This Row],[OUTSD_STUDENT]]</f>
        <v>0</v>
      </c>
    </row>
    <row r="2488" spans="1:46">
      <c r="A2488" t="s">
        <v>521</v>
      </c>
      <c r="B2488" t="s">
        <v>364</v>
      </c>
      <c r="AE2488">
        <v>47</v>
      </c>
      <c r="AL2488">
        <v>2023</v>
      </c>
      <c r="AM2488">
        <v>4</v>
      </c>
      <c r="AN2488" s="273">
        <f>(Table2[[#This Row],[OUTSD_IND_HEALTH_TOTAL]]+Table2[[#This Row],[EXCHG_IND_HEALTH_TOTAL]])-Table2[[#This Row],[OUTSD_IND_GRANDFATHER]]</f>
        <v>0</v>
      </c>
      <c r="AO2488" s="275">
        <f>Table2[[#This Row],[OUTSD_IND_HEALTH_TOTAL]]-Table2[[#This Row],[OUTSD_IND_GRANDFATHER]]</f>
        <v>0</v>
      </c>
      <c r="AP2488" s="273">
        <f>(Table2[[#This Row],[OUTSD_SG_HEALTH_TOTAL]]+Table2[[#This Row],[EXCHG_SG_HEALTH_TOTAL]])-Table2[[#This Row],[OUTSD_SG_GRANDFATHER]]</f>
        <v>0</v>
      </c>
      <c r="AQ2488" s="275">
        <f>Table2[[#This Row],[OUTSD_SG_HEALTH_TOTAL]]-Table2[[#This Row],[OUTSD_SG_GRANDFATHER]]</f>
        <v>0</v>
      </c>
      <c r="AR2488" s="273">
        <f>Table2[[#This Row],[EXCHG_IND_HEALTH_TOTAL]]+Table2[[#This Row],[OUTSD_IND_HEALTH_TOTAL]]</f>
        <v>0</v>
      </c>
      <c r="AS2488" s="273">
        <f>Table2[[#This Row],[EXCHG_SG_HEALTH_TOTAL]]+Table2[[#This Row],[OUTSD_SG_HEALTH_TOTAL]]</f>
        <v>0</v>
      </c>
      <c r="AT2488" s="273">
        <f>Table2[[#This Row],[OUTSD_ATM_HEALTH_TOTAL]]+Table2[[#This Row],[OUTSD_LG_HEALTH_TOTAL]]+Table2[[#This Row],[Individual Total]]+Table2[[#This Row],[Small Group Total]]+Table2[[#This Row],[OUTSD_STUDENT]]</f>
        <v>0</v>
      </c>
    </row>
    <row r="2489" spans="1:46">
      <c r="A2489" t="s">
        <v>521</v>
      </c>
      <c r="B2489" t="s">
        <v>373</v>
      </c>
      <c r="AE2489">
        <v>1</v>
      </c>
      <c r="AL2489">
        <v>2023</v>
      </c>
      <c r="AM2489">
        <v>4</v>
      </c>
      <c r="AN2489" s="273">
        <f>(Table2[[#This Row],[OUTSD_IND_HEALTH_TOTAL]]+Table2[[#This Row],[EXCHG_IND_HEALTH_TOTAL]])-Table2[[#This Row],[OUTSD_IND_GRANDFATHER]]</f>
        <v>0</v>
      </c>
      <c r="AO2489" s="275">
        <f>Table2[[#This Row],[OUTSD_IND_HEALTH_TOTAL]]-Table2[[#This Row],[OUTSD_IND_GRANDFATHER]]</f>
        <v>0</v>
      </c>
      <c r="AP2489" s="273">
        <f>(Table2[[#This Row],[OUTSD_SG_HEALTH_TOTAL]]+Table2[[#This Row],[EXCHG_SG_HEALTH_TOTAL]])-Table2[[#This Row],[OUTSD_SG_GRANDFATHER]]</f>
        <v>0</v>
      </c>
      <c r="AQ2489" s="275">
        <f>Table2[[#This Row],[OUTSD_SG_HEALTH_TOTAL]]-Table2[[#This Row],[OUTSD_SG_GRANDFATHER]]</f>
        <v>0</v>
      </c>
      <c r="AR2489" s="273">
        <f>Table2[[#This Row],[EXCHG_IND_HEALTH_TOTAL]]+Table2[[#This Row],[OUTSD_IND_HEALTH_TOTAL]]</f>
        <v>0</v>
      </c>
      <c r="AS2489" s="273">
        <f>Table2[[#This Row],[EXCHG_SG_HEALTH_TOTAL]]+Table2[[#This Row],[OUTSD_SG_HEALTH_TOTAL]]</f>
        <v>0</v>
      </c>
      <c r="AT2489" s="273">
        <f>Table2[[#This Row],[OUTSD_ATM_HEALTH_TOTAL]]+Table2[[#This Row],[OUTSD_LG_HEALTH_TOTAL]]+Table2[[#This Row],[Individual Total]]+Table2[[#This Row],[Small Group Total]]+Table2[[#This Row],[OUTSD_STUDENT]]</f>
        <v>0</v>
      </c>
    </row>
    <row r="2490" spans="1:46">
      <c r="A2490" t="s">
        <v>521</v>
      </c>
      <c r="B2490" t="s">
        <v>357</v>
      </c>
      <c r="AE2490">
        <v>57</v>
      </c>
      <c r="AL2490">
        <v>2023</v>
      </c>
      <c r="AM2490">
        <v>4</v>
      </c>
      <c r="AN2490" s="273">
        <f>(Table2[[#This Row],[OUTSD_IND_HEALTH_TOTAL]]+Table2[[#This Row],[EXCHG_IND_HEALTH_TOTAL]])-Table2[[#This Row],[OUTSD_IND_GRANDFATHER]]</f>
        <v>0</v>
      </c>
      <c r="AO2490" s="275">
        <f>Table2[[#This Row],[OUTSD_IND_HEALTH_TOTAL]]-Table2[[#This Row],[OUTSD_IND_GRANDFATHER]]</f>
        <v>0</v>
      </c>
      <c r="AP2490" s="273">
        <f>(Table2[[#This Row],[OUTSD_SG_HEALTH_TOTAL]]+Table2[[#This Row],[EXCHG_SG_HEALTH_TOTAL]])-Table2[[#This Row],[OUTSD_SG_GRANDFATHER]]</f>
        <v>0</v>
      </c>
      <c r="AQ2490" s="275">
        <f>Table2[[#This Row],[OUTSD_SG_HEALTH_TOTAL]]-Table2[[#This Row],[OUTSD_SG_GRANDFATHER]]</f>
        <v>0</v>
      </c>
      <c r="AR2490" s="273">
        <f>Table2[[#This Row],[EXCHG_IND_HEALTH_TOTAL]]+Table2[[#This Row],[OUTSD_IND_HEALTH_TOTAL]]</f>
        <v>0</v>
      </c>
      <c r="AS2490" s="273">
        <f>Table2[[#This Row],[EXCHG_SG_HEALTH_TOTAL]]+Table2[[#This Row],[OUTSD_SG_HEALTH_TOTAL]]</f>
        <v>0</v>
      </c>
      <c r="AT2490" s="273">
        <f>Table2[[#This Row],[OUTSD_ATM_HEALTH_TOTAL]]+Table2[[#This Row],[OUTSD_LG_HEALTH_TOTAL]]+Table2[[#This Row],[Individual Total]]+Table2[[#This Row],[Small Group Total]]+Table2[[#This Row],[OUTSD_STUDENT]]</f>
        <v>0</v>
      </c>
    </row>
    <row r="2491" spans="1:46">
      <c r="A2491" t="s">
        <v>521</v>
      </c>
      <c r="B2491" t="s">
        <v>362</v>
      </c>
      <c r="AE2491">
        <v>31</v>
      </c>
      <c r="AL2491">
        <v>2023</v>
      </c>
      <c r="AM2491">
        <v>4</v>
      </c>
      <c r="AN2491" s="273">
        <f>(Table2[[#This Row],[OUTSD_IND_HEALTH_TOTAL]]+Table2[[#This Row],[EXCHG_IND_HEALTH_TOTAL]])-Table2[[#This Row],[OUTSD_IND_GRANDFATHER]]</f>
        <v>0</v>
      </c>
      <c r="AO2491" s="275">
        <f>Table2[[#This Row],[OUTSD_IND_HEALTH_TOTAL]]-Table2[[#This Row],[OUTSD_IND_GRANDFATHER]]</f>
        <v>0</v>
      </c>
      <c r="AP2491" s="273">
        <f>(Table2[[#This Row],[OUTSD_SG_HEALTH_TOTAL]]+Table2[[#This Row],[EXCHG_SG_HEALTH_TOTAL]])-Table2[[#This Row],[OUTSD_SG_GRANDFATHER]]</f>
        <v>0</v>
      </c>
      <c r="AQ2491" s="275">
        <f>Table2[[#This Row],[OUTSD_SG_HEALTH_TOTAL]]-Table2[[#This Row],[OUTSD_SG_GRANDFATHER]]</f>
        <v>0</v>
      </c>
      <c r="AR2491" s="273">
        <f>Table2[[#This Row],[EXCHG_IND_HEALTH_TOTAL]]+Table2[[#This Row],[OUTSD_IND_HEALTH_TOTAL]]</f>
        <v>0</v>
      </c>
      <c r="AS2491" s="273">
        <f>Table2[[#This Row],[EXCHG_SG_HEALTH_TOTAL]]+Table2[[#This Row],[OUTSD_SG_HEALTH_TOTAL]]</f>
        <v>0</v>
      </c>
      <c r="AT2491" s="273">
        <f>Table2[[#This Row],[OUTSD_ATM_HEALTH_TOTAL]]+Table2[[#This Row],[OUTSD_LG_HEALTH_TOTAL]]+Table2[[#This Row],[Individual Total]]+Table2[[#This Row],[Small Group Total]]+Table2[[#This Row],[OUTSD_STUDENT]]</f>
        <v>0</v>
      </c>
    </row>
    <row r="2492" spans="1:46">
      <c r="A2492" t="s">
        <v>93</v>
      </c>
      <c r="B2492" t="s">
        <v>363</v>
      </c>
      <c r="AC2492">
        <v>6</v>
      </c>
      <c r="AL2492">
        <v>2023</v>
      </c>
      <c r="AM2492">
        <v>4</v>
      </c>
      <c r="AN2492" s="273">
        <f>(Table2[[#This Row],[OUTSD_IND_HEALTH_TOTAL]]+Table2[[#This Row],[EXCHG_IND_HEALTH_TOTAL]])-Table2[[#This Row],[OUTSD_IND_GRANDFATHER]]</f>
        <v>0</v>
      </c>
      <c r="AO2492" s="275">
        <f>Table2[[#This Row],[OUTSD_IND_HEALTH_TOTAL]]-Table2[[#This Row],[OUTSD_IND_GRANDFATHER]]</f>
        <v>0</v>
      </c>
      <c r="AP2492" s="273">
        <f>(Table2[[#This Row],[OUTSD_SG_HEALTH_TOTAL]]+Table2[[#This Row],[EXCHG_SG_HEALTH_TOTAL]])-Table2[[#This Row],[OUTSD_SG_GRANDFATHER]]</f>
        <v>0</v>
      </c>
      <c r="AQ2492" s="275">
        <f>Table2[[#This Row],[OUTSD_SG_HEALTH_TOTAL]]-Table2[[#This Row],[OUTSD_SG_GRANDFATHER]]</f>
        <v>0</v>
      </c>
      <c r="AR2492" s="273">
        <f>Table2[[#This Row],[EXCHG_IND_HEALTH_TOTAL]]+Table2[[#This Row],[OUTSD_IND_HEALTH_TOTAL]]</f>
        <v>0</v>
      </c>
      <c r="AS2492" s="273">
        <f>Table2[[#This Row],[EXCHG_SG_HEALTH_TOTAL]]+Table2[[#This Row],[OUTSD_SG_HEALTH_TOTAL]]</f>
        <v>0</v>
      </c>
      <c r="AT2492" s="273">
        <f>Table2[[#This Row],[OUTSD_ATM_HEALTH_TOTAL]]+Table2[[#This Row],[OUTSD_LG_HEALTH_TOTAL]]+Table2[[#This Row],[Individual Total]]+Table2[[#This Row],[Small Group Total]]+Table2[[#This Row],[OUTSD_STUDENT]]</f>
        <v>6</v>
      </c>
    </row>
    <row r="2493" spans="1:46">
      <c r="A2493" t="s">
        <v>93</v>
      </c>
      <c r="B2493" t="s">
        <v>358</v>
      </c>
      <c r="AC2493">
        <v>27</v>
      </c>
      <c r="AL2493">
        <v>2023</v>
      </c>
      <c r="AM2493">
        <v>4</v>
      </c>
      <c r="AN2493" s="273">
        <f>(Table2[[#This Row],[OUTSD_IND_HEALTH_TOTAL]]+Table2[[#This Row],[EXCHG_IND_HEALTH_TOTAL]])-Table2[[#This Row],[OUTSD_IND_GRANDFATHER]]</f>
        <v>0</v>
      </c>
      <c r="AO2493" s="275">
        <f>Table2[[#This Row],[OUTSD_IND_HEALTH_TOTAL]]-Table2[[#This Row],[OUTSD_IND_GRANDFATHER]]</f>
        <v>0</v>
      </c>
      <c r="AP2493" s="273">
        <f>(Table2[[#This Row],[OUTSD_SG_HEALTH_TOTAL]]+Table2[[#This Row],[EXCHG_SG_HEALTH_TOTAL]])-Table2[[#This Row],[OUTSD_SG_GRANDFATHER]]</f>
        <v>0</v>
      </c>
      <c r="AQ2493" s="275">
        <f>Table2[[#This Row],[OUTSD_SG_HEALTH_TOTAL]]-Table2[[#This Row],[OUTSD_SG_GRANDFATHER]]</f>
        <v>0</v>
      </c>
      <c r="AR2493" s="273">
        <f>Table2[[#This Row],[EXCHG_IND_HEALTH_TOTAL]]+Table2[[#This Row],[OUTSD_IND_HEALTH_TOTAL]]</f>
        <v>0</v>
      </c>
      <c r="AS2493" s="273">
        <f>Table2[[#This Row],[EXCHG_SG_HEALTH_TOTAL]]+Table2[[#This Row],[OUTSD_SG_HEALTH_TOTAL]]</f>
        <v>0</v>
      </c>
      <c r="AT2493" s="273">
        <f>Table2[[#This Row],[OUTSD_ATM_HEALTH_TOTAL]]+Table2[[#This Row],[OUTSD_LG_HEALTH_TOTAL]]+Table2[[#This Row],[Individual Total]]+Table2[[#This Row],[Small Group Total]]+Table2[[#This Row],[OUTSD_STUDENT]]</f>
        <v>27</v>
      </c>
    </row>
    <row r="2494" spans="1:46">
      <c r="A2494" t="s">
        <v>93</v>
      </c>
      <c r="B2494" t="s">
        <v>370</v>
      </c>
      <c r="AC2494">
        <v>7</v>
      </c>
      <c r="AL2494">
        <v>2023</v>
      </c>
      <c r="AM2494">
        <v>4</v>
      </c>
      <c r="AN2494" s="273">
        <f>(Table2[[#This Row],[OUTSD_IND_HEALTH_TOTAL]]+Table2[[#This Row],[EXCHG_IND_HEALTH_TOTAL]])-Table2[[#This Row],[OUTSD_IND_GRANDFATHER]]</f>
        <v>0</v>
      </c>
      <c r="AO2494" s="275">
        <f>Table2[[#This Row],[OUTSD_IND_HEALTH_TOTAL]]-Table2[[#This Row],[OUTSD_IND_GRANDFATHER]]</f>
        <v>0</v>
      </c>
      <c r="AP2494" s="273">
        <f>(Table2[[#This Row],[OUTSD_SG_HEALTH_TOTAL]]+Table2[[#This Row],[EXCHG_SG_HEALTH_TOTAL]])-Table2[[#This Row],[OUTSD_SG_GRANDFATHER]]</f>
        <v>0</v>
      </c>
      <c r="AQ2494" s="275">
        <f>Table2[[#This Row],[OUTSD_SG_HEALTH_TOTAL]]-Table2[[#This Row],[OUTSD_SG_GRANDFATHER]]</f>
        <v>0</v>
      </c>
      <c r="AR2494" s="273">
        <f>Table2[[#This Row],[EXCHG_IND_HEALTH_TOTAL]]+Table2[[#This Row],[OUTSD_IND_HEALTH_TOTAL]]</f>
        <v>0</v>
      </c>
      <c r="AS2494" s="273">
        <f>Table2[[#This Row],[EXCHG_SG_HEALTH_TOTAL]]+Table2[[#This Row],[OUTSD_SG_HEALTH_TOTAL]]</f>
        <v>0</v>
      </c>
      <c r="AT2494" s="273">
        <f>Table2[[#This Row],[OUTSD_ATM_HEALTH_TOTAL]]+Table2[[#This Row],[OUTSD_LG_HEALTH_TOTAL]]+Table2[[#This Row],[Individual Total]]+Table2[[#This Row],[Small Group Total]]+Table2[[#This Row],[OUTSD_STUDENT]]</f>
        <v>7</v>
      </c>
    </row>
    <row r="2495" spans="1:46">
      <c r="A2495" t="s">
        <v>93</v>
      </c>
      <c r="B2495" t="s">
        <v>366</v>
      </c>
      <c r="AC2495">
        <v>8</v>
      </c>
      <c r="AL2495">
        <v>2023</v>
      </c>
      <c r="AM2495">
        <v>4</v>
      </c>
      <c r="AN2495" s="273">
        <f>(Table2[[#This Row],[OUTSD_IND_HEALTH_TOTAL]]+Table2[[#This Row],[EXCHG_IND_HEALTH_TOTAL]])-Table2[[#This Row],[OUTSD_IND_GRANDFATHER]]</f>
        <v>0</v>
      </c>
      <c r="AO2495" s="275">
        <f>Table2[[#This Row],[OUTSD_IND_HEALTH_TOTAL]]-Table2[[#This Row],[OUTSD_IND_GRANDFATHER]]</f>
        <v>0</v>
      </c>
      <c r="AP2495" s="273">
        <f>(Table2[[#This Row],[OUTSD_SG_HEALTH_TOTAL]]+Table2[[#This Row],[EXCHG_SG_HEALTH_TOTAL]])-Table2[[#This Row],[OUTSD_SG_GRANDFATHER]]</f>
        <v>0</v>
      </c>
      <c r="AQ2495" s="275">
        <f>Table2[[#This Row],[OUTSD_SG_HEALTH_TOTAL]]-Table2[[#This Row],[OUTSD_SG_GRANDFATHER]]</f>
        <v>0</v>
      </c>
      <c r="AR2495" s="273">
        <f>Table2[[#This Row],[EXCHG_IND_HEALTH_TOTAL]]+Table2[[#This Row],[OUTSD_IND_HEALTH_TOTAL]]</f>
        <v>0</v>
      </c>
      <c r="AS2495" s="273">
        <f>Table2[[#This Row],[EXCHG_SG_HEALTH_TOTAL]]+Table2[[#This Row],[OUTSD_SG_HEALTH_TOTAL]]</f>
        <v>0</v>
      </c>
      <c r="AT2495" s="273">
        <f>Table2[[#This Row],[OUTSD_ATM_HEALTH_TOTAL]]+Table2[[#This Row],[OUTSD_LG_HEALTH_TOTAL]]+Table2[[#This Row],[Individual Total]]+Table2[[#This Row],[Small Group Total]]+Table2[[#This Row],[OUTSD_STUDENT]]</f>
        <v>8</v>
      </c>
    </row>
    <row r="2496" spans="1:46">
      <c r="A2496" t="s">
        <v>93</v>
      </c>
      <c r="B2496" t="s">
        <v>356</v>
      </c>
      <c r="AC2496">
        <v>4</v>
      </c>
      <c r="AL2496">
        <v>2023</v>
      </c>
      <c r="AM2496">
        <v>4</v>
      </c>
      <c r="AN2496" s="273">
        <f>(Table2[[#This Row],[OUTSD_IND_HEALTH_TOTAL]]+Table2[[#This Row],[EXCHG_IND_HEALTH_TOTAL]])-Table2[[#This Row],[OUTSD_IND_GRANDFATHER]]</f>
        <v>0</v>
      </c>
      <c r="AO2496" s="275">
        <f>Table2[[#This Row],[OUTSD_IND_HEALTH_TOTAL]]-Table2[[#This Row],[OUTSD_IND_GRANDFATHER]]</f>
        <v>0</v>
      </c>
      <c r="AP2496" s="273">
        <f>(Table2[[#This Row],[OUTSD_SG_HEALTH_TOTAL]]+Table2[[#This Row],[EXCHG_SG_HEALTH_TOTAL]])-Table2[[#This Row],[OUTSD_SG_GRANDFATHER]]</f>
        <v>0</v>
      </c>
      <c r="AQ2496" s="275">
        <f>Table2[[#This Row],[OUTSD_SG_HEALTH_TOTAL]]-Table2[[#This Row],[OUTSD_SG_GRANDFATHER]]</f>
        <v>0</v>
      </c>
      <c r="AR2496" s="273">
        <f>Table2[[#This Row],[EXCHG_IND_HEALTH_TOTAL]]+Table2[[#This Row],[OUTSD_IND_HEALTH_TOTAL]]</f>
        <v>0</v>
      </c>
      <c r="AS2496" s="273">
        <f>Table2[[#This Row],[EXCHG_SG_HEALTH_TOTAL]]+Table2[[#This Row],[OUTSD_SG_HEALTH_TOTAL]]</f>
        <v>0</v>
      </c>
      <c r="AT2496" s="273">
        <f>Table2[[#This Row],[OUTSD_ATM_HEALTH_TOTAL]]+Table2[[#This Row],[OUTSD_LG_HEALTH_TOTAL]]+Table2[[#This Row],[Individual Total]]+Table2[[#This Row],[Small Group Total]]+Table2[[#This Row],[OUTSD_STUDENT]]</f>
        <v>4</v>
      </c>
    </row>
    <row r="2497" spans="1:46">
      <c r="A2497" t="s">
        <v>93</v>
      </c>
      <c r="B2497" t="s">
        <v>359</v>
      </c>
      <c r="AC2497">
        <v>10</v>
      </c>
      <c r="AL2497">
        <v>2023</v>
      </c>
      <c r="AM2497">
        <v>4</v>
      </c>
      <c r="AN2497" s="273">
        <f>(Table2[[#This Row],[OUTSD_IND_HEALTH_TOTAL]]+Table2[[#This Row],[EXCHG_IND_HEALTH_TOTAL]])-Table2[[#This Row],[OUTSD_IND_GRANDFATHER]]</f>
        <v>0</v>
      </c>
      <c r="AO2497" s="275">
        <f>Table2[[#This Row],[OUTSD_IND_HEALTH_TOTAL]]-Table2[[#This Row],[OUTSD_IND_GRANDFATHER]]</f>
        <v>0</v>
      </c>
      <c r="AP2497" s="273">
        <f>(Table2[[#This Row],[OUTSD_SG_HEALTH_TOTAL]]+Table2[[#This Row],[EXCHG_SG_HEALTH_TOTAL]])-Table2[[#This Row],[OUTSD_SG_GRANDFATHER]]</f>
        <v>0</v>
      </c>
      <c r="AQ2497" s="275">
        <f>Table2[[#This Row],[OUTSD_SG_HEALTH_TOTAL]]-Table2[[#This Row],[OUTSD_SG_GRANDFATHER]]</f>
        <v>0</v>
      </c>
      <c r="AR2497" s="273">
        <f>Table2[[#This Row],[EXCHG_IND_HEALTH_TOTAL]]+Table2[[#This Row],[OUTSD_IND_HEALTH_TOTAL]]</f>
        <v>0</v>
      </c>
      <c r="AS2497" s="273">
        <f>Table2[[#This Row],[EXCHG_SG_HEALTH_TOTAL]]+Table2[[#This Row],[OUTSD_SG_HEALTH_TOTAL]]</f>
        <v>0</v>
      </c>
      <c r="AT2497" s="273">
        <f>Table2[[#This Row],[OUTSD_ATM_HEALTH_TOTAL]]+Table2[[#This Row],[OUTSD_LG_HEALTH_TOTAL]]+Table2[[#This Row],[Individual Total]]+Table2[[#This Row],[Small Group Total]]+Table2[[#This Row],[OUTSD_STUDENT]]</f>
        <v>10</v>
      </c>
    </row>
    <row r="2498" spans="1:46">
      <c r="A2498" t="s">
        <v>93</v>
      </c>
      <c r="B2498" t="s">
        <v>380</v>
      </c>
      <c r="AC2498">
        <v>2</v>
      </c>
      <c r="AL2498">
        <v>2023</v>
      </c>
      <c r="AM2498">
        <v>4</v>
      </c>
      <c r="AN2498" s="273">
        <f>(Table2[[#This Row],[OUTSD_IND_HEALTH_TOTAL]]+Table2[[#This Row],[EXCHG_IND_HEALTH_TOTAL]])-Table2[[#This Row],[OUTSD_IND_GRANDFATHER]]</f>
        <v>0</v>
      </c>
      <c r="AO2498" s="275">
        <f>Table2[[#This Row],[OUTSD_IND_HEALTH_TOTAL]]-Table2[[#This Row],[OUTSD_IND_GRANDFATHER]]</f>
        <v>0</v>
      </c>
      <c r="AP2498" s="273">
        <f>(Table2[[#This Row],[OUTSD_SG_HEALTH_TOTAL]]+Table2[[#This Row],[EXCHG_SG_HEALTH_TOTAL]])-Table2[[#This Row],[OUTSD_SG_GRANDFATHER]]</f>
        <v>0</v>
      </c>
      <c r="AQ2498" s="275">
        <f>Table2[[#This Row],[OUTSD_SG_HEALTH_TOTAL]]-Table2[[#This Row],[OUTSD_SG_GRANDFATHER]]</f>
        <v>0</v>
      </c>
      <c r="AR2498" s="273">
        <f>Table2[[#This Row],[EXCHG_IND_HEALTH_TOTAL]]+Table2[[#This Row],[OUTSD_IND_HEALTH_TOTAL]]</f>
        <v>0</v>
      </c>
      <c r="AS2498" s="273">
        <f>Table2[[#This Row],[EXCHG_SG_HEALTH_TOTAL]]+Table2[[#This Row],[OUTSD_SG_HEALTH_TOTAL]]</f>
        <v>0</v>
      </c>
      <c r="AT2498" s="273">
        <f>Table2[[#This Row],[OUTSD_ATM_HEALTH_TOTAL]]+Table2[[#This Row],[OUTSD_LG_HEALTH_TOTAL]]+Table2[[#This Row],[Individual Total]]+Table2[[#This Row],[Small Group Total]]+Table2[[#This Row],[OUTSD_STUDENT]]</f>
        <v>2</v>
      </c>
    </row>
    <row r="2499" spans="1:46">
      <c r="A2499" t="s">
        <v>93</v>
      </c>
      <c r="B2499" t="s">
        <v>357</v>
      </c>
      <c r="AC2499">
        <v>114</v>
      </c>
      <c r="AL2499">
        <v>2023</v>
      </c>
      <c r="AM2499">
        <v>4</v>
      </c>
      <c r="AN2499" s="273">
        <f>(Table2[[#This Row],[OUTSD_IND_HEALTH_TOTAL]]+Table2[[#This Row],[EXCHG_IND_HEALTH_TOTAL]])-Table2[[#This Row],[OUTSD_IND_GRANDFATHER]]</f>
        <v>0</v>
      </c>
      <c r="AO2499" s="275">
        <f>Table2[[#This Row],[OUTSD_IND_HEALTH_TOTAL]]-Table2[[#This Row],[OUTSD_IND_GRANDFATHER]]</f>
        <v>0</v>
      </c>
      <c r="AP2499" s="273">
        <f>(Table2[[#This Row],[OUTSD_SG_HEALTH_TOTAL]]+Table2[[#This Row],[EXCHG_SG_HEALTH_TOTAL]])-Table2[[#This Row],[OUTSD_SG_GRANDFATHER]]</f>
        <v>0</v>
      </c>
      <c r="AQ2499" s="275">
        <f>Table2[[#This Row],[OUTSD_SG_HEALTH_TOTAL]]-Table2[[#This Row],[OUTSD_SG_GRANDFATHER]]</f>
        <v>0</v>
      </c>
      <c r="AR2499" s="273">
        <f>Table2[[#This Row],[EXCHG_IND_HEALTH_TOTAL]]+Table2[[#This Row],[OUTSD_IND_HEALTH_TOTAL]]</f>
        <v>0</v>
      </c>
      <c r="AS2499" s="273">
        <f>Table2[[#This Row],[EXCHG_SG_HEALTH_TOTAL]]+Table2[[#This Row],[OUTSD_SG_HEALTH_TOTAL]]</f>
        <v>0</v>
      </c>
      <c r="AT2499" s="273">
        <f>Table2[[#This Row],[OUTSD_ATM_HEALTH_TOTAL]]+Table2[[#This Row],[OUTSD_LG_HEALTH_TOTAL]]+Table2[[#This Row],[Individual Total]]+Table2[[#This Row],[Small Group Total]]+Table2[[#This Row],[OUTSD_STUDENT]]</f>
        <v>114</v>
      </c>
    </row>
    <row r="2500" spans="1:46">
      <c r="A2500" t="s">
        <v>93</v>
      </c>
      <c r="B2500" t="s">
        <v>362</v>
      </c>
      <c r="AC2500">
        <v>5</v>
      </c>
      <c r="AL2500">
        <v>2023</v>
      </c>
      <c r="AM2500">
        <v>4</v>
      </c>
      <c r="AN2500" s="273">
        <f>(Table2[[#This Row],[OUTSD_IND_HEALTH_TOTAL]]+Table2[[#This Row],[EXCHG_IND_HEALTH_TOTAL]])-Table2[[#This Row],[OUTSD_IND_GRANDFATHER]]</f>
        <v>0</v>
      </c>
      <c r="AO2500" s="275">
        <f>Table2[[#This Row],[OUTSD_IND_HEALTH_TOTAL]]-Table2[[#This Row],[OUTSD_IND_GRANDFATHER]]</f>
        <v>0</v>
      </c>
      <c r="AP2500" s="273">
        <f>(Table2[[#This Row],[OUTSD_SG_HEALTH_TOTAL]]+Table2[[#This Row],[EXCHG_SG_HEALTH_TOTAL]])-Table2[[#This Row],[OUTSD_SG_GRANDFATHER]]</f>
        <v>0</v>
      </c>
      <c r="AQ2500" s="275">
        <f>Table2[[#This Row],[OUTSD_SG_HEALTH_TOTAL]]-Table2[[#This Row],[OUTSD_SG_GRANDFATHER]]</f>
        <v>0</v>
      </c>
      <c r="AR2500" s="273">
        <f>Table2[[#This Row],[EXCHG_IND_HEALTH_TOTAL]]+Table2[[#This Row],[OUTSD_IND_HEALTH_TOTAL]]</f>
        <v>0</v>
      </c>
      <c r="AS2500" s="273">
        <f>Table2[[#This Row],[EXCHG_SG_HEALTH_TOTAL]]+Table2[[#This Row],[OUTSD_SG_HEALTH_TOTAL]]</f>
        <v>0</v>
      </c>
      <c r="AT2500" s="273">
        <f>Table2[[#This Row],[OUTSD_ATM_HEALTH_TOTAL]]+Table2[[#This Row],[OUTSD_LG_HEALTH_TOTAL]]+Table2[[#This Row],[Individual Total]]+Table2[[#This Row],[Small Group Total]]+Table2[[#This Row],[OUTSD_STUDENT]]</f>
        <v>5</v>
      </c>
    </row>
    <row r="2501" spans="1:46">
      <c r="A2501" t="s">
        <v>94</v>
      </c>
      <c r="B2501" t="s">
        <v>381</v>
      </c>
      <c r="AK2501">
        <v>245</v>
      </c>
      <c r="AL2501">
        <v>2023</v>
      </c>
      <c r="AM2501">
        <v>4</v>
      </c>
      <c r="AN2501" s="273">
        <f>(Table2[[#This Row],[OUTSD_IND_HEALTH_TOTAL]]+Table2[[#This Row],[EXCHG_IND_HEALTH_TOTAL]])-Table2[[#This Row],[OUTSD_IND_GRANDFATHER]]</f>
        <v>0</v>
      </c>
      <c r="AO2501" s="275">
        <f>Table2[[#This Row],[OUTSD_IND_HEALTH_TOTAL]]-Table2[[#This Row],[OUTSD_IND_GRANDFATHER]]</f>
        <v>0</v>
      </c>
      <c r="AP2501" s="273">
        <f>(Table2[[#This Row],[OUTSD_SG_HEALTH_TOTAL]]+Table2[[#This Row],[EXCHG_SG_HEALTH_TOTAL]])-Table2[[#This Row],[OUTSD_SG_GRANDFATHER]]</f>
        <v>0</v>
      </c>
      <c r="AQ2501" s="275">
        <f>Table2[[#This Row],[OUTSD_SG_HEALTH_TOTAL]]-Table2[[#This Row],[OUTSD_SG_GRANDFATHER]]</f>
        <v>0</v>
      </c>
      <c r="AR2501" s="273">
        <f>Table2[[#This Row],[EXCHG_IND_HEALTH_TOTAL]]+Table2[[#This Row],[OUTSD_IND_HEALTH_TOTAL]]</f>
        <v>0</v>
      </c>
      <c r="AS2501" s="273">
        <f>Table2[[#This Row],[EXCHG_SG_HEALTH_TOTAL]]+Table2[[#This Row],[OUTSD_SG_HEALTH_TOTAL]]</f>
        <v>0</v>
      </c>
      <c r="AT2501" s="273">
        <f>Table2[[#This Row],[OUTSD_ATM_HEALTH_TOTAL]]+Table2[[#This Row],[OUTSD_LG_HEALTH_TOTAL]]+Table2[[#This Row],[Individual Total]]+Table2[[#This Row],[Small Group Total]]+Table2[[#This Row],[OUTSD_STUDENT]]</f>
        <v>0</v>
      </c>
    </row>
    <row r="2502" spans="1:46">
      <c r="A2502" t="s">
        <v>94</v>
      </c>
      <c r="B2502" t="s">
        <v>363</v>
      </c>
      <c r="AK2502">
        <v>112</v>
      </c>
      <c r="AL2502">
        <v>2023</v>
      </c>
      <c r="AM2502">
        <v>4</v>
      </c>
      <c r="AN2502" s="273">
        <f>(Table2[[#This Row],[OUTSD_IND_HEALTH_TOTAL]]+Table2[[#This Row],[EXCHG_IND_HEALTH_TOTAL]])-Table2[[#This Row],[OUTSD_IND_GRANDFATHER]]</f>
        <v>0</v>
      </c>
      <c r="AO2502" s="275">
        <f>Table2[[#This Row],[OUTSD_IND_HEALTH_TOTAL]]-Table2[[#This Row],[OUTSD_IND_GRANDFATHER]]</f>
        <v>0</v>
      </c>
      <c r="AP2502" s="273">
        <f>(Table2[[#This Row],[OUTSD_SG_HEALTH_TOTAL]]+Table2[[#This Row],[EXCHG_SG_HEALTH_TOTAL]])-Table2[[#This Row],[OUTSD_SG_GRANDFATHER]]</f>
        <v>0</v>
      </c>
      <c r="AQ2502" s="275">
        <f>Table2[[#This Row],[OUTSD_SG_HEALTH_TOTAL]]-Table2[[#This Row],[OUTSD_SG_GRANDFATHER]]</f>
        <v>0</v>
      </c>
      <c r="AR2502" s="273">
        <f>Table2[[#This Row],[EXCHG_IND_HEALTH_TOTAL]]+Table2[[#This Row],[OUTSD_IND_HEALTH_TOTAL]]</f>
        <v>0</v>
      </c>
      <c r="AS2502" s="273">
        <f>Table2[[#This Row],[EXCHG_SG_HEALTH_TOTAL]]+Table2[[#This Row],[OUTSD_SG_HEALTH_TOTAL]]</f>
        <v>0</v>
      </c>
      <c r="AT2502" s="273">
        <f>Table2[[#This Row],[OUTSD_ATM_HEALTH_TOTAL]]+Table2[[#This Row],[OUTSD_LG_HEALTH_TOTAL]]+Table2[[#This Row],[Individual Total]]+Table2[[#This Row],[Small Group Total]]+Table2[[#This Row],[OUTSD_STUDENT]]</f>
        <v>0</v>
      </c>
    </row>
    <row r="2503" spans="1:46">
      <c r="A2503" t="s">
        <v>94</v>
      </c>
      <c r="B2503" t="s">
        <v>358</v>
      </c>
      <c r="AK2503">
        <v>426</v>
      </c>
      <c r="AL2503">
        <v>2023</v>
      </c>
      <c r="AM2503">
        <v>4</v>
      </c>
      <c r="AN2503" s="273">
        <f>(Table2[[#This Row],[OUTSD_IND_HEALTH_TOTAL]]+Table2[[#This Row],[EXCHG_IND_HEALTH_TOTAL]])-Table2[[#This Row],[OUTSD_IND_GRANDFATHER]]</f>
        <v>0</v>
      </c>
      <c r="AO2503" s="275">
        <f>Table2[[#This Row],[OUTSD_IND_HEALTH_TOTAL]]-Table2[[#This Row],[OUTSD_IND_GRANDFATHER]]</f>
        <v>0</v>
      </c>
      <c r="AP2503" s="273">
        <f>(Table2[[#This Row],[OUTSD_SG_HEALTH_TOTAL]]+Table2[[#This Row],[EXCHG_SG_HEALTH_TOTAL]])-Table2[[#This Row],[OUTSD_SG_GRANDFATHER]]</f>
        <v>0</v>
      </c>
      <c r="AQ2503" s="275">
        <f>Table2[[#This Row],[OUTSD_SG_HEALTH_TOTAL]]-Table2[[#This Row],[OUTSD_SG_GRANDFATHER]]</f>
        <v>0</v>
      </c>
      <c r="AR2503" s="273">
        <f>Table2[[#This Row],[EXCHG_IND_HEALTH_TOTAL]]+Table2[[#This Row],[OUTSD_IND_HEALTH_TOTAL]]</f>
        <v>0</v>
      </c>
      <c r="AS2503" s="273">
        <f>Table2[[#This Row],[EXCHG_SG_HEALTH_TOTAL]]+Table2[[#This Row],[OUTSD_SG_HEALTH_TOTAL]]</f>
        <v>0</v>
      </c>
      <c r="AT2503" s="273">
        <f>Table2[[#This Row],[OUTSD_ATM_HEALTH_TOTAL]]+Table2[[#This Row],[OUTSD_LG_HEALTH_TOTAL]]+Table2[[#This Row],[Individual Total]]+Table2[[#This Row],[Small Group Total]]+Table2[[#This Row],[OUTSD_STUDENT]]</f>
        <v>0</v>
      </c>
    </row>
    <row r="2504" spans="1:46">
      <c r="A2504" t="s">
        <v>94</v>
      </c>
      <c r="B2504" t="s">
        <v>361</v>
      </c>
      <c r="AK2504">
        <v>270</v>
      </c>
      <c r="AL2504">
        <v>2023</v>
      </c>
      <c r="AM2504">
        <v>4</v>
      </c>
      <c r="AN2504" s="273">
        <f>(Table2[[#This Row],[OUTSD_IND_HEALTH_TOTAL]]+Table2[[#This Row],[EXCHG_IND_HEALTH_TOTAL]])-Table2[[#This Row],[OUTSD_IND_GRANDFATHER]]</f>
        <v>0</v>
      </c>
      <c r="AO2504" s="275">
        <f>Table2[[#This Row],[OUTSD_IND_HEALTH_TOTAL]]-Table2[[#This Row],[OUTSD_IND_GRANDFATHER]]</f>
        <v>0</v>
      </c>
      <c r="AP2504" s="273">
        <f>(Table2[[#This Row],[OUTSD_SG_HEALTH_TOTAL]]+Table2[[#This Row],[EXCHG_SG_HEALTH_TOTAL]])-Table2[[#This Row],[OUTSD_SG_GRANDFATHER]]</f>
        <v>0</v>
      </c>
      <c r="AQ2504" s="275">
        <f>Table2[[#This Row],[OUTSD_SG_HEALTH_TOTAL]]-Table2[[#This Row],[OUTSD_SG_GRANDFATHER]]</f>
        <v>0</v>
      </c>
      <c r="AR2504" s="273">
        <f>Table2[[#This Row],[EXCHG_IND_HEALTH_TOTAL]]+Table2[[#This Row],[OUTSD_IND_HEALTH_TOTAL]]</f>
        <v>0</v>
      </c>
      <c r="AS2504" s="273">
        <f>Table2[[#This Row],[EXCHG_SG_HEALTH_TOTAL]]+Table2[[#This Row],[OUTSD_SG_HEALTH_TOTAL]]</f>
        <v>0</v>
      </c>
      <c r="AT2504" s="273">
        <f>Table2[[#This Row],[OUTSD_ATM_HEALTH_TOTAL]]+Table2[[#This Row],[OUTSD_LG_HEALTH_TOTAL]]+Table2[[#This Row],[Individual Total]]+Table2[[#This Row],[Small Group Total]]+Table2[[#This Row],[OUTSD_STUDENT]]</f>
        <v>0</v>
      </c>
    </row>
    <row r="2505" spans="1:46">
      <c r="A2505" t="s">
        <v>94</v>
      </c>
      <c r="B2505" t="s">
        <v>372</v>
      </c>
      <c r="AK2505">
        <v>115</v>
      </c>
      <c r="AL2505">
        <v>2023</v>
      </c>
      <c r="AM2505">
        <v>4</v>
      </c>
      <c r="AN2505" s="273">
        <f>(Table2[[#This Row],[OUTSD_IND_HEALTH_TOTAL]]+Table2[[#This Row],[EXCHG_IND_HEALTH_TOTAL]])-Table2[[#This Row],[OUTSD_IND_GRANDFATHER]]</f>
        <v>0</v>
      </c>
      <c r="AO2505" s="275">
        <f>Table2[[#This Row],[OUTSD_IND_HEALTH_TOTAL]]-Table2[[#This Row],[OUTSD_IND_GRANDFATHER]]</f>
        <v>0</v>
      </c>
      <c r="AP2505" s="273">
        <f>(Table2[[#This Row],[OUTSD_SG_HEALTH_TOTAL]]+Table2[[#This Row],[EXCHG_SG_HEALTH_TOTAL]])-Table2[[#This Row],[OUTSD_SG_GRANDFATHER]]</f>
        <v>0</v>
      </c>
      <c r="AQ2505" s="275">
        <f>Table2[[#This Row],[OUTSD_SG_HEALTH_TOTAL]]-Table2[[#This Row],[OUTSD_SG_GRANDFATHER]]</f>
        <v>0</v>
      </c>
      <c r="AR2505" s="273">
        <f>Table2[[#This Row],[EXCHG_IND_HEALTH_TOTAL]]+Table2[[#This Row],[OUTSD_IND_HEALTH_TOTAL]]</f>
        <v>0</v>
      </c>
      <c r="AS2505" s="273">
        <f>Table2[[#This Row],[EXCHG_SG_HEALTH_TOTAL]]+Table2[[#This Row],[OUTSD_SG_HEALTH_TOTAL]]</f>
        <v>0</v>
      </c>
      <c r="AT2505" s="273">
        <f>Table2[[#This Row],[OUTSD_ATM_HEALTH_TOTAL]]+Table2[[#This Row],[OUTSD_LG_HEALTH_TOTAL]]+Table2[[#This Row],[Individual Total]]+Table2[[#This Row],[Small Group Total]]+Table2[[#This Row],[OUTSD_STUDENT]]</f>
        <v>0</v>
      </c>
    </row>
    <row r="2506" spans="1:46">
      <c r="A2506" t="s">
        <v>94</v>
      </c>
      <c r="B2506" t="s">
        <v>376</v>
      </c>
      <c r="AK2506">
        <v>277</v>
      </c>
      <c r="AL2506">
        <v>2023</v>
      </c>
      <c r="AM2506">
        <v>4</v>
      </c>
      <c r="AN2506" s="273">
        <f>(Table2[[#This Row],[OUTSD_IND_HEALTH_TOTAL]]+Table2[[#This Row],[EXCHG_IND_HEALTH_TOTAL]])-Table2[[#This Row],[OUTSD_IND_GRANDFATHER]]</f>
        <v>0</v>
      </c>
      <c r="AO2506" s="275">
        <f>Table2[[#This Row],[OUTSD_IND_HEALTH_TOTAL]]-Table2[[#This Row],[OUTSD_IND_GRANDFATHER]]</f>
        <v>0</v>
      </c>
      <c r="AP2506" s="273">
        <f>(Table2[[#This Row],[OUTSD_SG_HEALTH_TOTAL]]+Table2[[#This Row],[EXCHG_SG_HEALTH_TOTAL]])-Table2[[#This Row],[OUTSD_SG_GRANDFATHER]]</f>
        <v>0</v>
      </c>
      <c r="AQ2506" s="275">
        <f>Table2[[#This Row],[OUTSD_SG_HEALTH_TOTAL]]-Table2[[#This Row],[OUTSD_SG_GRANDFATHER]]</f>
        <v>0</v>
      </c>
      <c r="AR2506" s="273">
        <f>Table2[[#This Row],[EXCHG_IND_HEALTH_TOTAL]]+Table2[[#This Row],[OUTSD_IND_HEALTH_TOTAL]]</f>
        <v>0</v>
      </c>
      <c r="AS2506" s="273">
        <f>Table2[[#This Row],[EXCHG_SG_HEALTH_TOTAL]]+Table2[[#This Row],[OUTSD_SG_HEALTH_TOTAL]]</f>
        <v>0</v>
      </c>
      <c r="AT2506" s="273">
        <f>Table2[[#This Row],[OUTSD_ATM_HEALTH_TOTAL]]+Table2[[#This Row],[OUTSD_LG_HEALTH_TOTAL]]+Table2[[#This Row],[Individual Total]]+Table2[[#This Row],[Small Group Total]]+Table2[[#This Row],[OUTSD_STUDENT]]</f>
        <v>0</v>
      </c>
    </row>
    <row r="2507" spans="1:46">
      <c r="A2507" t="s">
        <v>94</v>
      </c>
      <c r="B2507" t="s">
        <v>379</v>
      </c>
      <c r="AK2507">
        <v>98</v>
      </c>
      <c r="AL2507">
        <v>2023</v>
      </c>
      <c r="AM2507">
        <v>4</v>
      </c>
      <c r="AN2507" s="273">
        <f>(Table2[[#This Row],[OUTSD_IND_HEALTH_TOTAL]]+Table2[[#This Row],[EXCHG_IND_HEALTH_TOTAL]])-Table2[[#This Row],[OUTSD_IND_GRANDFATHER]]</f>
        <v>0</v>
      </c>
      <c r="AO2507" s="275">
        <f>Table2[[#This Row],[OUTSD_IND_HEALTH_TOTAL]]-Table2[[#This Row],[OUTSD_IND_GRANDFATHER]]</f>
        <v>0</v>
      </c>
      <c r="AP2507" s="273">
        <f>(Table2[[#This Row],[OUTSD_SG_HEALTH_TOTAL]]+Table2[[#This Row],[EXCHG_SG_HEALTH_TOTAL]])-Table2[[#This Row],[OUTSD_SG_GRANDFATHER]]</f>
        <v>0</v>
      </c>
      <c r="AQ2507" s="275">
        <f>Table2[[#This Row],[OUTSD_SG_HEALTH_TOTAL]]-Table2[[#This Row],[OUTSD_SG_GRANDFATHER]]</f>
        <v>0</v>
      </c>
      <c r="AR2507" s="273">
        <f>Table2[[#This Row],[EXCHG_IND_HEALTH_TOTAL]]+Table2[[#This Row],[OUTSD_IND_HEALTH_TOTAL]]</f>
        <v>0</v>
      </c>
      <c r="AS2507" s="273">
        <f>Table2[[#This Row],[EXCHG_SG_HEALTH_TOTAL]]+Table2[[#This Row],[OUTSD_SG_HEALTH_TOTAL]]</f>
        <v>0</v>
      </c>
      <c r="AT2507" s="273">
        <f>Table2[[#This Row],[OUTSD_ATM_HEALTH_TOTAL]]+Table2[[#This Row],[OUTSD_LG_HEALTH_TOTAL]]+Table2[[#This Row],[Individual Total]]+Table2[[#This Row],[Small Group Total]]+Table2[[#This Row],[OUTSD_STUDENT]]</f>
        <v>0</v>
      </c>
    </row>
    <row r="2508" spans="1:46">
      <c r="A2508" t="s">
        <v>94</v>
      </c>
      <c r="B2508" t="s">
        <v>377</v>
      </c>
      <c r="AK2508">
        <v>131</v>
      </c>
      <c r="AL2508">
        <v>2023</v>
      </c>
      <c r="AM2508">
        <v>4</v>
      </c>
      <c r="AN2508" s="273">
        <f>(Table2[[#This Row],[OUTSD_IND_HEALTH_TOTAL]]+Table2[[#This Row],[EXCHG_IND_HEALTH_TOTAL]])-Table2[[#This Row],[OUTSD_IND_GRANDFATHER]]</f>
        <v>0</v>
      </c>
      <c r="AO2508" s="275">
        <f>Table2[[#This Row],[OUTSD_IND_HEALTH_TOTAL]]-Table2[[#This Row],[OUTSD_IND_GRANDFATHER]]</f>
        <v>0</v>
      </c>
      <c r="AP2508" s="273">
        <f>(Table2[[#This Row],[OUTSD_SG_HEALTH_TOTAL]]+Table2[[#This Row],[EXCHG_SG_HEALTH_TOTAL]])-Table2[[#This Row],[OUTSD_SG_GRANDFATHER]]</f>
        <v>0</v>
      </c>
      <c r="AQ2508" s="275">
        <f>Table2[[#This Row],[OUTSD_SG_HEALTH_TOTAL]]-Table2[[#This Row],[OUTSD_SG_GRANDFATHER]]</f>
        <v>0</v>
      </c>
      <c r="AR2508" s="273">
        <f>Table2[[#This Row],[EXCHG_IND_HEALTH_TOTAL]]+Table2[[#This Row],[OUTSD_IND_HEALTH_TOTAL]]</f>
        <v>0</v>
      </c>
      <c r="AS2508" s="273">
        <f>Table2[[#This Row],[EXCHG_SG_HEALTH_TOTAL]]+Table2[[#This Row],[OUTSD_SG_HEALTH_TOTAL]]</f>
        <v>0</v>
      </c>
      <c r="AT2508" s="273">
        <f>Table2[[#This Row],[OUTSD_ATM_HEALTH_TOTAL]]+Table2[[#This Row],[OUTSD_LG_HEALTH_TOTAL]]+Table2[[#This Row],[Individual Total]]+Table2[[#This Row],[Small Group Total]]+Table2[[#This Row],[OUTSD_STUDENT]]</f>
        <v>0</v>
      </c>
    </row>
    <row r="2509" spans="1:46">
      <c r="A2509" t="s">
        <v>94</v>
      </c>
      <c r="B2509" t="s">
        <v>370</v>
      </c>
      <c r="AK2509">
        <v>631</v>
      </c>
      <c r="AL2509">
        <v>2023</v>
      </c>
      <c r="AM2509">
        <v>4</v>
      </c>
      <c r="AN2509" s="273">
        <f>(Table2[[#This Row],[OUTSD_IND_HEALTH_TOTAL]]+Table2[[#This Row],[EXCHG_IND_HEALTH_TOTAL]])-Table2[[#This Row],[OUTSD_IND_GRANDFATHER]]</f>
        <v>0</v>
      </c>
      <c r="AO2509" s="275">
        <f>Table2[[#This Row],[OUTSD_IND_HEALTH_TOTAL]]-Table2[[#This Row],[OUTSD_IND_GRANDFATHER]]</f>
        <v>0</v>
      </c>
      <c r="AP2509" s="273">
        <f>(Table2[[#This Row],[OUTSD_SG_HEALTH_TOTAL]]+Table2[[#This Row],[EXCHG_SG_HEALTH_TOTAL]])-Table2[[#This Row],[OUTSD_SG_GRANDFATHER]]</f>
        <v>0</v>
      </c>
      <c r="AQ2509" s="275">
        <f>Table2[[#This Row],[OUTSD_SG_HEALTH_TOTAL]]-Table2[[#This Row],[OUTSD_SG_GRANDFATHER]]</f>
        <v>0</v>
      </c>
      <c r="AR2509" s="273">
        <f>Table2[[#This Row],[EXCHG_IND_HEALTH_TOTAL]]+Table2[[#This Row],[OUTSD_IND_HEALTH_TOTAL]]</f>
        <v>0</v>
      </c>
      <c r="AS2509" s="273">
        <f>Table2[[#This Row],[EXCHG_SG_HEALTH_TOTAL]]+Table2[[#This Row],[OUTSD_SG_HEALTH_TOTAL]]</f>
        <v>0</v>
      </c>
      <c r="AT2509" s="273">
        <f>Table2[[#This Row],[OUTSD_ATM_HEALTH_TOTAL]]+Table2[[#This Row],[OUTSD_LG_HEALTH_TOTAL]]+Table2[[#This Row],[Individual Total]]+Table2[[#This Row],[Small Group Total]]+Table2[[#This Row],[OUTSD_STUDENT]]</f>
        <v>0</v>
      </c>
    </row>
    <row r="2510" spans="1:46">
      <c r="A2510" t="s">
        <v>94</v>
      </c>
      <c r="B2510" t="s">
        <v>367</v>
      </c>
      <c r="AK2510">
        <v>303</v>
      </c>
      <c r="AL2510">
        <v>2023</v>
      </c>
      <c r="AM2510">
        <v>4</v>
      </c>
      <c r="AN2510" s="273">
        <f>(Table2[[#This Row],[OUTSD_IND_HEALTH_TOTAL]]+Table2[[#This Row],[EXCHG_IND_HEALTH_TOTAL]])-Table2[[#This Row],[OUTSD_IND_GRANDFATHER]]</f>
        <v>0</v>
      </c>
      <c r="AO2510" s="275">
        <f>Table2[[#This Row],[OUTSD_IND_HEALTH_TOTAL]]-Table2[[#This Row],[OUTSD_IND_GRANDFATHER]]</f>
        <v>0</v>
      </c>
      <c r="AP2510" s="273">
        <f>(Table2[[#This Row],[OUTSD_SG_HEALTH_TOTAL]]+Table2[[#This Row],[EXCHG_SG_HEALTH_TOTAL]])-Table2[[#This Row],[OUTSD_SG_GRANDFATHER]]</f>
        <v>0</v>
      </c>
      <c r="AQ2510" s="275">
        <f>Table2[[#This Row],[OUTSD_SG_HEALTH_TOTAL]]-Table2[[#This Row],[OUTSD_SG_GRANDFATHER]]</f>
        <v>0</v>
      </c>
      <c r="AR2510" s="273">
        <f>Table2[[#This Row],[EXCHG_IND_HEALTH_TOTAL]]+Table2[[#This Row],[OUTSD_IND_HEALTH_TOTAL]]</f>
        <v>0</v>
      </c>
      <c r="AS2510" s="273">
        <f>Table2[[#This Row],[EXCHG_SG_HEALTH_TOTAL]]+Table2[[#This Row],[OUTSD_SG_HEALTH_TOTAL]]</f>
        <v>0</v>
      </c>
      <c r="AT2510" s="273">
        <f>Table2[[#This Row],[OUTSD_ATM_HEALTH_TOTAL]]+Table2[[#This Row],[OUTSD_LG_HEALTH_TOTAL]]+Table2[[#This Row],[Individual Total]]+Table2[[#This Row],[Small Group Total]]+Table2[[#This Row],[OUTSD_STUDENT]]</f>
        <v>0</v>
      </c>
    </row>
    <row r="2511" spans="1:46">
      <c r="A2511" t="s">
        <v>94</v>
      </c>
      <c r="B2511" t="s">
        <v>391</v>
      </c>
      <c r="AK2511">
        <v>24</v>
      </c>
      <c r="AL2511">
        <v>2023</v>
      </c>
      <c r="AM2511">
        <v>4</v>
      </c>
      <c r="AN2511" s="273">
        <f>(Table2[[#This Row],[OUTSD_IND_HEALTH_TOTAL]]+Table2[[#This Row],[EXCHG_IND_HEALTH_TOTAL]])-Table2[[#This Row],[OUTSD_IND_GRANDFATHER]]</f>
        <v>0</v>
      </c>
      <c r="AO2511" s="275">
        <f>Table2[[#This Row],[OUTSD_IND_HEALTH_TOTAL]]-Table2[[#This Row],[OUTSD_IND_GRANDFATHER]]</f>
        <v>0</v>
      </c>
      <c r="AP2511" s="273">
        <f>(Table2[[#This Row],[OUTSD_SG_HEALTH_TOTAL]]+Table2[[#This Row],[EXCHG_SG_HEALTH_TOTAL]])-Table2[[#This Row],[OUTSD_SG_GRANDFATHER]]</f>
        <v>0</v>
      </c>
      <c r="AQ2511" s="275">
        <f>Table2[[#This Row],[OUTSD_SG_HEALTH_TOTAL]]-Table2[[#This Row],[OUTSD_SG_GRANDFATHER]]</f>
        <v>0</v>
      </c>
      <c r="AR2511" s="273">
        <f>Table2[[#This Row],[EXCHG_IND_HEALTH_TOTAL]]+Table2[[#This Row],[OUTSD_IND_HEALTH_TOTAL]]</f>
        <v>0</v>
      </c>
      <c r="AS2511" s="273">
        <f>Table2[[#This Row],[EXCHG_SG_HEALTH_TOTAL]]+Table2[[#This Row],[OUTSD_SG_HEALTH_TOTAL]]</f>
        <v>0</v>
      </c>
      <c r="AT2511" s="273">
        <f>Table2[[#This Row],[OUTSD_ATM_HEALTH_TOTAL]]+Table2[[#This Row],[OUTSD_LG_HEALTH_TOTAL]]+Table2[[#This Row],[Individual Total]]+Table2[[#This Row],[Small Group Total]]+Table2[[#This Row],[OUTSD_STUDENT]]</f>
        <v>0</v>
      </c>
    </row>
    <row r="2512" spans="1:46">
      <c r="A2512" t="s">
        <v>94</v>
      </c>
      <c r="B2512" t="s">
        <v>386</v>
      </c>
      <c r="AK2512">
        <v>71</v>
      </c>
      <c r="AL2512">
        <v>2023</v>
      </c>
      <c r="AM2512">
        <v>4</v>
      </c>
      <c r="AN2512" s="273">
        <f>(Table2[[#This Row],[OUTSD_IND_HEALTH_TOTAL]]+Table2[[#This Row],[EXCHG_IND_HEALTH_TOTAL]])-Table2[[#This Row],[OUTSD_IND_GRANDFATHER]]</f>
        <v>0</v>
      </c>
      <c r="AO2512" s="275">
        <f>Table2[[#This Row],[OUTSD_IND_HEALTH_TOTAL]]-Table2[[#This Row],[OUTSD_IND_GRANDFATHER]]</f>
        <v>0</v>
      </c>
      <c r="AP2512" s="273">
        <f>(Table2[[#This Row],[OUTSD_SG_HEALTH_TOTAL]]+Table2[[#This Row],[EXCHG_SG_HEALTH_TOTAL]])-Table2[[#This Row],[OUTSD_SG_GRANDFATHER]]</f>
        <v>0</v>
      </c>
      <c r="AQ2512" s="275">
        <f>Table2[[#This Row],[OUTSD_SG_HEALTH_TOTAL]]-Table2[[#This Row],[OUTSD_SG_GRANDFATHER]]</f>
        <v>0</v>
      </c>
      <c r="AR2512" s="273">
        <f>Table2[[#This Row],[EXCHG_IND_HEALTH_TOTAL]]+Table2[[#This Row],[OUTSD_IND_HEALTH_TOTAL]]</f>
        <v>0</v>
      </c>
      <c r="AS2512" s="273">
        <f>Table2[[#This Row],[EXCHG_SG_HEALTH_TOTAL]]+Table2[[#This Row],[OUTSD_SG_HEALTH_TOTAL]]</f>
        <v>0</v>
      </c>
      <c r="AT2512" s="273">
        <f>Table2[[#This Row],[OUTSD_ATM_HEALTH_TOTAL]]+Table2[[#This Row],[OUTSD_LG_HEALTH_TOTAL]]+Table2[[#This Row],[Individual Total]]+Table2[[#This Row],[Small Group Total]]+Table2[[#This Row],[OUTSD_STUDENT]]</f>
        <v>0</v>
      </c>
    </row>
    <row r="2513" spans="1:46">
      <c r="A2513" t="s">
        <v>94</v>
      </c>
      <c r="B2513" t="s">
        <v>389</v>
      </c>
      <c r="AK2513">
        <v>44</v>
      </c>
      <c r="AL2513">
        <v>2023</v>
      </c>
      <c r="AM2513">
        <v>4</v>
      </c>
      <c r="AN2513" s="273">
        <f>(Table2[[#This Row],[OUTSD_IND_HEALTH_TOTAL]]+Table2[[#This Row],[EXCHG_IND_HEALTH_TOTAL]])-Table2[[#This Row],[OUTSD_IND_GRANDFATHER]]</f>
        <v>0</v>
      </c>
      <c r="AO2513" s="275">
        <f>Table2[[#This Row],[OUTSD_IND_HEALTH_TOTAL]]-Table2[[#This Row],[OUTSD_IND_GRANDFATHER]]</f>
        <v>0</v>
      </c>
      <c r="AP2513" s="273">
        <f>(Table2[[#This Row],[OUTSD_SG_HEALTH_TOTAL]]+Table2[[#This Row],[EXCHG_SG_HEALTH_TOTAL]])-Table2[[#This Row],[OUTSD_SG_GRANDFATHER]]</f>
        <v>0</v>
      </c>
      <c r="AQ2513" s="275">
        <f>Table2[[#This Row],[OUTSD_SG_HEALTH_TOTAL]]-Table2[[#This Row],[OUTSD_SG_GRANDFATHER]]</f>
        <v>0</v>
      </c>
      <c r="AR2513" s="273">
        <f>Table2[[#This Row],[EXCHG_IND_HEALTH_TOTAL]]+Table2[[#This Row],[OUTSD_IND_HEALTH_TOTAL]]</f>
        <v>0</v>
      </c>
      <c r="AS2513" s="273">
        <f>Table2[[#This Row],[EXCHG_SG_HEALTH_TOTAL]]+Table2[[#This Row],[OUTSD_SG_HEALTH_TOTAL]]</f>
        <v>0</v>
      </c>
      <c r="AT2513" s="273">
        <f>Table2[[#This Row],[OUTSD_ATM_HEALTH_TOTAL]]+Table2[[#This Row],[OUTSD_LG_HEALTH_TOTAL]]+Table2[[#This Row],[Individual Total]]+Table2[[#This Row],[Small Group Total]]+Table2[[#This Row],[OUTSD_STUDENT]]</f>
        <v>0</v>
      </c>
    </row>
    <row r="2514" spans="1:46">
      <c r="A2514" t="s">
        <v>94</v>
      </c>
      <c r="B2514" t="s">
        <v>360</v>
      </c>
      <c r="AK2514">
        <v>94</v>
      </c>
      <c r="AL2514">
        <v>2023</v>
      </c>
      <c r="AM2514">
        <v>4</v>
      </c>
      <c r="AN2514" s="273">
        <f>(Table2[[#This Row],[OUTSD_IND_HEALTH_TOTAL]]+Table2[[#This Row],[EXCHG_IND_HEALTH_TOTAL]])-Table2[[#This Row],[OUTSD_IND_GRANDFATHER]]</f>
        <v>0</v>
      </c>
      <c r="AO2514" s="275">
        <f>Table2[[#This Row],[OUTSD_IND_HEALTH_TOTAL]]-Table2[[#This Row],[OUTSD_IND_GRANDFATHER]]</f>
        <v>0</v>
      </c>
      <c r="AP2514" s="273">
        <f>(Table2[[#This Row],[OUTSD_SG_HEALTH_TOTAL]]+Table2[[#This Row],[EXCHG_SG_HEALTH_TOTAL]])-Table2[[#This Row],[OUTSD_SG_GRANDFATHER]]</f>
        <v>0</v>
      </c>
      <c r="AQ2514" s="275">
        <f>Table2[[#This Row],[OUTSD_SG_HEALTH_TOTAL]]-Table2[[#This Row],[OUTSD_SG_GRANDFATHER]]</f>
        <v>0</v>
      </c>
      <c r="AR2514" s="273">
        <f>Table2[[#This Row],[EXCHG_IND_HEALTH_TOTAL]]+Table2[[#This Row],[OUTSD_IND_HEALTH_TOTAL]]</f>
        <v>0</v>
      </c>
      <c r="AS2514" s="273">
        <f>Table2[[#This Row],[EXCHG_SG_HEALTH_TOTAL]]+Table2[[#This Row],[OUTSD_SG_HEALTH_TOTAL]]</f>
        <v>0</v>
      </c>
      <c r="AT2514" s="273">
        <f>Table2[[#This Row],[OUTSD_ATM_HEALTH_TOTAL]]+Table2[[#This Row],[OUTSD_LG_HEALTH_TOTAL]]+Table2[[#This Row],[Individual Total]]+Table2[[#This Row],[Small Group Total]]+Table2[[#This Row],[OUTSD_STUDENT]]</f>
        <v>0</v>
      </c>
    </row>
    <row r="2515" spans="1:46">
      <c r="A2515" t="s">
        <v>94</v>
      </c>
      <c r="B2515" t="s">
        <v>368</v>
      </c>
      <c r="AK2515">
        <v>617</v>
      </c>
      <c r="AL2515">
        <v>2023</v>
      </c>
      <c r="AM2515">
        <v>4</v>
      </c>
      <c r="AN2515" s="273">
        <f>(Table2[[#This Row],[OUTSD_IND_HEALTH_TOTAL]]+Table2[[#This Row],[EXCHG_IND_HEALTH_TOTAL]])-Table2[[#This Row],[OUTSD_IND_GRANDFATHER]]</f>
        <v>0</v>
      </c>
      <c r="AO2515" s="275">
        <f>Table2[[#This Row],[OUTSD_IND_HEALTH_TOTAL]]-Table2[[#This Row],[OUTSD_IND_GRANDFATHER]]</f>
        <v>0</v>
      </c>
      <c r="AP2515" s="273">
        <f>(Table2[[#This Row],[OUTSD_SG_HEALTH_TOTAL]]+Table2[[#This Row],[EXCHG_SG_HEALTH_TOTAL]])-Table2[[#This Row],[OUTSD_SG_GRANDFATHER]]</f>
        <v>0</v>
      </c>
      <c r="AQ2515" s="275">
        <f>Table2[[#This Row],[OUTSD_SG_HEALTH_TOTAL]]-Table2[[#This Row],[OUTSD_SG_GRANDFATHER]]</f>
        <v>0</v>
      </c>
      <c r="AR2515" s="273">
        <f>Table2[[#This Row],[EXCHG_IND_HEALTH_TOTAL]]+Table2[[#This Row],[OUTSD_IND_HEALTH_TOTAL]]</f>
        <v>0</v>
      </c>
      <c r="AS2515" s="273">
        <f>Table2[[#This Row],[EXCHG_SG_HEALTH_TOTAL]]+Table2[[#This Row],[OUTSD_SG_HEALTH_TOTAL]]</f>
        <v>0</v>
      </c>
      <c r="AT2515" s="273">
        <f>Table2[[#This Row],[OUTSD_ATM_HEALTH_TOTAL]]+Table2[[#This Row],[OUTSD_LG_HEALTH_TOTAL]]+Table2[[#This Row],[Individual Total]]+Table2[[#This Row],[Small Group Total]]+Table2[[#This Row],[OUTSD_STUDENT]]</f>
        <v>0</v>
      </c>
    </row>
    <row r="2516" spans="1:46">
      <c r="A2516" t="s">
        <v>94</v>
      </c>
      <c r="B2516" t="s">
        <v>371</v>
      </c>
      <c r="AK2516">
        <v>99</v>
      </c>
      <c r="AL2516">
        <v>2023</v>
      </c>
      <c r="AM2516">
        <v>4</v>
      </c>
      <c r="AN2516" s="273">
        <f>(Table2[[#This Row],[OUTSD_IND_HEALTH_TOTAL]]+Table2[[#This Row],[EXCHG_IND_HEALTH_TOTAL]])-Table2[[#This Row],[OUTSD_IND_GRANDFATHER]]</f>
        <v>0</v>
      </c>
      <c r="AO2516" s="275">
        <f>Table2[[#This Row],[OUTSD_IND_HEALTH_TOTAL]]-Table2[[#This Row],[OUTSD_IND_GRANDFATHER]]</f>
        <v>0</v>
      </c>
      <c r="AP2516" s="273">
        <f>(Table2[[#This Row],[OUTSD_SG_HEALTH_TOTAL]]+Table2[[#This Row],[EXCHG_SG_HEALTH_TOTAL]])-Table2[[#This Row],[OUTSD_SG_GRANDFATHER]]</f>
        <v>0</v>
      </c>
      <c r="AQ2516" s="275">
        <f>Table2[[#This Row],[OUTSD_SG_HEALTH_TOTAL]]-Table2[[#This Row],[OUTSD_SG_GRANDFATHER]]</f>
        <v>0</v>
      </c>
      <c r="AR2516" s="273">
        <f>Table2[[#This Row],[EXCHG_IND_HEALTH_TOTAL]]+Table2[[#This Row],[OUTSD_IND_HEALTH_TOTAL]]</f>
        <v>0</v>
      </c>
      <c r="AS2516" s="273">
        <f>Table2[[#This Row],[EXCHG_SG_HEALTH_TOTAL]]+Table2[[#This Row],[OUTSD_SG_HEALTH_TOTAL]]</f>
        <v>0</v>
      </c>
      <c r="AT2516" s="273">
        <f>Table2[[#This Row],[OUTSD_ATM_HEALTH_TOTAL]]+Table2[[#This Row],[OUTSD_LG_HEALTH_TOTAL]]+Table2[[#This Row],[Individual Total]]+Table2[[#This Row],[Small Group Total]]+Table2[[#This Row],[OUTSD_STUDENT]]</f>
        <v>0</v>
      </c>
    </row>
    <row r="2517" spans="1:46">
      <c r="A2517" t="s">
        <v>94</v>
      </c>
      <c r="B2517" t="s">
        <v>378</v>
      </c>
      <c r="AK2517">
        <v>213</v>
      </c>
      <c r="AL2517">
        <v>2023</v>
      </c>
      <c r="AM2517">
        <v>4</v>
      </c>
      <c r="AN2517" s="273">
        <f>(Table2[[#This Row],[OUTSD_IND_HEALTH_TOTAL]]+Table2[[#This Row],[EXCHG_IND_HEALTH_TOTAL]])-Table2[[#This Row],[OUTSD_IND_GRANDFATHER]]</f>
        <v>0</v>
      </c>
      <c r="AO2517" s="275">
        <f>Table2[[#This Row],[OUTSD_IND_HEALTH_TOTAL]]-Table2[[#This Row],[OUTSD_IND_GRANDFATHER]]</f>
        <v>0</v>
      </c>
      <c r="AP2517" s="273">
        <f>(Table2[[#This Row],[OUTSD_SG_HEALTH_TOTAL]]+Table2[[#This Row],[EXCHG_SG_HEALTH_TOTAL]])-Table2[[#This Row],[OUTSD_SG_GRANDFATHER]]</f>
        <v>0</v>
      </c>
      <c r="AQ2517" s="275">
        <f>Table2[[#This Row],[OUTSD_SG_HEALTH_TOTAL]]-Table2[[#This Row],[OUTSD_SG_GRANDFATHER]]</f>
        <v>0</v>
      </c>
      <c r="AR2517" s="273">
        <f>Table2[[#This Row],[EXCHG_IND_HEALTH_TOTAL]]+Table2[[#This Row],[OUTSD_IND_HEALTH_TOTAL]]</f>
        <v>0</v>
      </c>
      <c r="AS2517" s="273">
        <f>Table2[[#This Row],[EXCHG_SG_HEALTH_TOTAL]]+Table2[[#This Row],[OUTSD_SG_HEALTH_TOTAL]]</f>
        <v>0</v>
      </c>
      <c r="AT2517" s="273">
        <f>Table2[[#This Row],[OUTSD_ATM_HEALTH_TOTAL]]+Table2[[#This Row],[OUTSD_LG_HEALTH_TOTAL]]+Table2[[#This Row],[Individual Total]]+Table2[[#This Row],[Small Group Total]]+Table2[[#This Row],[OUTSD_STUDENT]]</f>
        <v>0</v>
      </c>
    </row>
    <row r="2518" spans="1:46">
      <c r="A2518" t="s">
        <v>94</v>
      </c>
      <c r="B2518" t="s">
        <v>369</v>
      </c>
      <c r="AK2518">
        <v>273</v>
      </c>
      <c r="AL2518">
        <v>2023</v>
      </c>
      <c r="AM2518">
        <v>4</v>
      </c>
      <c r="AN2518" s="273">
        <f>(Table2[[#This Row],[OUTSD_IND_HEALTH_TOTAL]]+Table2[[#This Row],[EXCHG_IND_HEALTH_TOTAL]])-Table2[[#This Row],[OUTSD_IND_GRANDFATHER]]</f>
        <v>0</v>
      </c>
      <c r="AO2518" s="275">
        <f>Table2[[#This Row],[OUTSD_IND_HEALTH_TOTAL]]-Table2[[#This Row],[OUTSD_IND_GRANDFATHER]]</f>
        <v>0</v>
      </c>
      <c r="AP2518" s="273">
        <f>(Table2[[#This Row],[OUTSD_SG_HEALTH_TOTAL]]+Table2[[#This Row],[EXCHG_SG_HEALTH_TOTAL]])-Table2[[#This Row],[OUTSD_SG_GRANDFATHER]]</f>
        <v>0</v>
      </c>
      <c r="AQ2518" s="275">
        <f>Table2[[#This Row],[OUTSD_SG_HEALTH_TOTAL]]-Table2[[#This Row],[OUTSD_SG_GRANDFATHER]]</f>
        <v>0</v>
      </c>
      <c r="AR2518" s="273">
        <f>Table2[[#This Row],[EXCHG_IND_HEALTH_TOTAL]]+Table2[[#This Row],[OUTSD_IND_HEALTH_TOTAL]]</f>
        <v>0</v>
      </c>
      <c r="AS2518" s="273">
        <f>Table2[[#This Row],[EXCHG_SG_HEALTH_TOTAL]]+Table2[[#This Row],[OUTSD_SG_HEALTH_TOTAL]]</f>
        <v>0</v>
      </c>
      <c r="AT2518" s="273">
        <f>Table2[[#This Row],[OUTSD_ATM_HEALTH_TOTAL]]+Table2[[#This Row],[OUTSD_LG_HEALTH_TOTAL]]+Table2[[#This Row],[Individual Total]]+Table2[[#This Row],[Small Group Total]]+Table2[[#This Row],[OUTSD_STUDENT]]</f>
        <v>0</v>
      </c>
    </row>
    <row r="2519" spans="1:46">
      <c r="A2519" t="s">
        <v>94</v>
      </c>
      <c r="B2519" t="s">
        <v>385</v>
      </c>
      <c r="AK2519">
        <v>81</v>
      </c>
      <c r="AL2519">
        <v>2023</v>
      </c>
      <c r="AM2519">
        <v>4</v>
      </c>
      <c r="AN2519" s="273">
        <f>(Table2[[#This Row],[OUTSD_IND_HEALTH_TOTAL]]+Table2[[#This Row],[EXCHG_IND_HEALTH_TOTAL]])-Table2[[#This Row],[OUTSD_IND_GRANDFATHER]]</f>
        <v>0</v>
      </c>
      <c r="AO2519" s="275">
        <f>Table2[[#This Row],[OUTSD_IND_HEALTH_TOTAL]]-Table2[[#This Row],[OUTSD_IND_GRANDFATHER]]</f>
        <v>0</v>
      </c>
      <c r="AP2519" s="273">
        <f>(Table2[[#This Row],[OUTSD_SG_HEALTH_TOTAL]]+Table2[[#This Row],[EXCHG_SG_HEALTH_TOTAL]])-Table2[[#This Row],[OUTSD_SG_GRANDFATHER]]</f>
        <v>0</v>
      </c>
      <c r="AQ2519" s="275">
        <f>Table2[[#This Row],[OUTSD_SG_HEALTH_TOTAL]]-Table2[[#This Row],[OUTSD_SG_GRANDFATHER]]</f>
        <v>0</v>
      </c>
      <c r="AR2519" s="273">
        <f>Table2[[#This Row],[EXCHG_IND_HEALTH_TOTAL]]+Table2[[#This Row],[OUTSD_IND_HEALTH_TOTAL]]</f>
        <v>0</v>
      </c>
      <c r="AS2519" s="273">
        <f>Table2[[#This Row],[EXCHG_SG_HEALTH_TOTAL]]+Table2[[#This Row],[OUTSD_SG_HEALTH_TOTAL]]</f>
        <v>0</v>
      </c>
      <c r="AT2519" s="273">
        <f>Table2[[#This Row],[OUTSD_ATM_HEALTH_TOTAL]]+Table2[[#This Row],[OUTSD_LG_HEALTH_TOTAL]]+Table2[[#This Row],[Individual Total]]+Table2[[#This Row],[Small Group Total]]+Table2[[#This Row],[OUTSD_STUDENT]]</f>
        <v>0</v>
      </c>
    </row>
    <row r="2520" spans="1:46">
      <c r="A2520" t="s">
        <v>94</v>
      </c>
      <c r="B2520" t="s">
        <v>366</v>
      </c>
      <c r="AK2520">
        <v>532</v>
      </c>
      <c r="AL2520">
        <v>2023</v>
      </c>
      <c r="AM2520">
        <v>4</v>
      </c>
      <c r="AN2520" s="273">
        <f>(Table2[[#This Row],[OUTSD_IND_HEALTH_TOTAL]]+Table2[[#This Row],[EXCHG_IND_HEALTH_TOTAL]])-Table2[[#This Row],[OUTSD_IND_GRANDFATHER]]</f>
        <v>0</v>
      </c>
      <c r="AO2520" s="275">
        <f>Table2[[#This Row],[OUTSD_IND_HEALTH_TOTAL]]-Table2[[#This Row],[OUTSD_IND_GRANDFATHER]]</f>
        <v>0</v>
      </c>
      <c r="AP2520" s="273">
        <f>(Table2[[#This Row],[OUTSD_SG_HEALTH_TOTAL]]+Table2[[#This Row],[EXCHG_SG_HEALTH_TOTAL]])-Table2[[#This Row],[OUTSD_SG_GRANDFATHER]]</f>
        <v>0</v>
      </c>
      <c r="AQ2520" s="275">
        <f>Table2[[#This Row],[OUTSD_SG_HEALTH_TOTAL]]-Table2[[#This Row],[OUTSD_SG_GRANDFATHER]]</f>
        <v>0</v>
      </c>
      <c r="AR2520" s="273">
        <f>Table2[[#This Row],[EXCHG_IND_HEALTH_TOTAL]]+Table2[[#This Row],[OUTSD_IND_HEALTH_TOTAL]]</f>
        <v>0</v>
      </c>
      <c r="AS2520" s="273">
        <f>Table2[[#This Row],[EXCHG_SG_HEALTH_TOTAL]]+Table2[[#This Row],[OUTSD_SG_HEALTH_TOTAL]]</f>
        <v>0</v>
      </c>
      <c r="AT2520" s="273">
        <f>Table2[[#This Row],[OUTSD_ATM_HEALTH_TOTAL]]+Table2[[#This Row],[OUTSD_LG_HEALTH_TOTAL]]+Table2[[#This Row],[Individual Total]]+Table2[[#This Row],[Small Group Total]]+Table2[[#This Row],[OUTSD_STUDENT]]</f>
        <v>0</v>
      </c>
    </row>
    <row r="2521" spans="1:46">
      <c r="A2521" t="s">
        <v>94</v>
      </c>
      <c r="B2521" t="s">
        <v>375</v>
      </c>
      <c r="AK2521">
        <v>215</v>
      </c>
      <c r="AL2521">
        <v>2023</v>
      </c>
      <c r="AM2521">
        <v>4</v>
      </c>
      <c r="AN2521" s="273">
        <f>(Table2[[#This Row],[OUTSD_IND_HEALTH_TOTAL]]+Table2[[#This Row],[EXCHG_IND_HEALTH_TOTAL]])-Table2[[#This Row],[OUTSD_IND_GRANDFATHER]]</f>
        <v>0</v>
      </c>
      <c r="AO2521" s="275">
        <f>Table2[[#This Row],[OUTSD_IND_HEALTH_TOTAL]]-Table2[[#This Row],[OUTSD_IND_GRANDFATHER]]</f>
        <v>0</v>
      </c>
      <c r="AP2521" s="273">
        <f>(Table2[[#This Row],[OUTSD_SG_HEALTH_TOTAL]]+Table2[[#This Row],[EXCHG_SG_HEALTH_TOTAL]])-Table2[[#This Row],[OUTSD_SG_GRANDFATHER]]</f>
        <v>0</v>
      </c>
      <c r="AQ2521" s="275">
        <f>Table2[[#This Row],[OUTSD_SG_HEALTH_TOTAL]]-Table2[[#This Row],[OUTSD_SG_GRANDFATHER]]</f>
        <v>0</v>
      </c>
      <c r="AR2521" s="273">
        <f>Table2[[#This Row],[EXCHG_IND_HEALTH_TOTAL]]+Table2[[#This Row],[OUTSD_IND_HEALTH_TOTAL]]</f>
        <v>0</v>
      </c>
      <c r="AS2521" s="273">
        <f>Table2[[#This Row],[EXCHG_SG_HEALTH_TOTAL]]+Table2[[#This Row],[OUTSD_SG_HEALTH_TOTAL]]</f>
        <v>0</v>
      </c>
      <c r="AT2521" s="273">
        <f>Table2[[#This Row],[OUTSD_ATM_HEALTH_TOTAL]]+Table2[[#This Row],[OUTSD_LG_HEALTH_TOTAL]]+Table2[[#This Row],[Individual Total]]+Table2[[#This Row],[Small Group Total]]+Table2[[#This Row],[OUTSD_STUDENT]]</f>
        <v>0</v>
      </c>
    </row>
    <row r="2522" spans="1:46">
      <c r="A2522" t="s">
        <v>94</v>
      </c>
      <c r="B2522" t="s">
        <v>365</v>
      </c>
      <c r="AK2522">
        <v>208</v>
      </c>
      <c r="AL2522">
        <v>2023</v>
      </c>
      <c r="AM2522">
        <v>4</v>
      </c>
      <c r="AN2522" s="273">
        <f>(Table2[[#This Row],[OUTSD_IND_HEALTH_TOTAL]]+Table2[[#This Row],[EXCHG_IND_HEALTH_TOTAL]])-Table2[[#This Row],[OUTSD_IND_GRANDFATHER]]</f>
        <v>0</v>
      </c>
      <c r="AO2522" s="275">
        <f>Table2[[#This Row],[OUTSD_IND_HEALTH_TOTAL]]-Table2[[#This Row],[OUTSD_IND_GRANDFATHER]]</f>
        <v>0</v>
      </c>
      <c r="AP2522" s="273">
        <f>(Table2[[#This Row],[OUTSD_SG_HEALTH_TOTAL]]+Table2[[#This Row],[EXCHG_SG_HEALTH_TOTAL]])-Table2[[#This Row],[OUTSD_SG_GRANDFATHER]]</f>
        <v>0</v>
      </c>
      <c r="AQ2522" s="275">
        <f>Table2[[#This Row],[OUTSD_SG_HEALTH_TOTAL]]-Table2[[#This Row],[OUTSD_SG_GRANDFATHER]]</f>
        <v>0</v>
      </c>
      <c r="AR2522" s="273">
        <f>Table2[[#This Row],[EXCHG_IND_HEALTH_TOTAL]]+Table2[[#This Row],[OUTSD_IND_HEALTH_TOTAL]]</f>
        <v>0</v>
      </c>
      <c r="AS2522" s="273">
        <f>Table2[[#This Row],[EXCHG_SG_HEALTH_TOTAL]]+Table2[[#This Row],[OUTSD_SG_HEALTH_TOTAL]]</f>
        <v>0</v>
      </c>
      <c r="AT2522" s="273">
        <f>Table2[[#This Row],[OUTSD_ATM_HEALTH_TOTAL]]+Table2[[#This Row],[OUTSD_LG_HEALTH_TOTAL]]+Table2[[#This Row],[Individual Total]]+Table2[[#This Row],[Small Group Total]]+Table2[[#This Row],[OUTSD_STUDENT]]</f>
        <v>0</v>
      </c>
    </row>
    <row r="2523" spans="1:46">
      <c r="A2523" t="s">
        <v>94</v>
      </c>
      <c r="B2523" t="s">
        <v>383</v>
      </c>
      <c r="AK2523">
        <v>155</v>
      </c>
      <c r="AL2523">
        <v>2023</v>
      </c>
      <c r="AM2523">
        <v>4</v>
      </c>
      <c r="AN2523" s="273">
        <f>(Table2[[#This Row],[OUTSD_IND_HEALTH_TOTAL]]+Table2[[#This Row],[EXCHG_IND_HEALTH_TOTAL]])-Table2[[#This Row],[OUTSD_IND_GRANDFATHER]]</f>
        <v>0</v>
      </c>
      <c r="AO2523" s="275">
        <f>Table2[[#This Row],[OUTSD_IND_HEALTH_TOTAL]]-Table2[[#This Row],[OUTSD_IND_GRANDFATHER]]</f>
        <v>0</v>
      </c>
      <c r="AP2523" s="273">
        <f>(Table2[[#This Row],[OUTSD_SG_HEALTH_TOTAL]]+Table2[[#This Row],[EXCHG_SG_HEALTH_TOTAL]])-Table2[[#This Row],[OUTSD_SG_GRANDFATHER]]</f>
        <v>0</v>
      </c>
      <c r="AQ2523" s="275">
        <f>Table2[[#This Row],[OUTSD_SG_HEALTH_TOTAL]]-Table2[[#This Row],[OUTSD_SG_GRANDFATHER]]</f>
        <v>0</v>
      </c>
      <c r="AR2523" s="273">
        <f>Table2[[#This Row],[EXCHG_IND_HEALTH_TOTAL]]+Table2[[#This Row],[OUTSD_IND_HEALTH_TOTAL]]</f>
        <v>0</v>
      </c>
      <c r="AS2523" s="273">
        <f>Table2[[#This Row],[EXCHG_SG_HEALTH_TOTAL]]+Table2[[#This Row],[OUTSD_SG_HEALTH_TOTAL]]</f>
        <v>0</v>
      </c>
      <c r="AT2523" s="273">
        <f>Table2[[#This Row],[OUTSD_ATM_HEALTH_TOTAL]]+Table2[[#This Row],[OUTSD_LG_HEALTH_TOTAL]]+Table2[[#This Row],[Individual Total]]+Table2[[#This Row],[Small Group Total]]+Table2[[#This Row],[OUTSD_STUDENT]]</f>
        <v>0</v>
      </c>
    </row>
    <row r="2524" spans="1:46">
      <c r="A2524" t="s">
        <v>94</v>
      </c>
      <c r="B2524" t="s">
        <v>356</v>
      </c>
      <c r="AK2524">
        <v>297</v>
      </c>
      <c r="AL2524">
        <v>2023</v>
      </c>
      <c r="AM2524">
        <v>4</v>
      </c>
      <c r="AN2524" s="273">
        <f>(Table2[[#This Row],[OUTSD_IND_HEALTH_TOTAL]]+Table2[[#This Row],[EXCHG_IND_HEALTH_TOTAL]])-Table2[[#This Row],[OUTSD_IND_GRANDFATHER]]</f>
        <v>0</v>
      </c>
      <c r="AO2524" s="275">
        <f>Table2[[#This Row],[OUTSD_IND_HEALTH_TOTAL]]-Table2[[#This Row],[OUTSD_IND_GRANDFATHER]]</f>
        <v>0</v>
      </c>
      <c r="AP2524" s="273">
        <f>(Table2[[#This Row],[OUTSD_SG_HEALTH_TOTAL]]+Table2[[#This Row],[EXCHG_SG_HEALTH_TOTAL]])-Table2[[#This Row],[OUTSD_SG_GRANDFATHER]]</f>
        <v>0</v>
      </c>
      <c r="AQ2524" s="275">
        <f>Table2[[#This Row],[OUTSD_SG_HEALTH_TOTAL]]-Table2[[#This Row],[OUTSD_SG_GRANDFATHER]]</f>
        <v>0</v>
      </c>
      <c r="AR2524" s="273">
        <f>Table2[[#This Row],[EXCHG_IND_HEALTH_TOTAL]]+Table2[[#This Row],[OUTSD_IND_HEALTH_TOTAL]]</f>
        <v>0</v>
      </c>
      <c r="AS2524" s="273">
        <f>Table2[[#This Row],[EXCHG_SG_HEALTH_TOTAL]]+Table2[[#This Row],[OUTSD_SG_HEALTH_TOTAL]]</f>
        <v>0</v>
      </c>
      <c r="AT2524" s="273">
        <f>Table2[[#This Row],[OUTSD_ATM_HEALTH_TOTAL]]+Table2[[#This Row],[OUTSD_LG_HEALTH_TOTAL]]+Table2[[#This Row],[Individual Total]]+Table2[[#This Row],[Small Group Total]]+Table2[[#This Row],[OUTSD_STUDENT]]</f>
        <v>0</v>
      </c>
    </row>
    <row r="2525" spans="1:46">
      <c r="A2525" t="s">
        <v>94</v>
      </c>
      <c r="B2525" t="s">
        <v>382</v>
      </c>
      <c r="AK2525">
        <v>78</v>
      </c>
      <c r="AL2525">
        <v>2023</v>
      </c>
      <c r="AM2525">
        <v>4</v>
      </c>
      <c r="AN2525" s="273">
        <f>(Table2[[#This Row],[OUTSD_IND_HEALTH_TOTAL]]+Table2[[#This Row],[EXCHG_IND_HEALTH_TOTAL]])-Table2[[#This Row],[OUTSD_IND_GRANDFATHER]]</f>
        <v>0</v>
      </c>
      <c r="AO2525" s="275">
        <f>Table2[[#This Row],[OUTSD_IND_HEALTH_TOTAL]]-Table2[[#This Row],[OUTSD_IND_GRANDFATHER]]</f>
        <v>0</v>
      </c>
      <c r="AP2525" s="273">
        <f>(Table2[[#This Row],[OUTSD_SG_HEALTH_TOTAL]]+Table2[[#This Row],[EXCHG_SG_HEALTH_TOTAL]])-Table2[[#This Row],[OUTSD_SG_GRANDFATHER]]</f>
        <v>0</v>
      </c>
      <c r="AQ2525" s="275">
        <f>Table2[[#This Row],[OUTSD_SG_HEALTH_TOTAL]]-Table2[[#This Row],[OUTSD_SG_GRANDFATHER]]</f>
        <v>0</v>
      </c>
      <c r="AR2525" s="273">
        <f>Table2[[#This Row],[EXCHG_IND_HEALTH_TOTAL]]+Table2[[#This Row],[OUTSD_IND_HEALTH_TOTAL]]</f>
        <v>0</v>
      </c>
      <c r="AS2525" s="273">
        <f>Table2[[#This Row],[EXCHG_SG_HEALTH_TOTAL]]+Table2[[#This Row],[OUTSD_SG_HEALTH_TOTAL]]</f>
        <v>0</v>
      </c>
      <c r="AT2525" s="273">
        <f>Table2[[#This Row],[OUTSD_ATM_HEALTH_TOTAL]]+Table2[[#This Row],[OUTSD_LG_HEALTH_TOTAL]]+Table2[[#This Row],[Individual Total]]+Table2[[#This Row],[Small Group Total]]+Table2[[#This Row],[OUTSD_STUDENT]]</f>
        <v>0</v>
      </c>
    </row>
    <row r="2526" spans="1:46">
      <c r="A2526" t="s">
        <v>94</v>
      </c>
      <c r="B2526" t="s">
        <v>359</v>
      </c>
      <c r="AK2526">
        <v>427</v>
      </c>
      <c r="AL2526">
        <v>2023</v>
      </c>
      <c r="AM2526">
        <v>4</v>
      </c>
      <c r="AN2526" s="273">
        <f>(Table2[[#This Row],[OUTSD_IND_HEALTH_TOTAL]]+Table2[[#This Row],[EXCHG_IND_HEALTH_TOTAL]])-Table2[[#This Row],[OUTSD_IND_GRANDFATHER]]</f>
        <v>0</v>
      </c>
      <c r="AO2526" s="275">
        <f>Table2[[#This Row],[OUTSD_IND_HEALTH_TOTAL]]-Table2[[#This Row],[OUTSD_IND_GRANDFATHER]]</f>
        <v>0</v>
      </c>
      <c r="AP2526" s="273">
        <f>(Table2[[#This Row],[OUTSD_SG_HEALTH_TOTAL]]+Table2[[#This Row],[EXCHG_SG_HEALTH_TOTAL]])-Table2[[#This Row],[OUTSD_SG_GRANDFATHER]]</f>
        <v>0</v>
      </c>
      <c r="AQ2526" s="275">
        <f>Table2[[#This Row],[OUTSD_SG_HEALTH_TOTAL]]-Table2[[#This Row],[OUTSD_SG_GRANDFATHER]]</f>
        <v>0</v>
      </c>
      <c r="AR2526" s="273">
        <f>Table2[[#This Row],[EXCHG_IND_HEALTH_TOTAL]]+Table2[[#This Row],[OUTSD_IND_HEALTH_TOTAL]]</f>
        <v>0</v>
      </c>
      <c r="AS2526" s="273">
        <f>Table2[[#This Row],[EXCHG_SG_HEALTH_TOTAL]]+Table2[[#This Row],[OUTSD_SG_HEALTH_TOTAL]]</f>
        <v>0</v>
      </c>
      <c r="AT2526" s="273">
        <f>Table2[[#This Row],[OUTSD_ATM_HEALTH_TOTAL]]+Table2[[#This Row],[OUTSD_LG_HEALTH_TOTAL]]+Table2[[#This Row],[Individual Total]]+Table2[[#This Row],[Small Group Total]]+Table2[[#This Row],[OUTSD_STUDENT]]</f>
        <v>0</v>
      </c>
    </row>
    <row r="2527" spans="1:46">
      <c r="A2527" t="s">
        <v>94</v>
      </c>
      <c r="B2527" t="s">
        <v>364</v>
      </c>
      <c r="AK2527">
        <v>88</v>
      </c>
      <c r="AL2527">
        <v>2023</v>
      </c>
      <c r="AM2527">
        <v>4</v>
      </c>
      <c r="AN2527" s="273">
        <f>(Table2[[#This Row],[OUTSD_IND_HEALTH_TOTAL]]+Table2[[#This Row],[EXCHG_IND_HEALTH_TOTAL]])-Table2[[#This Row],[OUTSD_IND_GRANDFATHER]]</f>
        <v>0</v>
      </c>
      <c r="AO2527" s="275">
        <f>Table2[[#This Row],[OUTSD_IND_HEALTH_TOTAL]]-Table2[[#This Row],[OUTSD_IND_GRANDFATHER]]</f>
        <v>0</v>
      </c>
      <c r="AP2527" s="273">
        <f>(Table2[[#This Row],[OUTSD_SG_HEALTH_TOTAL]]+Table2[[#This Row],[EXCHG_SG_HEALTH_TOTAL]])-Table2[[#This Row],[OUTSD_SG_GRANDFATHER]]</f>
        <v>0</v>
      </c>
      <c r="AQ2527" s="275">
        <f>Table2[[#This Row],[OUTSD_SG_HEALTH_TOTAL]]-Table2[[#This Row],[OUTSD_SG_GRANDFATHER]]</f>
        <v>0</v>
      </c>
      <c r="AR2527" s="273">
        <f>Table2[[#This Row],[EXCHG_IND_HEALTH_TOTAL]]+Table2[[#This Row],[OUTSD_IND_HEALTH_TOTAL]]</f>
        <v>0</v>
      </c>
      <c r="AS2527" s="273">
        <f>Table2[[#This Row],[EXCHG_SG_HEALTH_TOTAL]]+Table2[[#This Row],[OUTSD_SG_HEALTH_TOTAL]]</f>
        <v>0</v>
      </c>
      <c r="AT2527" s="273">
        <f>Table2[[#This Row],[OUTSD_ATM_HEALTH_TOTAL]]+Table2[[#This Row],[OUTSD_LG_HEALTH_TOTAL]]+Table2[[#This Row],[Individual Total]]+Table2[[#This Row],[Small Group Total]]+Table2[[#This Row],[OUTSD_STUDENT]]</f>
        <v>0</v>
      </c>
    </row>
    <row r="2528" spans="1:46">
      <c r="A2528" t="s">
        <v>94</v>
      </c>
      <c r="B2528" t="s">
        <v>384</v>
      </c>
      <c r="AK2528">
        <v>11</v>
      </c>
      <c r="AL2528">
        <v>2023</v>
      </c>
      <c r="AM2528">
        <v>4</v>
      </c>
      <c r="AN2528" s="273">
        <f>(Table2[[#This Row],[OUTSD_IND_HEALTH_TOTAL]]+Table2[[#This Row],[EXCHG_IND_HEALTH_TOTAL]])-Table2[[#This Row],[OUTSD_IND_GRANDFATHER]]</f>
        <v>0</v>
      </c>
      <c r="AO2528" s="275">
        <f>Table2[[#This Row],[OUTSD_IND_HEALTH_TOTAL]]-Table2[[#This Row],[OUTSD_IND_GRANDFATHER]]</f>
        <v>0</v>
      </c>
      <c r="AP2528" s="273">
        <f>(Table2[[#This Row],[OUTSD_SG_HEALTH_TOTAL]]+Table2[[#This Row],[EXCHG_SG_HEALTH_TOTAL]])-Table2[[#This Row],[OUTSD_SG_GRANDFATHER]]</f>
        <v>0</v>
      </c>
      <c r="AQ2528" s="275">
        <f>Table2[[#This Row],[OUTSD_SG_HEALTH_TOTAL]]-Table2[[#This Row],[OUTSD_SG_GRANDFATHER]]</f>
        <v>0</v>
      </c>
      <c r="AR2528" s="273">
        <f>Table2[[#This Row],[EXCHG_IND_HEALTH_TOTAL]]+Table2[[#This Row],[OUTSD_IND_HEALTH_TOTAL]]</f>
        <v>0</v>
      </c>
      <c r="AS2528" s="273">
        <f>Table2[[#This Row],[EXCHG_SG_HEALTH_TOTAL]]+Table2[[#This Row],[OUTSD_SG_HEALTH_TOTAL]]</f>
        <v>0</v>
      </c>
      <c r="AT2528" s="273">
        <f>Table2[[#This Row],[OUTSD_ATM_HEALTH_TOTAL]]+Table2[[#This Row],[OUTSD_LG_HEALTH_TOTAL]]+Table2[[#This Row],[Individual Total]]+Table2[[#This Row],[Small Group Total]]+Table2[[#This Row],[OUTSD_STUDENT]]</f>
        <v>0</v>
      </c>
    </row>
    <row r="2529" spans="1:46">
      <c r="A2529" t="s">
        <v>94</v>
      </c>
      <c r="B2529" t="s">
        <v>374</v>
      </c>
      <c r="AK2529">
        <v>139</v>
      </c>
      <c r="AL2529">
        <v>2023</v>
      </c>
      <c r="AM2529">
        <v>4</v>
      </c>
      <c r="AN2529" s="273">
        <f>(Table2[[#This Row],[OUTSD_IND_HEALTH_TOTAL]]+Table2[[#This Row],[EXCHG_IND_HEALTH_TOTAL]])-Table2[[#This Row],[OUTSD_IND_GRANDFATHER]]</f>
        <v>0</v>
      </c>
      <c r="AO2529" s="275">
        <f>Table2[[#This Row],[OUTSD_IND_HEALTH_TOTAL]]-Table2[[#This Row],[OUTSD_IND_GRANDFATHER]]</f>
        <v>0</v>
      </c>
      <c r="AP2529" s="273">
        <f>(Table2[[#This Row],[OUTSD_SG_HEALTH_TOTAL]]+Table2[[#This Row],[EXCHG_SG_HEALTH_TOTAL]])-Table2[[#This Row],[OUTSD_SG_GRANDFATHER]]</f>
        <v>0</v>
      </c>
      <c r="AQ2529" s="275">
        <f>Table2[[#This Row],[OUTSD_SG_HEALTH_TOTAL]]-Table2[[#This Row],[OUTSD_SG_GRANDFATHER]]</f>
        <v>0</v>
      </c>
      <c r="AR2529" s="273">
        <f>Table2[[#This Row],[EXCHG_IND_HEALTH_TOTAL]]+Table2[[#This Row],[OUTSD_IND_HEALTH_TOTAL]]</f>
        <v>0</v>
      </c>
      <c r="AS2529" s="273">
        <f>Table2[[#This Row],[EXCHG_SG_HEALTH_TOTAL]]+Table2[[#This Row],[OUTSD_SG_HEALTH_TOTAL]]</f>
        <v>0</v>
      </c>
      <c r="AT2529" s="273">
        <f>Table2[[#This Row],[OUTSD_ATM_HEALTH_TOTAL]]+Table2[[#This Row],[OUTSD_LG_HEALTH_TOTAL]]+Table2[[#This Row],[Individual Total]]+Table2[[#This Row],[Small Group Total]]+Table2[[#This Row],[OUTSD_STUDENT]]</f>
        <v>0</v>
      </c>
    </row>
    <row r="2530" spans="1:46">
      <c r="A2530" t="s">
        <v>94</v>
      </c>
      <c r="B2530" t="s">
        <v>380</v>
      </c>
      <c r="AK2530">
        <v>482</v>
      </c>
      <c r="AL2530">
        <v>2023</v>
      </c>
      <c r="AM2530">
        <v>4</v>
      </c>
      <c r="AN2530" s="273">
        <f>(Table2[[#This Row],[OUTSD_IND_HEALTH_TOTAL]]+Table2[[#This Row],[EXCHG_IND_HEALTH_TOTAL]])-Table2[[#This Row],[OUTSD_IND_GRANDFATHER]]</f>
        <v>0</v>
      </c>
      <c r="AO2530" s="275">
        <f>Table2[[#This Row],[OUTSD_IND_HEALTH_TOTAL]]-Table2[[#This Row],[OUTSD_IND_GRANDFATHER]]</f>
        <v>0</v>
      </c>
      <c r="AP2530" s="273">
        <f>(Table2[[#This Row],[OUTSD_SG_HEALTH_TOTAL]]+Table2[[#This Row],[EXCHG_SG_HEALTH_TOTAL]])-Table2[[#This Row],[OUTSD_SG_GRANDFATHER]]</f>
        <v>0</v>
      </c>
      <c r="AQ2530" s="275">
        <f>Table2[[#This Row],[OUTSD_SG_HEALTH_TOTAL]]-Table2[[#This Row],[OUTSD_SG_GRANDFATHER]]</f>
        <v>0</v>
      </c>
      <c r="AR2530" s="273">
        <f>Table2[[#This Row],[EXCHG_IND_HEALTH_TOTAL]]+Table2[[#This Row],[OUTSD_IND_HEALTH_TOTAL]]</f>
        <v>0</v>
      </c>
      <c r="AS2530" s="273">
        <f>Table2[[#This Row],[EXCHG_SG_HEALTH_TOTAL]]+Table2[[#This Row],[OUTSD_SG_HEALTH_TOTAL]]</f>
        <v>0</v>
      </c>
      <c r="AT2530" s="273">
        <f>Table2[[#This Row],[OUTSD_ATM_HEALTH_TOTAL]]+Table2[[#This Row],[OUTSD_LG_HEALTH_TOTAL]]+Table2[[#This Row],[Individual Total]]+Table2[[#This Row],[Small Group Total]]+Table2[[#This Row],[OUTSD_STUDENT]]</f>
        <v>0</v>
      </c>
    </row>
    <row r="2531" spans="1:46">
      <c r="A2531" t="s">
        <v>94</v>
      </c>
      <c r="B2531" t="s">
        <v>387</v>
      </c>
      <c r="AK2531">
        <v>160</v>
      </c>
      <c r="AL2531">
        <v>2023</v>
      </c>
      <c r="AM2531">
        <v>4</v>
      </c>
      <c r="AN2531" s="273">
        <f>(Table2[[#This Row],[OUTSD_IND_HEALTH_TOTAL]]+Table2[[#This Row],[EXCHG_IND_HEALTH_TOTAL]])-Table2[[#This Row],[OUTSD_IND_GRANDFATHER]]</f>
        <v>0</v>
      </c>
      <c r="AO2531" s="275">
        <f>Table2[[#This Row],[OUTSD_IND_HEALTH_TOTAL]]-Table2[[#This Row],[OUTSD_IND_GRANDFATHER]]</f>
        <v>0</v>
      </c>
      <c r="AP2531" s="273">
        <f>(Table2[[#This Row],[OUTSD_SG_HEALTH_TOTAL]]+Table2[[#This Row],[EXCHG_SG_HEALTH_TOTAL]])-Table2[[#This Row],[OUTSD_SG_GRANDFATHER]]</f>
        <v>0</v>
      </c>
      <c r="AQ2531" s="275">
        <f>Table2[[#This Row],[OUTSD_SG_HEALTH_TOTAL]]-Table2[[#This Row],[OUTSD_SG_GRANDFATHER]]</f>
        <v>0</v>
      </c>
      <c r="AR2531" s="273">
        <f>Table2[[#This Row],[EXCHG_IND_HEALTH_TOTAL]]+Table2[[#This Row],[OUTSD_IND_HEALTH_TOTAL]]</f>
        <v>0</v>
      </c>
      <c r="AS2531" s="273">
        <f>Table2[[#This Row],[EXCHG_SG_HEALTH_TOTAL]]+Table2[[#This Row],[OUTSD_SG_HEALTH_TOTAL]]</f>
        <v>0</v>
      </c>
      <c r="AT2531" s="273">
        <f>Table2[[#This Row],[OUTSD_ATM_HEALTH_TOTAL]]+Table2[[#This Row],[OUTSD_LG_HEALTH_TOTAL]]+Table2[[#This Row],[Individual Total]]+Table2[[#This Row],[Small Group Total]]+Table2[[#This Row],[OUTSD_STUDENT]]</f>
        <v>0</v>
      </c>
    </row>
    <row r="2532" spans="1:46">
      <c r="A2532" t="s">
        <v>94</v>
      </c>
      <c r="B2532" t="s">
        <v>392</v>
      </c>
      <c r="AK2532">
        <v>119</v>
      </c>
      <c r="AL2532">
        <v>2023</v>
      </c>
      <c r="AM2532">
        <v>4</v>
      </c>
      <c r="AN2532" s="273">
        <f>(Table2[[#This Row],[OUTSD_IND_HEALTH_TOTAL]]+Table2[[#This Row],[EXCHG_IND_HEALTH_TOTAL]])-Table2[[#This Row],[OUTSD_IND_GRANDFATHER]]</f>
        <v>0</v>
      </c>
      <c r="AO2532" s="275">
        <f>Table2[[#This Row],[OUTSD_IND_HEALTH_TOTAL]]-Table2[[#This Row],[OUTSD_IND_GRANDFATHER]]</f>
        <v>0</v>
      </c>
      <c r="AP2532" s="273">
        <f>(Table2[[#This Row],[OUTSD_SG_HEALTH_TOTAL]]+Table2[[#This Row],[EXCHG_SG_HEALTH_TOTAL]])-Table2[[#This Row],[OUTSD_SG_GRANDFATHER]]</f>
        <v>0</v>
      </c>
      <c r="AQ2532" s="275">
        <f>Table2[[#This Row],[OUTSD_SG_HEALTH_TOTAL]]-Table2[[#This Row],[OUTSD_SG_GRANDFATHER]]</f>
        <v>0</v>
      </c>
      <c r="AR2532" s="273">
        <f>Table2[[#This Row],[EXCHG_IND_HEALTH_TOTAL]]+Table2[[#This Row],[OUTSD_IND_HEALTH_TOTAL]]</f>
        <v>0</v>
      </c>
      <c r="AS2532" s="273">
        <f>Table2[[#This Row],[EXCHG_SG_HEALTH_TOTAL]]+Table2[[#This Row],[OUTSD_SG_HEALTH_TOTAL]]</f>
        <v>0</v>
      </c>
      <c r="AT2532" s="273">
        <f>Table2[[#This Row],[OUTSD_ATM_HEALTH_TOTAL]]+Table2[[#This Row],[OUTSD_LG_HEALTH_TOTAL]]+Table2[[#This Row],[Individual Total]]+Table2[[#This Row],[Small Group Total]]+Table2[[#This Row],[OUTSD_STUDENT]]</f>
        <v>0</v>
      </c>
    </row>
    <row r="2533" spans="1:46">
      <c r="A2533" t="s">
        <v>94</v>
      </c>
      <c r="B2533" t="s">
        <v>373</v>
      </c>
      <c r="AK2533">
        <v>135</v>
      </c>
      <c r="AL2533">
        <v>2023</v>
      </c>
      <c r="AM2533">
        <v>4</v>
      </c>
      <c r="AN2533" s="273">
        <f>(Table2[[#This Row],[OUTSD_IND_HEALTH_TOTAL]]+Table2[[#This Row],[EXCHG_IND_HEALTH_TOTAL]])-Table2[[#This Row],[OUTSD_IND_GRANDFATHER]]</f>
        <v>0</v>
      </c>
      <c r="AO2533" s="275">
        <f>Table2[[#This Row],[OUTSD_IND_HEALTH_TOTAL]]-Table2[[#This Row],[OUTSD_IND_GRANDFATHER]]</f>
        <v>0</v>
      </c>
      <c r="AP2533" s="273">
        <f>(Table2[[#This Row],[OUTSD_SG_HEALTH_TOTAL]]+Table2[[#This Row],[EXCHG_SG_HEALTH_TOTAL]])-Table2[[#This Row],[OUTSD_SG_GRANDFATHER]]</f>
        <v>0</v>
      </c>
      <c r="AQ2533" s="275">
        <f>Table2[[#This Row],[OUTSD_SG_HEALTH_TOTAL]]-Table2[[#This Row],[OUTSD_SG_GRANDFATHER]]</f>
        <v>0</v>
      </c>
      <c r="AR2533" s="273">
        <f>Table2[[#This Row],[EXCHG_IND_HEALTH_TOTAL]]+Table2[[#This Row],[OUTSD_IND_HEALTH_TOTAL]]</f>
        <v>0</v>
      </c>
      <c r="AS2533" s="273">
        <f>Table2[[#This Row],[EXCHG_SG_HEALTH_TOTAL]]+Table2[[#This Row],[OUTSD_SG_HEALTH_TOTAL]]</f>
        <v>0</v>
      </c>
      <c r="AT2533" s="273">
        <f>Table2[[#This Row],[OUTSD_ATM_HEALTH_TOTAL]]+Table2[[#This Row],[OUTSD_LG_HEALTH_TOTAL]]+Table2[[#This Row],[Individual Total]]+Table2[[#This Row],[Small Group Total]]+Table2[[#This Row],[OUTSD_STUDENT]]</f>
        <v>0</v>
      </c>
    </row>
    <row r="2534" spans="1:46">
      <c r="A2534" t="s">
        <v>94</v>
      </c>
      <c r="B2534" t="s">
        <v>357</v>
      </c>
      <c r="AK2534">
        <v>439</v>
      </c>
      <c r="AL2534">
        <v>2023</v>
      </c>
      <c r="AM2534">
        <v>4</v>
      </c>
      <c r="AN2534" s="273">
        <f>(Table2[[#This Row],[OUTSD_IND_HEALTH_TOTAL]]+Table2[[#This Row],[EXCHG_IND_HEALTH_TOTAL]])-Table2[[#This Row],[OUTSD_IND_GRANDFATHER]]</f>
        <v>0</v>
      </c>
      <c r="AO2534" s="275">
        <f>Table2[[#This Row],[OUTSD_IND_HEALTH_TOTAL]]-Table2[[#This Row],[OUTSD_IND_GRANDFATHER]]</f>
        <v>0</v>
      </c>
      <c r="AP2534" s="273">
        <f>(Table2[[#This Row],[OUTSD_SG_HEALTH_TOTAL]]+Table2[[#This Row],[EXCHG_SG_HEALTH_TOTAL]])-Table2[[#This Row],[OUTSD_SG_GRANDFATHER]]</f>
        <v>0</v>
      </c>
      <c r="AQ2534" s="275">
        <f>Table2[[#This Row],[OUTSD_SG_HEALTH_TOTAL]]-Table2[[#This Row],[OUTSD_SG_GRANDFATHER]]</f>
        <v>0</v>
      </c>
      <c r="AR2534" s="273">
        <f>Table2[[#This Row],[EXCHG_IND_HEALTH_TOTAL]]+Table2[[#This Row],[OUTSD_IND_HEALTH_TOTAL]]</f>
        <v>0</v>
      </c>
      <c r="AS2534" s="273">
        <f>Table2[[#This Row],[EXCHG_SG_HEALTH_TOTAL]]+Table2[[#This Row],[OUTSD_SG_HEALTH_TOTAL]]</f>
        <v>0</v>
      </c>
      <c r="AT2534" s="273">
        <f>Table2[[#This Row],[OUTSD_ATM_HEALTH_TOTAL]]+Table2[[#This Row],[OUTSD_LG_HEALTH_TOTAL]]+Table2[[#This Row],[Individual Total]]+Table2[[#This Row],[Small Group Total]]+Table2[[#This Row],[OUTSD_STUDENT]]</f>
        <v>0</v>
      </c>
    </row>
    <row r="2535" spans="1:46">
      <c r="A2535" t="s">
        <v>94</v>
      </c>
      <c r="B2535" t="s">
        <v>390</v>
      </c>
      <c r="AK2535">
        <v>16</v>
      </c>
      <c r="AL2535">
        <v>2023</v>
      </c>
      <c r="AM2535">
        <v>4</v>
      </c>
      <c r="AN2535" s="273">
        <f>(Table2[[#This Row],[OUTSD_IND_HEALTH_TOTAL]]+Table2[[#This Row],[EXCHG_IND_HEALTH_TOTAL]])-Table2[[#This Row],[OUTSD_IND_GRANDFATHER]]</f>
        <v>0</v>
      </c>
      <c r="AO2535" s="275">
        <f>Table2[[#This Row],[OUTSD_IND_HEALTH_TOTAL]]-Table2[[#This Row],[OUTSD_IND_GRANDFATHER]]</f>
        <v>0</v>
      </c>
      <c r="AP2535" s="273">
        <f>(Table2[[#This Row],[OUTSD_SG_HEALTH_TOTAL]]+Table2[[#This Row],[EXCHG_SG_HEALTH_TOTAL]])-Table2[[#This Row],[OUTSD_SG_GRANDFATHER]]</f>
        <v>0</v>
      </c>
      <c r="AQ2535" s="275">
        <f>Table2[[#This Row],[OUTSD_SG_HEALTH_TOTAL]]-Table2[[#This Row],[OUTSD_SG_GRANDFATHER]]</f>
        <v>0</v>
      </c>
      <c r="AR2535" s="273">
        <f>Table2[[#This Row],[EXCHG_IND_HEALTH_TOTAL]]+Table2[[#This Row],[OUTSD_IND_HEALTH_TOTAL]]</f>
        <v>0</v>
      </c>
      <c r="AS2535" s="273">
        <f>Table2[[#This Row],[EXCHG_SG_HEALTH_TOTAL]]+Table2[[#This Row],[OUTSD_SG_HEALTH_TOTAL]]</f>
        <v>0</v>
      </c>
      <c r="AT2535" s="273">
        <f>Table2[[#This Row],[OUTSD_ATM_HEALTH_TOTAL]]+Table2[[#This Row],[OUTSD_LG_HEALTH_TOTAL]]+Table2[[#This Row],[Individual Total]]+Table2[[#This Row],[Small Group Total]]+Table2[[#This Row],[OUTSD_STUDENT]]</f>
        <v>0</v>
      </c>
    </row>
    <row r="2536" spans="1:46">
      <c r="A2536" t="s">
        <v>94</v>
      </c>
      <c r="B2536" t="s">
        <v>362</v>
      </c>
      <c r="AK2536">
        <v>281</v>
      </c>
      <c r="AL2536">
        <v>2023</v>
      </c>
      <c r="AM2536">
        <v>4</v>
      </c>
      <c r="AN2536" s="273">
        <f>(Table2[[#This Row],[OUTSD_IND_HEALTH_TOTAL]]+Table2[[#This Row],[EXCHG_IND_HEALTH_TOTAL]])-Table2[[#This Row],[OUTSD_IND_GRANDFATHER]]</f>
        <v>0</v>
      </c>
      <c r="AO2536" s="275">
        <f>Table2[[#This Row],[OUTSD_IND_HEALTH_TOTAL]]-Table2[[#This Row],[OUTSD_IND_GRANDFATHER]]</f>
        <v>0</v>
      </c>
      <c r="AP2536" s="273">
        <f>(Table2[[#This Row],[OUTSD_SG_HEALTH_TOTAL]]+Table2[[#This Row],[EXCHG_SG_HEALTH_TOTAL]])-Table2[[#This Row],[OUTSD_SG_GRANDFATHER]]</f>
        <v>0</v>
      </c>
      <c r="AQ2536" s="275">
        <f>Table2[[#This Row],[OUTSD_SG_HEALTH_TOTAL]]-Table2[[#This Row],[OUTSD_SG_GRANDFATHER]]</f>
        <v>0</v>
      </c>
      <c r="AR2536" s="273">
        <f>Table2[[#This Row],[EXCHG_IND_HEALTH_TOTAL]]+Table2[[#This Row],[OUTSD_IND_HEALTH_TOTAL]]</f>
        <v>0</v>
      </c>
      <c r="AS2536" s="273">
        <f>Table2[[#This Row],[EXCHG_SG_HEALTH_TOTAL]]+Table2[[#This Row],[OUTSD_SG_HEALTH_TOTAL]]</f>
        <v>0</v>
      </c>
      <c r="AT2536" s="273">
        <f>Table2[[#This Row],[OUTSD_ATM_HEALTH_TOTAL]]+Table2[[#This Row],[OUTSD_LG_HEALTH_TOTAL]]+Table2[[#This Row],[Individual Total]]+Table2[[#This Row],[Small Group Total]]+Table2[[#This Row],[OUTSD_STUDENT]]</f>
        <v>0</v>
      </c>
    </row>
    <row r="2537" spans="1:46">
      <c r="A2537" t="s">
        <v>95</v>
      </c>
      <c r="B2537" t="s">
        <v>381</v>
      </c>
      <c r="AK2537">
        <v>1</v>
      </c>
      <c r="AL2537">
        <v>2023</v>
      </c>
      <c r="AM2537">
        <v>4</v>
      </c>
      <c r="AN2537" s="273">
        <f>(Table2[[#This Row],[OUTSD_IND_HEALTH_TOTAL]]+Table2[[#This Row],[EXCHG_IND_HEALTH_TOTAL]])-Table2[[#This Row],[OUTSD_IND_GRANDFATHER]]</f>
        <v>0</v>
      </c>
      <c r="AO2537" s="275">
        <f>Table2[[#This Row],[OUTSD_IND_HEALTH_TOTAL]]-Table2[[#This Row],[OUTSD_IND_GRANDFATHER]]</f>
        <v>0</v>
      </c>
      <c r="AP2537" s="273">
        <f>(Table2[[#This Row],[OUTSD_SG_HEALTH_TOTAL]]+Table2[[#This Row],[EXCHG_SG_HEALTH_TOTAL]])-Table2[[#This Row],[OUTSD_SG_GRANDFATHER]]</f>
        <v>0</v>
      </c>
      <c r="AQ2537" s="275">
        <f>Table2[[#This Row],[OUTSD_SG_HEALTH_TOTAL]]-Table2[[#This Row],[OUTSD_SG_GRANDFATHER]]</f>
        <v>0</v>
      </c>
      <c r="AR2537" s="273">
        <f>Table2[[#This Row],[EXCHG_IND_HEALTH_TOTAL]]+Table2[[#This Row],[OUTSD_IND_HEALTH_TOTAL]]</f>
        <v>0</v>
      </c>
      <c r="AS2537" s="273">
        <f>Table2[[#This Row],[EXCHG_SG_HEALTH_TOTAL]]+Table2[[#This Row],[OUTSD_SG_HEALTH_TOTAL]]</f>
        <v>0</v>
      </c>
      <c r="AT2537" s="273">
        <f>Table2[[#This Row],[OUTSD_ATM_HEALTH_TOTAL]]+Table2[[#This Row],[OUTSD_LG_HEALTH_TOTAL]]+Table2[[#This Row],[Individual Total]]+Table2[[#This Row],[Small Group Total]]+Table2[[#This Row],[OUTSD_STUDENT]]</f>
        <v>0</v>
      </c>
    </row>
    <row r="2538" spans="1:46">
      <c r="A2538" t="s">
        <v>95</v>
      </c>
      <c r="B2538" t="s">
        <v>363</v>
      </c>
      <c r="AK2538">
        <v>1</v>
      </c>
      <c r="AL2538">
        <v>2023</v>
      </c>
      <c r="AM2538">
        <v>4</v>
      </c>
      <c r="AN2538" s="273">
        <f>(Table2[[#This Row],[OUTSD_IND_HEALTH_TOTAL]]+Table2[[#This Row],[EXCHG_IND_HEALTH_TOTAL]])-Table2[[#This Row],[OUTSD_IND_GRANDFATHER]]</f>
        <v>0</v>
      </c>
      <c r="AO2538" s="275">
        <f>Table2[[#This Row],[OUTSD_IND_HEALTH_TOTAL]]-Table2[[#This Row],[OUTSD_IND_GRANDFATHER]]</f>
        <v>0</v>
      </c>
      <c r="AP2538" s="273">
        <f>(Table2[[#This Row],[OUTSD_SG_HEALTH_TOTAL]]+Table2[[#This Row],[EXCHG_SG_HEALTH_TOTAL]])-Table2[[#This Row],[OUTSD_SG_GRANDFATHER]]</f>
        <v>0</v>
      </c>
      <c r="AQ2538" s="275">
        <f>Table2[[#This Row],[OUTSD_SG_HEALTH_TOTAL]]-Table2[[#This Row],[OUTSD_SG_GRANDFATHER]]</f>
        <v>0</v>
      </c>
      <c r="AR2538" s="273">
        <f>Table2[[#This Row],[EXCHG_IND_HEALTH_TOTAL]]+Table2[[#This Row],[OUTSD_IND_HEALTH_TOTAL]]</f>
        <v>0</v>
      </c>
      <c r="AS2538" s="273">
        <f>Table2[[#This Row],[EXCHG_SG_HEALTH_TOTAL]]+Table2[[#This Row],[OUTSD_SG_HEALTH_TOTAL]]</f>
        <v>0</v>
      </c>
      <c r="AT2538" s="273">
        <f>Table2[[#This Row],[OUTSD_ATM_HEALTH_TOTAL]]+Table2[[#This Row],[OUTSD_LG_HEALTH_TOTAL]]+Table2[[#This Row],[Individual Total]]+Table2[[#This Row],[Small Group Total]]+Table2[[#This Row],[OUTSD_STUDENT]]</f>
        <v>0</v>
      </c>
    </row>
    <row r="2539" spans="1:46">
      <c r="A2539" t="s">
        <v>95</v>
      </c>
      <c r="B2539" t="s">
        <v>358</v>
      </c>
      <c r="AK2539">
        <v>2</v>
      </c>
      <c r="AL2539">
        <v>2023</v>
      </c>
      <c r="AM2539">
        <v>4</v>
      </c>
      <c r="AN2539" s="273">
        <f>(Table2[[#This Row],[OUTSD_IND_HEALTH_TOTAL]]+Table2[[#This Row],[EXCHG_IND_HEALTH_TOTAL]])-Table2[[#This Row],[OUTSD_IND_GRANDFATHER]]</f>
        <v>0</v>
      </c>
      <c r="AO2539" s="275">
        <f>Table2[[#This Row],[OUTSD_IND_HEALTH_TOTAL]]-Table2[[#This Row],[OUTSD_IND_GRANDFATHER]]</f>
        <v>0</v>
      </c>
      <c r="AP2539" s="273">
        <f>(Table2[[#This Row],[OUTSD_SG_HEALTH_TOTAL]]+Table2[[#This Row],[EXCHG_SG_HEALTH_TOTAL]])-Table2[[#This Row],[OUTSD_SG_GRANDFATHER]]</f>
        <v>0</v>
      </c>
      <c r="AQ2539" s="275">
        <f>Table2[[#This Row],[OUTSD_SG_HEALTH_TOTAL]]-Table2[[#This Row],[OUTSD_SG_GRANDFATHER]]</f>
        <v>0</v>
      </c>
      <c r="AR2539" s="273">
        <f>Table2[[#This Row],[EXCHG_IND_HEALTH_TOTAL]]+Table2[[#This Row],[OUTSD_IND_HEALTH_TOTAL]]</f>
        <v>0</v>
      </c>
      <c r="AS2539" s="273">
        <f>Table2[[#This Row],[EXCHG_SG_HEALTH_TOTAL]]+Table2[[#This Row],[OUTSD_SG_HEALTH_TOTAL]]</f>
        <v>0</v>
      </c>
      <c r="AT2539" s="273">
        <f>Table2[[#This Row],[OUTSD_ATM_HEALTH_TOTAL]]+Table2[[#This Row],[OUTSD_LG_HEALTH_TOTAL]]+Table2[[#This Row],[Individual Total]]+Table2[[#This Row],[Small Group Total]]+Table2[[#This Row],[OUTSD_STUDENT]]</f>
        <v>0</v>
      </c>
    </row>
    <row r="2540" spans="1:46">
      <c r="A2540" t="s">
        <v>95</v>
      </c>
      <c r="B2540" t="s">
        <v>361</v>
      </c>
      <c r="AK2540">
        <v>1</v>
      </c>
      <c r="AL2540">
        <v>2023</v>
      </c>
      <c r="AM2540">
        <v>4</v>
      </c>
      <c r="AN2540" s="273">
        <f>(Table2[[#This Row],[OUTSD_IND_HEALTH_TOTAL]]+Table2[[#This Row],[EXCHG_IND_HEALTH_TOTAL]])-Table2[[#This Row],[OUTSD_IND_GRANDFATHER]]</f>
        <v>0</v>
      </c>
      <c r="AO2540" s="275">
        <f>Table2[[#This Row],[OUTSD_IND_HEALTH_TOTAL]]-Table2[[#This Row],[OUTSD_IND_GRANDFATHER]]</f>
        <v>0</v>
      </c>
      <c r="AP2540" s="273">
        <f>(Table2[[#This Row],[OUTSD_SG_HEALTH_TOTAL]]+Table2[[#This Row],[EXCHG_SG_HEALTH_TOTAL]])-Table2[[#This Row],[OUTSD_SG_GRANDFATHER]]</f>
        <v>0</v>
      </c>
      <c r="AQ2540" s="275">
        <f>Table2[[#This Row],[OUTSD_SG_HEALTH_TOTAL]]-Table2[[#This Row],[OUTSD_SG_GRANDFATHER]]</f>
        <v>0</v>
      </c>
      <c r="AR2540" s="273">
        <f>Table2[[#This Row],[EXCHG_IND_HEALTH_TOTAL]]+Table2[[#This Row],[OUTSD_IND_HEALTH_TOTAL]]</f>
        <v>0</v>
      </c>
      <c r="AS2540" s="273">
        <f>Table2[[#This Row],[EXCHG_SG_HEALTH_TOTAL]]+Table2[[#This Row],[OUTSD_SG_HEALTH_TOTAL]]</f>
        <v>0</v>
      </c>
      <c r="AT2540" s="273">
        <f>Table2[[#This Row],[OUTSD_ATM_HEALTH_TOTAL]]+Table2[[#This Row],[OUTSD_LG_HEALTH_TOTAL]]+Table2[[#This Row],[Individual Total]]+Table2[[#This Row],[Small Group Total]]+Table2[[#This Row],[OUTSD_STUDENT]]</f>
        <v>0</v>
      </c>
    </row>
    <row r="2541" spans="1:46">
      <c r="A2541" t="s">
        <v>95</v>
      </c>
      <c r="B2541" t="s">
        <v>372</v>
      </c>
      <c r="AK2541">
        <v>1</v>
      </c>
      <c r="AL2541">
        <v>2023</v>
      </c>
      <c r="AM2541">
        <v>4</v>
      </c>
      <c r="AN2541" s="273">
        <f>(Table2[[#This Row],[OUTSD_IND_HEALTH_TOTAL]]+Table2[[#This Row],[EXCHG_IND_HEALTH_TOTAL]])-Table2[[#This Row],[OUTSD_IND_GRANDFATHER]]</f>
        <v>0</v>
      </c>
      <c r="AO2541" s="275">
        <f>Table2[[#This Row],[OUTSD_IND_HEALTH_TOTAL]]-Table2[[#This Row],[OUTSD_IND_GRANDFATHER]]</f>
        <v>0</v>
      </c>
      <c r="AP2541" s="273">
        <f>(Table2[[#This Row],[OUTSD_SG_HEALTH_TOTAL]]+Table2[[#This Row],[EXCHG_SG_HEALTH_TOTAL]])-Table2[[#This Row],[OUTSD_SG_GRANDFATHER]]</f>
        <v>0</v>
      </c>
      <c r="AQ2541" s="275">
        <f>Table2[[#This Row],[OUTSD_SG_HEALTH_TOTAL]]-Table2[[#This Row],[OUTSD_SG_GRANDFATHER]]</f>
        <v>0</v>
      </c>
      <c r="AR2541" s="273">
        <f>Table2[[#This Row],[EXCHG_IND_HEALTH_TOTAL]]+Table2[[#This Row],[OUTSD_IND_HEALTH_TOTAL]]</f>
        <v>0</v>
      </c>
      <c r="AS2541" s="273">
        <f>Table2[[#This Row],[EXCHG_SG_HEALTH_TOTAL]]+Table2[[#This Row],[OUTSD_SG_HEALTH_TOTAL]]</f>
        <v>0</v>
      </c>
      <c r="AT2541" s="273">
        <f>Table2[[#This Row],[OUTSD_ATM_HEALTH_TOTAL]]+Table2[[#This Row],[OUTSD_LG_HEALTH_TOTAL]]+Table2[[#This Row],[Individual Total]]+Table2[[#This Row],[Small Group Total]]+Table2[[#This Row],[OUTSD_STUDENT]]</f>
        <v>0</v>
      </c>
    </row>
    <row r="2542" spans="1:46">
      <c r="A2542" t="s">
        <v>95</v>
      </c>
      <c r="B2542" t="s">
        <v>376</v>
      </c>
      <c r="AK2542">
        <v>2</v>
      </c>
      <c r="AL2542">
        <v>2023</v>
      </c>
      <c r="AM2542">
        <v>4</v>
      </c>
      <c r="AN2542" s="273">
        <f>(Table2[[#This Row],[OUTSD_IND_HEALTH_TOTAL]]+Table2[[#This Row],[EXCHG_IND_HEALTH_TOTAL]])-Table2[[#This Row],[OUTSD_IND_GRANDFATHER]]</f>
        <v>0</v>
      </c>
      <c r="AO2542" s="275">
        <f>Table2[[#This Row],[OUTSD_IND_HEALTH_TOTAL]]-Table2[[#This Row],[OUTSD_IND_GRANDFATHER]]</f>
        <v>0</v>
      </c>
      <c r="AP2542" s="273">
        <f>(Table2[[#This Row],[OUTSD_SG_HEALTH_TOTAL]]+Table2[[#This Row],[EXCHG_SG_HEALTH_TOTAL]])-Table2[[#This Row],[OUTSD_SG_GRANDFATHER]]</f>
        <v>0</v>
      </c>
      <c r="AQ2542" s="275">
        <f>Table2[[#This Row],[OUTSD_SG_HEALTH_TOTAL]]-Table2[[#This Row],[OUTSD_SG_GRANDFATHER]]</f>
        <v>0</v>
      </c>
      <c r="AR2542" s="273">
        <f>Table2[[#This Row],[EXCHG_IND_HEALTH_TOTAL]]+Table2[[#This Row],[OUTSD_IND_HEALTH_TOTAL]]</f>
        <v>0</v>
      </c>
      <c r="AS2542" s="273">
        <f>Table2[[#This Row],[EXCHG_SG_HEALTH_TOTAL]]+Table2[[#This Row],[OUTSD_SG_HEALTH_TOTAL]]</f>
        <v>0</v>
      </c>
      <c r="AT2542" s="273">
        <f>Table2[[#This Row],[OUTSD_ATM_HEALTH_TOTAL]]+Table2[[#This Row],[OUTSD_LG_HEALTH_TOTAL]]+Table2[[#This Row],[Individual Total]]+Table2[[#This Row],[Small Group Total]]+Table2[[#This Row],[OUTSD_STUDENT]]</f>
        <v>0</v>
      </c>
    </row>
    <row r="2543" spans="1:46">
      <c r="A2543" t="s">
        <v>95</v>
      </c>
      <c r="B2543" t="s">
        <v>377</v>
      </c>
      <c r="AK2543">
        <v>1</v>
      </c>
      <c r="AL2543">
        <v>2023</v>
      </c>
      <c r="AM2543">
        <v>4</v>
      </c>
      <c r="AN2543" s="273">
        <f>(Table2[[#This Row],[OUTSD_IND_HEALTH_TOTAL]]+Table2[[#This Row],[EXCHG_IND_HEALTH_TOTAL]])-Table2[[#This Row],[OUTSD_IND_GRANDFATHER]]</f>
        <v>0</v>
      </c>
      <c r="AO2543" s="275">
        <f>Table2[[#This Row],[OUTSD_IND_HEALTH_TOTAL]]-Table2[[#This Row],[OUTSD_IND_GRANDFATHER]]</f>
        <v>0</v>
      </c>
      <c r="AP2543" s="273">
        <f>(Table2[[#This Row],[OUTSD_SG_HEALTH_TOTAL]]+Table2[[#This Row],[EXCHG_SG_HEALTH_TOTAL]])-Table2[[#This Row],[OUTSD_SG_GRANDFATHER]]</f>
        <v>0</v>
      </c>
      <c r="AQ2543" s="275">
        <f>Table2[[#This Row],[OUTSD_SG_HEALTH_TOTAL]]-Table2[[#This Row],[OUTSD_SG_GRANDFATHER]]</f>
        <v>0</v>
      </c>
      <c r="AR2543" s="273">
        <f>Table2[[#This Row],[EXCHG_IND_HEALTH_TOTAL]]+Table2[[#This Row],[OUTSD_IND_HEALTH_TOTAL]]</f>
        <v>0</v>
      </c>
      <c r="AS2543" s="273">
        <f>Table2[[#This Row],[EXCHG_SG_HEALTH_TOTAL]]+Table2[[#This Row],[OUTSD_SG_HEALTH_TOTAL]]</f>
        <v>0</v>
      </c>
      <c r="AT2543" s="273">
        <f>Table2[[#This Row],[OUTSD_ATM_HEALTH_TOTAL]]+Table2[[#This Row],[OUTSD_LG_HEALTH_TOTAL]]+Table2[[#This Row],[Individual Total]]+Table2[[#This Row],[Small Group Total]]+Table2[[#This Row],[OUTSD_STUDENT]]</f>
        <v>0</v>
      </c>
    </row>
    <row r="2544" spans="1:46">
      <c r="A2544" t="s">
        <v>95</v>
      </c>
      <c r="B2544" t="s">
        <v>370</v>
      </c>
      <c r="AK2544">
        <v>5</v>
      </c>
      <c r="AL2544">
        <v>2023</v>
      </c>
      <c r="AM2544">
        <v>4</v>
      </c>
      <c r="AN2544" s="273">
        <f>(Table2[[#This Row],[OUTSD_IND_HEALTH_TOTAL]]+Table2[[#This Row],[EXCHG_IND_HEALTH_TOTAL]])-Table2[[#This Row],[OUTSD_IND_GRANDFATHER]]</f>
        <v>0</v>
      </c>
      <c r="AO2544" s="275">
        <f>Table2[[#This Row],[OUTSD_IND_HEALTH_TOTAL]]-Table2[[#This Row],[OUTSD_IND_GRANDFATHER]]</f>
        <v>0</v>
      </c>
      <c r="AP2544" s="273">
        <f>(Table2[[#This Row],[OUTSD_SG_HEALTH_TOTAL]]+Table2[[#This Row],[EXCHG_SG_HEALTH_TOTAL]])-Table2[[#This Row],[OUTSD_SG_GRANDFATHER]]</f>
        <v>0</v>
      </c>
      <c r="AQ2544" s="275">
        <f>Table2[[#This Row],[OUTSD_SG_HEALTH_TOTAL]]-Table2[[#This Row],[OUTSD_SG_GRANDFATHER]]</f>
        <v>0</v>
      </c>
      <c r="AR2544" s="273">
        <f>Table2[[#This Row],[EXCHG_IND_HEALTH_TOTAL]]+Table2[[#This Row],[OUTSD_IND_HEALTH_TOTAL]]</f>
        <v>0</v>
      </c>
      <c r="AS2544" s="273">
        <f>Table2[[#This Row],[EXCHG_SG_HEALTH_TOTAL]]+Table2[[#This Row],[OUTSD_SG_HEALTH_TOTAL]]</f>
        <v>0</v>
      </c>
      <c r="AT2544" s="273">
        <f>Table2[[#This Row],[OUTSD_ATM_HEALTH_TOTAL]]+Table2[[#This Row],[OUTSD_LG_HEALTH_TOTAL]]+Table2[[#This Row],[Individual Total]]+Table2[[#This Row],[Small Group Total]]+Table2[[#This Row],[OUTSD_STUDENT]]</f>
        <v>0</v>
      </c>
    </row>
    <row r="2545" spans="1:46">
      <c r="A2545" t="s">
        <v>95</v>
      </c>
      <c r="B2545" t="s">
        <v>367</v>
      </c>
      <c r="AK2545">
        <v>2</v>
      </c>
      <c r="AL2545">
        <v>2023</v>
      </c>
      <c r="AM2545">
        <v>4</v>
      </c>
      <c r="AN2545" s="273">
        <f>(Table2[[#This Row],[OUTSD_IND_HEALTH_TOTAL]]+Table2[[#This Row],[EXCHG_IND_HEALTH_TOTAL]])-Table2[[#This Row],[OUTSD_IND_GRANDFATHER]]</f>
        <v>0</v>
      </c>
      <c r="AO2545" s="275">
        <f>Table2[[#This Row],[OUTSD_IND_HEALTH_TOTAL]]-Table2[[#This Row],[OUTSD_IND_GRANDFATHER]]</f>
        <v>0</v>
      </c>
      <c r="AP2545" s="273">
        <f>(Table2[[#This Row],[OUTSD_SG_HEALTH_TOTAL]]+Table2[[#This Row],[EXCHG_SG_HEALTH_TOTAL]])-Table2[[#This Row],[OUTSD_SG_GRANDFATHER]]</f>
        <v>0</v>
      </c>
      <c r="AQ2545" s="275">
        <f>Table2[[#This Row],[OUTSD_SG_HEALTH_TOTAL]]-Table2[[#This Row],[OUTSD_SG_GRANDFATHER]]</f>
        <v>0</v>
      </c>
      <c r="AR2545" s="273">
        <f>Table2[[#This Row],[EXCHG_IND_HEALTH_TOTAL]]+Table2[[#This Row],[OUTSD_IND_HEALTH_TOTAL]]</f>
        <v>0</v>
      </c>
      <c r="AS2545" s="273">
        <f>Table2[[#This Row],[EXCHG_SG_HEALTH_TOTAL]]+Table2[[#This Row],[OUTSD_SG_HEALTH_TOTAL]]</f>
        <v>0</v>
      </c>
      <c r="AT2545" s="273">
        <f>Table2[[#This Row],[OUTSD_ATM_HEALTH_TOTAL]]+Table2[[#This Row],[OUTSD_LG_HEALTH_TOTAL]]+Table2[[#This Row],[Individual Total]]+Table2[[#This Row],[Small Group Total]]+Table2[[#This Row],[OUTSD_STUDENT]]</f>
        <v>0</v>
      </c>
    </row>
    <row r="2546" spans="1:46">
      <c r="A2546" t="s">
        <v>95</v>
      </c>
      <c r="B2546" t="s">
        <v>368</v>
      </c>
      <c r="AK2546">
        <v>6</v>
      </c>
      <c r="AL2546">
        <v>2023</v>
      </c>
      <c r="AM2546">
        <v>4</v>
      </c>
      <c r="AN2546" s="273">
        <f>(Table2[[#This Row],[OUTSD_IND_HEALTH_TOTAL]]+Table2[[#This Row],[EXCHG_IND_HEALTH_TOTAL]])-Table2[[#This Row],[OUTSD_IND_GRANDFATHER]]</f>
        <v>0</v>
      </c>
      <c r="AO2546" s="275">
        <f>Table2[[#This Row],[OUTSD_IND_HEALTH_TOTAL]]-Table2[[#This Row],[OUTSD_IND_GRANDFATHER]]</f>
        <v>0</v>
      </c>
      <c r="AP2546" s="273">
        <f>(Table2[[#This Row],[OUTSD_SG_HEALTH_TOTAL]]+Table2[[#This Row],[EXCHG_SG_HEALTH_TOTAL]])-Table2[[#This Row],[OUTSD_SG_GRANDFATHER]]</f>
        <v>0</v>
      </c>
      <c r="AQ2546" s="275">
        <f>Table2[[#This Row],[OUTSD_SG_HEALTH_TOTAL]]-Table2[[#This Row],[OUTSD_SG_GRANDFATHER]]</f>
        <v>0</v>
      </c>
      <c r="AR2546" s="273">
        <f>Table2[[#This Row],[EXCHG_IND_HEALTH_TOTAL]]+Table2[[#This Row],[OUTSD_IND_HEALTH_TOTAL]]</f>
        <v>0</v>
      </c>
      <c r="AS2546" s="273">
        <f>Table2[[#This Row],[EXCHG_SG_HEALTH_TOTAL]]+Table2[[#This Row],[OUTSD_SG_HEALTH_TOTAL]]</f>
        <v>0</v>
      </c>
      <c r="AT2546" s="273">
        <f>Table2[[#This Row],[OUTSD_ATM_HEALTH_TOTAL]]+Table2[[#This Row],[OUTSD_LG_HEALTH_TOTAL]]+Table2[[#This Row],[Individual Total]]+Table2[[#This Row],[Small Group Total]]+Table2[[#This Row],[OUTSD_STUDENT]]</f>
        <v>0</v>
      </c>
    </row>
    <row r="2547" spans="1:46">
      <c r="A2547" t="s">
        <v>95</v>
      </c>
      <c r="B2547" t="s">
        <v>371</v>
      </c>
      <c r="AK2547">
        <v>1</v>
      </c>
      <c r="AL2547">
        <v>2023</v>
      </c>
      <c r="AM2547">
        <v>4</v>
      </c>
      <c r="AN2547" s="273">
        <f>(Table2[[#This Row],[OUTSD_IND_HEALTH_TOTAL]]+Table2[[#This Row],[EXCHG_IND_HEALTH_TOTAL]])-Table2[[#This Row],[OUTSD_IND_GRANDFATHER]]</f>
        <v>0</v>
      </c>
      <c r="AO2547" s="275">
        <f>Table2[[#This Row],[OUTSD_IND_HEALTH_TOTAL]]-Table2[[#This Row],[OUTSD_IND_GRANDFATHER]]</f>
        <v>0</v>
      </c>
      <c r="AP2547" s="273">
        <f>(Table2[[#This Row],[OUTSD_SG_HEALTH_TOTAL]]+Table2[[#This Row],[EXCHG_SG_HEALTH_TOTAL]])-Table2[[#This Row],[OUTSD_SG_GRANDFATHER]]</f>
        <v>0</v>
      </c>
      <c r="AQ2547" s="275">
        <f>Table2[[#This Row],[OUTSD_SG_HEALTH_TOTAL]]-Table2[[#This Row],[OUTSD_SG_GRANDFATHER]]</f>
        <v>0</v>
      </c>
      <c r="AR2547" s="273">
        <f>Table2[[#This Row],[EXCHG_IND_HEALTH_TOTAL]]+Table2[[#This Row],[OUTSD_IND_HEALTH_TOTAL]]</f>
        <v>0</v>
      </c>
      <c r="AS2547" s="273">
        <f>Table2[[#This Row],[EXCHG_SG_HEALTH_TOTAL]]+Table2[[#This Row],[OUTSD_SG_HEALTH_TOTAL]]</f>
        <v>0</v>
      </c>
      <c r="AT2547" s="273">
        <f>Table2[[#This Row],[OUTSD_ATM_HEALTH_TOTAL]]+Table2[[#This Row],[OUTSD_LG_HEALTH_TOTAL]]+Table2[[#This Row],[Individual Total]]+Table2[[#This Row],[Small Group Total]]+Table2[[#This Row],[OUTSD_STUDENT]]</f>
        <v>0</v>
      </c>
    </row>
    <row r="2548" spans="1:46">
      <c r="A2548" t="s">
        <v>95</v>
      </c>
      <c r="B2548" t="s">
        <v>378</v>
      </c>
      <c r="AK2548">
        <v>2</v>
      </c>
      <c r="AL2548">
        <v>2023</v>
      </c>
      <c r="AM2548">
        <v>4</v>
      </c>
      <c r="AN2548" s="273">
        <f>(Table2[[#This Row],[OUTSD_IND_HEALTH_TOTAL]]+Table2[[#This Row],[EXCHG_IND_HEALTH_TOTAL]])-Table2[[#This Row],[OUTSD_IND_GRANDFATHER]]</f>
        <v>0</v>
      </c>
      <c r="AO2548" s="275">
        <f>Table2[[#This Row],[OUTSD_IND_HEALTH_TOTAL]]-Table2[[#This Row],[OUTSD_IND_GRANDFATHER]]</f>
        <v>0</v>
      </c>
      <c r="AP2548" s="273">
        <f>(Table2[[#This Row],[OUTSD_SG_HEALTH_TOTAL]]+Table2[[#This Row],[EXCHG_SG_HEALTH_TOTAL]])-Table2[[#This Row],[OUTSD_SG_GRANDFATHER]]</f>
        <v>0</v>
      </c>
      <c r="AQ2548" s="275">
        <f>Table2[[#This Row],[OUTSD_SG_HEALTH_TOTAL]]-Table2[[#This Row],[OUTSD_SG_GRANDFATHER]]</f>
        <v>0</v>
      </c>
      <c r="AR2548" s="273">
        <f>Table2[[#This Row],[EXCHG_IND_HEALTH_TOTAL]]+Table2[[#This Row],[OUTSD_IND_HEALTH_TOTAL]]</f>
        <v>0</v>
      </c>
      <c r="AS2548" s="273">
        <f>Table2[[#This Row],[EXCHG_SG_HEALTH_TOTAL]]+Table2[[#This Row],[OUTSD_SG_HEALTH_TOTAL]]</f>
        <v>0</v>
      </c>
      <c r="AT2548" s="273">
        <f>Table2[[#This Row],[OUTSD_ATM_HEALTH_TOTAL]]+Table2[[#This Row],[OUTSD_LG_HEALTH_TOTAL]]+Table2[[#This Row],[Individual Total]]+Table2[[#This Row],[Small Group Total]]+Table2[[#This Row],[OUTSD_STUDENT]]</f>
        <v>0</v>
      </c>
    </row>
    <row r="2549" spans="1:46">
      <c r="A2549" t="s">
        <v>95</v>
      </c>
      <c r="B2549" t="s">
        <v>369</v>
      </c>
      <c r="AK2549">
        <v>5</v>
      </c>
      <c r="AL2549">
        <v>2023</v>
      </c>
      <c r="AM2549">
        <v>4</v>
      </c>
      <c r="AN2549" s="273">
        <f>(Table2[[#This Row],[OUTSD_IND_HEALTH_TOTAL]]+Table2[[#This Row],[EXCHG_IND_HEALTH_TOTAL]])-Table2[[#This Row],[OUTSD_IND_GRANDFATHER]]</f>
        <v>0</v>
      </c>
      <c r="AO2549" s="275">
        <f>Table2[[#This Row],[OUTSD_IND_HEALTH_TOTAL]]-Table2[[#This Row],[OUTSD_IND_GRANDFATHER]]</f>
        <v>0</v>
      </c>
      <c r="AP2549" s="273">
        <f>(Table2[[#This Row],[OUTSD_SG_HEALTH_TOTAL]]+Table2[[#This Row],[EXCHG_SG_HEALTH_TOTAL]])-Table2[[#This Row],[OUTSD_SG_GRANDFATHER]]</f>
        <v>0</v>
      </c>
      <c r="AQ2549" s="275">
        <f>Table2[[#This Row],[OUTSD_SG_HEALTH_TOTAL]]-Table2[[#This Row],[OUTSD_SG_GRANDFATHER]]</f>
        <v>0</v>
      </c>
      <c r="AR2549" s="273">
        <f>Table2[[#This Row],[EXCHG_IND_HEALTH_TOTAL]]+Table2[[#This Row],[OUTSD_IND_HEALTH_TOTAL]]</f>
        <v>0</v>
      </c>
      <c r="AS2549" s="273">
        <f>Table2[[#This Row],[EXCHG_SG_HEALTH_TOTAL]]+Table2[[#This Row],[OUTSD_SG_HEALTH_TOTAL]]</f>
        <v>0</v>
      </c>
      <c r="AT2549" s="273">
        <f>Table2[[#This Row],[OUTSD_ATM_HEALTH_TOTAL]]+Table2[[#This Row],[OUTSD_LG_HEALTH_TOTAL]]+Table2[[#This Row],[Individual Total]]+Table2[[#This Row],[Small Group Total]]+Table2[[#This Row],[OUTSD_STUDENT]]</f>
        <v>0</v>
      </c>
    </row>
    <row r="2550" spans="1:46">
      <c r="A2550" t="s">
        <v>95</v>
      </c>
      <c r="B2550" t="s">
        <v>366</v>
      </c>
      <c r="AK2550">
        <v>1</v>
      </c>
      <c r="AL2550">
        <v>2023</v>
      </c>
      <c r="AM2550">
        <v>4</v>
      </c>
      <c r="AN2550" s="273">
        <f>(Table2[[#This Row],[OUTSD_IND_HEALTH_TOTAL]]+Table2[[#This Row],[EXCHG_IND_HEALTH_TOTAL]])-Table2[[#This Row],[OUTSD_IND_GRANDFATHER]]</f>
        <v>0</v>
      </c>
      <c r="AO2550" s="275">
        <f>Table2[[#This Row],[OUTSD_IND_HEALTH_TOTAL]]-Table2[[#This Row],[OUTSD_IND_GRANDFATHER]]</f>
        <v>0</v>
      </c>
      <c r="AP2550" s="273">
        <f>(Table2[[#This Row],[OUTSD_SG_HEALTH_TOTAL]]+Table2[[#This Row],[EXCHG_SG_HEALTH_TOTAL]])-Table2[[#This Row],[OUTSD_SG_GRANDFATHER]]</f>
        <v>0</v>
      </c>
      <c r="AQ2550" s="275">
        <f>Table2[[#This Row],[OUTSD_SG_HEALTH_TOTAL]]-Table2[[#This Row],[OUTSD_SG_GRANDFATHER]]</f>
        <v>0</v>
      </c>
      <c r="AR2550" s="273">
        <f>Table2[[#This Row],[EXCHG_IND_HEALTH_TOTAL]]+Table2[[#This Row],[OUTSD_IND_HEALTH_TOTAL]]</f>
        <v>0</v>
      </c>
      <c r="AS2550" s="273">
        <f>Table2[[#This Row],[EXCHG_SG_HEALTH_TOTAL]]+Table2[[#This Row],[OUTSD_SG_HEALTH_TOTAL]]</f>
        <v>0</v>
      </c>
      <c r="AT2550" s="273">
        <f>Table2[[#This Row],[OUTSD_ATM_HEALTH_TOTAL]]+Table2[[#This Row],[OUTSD_LG_HEALTH_TOTAL]]+Table2[[#This Row],[Individual Total]]+Table2[[#This Row],[Small Group Total]]+Table2[[#This Row],[OUTSD_STUDENT]]</f>
        <v>0</v>
      </c>
    </row>
    <row r="2551" spans="1:46">
      <c r="A2551" t="s">
        <v>95</v>
      </c>
      <c r="B2551" t="s">
        <v>375</v>
      </c>
      <c r="AK2551">
        <v>4</v>
      </c>
      <c r="AL2551">
        <v>2023</v>
      </c>
      <c r="AM2551">
        <v>4</v>
      </c>
      <c r="AN2551" s="273">
        <f>(Table2[[#This Row],[OUTSD_IND_HEALTH_TOTAL]]+Table2[[#This Row],[EXCHG_IND_HEALTH_TOTAL]])-Table2[[#This Row],[OUTSD_IND_GRANDFATHER]]</f>
        <v>0</v>
      </c>
      <c r="AO2551" s="275">
        <f>Table2[[#This Row],[OUTSD_IND_HEALTH_TOTAL]]-Table2[[#This Row],[OUTSD_IND_GRANDFATHER]]</f>
        <v>0</v>
      </c>
      <c r="AP2551" s="273">
        <f>(Table2[[#This Row],[OUTSD_SG_HEALTH_TOTAL]]+Table2[[#This Row],[EXCHG_SG_HEALTH_TOTAL]])-Table2[[#This Row],[OUTSD_SG_GRANDFATHER]]</f>
        <v>0</v>
      </c>
      <c r="AQ2551" s="275">
        <f>Table2[[#This Row],[OUTSD_SG_HEALTH_TOTAL]]-Table2[[#This Row],[OUTSD_SG_GRANDFATHER]]</f>
        <v>0</v>
      </c>
      <c r="AR2551" s="273">
        <f>Table2[[#This Row],[EXCHG_IND_HEALTH_TOTAL]]+Table2[[#This Row],[OUTSD_IND_HEALTH_TOTAL]]</f>
        <v>0</v>
      </c>
      <c r="AS2551" s="273">
        <f>Table2[[#This Row],[EXCHG_SG_HEALTH_TOTAL]]+Table2[[#This Row],[OUTSD_SG_HEALTH_TOTAL]]</f>
        <v>0</v>
      </c>
      <c r="AT2551" s="273">
        <f>Table2[[#This Row],[OUTSD_ATM_HEALTH_TOTAL]]+Table2[[#This Row],[OUTSD_LG_HEALTH_TOTAL]]+Table2[[#This Row],[Individual Total]]+Table2[[#This Row],[Small Group Total]]+Table2[[#This Row],[OUTSD_STUDENT]]</f>
        <v>0</v>
      </c>
    </row>
    <row r="2552" spans="1:46">
      <c r="A2552" t="s">
        <v>95</v>
      </c>
      <c r="B2552" t="s">
        <v>356</v>
      </c>
      <c r="AK2552">
        <v>4</v>
      </c>
      <c r="AL2552">
        <v>2023</v>
      </c>
      <c r="AM2552">
        <v>4</v>
      </c>
      <c r="AN2552" s="273">
        <f>(Table2[[#This Row],[OUTSD_IND_HEALTH_TOTAL]]+Table2[[#This Row],[EXCHG_IND_HEALTH_TOTAL]])-Table2[[#This Row],[OUTSD_IND_GRANDFATHER]]</f>
        <v>0</v>
      </c>
      <c r="AO2552" s="275">
        <f>Table2[[#This Row],[OUTSD_IND_HEALTH_TOTAL]]-Table2[[#This Row],[OUTSD_IND_GRANDFATHER]]</f>
        <v>0</v>
      </c>
      <c r="AP2552" s="273">
        <f>(Table2[[#This Row],[OUTSD_SG_HEALTH_TOTAL]]+Table2[[#This Row],[EXCHG_SG_HEALTH_TOTAL]])-Table2[[#This Row],[OUTSD_SG_GRANDFATHER]]</f>
        <v>0</v>
      </c>
      <c r="AQ2552" s="275">
        <f>Table2[[#This Row],[OUTSD_SG_HEALTH_TOTAL]]-Table2[[#This Row],[OUTSD_SG_GRANDFATHER]]</f>
        <v>0</v>
      </c>
      <c r="AR2552" s="273">
        <f>Table2[[#This Row],[EXCHG_IND_HEALTH_TOTAL]]+Table2[[#This Row],[OUTSD_IND_HEALTH_TOTAL]]</f>
        <v>0</v>
      </c>
      <c r="AS2552" s="273">
        <f>Table2[[#This Row],[EXCHG_SG_HEALTH_TOTAL]]+Table2[[#This Row],[OUTSD_SG_HEALTH_TOTAL]]</f>
        <v>0</v>
      </c>
      <c r="AT2552" s="273">
        <f>Table2[[#This Row],[OUTSD_ATM_HEALTH_TOTAL]]+Table2[[#This Row],[OUTSD_LG_HEALTH_TOTAL]]+Table2[[#This Row],[Individual Total]]+Table2[[#This Row],[Small Group Total]]+Table2[[#This Row],[OUTSD_STUDENT]]</f>
        <v>0</v>
      </c>
    </row>
    <row r="2553" spans="1:46">
      <c r="A2553" t="s">
        <v>95</v>
      </c>
      <c r="B2553" t="s">
        <v>382</v>
      </c>
      <c r="AK2553">
        <v>1</v>
      </c>
      <c r="AL2553">
        <v>2023</v>
      </c>
      <c r="AM2553">
        <v>4</v>
      </c>
      <c r="AN2553" s="273">
        <f>(Table2[[#This Row],[OUTSD_IND_HEALTH_TOTAL]]+Table2[[#This Row],[EXCHG_IND_HEALTH_TOTAL]])-Table2[[#This Row],[OUTSD_IND_GRANDFATHER]]</f>
        <v>0</v>
      </c>
      <c r="AO2553" s="275">
        <f>Table2[[#This Row],[OUTSD_IND_HEALTH_TOTAL]]-Table2[[#This Row],[OUTSD_IND_GRANDFATHER]]</f>
        <v>0</v>
      </c>
      <c r="AP2553" s="273">
        <f>(Table2[[#This Row],[OUTSD_SG_HEALTH_TOTAL]]+Table2[[#This Row],[EXCHG_SG_HEALTH_TOTAL]])-Table2[[#This Row],[OUTSD_SG_GRANDFATHER]]</f>
        <v>0</v>
      </c>
      <c r="AQ2553" s="275">
        <f>Table2[[#This Row],[OUTSD_SG_HEALTH_TOTAL]]-Table2[[#This Row],[OUTSD_SG_GRANDFATHER]]</f>
        <v>0</v>
      </c>
      <c r="AR2553" s="273">
        <f>Table2[[#This Row],[EXCHG_IND_HEALTH_TOTAL]]+Table2[[#This Row],[OUTSD_IND_HEALTH_TOTAL]]</f>
        <v>0</v>
      </c>
      <c r="AS2553" s="273">
        <f>Table2[[#This Row],[EXCHG_SG_HEALTH_TOTAL]]+Table2[[#This Row],[OUTSD_SG_HEALTH_TOTAL]]</f>
        <v>0</v>
      </c>
      <c r="AT2553" s="273">
        <f>Table2[[#This Row],[OUTSD_ATM_HEALTH_TOTAL]]+Table2[[#This Row],[OUTSD_LG_HEALTH_TOTAL]]+Table2[[#This Row],[Individual Total]]+Table2[[#This Row],[Small Group Total]]+Table2[[#This Row],[OUTSD_STUDENT]]</f>
        <v>0</v>
      </c>
    </row>
    <row r="2554" spans="1:46">
      <c r="A2554" t="s">
        <v>95</v>
      </c>
      <c r="B2554" t="s">
        <v>359</v>
      </c>
      <c r="AK2554">
        <v>3</v>
      </c>
      <c r="AL2554">
        <v>2023</v>
      </c>
      <c r="AM2554">
        <v>4</v>
      </c>
      <c r="AN2554" s="273">
        <f>(Table2[[#This Row],[OUTSD_IND_HEALTH_TOTAL]]+Table2[[#This Row],[EXCHG_IND_HEALTH_TOTAL]])-Table2[[#This Row],[OUTSD_IND_GRANDFATHER]]</f>
        <v>0</v>
      </c>
      <c r="AO2554" s="275">
        <f>Table2[[#This Row],[OUTSD_IND_HEALTH_TOTAL]]-Table2[[#This Row],[OUTSD_IND_GRANDFATHER]]</f>
        <v>0</v>
      </c>
      <c r="AP2554" s="273">
        <f>(Table2[[#This Row],[OUTSD_SG_HEALTH_TOTAL]]+Table2[[#This Row],[EXCHG_SG_HEALTH_TOTAL]])-Table2[[#This Row],[OUTSD_SG_GRANDFATHER]]</f>
        <v>0</v>
      </c>
      <c r="AQ2554" s="275">
        <f>Table2[[#This Row],[OUTSD_SG_HEALTH_TOTAL]]-Table2[[#This Row],[OUTSD_SG_GRANDFATHER]]</f>
        <v>0</v>
      </c>
      <c r="AR2554" s="273">
        <f>Table2[[#This Row],[EXCHG_IND_HEALTH_TOTAL]]+Table2[[#This Row],[OUTSD_IND_HEALTH_TOTAL]]</f>
        <v>0</v>
      </c>
      <c r="AS2554" s="273">
        <f>Table2[[#This Row],[EXCHG_SG_HEALTH_TOTAL]]+Table2[[#This Row],[OUTSD_SG_HEALTH_TOTAL]]</f>
        <v>0</v>
      </c>
      <c r="AT2554" s="273">
        <f>Table2[[#This Row],[OUTSD_ATM_HEALTH_TOTAL]]+Table2[[#This Row],[OUTSD_LG_HEALTH_TOTAL]]+Table2[[#This Row],[Individual Total]]+Table2[[#This Row],[Small Group Total]]+Table2[[#This Row],[OUTSD_STUDENT]]</f>
        <v>0</v>
      </c>
    </row>
    <row r="2555" spans="1:46">
      <c r="A2555" t="s">
        <v>95</v>
      </c>
      <c r="B2555" t="s">
        <v>364</v>
      </c>
      <c r="AK2555">
        <v>1</v>
      </c>
      <c r="AL2555">
        <v>2023</v>
      </c>
      <c r="AM2555">
        <v>4</v>
      </c>
      <c r="AN2555" s="273">
        <f>(Table2[[#This Row],[OUTSD_IND_HEALTH_TOTAL]]+Table2[[#This Row],[EXCHG_IND_HEALTH_TOTAL]])-Table2[[#This Row],[OUTSD_IND_GRANDFATHER]]</f>
        <v>0</v>
      </c>
      <c r="AO2555" s="275">
        <f>Table2[[#This Row],[OUTSD_IND_HEALTH_TOTAL]]-Table2[[#This Row],[OUTSD_IND_GRANDFATHER]]</f>
        <v>0</v>
      </c>
      <c r="AP2555" s="273">
        <f>(Table2[[#This Row],[OUTSD_SG_HEALTH_TOTAL]]+Table2[[#This Row],[EXCHG_SG_HEALTH_TOTAL]])-Table2[[#This Row],[OUTSD_SG_GRANDFATHER]]</f>
        <v>0</v>
      </c>
      <c r="AQ2555" s="275">
        <f>Table2[[#This Row],[OUTSD_SG_HEALTH_TOTAL]]-Table2[[#This Row],[OUTSD_SG_GRANDFATHER]]</f>
        <v>0</v>
      </c>
      <c r="AR2555" s="273">
        <f>Table2[[#This Row],[EXCHG_IND_HEALTH_TOTAL]]+Table2[[#This Row],[OUTSD_IND_HEALTH_TOTAL]]</f>
        <v>0</v>
      </c>
      <c r="AS2555" s="273">
        <f>Table2[[#This Row],[EXCHG_SG_HEALTH_TOTAL]]+Table2[[#This Row],[OUTSD_SG_HEALTH_TOTAL]]</f>
        <v>0</v>
      </c>
      <c r="AT2555" s="273">
        <f>Table2[[#This Row],[OUTSD_ATM_HEALTH_TOTAL]]+Table2[[#This Row],[OUTSD_LG_HEALTH_TOTAL]]+Table2[[#This Row],[Individual Total]]+Table2[[#This Row],[Small Group Total]]+Table2[[#This Row],[OUTSD_STUDENT]]</f>
        <v>0</v>
      </c>
    </row>
    <row r="2556" spans="1:46">
      <c r="A2556" t="s">
        <v>95</v>
      </c>
      <c r="B2556" t="s">
        <v>387</v>
      </c>
      <c r="AK2556">
        <v>2</v>
      </c>
      <c r="AL2556">
        <v>2023</v>
      </c>
      <c r="AM2556">
        <v>4</v>
      </c>
      <c r="AN2556" s="273">
        <f>(Table2[[#This Row],[OUTSD_IND_HEALTH_TOTAL]]+Table2[[#This Row],[EXCHG_IND_HEALTH_TOTAL]])-Table2[[#This Row],[OUTSD_IND_GRANDFATHER]]</f>
        <v>0</v>
      </c>
      <c r="AO2556" s="275">
        <f>Table2[[#This Row],[OUTSD_IND_HEALTH_TOTAL]]-Table2[[#This Row],[OUTSD_IND_GRANDFATHER]]</f>
        <v>0</v>
      </c>
      <c r="AP2556" s="273">
        <f>(Table2[[#This Row],[OUTSD_SG_HEALTH_TOTAL]]+Table2[[#This Row],[EXCHG_SG_HEALTH_TOTAL]])-Table2[[#This Row],[OUTSD_SG_GRANDFATHER]]</f>
        <v>0</v>
      </c>
      <c r="AQ2556" s="275">
        <f>Table2[[#This Row],[OUTSD_SG_HEALTH_TOTAL]]-Table2[[#This Row],[OUTSD_SG_GRANDFATHER]]</f>
        <v>0</v>
      </c>
      <c r="AR2556" s="273">
        <f>Table2[[#This Row],[EXCHG_IND_HEALTH_TOTAL]]+Table2[[#This Row],[OUTSD_IND_HEALTH_TOTAL]]</f>
        <v>0</v>
      </c>
      <c r="AS2556" s="273">
        <f>Table2[[#This Row],[EXCHG_SG_HEALTH_TOTAL]]+Table2[[#This Row],[OUTSD_SG_HEALTH_TOTAL]]</f>
        <v>0</v>
      </c>
      <c r="AT2556" s="273">
        <f>Table2[[#This Row],[OUTSD_ATM_HEALTH_TOTAL]]+Table2[[#This Row],[OUTSD_LG_HEALTH_TOTAL]]+Table2[[#This Row],[Individual Total]]+Table2[[#This Row],[Small Group Total]]+Table2[[#This Row],[OUTSD_STUDENT]]</f>
        <v>0</v>
      </c>
    </row>
    <row r="2557" spans="1:46">
      <c r="A2557" t="s">
        <v>95</v>
      </c>
      <c r="B2557" t="s">
        <v>392</v>
      </c>
      <c r="AK2557">
        <v>2</v>
      </c>
      <c r="AL2557">
        <v>2023</v>
      </c>
      <c r="AM2557">
        <v>4</v>
      </c>
      <c r="AN2557" s="273">
        <f>(Table2[[#This Row],[OUTSD_IND_HEALTH_TOTAL]]+Table2[[#This Row],[EXCHG_IND_HEALTH_TOTAL]])-Table2[[#This Row],[OUTSD_IND_GRANDFATHER]]</f>
        <v>0</v>
      </c>
      <c r="AO2557" s="275">
        <f>Table2[[#This Row],[OUTSD_IND_HEALTH_TOTAL]]-Table2[[#This Row],[OUTSD_IND_GRANDFATHER]]</f>
        <v>0</v>
      </c>
      <c r="AP2557" s="273">
        <f>(Table2[[#This Row],[OUTSD_SG_HEALTH_TOTAL]]+Table2[[#This Row],[EXCHG_SG_HEALTH_TOTAL]])-Table2[[#This Row],[OUTSD_SG_GRANDFATHER]]</f>
        <v>0</v>
      </c>
      <c r="AQ2557" s="275">
        <f>Table2[[#This Row],[OUTSD_SG_HEALTH_TOTAL]]-Table2[[#This Row],[OUTSD_SG_GRANDFATHER]]</f>
        <v>0</v>
      </c>
      <c r="AR2557" s="273">
        <f>Table2[[#This Row],[EXCHG_IND_HEALTH_TOTAL]]+Table2[[#This Row],[OUTSD_IND_HEALTH_TOTAL]]</f>
        <v>0</v>
      </c>
      <c r="AS2557" s="273">
        <f>Table2[[#This Row],[EXCHG_SG_HEALTH_TOTAL]]+Table2[[#This Row],[OUTSD_SG_HEALTH_TOTAL]]</f>
        <v>0</v>
      </c>
      <c r="AT2557" s="273">
        <f>Table2[[#This Row],[OUTSD_ATM_HEALTH_TOTAL]]+Table2[[#This Row],[OUTSD_LG_HEALTH_TOTAL]]+Table2[[#This Row],[Individual Total]]+Table2[[#This Row],[Small Group Total]]+Table2[[#This Row],[OUTSD_STUDENT]]</f>
        <v>0</v>
      </c>
    </row>
    <row r="2558" spans="1:46">
      <c r="A2558" t="s">
        <v>95</v>
      </c>
      <c r="B2558" t="s">
        <v>373</v>
      </c>
      <c r="AK2558">
        <v>2</v>
      </c>
      <c r="AL2558">
        <v>2023</v>
      </c>
      <c r="AM2558">
        <v>4</v>
      </c>
      <c r="AN2558" s="273">
        <f>(Table2[[#This Row],[OUTSD_IND_HEALTH_TOTAL]]+Table2[[#This Row],[EXCHG_IND_HEALTH_TOTAL]])-Table2[[#This Row],[OUTSD_IND_GRANDFATHER]]</f>
        <v>0</v>
      </c>
      <c r="AO2558" s="275">
        <f>Table2[[#This Row],[OUTSD_IND_HEALTH_TOTAL]]-Table2[[#This Row],[OUTSD_IND_GRANDFATHER]]</f>
        <v>0</v>
      </c>
      <c r="AP2558" s="273">
        <f>(Table2[[#This Row],[OUTSD_SG_HEALTH_TOTAL]]+Table2[[#This Row],[EXCHG_SG_HEALTH_TOTAL]])-Table2[[#This Row],[OUTSD_SG_GRANDFATHER]]</f>
        <v>0</v>
      </c>
      <c r="AQ2558" s="275">
        <f>Table2[[#This Row],[OUTSD_SG_HEALTH_TOTAL]]-Table2[[#This Row],[OUTSD_SG_GRANDFATHER]]</f>
        <v>0</v>
      </c>
      <c r="AR2558" s="273">
        <f>Table2[[#This Row],[EXCHG_IND_HEALTH_TOTAL]]+Table2[[#This Row],[OUTSD_IND_HEALTH_TOTAL]]</f>
        <v>0</v>
      </c>
      <c r="AS2558" s="273">
        <f>Table2[[#This Row],[EXCHG_SG_HEALTH_TOTAL]]+Table2[[#This Row],[OUTSD_SG_HEALTH_TOTAL]]</f>
        <v>0</v>
      </c>
      <c r="AT2558" s="273">
        <f>Table2[[#This Row],[OUTSD_ATM_HEALTH_TOTAL]]+Table2[[#This Row],[OUTSD_LG_HEALTH_TOTAL]]+Table2[[#This Row],[Individual Total]]+Table2[[#This Row],[Small Group Total]]+Table2[[#This Row],[OUTSD_STUDENT]]</f>
        <v>0</v>
      </c>
    </row>
    <row r="2559" spans="1:46">
      <c r="A2559" t="s">
        <v>95</v>
      </c>
      <c r="B2559" t="s">
        <v>362</v>
      </c>
      <c r="AK2559">
        <v>1</v>
      </c>
      <c r="AL2559">
        <v>2023</v>
      </c>
      <c r="AM2559">
        <v>4</v>
      </c>
      <c r="AN2559" s="273">
        <f>(Table2[[#This Row],[OUTSD_IND_HEALTH_TOTAL]]+Table2[[#This Row],[EXCHG_IND_HEALTH_TOTAL]])-Table2[[#This Row],[OUTSD_IND_GRANDFATHER]]</f>
        <v>0</v>
      </c>
      <c r="AO2559" s="275">
        <f>Table2[[#This Row],[OUTSD_IND_HEALTH_TOTAL]]-Table2[[#This Row],[OUTSD_IND_GRANDFATHER]]</f>
        <v>0</v>
      </c>
      <c r="AP2559" s="273">
        <f>(Table2[[#This Row],[OUTSD_SG_HEALTH_TOTAL]]+Table2[[#This Row],[EXCHG_SG_HEALTH_TOTAL]])-Table2[[#This Row],[OUTSD_SG_GRANDFATHER]]</f>
        <v>0</v>
      </c>
      <c r="AQ2559" s="275">
        <f>Table2[[#This Row],[OUTSD_SG_HEALTH_TOTAL]]-Table2[[#This Row],[OUTSD_SG_GRANDFATHER]]</f>
        <v>0</v>
      </c>
      <c r="AR2559" s="273">
        <f>Table2[[#This Row],[EXCHG_IND_HEALTH_TOTAL]]+Table2[[#This Row],[OUTSD_IND_HEALTH_TOTAL]]</f>
        <v>0</v>
      </c>
      <c r="AS2559" s="273">
        <f>Table2[[#This Row],[EXCHG_SG_HEALTH_TOTAL]]+Table2[[#This Row],[OUTSD_SG_HEALTH_TOTAL]]</f>
        <v>0</v>
      </c>
      <c r="AT2559" s="273">
        <f>Table2[[#This Row],[OUTSD_ATM_HEALTH_TOTAL]]+Table2[[#This Row],[OUTSD_LG_HEALTH_TOTAL]]+Table2[[#This Row],[Individual Total]]+Table2[[#This Row],[Small Group Total]]+Table2[[#This Row],[OUTSD_STUDENT]]</f>
        <v>0</v>
      </c>
    </row>
    <row r="2560" spans="1:46">
      <c r="A2560" t="s">
        <v>96</v>
      </c>
      <c r="B2560" t="s">
        <v>381</v>
      </c>
      <c r="AI2560">
        <v>2</v>
      </c>
      <c r="AL2560">
        <v>2023</v>
      </c>
      <c r="AM2560">
        <v>4</v>
      </c>
      <c r="AN2560" s="273">
        <f>(Table2[[#This Row],[OUTSD_IND_HEALTH_TOTAL]]+Table2[[#This Row],[EXCHG_IND_HEALTH_TOTAL]])-Table2[[#This Row],[OUTSD_IND_GRANDFATHER]]</f>
        <v>0</v>
      </c>
      <c r="AO2560" s="275">
        <f>Table2[[#This Row],[OUTSD_IND_HEALTH_TOTAL]]-Table2[[#This Row],[OUTSD_IND_GRANDFATHER]]</f>
        <v>0</v>
      </c>
      <c r="AP2560" s="273">
        <f>(Table2[[#This Row],[OUTSD_SG_HEALTH_TOTAL]]+Table2[[#This Row],[EXCHG_SG_HEALTH_TOTAL]])-Table2[[#This Row],[OUTSD_SG_GRANDFATHER]]</f>
        <v>0</v>
      </c>
      <c r="AQ2560" s="275">
        <f>Table2[[#This Row],[OUTSD_SG_HEALTH_TOTAL]]-Table2[[#This Row],[OUTSD_SG_GRANDFATHER]]</f>
        <v>0</v>
      </c>
      <c r="AR2560" s="273">
        <f>Table2[[#This Row],[EXCHG_IND_HEALTH_TOTAL]]+Table2[[#This Row],[OUTSD_IND_HEALTH_TOTAL]]</f>
        <v>0</v>
      </c>
      <c r="AS2560" s="273">
        <f>Table2[[#This Row],[EXCHG_SG_HEALTH_TOTAL]]+Table2[[#This Row],[OUTSD_SG_HEALTH_TOTAL]]</f>
        <v>0</v>
      </c>
      <c r="AT2560" s="273">
        <f>Table2[[#This Row],[OUTSD_ATM_HEALTH_TOTAL]]+Table2[[#This Row],[OUTSD_LG_HEALTH_TOTAL]]+Table2[[#This Row],[Individual Total]]+Table2[[#This Row],[Small Group Total]]+Table2[[#This Row],[OUTSD_STUDENT]]</f>
        <v>0</v>
      </c>
    </row>
    <row r="2561" spans="1:46">
      <c r="A2561" t="s">
        <v>96</v>
      </c>
      <c r="B2561" t="s">
        <v>363</v>
      </c>
      <c r="AI2561">
        <v>1</v>
      </c>
      <c r="AL2561">
        <v>2023</v>
      </c>
      <c r="AM2561">
        <v>4</v>
      </c>
      <c r="AN2561" s="273">
        <f>(Table2[[#This Row],[OUTSD_IND_HEALTH_TOTAL]]+Table2[[#This Row],[EXCHG_IND_HEALTH_TOTAL]])-Table2[[#This Row],[OUTSD_IND_GRANDFATHER]]</f>
        <v>0</v>
      </c>
      <c r="AO2561" s="275">
        <f>Table2[[#This Row],[OUTSD_IND_HEALTH_TOTAL]]-Table2[[#This Row],[OUTSD_IND_GRANDFATHER]]</f>
        <v>0</v>
      </c>
      <c r="AP2561" s="273">
        <f>(Table2[[#This Row],[OUTSD_SG_HEALTH_TOTAL]]+Table2[[#This Row],[EXCHG_SG_HEALTH_TOTAL]])-Table2[[#This Row],[OUTSD_SG_GRANDFATHER]]</f>
        <v>0</v>
      </c>
      <c r="AQ2561" s="275">
        <f>Table2[[#This Row],[OUTSD_SG_HEALTH_TOTAL]]-Table2[[#This Row],[OUTSD_SG_GRANDFATHER]]</f>
        <v>0</v>
      </c>
      <c r="AR2561" s="273">
        <f>Table2[[#This Row],[EXCHG_IND_HEALTH_TOTAL]]+Table2[[#This Row],[OUTSD_IND_HEALTH_TOTAL]]</f>
        <v>0</v>
      </c>
      <c r="AS2561" s="273">
        <f>Table2[[#This Row],[EXCHG_SG_HEALTH_TOTAL]]+Table2[[#This Row],[OUTSD_SG_HEALTH_TOTAL]]</f>
        <v>0</v>
      </c>
      <c r="AT2561" s="273">
        <f>Table2[[#This Row],[OUTSD_ATM_HEALTH_TOTAL]]+Table2[[#This Row],[OUTSD_LG_HEALTH_TOTAL]]+Table2[[#This Row],[Individual Total]]+Table2[[#This Row],[Small Group Total]]+Table2[[#This Row],[OUTSD_STUDENT]]</f>
        <v>0</v>
      </c>
    </row>
    <row r="2562" spans="1:46">
      <c r="A2562" t="s">
        <v>96</v>
      </c>
      <c r="B2562" t="s">
        <v>358</v>
      </c>
      <c r="AI2562">
        <v>692</v>
      </c>
      <c r="AL2562">
        <v>2023</v>
      </c>
      <c r="AM2562">
        <v>4</v>
      </c>
      <c r="AN2562" s="273">
        <f>(Table2[[#This Row],[OUTSD_IND_HEALTH_TOTAL]]+Table2[[#This Row],[EXCHG_IND_HEALTH_TOTAL]])-Table2[[#This Row],[OUTSD_IND_GRANDFATHER]]</f>
        <v>0</v>
      </c>
      <c r="AO2562" s="275">
        <f>Table2[[#This Row],[OUTSD_IND_HEALTH_TOTAL]]-Table2[[#This Row],[OUTSD_IND_GRANDFATHER]]</f>
        <v>0</v>
      </c>
      <c r="AP2562" s="273">
        <f>(Table2[[#This Row],[OUTSD_SG_HEALTH_TOTAL]]+Table2[[#This Row],[EXCHG_SG_HEALTH_TOTAL]])-Table2[[#This Row],[OUTSD_SG_GRANDFATHER]]</f>
        <v>0</v>
      </c>
      <c r="AQ2562" s="275">
        <f>Table2[[#This Row],[OUTSD_SG_HEALTH_TOTAL]]-Table2[[#This Row],[OUTSD_SG_GRANDFATHER]]</f>
        <v>0</v>
      </c>
      <c r="AR2562" s="273">
        <f>Table2[[#This Row],[EXCHG_IND_HEALTH_TOTAL]]+Table2[[#This Row],[OUTSD_IND_HEALTH_TOTAL]]</f>
        <v>0</v>
      </c>
      <c r="AS2562" s="273">
        <f>Table2[[#This Row],[EXCHG_SG_HEALTH_TOTAL]]+Table2[[#This Row],[OUTSD_SG_HEALTH_TOTAL]]</f>
        <v>0</v>
      </c>
      <c r="AT2562" s="273">
        <f>Table2[[#This Row],[OUTSD_ATM_HEALTH_TOTAL]]+Table2[[#This Row],[OUTSD_LG_HEALTH_TOTAL]]+Table2[[#This Row],[Individual Total]]+Table2[[#This Row],[Small Group Total]]+Table2[[#This Row],[OUTSD_STUDENT]]</f>
        <v>0</v>
      </c>
    </row>
    <row r="2563" spans="1:46">
      <c r="A2563" t="s">
        <v>96</v>
      </c>
      <c r="B2563" t="s">
        <v>372</v>
      </c>
      <c r="AI2563">
        <v>1</v>
      </c>
      <c r="AL2563">
        <v>2023</v>
      </c>
      <c r="AM2563">
        <v>4</v>
      </c>
      <c r="AN2563" s="273">
        <f>(Table2[[#This Row],[OUTSD_IND_HEALTH_TOTAL]]+Table2[[#This Row],[EXCHG_IND_HEALTH_TOTAL]])-Table2[[#This Row],[OUTSD_IND_GRANDFATHER]]</f>
        <v>0</v>
      </c>
      <c r="AO2563" s="275">
        <f>Table2[[#This Row],[OUTSD_IND_HEALTH_TOTAL]]-Table2[[#This Row],[OUTSD_IND_GRANDFATHER]]</f>
        <v>0</v>
      </c>
      <c r="AP2563" s="273">
        <f>(Table2[[#This Row],[OUTSD_SG_HEALTH_TOTAL]]+Table2[[#This Row],[EXCHG_SG_HEALTH_TOTAL]])-Table2[[#This Row],[OUTSD_SG_GRANDFATHER]]</f>
        <v>0</v>
      </c>
      <c r="AQ2563" s="275">
        <f>Table2[[#This Row],[OUTSD_SG_HEALTH_TOTAL]]-Table2[[#This Row],[OUTSD_SG_GRANDFATHER]]</f>
        <v>0</v>
      </c>
      <c r="AR2563" s="273">
        <f>Table2[[#This Row],[EXCHG_IND_HEALTH_TOTAL]]+Table2[[#This Row],[OUTSD_IND_HEALTH_TOTAL]]</f>
        <v>0</v>
      </c>
      <c r="AS2563" s="273">
        <f>Table2[[#This Row],[EXCHG_SG_HEALTH_TOTAL]]+Table2[[#This Row],[OUTSD_SG_HEALTH_TOTAL]]</f>
        <v>0</v>
      </c>
      <c r="AT2563" s="273">
        <f>Table2[[#This Row],[OUTSD_ATM_HEALTH_TOTAL]]+Table2[[#This Row],[OUTSD_LG_HEALTH_TOTAL]]+Table2[[#This Row],[Individual Total]]+Table2[[#This Row],[Small Group Total]]+Table2[[#This Row],[OUTSD_STUDENT]]</f>
        <v>0</v>
      </c>
    </row>
    <row r="2564" spans="1:46">
      <c r="A2564" t="s">
        <v>96</v>
      </c>
      <c r="B2564" t="s">
        <v>376</v>
      </c>
      <c r="AI2564">
        <v>518</v>
      </c>
      <c r="AL2564">
        <v>2023</v>
      </c>
      <c r="AM2564">
        <v>4</v>
      </c>
      <c r="AN2564" s="273">
        <f>(Table2[[#This Row],[OUTSD_IND_HEALTH_TOTAL]]+Table2[[#This Row],[EXCHG_IND_HEALTH_TOTAL]])-Table2[[#This Row],[OUTSD_IND_GRANDFATHER]]</f>
        <v>0</v>
      </c>
      <c r="AO2564" s="275">
        <f>Table2[[#This Row],[OUTSD_IND_HEALTH_TOTAL]]-Table2[[#This Row],[OUTSD_IND_GRANDFATHER]]</f>
        <v>0</v>
      </c>
      <c r="AP2564" s="273">
        <f>(Table2[[#This Row],[OUTSD_SG_HEALTH_TOTAL]]+Table2[[#This Row],[EXCHG_SG_HEALTH_TOTAL]])-Table2[[#This Row],[OUTSD_SG_GRANDFATHER]]</f>
        <v>0</v>
      </c>
      <c r="AQ2564" s="275">
        <f>Table2[[#This Row],[OUTSD_SG_HEALTH_TOTAL]]-Table2[[#This Row],[OUTSD_SG_GRANDFATHER]]</f>
        <v>0</v>
      </c>
      <c r="AR2564" s="273">
        <f>Table2[[#This Row],[EXCHG_IND_HEALTH_TOTAL]]+Table2[[#This Row],[OUTSD_IND_HEALTH_TOTAL]]</f>
        <v>0</v>
      </c>
      <c r="AS2564" s="273">
        <f>Table2[[#This Row],[EXCHG_SG_HEALTH_TOTAL]]+Table2[[#This Row],[OUTSD_SG_HEALTH_TOTAL]]</f>
        <v>0</v>
      </c>
      <c r="AT2564" s="273">
        <f>Table2[[#This Row],[OUTSD_ATM_HEALTH_TOTAL]]+Table2[[#This Row],[OUTSD_LG_HEALTH_TOTAL]]+Table2[[#This Row],[Individual Total]]+Table2[[#This Row],[Small Group Total]]+Table2[[#This Row],[OUTSD_STUDENT]]</f>
        <v>0</v>
      </c>
    </row>
    <row r="2565" spans="1:46">
      <c r="A2565" t="s">
        <v>96</v>
      </c>
      <c r="B2565" t="s">
        <v>379</v>
      </c>
      <c r="AI2565">
        <v>1650</v>
      </c>
      <c r="AL2565">
        <v>2023</v>
      </c>
      <c r="AM2565">
        <v>4</v>
      </c>
      <c r="AN2565" s="273">
        <f>(Table2[[#This Row],[OUTSD_IND_HEALTH_TOTAL]]+Table2[[#This Row],[EXCHG_IND_HEALTH_TOTAL]])-Table2[[#This Row],[OUTSD_IND_GRANDFATHER]]</f>
        <v>0</v>
      </c>
      <c r="AO2565" s="275">
        <f>Table2[[#This Row],[OUTSD_IND_HEALTH_TOTAL]]-Table2[[#This Row],[OUTSD_IND_GRANDFATHER]]</f>
        <v>0</v>
      </c>
      <c r="AP2565" s="273">
        <f>(Table2[[#This Row],[OUTSD_SG_HEALTH_TOTAL]]+Table2[[#This Row],[EXCHG_SG_HEALTH_TOTAL]])-Table2[[#This Row],[OUTSD_SG_GRANDFATHER]]</f>
        <v>0</v>
      </c>
      <c r="AQ2565" s="275">
        <f>Table2[[#This Row],[OUTSD_SG_HEALTH_TOTAL]]-Table2[[#This Row],[OUTSD_SG_GRANDFATHER]]</f>
        <v>0</v>
      </c>
      <c r="AR2565" s="273">
        <f>Table2[[#This Row],[EXCHG_IND_HEALTH_TOTAL]]+Table2[[#This Row],[OUTSD_IND_HEALTH_TOTAL]]</f>
        <v>0</v>
      </c>
      <c r="AS2565" s="273">
        <f>Table2[[#This Row],[EXCHG_SG_HEALTH_TOTAL]]+Table2[[#This Row],[OUTSD_SG_HEALTH_TOTAL]]</f>
        <v>0</v>
      </c>
      <c r="AT2565" s="273">
        <f>Table2[[#This Row],[OUTSD_ATM_HEALTH_TOTAL]]+Table2[[#This Row],[OUTSD_LG_HEALTH_TOTAL]]+Table2[[#This Row],[Individual Total]]+Table2[[#This Row],[Small Group Total]]+Table2[[#This Row],[OUTSD_STUDENT]]</f>
        <v>0</v>
      </c>
    </row>
    <row r="2566" spans="1:46">
      <c r="A2566" t="s">
        <v>96</v>
      </c>
      <c r="B2566" t="s">
        <v>377</v>
      </c>
      <c r="AI2566">
        <v>186</v>
      </c>
      <c r="AL2566">
        <v>2023</v>
      </c>
      <c r="AM2566">
        <v>4</v>
      </c>
      <c r="AN2566" s="273">
        <f>(Table2[[#This Row],[OUTSD_IND_HEALTH_TOTAL]]+Table2[[#This Row],[EXCHG_IND_HEALTH_TOTAL]])-Table2[[#This Row],[OUTSD_IND_GRANDFATHER]]</f>
        <v>0</v>
      </c>
      <c r="AO2566" s="275">
        <f>Table2[[#This Row],[OUTSD_IND_HEALTH_TOTAL]]-Table2[[#This Row],[OUTSD_IND_GRANDFATHER]]</f>
        <v>0</v>
      </c>
      <c r="AP2566" s="273">
        <f>(Table2[[#This Row],[OUTSD_SG_HEALTH_TOTAL]]+Table2[[#This Row],[EXCHG_SG_HEALTH_TOTAL]])-Table2[[#This Row],[OUTSD_SG_GRANDFATHER]]</f>
        <v>0</v>
      </c>
      <c r="AQ2566" s="275">
        <f>Table2[[#This Row],[OUTSD_SG_HEALTH_TOTAL]]-Table2[[#This Row],[OUTSD_SG_GRANDFATHER]]</f>
        <v>0</v>
      </c>
      <c r="AR2566" s="273">
        <f>Table2[[#This Row],[EXCHG_IND_HEALTH_TOTAL]]+Table2[[#This Row],[OUTSD_IND_HEALTH_TOTAL]]</f>
        <v>0</v>
      </c>
      <c r="AS2566" s="273">
        <f>Table2[[#This Row],[EXCHG_SG_HEALTH_TOTAL]]+Table2[[#This Row],[OUTSD_SG_HEALTH_TOTAL]]</f>
        <v>0</v>
      </c>
      <c r="AT2566" s="273">
        <f>Table2[[#This Row],[OUTSD_ATM_HEALTH_TOTAL]]+Table2[[#This Row],[OUTSD_LG_HEALTH_TOTAL]]+Table2[[#This Row],[Individual Total]]+Table2[[#This Row],[Small Group Total]]+Table2[[#This Row],[OUTSD_STUDENT]]</f>
        <v>0</v>
      </c>
    </row>
    <row r="2567" spans="1:46">
      <c r="A2567" t="s">
        <v>96</v>
      </c>
      <c r="B2567" t="s">
        <v>370</v>
      </c>
      <c r="AI2567">
        <v>11789</v>
      </c>
      <c r="AL2567">
        <v>2023</v>
      </c>
      <c r="AM2567">
        <v>4</v>
      </c>
      <c r="AN2567" s="273">
        <f>(Table2[[#This Row],[OUTSD_IND_HEALTH_TOTAL]]+Table2[[#This Row],[EXCHG_IND_HEALTH_TOTAL]])-Table2[[#This Row],[OUTSD_IND_GRANDFATHER]]</f>
        <v>0</v>
      </c>
      <c r="AO2567" s="275">
        <f>Table2[[#This Row],[OUTSD_IND_HEALTH_TOTAL]]-Table2[[#This Row],[OUTSD_IND_GRANDFATHER]]</f>
        <v>0</v>
      </c>
      <c r="AP2567" s="273">
        <f>(Table2[[#This Row],[OUTSD_SG_HEALTH_TOTAL]]+Table2[[#This Row],[EXCHG_SG_HEALTH_TOTAL]])-Table2[[#This Row],[OUTSD_SG_GRANDFATHER]]</f>
        <v>0</v>
      </c>
      <c r="AQ2567" s="275">
        <f>Table2[[#This Row],[OUTSD_SG_HEALTH_TOTAL]]-Table2[[#This Row],[OUTSD_SG_GRANDFATHER]]</f>
        <v>0</v>
      </c>
      <c r="AR2567" s="273">
        <f>Table2[[#This Row],[EXCHG_IND_HEALTH_TOTAL]]+Table2[[#This Row],[OUTSD_IND_HEALTH_TOTAL]]</f>
        <v>0</v>
      </c>
      <c r="AS2567" s="273">
        <f>Table2[[#This Row],[EXCHG_SG_HEALTH_TOTAL]]+Table2[[#This Row],[OUTSD_SG_HEALTH_TOTAL]]</f>
        <v>0</v>
      </c>
      <c r="AT2567" s="273">
        <f>Table2[[#This Row],[OUTSD_ATM_HEALTH_TOTAL]]+Table2[[#This Row],[OUTSD_LG_HEALTH_TOTAL]]+Table2[[#This Row],[Individual Total]]+Table2[[#This Row],[Small Group Total]]+Table2[[#This Row],[OUTSD_STUDENT]]</f>
        <v>0</v>
      </c>
    </row>
    <row r="2568" spans="1:46">
      <c r="A2568" t="s">
        <v>96</v>
      </c>
      <c r="B2568" t="s">
        <v>367</v>
      </c>
      <c r="AI2568">
        <v>298</v>
      </c>
      <c r="AL2568">
        <v>2023</v>
      </c>
      <c r="AM2568">
        <v>4</v>
      </c>
      <c r="AN2568" s="273">
        <f>(Table2[[#This Row],[OUTSD_IND_HEALTH_TOTAL]]+Table2[[#This Row],[EXCHG_IND_HEALTH_TOTAL]])-Table2[[#This Row],[OUTSD_IND_GRANDFATHER]]</f>
        <v>0</v>
      </c>
      <c r="AO2568" s="275">
        <f>Table2[[#This Row],[OUTSD_IND_HEALTH_TOTAL]]-Table2[[#This Row],[OUTSD_IND_GRANDFATHER]]</f>
        <v>0</v>
      </c>
      <c r="AP2568" s="273">
        <f>(Table2[[#This Row],[OUTSD_SG_HEALTH_TOTAL]]+Table2[[#This Row],[EXCHG_SG_HEALTH_TOTAL]])-Table2[[#This Row],[OUTSD_SG_GRANDFATHER]]</f>
        <v>0</v>
      </c>
      <c r="AQ2568" s="275">
        <f>Table2[[#This Row],[OUTSD_SG_HEALTH_TOTAL]]-Table2[[#This Row],[OUTSD_SG_GRANDFATHER]]</f>
        <v>0</v>
      </c>
      <c r="AR2568" s="273">
        <f>Table2[[#This Row],[EXCHG_IND_HEALTH_TOTAL]]+Table2[[#This Row],[OUTSD_IND_HEALTH_TOTAL]]</f>
        <v>0</v>
      </c>
      <c r="AS2568" s="273">
        <f>Table2[[#This Row],[EXCHG_SG_HEALTH_TOTAL]]+Table2[[#This Row],[OUTSD_SG_HEALTH_TOTAL]]</f>
        <v>0</v>
      </c>
      <c r="AT2568" s="273">
        <f>Table2[[#This Row],[OUTSD_ATM_HEALTH_TOTAL]]+Table2[[#This Row],[OUTSD_LG_HEALTH_TOTAL]]+Table2[[#This Row],[Individual Total]]+Table2[[#This Row],[Small Group Total]]+Table2[[#This Row],[OUTSD_STUDENT]]</f>
        <v>0</v>
      </c>
    </row>
    <row r="2569" spans="1:46">
      <c r="A2569" t="s">
        <v>96</v>
      </c>
      <c r="B2569" t="s">
        <v>391</v>
      </c>
      <c r="AI2569">
        <v>1</v>
      </c>
      <c r="AL2569">
        <v>2023</v>
      </c>
      <c r="AM2569">
        <v>4</v>
      </c>
      <c r="AN2569" s="273">
        <f>(Table2[[#This Row],[OUTSD_IND_HEALTH_TOTAL]]+Table2[[#This Row],[EXCHG_IND_HEALTH_TOTAL]])-Table2[[#This Row],[OUTSD_IND_GRANDFATHER]]</f>
        <v>0</v>
      </c>
      <c r="AO2569" s="275">
        <f>Table2[[#This Row],[OUTSD_IND_HEALTH_TOTAL]]-Table2[[#This Row],[OUTSD_IND_GRANDFATHER]]</f>
        <v>0</v>
      </c>
      <c r="AP2569" s="273">
        <f>(Table2[[#This Row],[OUTSD_SG_HEALTH_TOTAL]]+Table2[[#This Row],[EXCHG_SG_HEALTH_TOTAL]])-Table2[[#This Row],[OUTSD_SG_GRANDFATHER]]</f>
        <v>0</v>
      </c>
      <c r="AQ2569" s="275">
        <f>Table2[[#This Row],[OUTSD_SG_HEALTH_TOTAL]]-Table2[[#This Row],[OUTSD_SG_GRANDFATHER]]</f>
        <v>0</v>
      </c>
      <c r="AR2569" s="273">
        <f>Table2[[#This Row],[EXCHG_IND_HEALTH_TOTAL]]+Table2[[#This Row],[OUTSD_IND_HEALTH_TOTAL]]</f>
        <v>0</v>
      </c>
      <c r="AS2569" s="273">
        <f>Table2[[#This Row],[EXCHG_SG_HEALTH_TOTAL]]+Table2[[#This Row],[OUTSD_SG_HEALTH_TOTAL]]</f>
        <v>0</v>
      </c>
      <c r="AT2569" s="273">
        <f>Table2[[#This Row],[OUTSD_ATM_HEALTH_TOTAL]]+Table2[[#This Row],[OUTSD_LG_HEALTH_TOTAL]]+Table2[[#This Row],[Individual Total]]+Table2[[#This Row],[Small Group Total]]+Table2[[#This Row],[OUTSD_STUDENT]]</f>
        <v>0</v>
      </c>
    </row>
    <row r="2570" spans="1:46">
      <c r="A2570" t="s">
        <v>96</v>
      </c>
      <c r="B2570" t="s">
        <v>386</v>
      </c>
      <c r="AI2570">
        <v>429</v>
      </c>
      <c r="AL2570">
        <v>2023</v>
      </c>
      <c r="AM2570">
        <v>4</v>
      </c>
      <c r="AN2570" s="273">
        <f>(Table2[[#This Row],[OUTSD_IND_HEALTH_TOTAL]]+Table2[[#This Row],[EXCHG_IND_HEALTH_TOTAL]])-Table2[[#This Row],[OUTSD_IND_GRANDFATHER]]</f>
        <v>0</v>
      </c>
      <c r="AO2570" s="275">
        <f>Table2[[#This Row],[OUTSD_IND_HEALTH_TOTAL]]-Table2[[#This Row],[OUTSD_IND_GRANDFATHER]]</f>
        <v>0</v>
      </c>
      <c r="AP2570" s="273">
        <f>(Table2[[#This Row],[OUTSD_SG_HEALTH_TOTAL]]+Table2[[#This Row],[EXCHG_SG_HEALTH_TOTAL]])-Table2[[#This Row],[OUTSD_SG_GRANDFATHER]]</f>
        <v>0</v>
      </c>
      <c r="AQ2570" s="275">
        <f>Table2[[#This Row],[OUTSD_SG_HEALTH_TOTAL]]-Table2[[#This Row],[OUTSD_SG_GRANDFATHER]]</f>
        <v>0</v>
      </c>
      <c r="AR2570" s="273">
        <f>Table2[[#This Row],[EXCHG_IND_HEALTH_TOTAL]]+Table2[[#This Row],[OUTSD_IND_HEALTH_TOTAL]]</f>
        <v>0</v>
      </c>
      <c r="AS2570" s="273">
        <f>Table2[[#This Row],[EXCHG_SG_HEALTH_TOTAL]]+Table2[[#This Row],[OUTSD_SG_HEALTH_TOTAL]]</f>
        <v>0</v>
      </c>
      <c r="AT2570" s="273">
        <f>Table2[[#This Row],[OUTSD_ATM_HEALTH_TOTAL]]+Table2[[#This Row],[OUTSD_LG_HEALTH_TOTAL]]+Table2[[#This Row],[Individual Total]]+Table2[[#This Row],[Small Group Total]]+Table2[[#This Row],[OUTSD_STUDENT]]</f>
        <v>0</v>
      </c>
    </row>
    <row r="2571" spans="1:46">
      <c r="A2571" t="s">
        <v>96</v>
      </c>
      <c r="B2571" t="s">
        <v>360</v>
      </c>
      <c r="AI2571">
        <v>675</v>
      </c>
      <c r="AL2571">
        <v>2023</v>
      </c>
      <c r="AM2571">
        <v>4</v>
      </c>
      <c r="AN2571" s="273">
        <f>(Table2[[#This Row],[OUTSD_IND_HEALTH_TOTAL]]+Table2[[#This Row],[EXCHG_IND_HEALTH_TOTAL]])-Table2[[#This Row],[OUTSD_IND_GRANDFATHER]]</f>
        <v>0</v>
      </c>
      <c r="AO2571" s="275">
        <f>Table2[[#This Row],[OUTSD_IND_HEALTH_TOTAL]]-Table2[[#This Row],[OUTSD_IND_GRANDFATHER]]</f>
        <v>0</v>
      </c>
      <c r="AP2571" s="273">
        <f>(Table2[[#This Row],[OUTSD_SG_HEALTH_TOTAL]]+Table2[[#This Row],[EXCHG_SG_HEALTH_TOTAL]])-Table2[[#This Row],[OUTSD_SG_GRANDFATHER]]</f>
        <v>0</v>
      </c>
      <c r="AQ2571" s="275">
        <f>Table2[[#This Row],[OUTSD_SG_HEALTH_TOTAL]]-Table2[[#This Row],[OUTSD_SG_GRANDFATHER]]</f>
        <v>0</v>
      </c>
      <c r="AR2571" s="273">
        <f>Table2[[#This Row],[EXCHG_IND_HEALTH_TOTAL]]+Table2[[#This Row],[OUTSD_IND_HEALTH_TOTAL]]</f>
        <v>0</v>
      </c>
      <c r="AS2571" s="273">
        <f>Table2[[#This Row],[EXCHG_SG_HEALTH_TOTAL]]+Table2[[#This Row],[OUTSD_SG_HEALTH_TOTAL]]</f>
        <v>0</v>
      </c>
      <c r="AT2571" s="273">
        <f>Table2[[#This Row],[OUTSD_ATM_HEALTH_TOTAL]]+Table2[[#This Row],[OUTSD_LG_HEALTH_TOTAL]]+Table2[[#This Row],[Individual Total]]+Table2[[#This Row],[Small Group Total]]+Table2[[#This Row],[OUTSD_STUDENT]]</f>
        <v>0</v>
      </c>
    </row>
    <row r="2572" spans="1:46">
      <c r="A2572" t="s">
        <v>96</v>
      </c>
      <c r="B2572" t="s">
        <v>368</v>
      </c>
      <c r="AI2572">
        <v>2</v>
      </c>
      <c r="AL2572">
        <v>2023</v>
      </c>
      <c r="AM2572">
        <v>4</v>
      </c>
      <c r="AN2572" s="273">
        <f>(Table2[[#This Row],[OUTSD_IND_HEALTH_TOTAL]]+Table2[[#This Row],[EXCHG_IND_HEALTH_TOTAL]])-Table2[[#This Row],[OUTSD_IND_GRANDFATHER]]</f>
        <v>0</v>
      </c>
      <c r="AO2572" s="275">
        <f>Table2[[#This Row],[OUTSD_IND_HEALTH_TOTAL]]-Table2[[#This Row],[OUTSD_IND_GRANDFATHER]]</f>
        <v>0</v>
      </c>
      <c r="AP2572" s="273">
        <f>(Table2[[#This Row],[OUTSD_SG_HEALTH_TOTAL]]+Table2[[#This Row],[EXCHG_SG_HEALTH_TOTAL]])-Table2[[#This Row],[OUTSD_SG_GRANDFATHER]]</f>
        <v>0</v>
      </c>
      <c r="AQ2572" s="275">
        <f>Table2[[#This Row],[OUTSD_SG_HEALTH_TOTAL]]-Table2[[#This Row],[OUTSD_SG_GRANDFATHER]]</f>
        <v>0</v>
      </c>
      <c r="AR2572" s="273">
        <f>Table2[[#This Row],[EXCHG_IND_HEALTH_TOTAL]]+Table2[[#This Row],[OUTSD_IND_HEALTH_TOTAL]]</f>
        <v>0</v>
      </c>
      <c r="AS2572" s="273">
        <f>Table2[[#This Row],[EXCHG_SG_HEALTH_TOTAL]]+Table2[[#This Row],[OUTSD_SG_HEALTH_TOTAL]]</f>
        <v>0</v>
      </c>
      <c r="AT2572" s="273">
        <f>Table2[[#This Row],[OUTSD_ATM_HEALTH_TOTAL]]+Table2[[#This Row],[OUTSD_LG_HEALTH_TOTAL]]+Table2[[#This Row],[Individual Total]]+Table2[[#This Row],[Small Group Total]]+Table2[[#This Row],[OUTSD_STUDENT]]</f>
        <v>0</v>
      </c>
    </row>
    <row r="2573" spans="1:46">
      <c r="A2573" t="s">
        <v>96</v>
      </c>
      <c r="B2573" t="s">
        <v>371</v>
      </c>
      <c r="AI2573">
        <v>1751</v>
      </c>
      <c r="AL2573">
        <v>2023</v>
      </c>
      <c r="AM2573">
        <v>4</v>
      </c>
      <c r="AN2573" s="273">
        <f>(Table2[[#This Row],[OUTSD_IND_HEALTH_TOTAL]]+Table2[[#This Row],[EXCHG_IND_HEALTH_TOTAL]])-Table2[[#This Row],[OUTSD_IND_GRANDFATHER]]</f>
        <v>0</v>
      </c>
      <c r="AO2573" s="275">
        <f>Table2[[#This Row],[OUTSD_IND_HEALTH_TOTAL]]-Table2[[#This Row],[OUTSD_IND_GRANDFATHER]]</f>
        <v>0</v>
      </c>
      <c r="AP2573" s="273">
        <f>(Table2[[#This Row],[OUTSD_SG_HEALTH_TOTAL]]+Table2[[#This Row],[EXCHG_SG_HEALTH_TOTAL]])-Table2[[#This Row],[OUTSD_SG_GRANDFATHER]]</f>
        <v>0</v>
      </c>
      <c r="AQ2573" s="275">
        <f>Table2[[#This Row],[OUTSD_SG_HEALTH_TOTAL]]-Table2[[#This Row],[OUTSD_SG_GRANDFATHER]]</f>
        <v>0</v>
      </c>
      <c r="AR2573" s="273">
        <f>Table2[[#This Row],[EXCHG_IND_HEALTH_TOTAL]]+Table2[[#This Row],[OUTSD_IND_HEALTH_TOTAL]]</f>
        <v>0</v>
      </c>
      <c r="AS2573" s="273">
        <f>Table2[[#This Row],[EXCHG_SG_HEALTH_TOTAL]]+Table2[[#This Row],[OUTSD_SG_HEALTH_TOTAL]]</f>
        <v>0</v>
      </c>
      <c r="AT2573" s="273">
        <f>Table2[[#This Row],[OUTSD_ATM_HEALTH_TOTAL]]+Table2[[#This Row],[OUTSD_LG_HEALTH_TOTAL]]+Table2[[#This Row],[Individual Total]]+Table2[[#This Row],[Small Group Total]]+Table2[[#This Row],[OUTSD_STUDENT]]</f>
        <v>0</v>
      </c>
    </row>
    <row r="2574" spans="1:46">
      <c r="A2574" t="s">
        <v>96</v>
      </c>
      <c r="B2574" t="s">
        <v>378</v>
      </c>
      <c r="AI2574">
        <v>1</v>
      </c>
      <c r="AL2574">
        <v>2023</v>
      </c>
      <c r="AM2574">
        <v>4</v>
      </c>
      <c r="AN2574" s="273">
        <f>(Table2[[#This Row],[OUTSD_IND_HEALTH_TOTAL]]+Table2[[#This Row],[EXCHG_IND_HEALTH_TOTAL]])-Table2[[#This Row],[OUTSD_IND_GRANDFATHER]]</f>
        <v>0</v>
      </c>
      <c r="AO2574" s="275">
        <f>Table2[[#This Row],[OUTSD_IND_HEALTH_TOTAL]]-Table2[[#This Row],[OUTSD_IND_GRANDFATHER]]</f>
        <v>0</v>
      </c>
      <c r="AP2574" s="273">
        <f>(Table2[[#This Row],[OUTSD_SG_HEALTH_TOTAL]]+Table2[[#This Row],[EXCHG_SG_HEALTH_TOTAL]])-Table2[[#This Row],[OUTSD_SG_GRANDFATHER]]</f>
        <v>0</v>
      </c>
      <c r="AQ2574" s="275">
        <f>Table2[[#This Row],[OUTSD_SG_HEALTH_TOTAL]]-Table2[[#This Row],[OUTSD_SG_GRANDFATHER]]</f>
        <v>0</v>
      </c>
      <c r="AR2574" s="273">
        <f>Table2[[#This Row],[EXCHG_IND_HEALTH_TOTAL]]+Table2[[#This Row],[OUTSD_IND_HEALTH_TOTAL]]</f>
        <v>0</v>
      </c>
      <c r="AS2574" s="273">
        <f>Table2[[#This Row],[EXCHG_SG_HEALTH_TOTAL]]+Table2[[#This Row],[OUTSD_SG_HEALTH_TOTAL]]</f>
        <v>0</v>
      </c>
      <c r="AT2574" s="273">
        <f>Table2[[#This Row],[OUTSD_ATM_HEALTH_TOTAL]]+Table2[[#This Row],[OUTSD_LG_HEALTH_TOTAL]]+Table2[[#This Row],[Individual Total]]+Table2[[#This Row],[Small Group Total]]+Table2[[#This Row],[OUTSD_STUDENT]]</f>
        <v>0</v>
      </c>
    </row>
    <row r="2575" spans="1:46">
      <c r="A2575" t="s">
        <v>96</v>
      </c>
      <c r="B2575" t="s">
        <v>369</v>
      </c>
      <c r="AI2575">
        <v>107</v>
      </c>
      <c r="AL2575">
        <v>2023</v>
      </c>
      <c r="AM2575">
        <v>4</v>
      </c>
      <c r="AN2575" s="273">
        <f>(Table2[[#This Row],[OUTSD_IND_HEALTH_TOTAL]]+Table2[[#This Row],[EXCHG_IND_HEALTH_TOTAL]])-Table2[[#This Row],[OUTSD_IND_GRANDFATHER]]</f>
        <v>0</v>
      </c>
      <c r="AO2575" s="275">
        <f>Table2[[#This Row],[OUTSD_IND_HEALTH_TOTAL]]-Table2[[#This Row],[OUTSD_IND_GRANDFATHER]]</f>
        <v>0</v>
      </c>
      <c r="AP2575" s="273">
        <f>(Table2[[#This Row],[OUTSD_SG_HEALTH_TOTAL]]+Table2[[#This Row],[EXCHG_SG_HEALTH_TOTAL]])-Table2[[#This Row],[OUTSD_SG_GRANDFATHER]]</f>
        <v>0</v>
      </c>
      <c r="AQ2575" s="275">
        <f>Table2[[#This Row],[OUTSD_SG_HEALTH_TOTAL]]-Table2[[#This Row],[OUTSD_SG_GRANDFATHER]]</f>
        <v>0</v>
      </c>
      <c r="AR2575" s="273">
        <f>Table2[[#This Row],[EXCHG_IND_HEALTH_TOTAL]]+Table2[[#This Row],[OUTSD_IND_HEALTH_TOTAL]]</f>
        <v>0</v>
      </c>
      <c r="AS2575" s="273">
        <f>Table2[[#This Row],[EXCHG_SG_HEALTH_TOTAL]]+Table2[[#This Row],[OUTSD_SG_HEALTH_TOTAL]]</f>
        <v>0</v>
      </c>
      <c r="AT2575" s="273">
        <f>Table2[[#This Row],[OUTSD_ATM_HEALTH_TOTAL]]+Table2[[#This Row],[OUTSD_LG_HEALTH_TOTAL]]+Table2[[#This Row],[Individual Total]]+Table2[[#This Row],[Small Group Total]]+Table2[[#This Row],[OUTSD_STUDENT]]</f>
        <v>0</v>
      </c>
    </row>
    <row r="2576" spans="1:46">
      <c r="A2576" t="s">
        <v>96</v>
      </c>
      <c r="B2576" t="s">
        <v>385</v>
      </c>
      <c r="AI2576">
        <v>3</v>
      </c>
      <c r="AL2576">
        <v>2023</v>
      </c>
      <c r="AM2576">
        <v>4</v>
      </c>
      <c r="AN2576" s="273">
        <f>(Table2[[#This Row],[OUTSD_IND_HEALTH_TOTAL]]+Table2[[#This Row],[EXCHG_IND_HEALTH_TOTAL]])-Table2[[#This Row],[OUTSD_IND_GRANDFATHER]]</f>
        <v>0</v>
      </c>
      <c r="AO2576" s="275">
        <f>Table2[[#This Row],[OUTSD_IND_HEALTH_TOTAL]]-Table2[[#This Row],[OUTSD_IND_GRANDFATHER]]</f>
        <v>0</v>
      </c>
      <c r="AP2576" s="273">
        <f>(Table2[[#This Row],[OUTSD_SG_HEALTH_TOTAL]]+Table2[[#This Row],[EXCHG_SG_HEALTH_TOTAL]])-Table2[[#This Row],[OUTSD_SG_GRANDFATHER]]</f>
        <v>0</v>
      </c>
      <c r="AQ2576" s="275">
        <f>Table2[[#This Row],[OUTSD_SG_HEALTH_TOTAL]]-Table2[[#This Row],[OUTSD_SG_GRANDFATHER]]</f>
        <v>0</v>
      </c>
      <c r="AR2576" s="273">
        <f>Table2[[#This Row],[EXCHG_IND_HEALTH_TOTAL]]+Table2[[#This Row],[OUTSD_IND_HEALTH_TOTAL]]</f>
        <v>0</v>
      </c>
      <c r="AS2576" s="273">
        <f>Table2[[#This Row],[EXCHG_SG_HEALTH_TOTAL]]+Table2[[#This Row],[OUTSD_SG_HEALTH_TOTAL]]</f>
        <v>0</v>
      </c>
      <c r="AT2576" s="273">
        <f>Table2[[#This Row],[OUTSD_ATM_HEALTH_TOTAL]]+Table2[[#This Row],[OUTSD_LG_HEALTH_TOTAL]]+Table2[[#This Row],[Individual Total]]+Table2[[#This Row],[Small Group Total]]+Table2[[#This Row],[OUTSD_STUDENT]]</f>
        <v>0</v>
      </c>
    </row>
    <row r="2577" spans="1:46">
      <c r="A2577" t="s">
        <v>96</v>
      </c>
      <c r="B2577" t="s">
        <v>366</v>
      </c>
      <c r="AI2577">
        <v>7391</v>
      </c>
      <c r="AL2577">
        <v>2023</v>
      </c>
      <c r="AM2577">
        <v>4</v>
      </c>
      <c r="AN2577" s="273">
        <f>(Table2[[#This Row],[OUTSD_IND_HEALTH_TOTAL]]+Table2[[#This Row],[EXCHG_IND_HEALTH_TOTAL]])-Table2[[#This Row],[OUTSD_IND_GRANDFATHER]]</f>
        <v>0</v>
      </c>
      <c r="AO2577" s="275">
        <f>Table2[[#This Row],[OUTSD_IND_HEALTH_TOTAL]]-Table2[[#This Row],[OUTSD_IND_GRANDFATHER]]</f>
        <v>0</v>
      </c>
      <c r="AP2577" s="273">
        <f>(Table2[[#This Row],[OUTSD_SG_HEALTH_TOTAL]]+Table2[[#This Row],[EXCHG_SG_HEALTH_TOTAL]])-Table2[[#This Row],[OUTSD_SG_GRANDFATHER]]</f>
        <v>0</v>
      </c>
      <c r="AQ2577" s="275">
        <f>Table2[[#This Row],[OUTSD_SG_HEALTH_TOTAL]]-Table2[[#This Row],[OUTSD_SG_GRANDFATHER]]</f>
        <v>0</v>
      </c>
      <c r="AR2577" s="273">
        <f>Table2[[#This Row],[EXCHG_IND_HEALTH_TOTAL]]+Table2[[#This Row],[OUTSD_IND_HEALTH_TOTAL]]</f>
        <v>0</v>
      </c>
      <c r="AS2577" s="273">
        <f>Table2[[#This Row],[EXCHG_SG_HEALTH_TOTAL]]+Table2[[#This Row],[OUTSD_SG_HEALTH_TOTAL]]</f>
        <v>0</v>
      </c>
      <c r="AT2577" s="273">
        <f>Table2[[#This Row],[OUTSD_ATM_HEALTH_TOTAL]]+Table2[[#This Row],[OUTSD_LG_HEALTH_TOTAL]]+Table2[[#This Row],[Individual Total]]+Table2[[#This Row],[Small Group Total]]+Table2[[#This Row],[OUTSD_STUDENT]]</f>
        <v>0</v>
      </c>
    </row>
    <row r="2578" spans="1:46">
      <c r="A2578" t="s">
        <v>96</v>
      </c>
      <c r="B2578" t="s">
        <v>375</v>
      </c>
      <c r="AI2578">
        <v>4</v>
      </c>
      <c r="AL2578">
        <v>2023</v>
      </c>
      <c r="AM2578">
        <v>4</v>
      </c>
      <c r="AN2578" s="273">
        <f>(Table2[[#This Row],[OUTSD_IND_HEALTH_TOTAL]]+Table2[[#This Row],[EXCHG_IND_HEALTH_TOTAL]])-Table2[[#This Row],[OUTSD_IND_GRANDFATHER]]</f>
        <v>0</v>
      </c>
      <c r="AO2578" s="275">
        <f>Table2[[#This Row],[OUTSD_IND_HEALTH_TOTAL]]-Table2[[#This Row],[OUTSD_IND_GRANDFATHER]]</f>
        <v>0</v>
      </c>
      <c r="AP2578" s="273">
        <f>(Table2[[#This Row],[OUTSD_SG_HEALTH_TOTAL]]+Table2[[#This Row],[EXCHG_SG_HEALTH_TOTAL]])-Table2[[#This Row],[OUTSD_SG_GRANDFATHER]]</f>
        <v>0</v>
      </c>
      <c r="AQ2578" s="275">
        <f>Table2[[#This Row],[OUTSD_SG_HEALTH_TOTAL]]-Table2[[#This Row],[OUTSD_SG_GRANDFATHER]]</f>
        <v>0</v>
      </c>
      <c r="AR2578" s="273">
        <f>Table2[[#This Row],[EXCHG_IND_HEALTH_TOTAL]]+Table2[[#This Row],[OUTSD_IND_HEALTH_TOTAL]]</f>
        <v>0</v>
      </c>
      <c r="AS2578" s="273">
        <f>Table2[[#This Row],[EXCHG_SG_HEALTH_TOTAL]]+Table2[[#This Row],[OUTSD_SG_HEALTH_TOTAL]]</f>
        <v>0</v>
      </c>
      <c r="AT2578" s="273">
        <f>Table2[[#This Row],[OUTSD_ATM_HEALTH_TOTAL]]+Table2[[#This Row],[OUTSD_LG_HEALTH_TOTAL]]+Table2[[#This Row],[Individual Total]]+Table2[[#This Row],[Small Group Total]]+Table2[[#This Row],[OUTSD_STUDENT]]</f>
        <v>0</v>
      </c>
    </row>
    <row r="2579" spans="1:46">
      <c r="A2579" t="s">
        <v>96</v>
      </c>
      <c r="B2579" t="s">
        <v>356</v>
      </c>
      <c r="AI2579">
        <v>11</v>
      </c>
      <c r="AL2579">
        <v>2023</v>
      </c>
      <c r="AM2579">
        <v>4</v>
      </c>
      <c r="AN2579" s="273">
        <f>(Table2[[#This Row],[OUTSD_IND_HEALTH_TOTAL]]+Table2[[#This Row],[EXCHG_IND_HEALTH_TOTAL]])-Table2[[#This Row],[OUTSD_IND_GRANDFATHER]]</f>
        <v>0</v>
      </c>
      <c r="AO2579" s="275">
        <f>Table2[[#This Row],[OUTSD_IND_HEALTH_TOTAL]]-Table2[[#This Row],[OUTSD_IND_GRANDFATHER]]</f>
        <v>0</v>
      </c>
      <c r="AP2579" s="273">
        <f>(Table2[[#This Row],[OUTSD_SG_HEALTH_TOTAL]]+Table2[[#This Row],[EXCHG_SG_HEALTH_TOTAL]])-Table2[[#This Row],[OUTSD_SG_GRANDFATHER]]</f>
        <v>0</v>
      </c>
      <c r="AQ2579" s="275">
        <f>Table2[[#This Row],[OUTSD_SG_HEALTH_TOTAL]]-Table2[[#This Row],[OUTSD_SG_GRANDFATHER]]</f>
        <v>0</v>
      </c>
      <c r="AR2579" s="273">
        <f>Table2[[#This Row],[EXCHG_IND_HEALTH_TOTAL]]+Table2[[#This Row],[OUTSD_IND_HEALTH_TOTAL]]</f>
        <v>0</v>
      </c>
      <c r="AS2579" s="273">
        <f>Table2[[#This Row],[EXCHG_SG_HEALTH_TOTAL]]+Table2[[#This Row],[OUTSD_SG_HEALTH_TOTAL]]</f>
        <v>0</v>
      </c>
      <c r="AT2579" s="273">
        <f>Table2[[#This Row],[OUTSD_ATM_HEALTH_TOTAL]]+Table2[[#This Row],[OUTSD_LG_HEALTH_TOTAL]]+Table2[[#This Row],[Individual Total]]+Table2[[#This Row],[Small Group Total]]+Table2[[#This Row],[OUTSD_STUDENT]]</f>
        <v>0</v>
      </c>
    </row>
    <row r="2580" spans="1:46">
      <c r="A2580" t="s">
        <v>96</v>
      </c>
      <c r="B2580" t="s">
        <v>359</v>
      </c>
      <c r="AI2580">
        <v>1209</v>
      </c>
      <c r="AL2580">
        <v>2023</v>
      </c>
      <c r="AM2580">
        <v>4</v>
      </c>
      <c r="AN2580" s="273">
        <f>(Table2[[#This Row],[OUTSD_IND_HEALTH_TOTAL]]+Table2[[#This Row],[EXCHG_IND_HEALTH_TOTAL]])-Table2[[#This Row],[OUTSD_IND_GRANDFATHER]]</f>
        <v>0</v>
      </c>
      <c r="AO2580" s="275">
        <f>Table2[[#This Row],[OUTSD_IND_HEALTH_TOTAL]]-Table2[[#This Row],[OUTSD_IND_GRANDFATHER]]</f>
        <v>0</v>
      </c>
      <c r="AP2580" s="273">
        <f>(Table2[[#This Row],[OUTSD_SG_HEALTH_TOTAL]]+Table2[[#This Row],[EXCHG_SG_HEALTH_TOTAL]])-Table2[[#This Row],[OUTSD_SG_GRANDFATHER]]</f>
        <v>0</v>
      </c>
      <c r="AQ2580" s="275">
        <f>Table2[[#This Row],[OUTSD_SG_HEALTH_TOTAL]]-Table2[[#This Row],[OUTSD_SG_GRANDFATHER]]</f>
        <v>0</v>
      </c>
      <c r="AR2580" s="273">
        <f>Table2[[#This Row],[EXCHG_IND_HEALTH_TOTAL]]+Table2[[#This Row],[OUTSD_IND_HEALTH_TOTAL]]</f>
        <v>0</v>
      </c>
      <c r="AS2580" s="273">
        <f>Table2[[#This Row],[EXCHG_SG_HEALTH_TOTAL]]+Table2[[#This Row],[OUTSD_SG_HEALTH_TOTAL]]</f>
        <v>0</v>
      </c>
      <c r="AT2580" s="273">
        <f>Table2[[#This Row],[OUTSD_ATM_HEALTH_TOTAL]]+Table2[[#This Row],[OUTSD_LG_HEALTH_TOTAL]]+Table2[[#This Row],[Individual Total]]+Table2[[#This Row],[Small Group Total]]+Table2[[#This Row],[OUTSD_STUDENT]]</f>
        <v>0</v>
      </c>
    </row>
    <row r="2581" spans="1:46">
      <c r="A2581" t="s">
        <v>96</v>
      </c>
      <c r="B2581" t="s">
        <v>384</v>
      </c>
      <c r="AI2581">
        <v>91</v>
      </c>
      <c r="AL2581">
        <v>2023</v>
      </c>
      <c r="AM2581">
        <v>4</v>
      </c>
      <c r="AN2581" s="273">
        <f>(Table2[[#This Row],[OUTSD_IND_HEALTH_TOTAL]]+Table2[[#This Row],[EXCHG_IND_HEALTH_TOTAL]])-Table2[[#This Row],[OUTSD_IND_GRANDFATHER]]</f>
        <v>0</v>
      </c>
      <c r="AO2581" s="275">
        <f>Table2[[#This Row],[OUTSD_IND_HEALTH_TOTAL]]-Table2[[#This Row],[OUTSD_IND_GRANDFATHER]]</f>
        <v>0</v>
      </c>
      <c r="AP2581" s="273">
        <f>(Table2[[#This Row],[OUTSD_SG_HEALTH_TOTAL]]+Table2[[#This Row],[EXCHG_SG_HEALTH_TOTAL]])-Table2[[#This Row],[OUTSD_SG_GRANDFATHER]]</f>
        <v>0</v>
      </c>
      <c r="AQ2581" s="275">
        <f>Table2[[#This Row],[OUTSD_SG_HEALTH_TOTAL]]-Table2[[#This Row],[OUTSD_SG_GRANDFATHER]]</f>
        <v>0</v>
      </c>
      <c r="AR2581" s="273">
        <f>Table2[[#This Row],[EXCHG_IND_HEALTH_TOTAL]]+Table2[[#This Row],[OUTSD_IND_HEALTH_TOTAL]]</f>
        <v>0</v>
      </c>
      <c r="AS2581" s="273">
        <f>Table2[[#This Row],[EXCHG_SG_HEALTH_TOTAL]]+Table2[[#This Row],[OUTSD_SG_HEALTH_TOTAL]]</f>
        <v>0</v>
      </c>
      <c r="AT2581" s="273">
        <f>Table2[[#This Row],[OUTSD_ATM_HEALTH_TOTAL]]+Table2[[#This Row],[OUTSD_LG_HEALTH_TOTAL]]+Table2[[#This Row],[Individual Total]]+Table2[[#This Row],[Small Group Total]]+Table2[[#This Row],[OUTSD_STUDENT]]</f>
        <v>0</v>
      </c>
    </row>
    <row r="2582" spans="1:46">
      <c r="A2582" t="s">
        <v>96</v>
      </c>
      <c r="B2582" t="s">
        <v>373</v>
      </c>
      <c r="AI2582">
        <v>1577</v>
      </c>
      <c r="AL2582">
        <v>2023</v>
      </c>
      <c r="AM2582">
        <v>4</v>
      </c>
      <c r="AN2582" s="273">
        <f>(Table2[[#This Row],[OUTSD_IND_HEALTH_TOTAL]]+Table2[[#This Row],[EXCHG_IND_HEALTH_TOTAL]])-Table2[[#This Row],[OUTSD_IND_GRANDFATHER]]</f>
        <v>0</v>
      </c>
      <c r="AO2582" s="275">
        <f>Table2[[#This Row],[OUTSD_IND_HEALTH_TOTAL]]-Table2[[#This Row],[OUTSD_IND_GRANDFATHER]]</f>
        <v>0</v>
      </c>
      <c r="AP2582" s="273">
        <f>(Table2[[#This Row],[OUTSD_SG_HEALTH_TOTAL]]+Table2[[#This Row],[EXCHG_SG_HEALTH_TOTAL]])-Table2[[#This Row],[OUTSD_SG_GRANDFATHER]]</f>
        <v>0</v>
      </c>
      <c r="AQ2582" s="275">
        <f>Table2[[#This Row],[OUTSD_SG_HEALTH_TOTAL]]-Table2[[#This Row],[OUTSD_SG_GRANDFATHER]]</f>
        <v>0</v>
      </c>
      <c r="AR2582" s="273">
        <f>Table2[[#This Row],[EXCHG_IND_HEALTH_TOTAL]]+Table2[[#This Row],[OUTSD_IND_HEALTH_TOTAL]]</f>
        <v>0</v>
      </c>
      <c r="AS2582" s="273">
        <f>Table2[[#This Row],[EXCHG_SG_HEALTH_TOTAL]]+Table2[[#This Row],[OUTSD_SG_HEALTH_TOTAL]]</f>
        <v>0</v>
      </c>
      <c r="AT2582" s="273">
        <f>Table2[[#This Row],[OUTSD_ATM_HEALTH_TOTAL]]+Table2[[#This Row],[OUTSD_LG_HEALTH_TOTAL]]+Table2[[#This Row],[Individual Total]]+Table2[[#This Row],[Small Group Total]]+Table2[[#This Row],[OUTSD_STUDENT]]</f>
        <v>0</v>
      </c>
    </row>
    <row r="2583" spans="1:46">
      <c r="A2583" t="s">
        <v>96</v>
      </c>
      <c r="B2583" t="s">
        <v>357</v>
      </c>
      <c r="AI2583">
        <v>555</v>
      </c>
      <c r="AL2583">
        <v>2023</v>
      </c>
      <c r="AM2583">
        <v>4</v>
      </c>
      <c r="AN2583" s="273">
        <f>(Table2[[#This Row],[OUTSD_IND_HEALTH_TOTAL]]+Table2[[#This Row],[EXCHG_IND_HEALTH_TOTAL]])-Table2[[#This Row],[OUTSD_IND_GRANDFATHER]]</f>
        <v>0</v>
      </c>
      <c r="AO2583" s="275">
        <f>Table2[[#This Row],[OUTSD_IND_HEALTH_TOTAL]]-Table2[[#This Row],[OUTSD_IND_GRANDFATHER]]</f>
        <v>0</v>
      </c>
      <c r="AP2583" s="273">
        <f>(Table2[[#This Row],[OUTSD_SG_HEALTH_TOTAL]]+Table2[[#This Row],[EXCHG_SG_HEALTH_TOTAL]])-Table2[[#This Row],[OUTSD_SG_GRANDFATHER]]</f>
        <v>0</v>
      </c>
      <c r="AQ2583" s="275">
        <f>Table2[[#This Row],[OUTSD_SG_HEALTH_TOTAL]]-Table2[[#This Row],[OUTSD_SG_GRANDFATHER]]</f>
        <v>0</v>
      </c>
      <c r="AR2583" s="273">
        <f>Table2[[#This Row],[EXCHG_IND_HEALTH_TOTAL]]+Table2[[#This Row],[OUTSD_IND_HEALTH_TOTAL]]</f>
        <v>0</v>
      </c>
      <c r="AS2583" s="273">
        <f>Table2[[#This Row],[EXCHG_SG_HEALTH_TOTAL]]+Table2[[#This Row],[OUTSD_SG_HEALTH_TOTAL]]</f>
        <v>0</v>
      </c>
      <c r="AT2583" s="273">
        <f>Table2[[#This Row],[OUTSD_ATM_HEALTH_TOTAL]]+Table2[[#This Row],[OUTSD_LG_HEALTH_TOTAL]]+Table2[[#This Row],[Individual Total]]+Table2[[#This Row],[Small Group Total]]+Table2[[#This Row],[OUTSD_STUDENT]]</f>
        <v>0</v>
      </c>
    </row>
    <row r="2584" spans="1:46">
      <c r="A2584" t="s">
        <v>96</v>
      </c>
      <c r="B2584" t="s">
        <v>390</v>
      </c>
      <c r="AI2584">
        <v>90</v>
      </c>
      <c r="AL2584">
        <v>2023</v>
      </c>
      <c r="AM2584">
        <v>4</v>
      </c>
      <c r="AN2584" s="273">
        <f>(Table2[[#This Row],[OUTSD_IND_HEALTH_TOTAL]]+Table2[[#This Row],[EXCHG_IND_HEALTH_TOTAL]])-Table2[[#This Row],[OUTSD_IND_GRANDFATHER]]</f>
        <v>0</v>
      </c>
      <c r="AO2584" s="275">
        <f>Table2[[#This Row],[OUTSD_IND_HEALTH_TOTAL]]-Table2[[#This Row],[OUTSD_IND_GRANDFATHER]]</f>
        <v>0</v>
      </c>
      <c r="AP2584" s="273">
        <f>(Table2[[#This Row],[OUTSD_SG_HEALTH_TOTAL]]+Table2[[#This Row],[EXCHG_SG_HEALTH_TOTAL]])-Table2[[#This Row],[OUTSD_SG_GRANDFATHER]]</f>
        <v>0</v>
      </c>
      <c r="AQ2584" s="275">
        <f>Table2[[#This Row],[OUTSD_SG_HEALTH_TOTAL]]-Table2[[#This Row],[OUTSD_SG_GRANDFATHER]]</f>
        <v>0</v>
      </c>
      <c r="AR2584" s="273">
        <f>Table2[[#This Row],[EXCHG_IND_HEALTH_TOTAL]]+Table2[[#This Row],[OUTSD_IND_HEALTH_TOTAL]]</f>
        <v>0</v>
      </c>
      <c r="AS2584" s="273">
        <f>Table2[[#This Row],[EXCHG_SG_HEALTH_TOTAL]]+Table2[[#This Row],[OUTSD_SG_HEALTH_TOTAL]]</f>
        <v>0</v>
      </c>
      <c r="AT2584" s="273">
        <f>Table2[[#This Row],[OUTSD_ATM_HEALTH_TOTAL]]+Table2[[#This Row],[OUTSD_LG_HEALTH_TOTAL]]+Table2[[#This Row],[Individual Total]]+Table2[[#This Row],[Small Group Total]]+Table2[[#This Row],[OUTSD_STUDENT]]</f>
        <v>0</v>
      </c>
    </row>
    <row r="2585" spans="1:46">
      <c r="A2585" t="s">
        <v>96</v>
      </c>
      <c r="B2585" t="s">
        <v>362</v>
      </c>
      <c r="AI2585">
        <v>1</v>
      </c>
      <c r="AL2585">
        <v>2023</v>
      </c>
      <c r="AM2585">
        <v>4</v>
      </c>
      <c r="AN2585" s="273">
        <f>(Table2[[#This Row],[OUTSD_IND_HEALTH_TOTAL]]+Table2[[#This Row],[EXCHG_IND_HEALTH_TOTAL]])-Table2[[#This Row],[OUTSD_IND_GRANDFATHER]]</f>
        <v>0</v>
      </c>
      <c r="AO2585" s="275">
        <f>Table2[[#This Row],[OUTSD_IND_HEALTH_TOTAL]]-Table2[[#This Row],[OUTSD_IND_GRANDFATHER]]</f>
        <v>0</v>
      </c>
      <c r="AP2585" s="273">
        <f>(Table2[[#This Row],[OUTSD_SG_HEALTH_TOTAL]]+Table2[[#This Row],[EXCHG_SG_HEALTH_TOTAL]])-Table2[[#This Row],[OUTSD_SG_GRANDFATHER]]</f>
        <v>0</v>
      </c>
      <c r="AQ2585" s="275">
        <f>Table2[[#This Row],[OUTSD_SG_HEALTH_TOTAL]]-Table2[[#This Row],[OUTSD_SG_GRANDFATHER]]</f>
        <v>0</v>
      </c>
      <c r="AR2585" s="273">
        <f>Table2[[#This Row],[EXCHG_IND_HEALTH_TOTAL]]+Table2[[#This Row],[OUTSD_IND_HEALTH_TOTAL]]</f>
        <v>0</v>
      </c>
      <c r="AS2585" s="273">
        <f>Table2[[#This Row],[EXCHG_SG_HEALTH_TOTAL]]+Table2[[#This Row],[OUTSD_SG_HEALTH_TOTAL]]</f>
        <v>0</v>
      </c>
      <c r="AT2585" s="273">
        <f>Table2[[#This Row],[OUTSD_ATM_HEALTH_TOTAL]]+Table2[[#This Row],[OUTSD_LG_HEALTH_TOTAL]]+Table2[[#This Row],[Individual Total]]+Table2[[#This Row],[Small Group Total]]+Table2[[#This Row],[OUTSD_STUDENT]]</f>
        <v>0</v>
      </c>
    </row>
    <row r="2586" spans="1:46">
      <c r="A2586" t="s">
        <v>97</v>
      </c>
      <c r="B2586" t="s">
        <v>381</v>
      </c>
      <c r="C2586">
        <v>80</v>
      </c>
      <c r="D2586">
        <v>47</v>
      </c>
      <c r="E2586">
        <v>14</v>
      </c>
      <c r="F2586">
        <v>18</v>
      </c>
      <c r="I2586">
        <v>1</v>
      </c>
      <c r="J2586">
        <v>1</v>
      </c>
      <c r="M2586">
        <v>1</v>
      </c>
      <c r="P2586">
        <v>11</v>
      </c>
      <c r="Q2586">
        <v>7</v>
      </c>
      <c r="R2586">
        <v>3</v>
      </c>
      <c r="S2586">
        <v>1</v>
      </c>
      <c r="V2586">
        <v>98</v>
      </c>
      <c r="W2586">
        <v>15</v>
      </c>
      <c r="X2586">
        <v>50</v>
      </c>
      <c r="Y2586">
        <v>33</v>
      </c>
      <c r="AB2586">
        <v>3</v>
      </c>
      <c r="AC2586">
        <v>79</v>
      </c>
      <c r="AD2586">
        <v>1</v>
      </c>
      <c r="AE2586">
        <v>6</v>
      </c>
      <c r="AL2586">
        <v>2023</v>
      </c>
      <c r="AM2586">
        <v>4</v>
      </c>
      <c r="AN2586" s="273">
        <f>(Table2[[#This Row],[OUTSD_IND_HEALTH_TOTAL]]+Table2[[#This Row],[EXCHG_IND_HEALTH_TOTAL]])-Table2[[#This Row],[OUTSD_IND_GRANDFATHER]]</f>
        <v>91</v>
      </c>
      <c r="AO2586" s="275">
        <f>Table2[[#This Row],[OUTSD_IND_HEALTH_TOTAL]]-Table2[[#This Row],[OUTSD_IND_GRANDFATHER]]</f>
        <v>11</v>
      </c>
      <c r="AP2586" s="273">
        <f>(Table2[[#This Row],[OUTSD_SG_HEALTH_TOTAL]]+Table2[[#This Row],[EXCHG_SG_HEALTH_TOTAL]])-Table2[[#This Row],[OUTSD_SG_GRANDFATHER]]</f>
        <v>99</v>
      </c>
      <c r="AQ2586" s="275">
        <f>Table2[[#This Row],[OUTSD_SG_HEALTH_TOTAL]]-Table2[[#This Row],[OUTSD_SG_GRANDFATHER]]</f>
        <v>98</v>
      </c>
      <c r="AR2586" s="273">
        <f>Table2[[#This Row],[EXCHG_IND_HEALTH_TOTAL]]+Table2[[#This Row],[OUTSD_IND_HEALTH_TOTAL]]</f>
        <v>91</v>
      </c>
      <c r="AS2586" s="273">
        <f>Table2[[#This Row],[EXCHG_SG_HEALTH_TOTAL]]+Table2[[#This Row],[OUTSD_SG_HEALTH_TOTAL]]</f>
        <v>99</v>
      </c>
      <c r="AT2586" s="273">
        <f>Table2[[#This Row],[OUTSD_ATM_HEALTH_TOTAL]]+Table2[[#This Row],[OUTSD_LG_HEALTH_TOTAL]]+Table2[[#This Row],[Individual Total]]+Table2[[#This Row],[Small Group Total]]+Table2[[#This Row],[OUTSD_STUDENT]]</f>
        <v>273</v>
      </c>
    </row>
    <row r="2587" spans="1:46">
      <c r="A2587" t="s">
        <v>97</v>
      </c>
      <c r="B2587" t="s">
        <v>363</v>
      </c>
      <c r="C2587">
        <v>280</v>
      </c>
      <c r="D2587">
        <v>138</v>
      </c>
      <c r="E2587">
        <v>58</v>
      </c>
      <c r="F2587">
        <v>69</v>
      </c>
      <c r="I2587">
        <v>15</v>
      </c>
      <c r="J2587">
        <v>17</v>
      </c>
      <c r="M2587">
        <v>17</v>
      </c>
      <c r="P2587">
        <v>104</v>
      </c>
      <c r="Q2587">
        <v>49</v>
      </c>
      <c r="R2587">
        <v>25</v>
      </c>
      <c r="S2587">
        <v>30</v>
      </c>
      <c r="V2587">
        <v>116</v>
      </c>
      <c r="W2587">
        <v>1</v>
      </c>
      <c r="X2587">
        <v>28</v>
      </c>
      <c r="Y2587">
        <v>72</v>
      </c>
      <c r="Z2587">
        <v>15</v>
      </c>
      <c r="AB2587">
        <v>81</v>
      </c>
      <c r="AC2587">
        <v>2433</v>
      </c>
      <c r="AD2587">
        <v>1054</v>
      </c>
      <c r="AE2587">
        <v>737</v>
      </c>
      <c r="AL2587">
        <v>2023</v>
      </c>
      <c r="AM2587">
        <v>4</v>
      </c>
      <c r="AN2587" s="273">
        <f>(Table2[[#This Row],[OUTSD_IND_HEALTH_TOTAL]]+Table2[[#This Row],[EXCHG_IND_HEALTH_TOTAL]])-Table2[[#This Row],[OUTSD_IND_GRANDFATHER]]</f>
        <v>384</v>
      </c>
      <c r="AO2587" s="275">
        <f>Table2[[#This Row],[OUTSD_IND_HEALTH_TOTAL]]-Table2[[#This Row],[OUTSD_IND_GRANDFATHER]]</f>
        <v>104</v>
      </c>
      <c r="AP2587" s="273">
        <f>(Table2[[#This Row],[OUTSD_SG_HEALTH_TOTAL]]+Table2[[#This Row],[EXCHG_SG_HEALTH_TOTAL]])-Table2[[#This Row],[OUTSD_SG_GRANDFATHER]]</f>
        <v>133</v>
      </c>
      <c r="AQ2587" s="275">
        <f>Table2[[#This Row],[OUTSD_SG_HEALTH_TOTAL]]-Table2[[#This Row],[OUTSD_SG_GRANDFATHER]]</f>
        <v>116</v>
      </c>
      <c r="AR2587" s="273">
        <f>Table2[[#This Row],[EXCHG_IND_HEALTH_TOTAL]]+Table2[[#This Row],[OUTSD_IND_HEALTH_TOTAL]]</f>
        <v>384</v>
      </c>
      <c r="AS2587" s="273">
        <f>Table2[[#This Row],[EXCHG_SG_HEALTH_TOTAL]]+Table2[[#This Row],[OUTSD_SG_HEALTH_TOTAL]]</f>
        <v>133</v>
      </c>
      <c r="AT2587" s="273">
        <f>Table2[[#This Row],[OUTSD_ATM_HEALTH_TOTAL]]+Table2[[#This Row],[OUTSD_LG_HEALTH_TOTAL]]+Table2[[#This Row],[Individual Total]]+Table2[[#This Row],[Small Group Total]]+Table2[[#This Row],[OUTSD_STUDENT]]</f>
        <v>4085</v>
      </c>
    </row>
    <row r="2588" spans="1:46">
      <c r="A2588" t="s">
        <v>97</v>
      </c>
      <c r="B2588" t="s">
        <v>358</v>
      </c>
      <c r="C2588">
        <v>1002</v>
      </c>
      <c r="D2588">
        <v>460</v>
      </c>
      <c r="E2588">
        <v>251</v>
      </c>
      <c r="F2588">
        <v>259</v>
      </c>
      <c r="I2588">
        <v>32</v>
      </c>
      <c r="J2588">
        <v>36</v>
      </c>
      <c r="K2588">
        <v>6</v>
      </c>
      <c r="L2588">
        <v>4</v>
      </c>
      <c r="M2588">
        <v>17</v>
      </c>
      <c r="N2588">
        <v>9</v>
      </c>
      <c r="P2588">
        <v>738</v>
      </c>
      <c r="Q2588">
        <v>321</v>
      </c>
      <c r="R2588">
        <v>185</v>
      </c>
      <c r="S2588">
        <v>232</v>
      </c>
      <c r="V2588">
        <v>417</v>
      </c>
      <c r="W2588">
        <v>18</v>
      </c>
      <c r="X2588">
        <v>139</v>
      </c>
      <c r="Y2588">
        <v>229</v>
      </c>
      <c r="Z2588">
        <v>31</v>
      </c>
      <c r="AB2588">
        <v>84</v>
      </c>
      <c r="AC2588">
        <v>1060</v>
      </c>
      <c r="AD2588">
        <v>315</v>
      </c>
      <c r="AE2588">
        <v>3443</v>
      </c>
      <c r="AL2588">
        <v>2023</v>
      </c>
      <c r="AM2588">
        <v>4</v>
      </c>
      <c r="AN2588" s="273">
        <f>(Table2[[#This Row],[OUTSD_IND_HEALTH_TOTAL]]+Table2[[#This Row],[EXCHG_IND_HEALTH_TOTAL]])-Table2[[#This Row],[OUTSD_IND_GRANDFATHER]]</f>
        <v>1740</v>
      </c>
      <c r="AO2588" s="275">
        <f>Table2[[#This Row],[OUTSD_IND_HEALTH_TOTAL]]-Table2[[#This Row],[OUTSD_IND_GRANDFATHER]]</f>
        <v>738</v>
      </c>
      <c r="AP2588" s="273">
        <f>(Table2[[#This Row],[OUTSD_SG_HEALTH_TOTAL]]+Table2[[#This Row],[EXCHG_SG_HEALTH_TOTAL]])-Table2[[#This Row],[OUTSD_SG_GRANDFATHER]]</f>
        <v>453</v>
      </c>
      <c r="AQ2588" s="275">
        <f>Table2[[#This Row],[OUTSD_SG_HEALTH_TOTAL]]-Table2[[#This Row],[OUTSD_SG_GRANDFATHER]]</f>
        <v>417</v>
      </c>
      <c r="AR2588" s="273">
        <f>Table2[[#This Row],[EXCHG_IND_HEALTH_TOTAL]]+Table2[[#This Row],[OUTSD_IND_HEALTH_TOTAL]]</f>
        <v>1740</v>
      </c>
      <c r="AS2588" s="273">
        <f>Table2[[#This Row],[EXCHG_SG_HEALTH_TOTAL]]+Table2[[#This Row],[OUTSD_SG_HEALTH_TOTAL]]</f>
        <v>453</v>
      </c>
      <c r="AT2588" s="273">
        <f>Table2[[#This Row],[OUTSD_ATM_HEALTH_TOTAL]]+Table2[[#This Row],[OUTSD_LG_HEALTH_TOTAL]]+Table2[[#This Row],[Individual Total]]+Table2[[#This Row],[Small Group Total]]+Table2[[#This Row],[OUTSD_STUDENT]]</f>
        <v>3652</v>
      </c>
    </row>
    <row r="2589" spans="1:46">
      <c r="A2589" t="s">
        <v>97</v>
      </c>
      <c r="B2589" t="s">
        <v>361</v>
      </c>
      <c r="C2589">
        <v>50</v>
      </c>
      <c r="D2589">
        <v>26</v>
      </c>
      <c r="E2589">
        <v>13</v>
      </c>
      <c r="F2589">
        <v>7</v>
      </c>
      <c r="I2589">
        <v>4</v>
      </c>
      <c r="J2589">
        <v>3</v>
      </c>
      <c r="L2589">
        <v>3</v>
      </c>
      <c r="P2589">
        <v>6</v>
      </c>
      <c r="Q2589">
        <v>1</v>
      </c>
      <c r="R2589">
        <v>4</v>
      </c>
      <c r="S2589">
        <v>1</v>
      </c>
      <c r="V2589">
        <v>48</v>
      </c>
      <c r="W2589">
        <v>6</v>
      </c>
      <c r="X2589">
        <v>2</v>
      </c>
      <c r="Y2589">
        <v>40</v>
      </c>
      <c r="AB2589">
        <v>9</v>
      </c>
      <c r="AC2589">
        <v>26</v>
      </c>
      <c r="AD2589">
        <v>7</v>
      </c>
      <c r="AE2589">
        <v>15</v>
      </c>
      <c r="AL2589">
        <v>2023</v>
      </c>
      <c r="AM2589">
        <v>4</v>
      </c>
      <c r="AN2589" s="273">
        <f>(Table2[[#This Row],[OUTSD_IND_HEALTH_TOTAL]]+Table2[[#This Row],[EXCHG_IND_HEALTH_TOTAL]])-Table2[[#This Row],[OUTSD_IND_GRANDFATHER]]</f>
        <v>56</v>
      </c>
      <c r="AO2589" s="275">
        <f>Table2[[#This Row],[OUTSD_IND_HEALTH_TOTAL]]-Table2[[#This Row],[OUTSD_IND_GRANDFATHER]]</f>
        <v>6</v>
      </c>
      <c r="AP2589" s="273">
        <f>(Table2[[#This Row],[OUTSD_SG_HEALTH_TOTAL]]+Table2[[#This Row],[EXCHG_SG_HEALTH_TOTAL]])-Table2[[#This Row],[OUTSD_SG_GRANDFATHER]]</f>
        <v>51</v>
      </c>
      <c r="AQ2589" s="275">
        <f>Table2[[#This Row],[OUTSD_SG_HEALTH_TOTAL]]-Table2[[#This Row],[OUTSD_SG_GRANDFATHER]]</f>
        <v>48</v>
      </c>
      <c r="AR2589" s="273">
        <f>Table2[[#This Row],[EXCHG_IND_HEALTH_TOTAL]]+Table2[[#This Row],[OUTSD_IND_HEALTH_TOTAL]]</f>
        <v>56</v>
      </c>
      <c r="AS2589" s="273">
        <f>Table2[[#This Row],[EXCHG_SG_HEALTH_TOTAL]]+Table2[[#This Row],[OUTSD_SG_HEALTH_TOTAL]]</f>
        <v>51</v>
      </c>
      <c r="AT2589" s="273">
        <f>Table2[[#This Row],[OUTSD_ATM_HEALTH_TOTAL]]+Table2[[#This Row],[OUTSD_LG_HEALTH_TOTAL]]+Table2[[#This Row],[Individual Total]]+Table2[[#This Row],[Small Group Total]]+Table2[[#This Row],[OUTSD_STUDENT]]</f>
        <v>149</v>
      </c>
    </row>
    <row r="2590" spans="1:46">
      <c r="A2590" t="s">
        <v>97</v>
      </c>
      <c r="B2590" t="s">
        <v>372</v>
      </c>
      <c r="C2590">
        <v>43</v>
      </c>
      <c r="D2590">
        <v>25</v>
      </c>
      <c r="E2590">
        <v>12</v>
      </c>
      <c r="F2590">
        <v>5</v>
      </c>
      <c r="I2590">
        <v>1</v>
      </c>
      <c r="J2590">
        <v>4</v>
      </c>
      <c r="M2590">
        <v>4</v>
      </c>
      <c r="P2590">
        <v>17</v>
      </c>
      <c r="Q2590">
        <v>8</v>
      </c>
      <c r="R2590">
        <v>5</v>
      </c>
      <c r="S2590">
        <v>4</v>
      </c>
      <c r="V2590">
        <v>18</v>
      </c>
      <c r="W2590">
        <v>5</v>
      </c>
      <c r="X2590">
        <v>3</v>
      </c>
      <c r="Y2590">
        <v>10</v>
      </c>
      <c r="AB2590">
        <v>27</v>
      </c>
      <c r="AC2590">
        <v>11</v>
      </c>
      <c r="AD2590">
        <v>19</v>
      </c>
      <c r="AE2590">
        <v>410</v>
      </c>
      <c r="AL2590">
        <v>2023</v>
      </c>
      <c r="AM2590">
        <v>4</v>
      </c>
      <c r="AN2590" s="273">
        <f>(Table2[[#This Row],[OUTSD_IND_HEALTH_TOTAL]]+Table2[[#This Row],[EXCHG_IND_HEALTH_TOTAL]])-Table2[[#This Row],[OUTSD_IND_GRANDFATHER]]</f>
        <v>60</v>
      </c>
      <c r="AO2590" s="275">
        <f>Table2[[#This Row],[OUTSD_IND_HEALTH_TOTAL]]-Table2[[#This Row],[OUTSD_IND_GRANDFATHER]]</f>
        <v>17</v>
      </c>
      <c r="AP2590" s="273">
        <f>(Table2[[#This Row],[OUTSD_SG_HEALTH_TOTAL]]+Table2[[#This Row],[EXCHG_SG_HEALTH_TOTAL]])-Table2[[#This Row],[OUTSD_SG_GRANDFATHER]]</f>
        <v>22</v>
      </c>
      <c r="AQ2590" s="275">
        <f>Table2[[#This Row],[OUTSD_SG_HEALTH_TOTAL]]-Table2[[#This Row],[OUTSD_SG_GRANDFATHER]]</f>
        <v>18</v>
      </c>
      <c r="AR2590" s="273">
        <f>Table2[[#This Row],[EXCHG_IND_HEALTH_TOTAL]]+Table2[[#This Row],[OUTSD_IND_HEALTH_TOTAL]]</f>
        <v>60</v>
      </c>
      <c r="AS2590" s="273">
        <f>Table2[[#This Row],[EXCHG_SG_HEALTH_TOTAL]]+Table2[[#This Row],[OUTSD_SG_HEALTH_TOTAL]]</f>
        <v>22</v>
      </c>
      <c r="AT2590" s="273">
        <f>Table2[[#This Row],[OUTSD_ATM_HEALTH_TOTAL]]+Table2[[#This Row],[OUTSD_LG_HEALTH_TOTAL]]+Table2[[#This Row],[Individual Total]]+Table2[[#This Row],[Small Group Total]]+Table2[[#This Row],[OUTSD_STUDENT]]</f>
        <v>139</v>
      </c>
    </row>
    <row r="2591" spans="1:46">
      <c r="A2591" t="s">
        <v>97</v>
      </c>
      <c r="B2591" t="s">
        <v>376</v>
      </c>
      <c r="C2591">
        <v>193</v>
      </c>
      <c r="D2591">
        <v>121</v>
      </c>
      <c r="E2591">
        <v>35</v>
      </c>
      <c r="F2591">
        <v>35</v>
      </c>
      <c r="I2591">
        <v>2</v>
      </c>
      <c r="P2591">
        <v>37</v>
      </c>
      <c r="Q2591">
        <v>14</v>
      </c>
      <c r="R2591">
        <v>6</v>
      </c>
      <c r="S2591">
        <v>17</v>
      </c>
      <c r="V2591">
        <v>383</v>
      </c>
      <c r="W2591">
        <v>20</v>
      </c>
      <c r="X2591">
        <v>159</v>
      </c>
      <c r="Y2591">
        <v>172</v>
      </c>
      <c r="Z2591">
        <v>32</v>
      </c>
      <c r="AB2591">
        <v>58</v>
      </c>
      <c r="AC2591">
        <v>400</v>
      </c>
      <c r="AD2591">
        <v>3</v>
      </c>
      <c r="AE2591">
        <v>115</v>
      </c>
      <c r="AL2591">
        <v>2023</v>
      </c>
      <c r="AM2591">
        <v>4</v>
      </c>
      <c r="AN2591" s="273">
        <f>(Table2[[#This Row],[OUTSD_IND_HEALTH_TOTAL]]+Table2[[#This Row],[EXCHG_IND_HEALTH_TOTAL]])-Table2[[#This Row],[OUTSD_IND_GRANDFATHER]]</f>
        <v>230</v>
      </c>
      <c r="AO2591" s="275">
        <f>Table2[[#This Row],[OUTSD_IND_HEALTH_TOTAL]]-Table2[[#This Row],[OUTSD_IND_GRANDFATHER]]</f>
        <v>37</v>
      </c>
      <c r="AP2591" s="273">
        <f>(Table2[[#This Row],[OUTSD_SG_HEALTH_TOTAL]]+Table2[[#This Row],[EXCHG_SG_HEALTH_TOTAL]])-Table2[[#This Row],[OUTSD_SG_GRANDFATHER]]</f>
        <v>383</v>
      </c>
      <c r="AQ2591" s="275">
        <f>Table2[[#This Row],[OUTSD_SG_HEALTH_TOTAL]]-Table2[[#This Row],[OUTSD_SG_GRANDFATHER]]</f>
        <v>383</v>
      </c>
      <c r="AR2591" s="273">
        <f>Table2[[#This Row],[EXCHG_IND_HEALTH_TOTAL]]+Table2[[#This Row],[OUTSD_IND_HEALTH_TOTAL]]</f>
        <v>230</v>
      </c>
      <c r="AS2591" s="273">
        <f>Table2[[#This Row],[EXCHG_SG_HEALTH_TOTAL]]+Table2[[#This Row],[OUTSD_SG_HEALTH_TOTAL]]</f>
        <v>383</v>
      </c>
      <c r="AT2591" s="273">
        <f>Table2[[#This Row],[OUTSD_ATM_HEALTH_TOTAL]]+Table2[[#This Row],[OUTSD_LG_HEALTH_TOTAL]]+Table2[[#This Row],[Individual Total]]+Table2[[#This Row],[Small Group Total]]+Table2[[#This Row],[OUTSD_STUDENT]]</f>
        <v>1074</v>
      </c>
    </row>
    <row r="2592" spans="1:46">
      <c r="A2592" t="s">
        <v>97</v>
      </c>
      <c r="B2592" t="s">
        <v>379</v>
      </c>
      <c r="C2592">
        <v>514</v>
      </c>
      <c r="D2592">
        <v>271</v>
      </c>
      <c r="E2592">
        <v>174</v>
      </c>
      <c r="F2592">
        <v>64</v>
      </c>
      <c r="I2592">
        <v>5</v>
      </c>
      <c r="J2592">
        <v>32</v>
      </c>
      <c r="K2592">
        <v>13</v>
      </c>
      <c r="L2592">
        <v>10</v>
      </c>
      <c r="M2592">
        <v>9</v>
      </c>
      <c r="P2592">
        <v>64</v>
      </c>
      <c r="Q2592">
        <v>42</v>
      </c>
      <c r="R2592">
        <v>7</v>
      </c>
      <c r="S2592">
        <v>15</v>
      </c>
      <c r="V2592">
        <v>235</v>
      </c>
      <c r="W2592">
        <v>5</v>
      </c>
      <c r="X2592">
        <v>85</v>
      </c>
      <c r="Y2592">
        <v>116</v>
      </c>
      <c r="Z2592">
        <v>29</v>
      </c>
      <c r="AB2592">
        <v>37</v>
      </c>
      <c r="AC2592">
        <v>755</v>
      </c>
      <c r="AD2592">
        <v>4</v>
      </c>
      <c r="AE2592">
        <v>206</v>
      </c>
      <c r="AL2592">
        <v>2023</v>
      </c>
      <c r="AM2592">
        <v>4</v>
      </c>
      <c r="AN2592" s="273">
        <f>(Table2[[#This Row],[OUTSD_IND_HEALTH_TOTAL]]+Table2[[#This Row],[EXCHG_IND_HEALTH_TOTAL]])-Table2[[#This Row],[OUTSD_IND_GRANDFATHER]]</f>
        <v>578</v>
      </c>
      <c r="AO2592" s="275">
        <f>Table2[[#This Row],[OUTSD_IND_HEALTH_TOTAL]]-Table2[[#This Row],[OUTSD_IND_GRANDFATHER]]</f>
        <v>64</v>
      </c>
      <c r="AP2592" s="273">
        <f>(Table2[[#This Row],[OUTSD_SG_HEALTH_TOTAL]]+Table2[[#This Row],[EXCHG_SG_HEALTH_TOTAL]])-Table2[[#This Row],[OUTSD_SG_GRANDFATHER]]</f>
        <v>267</v>
      </c>
      <c r="AQ2592" s="275">
        <f>Table2[[#This Row],[OUTSD_SG_HEALTH_TOTAL]]-Table2[[#This Row],[OUTSD_SG_GRANDFATHER]]</f>
        <v>235</v>
      </c>
      <c r="AR2592" s="273">
        <f>Table2[[#This Row],[EXCHG_IND_HEALTH_TOTAL]]+Table2[[#This Row],[OUTSD_IND_HEALTH_TOTAL]]</f>
        <v>578</v>
      </c>
      <c r="AS2592" s="273">
        <f>Table2[[#This Row],[EXCHG_SG_HEALTH_TOTAL]]+Table2[[#This Row],[OUTSD_SG_HEALTH_TOTAL]]</f>
        <v>267</v>
      </c>
      <c r="AT2592" s="273">
        <f>Table2[[#This Row],[OUTSD_ATM_HEALTH_TOTAL]]+Table2[[#This Row],[OUTSD_LG_HEALTH_TOTAL]]+Table2[[#This Row],[Individual Total]]+Table2[[#This Row],[Small Group Total]]+Table2[[#This Row],[OUTSD_STUDENT]]</f>
        <v>1641</v>
      </c>
    </row>
    <row r="2593" spans="1:46">
      <c r="A2593" t="s">
        <v>97</v>
      </c>
      <c r="B2593" t="s">
        <v>377</v>
      </c>
      <c r="C2593">
        <v>55</v>
      </c>
      <c r="D2593">
        <v>29</v>
      </c>
      <c r="E2593">
        <v>13</v>
      </c>
      <c r="F2593">
        <v>13</v>
      </c>
      <c r="P2593">
        <v>5</v>
      </c>
      <c r="Q2593">
        <v>3</v>
      </c>
      <c r="S2593">
        <v>2</v>
      </c>
      <c r="V2593">
        <v>38</v>
      </c>
      <c r="X2593">
        <v>15</v>
      </c>
      <c r="Y2593">
        <v>23</v>
      </c>
      <c r="AB2593">
        <v>8</v>
      </c>
      <c r="AC2593">
        <v>22</v>
      </c>
      <c r="AD2593">
        <v>1</v>
      </c>
      <c r="AE2593">
        <v>9</v>
      </c>
      <c r="AL2593">
        <v>2023</v>
      </c>
      <c r="AM2593">
        <v>4</v>
      </c>
      <c r="AN2593" s="273">
        <f>(Table2[[#This Row],[OUTSD_IND_HEALTH_TOTAL]]+Table2[[#This Row],[EXCHG_IND_HEALTH_TOTAL]])-Table2[[#This Row],[OUTSD_IND_GRANDFATHER]]</f>
        <v>60</v>
      </c>
      <c r="AO2593" s="275">
        <f>Table2[[#This Row],[OUTSD_IND_HEALTH_TOTAL]]-Table2[[#This Row],[OUTSD_IND_GRANDFATHER]]</f>
        <v>5</v>
      </c>
      <c r="AP2593" s="273">
        <f>(Table2[[#This Row],[OUTSD_SG_HEALTH_TOTAL]]+Table2[[#This Row],[EXCHG_SG_HEALTH_TOTAL]])-Table2[[#This Row],[OUTSD_SG_GRANDFATHER]]</f>
        <v>38</v>
      </c>
      <c r="AQ2593" s="275">
        <f>Table2[[#This Row],[OUTSD_SG_HEALTH_TOTAL]]-Table2[[#This Row],[OUTSD_SG_GRANDFATHER]]</f>
        <v>38</v>
      </c>
      <c r="AR2593" s="273">
        <f>Table2[[#This Row],[EXCHG_IND_HEALTH_TOTAL]]+Table2[[#This Row],[OUTSD_IND_HEALTH_TOTAL]]</f>
        <v>60</v>
      </c>
      <c r="AS2593" s="273">
        <f>Table2[[#This Row],[EXCHG_SG_HEALTH_TOTAL]]+Table2[[#This Row],[OUTSD_SG_HEALTH_TOTAL]]</f>
        <v>38</v>
      </c>
      <c r="AT2593" s="273">
        <f>Table2[[#This Row],[OUTSD_ATM_HEALTH_TOTAL]]+Table2[[#This Row],[OUTSD_LG_HEALTH_TOTAL]]+Table2[[#This Row],[Individual Total]]+Table2[[#This Row],[Small Group Total]]+Table2[[#This Row],[OUTSD_STUDENT]]</f>
        <v>129</v>
      </c>
    </row>
    <row r="2594" spans="1:46">
      <c r="A2594" t="s">
        <v>97</v>
      </c>
      <c r="B2594" t="s">
        <v>370</v>
      </c>
      <c r="C2594">
        <v>4899</v>
      </c>
      <c r="D2594">
        <v>2573</v>
      </c>
      <c r="E2594">
        <v>1329</v>
      </c>
      <c r="F2594">
        <v>929</v>
      </c>
      <c r="I2594">
        <v>68</v>
      </c>
      <c r="J2594">
        <v>362</v>
      </c>
      <c r="K2594">
        <v>28</v>
      </c>
      <c r="L2594">
        <v>157</v>
      </c>
      <c r="M2594">
        <v>165</v>
      </c>
      <c r="N2594">
        <v>12</v>
      </c>
      <c r="P2594">
        <v>2353</v>
      </c>
      <c r="Q2594">
        <v>1189</v>
      </c>
      <c r="R2594">
        <v>604</v>
      </c>
      <c r="S2594">
        <v>560</v>
      </c>
      <c r="V2594">
        <v>3956</v>
      </c>
      <c r="W2594">
        <v>249</v>
      </c>
      <c r="X2594">
        <v>1243</v>
      </c>
      <c r="Y2594">
        <v>2376</v>
      </c>
      <c r="Z2594">
        <v>88</v>
      </c>
      <c r="AB2594">
        <v>53</v>
      </c>
      <c r="AC2594">
        <v>5166</v>
      </c>
      <c r="AD2594">
        <v>51</v>
      </c>
      <c r="AE2594">
        <v>4175</v>
      </c>
      <c r="AL2594">
        <v>2023</v>
      </c>
      <c r="AM2594">
        <v>4</v>
      </c>
      <c r="AN2594" s="273">
        <f>(Table2[[#This Row],[OUTSD_IND_HEALTH_TOTAL]]+Table2[[#This Row],[EXCHG_IND_HEALTH_TOTAL]])-Table2[[#This Row],[OUTSD_IND_GRANDFATHER]]</f>
        <v>7252</v>
      </c>
      <c r="AO2594" s="275">
        <f>Table2[[#This Row],[OUTSD_IND_HEALTH_TOTAL]]-Table2[[#This Row],[OUTSD_IND_GRANDFATHER]]</f>
        <v>2353</v>
      </c>
      <c r="AP2594" s="273">
        <f>(Table2[[#This Row],[OUTSD_SG_HEALTH_TOTAL]]+Table2[[#This Row],[EXCHG_SG_HEALTH_TOTAL]])-Table2[[#This Row],[OUTSD_SG_GRANDFATHER]]</f>
        <v>4318</v>
      </c>
      <c r="AQ2594" s="275">
        <f>Table2[[#This Row],[OUTSD_SG_HEALTH_TOTAL]]-Table2[[#This Row],[OUTSD_SG_GRANDFATHER]]</f>
        <v>3956</v>
      </c>
      <c r="AR2594" s="273">
        <f>Table2[[#This Row],[EXCHG_IND_HEALTH_TOTAL]]+Table2[[#This Row],[OUTSD_IND_HEALTH_TOTAL]]</f>
        <v>7252</v>
      </c>
      <c r="AS2594" s="273">
        <f>Table2[[#This Row],[EXCHG_SG_HEALTH_TOTAL]]+Table2[[#This Row],[OUTSD_SG_HEALTH_TOTAL]]</f>
        <v>4318</v>
      </c>
      <c r="AT2594" s="273">
        <f>Table2[[#This Row],[OUTSD_ATM_HEALTH_TOTAL]]+Table2[[#This Row],[OUTSD_LG_HEALTH_TOTAL]]+Table2[[#This Row],[Individual Total]]+Table2[[#This Row],[Small Group Total]]+Table2[[#This Row],[OUTSD_STUDENT]]</f>
        <v>16840</v>
      </c>
    </row>
    <row r="2595" spans="1:46">
      <c r="A2595" t="s">
        <v>97</v>
      </c>
      <c r="B2595" t="s">
        <v>367</v>
      </c>
      <c r="C2595">
        <v>764</v>
      </c>
      <c r="D2595">
        <v>403</v>
      </c>
      <c r="E2595">
        <v>261</v>
      </c>
      <c r="F2595">
        <v>97</v>
      </c>
      <c r="I2595">
        <v>3</v>
      </c>
      <c r="J2595">
        <v>38</v>
      </c>
      <c r="K2595">
        <v>5</v>
      </c>
      <c r="L2595">
        <v>27</v>
      </c>
      <c r="M2595">
        <v>6</v>
      </c>
      <c r="P2595">
        <v>119</v>
      </c>
      <c r="Q2595">
        <v>65</v>
      </c>
      <c r="R2595">
        <v>22</v>
      </c>
      <c r="S2595">
        <v>32</v>
      </c>
      <c r="V2595">
        <v>810</v>
      </c>
      <c r="W2595">
        <v>58</v>
      </c>
      <c r="X2595">
        <v>281</v>
      </c>
      <c r="Y2595">
        <v>403</v>
      </c>
      <c r="Z2595">
        <v>68</v>
      </c>
      <c r="AB2595">
        <v>224</v>
      </c>
      <c r="AC2595">
        <v>1986</v>
      </c>
      <c r="AD2595">
        <v>12</v>
      </c>
      <c r="AE2595">
        <v>1334</v>
      </c>
      <c r="AL2595">
        <v>2023</v>
      </c>
      <c r="AM2595">
        <v>4</v>
      </c>
      <c r="AN2595" s="273">
        <f>(Table2[[#This Row],[OUTSD_IND_HEALTH_TOTAL]]+Table2[[#This Row],[EXCHG_IND_HEALTH_TOTAL]])-Table2[[#This Row],[OUTSD_IND_GRANDFATHER]]</f>
        <v>883</v>
      </c>
      <c r="AO2595" s="275">
        <f>Table2[[#This Row],[OUTSD_IND_HEALTH_TOTAL]]-Table2[[#This Row],[OUTSD_IND_GRANDFATHER]]</f>
        <v>119</v>
      </c>
      <c r="AP2595" s="273">
        <f>(Table2[[#This Row],[OUTSD_SG_HEALTH_TOTAL]]+Table2[[#This Row],[EXCHG_SG_HEALTH_TOTAL]])-Table2[[#This Row],[OUTSD_SG_GRANDFATHER]]</f>
        <v>848</v>
      </c>
      <c r="AQ2595" s="275">
        <f>Table2[[#This Row],[OUTSD_SG_HEALTH_TOTAL]]-Table2[[#This Row],[OUTSD_SG_GRANDFATHER]]</f>
        <v>810</v>
      </c>
      <c r="AR2595" s="273">
        <f>Table2[[#This Row],[EXCHG_IND_HEALTH_TOTAL]]+Table2[[#This Row],[OUTSD_IND_HEALTH_TOTAL]]</f>
        <v>883</v>
      </c>
      <c r="AS2595" s="273">
        <f>Table2[[#This Row],[EXCHG_SG_HEALTH_TOTAL]]+Table2[[#This Row],[OUTSD_SG_HEALTH_TOTAL]]</f>
        <v>848</v>
      </c>
      <c r="AT2595" s="273">
        <f>Table2[[#This Row],[OUTSD_ATM_HEALTH_TOTAL]]+Table2[[#This Row],[OUTSD_LG_HEALTH_TOTAL]]+Table2[[#This Row],[Individual Total]]+Table2[[#This Row],[Small Group Total]]+Table2[[#This Row],[OUTSD_STUDENT]]</f>
        <v>3953</v>
      </c>
    </row>
    <row r="2596" spans="1:46">
      <c r="A2596" t="s">
        <v>97</v>
      </c>
      <c r="B2596" t="s">
        <v>391</v>
      </c>
      <c r="C2596">
        <v>10</v>
      </c>
      <c r="D2596">
        <v>5</v>
      </c>
      <c r="E2596">
        <v>4</v>
      </c>
      <c r="I2596">
        <v>1</v>
      </c>
      <c r="V2596">
        <v>2</v>
      </c>
      <c r="X2596">
        <v>1</v>
      </c>
      <c r="Y2596">
        <v>1</v>
      </c>
      <c r="AB2596">
        <v>4</v>
      </c>
      <c r="AC2596">
        <v>5</v>
      </c>
      <c r="AL2596">
        <v>2023</v>
      </c>
      <c r="AM2596">
        <v>4</v>
      </c>
      <c r="AN2596" s="273">
        <f>(Table2[[#This Row],[OUTSD_IND_HEALTH_TOTAL]]+Table2[[#This Row],[EXCHG_IND_HEALTH_TOTAL]])-Table2[[#This Row],[OUTSD_IND_GRANDFATHER]]</f>
        <v>10</v>
      </c>
      <c r="AO2596" s="275">
        <f>Table2[[#This Row],[OUTSD_IND_HEALTH_TOTAL]]-Table2[[#This Row],[OUTSD_IND_GRANDFATHER]]</f>
        <v>0</v>
      </c>
      <c r="AP2596" s="273">
        <f>(Table2[[#This Row],[OUTSD_SG_HEALTH_TOTAL]]+Table2[[#This Row],[EXCHG_SG_HEALTH_TOTAL]])-Table2[[#This Row],[OUTSD_SG_GRANDFATHER]]</f>
        <v>2</v>
      </c>
      <c r="AQ2596" s="275">
        <f>Table2[[#This Row],[OUTSD_SG_HEALTH_TOTAL]]-Table2[[#This Row],[OUTSD_SG_GRANDFATHER]]</f>
        <v>2</v>
      </c>
      <c r="AR2596" s="273">
        <f>Table2[[#This Row],[EXCHG_IND_HEALTH_TOTAL]]+Table2[[#This Row],[OUTSD_IND_HEALTH_TOTAL]]</f>
        <v>10</v>
      </c>
      <c r="AS2596" s="273">
        <f>Table2[[#This Row],[EXCHG_SG_HEALTH_TOTAL]]+Table2[[#This Row],[OUTSD_SG_HEALTH_TOTAL]]</f>
        <v>2</v>
      </c>
      <c r="AT2596" s="273">
        <f>Table2[[#This Row],[OUTSD_ATM_HEALTH_TOTAL]]+Table2[[#This Row],[OUTSD_LG_HEALTH_TOTAL]]+Table2[[#This Row],[Individual Total]]+Table2[[#This Row],[Small Group Total]]+Table2[[#This Row],[OUTSD_STUDENT]]</f>
        <v>21</v>
      </c>
    </row>
    <row r="2597" spans="1:46">
      <c r="A2597" t="s">
        <v>97</v>
      </c>
      <c r="B2597" t="s">
        <v>386</v>
      </c>
      <c r="C2597">
        <v>46</v>
      </c>
      <c r="D2597">
        <v>31</v>
      </c>
      <c r="E2597">
        <v>12</v>
      </c>
      <c r="F2597">
        <v>3</v>
      </c>
      <c r="P2597">
        <v>4</v>
      </c>
      <c r="Q2597">
        <v>4</v>
      </c>
      <c r="V2597">
        <v>19</v>
      </c>
      <c r="W2597">
        <v>5</v>
      </c>
      <c r="X2597">
        <v>8</v>
      </c>
      <c r="Y2597">
        <v>6</v>
      </c>
      <c r="AC2597">
        <v>92</v>
      </c>
      <c r="AL2597">
        <v>2023</v>
      </c>
      <c r="AM2597">
        <v>4</v>
      </c>
      <c r="AN2597" s="273">
        <f>(Table2[[#This Row],[OUTSD_IND_HEALTH_TOTAL]]+Table2[[#This Row],[EXCHG_IND_HEALTH_TOTAL]])-Table2[[#This Row],[OUTSD_IND_GRANDFATHER]]</f>
        <v>50</v>
      </c>
      <c r="AO2597" s="275">
        <f>Table2[[#This Row],[OUTSD_IND_HEALTH_TOTAL]]-Table2[[#This Row],[OUTSD_IND_GRANDFATHER]]</f>
        <v>4</v>
      </c>
      <c r="AP2597" s="273">
        <f>(Table2[[#This Row],[OUTSD_SG_HEALTH_TOTAL]]+Table2[[#This Row],[EXCHG_SG_HEALTH_TOTAL]])-Table2[[#This Row],[OUTSD_SG_GRANDFATHER]]</f>
        <v>19</v>
      </c>
      <c r="AQ2597" s="275">
        <f>Table2[[#This Row],[OUTSD_SG_HEALTH_TOTAL]]-Table2[[#This Row],[OUTSD_SG_GRANDFATHER]]</f>
        <v>19</v>
      </c>
      <c r="AR2597" s="273">
        <f>Table2[[#This Row],[EXCHG_IND_HEALTH_TOTAL]]+Table2[[#This Row],[OUTSD_IND_HEALTH_TOTAL]]</f>
        <v>50</v>
      </c>
      <c r="AS2597" s="273">
        <f>Table2[[#This Row],[EXCHG_SG_HEALTH_TOTAL]]+Table2[[#This Row],[OUTSD_SG_HEALTH_TOTAL]]</f>
        <v>19</v>
      </c>
      <c r="AT2597" s="273">
        <f>Table2[[#This Row],[OUTSD_ATM_HEALTH_TOTAL]]+Table2[[#This Row],[OUTSD_LG_HEALTH_TOTAL]]+Table2[[#This Row],[Individual Total]]+Table2[[#This Row],[Small Group Total]]+Table2[[#This Row],[OUTSD_STUDENT]]</f>
        <v>161</v>
      </c>
    </row>
    <row r="2598" spans="1:46">
      <c r="A2598" t="s">
        <v>97</v>
      </c>
      <c r="B2598" t="s">
        <v>389</v>
      </c>
      <c r="C2598">
        <v>30</v>
      </c>
      <c r="D2598">
        <v>17</v>
      </c>
      <c r="E2598">
        <v>4</v>
      </c>
      <c r="F2598">
        <v>9</v>
      </c>
      <c r="J2598">
        <v>16</v>
      </c>
      <c r="M2598">
        <v>16</v>
      </c>
      <c r="P2598">
        <v>3</v>
      </c>
      <c r="R2598">
        <v>2</v>
      </c>
      <c r="S2598">
        <v>1</v>
      </c>
      <c r="V2598">
        <v>23</v>
      </c>
      <c r="W2598">
        <v>6</v>
      </c>
      <c r="Y2598">
        <v>17</v>
      </c>
      <c r="AB2598">
        <v>24</v>
      </c>
      <c r="AC2598">
        <v>84</v>
      </c>
      <c r="AE2598">
        <v>19</v>
      </c>
      <c r="AL2598">
        <v>2023</v>
      </c>
      <c r="AM2598">
        <v>4</v>
      </c>
      <c r="AN2598" s="273">
        <f>(Table2[[#This Row],[OUTSD_IND_HEALTH_TOTAL]]+Table2[[#This Row],[EXCHG_IND_HEALTH_TOTAL]])-Table2[[#This Row],[OUTSD_IND_GRANDFATHER]]</f>
        <v>33</v>
      </c>
      <c r="AO2598" s="275">
        <f>Table2[[#This Row],[OUTSD_IND_HEALTH_TOTAL]]-Table2[[#This Row],[OUTSD_IND_GRANDFATHER]]</f>
        <v>3</v>
      </c>
      <c r="AP2598" s="273">
        <f>(Table2[[#This Row],[OUTSD_SG_HEALTH_TOTAL]]+Table2[[#This Row],[EXCHG_SG_HEALTH_TOTAL]])-Table2[[#This Row],[OUTSD_SG_GRANDFATHER]]</f>
        <v>39</v>
      </c>
      <c r="AQ2598" s="275">
        <f>Table2[[#This Row],[OUTSD_SG_HEALTH_TOTAL]]-Table2[[#This Row],[OUTSD_SG_GRANDFATHER]]</f>
        <v>23</v>
      </c>
      <c r="AR2598" s="273">
        <f>Table2[[#This Row],[EXCHG_IND_HEALTH_TOTAL]]+Table2[[#This Row],[OUTSD_IND_HEALTH_TOTAL]]</f>
        <v>33</v>
      </c>
      <c r="AS2598" s="273">
        <f>Table2[[#This Row],[EXCHG_SG_HEALTH_TOTAL]]+Table2[[#This Row],[OUTSD_SG_HEALTH_TOTAL]]</f>
        <v>39</v>
      </c>
      <c r="AT2598" s="273">
        <f>Table2[[#This Row],[OUTSD_ATM_HEALTH_TOTAL]]+Table2[[#This Row],[OUTSD_LG_HEALTH_TOTAL]]+Table2[[#This Row],[Individual Total]]+Table2[[#This Row],[Small Group Total]]+Table2[[#This Row],[OUTSD_STUDENT]]</f>
        <v>180</v>
      </c>
    </row>
    <row r="2599" spans="1:46">
      <c r="A2599" t="s">
        <v>97</v>
      </c>
      <c r="B2599" t="s">
        <v>360</v>
      </c>
      <c r="C2599">
        <v>79</v>
      </c>
      <c r="D2599">
        <v>65</v>
      </c>
      <c r="E2599">
        <v>3</v>
      </c>
      <c r="F2599">
        <v>7</v>
      </c>
      <c r="I2599">
        <v>4</v>
      </c>
      <c r="P2599">
        <v>15</v>
      </c>
      <c r="Q2599">
        <v>7</v>
      </c>
      <c r="R2599">
        <v>3</v>
      </c>
      <c r="S2599">
        <v>5</v>
      </c>
      <c r="V2599">
        <v>20</v>
      </c>
      <c r="W2599">
        <v>1</v>
      </c>
      <c r="X2599">
        <v>9</v>
      </c>
      <c r="Y2599">
        <v>10</v>
      </c>
      <c r="AC2599">
        <v>136</v>
      </c>
      <c r="AD2599">
        <v>18</v>
      </c>
      <c r="AE2599">
        <v>49</v>
      </c>
      <c r="AL2599">
        <v>2023</v>
      </c>
      <c r="AM2599">
        <v>4</v>
      </c>
      <c r="AN2599" s="273">
        <f>(Table2[[#This Row],[OUTSD_IND_HEALTH_TOTAL]]+Table2[[#This Row],[EXCHG_IND_HEALTH_TOTAL]])-Table2[[#This Row],[OUTSD_IND_GRANDFATHER]]</f>
        <v>94</v>
      </c>
      <c r="AO2599" s="275">
        <f>Table2[[#This Row],[OUTSD_IND_HEALTH_TOTAL]]-Table2[[#This Row],[OUTSD_IND_GRANDFATHER]]</f>
        <v>15</v>
      </c>
      <c r="AP2599" s="273">
        <f>(Table2[[#This Row],[OUTSD_SG_HEALTH_TOTAL]]+Table2[[#This Row],[EXCHG_SG_HEALTH_TOTAL]])-Table2[[#This Row],[OUTSD_SG_GRANDFATHER]]</f>
        <v>20</v>
      </c>
      <c r="AQ2599" s="275">
        <f>Table2[[#This Row],[OUTSD_SG_HEALTH_TOTAL]]-Table2[[#This Row],[OUTSD_SG_GRANDFATHER]]</f>
        <v>20</v>
      </c>
      <c r="AR2599" s="273">
        <f>Table2[[#This Row],[EXCHG_IND_HEALTH_TOTAL]]+Table2[[#This Row],[OUTSD_IND_HEALTH_TOTAL]]</f>
        <v>94</v>
      </c>
      <c r="AS2599" s="273">
        <f>Table2[[#This Row],[EXCHG_SG_HEALTH_TOTAL]]+Table2[[#This Row],[OUTSD_SG_HEALTH_TOTAL]]</f>
        <v>20</v>
      </c>
      <c r="AT2599" s="273">
        <f>Table2[[#This Row],[OUTSD_ATM_HEALTH_TOTAL]]+Table2[[#This Row],[OUTSD_LG_HEALTH_TOTAL]]+Table2[[#This Row],[Individual Total]]+Table2[[#This Row],[Small Group Total]]+Table2[[#This Row],[OUTSD_STUDENT]]</f>
        <v>268</v>
      </c>
    </row>
    <row r="2600" spans="1:46">
      <c r="A2600" t="s">
        <v>97</v>
      </c>
      <c r="B2600" t="s">
        <v>368</v>
      </c>
      <c r="C2600">
        <v>568</v>
      </c>
      <c r="D2600">
        <v>370</v>
      </c>
      <c r="E2600">
        <v>100</v>
      </c>
      <c r="F2600">
        <v>77</v>
      </c>
      <c r="I2600">
        <v>21</v>
      </c>
      <c r="J2600">
        <v>41</v>
      </c>
      <c r="K2600">
        <v>15</v>
      </c>
      <c r="L2600">
        <v>1</v>
      </c>
      <c r="M2600">
        <v>21</v>
      </c>
      <c r="N2600">
        <v>4</v>
      </c>
      <c r="P2600">
        <v>115</v>
      </c>
      <c r="Q2600">
        <v>70</v>
      </c>
      <c r="R2600">
        <v>17</v>
      </c>
      <c r="S2600">
        <v>28</v>
      </c>
      <c r="V2600">
        <v>267</v>
      </c>
      <c r="W2600">
        <v>37</v>
      </c>
      <c r="X2600">
        <v>91</v>
      </c>
      <c r="Y2600">
        <v>130</v>
      </c>
      <c r="Z2600">
        <v>9</v>
      </c>
      <c r="AB2600">
        <v>594</v>
      </c>
      <c r="AC2600">
        <v>734</v>
      </c>
      <c r="AD2600">
        <v>27</v>
      </c>
      <c r="AE2600">
        <v>112</v>
      </c>
      <c r="AL2600">
        <v>2023</v>
      </c>
      <c r="AM2600">
        <v>4</v>
      </c>
      <c r="AN2600" s="273">
        <f>(Table2[[#This Row],[OUTSD_IND_HEALTH_TOTAL]]+Table2[[#This Row],[EXCHG_IND_HEALTH_TOTAL]])-Table2[[#This Row],[OUTSD_IND_GRANDFATHER]]</f>
        <v>683</v>
      </c>
      <c r="AO2600" s="275">
        <f>Table2[[#This Row],[OUTSD_IND_HEALTH_TOTAL]]-Table2[[#This Row],[OUTSD_IND_GRANDFATHER]]</f>
        <v>115</v>
      </c>
      <c r="AP2600" s="273">
        <f>(Table2[[#This Row],[OUTSD_SG_HEALTH_TOTAL]]+Table2[[#This Row],[EXCHG_SG_HEALTH_TOTAL]])-Table2[[#This Row],[OUTSD_SG_GRANDFATHER]]</f>
        <v>308</v>
      </c>
      <c r="AQ2600" s="275">
        <f>Table2[[#This Row],[OUTSD_SG_HEALTH_TOTAL]]-Table2[[#This Row],[OUTSD_SG_GRANDFATHER]]</f>
        <v>267</v>
      </c>
      <c r="AR2600" s="273">
        <f>Table2[[#This Row],[EXCHG_IND_HEALTH_TOTAL]]+Table2[[#This Row],[OUTSD_IND_HEALTH_TOTAL]]</f>
        <v>683</v>
      </c>
      <c r="AS2600" s="273">
        <f>Table2[[#This Row],[EXCHG_SG_HEALTH_TOTAL]]+Table2[[#This Row],[OUTSD_SG_HEALTH_TOTAL]]</f>
        <v>308</v>
      </c>
      <c r="AT2600" s="273">
        <f>Table2[[#This Row],[OUTSD_ATM_HEALTH_TOTAL]]+Table2[[#This Row],[OUTSD_LG_HEALTH_TOTAL]]+Table2[[#This Row],[Individual Total]]+Table2[[#This Row],[Small Group Total]]+Table2[[#This Row],[OUTSD_STUDENT]]</f>
        <v>2346</v>
      </c>
    </row>
    <row r="2601" spans="1:46">
      <c r="A2601" t="s">
        <v>97</v>
      </c>
      <c r="B2601" t="s">
        <v>371</v>
      </c>
      <c r="C2601">
        <v>424</v>
      </c>
      <c r="D2601">
        <v>222</v>
      </c>
      <c r="E2601">
        <v>144</v>
      </c>
      <c r="F2601">
        <v>53</v>
      </c>
      <c r="I2601">
        <v>5</v>
      </c>
      <c r="J2601">
        <v>19</v>
      </c>
      <c r="K2601">
        <v>2</v>
      </c>
      <c r="L2601">
        <v>7</v>
      </c>
      <c r="M2601">
        <v>10</v>
      </c>
      <c r="P2601">
        <v>103</v>
      </c>
      <c r="Q2601">
        <v>56</v>
      </c>
      <c r="R2601">
        <v>25</v>
      </c>
      <c r="S2601">
        <v>22</v>
      </c>
      <c r="V2601">
        <v>281</v>
      </c>
      <c r="W2601">
        <v>13</v>
      </c>
      <c r="X2601">
        <v>104</v>
      </c>
      <c r="Y2601">
        <v>152</v>
      </c>
      <c r="Z2601">
        <v>12</v>
      </c>
      <c r="AB2601">
        <v>22</v>
      </c>
      <c r="AC2601">
        <v>386</v>
      </c>
      <c r="AD2601">
        <v>2</v>
      </c>
      <c r="AE2601">
        <v>174</v>
      </c>
      <c r="AL2601">
        <v>2023</v>
      </c>
      <c r="AM2601">
        <v>4</v>
      </c>
      <c r="AN2601" s="273">
        <f>(Table2[[#This Row],[OUTSD_IND_HEALTH_TOTAL]]+Table2[[#This Row],[EXCHG_IND_HEALTH_TOTAL]])-Table2[[#This Row],[OUTSD_IND_GRANDFATHER]]</f>
        <v>527</v>
      </c>
      <c r="AO2601" s="275">
        <f>Table2[[#This Row],[OUTSD_IND_HEALTH_TOTAL]]-Table2[[#This Row],[OUTSD_IND_GRANDFATHER]]</f>
        <v>103</v>
      </c>
      <c r="AP2601" s="273">
        <f>(Table2[[#This Row],[OUTSD_SG_HEALTH_TOTAL]]+Table2[[#This Row],[EXCHG_SG_HEALTH_TOTAL]])-Table2[[#This Row],[OUTSD_SG_GRANDFATHER]]</f>
        <v>300</v>
      </c>
      <c r="AQ2601" s="275">
        <f>Table2[[#This Row],[OUTSD_SG_HEALTH_TOTAL]]-Table2[[#This Row],[OUTSD_SG_GRANDFATHER]]</f>
        <v>281</v>
      </c>
      <c r="AR2601" s="273">
        <f>Table2[[#This Row],[EXCHG_IND_HEALTH_TOTAL]]+Table2[[#This Row],[OUTSD_IND_HEALTH_TOTAL]]</f>
        <v>527</v>
      </c>
      <c r="AS2601" s="273">
        <f>Table2[[#This Row],[EXCHG_SG_HEALTH_TOTAL]]+Table2[[#This Row],[OUTSD_SG_HEALTH_TOTAL]]</f>
        <v>300</v>
      </c>
      <c r="AT2601" s="273">
        <f>Table2[[#This Row],[OUTSD_ATM_HEALTH_TOTAL]]+Table2[[#This Row],[OUTSD_LG_HEALTH_TOTAL]]+Table2[[#This Row],[Individual Total]]+Table2[[#This Row],[Small Group Total]]+Table2[[#This Row],[OUTSD_STUDENT]]</f>
        <v>1237</v>
      </c>
    </row>
    <row r="2602" spans="1:46">
      <c r="A2602" t="s">
        <v>97</v>
      </c>
      <c r="B2602" t="s">
        <v>378</v>
      </c>
      <c r="C2602">
        <v>208</v>
      </c>
      <c r="D2602">
        <v>173</v>
      </c>
      <c r="E2602">
        <v>18</v>
      </c>
      <c r="F2602">
        <v>15</v>
      </c>
      <c r="I2602">
        <v>2</v>
      </c>
      <c r="J2602">
        <v>2</v>
      </c>
      <c r="K2602">
        <v>1</v>
      </c>
      <c r="M2602">
        <v>1</v>
      </c>
      <c r="P2602">
        <v>23</v>
      </c>
      <c r="Q2602">
        <v>16</v>
      </c>
      <c r="R2602">
        <v>5</v>
      </c>
      <c r="S2602">
        <v>2</v>
      </c>
      <c r="V2602">
        <v>158</v>
      </c>
      <c r="W2602">
        <v>24</v>
      </c>
      <c r="X2602">
        <v>69</v>
      </c>
      <c r="Y2602">
        <v>65</v>
      </c>
      <c r="AB2602">
        <v>151</v>
      </c>
      <c r="AC2602">
        <v>618</v>
      </c>
      <c r="AD2602">
        <v>10</v>
      </c>
      <c r="AE2602">
        <v>40</v>
      </c>
      <c r="AL2602">
        <v>2023</v>
      </c>
      <c r="AM2602">
        <v>4</v>
      </c>
      <c r="AN2602" s="273">
        <f>(Table2[[#This Row],[OUTSD_IND_HEALTH_TOTAL]]+Table2[[#This Row],[EXCHG_IND_HEALTH_TOTAL]])-Table2[[#This Row],[OUTSD_IND_GRANDFATHER]]</f>
        <v>231</v>
      </c>
      <c r="AO2602" s="275">
        <f>Table2[[#This Row],[OUTSD_IND_HEALTH_TOTAL]]-Table2[[#This Row],[OUTSD_IND_GRANDFATHER]]</f>
        <v>23</v>
      </c>
      <c r="AP2602" s="273">
        <f>(Table2[[#This Row],[OUTSD_SG_HEALTH_TOTAL]]+Table2[[#This Row],[EXCHG_SG_HEALTH_TOTAL]])-Table2[[#This Row],[OUTSD_SG_GRANDFATHER]]</f>
        <v>160</v>
      </c>
      <c r="AQ2602" s="275">
        <f>Table2[[#This Row],[OUTSD_SG_HEALTH_TOTAL]]-Table2[[#This Row],[OUTSD_SG_GRANDFATHER]]</f>
        <v>158</v>
      </c>
      <c r="AR2602" s="273">
        <f>Table2[[#This Row],[EXCHG_IND_HEALTH_TOTAL]]+Table2[[#This Row],[OUTSD_IND_HEALTH_TOTAL]]</f>
        <v>231</v>
      </c>
      <c r="AS2602" s="273">
        <f>Table2[[#This Row],[EXCHG_SG_HEALTH_TOTAL]]+Table2[[#This Row],[OUTSD_SG_HEALTH_TOTAL]]</f>
        <v>160</v>
      </c>
      <c r="AT2602" s="273">
        <f>Table2[[#This Row],[OUTSD_ATM_HEALTH_TOTAL]]+Table2[[#This Row],[OUTSD_LG_HEALTH_TOTAL]]+Table2[[#This Row],[Individual Total]]+Table2[[#This Row],[Small Group Total]]+Table2[[#This Row],[OUTSD_STUDENT]]</f>
        <v>1170</v>
      </c>
    </row>
    <row r="2603" spans="1:46">
      <c r="A2603" t="s">
        <v>97</v>
      </c>
      <c r="B2603" t="s">
        <v>369</v>
      </c>
      <c r="C2603">
        <v>115</v>
      </c>
      <c r="D2603">
        <v>56</v>
      </c>
      <c r="E2603">
        <v>30</v>
      </c>
      <c r="F2603">
        <v>26</v>
      </c>
      <c r="I2603">
        <v>3</v>
      </c>
      <c r="J2603">
        <v>7</v>
      </c>
      <c r="M2603">
        <v>7</v>
      </c>
      <c r="P2603">
        <v>19</v>
      </c>
      <c r="Q2603">
        <v>13</v>
      </c>
      <c r="R2603">
        <v>3</v>
      </c>
      <c r="S2603">
        <v>3</v>
      </c>
      <c r="V2603">
        <v>144</v>
      </c>
      <c r="W2603">
        <v>15</v>
      </c>
      <c r="X2603">
        <v>71</v>
      </c>
      <c r="Y2603">
        <v>35</v>
      </c>
      <c r="Z2603">
        <v>23</v>
      </c>
      <c r="AB2603">
        <v>1</v>
      </c>
      <c r="AC2603">
        <v>324</v>
      </c>
      <c r="AD2603">
        <v>9</v>
      </c>
      <c r="AE2603">
        <v>36</v>
      </c>
      <c r="AL2603">
        <v>2023</v>
      </c>
      <c r="AM2603">
        <v>4</v>
      </c>
      <c r="AN2603" s="273">
        <f>(Table2[[#This Row],[OUTSD_IND_HEALTH_TOTAL]]+Table2[[#This Row],[EXCHG_IND_HEALTH_TOTAL]])-Table2[[#This Row],[OUTSD_IND_GRANDFATHER]]</f>
        <v>134</v>
      </c>
      <c r="AO2603" s="275">
        <f>Table2[[#This Row],[OUTSD_IND_HEALTH_TOTAL]]-Table2[[#This Row],[OUTSD_IND_GRANDFATHER]]</f>
        <v>19</v>
      </c>
      <c r="AP2603" s="273">
        <f>(Table2[[#This Row],[OUTSD_SG_HEALTH_TOTAL]]+Table2[[#This Row],[EXCHG_SG_HEALTH_TOTAL]])-Table2[[#This Row],[OUTSD_SG_GRANDFATHER]]</f>
        <v>151</v>
      </c>
      <c r="AQ2603" s="275">
        <f>Table2[[#This Row],[OUTSD_SG_HEALTH_TOTAL]]-Table2[[#This Row],[OUTSD_SG_GRANDFATHER]]</f>
        <v>144</v>
      </c>
      <c r="AR2603" s="273">
        <f>Table2[[#This Row],[EXCHG_IND_HEALTH_TOTAL]]+Table2[[#This Row],[OUTSD_IND_HEALTH_TOTAL]]</f>
        <v>134</v>
      </c>
      <c r="AS2603" s="273">
        <f>Table2[[#This Row],[EXCHG_SG_HEALTH_TOTAL]]+Table2[[#This Row],[OUTSD_SG_HEALTH_TOTAL]]</f>
        <v>151</v>
      </c>
      <c r="AT2603" s="273">
        <f>Table2[[#This Row],[OUTSD_ATM_HEALTH_TOTAL]]+Table2[[#This Row],[OUTSD_LG_HEALTH_TOTAL]]+Table2[[#This Row],[Individual Total]]+Table2[[#This Row],[Small Group Total]]+Table2[[#This Row],[OUTSD_STUDENT]]</f>
        <v>619</v>
      </c>
    </row>
    <row r="2604" spans="1:46">
      <c r="A2604" t="s">
        <v>97</v>
      </c>
      <c r="B2604" t="s">
        <v>385</v>
      </c>
      <c r="C2604">
        <v>40</v>
      </c>
      <c r="D2604">
        <v>19</v>
      </c>
      <c r="E2604">
        <v>3</v>
      </c>
      <c r="F2604">
        <v>14</v>
      </c>
      <c r="I2604">
        <v>4</v>
      </c>
      <c r="P2604">
        <v>5</v>
      </c>
      <c r="Q2604">
        <v>1</v>
      </c>
      <c r="S2604">
        <v>4</v>
      </c>
      <c r="V2604">
        <v>22</v>
      </c>
      <c r="W2604">
        <v>5</v>
      </c>
      <c r="X2604">
        <v>3</v>
      </c>
      <c r="Y2604">
        <v>14</v>
      </c>
      <c r="AB2604">
        <v>7</v>
      </c>
      <c r="AC2604">
        <v>2</v>
      </c>
      <c r="AD2604">
        <v>3</v>
      </c>
      <c r="AE2604">
        <v>2</v>
      </c>
      <c r="AL2604">
        <v>2023</v>
      </c>
      <c r="AM2604">
        <v>4</v>
      </c>
      <c r="AN2604" s="273">
        <f>(Table2[[#This Row],[OUTSD_IND_HEALTH_TOTAL]]+Table2[[#This Row],[EXCHG_IND_HEALTH_TOTAL]])-Table2[[#This Row],[OUTSD_IND_GRANDFATHER]]</f>
        <v>45</v>
      </c>
      <c r="AO2604" s="275">
        <f>Table2[[#This Row],[OUTSD_IND_HEALTH_TOTAL]]-Table2[[#This Row],[OUTSD_IND_GRANDFATHER]]</f>
        <v>5</v>
      </c>
      <c r="AP2604" s="273">
        <f>(Table2[[#This Row],[OUTSD_SG_HEALTH_TOTAL]]+Table2[[#This Row],[EXCHG_SG_HEALTH_TOTAL]])-Table2[[#This Row],[OUTSD_SG_GRANDFATHER]]</f>
        <v>22</v>
      </c>
      <c r="AQ2604" s="275">
        <f>Table2[[#This Row],[OUTSD_SG_HEALTH_TOTAL]]-Table2[[#This Row],[OUTSD_SG_GRANDFATHER]]</f>
        <v>22</v>
      </c>
      <c r="AR2604" s="273">
        <f>Table2[[#This Row],[EXCHG_IND_HEALTH_TOTAL]]+Table2[[#This Row],[OUTSD_IND_HEALTH_TOTAL]]</f>
        <v>45</v>
      </c>
      <c r="AS2604" s="273">
        <f>Table2[[#This Row],[EXCHG_SG_HEALTH_TOTAL]]+Table2[[#This Row],[OUTSD_SG_HEALTH_TOTAL]]</f>
        <v>22</v>
      </c>
      <c r="AT2604" s="273">
        <f>Table2[[#This Row],[OUTSD_ATM_HEALTH_TOTAL]]+Table2[[#This Row],[OUTSD_LG_HEALTH_TOTAL]]+Table2[[#This Row],[Individual Total]]+Table2[[#This Row],[Small Group Total]]+Table2[[#This Row],[OUTSD_STUDENT]]</f>
        <v>79</v>
      </c>
    </row>
    <row r="2605" spans="1:46">
      <c r="A2605" t="s">
        <v>97</v>
      </c>
      <c r="B2605" t="s">
        <v>366</v>
      </c>
      <c r="C2605">
        <v>1815</v>
      </c>
      <c r="D2605">
        <v>1001</v>
      </c>
      <c r="E2605">
        <v>446</v>
      </c>
      <c r="F2605">
        <v>310</v>
      </c>
      <c r="I2605">
        <v>58</v>
      </c>
      <c r="J2605">
        <v>99</v>
      </c>
      <c r="K2605">
        <v>11</v>
      </c>
      <c r="L2605">
        <v>40</v>
      </c>
      <c r="M2605">
        <v>48</v>
      </c>
      <c r="P2605">
        <v>915</v>
      </c>
      <c r="Q2605">
        <v>436</v>
      </c>
      <c r="R2605">
        <v>269</v>
      </c>
      <c r="S2605">
        <v>210</v>
      </c>
      <c r="V2605">
        <v>1514</v>
      </c>
      <c r="W2605">
        <v>87</v>
      </c>
      <c r="X2605">
        <v>549</v>
      </c>
      <c r="Y2605">
        <v>801</v>
      </c>
      <c r="Z2605">
        <v>77</v>
      </c>
      <c r="AB2605">
        <v>419</v>
      </c>
      <c r="AC2605">
        <v>7929</v>
      </c>
      <c r="AD2605">
        <v>39</v>
      </c>
      <c r="AE2605">
        <v>17788</v>
      </c>
      <c r="AK2605">
        <v>3</v>
      </c>
      <c r="AL2605">
        <v>2023</v>
      </c>
      <c r="AM2605">
        <v>4</v>
      </c>
      <c r="AN2605" s="273">
        <f>(Table2[[#This Row],[OUTSD_IND_HEALTH_TOTAL]]+Table2[[#This Row],[EXCHG_IND_HEALTH_TOTAL]])-Table2[[#This Row],[OUTSD_IND_GRANDFATHER]]</f>
        <v>2730</v>
      </c>
      <c r="AO2605" s="275">
        <f>Table2[[#This Row],[OUTSD_IND_HEALTH_TOTAL]]-Table2[[#This Row],[OUTSD_IND_GRANDFATHER]]</f>
        <v>915</v>
      </c>
      <c r="AP2605" s="273">
        <f>(Table2[[#This Row],[OUTSD_SG_HEALTH_TOTAL]]+Table2[[#This Row],[EXCHG_SG_HEALTH_TOTAL]])-Table2[[#This Row],[OUTSD_SG_GRANDFATHER]]</f>
        <v>1613</v>
      </c>
      <c r="AQ2605" s="275">
        <f>Table2[[#This Row],[OUTSD_SG_HEALTH_TOTAL]]-Table2[[#This Row],[OUTSD_SG_GRANDFATHER]]</f>
        <v>1514</v>
      </c>
      <c r="AR2605" s="273">
        <f>Table2[[#This Row],[EXCHG_IND_HEALTH_TOTAL]]+Table2[[#This Row],[OUTSD_IND_HEALTH_TOTAL]]</f>
        <v>2730</v>
      </c>
      <c r="AS2605" s="273">
        <f>Table2[[#This Row],[EXCHG_SG_HEALTH_TOTAL]]+Table2[[#This Row],[OUTSD_SG_HEALTH_TOTAL]]</f>
        <v>1613</v>
      </c>
      <c r="AT2605" s="273">
        <f>Table2[[#This Row],[OUTSD_ATM_HEALTH_TOTAL]]+Table2[[#This Row],[OUTSD_LG_HEALTH_TOTAL]]+Table2[[#This Row],[Individual Total]]+Table2[[#This Row],[Small Group Total]]+Table2[[#This Row],[OUTSD_STUDENT]]</f>
        <v>12730</v>
      </c>
    </row>
    <row r="2606" spans="1:46">
      <c r="A2606" t="s">
        <v>97</v>
      </c>
      <c r="B2606" t="s">
        <v>375</v>
      </c>
      <c r="C2606">
        <v>551</v>
      </c>
      <c r="D2606">
        <v>287</v>
      </c>
      <c r="E2606">
        <v>168</v>
      </c>
      <c r="F2606">
        <v>95</v>
      </c>
      <c r="I2606">
        <v>1</v>
      </c>
      <c r="J2606">
        <v>8</v>
      </c>
      <c r="L2606">
        <v>7</v>
      </c>
      <c r="M2606">
        <v>1</v>
      </c>
      <c r="P2606">
        <v>14</v>
      </c>
      <c r="Q2606">
        <v>6</v>
      </c>
      <c r="R2606">
        <v>4</v>
      </c>
      <c r="S2606">
        <v>4</v>
      </c>
      <c r="V2606">
        <v>56</v>
      </c>
      <c r="W2606">
        <v>5</v>
      </c>
      <c r="X2606">
        <v>6</v>
      </c>
      <c r="Y2606">
        <v>45</v>
      </c>
      <c r="AB2606">
        <v>32</v>
      </c>
      <c r="AC2606">
        <v>177</v>
      </c>
      <c r="AD2606">
        <v>6</v>
      </c>
      <c r="AE2606">
        <v>44</v>
      </c>
      <c r="AL2606">
        <v>2023</v>
      </c>
      <c r="AM2606">
        <v>4</v>
      </c>
      <c r="AN2606" s="273">
        <f>(Table2[[#This Row],[OUTSD_IND_HEALTH_TOTAL]]+Table2[[#This Row],[EXCHG_IND_HEALTH_TOTAL]])-Table2[[#This Row],[OUTSD_IND_GRANDFATHER]]</f>
        <v>565</v>
      </c>
      <c r="AO2606" s="275">
        <f>Table2[[#This Row],[OUTSD_IND_HEALTH_TOTAL]]-Table2[[#This Row],[OUTSD_IND_GRANDFATHER]]</f>
        <v>14</v>
      </c>
      <c r="AP2606" s="273">
        <f>(Table2[[#This Row],[OUTSD_SG_HEALTH_TOTAL]]+Table2[[#This Row],[EXCHG_SG_HEALTH_TOTAL]])-Table2[[#This Row],[OUTSD_SG_GRANDFATHER]]</f>
        <v>64</v>
      </c>
      <c r="AQ2606" s="275">
        <f>Table2[[#This Row],[OUTSD_SG_HEALTH_TOTAL]]-Table2[[#This Row],[OUTSD_SG_GRANDFATHER]]</f>
        <v>56</v>
      </c>
      <c r="AR2606" s="273">
        <f>Table2[[#This Row],[EXCHG_IND_HEALTH_TOTAL]]+Table2[[#This Row],[OUTSD_IND_HEALTH_TOTAL]]</f>
        <v>565</v>
      </c>
      <c r="AS2606" s="273">
        <f>Table2[[#This Row],[EXCHG_SG_HEALTH_TOTAL]]+Table2[[#This Row],[OUTSD_SG_HEALTH_TOTAL]]</f>
        <v>64</v>
      </c>
      <c r="AT2606" s="273">
        <f>Table2[[#This Row],[OUTSD_ATM_HEALTH_TOTAL]]+Table2[[#This Row],[OUTSD_LG_HEALTH_TOTAL]]+Table2[[#This Row],[Individual Total]]+Table2[[#This Row],[Small Group Total]]+Table2[[#This Row],[OUTSD_STUDENT]]</f>
        <v>844</v>
      </c>
    </row>
    <row r="2607" spans="1:46">
      <c r="A2607" t="s">
        <v>97</v>
      </c>
      <c r="B2607" t="s">
        <v>365</v>
      </c>
      <c r="C2607">
        <v>261</v>
      </c>
      <c r="D2607">
        <v>134</v>
      </c>
      <c r="E2607">
        <v>54</v>
      </c>
      <c r="F2607">
        <v>64</v>
      </c>
      <c r="I2607">
        <v>9</v>
      </c>
      <c r="J2607">
        <v>12</v>
      </c>
      <c r="L2607">
        <v>2</v>
      </c>
      <c r="M2607">
        <v>10</v>
      </c>
      <c r="P2607">
        <v>70</v>
      </c>
      <c r="Q2607">
        <v>28</v>
      </c>
      <c r="R2607">
        <v>27</v>
      </c>
      <c r="S2607">
        <v>15</v>
      </c>
      <c r="V2607">
        <v>261</v>
      </c>
      <c r="W2607">
        <v>14</v>
      </c>
      <c r="X2607">
        <v>114</v>
      </c>
      <c r="Y2607">
        <v>133</v>
      </c>
      <c r="AB2607">
        <v>208</v>
      </c>
      <c r="AC2607">
        <v>1560</v>
      </c>
      <c r="AD2607">
        <v>16</v>
      </c>
      <c r="AE2607">
        <v>1030</v>
      </c>
      <c r="AL2607">
        <v>2023</v>
      </c>
      <c r="AM2607">
        <v>4</v>
      </c>
      <c r="AN2607" s="273">
        <f>(Table2[[#This Row],[OUTSD_IND_HEALTH_TOTAL]]+Table2[[#This Row],[EXCHG_IND_HEALTH_TOTAL]])-Table2[[#This Row],[OUTSD_IND_GRANDFATHER]]</f>
        <v>331</v>
      </c>
      <c r="AO2607" s="275">
        <f>Table2[[#This Row],[OUTSD_IND_HEALTH_TOTAL]]-Table2[[#This Row],[OUTSD_IND_GRANDFATHER]]</f>
        <v>70</v>
      </c>
      <c r="AP2607" s="273">
        <f>(Table2[[#This Row],[OUTSD_SG_HEALTH_TOTAL]]+Table2[[#This Row],[EXCHG_SG_HEALTH_TOTAL]])-Table2[[#This Row],[OUTSD_SG_GRANDFATHER]]</f>
        <v>273</v>
      </c>
      <c r="AQ2607" s="275">
        <f>Table2[[#This Row],[OUTSD_SG_HEALTH_TOTAL]]-Table2[[#This Row],[OUTSD_SG_GRANDFATHER]]</f>
        <v>261</v>
      </c>
      <c r="AR2607" s="273">
        <f>Table2[[#This Row],[EXCHG_IND_HEALTH_TOTAL]]+Table2[[#This Row],[OUTSD_IND_HEALTH_TOTAL]]</f>
        <v>331</v>
      </c>
      <c r="AS2607" s="273">
        <f>Table2[[#This Row],[EXCHG_SG_HEALTH_TOTAL]]+Table2[[#This Row],[OUTSD_SG_HEALTH_TOTAL]]</f>
        <v>273</v>
      </c>
      <c r="AT2607" s="273">
        <f>Table2[[#This Row],[OUTSD_ATM_HEALTH_TOTAL]]+Table2[[#This Row],[OUTSD_LG_HEALTH_TOTAL]]+Table2[[#This Row],[Individual Total]]+Table2[[#This Row],[Small Group Total]]+Table2[[#This Row],[OUTSD_STUDENT]]</f>
        <v>2388</v>
      </c>
    </row>
    <row r="2608" spans="1:46">
      <c r="A2608" t="s">
        <v>97</v>
      </c>
      <c r="B2608" t="s">
        <v>383</v>
      </c>
      <c r="C2608">
        <v>90</v>
      </c>
      <c r="D2608">
        <v>34</v>
      </c>
      <c r="E2608">
        <v>21</v>
      </c>
      <c r="F2608">
        <v>32</v>
      </c>
      <c r="I2608">
        <v>3</v>
      </c>
      <c r="J2608">
        <v>25</v>
      </c>
      <c r="K2608">
        <v>3</v>
      </c>
      <c r="L2608">
        <v>18</v>
      </c>
      <c r="M2608">
        <v>4</v>
      </c>
      <c r="P2608">
        <v>3</v>
      </c>
      <c r="Q2608">
        <v>1</v>
      </c>
      <c r="R2608">
        <v>2</v>
      </c>
      <c r="V2608">
        <v>285</v>
      </c>
      <c r="W2608">
        <v>47</v>
      </c>
      <c r="X2608">
        <v>111</v>
      </c>
      <c r="Y2608">
        <v>122</v>
      </c>
      <c r="Z2608">
        <v>5</v>
      </c>
      <c r="AB2608">
        <v>25</v>
      </c>
      <c r="AC2608">
        <v>134</v>
      </c>
      <c r="AD2608">
        <v>2</v>
      </c>
      <c r="AE2608">
        <v>10</v>
      </c>
      <c r="AL2608">
        <v>2023</v>
      </c>
      <c r="AM2608">
        <v>4</v>
      </c>
      <c r="AN2608" s="273">
        <f>(Table2[[#This Row],[OUTSD_IND_HEALTH_TOTAL]]+Table2[[#This Row],[EXCHG_IND_HEALTH_TOTAL]])-Table2[[#This Row],[OUTSD_IND_GRANDFATHER]]</f>
        <v>93</v>
      </c>
      <c r="AO2608" s="275">
        <f>Table2[[#This Row],[OUTSD_IND_HEALTH_TOTAL]]-Table2[[#This Row],[OUTSD_IND_GRANDFATHER]]</f>
        <v>3</v>
      </c>
      <c r="AP2608" s="273">
        <f>(Table2[[#This Row],[OUTSD_SG_HEALTH_TOTAL]]+Table2[[#This Row],[EXCHG_SG_HEALTH_TOTAL]])-Table2[[#This Row],[OUTSD_SG_GRANDFATHER]]</f>
        <v>310</v>
      </c>
      <c r="AQ2608" s="275">
        <f>Table2[[#This Row],[OUTSD_SG_HEALTH_TOTAL]]-Table2[[#This Row],[OUTSD_SG_GRANDFATHER]]</f>
        <v>285</v>
      </c>
      <c r="AR2608" s="273">
        <f>Table2[[#This Row],[EXCHG_IND_HEALTH_TOTAL]]+Table2[[#This Row],[OUTSD_IND_HEALTH_TOTAL]]</f>
        <v>93</v>
      </c>
      <c r="AS2608" s="273">
        <f>Table2[[#This Row],[EXCHG_SG_HEALTH_TOTAL]]+Table2[[#This Row],[OUTSD_SG_HEALTH_TOTAL]]</f>
        <v>310</v>
      </c>
      <c r="AT2608" s="273">
        <f>Table2[[#This Row],[OUTSD_ATM_HEALTH_TOTAL]]+Table2[[#This Row],[OUTSD_LG_HEALTH_TOTAL]]+Table2[[#This Row],[Individual Total]]+Table2[[#This Row],[Small Group Total]]+Table2[[#This Row],[OUTSD_STUDENT]]</f>
        <v>564</v>
      </c>
    </row>
    <row r="2609" spans="1:46">
      <c r="A2609" t="s">
        <v>97</v>
      </c>
      <c r="B2609" t="s">
        <v>356</v>
      </c>
      <c r="C2609">
        <v>215</v>
      </c>
      <c r="D2609">
        <v>125</v>
      </c>
      <c r="E2609">
        <v>31</v>
      </c>
      <c r="F2609">
        <v>51</v>
      </c>
      <c r="I2609">
        <v>8</v>
      </c>
      <c r="J2609">
        <v>1</v>
      </c>
      <c r="M2609">
        <v>1</v>
      </c>
      <c r="P2609">
        <v>94</v>
      </c>
      <c r="Q2609">
        <v>39</v>
      </c>
      <c r="R2609">
        <v>27</v>
      </c>
      <c r="S2609">
        <v>28</v>
      </c>
      <c r="V2609">
        <v>93</v>
      </c>
      <c r="W2609">
        <v>7</v>
      </c>
      <c r="X2609">
        <v>42</v>
      </c>
      <c r="Y2609">
        <v>38</v>
      </c>
      <c r="Z2609">
        <v>6</v>
      </c>
      <c r="AB2609">
        <v>305</v>
      </c>
      <c r="AC2609">
        <v>2170</v>
      </c>
      <c r="AD2609">
        <v>166</v>
      </c>
      <c r="AE2609">
        <v>1594</v>
      </c>
      <c r="AL2609">
        <v>2023</v>
      </c>
      <c r="AM2609">
        <v>4</v>
      </c>
      <c r="AN2609" s="273">
        <f>(Table2[[#This Row],[OUTSD_IND_HEALTH_TOTAL]]+Table2[[#This Row],[EXCHG_IND_HEALTH_TOTAL]])-Table2[[#This Row],[OUTSD_IND_GRANDFATHER]]</f>
        <v>309</v>
      </c>
      <c r="AO2609" s="275">
        <f>Table2[[#This Row],[OUTSD_IND_HEALTH_TOTAL]]-Table2[[#This Row],[OUTSD_IND_GRANDFATHER]]</f>
        <v>94</v>
      </c>
      <c r="AP2609" s="273">
        <f>(Table2[[#This Row],[OUTSD_SG_HEALTH_TOTAL]]+Table2[[#This Row],[EXCHG_SG_HEALTH_TOTAL]])-Table2[[#This Row],[OUTSD_SG_GRANDFATHER]]</f>
        <v>94</v>
      </c>
      <c r="AQ2609" s="275">
        <f>Table2[[#This Row],[OUTSD_SG_HEALTH_TOTAL]]-Table2[[#This Row],[OUTSD_SG_GRANDFATHER]]</f>
        <v>93</v>
      </c>
      <c r="AR2609" s="273">
        <f>Table2[[#This Row],[EXCHG_IND_HEALTH_TOTAL]]+Table2[[#This Row],[OUTSD_IND_HEALTH_TOTAL]]</f>
        <v>309</v>
      </c>
      <c r="AS2609" s="273">
        <f>Table2[[#This Row],[EXCHG_SG_HEALTH_TOTAL]]+Table2[[#This Row],[OUTSD_SG_HEALTH_TOTAL]]</f>
        <v>94</v>
      </c>
      <c r="AT2609" s="273">
        <f>Table2[[#This Row],[OUTSD_ATM_HEALTH_TOTAL]]+Table2[[#This Row],[OUTSD_LG_HEALTH_TOTAL]]+Table2[[#This Row],[Individual Total]]+Table2[[#This Row],[Small Group Total]]+Table2[[#This Row],[OUTSD_STUDENT]]</f>
        <v>3044</v>
      </c>
    </row>
    <row r="2610" spans="1:46">
      <c r="A2610" t="s">
        <v>97</v>
      </c>
      <c r="B2610" t="s">
        <v>382</v>
      </c>
      <c r="C2610">
        <v>50</v>
      </c>
      <c r="D2610">
        <v>29</v>
      </c>
      <c r="E2610">
        <v>16</v>
      </c>
      <c r="F2610">
        <v>5</v>
      </c>
      <c r="P2610">
        <v>1</v>
      </c>
      <c r="Q2610">
        <v>1</v>
      </c>
      <c r="V2610">
        <v>30</v>
      </c>
      <c r="W2610">
        <v>8</v>
      </c>
      <c r="X2610">
        <v>13</v>
      </c>
      <c r="Y2610">
        <v>8</v>
      </c>
      <c r="Z2610">
        <v>1</v>
      </c>
      <c r="AB2610">
        <v>17</v>
      </c>
      <c r="AC2610">
        <v>32</v>
      </c>
      <c r="AD2610">
        <v>1</v>
      </c>
      <c r="AL2610">
        <v>2023</v>
      </c>
      <c r="AM2610">
        <v>4</v>
      </c>
      <c r="AN2610" s="273">
        <f>(Table2[[#This Row],[OUTSD_IND_HEALTH_TOTAL]]+Table2[[#This Row],[EXCHG_IND_HEALTH_TOTAL]])-Table2[[#This Row],[OUTSD_IND_GRANDFATHER]]</f>
        <v>51</v>
      </c>
      <c r="AO2610" s="275">
        <f>Table2[[#This Row],[OUTSD_IND_HEALTH_TOTAL]]-Table2[[#This Row],[OUTSD_IND_GRANDFATHER]]</f>
        <v>1</v>
      </c>
      <c r="AP2610" s="273">
        <f>(Table2[[#This Row],[OUTSD_SG_HEALTH_TOTAL]]+Table2[[#This Row],[EXCHG_SG_HEALTH_TOTAL]])-Table2[[#This Row],[OUTSD_SG_GRANDFATHER]]</f>
        <v>30</v>
      </c>
      <c r="AQ2610" s="275">
        <f>Table2[[#This Row],[OUTSD_SG_HEALTH_TOTAL]]-Table2[[#This Row],[OUTSD_SG_GRANDFATHER]]</f>
        <v>30</v>
      </c>
      <c r="AR2610" s="273">
        <f>Table2[[#This Row],[EXCHG_IND_HEALTH_TOTAL]]+Table2[[#This Row],[OUTSD_IND_HEALTH_TOTAL]]</f>
        <v>51</v>
      </c>
      <c r="AS2610" s="273">
        <f>Table2[[#This Row],[EXCHG_SG_HEALTH_TOTAL]]+Table2[[#This Row],[OUTSD_SG_HEALTH_TOTAL]]</f>
        <v>30</v>
      </c>
      <c r="AT2610" s="273">
        <f>Table2[[#This Row],[OUTSD_ATM_HEALTH_TOTAL]]+Table2[[#This Row],[OUTSD_LG_HEALTH_TOTAL]]+Table2[[#This Row],[Individual Total]]+Table2[[#This Row],[Small Group Total]]+Table2[[#This Row],[OUTSD_STUDENT]]</f>
        <v>131</v>
      </c>
    </row>
    <row r="2611" spans="1:46">
      <c r="A2611" t="s">
        <v>97</v>
      </c>
      <c r="B2611" t="s">
        <v>359</v>
      </c>
      <c r="C2611">
        <v>2360</v>
      </c>
      <c r="D2611">
        <v>989</v>
      </c>
      <c r="E2611">
        <v>490</v>
      </c>
      <c r="F2611">
        <v>786</v>
      </c>
      <c r="I2611">
        <v>95</v>
      </c>
      <c r="J2611">
        <v>118</v>
      </c>
      <c r="K2611">
        <v>22</v>
      </c>
      <c r="L2611">
        <v>29</v>
      </c>
      <c r="M2611">
        <v>58</v>
      </c>
      <c r="N2611">
        <v>9</v>
      </c>
      <c r="P2611">
        <v>1404</v>
      </c>
      <c r="Q2611">
        <v>432</v>
      </c>
      <c r="R2611">
        <v>454</v>
      </c>
      <c r="S2611">
        <v>518</v>
      </c>
      <c r="V2611">
        <v>744</v>
      </c>
      <c r="W2611">
        <v>29</v>
      </c>
      <c r="X2611">
        <v>204</v>
      </c>
      <c r="Y2611">
        <v>395</v>
      </c>
      <c r="Z2611">
        <v>116</v>
      </c>
      <c r="AB2611">
        <v>79</v>
      </c>
      <c r="AC2611">
        <v>639</v>
      </c>
      <c r="AD2611">
        <v>3779</v>
      </c>
      <c r="AE2611">
        <v>7882</v>
      </c>
      <c r="AL2611">
        <v>2023</v>
      </c>
      <c r="AM2611">
        <v>4</v>
      </c>
      <c r="AN2611" s="273">
        <f>(Table2[[#This Row],[OUTSD_IND_HEALTH_TOTAL]]+Table2[[#This Row],[EXCHG_IND_HEALTH_TOTAL]])-Table2[[#This Row],[OUTSD_IND_GRANDFATHER]]</f>
        <v>3764</v>
      </c>
      <c r="AO2611" s="275">
        <f>Table2[[#This Row],[OUTSD_IND_HEALTH_TOTAL]]-Table2[[#This Row],[OUTSD_IND_GRANDFATHER]]</f>
        <v>1404</v>
      </c>
      <c r="AP2611" s="273">
        <f>(Table2[[#This Row],[OUTSD_SG_HEALTH_TOTAL]]+Table2[[#This Row],[EXCHG_SG_HEALTH_TOTAL]])-Table2[[#This Row],[OUTSD_SG_GRANDFATHER]]</f>
        <v>862</v>
      </c>
      <c r="AQ2611" s="275">
        <f>Table2[[#This Row],[OUTSD_SG_HEALTH_TOTAL]]-Table2[[#This Row],[OUTSD_SG_GRANDFATHER]]</f>
        <v>744</v>
      </c>
      <c r="AR2611" s="273">
        <f>Table2[[#This Row],[EXCHG_IND_HEALTH_TOTAL]]+Table2[[#This Row],[OUTSD_IND_HEALTH_TOTAL]]</f>
        <v>3764</v>
      </c>
      <c r="AS2611" s="273">
        <f>Table2[[#This Row],[EXCHG_SG_HEALTH_TOTAL]]+Table2[[#This Row],[OUTSD_SG_HEALTH_TOTAL]]</f>
        <v>862</v>
      </c>
      <c r="AT2611" s="273">
        <f>Table2[[#This Row],[OUTSD_ATM_HEALTH_TOTAL]]+Table2[[#This Row],[OUTSD_LG_HEALTH_TOTAL]]+Table2[[#This Row],[Individual Total]]+Table2[[#This Row],[Small Group Total]]+Table2[[#This Row],[OUTSD_STUDENT]]</f>
        <v>9123</v>
      </c>
    </row>
    <row r="2612" spans="1:46">
      <c r="A2612" t="s">
        <v>97</v>
      </c>
      <c r="B2612" t="s">
        <v>364</v>
      </c>
      <c r="C2612">
        <v>55</v>
      </c>
      <c r="D2612">
        <v>31</v>
      </c>
      <c r="E2612">
        <v>7</v>
      </c>
      <c r="F2612">
        <v>13</v>
      </c>
      <c r="I2612">
        <v>4</v>
      </c>
      <c r="J2612">
        <v>6</v>
      </c>
      <c r="L2612">
        <v>4</v>
      </c>
      <c r="N2612">
        <v>2</v>
      </c>
      <c r="P2612">
        <v>16</v>
      </c>
      <c r="Q2612">
        <v>6</v>
      </c>
      <c r="R2612">
        <v>2</v>
      </c>
      <c r="S2612">
        <v>8</v>
      </c>
      <c r="V2612">
        <v>99</v>
      </c>
      <c r="W2612">
        <v>4</v>
      </c>
      <c r="X2612">
        <v>62</v>
      </c>
      <c r="Y2612">
        <v>17</v>
      </c>
      <c r="Z2612">
        <v>16</v>
      </c>
      <c r="AB2612">
        <v>97</v>
      </c>
      <c r="AC2612">
        <v>650</v>
      </c>
      <c r="AD2612">
        <v>31</v>
      </c>
      <c r="AE2612">
        <v>223</v>
      </c>
      <c r="AL2612">
        <v>2023</v>
      </c>
      <c r="AM2612">
        <v>4</v>
      </c>
      <c r="AN2612" s="273">
        <f>(Table2[[#This Row],[OUTSD_IND_HEALTH_TOTAL]]+Table2[[#This Row],[EXCHG_IND_HEALTH_TOTAL]])-Table2[[#This Row],[OUTSD_IND_GRANDFATHER]]</f>
        <v>71</v>
      </c>
      <c r="AO2612" s="275">
        <f>Table2[[#This Row],[OUTSD_IND_HEALTH_TOTAL]]-Table2[[#This Row],[OUTSD_IND_GRANDFATHER]]</f>
        <v>16</v>
      </c>
      <c r="AP2612" s="273">
        <f>(Table2[[#This Row],[OUTSD_SG_HEALTH_TOTAL]]+Table2[[#This Row],[EXCHG_SG_HEALTH_TOTAL]])-Table2[[#This Row],[OUTSD_SG_GRANDFATHER]]</f>
        <v>105</v>
      </c>
      <c r="AQ2612" s="275">
        <f>Table2[[#This Row],[OUTSD_SG_HEALTH_TOTAL]]-Table2[[#This Row],[OUTSD_SG_GRANDFATHER]]</f>
        <v>99</v>
      </c>
      <c r="AR2612" s="273">
        <f>Table2[[#This Row],[EXCHG_IND_HEALTH_TOTAL]]+Table2[[#This Row],[OUTSD_IND_HEALTH_TOTAL]]</f>
        <v>71</v>
      </c>
      <c r="AS2612" s="273">
        <f>Table2[[#This Row],[EXCHG_SG_HEALTH_TOTAL]]+Table2[[#This Row],[OUTSD_SG_HEALTH_TOTAL]]</f>
        <v>105</v>
      </c>
      <c r="AT2612" s="273">
        <f>Table2[[#This Row],[OUTSD_ATM_HEALTH_TOTAL]]+Table2[[#This Row],[OUTSD_LG_HEALTH_TOTAL]]+Table2[[#This Row],[Individual Total]]+Table2[[#This Row],[Small Group Total]]+Table2[[#This Row],[OUTSD_STUDENT]]</f>
        <v>954</v>
      </c>
    </row>
    <row r="2613" spans="1:46">
      <c r="A2613" t="s">
        <v>97</v>
      </c>
      <c r="B2613" t="s">
        <v>384</v>
      </c>
      <c r="C2613">
        <v>18</v>
      </c>
      <c r="D2613">
        <v>13</v>
      </c>
      <c r="E2613">
        <v>3</v>
      </c>
      <c r="F2613">
        <v>2</v>
      </c>
      <c r="V2613">
        <v>5</v>
      </c>
      <c r="Y2613">
        <v>5</v>
      </c>
      <c r="AD2613">
        <v>1</v>
      </c>
      <c r="AL2613">
        <v>2023</v>
      </c>
      <c r="AM2613">
        <v>4</v>
      </c>
      <c r="AN2613" s="273">
        <f>(Table2[[#This Row],[OUTSD_IND_HEALTH_TOTAL]]+Table2[[#This Row],[EXCHG_IND_HEALTH_TOTAL]])-Table2[[#This Row],[OUTSD_IND_GRANDFATHER]]</f>
        <v>18</v>
      </c>
      <c r="AO2613" s="275">
        <f>Table2[[#This Row],[OUTSD_IND_HEALTH_TOTAL]]-Table2[[#This Row],[OUTSD_IND_GRANDFATHER]]</f>
        <v>0</v>
      </c>
      <c r="AP2613" s="273">
        <f>(Table2[[#This Row],[OUTSD_SG_HEALTH_TOTAL]]+Table2[[#This Row],[EXCHG_SG_HEALTH_TOTAL]])-Table2[[#This Row],[OUTSD_SG_GRANDFATHER]]</f>
        <v>5</v>
      </c>
      <c r="AQ2613" s="275">
        <f>Table2[[#This Row],[OUTSD_SG_HEALTH_TOTAL]]-Table2[[#This Row],[OUTSD_SG_GRANDFATHER]]</f>
        <v>5</v>
      </c>
      <c r="AR2613" s="273">
        <f>Table2[[#This Row],[EXCHG_IND_HEALTH_TOTAL]]+Table2[[#This Row],[OUTSD_IND_HEALTH_TOTAL]]</f>
        <v>18</v>
      </c>
      <c r="AS2613" s="273">
        <f>Table2[[#This Row],[EXCHG_SG_HEALTH_TOTAL]]+Table2[[#This Row],[OUTSD_SG_HEALTH_TOTAL]]</f>
        <v>5</v>
      </c>
      <c r="AT2613" s="273">
        <f>Table2[[#This Row],[OUTSD_ATM_HEALTH_TOTAL]]+Table2[[#This Row],[OUTSD_LG_HEALTH_TOTAL]]+Table2[[#This Row],[Individual Total]]+Table2[[#This Row],[Small Group Total]]+Table2[[#This Row],[OUTSD_STUDENT]]</f>
        <v>24</v>
      </c>
    </row>
    <row r="2614" spans="1:46">
      <c r="A2614" t="s">
        <v>97</v>
      </c>
      <c r="B2614" t="s">
        <v>374</v>
      </c>
      <c r="C2614">
        <v>80</v>
      </c>
      <c r="D2614">
        <v>36</v>
      </c>
      <c r="E2614">
        <v>11</v>
      </c>
      <c r="F2614">
        <v>29</v>
      </c>
      <c r="I2614">
        <v>4</v>
      </c>
      <c r="J2614">
        <v>8</v>
      </c>
      <c r="L2614">
        <v>5</v>
      </c>
      <c r="M2614">
        <v>3</v>
      </c>
      <c r="P2614">
        <v>13</v>
      </c>
      <c r="Q2614">
        <v>7</v>
      </c>
      <c r="R2614">
        <v>1</v>
      </c>
      <c r="S2614">
        <v>5</v>
      </c>
      <c r="V2614">
        <v>20</v>
      </c>
      <c r="W2614">
        <v>5</v>
      </c>
      <c r="Y2614">
        <v>15</v>
      </c>
      <c r="AB2614">
        <v>56</v>
      </c>
      <c r="AC2614">
        <v>125</v>
      </c>
      <c r="AD2614">
        <v>5</v>
      </c>
      <c r="AE2614">
        <v>27</v>
      </c>
      <c r="AL2614">
        <v>2023</v>
      </c>
      <c r="AM2614">
        <v>4</v>
      </c>
      <c r="AN2614" s="273">
        <f>(Table2[[#This Row],[OUTSD_IND_HEALTH_TOTAL]]+Table2[[#This Row],[EXCHG_IND_HEALTH_TOTAL]])-Table2[[#This Row],[OUTSD_IND_GRANDFATHER]]</f>
        <v>93</v>
      </c>
      <c r="AO2614" s="275">
        <f>Table2[[#This Row],[OUTSD_IND_HEALTH_TOTAL]]-Table2[[#This Row],[OUTSD_IND_GRANDFATHER]]</f>
        <v>13</v>
      </c>
      <c r="AP2614" s="273">
        <f>(Table2[[#This Row],[OUTSD_SG_HEALTH_TOTAL]]+Table2[[#This Row],[EXCHG_SG_HEALTH_TOTAL]])-Table2[[#This Row],[OUTSD_SG_GRANDFATHER]]</f>
        <v>28</v>
      </c>
      <c r="AQ2614" s="275">
        <f>Table2[[#This Row],[OUTSD_SG_HEALTH_TOTAL]]-Table2[[#This Row],[OUTSD_SG_GRANDFATHER]]</f>
        <v>20</v>
      </c>
      <c r="AR2614" s="273">
        <f>Table2[[#This Row],[EXCHG_IND_HEALTH_TOTAL]]+Table2[[#This Row],[OUTSD_IND_HEALTH_TOTAL]]</f>
        <v>93</v>
      </c>
      <c r="AS2614" s="273">
        <f>Table2[[#This Row],[EXCHG_SG_HEALTH_TOTAL]]+Table2[[#This Row],[OUTSD_SG_HEALTH_TOTAL]]</f>
        <v>28</v>
      </c>
      <c r="AT2614" s="273">
        <f>Table2[[#This Row],[OUTSD_ATM_HEALTH_TOTAL]]+Table2[[#This Row],[OUTSD_LG_HEALTH_TOTAL]]+Table2[[#This Row],[Individual Total]]+Table2[[#This Row],[Small Group Total]]+Table2[[#This Row],[OUTSD_STUDENT]]</f>
        <v>307</v>
      </c>
    </row>
    <row r="2615" spans="1:46">
      <c r="A2615" t="s">
        <v>97</v>
      </c>
      <c r="B2615" t="s">
        <v>380</v>
      </c>
      <c r="C2615">
        <v>371</v>
      </c>
      <c r="D2615">
        <v>216</v>
      </c>
      <c r="E2615">
        <v>90</v>
      </c>
      <c r="F2615">
        <v>63</v>
      </c>
      <c r="I2615">
        <v>2</v>
      </c>
      <c r="J2615">
        <v>7</v>
      </c>
      <c r="L2615">
        <v>3</v>
      </c>
      <c r="M2615">
        <v>4</v>
      </c>
      <c r="P2615">
        <v>18</v>
      </c>
      <c r="Q2615">
        <v>9</v>
      </c>
      <c r="R2615">
        <v>8</v>
      </c>
      <c r="S2615">
        <v>1</v>
      </c>
      <c r="V2615">
        <v>295</v>
      </c>
      <c r="W2615">
        <v>38</v>
      </c>
      <c r="X2615">
        <v>60</v>
      </c>
      <c r="Y2615">
        <v>191</v>
      </c>
      <c r="Z2615">
        <v>6</v>
      </c>
      <c r="AB2615">
        <v>34</v>
      </c>
      <c r="AC2615">
        <v>677</v>
      </c>
      <c r="AD2615">
        <v>11</v>
      </c>
      <c r="AE2615">
        <v>2</v>
      </c>
      <c r="AL2615">
        <v>2023</v>
      </c>
      <c r="AM2615">
        <v>4</v>
      </c>
      <c r="AN2615" s="273">
        <f>(Table2[[#This Row],[OUTSD_IND_HEALTH_TOTAL]]+Table2[[#This Row],[EXCHG_IND_HEALTH_TOTAL]])-Table2[[#This Row],[OUTSD_IND_GRANDFATHER]]</f>
        <v>389</v>
      </c>
      <c r="AO2615" s="275">
        <f>Table2[[#This Row],[OUTSD_IND_HEALTH_TOTAL]]-Table2[[#This Row],[OUTSD_IND_GRANDFATHER]]</f>
        <v>18</v>
      </c>
      <c r="AP2615" s="273">
        <f>(Table2[[#This Row],[OUTSD_SG_HEALTH_TOTAL]]+Table2[[#This Row],[EXCHG_SG_HEALTH_TOTAL]])-Table2[[#This Row],[OUTSD_SG_GRANDFATHER]]</f>
        <v>302</v>
      </c>
      <c r="AQ2615" s="275">
        <f>Table2[[#This Row],[OUTSD_SG_HEALTH_TOTAL]]-Table2[[#This Row],[OUTSD_SG_GRANDFATHER]]</f>
        <v>295</v>
      </c>
      <c r="AR2615" s="273">
        <f>Table2[[#This Row],[EXCHG_IND_HEALTH_TOTAL]]+Table2[[#This Row],[OUTSD_IND_HEALTH_TOTAL]]</f>
        <v>389</v>
      </c>
      <c r="AS2615" s="273">
        <f>Table2[[#This Row],[EXCHG_SG_HEALTH_TOTAL]]+Table2[[#This Row],[OUTSD_SG_HEALTH_TOTAL]]</f>
        <v>302</v>
      </c>
      <c r="AT2615" s="273">
        <f>Table2[[#This Row],[OUTSD_ATM_HEALTH_TOTAL]]+Table2[[#This Row],[OUTSD_LG_HEALTH_TOTAL]]+Table2[[#This Row],[Individual Total]]+Table2[[#This Row],[Small Group Total]]+Table2[[#This Row],[OUTSD_STUDENT]]</f>
        <v>1413</v>
      </c>
    </row>
    <row r="2616" spans="1:46">
      <c r="A2616" t="s">
        <v>97</v>
      </c>
      <c r="B2616" t="s">
        <v>387</v>
      </c>
      <c r="C2616">
        <v>257</v>
      </c>
      <c r="D2616">
        <v>164</v>
      </c>
      <c r="E2616">
        <v>47</v>
      </c>
      <c r="F2616">
        <v>42</v>
      </c>
      <c r="I2616">
        <v>4</v>
      </c>
      <c r="P2616">
        <v>9</v>
      </c>
      <c r="Q2616">
        <v>6</v>
      </c>
      <c r="R2616">
        <v>1</v>
      </c>
      <c r="S2616">
        <v>2</v>
      </c>
      <c r="V2616">
        <v>173</v>
      </c>
      <c r="W2616">
        <v>12</v>
      </c>
      <c r="X2616">
        <v>37</v>
      </c>
      <c r="Y2616">
        <v>100</v>
      </c>
      <c r="Z2616">
        <v>24</v>
      </c>
      <c r="AB2616">
        <v>3</v>
      </c>
      <c r="AC2616">
        <v>31</v>
      </c>
      <c r="AD2616">
        <v>6</v>
      </c>
      <c r="AE2616">
        <v>4</v>
      </c>
      <c r="AL2616">
        <v>2023</v>
      </c>
      <c r="AM2616">
        <v>4</v>
      </c>
      <c r="AN2616" s="273">
        <f>(Table2[[#This Row],[OUTSD_IND_HEALTH_TOTAL]]+Table2[[#This Row],[EXCHG_IND_HEALTH_TOTAL]])-Table2[[#This Row],[OUTSD_IND_GRANDFATHER]]</f>
        <v>266</v>
      </c>
      <c r="AO2616" s="275">
        <f>Table2[[#This Row],[OUTSD_IND_HEALTH_TOTAL]]-Table2[[#This Row],[OUTSD_IND_GRANDFATHER]]</f>
        <v>9</v>
      </c>
      <c r="AP2616" s="273">
        <f>(Table2[[#This Row],[OUTSD_SG_HEALTH_TOTAL]]+Table2[[#This Row],[EXCHG_SG_HEALTH_TOTAL]])-Table2[[#This Row],[OUTSD_SG_GRANDFATHER]]</f>
        <v>173</v>
      </c>
      <c r="AQ2616" s="275">
        <f>Table2[[#This Row],[OUTSD_SG_HEALTH_TOTAL]]-Table2[[#This Row],[OUTSD_SG_GRANDFATHER]]</f>
        <v>173</v>
      </c>
      <c r="AR2616" s="273">
        <f>Table2[[#This Row],[EXCHG_IND_HEALTH_TOTAL]]+Table2[[#This Row],[OUTSD_IND_HEALTH_TOTAL]]</f>
        <v>266</v>
      </c>
      <c r="AS2616" s="273">
        <f>Table2[[#This Row],[EXCHG_SG_HEALTH_TOTAL]]+Table2[[#This Row],[OUTSD_SG_HEALTH_TOTAL]]</f>
        <v>173</v>
      </c>
      <c r="AT2616" s="273">
        <f>Table2[[#This Row],[OUTSD_ATM_HEALTH_TOTAL]]+Table2[[#This Row],[OUTSD_LG_HEALTH_TOTAL]]+Table2[[#This Row],[Individual Total]]+Table2[[#This Row],[Small Group Total]]+Table2[[#This Row],[OUTSD_STUDENT]]</f>
        <v>479</v>
      </c>
    </row>
    <row r="2617" spans="1:46">
      <c r="A2617" t="s">
        <v>97</v>
      </c>
      <c r="B2617" t="s">
        <v>392</v>
      </c>
      <c r="C2617">
        <v>121</v>
      </c>
      <c r="D2617">
        <v>96</v>
      </c>
      <c r="E2617">
        <v>14</v>
      </c>
      <c r="F2617">
        <v>11</v>
      </c>
      <c r="J2617">
        <v>2</v>
      </c>
      <c r="L2617">
        <v>2</v>
      </c>
      <c r="P2617">
        <v>10</v>
      </c>
      <c r="Q2617">
        <v>1</v>
      </c>
      <c r="R2617">
        <v>5</v>
      </c>
      <c r="S2617">
        <v>4</v>
      </c>
      <c r="V2617">
        <v>37</v>
      </c>
      <c r="W2617">
        <v>1</v>
      </c>
      <c r="X2617">
        <v>13</v>
      </c>
      <c r="Y2617">
        <v>22</v>
      </c>
      <c r="Z2617">
        <v>1</v>
      </c>
      <c r="AC2617">
        <v>15</v>
      </c>
      <c r="AD2617">
        <v>1</v>
      </c>
      <c r="AE2617">
        <v>6</v>
      </c>
      <c r="AL2617">
        <v>2023</v>
      </c>
      <c r="AM2617">
        <v>4</v>
      </c>
      <c r="AN2617" s="273">
        <f>(Table2[[#This Row],[OUTSD_IND_HEALTH_TOTAL]]+Table2[[#This Row],[EXCHG_IND_HEALTH_TOTAL]])-Table2[[#This Row],[OUTSD_IND_GRANDFATHER]]</f>
        <v>131</v>
      </c>
      <c r="AO2617" s="275">
        <f>Table2[[#This Row],[OUTSD_IND_HEALTH_TOTAL]]-Table2[[#This Row],[OUTSD_IND_GRANDFATHER]]</f>
        <v>10</v>
      </c>
      <c r="AP2617" s="273">
        <f>(Table2[[#This Row],[OUTSD_SG_HEALTH_TOTAL]]+Table2[[#This Row],[EXCHG_SG_HEALTH_TOTAL]])-Table2[[#This Row],[OUTSD_SG_GRANDFATHER]]</f>
        <v>39</v>
      </c>
      <c r="AQ2617" s="275">
        <f>Table2[[#This Row],[OUTSD_SG_HEALTH_TOTAL]]-Table2[[#This Row],[OUTSD_SG_GRANDFATHER]]</f>
        <v>37</v>
      </c>
      <c r="AR2617" s="273">
        <f>Table2[[#This Row],[EXCHG_IND_HEALTH_TOTAL]]+Table2[[#This Row],[OUTSD_IND_HEALTH_TOTAL]]</f>
        <v>131</v>
      </c>
      <c r="AS2617" s="273">
        <f>Table2[[#This Row],[EXCHG_SG_HEALTH_TOTAL]]+Table2[[#This Row],[OUTSD_SG_HEALTH_TOTAL]]</f>
        <v>39</v>
      </c>
      <c r="AT2617" s="273">
        <f>Table2[[#This Row],[OUTSD_ATM_HEALTH_TOTAL]]+Table2[[#This Row],[OUTSD_LG_HEALTH_TOTAL]]+Table2[[#This Row],[Individual Total]]+Table2[[#This Row],[Small Group Total]]+Table2[[#This Row],[OUTSD_STUDENT]]</f>
        <v>186</v>
      </c>
    </row>
    <row r="2618" spans="1:46">
      <c r="A2618" t="s">
        <v>97</v>
      </c>
      <c r="B2618" t="s">
        <v>373</v>
      </c>
      <c r="C2618">
        <v>67</v>
      </c>
      <c r="D2618">
        <v>53</v>
      </c>
      <c r="E2618">
        <v>5</v>
      </c>
      <c r="F2618">
        <v>9</v>
      </c>
      <c r="P2618">
        <v>8</v>
      </c>
      <c r="Q2618">
        <v>6</v>
      </c>
      <c r="R2618">
        <v>1</v>
      </c>
      <c r="S2618">
        <v>1</v>
      </c>
      <c r="V2618">
        <v>29</v>
      </c>
      <c r="X2618">
        <v>12</v>
      </c>
      <c r="Y2618">
        <v>17</v>
      </c>
      <c r="AB2618">
        <v>2</v>
      </c>
      <c r="AC2618">
        <v>26</v>
      </c>
      <c r="AD2618">
        <v>6</v>
      </c>
      <c r="AE2618">
        <v>23</v>
      </c>
      <c r="AL2618">
        <v>2023</v>
      </c>
      <c r="AM2618">
        <v>4</v>
      </c>
      <c r="AN2618" s="273">
        <f>(Table2[[#This Row],[OUTSD_IND_HEALTH_TOTAL]]+Table2[[#This Row],[EXCHG_IND_HEALTH_TOTAL]])-Table2[[#This Row],[OUTSD_IND_GRANDFATHER]]</f>
        <v>75</v>
      </c>
      <c r="AO2618" s="275">
        <f>Table2[[#This Row],[OUTSD_IND_HEALTH_TOTAL]]-Table2[[#This Row],[OUTSD_IND_GRANDFATHER]]</f>
        <v>8</v>
      </c>
      <c r="AP2618" s="273">
        <f>(Table2[[#This Row],[OUTSD_SG_HEALTH_TOTAL]]+Table2[[#This Row],[EXCHG_SG_HEALTH_TOTAL]])-Table2[[#This Row],[OUTSD_SG_GRANDFATHER]]</f>
        <v>29</v>
      </c>
      <c r="AQ2618" s="275">
        <f>Table2[[#This Row],[OUTSD_SG_HEALTH_TOTAL]]-Table2[[#This Row],[OUTSD_SG_GRANDFATHER]]</f>
        <v>29</v>
      </c>
      <c r="AR2618" s="273">
        <f>Table2[[#This Row],[EXCHG_IND_HEALTH_TOTAL]]+Table2[[#This Row],[OUTSD_IND_HEALTH_TOTAL]]</f>
        <v>75</v>
      </c>
      <c r="AS2618" s="273">
        <f>Table2[[#This Row],[EXCHG_SG_HEALTH_TOTAL]]+Table2[[#This Row],[OUTSD_SG_HEALTH_TOTAL]]</f>
        <v>29</v>
      </c>
      <c r="AT2618" s="273">
        <f>Table2[[#This Row],[OUTSD_ATM_HEALTH_TOTAL]]+Table2[[#This Row],[OUTSD_LG_HEALTH_TOTAL]]+Table2[[#This Row],[Individual Total]]+Table2[[#This Row],[Small Group Total]]+Table2[[#This Row],[OUTSD_STUDENT]]</f>
        <v>138</v>
      </c>
    </row>
    <row r="2619" spans="1:46">
      <c r="A2619" t="s">
        <v>97</v>
      </c>
      <c r="B2619" t="s">
        <v>357</v>
      </c>
      <c r="C2619">
        <v>931</v>
      </c>
      <c r="D2619">
        <v>413</v>
      </c>
      <c r="E2619">
        <v>205</v>
      </c>
      <c r="F2619">
        <v>265</v>
      </c>
      <c r="I2619">
        <v>48</v>
      </c>
      <c r="J2619">
        <v>45</v>
      </c>
      <c r="K2619">
        <v>6</v>
      </c>
      <c r="L2619">
        <v>16</v>
      </c>
      <c r="M2619">
        <v>23</v>
      </c>
      <c r="P2619">
        <v>570</v>
      </c>
      <c r="Q2619">
        <v>215</v>
      </c>
      <c r="R2619">
        <v>196</v>
      </c>
      <c r="S2619">
        <v>159</v>
      </c>
      <c r="V2619">
        <v>364</v>
      </c>
      <c r="W2619">
        <v>12</v>
      </c>
      <c r="X2619">
        <v>136</v>
      </c>
      <c r="Y2619">
        <v>191</v>
      </c>
      <c r="Z2619">
        <v>25</v>
      </c>
      <c r="AB2619">
        <v>116</v>
      </c>
      <c r="AC2619">
        <v>466</v>
      </c>
      <c r="AD2619">
        <v>692</v>
      </c>
      <c r="AE2619">
        <v>3670</v>
      </c>
      <c r="AL2619">
        <v>2023</v>
      </c>
      <c r="AM2619">
        <v>4</v>
      </c>
      <c r="AN2619" s="273">
        <f>(Table2[[#This Row],[OUTSD_IND_HEALTH_TOTAL]]+Table2[[#This Row],[EXCHG_IND_HEALTH_TOTAL]])-Table2[[#This Row],[OUTSD_IND_GRANDFATHER]]</f>
        <v>1501</v>
      </c>
      <c r="AO2619" s="275">
        <f>Table2[[#This Row],[OUTSD_IND_HEALTH_TOTAL]]-Table2[[#This Row],[OUTSD_IND_GRANDFATHER]]</f>
        <v>570</v>
      </c>
      <c r="AP2619" s="273">
        <f>(Table2[[#This Row],[OUTSD_SG_HEALTH_TOTAL]]+Table2[[#This Row],[EXCHG_SG_HEALTH_TOTAL]])-Table2[[#This Row],[OUTSD_SG_GRANDFATHER]]</f>
        <v>409</v>
      </c>
      <c r="AQ2619" s="275">
        <f>Table2[[#This Row],[OUTSD_SG_HEALTH_TOTAL]]-Table2[[#This Row],[OUTSD_SG_GRANDFATHER]]</f>
        <v>364</v>
      </c>
      <c r="AR2619" s="273">
        <f>Table2[[#This Row],[EXCHG_IND_HEALTH_TOTAL]]+Table2[[#This Row],[OUTSD_IND_HEALTH_TOTAL]]</f>
        <v>1501</v>
      </c>
      <c r="AS2619" s="273">
        <f>Table2[[#This Row],[EXCHG_SG_HEALTH_TOTAL]]+Table2[[#This Row],[OUTSD_SG_HEALTH_TOTAL]]</f>
        <v>409</v>
      </c>
      <c r="AT2619" s="273">
        <f>Table2[[#This Row],[OUTSD_ATM_HEALTH_TOTAL]]+Table2[[#This Row],[OUTSD_LG_HEALTH_TOTAL]]+Table2[[#This Row],[Individual Total]]+Table2[[#This Row],[Small Group Total]]+Table2[[#This Row],[OUTSD_STUDENT]]</f>
        <v>3184</v>
      </c>
    </row>
    <row r="2620" spans="1:46">
      <c r="A2620" t="s">
        <v>97</v>
      </c>
      <c r="B2620" t="s">
        <v>390</v>
      </c>
      <c r="C2620">
        <v>17</v>
      </c>
      <c r="D2620">
        <v>14</v>
      </c>
      <c r="E2620">
        <v>1</v>
      </c>
      <c r="F2620">
        <v>2</v>
      </c>
      <c r="P2620">
        <v>7</v>
      </c>
      <c r="S2620">
        <v>7</v>
      </c>
      <c r="V2620">
        <v>9</v>
      </c>
      <c r="X2620">
        <v>3</v>
      </c>
      <c r="Y2620">
        <v>6</v>
      </c>
      <c r="AB2620">
        <v>5</v>
      </c>
      <c r="AC2620">
        <v>7</v>
      </c>
      <c r="AD2620">
        <v>1</v>
      </c>
      <c r="AL2620">
        <v>2023</v>
      </c>
      <c r="AM2620">
        <v>4</v>
      </c>
      <c r="AN2620" s="273">
        <f>(Table2[[#This Row],[OUTSD_IND_HEALTH_TOTAL]]+Table2[[#This Row],[EXCHG_IND_HEALTH_TOTAL]])-Table2[[#This Row],[OUTSD_IND_GRANDFATHER]]</f>
        <v>24</v>
      </c>
      <c r="AO2620" s="275">
        <f>Table2[[#This Row],[OUTSD_IND_HEALTH_TOTAL]]-Table2[[#This Row],[OUTSD_IND_GRANDFATHER]]</f>
        <v>7</v>
      </c>
      <c r="AP2620" s="273">
        <f>(Table2[[#This Row],[OUTSD_SG_HEALTH_TOTAL]]+Table2[[#This Row],[EXCHG_SG_HEALTH_TOTAL]])-Table2[[#This Row],[OUTSD_SG_GRANDFATHER]]</f>
        <v>9</v>
      </c>
      <c r="AQ2620" s="275">
        <f>Table2[[#This Row],[OUTSD_SG_HEALTH_TOTAL]]-Table2[[#This Row],[OUTSD_SG_GRANDFATHER]]</f>
        <v>9</v>
      </c>
      <c r="AR2620" s="273">
        <f>Table2[[#This Row],[EXCHG_IND_HEALTH_TOTAL]]+Table2[[#This Row],[OUTSD_IND_HEALTH_TOTAL]]</f>
        <v>24</v>
      </c>
      <c r="AS2620" s="273">
        <f>Table2[[#This Row],[EXCHG_SG_HEALTH_TOTAL]]+Table2[[#This Row],[OUTSD_SG_HEALTH_TOTAL]]</f>
        <v>9</v>
      </c>
      <c r="AT2620" s="273">
        <f>Table2[[#This Row],[OUTSD_ATM_HEALTH_TOTAL]]+Table2[[#This Row],[OUTSD_LG_HEALTH_TOTAL]]+Table2[[#This Row],[Individual Total]]+Table2[[#This Row],[Small Group Total]]+Table2[[#This Row],[OUTSD_STUDENT]]</f>
        <v>46</v>
      </c>
    </row>
    <row r="2621" spans="1:46">
      <c r="A2621" t="s">
        <v>97</v>
      </c>
      <c r="B2621" t="s">
        <v>362</v>
      </c>
      <c r="C2621">
        <v>168</v>
      </c>
      <c r="D2621">
        <v>90</v>
      </c>
      <c r="E2621">
        <v>42</v>
      </c>
      <c r="F2621">
        <v>29</v>
      </c>
      <c r="I2621">
        <v>7</v>
      </c>
      <c r="J2621">
        <v>13</v>
      </c>
      <c r="L2621">
        <v>13</v>
      </c>
      <c r="P2621">
        <v>57</v>
      </c>
      <c r="Q2621">
        <v>25</v>
      </c>
      <c r="R2621">
        <v>13</v>
      </c>
      <c r="S2621">
        <v>19</v>
      </c>
      <c r="V2621">
        <v>57</v>
      </c>
      <c r="W2621">
        <v>3</v>
      </c>
      <c r="X2621">
        <v>10</v>
      </c>
      <c r="Y2621">
        <v>40</v>
      </c>
      <c r="Z2621">
        <v>4</v>
      </c>
      <c r="AB2621">
        <v>54</v>
      </c>
      <c r="AC2621">
        <v>160</v>
      </c>
      <c r="AD2621">
        <v>89</v>
      </c>
      <c r="AE2621">
        <v>214</v>
      </c>
      <c r="AL2621">
        <v>2023</v>
      </c>
      <c r="AM2621">
        <v>4</v>
      </c>
      <c r="AN2621" s="273">
        <f>(Table2[[#This Row],[OUTSD_IND_HEALTH_TOTAL]]+Table2[[#This Row],[EXCHG_IND_HEALTH_TOTAL]])-Table2[[#This Row],[OUTSD_IND_GRANDFATHER]]</f>
        <v>225</v>
      </c>
      <c r="AO2621" s="275">
        <f>Table2[[#This Row],[OUTSD_IND_HEALTH_TOTAL]]-Table2[[#This Row],[OUTSD_IND_GRANDFATHER]]</f>
        <v>57</v>
      </c>
      <c r="AP2621" s="273">
        <f>(Table2[[#This Row],[OUTSD_SG_HEALTH_TOTAL]]+Table2[[#This Row],[EXCHG_SG_HEALTH_TOTAL]])-Table2[[#This Row],[OUTSD_SG_GRANDFATHER]]</f>
        <v>70</v>
      </c>
      <c r="AQ2621" s="275">
        <f>Table2[[#This Row],[OUTSD_SG_HEALTH_TOTAL]]-Table2[[#This Row],[OUTSD_SG_GRANDFATHER]]</f>
        <v>57</v>
      </c>
      <c r="AR2621" s="273">
        <f>Table2[[#This Row],[EXCHG_IND_HEALTH_TOTAL]]+Table2[[#This Row],[OUTSD_IND_HEALTH_TOTAL]]</f>
        <v>225</v>
      </c>
      <c r="AS2621" s="273">
        <f>Table2[[#This Row],[EXCHG_SG_HEALTH_TOTAL]]+Table2[[#This Row],[OUTSD_SG_HEALTH_TOTAL]]</f>
        <v>70</v>
      </c>
      <c r="AT2621" s="273">
        <f>Table2[[#This Row],[OUTSD_ATM_HEALTH_TOTAL]]+Table2[[#This Row],[OUTSD_LG_HEALTH_TOTAL]]+Table2[[#This Row],[Individual Total]]+Table2[[#This Row],[Small Group Total]]+Table2[[#This Row],[OUTSD_STUDENT]]</f>
        <v>598</v>
      </c>
    </row>
    <row r="2622" spans="1:46">
      <c r="A2622" t="s">
        <v>318</v>
      </c>
      <c r="B2622" t="s">
        <v>366</v>
      </c>
      <c r="AF2622">
        <v>337</v>
      </c>
      <c r="AL2622">
        <v>2023</v>
      </c>
      <c r="AM2622">
        <v>4</v>
      </c>
      <c r="AN2622" s="273">
        <f>(Table2[[#This Row],[OUTSD_IND_HEALTH_TOTAL]]+Table2[[#This Row],[EXCHG_IND_HEALTH_TOTAL]])-Table2[[#This Row],[OUTSD_IND_GRANDFATHER]]</f>
        <v>0</v>
      </c>
      <c r="AO2622" s="275">
        <f>Table2[[#This Row],[OUTSD_IND_HEALTH_TOTAL]]-Table2[[#This Row],[OUTSD_IND_GRANDFATHER]]</f>
        <v>0</v>
      </c>
      <c r="AP2622" s="273">
        <f>(Table2[[#This Row],[OUTSD_SG_HEALTH_TOTAL]]+Table2[[#This Row],[EXCHG_SG_HEALTH_TOTAL]])-Table2[[#This Row],[OUTSD_SG_GRANDFATHER]]</f>
        <v>0</v>
      </c>
      <c r="AQ2622" s="275">
        <f>Table2[[#This Row],[OUTSD_SG_HEALTH_TOTAL]]-Table2[[#This Row],[OUTSD_SG_GRANDFATHER]]</f>
        <v>0</v>
      </c>
      <c r="AR2622" s="273">
        <f>Table2[[#This Row],[EXCHG_IND_HEALTH_TOTAL]]+Table2[[#This Row],[OUTSD_IND_HEALTH_TOTAL]]</f>
        <v>0</v>
      </c>
      <c r="AS2622" s="273">
        <f>Table2[[#This Row],[EXCHG_SG_HEALTH_TOTAL]]+Table2[[#This Row],[OUTSD_SG_HEALTH_TOTAL]]</f>
        <v>0</v>
      </c>
      <c r="AT2622" s="273">
        <f>Table2[[#This Row],[OUTSD_ATM_HEALTH_TOTAL]]+Table2[[#This Row],[OUTSD_LG_HEALTH_TOTAL]]+Table2[[#This Row],[Individual Total]]+Table2[[#This Row],[Small Group Total]]+Table2[[#This Row],[OUTSD_STUDENT]]</f>
        <v>0</v>
      </c>
    </row>
    <row r="2623" spans="1:46">
      <c r="A2623" t="s">
        <v>576</v>
      </c>
      <c r="B2623" t="s">
        <v>359</v>
      </c>
      <c r="AF2623">
        <v>7557</v>
      </c>
      <c r="AL2623">
        <v>2023</v>
      </c>
      <c r="AM2623">
        <v>4</v>
      </c>
      <c r="AN2623" s="273">
        <f>(Table2[[#This Row],[OUTSD_IND_HEALTH_TOTAL]]+Table2[[#This Row],[EXCHG_IND_HEALTH_TOTAL]])-Table2[[#This Row],[OUTSD_IND_GRANDFATHER]]</f>
        <v>0</v>
      </c>
      <c r="AO2623" s="275">
        <f>Table2[[#This Row],[OUTSD_IND_HEALTH_TOTAL]]-Table2[[#This Row],[OUTSD_IND_GRANDFATHER]]</f>
        <v>0</v>
      </c>
      <c r="AP2623" s="273">
        <f>(Table2[[#This Row],[OUTSD_SG_HEALTH_TOTAL]]+Table2[[#This Row],[EXCHG_SG_HEALTH_TOTAL]])-Table2[[#This Row],[OUTSD_SG_GRANDFATHER]]</f>
        <v>0</v>
      </c>
      <c r="AQ2623" s="275">
        <f>Table2[[#This Row],[OUTSD_SG_HEALTH_TOTAL]]-Table2[[#This Row],[OUTSD_SG_GRANDFATHER]]</f>
        <v>0</v>
      </c>
      <c r="AR2623" s="273">
        <f>Table2[[#This Row],[EXCHG_IND_HEALTH_TOTAL]]+Table2[[#This Row],[OUTSD_IND_HEALTH_TOTAL]]</f>
        <v>0</v>
      </c>
      <c r="AS2623" s="273">
        <f>Table2[[#This Row],[EXCHG_SG_HEALTH_TOTAL]]+Table2[[#This Row],[OUTSD_SG_HEALTH_TOTAL]]</f>
        <v>0</v>
      </c>
      <c r="AT2623" s="273">
        <f>Table2[[#This Row],[OUTSD_ATM_HEALTH_TOTAL]]+Table2[[#This Row],[OUTSD_LG_HEALTH_TOTAL]]+Table2[[#This Row],[Individual Total]]+Table2[[#This Row],[Small Group Total]]+Table2[[#This Row],[OUTSD_STUDENT]]</f>
        <v>0</v>
      </c>
    </row>
    <row r="2624" spans="1:46">
      <c r="A2624" t="s">
        <v>98</v>
      </c>
      <c r="B2624" t="s">
        <v>366</v>
      </c>
      <c r="P2624">
        <v>2</v>
      </c>
      <c r="U2624">
        <v>2</v>
      </c>
      <c r="AL2624">
        <v>2023</v>
      </c>
      <c r="AM2624">
        <v>4</v>
      </c>
      <c r="AN2624" s="273">
        <f>(Table2[[#This Row],[OUTSD_IND_HEALTH_TOTAL]]+Table2[[#This Row],[EXCHG_IND_HEALTH_TOTAL]])-Table2[[#This Row],[OUTSD_IND_GRANDFATHER]]</f>
        <v>0</v>
      </c>
      <c r="AO2624" s="275">
        <f>Table2[[#This Row],[OUTSD_IND_HEALTH_TOTAL]]-Table2[[#This Row],[OUTSD_IND_GRANDFATHER]]</f>
        <v>0</v>
      </c>
      <c r="AP2624" s="273">
        <f>(Table2[[#This Row],[OUTSD_SG_HEALTH_TOTAL]]+Table2[[#This Row],[EXCHG_SG_HEALTH_TOTAL]])-Table2[[#This Row],[OUTSD_SG_GRANDFATHER]]</f>
        <v>0</v>
      </c>
      <c r="AQ2624" s="275">
        <f>Table2[[#This Row],[OUTSD_SG_HEALTH_TOTAL]]-Table2[[#This Row],[OUTSD_SG_GRANDFATHER]]</f>
        <v>0</v>
      </c>
      <c r="AR2624" s="273">
        <f>Table2[[#This Row],[EXCHG_IND_HEALTH_TOTAL]]+Table2[[#This Row],[OUTSD_IND_HEALTH_TOTAL]]</f>
        <v>2</v>
      </c>
      <c r="AS2624" s="273">
        <f>Table2[[#This Row],[EXCHG_SG_HEALTH_TOTAL]]+Table2[[#This Row],[OUTSD_SG_HEALTH_TOTAL]]</f>
        <v>0</v>
      </c>
      <c r="AT2624" s="273">
        <f>Table2[[#This Row],[OUTSD_ATM_HEALTH_TOTAL]]+Table2[[#This Row],[OUTSD_LG_HEALTH_TOTAL]]+Table2[[#This Row],[Individual Total]]+Table2[[#This Row],[Small Group Total]]+Table2[[#This Row],[OUTSD_STUDENT]]</f>
        <v>2</v>
      </c>
    </row>
    <row r="2625" spans="1:46">
      <c r="A2625" t="s">
        <v>98</v>
      </c>
      <c r="B2625" t="s">
        <v>357</v>
      </c>
      <c r="P2625">
        <v>1</v>
      </c>
      <c r="U2625">
        <v>1</v>
      </c>
      <c r="AL2625">
        <v>2023</v>
      </c>
      <c r="AM2625">
        <v>4</v>
      </c>
      <c r="AN2625" s="273">
        <f>(Table2[[#This Row],[OUTSD_IND_HEALTH_TOTAL]]+Table2[[#This Row],[EXCHG_IND_HEALTH_TOTAL]])-Table2[[#This Row],[OUTSD_IND_GRANDFATHER]]</f>
        <v>0</v>
      </c>
      <c r="AO2625" s="275">
        <f>Table2[[#This Row],[OUTSD_IND_HEALTH_TOTAL]]-Table2[[#This Row],[OUTSD_IND_GRANDFATHER]]</f>
        <v>0</v>
      </c>
      <c r="AP2625" s="273">
        <f>(Table2[[#This Row],[OUTSD_SG_HEALTH_TOTAL]]+Table2[[#This Row],[EXCHG_SG_HEALTH_TOTAL]])-Table2[[#This Row],[OUTSD_SG_GRANDFATHER]]</f>
        <v>0</v>
      </c>
      <c r="AQ2625" s="275">
        <f>Table2[[#This Row],[OUTSD_SG_HEALTH_TOTAL]]-Table2[[#This Row],[OUTSD_SG_GRANDFATHER]]</f>
        <v>0</v>
      </c>
      <c r="AR2625" s="273">
        <f>Table2[[#This Row],[EXCHG_IND_HEALTH_TOTAL]]+Table2[[#This Row],[OUTSD_IND_HEALTH_TOTAL]]</f>
        <v>1</v>
      </c>
      <c r="AS2625" s="273">
        <f>Table2[[#This Row],[EXCHG_SG_HEALTH_TOTAL]]+Table2[[#This Row],[OUTSD_SG_HEALTH_TOTAL]]</f>
        <v>0</v>
      </c>
      <c r="AT2625" s="273">
        <f>Table2[[#This Row],[OUTSD_ATM_HEALTH_TOTAL]]+Table2[[#This Row],[OUTSD_LG_HEALTH_TOTAL]]+Table2[[#This Row],[Individual Total]]+Table2[[#This Row],[Small Group Total]]+Table2[[#This Row],[OUTSD_STUDENT]]</f>
        <v>1</v>
      </c>
    </row>
    <row r="2626" spans="1:46">
      <c r="A2626" t="s">
        <v>99</v>
      </c>
      <c r="B2626" t="s">
        <v>358</v>
      </c>
      <c r="AK2626">
        <v>4</v>
      </c>
      <c r="AL2626">
        <v>2023</v>
      </c>
      <c r="AM2626">
        <v>4</v>
      </c>
      <c r="AN2626" s="273">
        <f>(Table2[[#This Row],[OUTSD_IND_HEALTH_TOTAL]]+Table2[[#This Row],[EXCHG_IND_HEALTH_TOTAL]])-Table2[[#This Row],[OUTSD_IND_GRANDFATHER]]</f>
        <v>0</v>
      </c>
      <c r="AO2626" s="275">
        <f>Table2[[#This Row],[OUTSD_IND_HEALTH_TOTAL]]-Table2[[#This Row],[OUTSD_IND_GRANDFATHER]]</f>
        <v>0</v>
      </c>
      <c r="AP2626" s="273">
        <f>(Table2[[#This Row],[OUTSD_SG_HEALTH_TOTAL]]+Table2[[#This Row],[EXCHG_SG_HEALTH_TOTAL]])-Table2[[#This Row],[OUTSD_SG_GRANDFATHER]]</f>
        <v>0</v>
      </c>
      <c r="AQ2626" s="275">
        <f>Table2[[#This Row],[OUTSD_SG_HEALTH_TOTAL]]-Table2[[#This Row],[OUTSD_SG_GRANDFATHER]]</f>
        <v>0</v>
      </c>
      <c r="AR2626" s="273">
        <f>Table2[[#This Row],[EXCHG_IND_HEALTH_TOTAL]]+Table2[[#This Row],[OUTSD_IND_HEALTH_TOTAL]]</f>
        <v>0</v>
      </c>
      <c r="AS2626" s="273">
        <f>Table2[[#This Row],[EXCHG_SG_HEALTH_TOTAL]]+Table2[[#This Row],[OUTSD_SG_HEALTH_TOTAL]]</f>
        <v>0</v>
      </c>
      <c r="AT2626" s="273">
        <f>Table2[[#This Row],[OUTSD_ATM_HEALTH_TOTAL]]+Table2[[#This Row],[OUTSD_LG_HEALTH_TOTAL]]+Table2[[#This Row],[Individual Total]]+Table2[[#This Row],[Small Group Total]]+Table2[[#This Row],[OUTSD_STUDENT]]</f>
        <v>0</v>
      </c>
    </row>
    <row r="2627" spans="1:46">
      <c r="A2627" t="s">
        <v>99</v>
      </c>
      <c r="B2627" t="s">
        <v>361</v>
      </c>
      <c r="AK2627">
        <v>1</v>
      </c>
      <c r="AL2627">
        <v>2023</v>
      </c>
      <c r="AM2627">
        <v>4</v>
      </c>
      <c r="AN2627" s="273">
        <f>(Table2[[#This Row],[OUTSD_IND_HEALTH_TOTAL]]+Table2[[#This Row],[EXCHG_IND_HEALTH_TOTAL]])-Table2[[#This Row],[OUTSD_IND_GRANDFATHER]]</f>
        <v>0</v>
      </c>
      <c r="AO2627" s="275">
        <f>Table2[[#This Row],[OUTSD_IND_HEALTH_TOTAL]]-Table2[[#This Row],[OUTSD_IND_GRANDFATHER]]</f>
        <v>0</v>
      </c>
      <c r="AP2627" s="273">
        <f>(Table2[[#This Row],[OUTSD_SG_HEALTH_TOTAL]]+Table2[[#This Row],[EXCHG_SG_HEALTH_TOTAL]])-Table2[[#This Row],[OUTSD_SG_GRANDFATHER]]</f>
        <v>0</v>
      </c>
      <c r="AQ2627" s="275">
        <f>Table2[[#This Row],[OUTSD_SG_HEALTH_TOTAL]]-Table2[[#This Row],[OUTSD_SG_GRANDFATHER]]</f>
        <v>0</v>
      </c>
      <c r="AR2627" s="273">
        <f>Table2[[#This Row],[EXCHG_IND_HEALTH_TOTAL]]+Table2[[#This Row],[OUTSD_IND_HEALTH_TOTAL]]</f>
        <v>0</v>
      </c>
      <c r="AS2627" s="273">
        <f>Table2[[#This Row],[EXCHG_SG_HEALTH_TOTAL]]+Table2[[#This Row],[OUTSD_SG_HEALTH_TOTAL]]</f>
        <v>0</v>
      </c>
      <c r="AT2627" s="273">
        <f>Table2[[#This Row],[OUTSD_ATM_HEALTH_TOTAL]]+Table2[[#This Row],[OUTSD_LG_HEALTH_TOTAL]]+Table2[[#This Row],[Individual Total]]+Table2[[#This Row],[Small Group Total]]+Table2[[#This Row],[OUTSD_STUDENT]]</f>
        <v>0</v>
      </c>
    </row>
    <row r="2628" spans="1:46">
      <c r="A2628" t="s">
        <v>99</v>
      </c>
      <c r="B2628" t="s">
        <v>372</v>
      </c>
      <c r="AK2628">
        <v>1</v>
      </c>
      <c r="AL2628">
        <v>2023</v>
      </c>
      <c r="AM2628">
        <v>4</v>
      </c>
      <c r="AN2628" s="273">
        <f>(Table2[[#This Row],[OUTSD_IND_HEALTH_TOTAL]]+Table2[[#This Row],[EXCHG_IND_HEALTH_TOTAL]])-Table2[[#This Row],[OUTSD_IND_GRANDFATHER]]</f>
        <v>0</v>
      </c>
      <c r="AO2628" s="275">
        <f>Table2[[#This Row],[OUTSD_IND_HEALTH_TOTAL]]-Table2[[#This Row],[OUTSD_IND_GRANDFATHER]]</f>
        <v>0</v>
      </c>
      <c r="AP2628" s="273">
        <f>(Table2[[#This Row],[OUTSD_SG_HEALTH_TOTAL]]+Table2[[#This Row],[EXCHG_SG_HEALTH_TOTAL]])-Table2[[#This Row],[OUTSD_SG_GRANDFATHER]]</f>
        <v>0</v>
      </c>
      <c r="AQ2628" s="275">
        <f>Table2[[#This Row],[OUTSD_SG_HEALTH_TOTAL]]-Table2[[#This Row],[OUTSD_SG_GRANDFATHER]]</f>
        <v>0</v>
      </c>
      <c r="AR2628" s="273">
        <f>Table2[[#This Row],[EXCHG_IND_HEALTH_TOTAL]]+Table2[[#This Row],[OUTSD_IND_HEALTH_TOTAL]]</f>
        <v>0</v>
      </c>
      <c r="AS2628" s="273">
        <f>Table2[[#This Row],[EXCHG_SG_HEALTH_TOTAL]]+Table2[[#This Row],[OUTSD_SG_HEALTH_TOTAL]]</f>
        <v>0</v>
      </c>
      <c r="AT2628" s="273">
        <f>Table2[[#This Row],[OUTSD_ATM_HEALTH_TOTAL]]+Table2[[#This Row],[OUTSD_LG_HEALTH_TOTAL]]+Table2[[#This Row],[Individual Total]]+Table2[[#This Row],[Small Group Total]]+Table2[[#This Row],[OUTSD_STUDENT]]</f>
        <v>0</v>
      </c>
    </row>
    <row r="2629" spans="1:46">
      <c r="A2629" t="s">
        <v>99</v>
      </c>
      <c r="B2629" t="s">
        <v>376</v>
      </c>
      <c r="AK2629">
        <v>3</v>
      </c>
      <c r="AL2629">
        <v>2023</v>
      </c>
      <c r="AM2629">
        <v>4</v>
      </c>
      <c r="AN2629" s="273">
        <f>(Table2[[#This Row],[OUTSD_IND_HEALTH_TOTAL]]+Table2[[#This Row],[EXCHG_IND_HEALTH_TOTAL]])-Table2[[#This Row],[OUTSD_IND_GRANDFATHER]]</f>
        <v>0</v>
      </c>
      <c r="AO2629" s="275">
        <f>Table2[[#This Row],[OUTSD_IND_HEALTH_TOTAL]]-Table2[[#This Row],[OUTSD_IND_GRANDFATHER]]</f>
        <v>0</v>
      </c>
      <c r="AP2629" s="273">
        <f>(Table2[[#This Row],[OUTSD_SG_HEALTH_TOTAL]]+Table2[[#This Row],[EXCHG_SG_HEALTH_TOTAL]])-Table2[[#This Row],[OUTSD_SG_GRANDFATHER]]</f>
        <v>0</v>
      </c>
      <c r="AQ2629" s="275">
        <f>Table2[[#This Row],[OUTSD_SG_HEALTH_TOTAL]]-Table2[[#This Row],[OUTSD_SG_GRANDFATHER]]</f>
        <v>0</v>
      </c>
      <c r="AR2629" s="273">
        <f>Table2[[#This Row],[EXCHG_IND_HEALTH_TOTAL]]+Table2[[#This Row],[OUTSD_IND_HEALTH_TOTAL]]</f>
        <v>0</v>
      </c>
      <c r="AS2629" s="273">
        <f>Table2[[#This Row],[EXCHG_SG_HEALTH_TOTAL]]+Table2[[#This Row],[OUTSD_SG_HEALTH_TOTAL]]</f>
        <v>0</v>
      </c>
      <c r="AT2629" s="273">
        <f>Table2[[#This Row],[OUTSD_ATM_HEALTH_TOTAL]]+Table2[[#This Row],[OUTSD_LG_HEALTH_TOTAL]]+Table2[[#This Row],[Individual Total]]+Table2[[#This Row],[Small Group Total]]+Table2[[#This Row],[OUTSD_STUDENT]]</f>
        <v>0</v>
      </c>
    </row>
    <row r="2630" spans="1:46">
      <c r="A2630" t="s">
        <v>99</v>
      </c>
      <c r="B2630" t="s">
        <v>379</v>
      </c>
      <c r="AK2630">
        <v>3</v>
      </c>
      <c r="AL2630">
        <v>2023</v>
      </c>
      <c r="AM2630">
        <v>4</v>
      </c>
      <c r="AN2630" s="273">
        <f>(Table2[[#This Row],[OUTSD_IND_HEALTH_TOTAL]]+Table2[[#This Row],[EXCHG_IND_HEALTH_TOTAL]])-Table2[[#This Row],[OUTSD_IND_GRANDFATHER]]</f>
        <v>0</v>
      </c>
      <c r="AO2630" s="275">
        <f>Table2[[#This Row],[OUTSD_IND_HEALTH_TOTAL]]-Table2[[#This Row],[OUTSD_IND_GRANDFATHER]]</f>
        <v>0</v>
      </c>
      <c r="AP2630" s="273">
        <f>(Table2[[#This Row],[OUTSD_SG_HEALTH_TOTAL]]+Table2[[#This Row],[EXCHG_SG_HEALTH_TOTAL]])-Table2[[#This Row],[OUTSD_SG_GRANDFATHER]]</f>
        <v>0</v>
      </c>
      <c r="AQ2630" s="275">
        <f>Table2[[#This Row],[OUTSD_SG_HEALTH_TOTAL]]-Table2[[#This Row],[OUTSD_SG_GRANDFATHER]]</f>
        <v>0</v>
      </c>
      <c r="AR2630" s="273">
        <f>Table2[[#This Row],[EXCHG_IND_HEALTH_TOTAL]]+Table2[[#This Row],[OUTSD_IND_HEALTH_TOTAL]]</f>
        <v>0</v>
      </c>
      <c r="AS2630" s="273">
        <f>Table2[[#This Row],[EXCHG_SG_HEALTH_TOTAL]]+Table2[[#This Row],[OUTSD_SG_HEALTH_TOTAL]]</f>
        <v>0</v>
      </c>
      <c r="AT2630" s="273">
        <f>Table2[[#This Row],[OUTSD_ATM_HEALTH_TOTAL]]+Table2[[#This Row],[OUTSD_LG_HEALTH_TOTAL]]+Table2[[#This Row],[Individual Total]]+Table2[[#This Row],[Small Group Total]]+Table2[[#This Row],[OUTSD_STUDENT]]</f>
        <v>0</v>
      </c>
    </row>
    <row r="2631" spans="1:46">
      <c r="A2631" t="s">
        <v>99</v>
      </c>
      <c r="B2631" t="s">
        <v>370</v>
      </c>
      <c r="AK2631">
        <v>5</v>
      </c>
      <c r="AL2631">
        <v>2023</v>
      </c>
      <c r="AM2631">
        <v>4</v>
      </c>
      <c r="AN2631" s="273">
        <f>(Table2[[#This Row],[OUTSD_IND_HEALTH_TOTAL]]+Table2[[#This Row],[EXCHG_IND_HEALTH_TOTAL]])-Table2[[#This Row],[OUTSD_IND_GRANDFATHER]]</f>
        <v>0</v>
      </c>
      <c r="AO2631" s="275">
        <f>Table2[[#This Row],[OUTSD_IND_HEALTH_TOTAL]]-Table2[[#This Row],[OUTSD_IND_GRANDFATHER]]</f>
        <v>0</v>
      </c>
      <c r="AP2631" s="273">
        <f>(Table2[[#This Row],[OUTSD_SG_HEALTH_TOTAL]]+Table2[[#This Row],[EXCHG_SG_HEALTH_TOTAL]])-Table2[[#This Row],[OUTSD_SG_GRANDFATHER]]</f>
        <v>0</v>
      </c>
      <c r="AQ2631" s="275">
        <f>Table2[[#This Row],[OUTSD_SG_HEALTH_TOTAL]]-Table2[[#This Row],[OUTSD_SG_GRANDFATHER]]</f>
        <v>0</v>
      </c>
      <c r="AR2631" s="273">
        <f>Table2[[#This Row],[EXCHG_IND_HEALTH_TOTAL]]+Table2[[#This Row],[OUTSD_IND_HEALTH_TOTAL]]</f>
        <v>0</v>
      </c>
      <c r="AS2631" s="273">
        <f>Table2[[#This Row],[EXCHG_SG_HEALTH_TOTAL]]+Table2[[#This Row],[OUTSD_SG_HEALTH_TOTAL]]</f>
        <v>0</v>
      </c>
      <c r="AT2631" s="273">
        <f>Table2[[#This Row],[OUTSD_ATM_HEALTH_TOTAL]]+Table2[[#This Row],[OUTSD_LG_HEALTH_TOTAL]]+Table2[[#This Row],[Individual Total]]+Table2[[#This Row],[Small Group Total]]+Table2[[#This Row],[OUTSD_STUDENT]]</f>
        <v>0</v>
      </c>
    </row>
    <row r="2632" spans="1:46">
      <c r="A2632" t="s">
        <v>99</v>
      </c>
      <c r="B2632" t="s">
        <v>367</v>
      </c>
      <c r="AK2632">
        <v>3</v>
      </c>
      <c r="AL2632">
        <v>2023</v>
      </c>
      <c r="AM2632">
        <v>4</v>
      </c>
      <c r="AN2632" s="273">
        <f>(Table2[[#This Row],[OUTSD_IND_HEALTH_TOTAL]]+Table2[[#This Row],[EXCHG_IND_HEALTH_TOTAL]])-Table2[[#This Row],[OUTSD_IND_GRANDFATHER]]</f>
        <v>0</v>
      </c>
      <c r="AO2632" s="275">
        <f>Table2[[#This Row],[OUTSD_IND_HEALTH_TOTAL]]-Table2[[#This Row],[OUTSD_IND_GRANDFATHER]]</f>
        <v>0</v>
      </c>
      <c r="AP2632" s="273">
        <f>(Table2[[#This Row],[OUTSD_SG_HEALTH_TOTAL]]+Table2[[#This Row],[EXCHG_SG_HEALTH_TOTAL]])-Table2[[#This Row],[OUTSD_SG_GRANDFATHER]]</f>
        <v>0</v>
      </c>
      <c r="AQ2632" s="275">
        <f>Table2[[#This Row],[OUTSD_SG_HEALTH_TOTAL]]-Table2[[#This Row],[OUTSD_SG_GRANDFATHER]]</f>
        <v>0</v>
      </c>
      <c r="AR2632" s="273">
        <f>Table2[[#This Row],[EXCHG_IND_HEALTH_TOTAL]]+Table2[[#This Row],[OUTSD_IND_HEALTH_TOTAL]]</f>
        <v>0</v>
      </c>
      <c r="AS2632" s="273">
        <f>Table2[[#This Row],[EXCHG_SG_HEALTH_TOTAL]]+Table2[[#This Row],[OUTSD_SG_HEALTH_TOTAL]]</f>
        <v>0</v>
      </c>
      <c r="AT2632" s="273">
        <f>Table2[[#This Row],[OUTSD_ATM_HEALTH_TOTAL]]+Table2[[#This Row],[OUTSD_LG_HEALTH_TOTAL]]+Table2[[#This Row],[Individual Total]]+Table2[[#This Row],[Small Group Total]]+Table2[[#This Row],[OUTSD_STUDENT]]</f>
        <v>0</v>
      </c>
    </row>
    <row r="2633" spans="1:46">
      <c r="A2633" t="s">
        <v>99</v>
      </c>
      <c r="B2633" t="s">
        <v>389</v>
      </c>
      <c r="AK2633">
        <v>1</v>
      </c>
      <c r="AL2633">
        <v>2023</v>
      </c>
      <c r="AM2633">
        <v>4</v>
      </c>
      <c r="AN2633" s="273">
        <f>(Table2[[#This Row],[OUTSD_IND_HEALTH_TOTAL]]+Table2[[#This Row],[EXCHG_IND_HEALTH_TOTAL]])-Table2[[#This Row],[OUTSD_IND_GRANDFATHER]]</f>
        <v>0</v>
      </c>
      <c r="AO2633" s="275">
        <f>Table2[[#This Row],[OUTSD_IND_HEALTH_TOTAL]]-Table2[[#This Row],[OUTSD_IND_GRANDFATHER]]</f>
        <v>0</v>
      </c>
      <c r="AP2633" s="273">
        <f>(Table2[[#This Row],[OUTSD_SG_HEALTH_TOTAL]]+Table2[[#This Row],[EXCHG_SG_HEALTH_TOTAL]])-Table2[[#This Row],[OUTSD_SG_GRANDFATHER]]</f>
        <v>0</v>
      </c>
      <c r="AQ2633" s="275">
        <f>Table2[[#This Row],[OUTSD_SG_HEALTH_TOTAL]]-Table2[[#This Row],[OUTSD_SG_GRANDFATHER]]</f>
        <v>0</v>
      </c>
      <c r="AR2633" s="273">
        <f>Table2[[#This Row],[EXCHG_IND_HEALTH_TOTAL]]+Table2[[#This Row],[OUTSD_IND_HEALTH_TOTAL]]</f>
        <v>0</v>
      </c>
      <c r="AS2633" s="273">
        <f>Table2[[#This Row],[EXCHG_SG_HEALTH_TOTAL]]+Table2[[#This Row],[OUTSD_SG_HEALTH_TOTAL]]</f>
        <v>0</v>
      </c>
      <c r="AT2633" s="273">
        <f>Table2[[#This Row],[OUTSD_ATM_HEALTH_TOTAL]]+Table2[[#This Row],[OUTSD_LG_HEALTH_TOTAL]]+Table2[[#This Row],[Individual Total]]+Table2[[#This Row],[Small Group Total]]+Table2[[#This Row],[OUTSD_STUDENT]]</f>
        <v>0</v>
      </c>
    </row>
    <row r="2634" spans="1:46">
      <c r="A2634" t="s">
        <v>99</v>
      </c>
      <c r="B2634" t="s">
        <v>368</v>
      </c>
      <c r="AK2634">
        <v>6</v>
      </c>
      <c r="AL2634">
        <v>2023</v>
      </c>
      <c r="AM2634">
        <v>4</v>
      </c>
      <c r="AN2634" s="273">
        <f>(Table2[[#This Row],[OUTSD_IND_HEALTH_TOTAL]]+Table2[[#This Row],[EXCHG_IND_HEALTH_TOTAL]])-Table2[[#This Row],[OUTSD_IND_GRANDFATHER]]</f>
        <v>0</v>
      </c>
      <c r="AO2634" s="275">
        <f>Table2[[#This Row],[OUTSD_IND_HEALTH_TOTAL]]-Table2[[#This Row],[OUTSD_IND_GRANDFATHER]]</f>
        <v>0</v>
      </c>
      <c r="AP2634" s="273">
        <f>(Table2[[#This Row],[OUTSD_SG_HEALTH_TOTAL]]+Table2[[#This Row],[EXCHG_SG_HEALTH_TOTAL]])-Table2[[#This Row],[OUTSD_SG_GRANDFATHER]]</f>
        <v>0</v>
      </c>
      <c r="AQ2634" s="275">
        <f>Table2[[#This Row],[OUTSD_SG_HEALTH_TOTAL]]-Table2[[#This Row],[OUTSD_SG_GRANDFATHER]]</f>
        <v>0</v>
      </c>
      <c r="AR2634" s="273">
        <f>Table2[[#This Row],[EXCHG_IND_HEALTH_TOTAL]]+Table2[[#This Row],[OUTSD_IND_HEALTH_TOTAL]]</f>
        <v>0</v>
      </c>
      <c r="AS2634" s="273">
        <f>Table2[[#This Row],[EXCHG_SG_HEALTH_TOTAL]]+Table2[[#This Row],[OUTSD_SG_HEALTH_TOTAL]]</f>
        <v>0</v>
      </c>
      <c r="AT2634" s="273">
        <f>Table2[[#This Row],[OUTSD_ATM_HEALTH_TOTAL]]+Table2[[#This Row],[OUTSD_LG_HEALTH_TOTAL]]+Table2[[#This Row],[Individual Total]]+Table2[[#This Row],[Small Group Total]]+Table2[[#This Row],[OUTSD_STUDENT]]</f>
        <v>0</v>
      </c>
    </row>
    <row r="2635" spans="1:46">
      <c r="A2635" t="s">
        <v>99</v>
      </c>
      <c r="B2635" t="s">
        <v>378</v>
      </c>
      <c r="AK2635">
        <v>3</v>
      </c>
      <c r="AL2635">
        <v>2023</v>
      </c>
      <c r="AM2635">
        <v>4</v>
      </c>
      <c r="AN2635" s="273">
        <f>(Table2[[#This Row],[OUTSD_IND_HEALTH_TOTAL]]+Table2[[#This Row],[EXCHG_IND_HEALTH_TOTAL]])-Table2[[#This Row],[OUTSD_IND_GRANDFATHER]]</f>
        <v>0</v>
      </c>
      <c r="AO2635" s="275">
        <f>Table2[[#This Row],[OUTSD_IND_HEALTH_TOTAL]]-Table2[[#This Row],[OUTSD_IND_GRANDFATHER]]</f>
        <v>0</v>
      </c>
      <c r="AP2635" s="273">
        <f>(Table2[[#This Row],[OUTSD_SG_HEALTH_TOTAL]]+Table2[[#This Row],[EXCHG_SG_HEALTH_TOTAL]])-Table2[[#This Row],[OUTSD_SG_GRANDFATHER]]</f>
        <v>0</v>
      </c>
      <c r="AQ2635" s="275">
        <f>Table2[[#This Row],[OUTSD_SG_HEALTH_TOTAL]]-Table2[[#This Row],[OUTSD_SG_GRANDFATHER]]</f>
        <v>0</v>
      </c>
      <c r="AR2635" s="273">
        <f>Table2[[#This Row],[EXCHG_IND_HEALTH_TOTAL]]+Table2[[#This Row],[OUTSD_IND_HEALTH_TOTAL]]</f>
        <v>0</v>
      </c>
      <c r="AS2635" s="273">
        <f>Table2[[#This Row],[EXCHG_SG_HEALTH_TOTAL]]+Table2[[#This Row],[OUTSD_SG_HEALTH_TOTAL]]</f>
        <v>0</v>
      </c>
      <c r="AT2635" s="273">
        <f>Table2[[#This Row],[OUTSD_ATM_HEALTH_TOTAL]]+Table2[[#This Row],[OUTSD_LG_HEALTH_TOTAL]]+Table2[[#This Row],[Individual Total]]+Table2[[#This Row],[Small Group Total]]+Table2[[#This Row],[OUTSD_STUDENT]]</f>
        <v>0</v>
      </c>
    </row>
    <row r="2636" spans="1:46">
      <c r="A2636" t="s">
        <v>99</v>
      </c>
      <c r="B2636" t="s">
        <v>369</v>
      </c>
      <c r="AK2636">
        <v>2</v>
      </c>
      <c r="AL2636">
        <v>2023</v>
      </c>
      <c r="AM2636">
        <v>4</v>
      </c>
      <c r="AN2636" s="273">
        <f>(Table2[[#This Row],[OUTSD_IND_HEALTH_TOTAL]]+Table2[[#This Row],[EXCHG_IND_HEALTH_TOTAL]])-Table2[[#This Row],[OUTSD_IND_GRANDFATHER]]</f>
        <v>0</v>
      </c>
      <c r="AO2636" s="275">
        <f>Table2[[#This Row],[OUTSD_IND_HEALTH_TOTAL]]-Table2[[#This Row],[OUTSD_IND_GRANDFATHER]]</f>
        <v>0</v>
      </c>
      <c r="AP2636" s="273">
        <f>(Table2[[#This Row],[OUTSD_SG_HEALTH_TOTAL]]+Table2[[#This Row],[EXCHG_SG_HEALTH_TOTAL]])-Table2[[#This Row],[OUTSD_SG_GRANDFATHER]]</f>
        <v>0</v>
      </c>
      <c r="AQ2636" s="275">
        <f>Table2[[#This Row],[OUTSD_SG_HEALTH_TOTAL]]-Table2[[#This Row],[OUTSD_SG_GRANDFATHER]]</f>
        <v>0</v>
      </c>
      <c r="AR2636" s="273">
        <f>Table2[[#This Row],[EXCHG_IND_HEALTH_TOTAL]]+Table2[[#This Row],[OUTSD_IND_HEALTH_TOTAL]]</f>
        <v>0</v>
      </c>
      <c r="AS2636" s="273">
        <f>Table2[[#This Row],[EXCHG_SG_HEALTH_TOTAL]]+Table2[[#This Row],[OUTSD_SG_HEALTH_TOTAL]]</f>
        <v>0</v>
      </c>
      <c r="AT2636" s="273">
        <f>Table2[[#This Row],[OUTSD_ATM_HEALTH_TOTAL]]+Table2[[#This Row],[OUTSD_LG_HEALTH_TOTAL]]+Table2[[#This Row],[Individual Total]]+Table2[[#This Row],[Small Group Total]]+Table2[[#This Row],[OUTSD_STUDENT]]</f>
        <v>0</v>
      </c>
    </row>
    <row r="2637" spans="1:46">
      <c r="A2637" t="s">
        <v>99</v>
      </c>
      <c r="B2637" t="s">
        <v>366</v>
      </c>
      <c r="AK2637">
        <v>2</v>
      </c>
      <c r="AL2637">
        <v>2023</v>
      </c>
      <c r="AM2637">
        <v>4</v>
      </c>
      <c r="AN2637" s="273">
        <f>(Table2[[#This Row],[OUTSD_IND_HEALTH_TOTAL]]+Table2[[#This Row],[EXCHG_IND_HEALTH_TOTAL]])-Table2[[#This Row],[OUTSD_IND_GRANDFATHER]]</f>
        <v>0</v>
      </c>
      <c r="AO2637" s="275">
        <f>Table2[[#This Row],[OUTSD_IND_HEALTH_TOTAL]]-Table2[[#This Row],[OUTSD_IND_GRANDFATHER]]</f>
        <v>0</v>
      </c>
      <c r="AP2637" s="273">
        <f>(Table2[[#This Row],[OUTSD_SG_HEALTH_TOTAL]]+Table2[[#This Row],[EXCHG_SG_HEALTH_TOTAL]])-Table2[[#This Row],[OUTSD_SG_GRANDFATHER]]</f>
        <v>0</v>
      </c>
      <c r="AQ2637" s="275">
        <f>Table2[[#This Row],[OUTSD_SG_HEALTH_TOTAL]]-Table2[[#This Row],[OUTSD_SG_GRANDFATHER]]</f>
        <v>0</v>
      </c>
      <c r="AR2637" s="273">
        <f>Table2[[#This Row],[EXCHG_IND_HEALTH_TOTAL]]+Table2[[#This Row],[OUTSD_IND_HEALTH_TOTAL]]</f>
        <v>0</v>
      </c>
      <c r="AS2637" s="273">
        <f>Table2[[#This Row],[EXCHG_SG_HEALTH_TOTAL]]+Table2[[#This Row],[OUTSD_SG_HEALTH_TOTAL]]</f>
        <v>0</v>
      </c>
      <c r="AT2637" s="273">
        <f>Table2[[#This Row],[OUTSD_ATM_HEALTH_TOTAL]]+Table2[[#This Row],[OUTSD_LG_HEALTH_TOTAL]]+Table2[[#This Row],[Individual Total]]+Table2[[#This Row],[Small Group Total]]+Table2[[#This Row],[OUTSD_STUDENT]]</f>
        <v>0</v>
      </c>
    </row>
    <row r="2638" spans="1:46">
      <c r="A2638" t="s">
        <v>99</v>
      </c>
      <c r="B2638" t="s">
        <v>375</v>
      </c>
      <c r="AK2638">
        <v>1</v>
      </c>
      <c r="AL2638">
        <v>2023</v>
      </c>
      <c r="AM2638">
        <v>4</v>
      </c>
      <c r="AN2638" s="273">
        <f>(Table2[[#This Row],[OUTSD_IND_HEALTH_TOTAL]]+Table2[[#This Row],[EXCHG_IND_HEALTH_TOTAL]])-Table2[[#This Row],[OUTSD_IND_GRANDFATHER]]</f>
        <v>0</v>
      </c>
      <c r="AO2638" s="275">
        <f>Table2[[#This Row],[OUTSD_IND_HEALTH_TOTAL]]-Table2[[#This Row],[OUTSD_IND_GRANDFATHER]]</f>
        <v>0</v>
      </c>
      <c r="AP2638" s="273">
        <f>(Table2[[#This Row],[OUTSD_SG_HEALTH_TOTAL]]+Table2[[#This Row],[EXCHG_SG_HEALTH_TOTAL]])-Table2[[#This Row],[OUTSD_SG_GRANDFATHER]]</f>
        <v>0</v>
      </c>
      <c r="AQ2638" s="275">
        <f>Table2[[#This Row],[OUTSD_SG_HEALTH_TOTAL]]-Table2[[#This Row],[OUTSD_SG_GRANDFATHER]]</f>
        <v>0</v>
      </c>
      <c r="AR2638" s="273">
        <f>Table2[[#This Row],[EXCHG_IND_HEALTH_TOTAL]]+Table2[[#This Row],[OUTSD_IND_HEALTH_TOTAL]]</f>
        <v>0</v>
      </c>
      <c r="AS2638" s="273">
        <f>Table2[[#This Row],[EXCHG_SG_HEALTH_TOTAL]]+Table2[[#This Row],[OUTSD_SG_HEALTH_TOTAL]]</f>
        <v>0</v>
      </c>
      <c r="AT2638" s="273">
        <f>Table2[[#This Row],[OUTSD_ATM_HEALTH_TOTAL]]+Table2[[#This Row],[OUTSD_LG_HEALTH_TOTAL]]+Table2[[#This Row],[Individual Total]]+Table2[[#This Row],[Small Group Total]]+Table2[[#This Row],[OUTSD_STUDENT]]</f>
        <v>0</v>
      </c>
    </row>
    <row r="2639" spans="1:46">
      <c r="A2639" t="s">
        <v>99</v>
      </c>
      <c r="B2639" t="s">
        <v>365</v>
      </c>
      <c r="AK2639">
        <v>1</v>
      </c>
      <c r="AL2639">
        <v>2023</v>
      </c>
      <c r="AM2639">
        <v>4</v>
      </c>
      <c r="AN2639" s="273">
        <f>(Table2[[#This Row],[OUTSD_IND_HEALTH_TOTAL]]+Table2[[#This Row],[EXCHG_IND_HEALTH_TOTAL]])-Table2[[#This Row],[OUTSD_IND_GRANDFATHER]]</f>
        <v>0</v>
      </c>
      <c r="AO2639" s="275">
        <f>Table2[[#This Row],[OUTSD_IND_HEALTH_TOTAL]]-Table2[[#This Row],[OUTSD_IND_GRANDFATHER]]</f>
        <v>0</v>
      </c>
      <c r="AP2639" s="273">
        <f>(Table2[[#This Row],[OUTSD_SG_HEALTH_TOTAL]]+Table2[[#This Row],[EXCHG_SG_HEALTH_TOTAL]])-Table2[[#This Row],[OUTSD_SG_GRANDFATHER]]</f>
        <v>0</v>
      </c>
      <c r="AQ2639" s="275">
        <f>Table2[[#This Row],[OUTSD_SG_HEALTH_TOTAL]]-Table2[[#This Row],[OUTSD_SG_GRANDFATHER]]</f>
        <v>0</v>
      </c>
      <c r="AR2639" s="273">
        <f>Table2[[#This Row],[EXCHG_IND_HEALTH_TOTAL]]+Table2[[#This Row],[OUTSD_IND_HEALTH_TOTAL]]</f>
        <v>0</v>
      </c>
      <c r="AS2639" s="273">
        <f>Table2[[#This Row],[EXCHG_SG_HEALTH_TOTAL]]+Table2[[#This Row],[OUTSD_SG_HEALTH_TOTAL]]</f>
        <v>0</v>
      </c>
      <c r="AT2639" s="273">
        <f>Table2[[#This Row],[OUTSD_ATM_HEALTH_TOTAL]]+Table2[[#This Row],[OUTSD_LG_HEALTH_TOTAL]]+Table2[[#This Row],[Individual Total]]+Table2[[#This Row],[Small Group Total]]+Table2[[#This Row],[OUTSD_STUDENT]]</f>
        <v>0</v>
      </c>
    </row>
    <row r="2640" spans="1:46">
      <c r="A2640" t="s">
        <v>99</v>
      </c>
      <c r="B2640" t="s">
        <v>356</v>
      </c>
      <c r="AK2640">
        <v>5</v>
      </c>
      <c r="AL2640">
        <v>2023</v>
      </c>
      <c r="AM2640">
        <v>4</v>
      </c>
      <c r="AN2640" s="273">
        <f>(Table2[[#This Row],[OUTSD_IND_HEALTH_TOTAL]]+Table2[[#This Row],[EXCHG_IND_HEALTH_TOTAL]])-Table2[[#This Row],[OUTSD_IND_GRANDFATHER]]</f>
        <v>0</v>
      </c>
      <c r="AO2640" s="275">
        <f>Table2[[#This Row],[OUTSD_IND_HEALTH_TOTAL]]-Table2[[#This Row],[OUTSD_IND_GRANDFATHER]]</f>
        <v>0</v>
      </c>
      <c r="AP2640" s="273">
        <f>(Table2[[#This Row],[OUTSD_SG_HEALTH_TOTAL]]+Table2[[#This Row],[EXCHG_SG_HEALTH_TOTAL]])-Table2[[#This Row],[OUTSD_SG_GRANDFATHER]]</f>
        <v>0</v>
      </c>
      <c r="AQ2640" s="275">
        <f>Table2[[#This Row],[OUTSD_SG_HEALTH_TOTAL]]-Table2[[#This Row],[OUTSD_SG_GRANDFATHER]]</f>
        <v>0</v>
      </c>
      <c r="AR2640" s="273">
        <f>Table2[[#This Row],[EXCHG_IND_HEALTH_TOTAL]]+Table2[[#This Row],[OUTSD_IND_HEALTH_TOTAL]]</f>
        <v>0</v>
      </c>
      <c r="AS2640" s="273">
        <f>Table2[[#This Row],[EXCHG_SG_HEALTH_TOTAL]]+Table2[[#This Row],[OUTSD_SG_HEALTH_TOTAL]]</f>
        <v>0</v>
      </c>
      <c r="AT2640" s="273">
        <f>Table2[[#This Row],[OUTSD_ATM_HEALTH_TOTAL]]+Table2[[#This Row],[OUTSD_LG_HEALTH_TOTAL]]+Table2[[#This Row],[Individual Total]]+Table2[[#This Row],[Small Group Total]]+Table2[[#This Row],[OUTSD_STUDENT]]</f>
        <v>0</v>
      </c>
    </row>
    <row r="2641" spans="1:46">
      <c r="A2641" t="s">
        <v>99</v>
      </c>
      <c r="B2641" t="s">
        <v>359</v>
      </c>
      <c r="AK2641">
        <v>5</v>
      </c>
      <c r="AL2641">
        <v>2023</v>
      </c>
      <c r="AM2641">
        <v>4</v>
      </c>
      <c r="AN2641" s="273">
        <f>(Table2[[#This Row],[OUTSD_IND_HEALTH_TOTAL]]+Table2[[#This Row],[EXCHG_IND_HEALTH_TOTAL]])-Table2[[#This Row],[OUTSD_IND_GRANDFATHER]]</f>
        <v>0</v>
      </c>
      <c r="AO2641" s="275">
        <f>Table2[[#This Row],[OUTSD_IND_HEALTH_TOTAL]]-Table2[[#This Row],[OUTSD_IND_GRANDFATHER]]</f>
        <v>0</v>
      </c>
      <c r="AP2641" s="273">
        <f>(Table2[[#This Row],[OUTSD_SG_HEALTH_TOTAL]]+Table2[[#This Row],[EXCHG_SG_HEALTH_TOTAL]])-Table2[[#This Row],[OUTSD_SG_GRANDFATHER]]</f>
        <v>0</v>
      </c>
      <c r="AQ2641" s="275">
        <f>Table2[[#This Row],[OUTSD_SG_HEALTH_TOTAL]]-Table2[[#This Row],[OUTSD_SG_GRANDFATHER]]</f>
        <v>0</v>
      </c>
      <c r="AR2641" s="273">
        <f>Table2[[#This Row],[EXCHG_IND_HEALTH_TOTAL]]+Table2[[#This Row],[OUTSD_IND_HEALTH_TOTAL]]</f>
        <v>0</v>
      </c>
      <c r="AS2641" s="273">
        <f>Table2[[#This Row],[EXCHG_SG_HEALTH_TOTAL]]+Table2[[#This Row],[OUTSD_SG_HEALTH_TOTAL]]</f>
        <v>0</v>
      </c>
      <c r="AT2641" s="273">
        <f>Table2[[#This Row],[OUTSD_ATM_HEALTH_TOTAL]]+Table2[[#This Row],[OUTSD_LG_HEALTH_TOTAL]]+Table2[[#This Row],[Individual Total]]+Table2[[#This Row],[Small Group Total]]+Table2[[#This Row],[OUTSD_STUDENT]]</f>
        <v>0</v>
      </c>
    </row>
    <row r="2642" spans="1:46">
      <c r="A2642" t="s">
        <v>99</v>
      </c>
      <c r="B2642" t="s">
        <v>374</v>
      </c>
      <c r="AK2642">
        <v>1</v>
      </c>
      <c r="AL2642">
        <v>2023</v>
      </c>
      <c r="AM2642">
        <v>4</v>
      </c>
      <c r="AN2642" s="273">
        <f>(Table2[[#This Row],[OUTSD_IND_HEALTH_TOTAL]]+Table2[[#This Row],[EXCHG_IND_HEALTH_TOTAL]])-Table2[[#This Row],[OUTSD_IND_GRANDFATHER]]</f>
        <v>0</v>
      </c>
      <c r="AO2642" s="275">
        <f>Table2[[#This Row],[OUTSD_IND_HEALTH_TOTAL]]-Table2[[#This Row],[OUTSD_IND_GRANDFATHER]]</f>
        <v>0</v>
      </c>
      <c r="AP2642" s="273">
        <f>(Table2[[#This Row],[OUTSD_SG_HEALTH_TOTAL]]+Table2[[#This Row],[EXCHG_SG_HEALTH_TOTAL]])-Table2[[#This Row],[OUTSD_SG_GRANDFATHER]]</f>
        <v>0</v>
      </c>
      <c r="AQ2642" s="275">
        <f>Table2[[#This Row],[OUTSD_SG_HEALTH_TOTAL]]-Table2[[#This Row],[OUTSD_SG_GRANDFATHER]]</f>
        <v>0</v>
      </c>
      <c r="AR2642" s="273">
        <f>Table2[[#This Row],[EXCHG_IND_HEALTH_TOTAL]]+Table2[[#This Row],[OUTSD_IND_HEALTH_TOTAL]]</f>
        <v>0</v>
      </c>
      <c r="AS2642" s="273">
        <f>Table2[[#This Row],[EXCHG_SG_HEALTH_TOTAL]]+Table2[[#This Row],[OUTSD_SG_HEALTH_TOTAL]]</f>
        <v>0</v>
      </c>
      <c r="AT2642" s="273">
        <f>Table2[[#This Row],[OUTSD_ATM_HEALTH_TOTAL]]+Table2[[#This Row],[OUTSD_LG_HEALTH_TOTAL]]+Table2[[#This Row],[Individual Total]]+Table2[[#This Row],[Small Group Total]]+Table2[[#This Row],[OUTSD_STUDENT]]</f>
        <v>0</v>
      </c>
    </row>
    <row r="2643" spans="1:46">
      <c r="A2643" t="s">
        <v>99</v>
      </c>
      <c r="B2643" t="s">
        <v>357</v>
      </c>
      <c r="AK2643">
        <v>3</v>
      </c>
      <c r="AL2643">
        <v>2023</v>
      </c>
      <c r="AM2643">
        <v>4</v>
      </c>
      <c r="AN2643" s="273">
        <f>(Table2[[#This Row],[OUTSD_IND_HEALTH_TOTAL]]+Table2[[#This Row],[EXCHG_IND_HEALTH_TOTAL]])-Table2[[#This Row],[OUTSD_IND_GRANDFATHER]]</f>
        <v>0</v>
      </c>
      <c r="AO2643" s="275">
        <f>Table2[[#This Row],[OUTSD_IND_HEALTH_TOTAL]]-Table2[[#This Row],[OUTSD_IND_GRANDFATHER]]</f>
        <v>0</v>
      </c>
      <c r="AP2643" s="273">
        <f>(Table2[[#This Row],[OUTSD_SG_HEALTH_TOTAL]]+Table2[[#This Row],[EXCHG_SG_HEALTH_TOTAL]])-Table2[[#This Row],[OUTSD_SG_GRANDFATHER]]</f>
        <v>0</v>
      </c>
      <c r="AQ2643" s="275">
        <f>Table2[[#This Row],[OUTSD_SG_HEALTH_TOTAL]]-Table2[[#This Row],[OUTSD_SG_GRANDFATHER]]</f>
        <v>0</v>
      </c>
      <c r="AR2643" s="273">
        <f>Table2[[#This Row],[EXCHG_IND_HEALTH_TOTAL]]+Table2[[#This Row],[OUTSD_IND_HEALTH_TOTAL]]</f>
        <v>0</v>
      </c>
      <c r="AS2643" s="273">
        <f>Table2[[#This Row],[EXCHG_SG_HEALTH_TOTAL]]+Table2[[#This Row],[OUTSD_SG_HEALTH_TOTAL]]</f>
        <v>0</v>
      </c>
      <c r="AT2643" s="273">
        <f>Table2[[#This Row],[OUTSD_ATM_HEALTH_TOTAL]]+Table2[[#This Row],[OUTSD_LG_HEALTH_TOTAL]]+Table2[[#This Row],[Individual Total]]+Table2[[#This Row],[Small Group Total]]+Table2[[#This Row],[OUTSD_STUDENT]]</f>
        <v>0</v>
      </c>
    </row>
    <row r="2644" spans="1:46">
      <c r="A2644" t="s">
        <v>100</v>
      </c>
      <c r="B2644" t="s">
        <v>363</v>
      </c>
      <c r="AK2644">
        <v>2</v>
      </c>
      <c r="AL2644">
        <v>2023</v>
      </c>
      <c r="AM2644">
        <v>4</v>
      </c>
      <c r="AN2644" s="273">
        <f>(Table2[[#This Row],[OUTSD_IND_HEALTH_TOTAL]]+Table2[[#This Row],[EXCHG_IND_HEALTH_TOTAL]])-Table2[[#This Row],[OUTSD_IND_GRANDFATHER]]</f>
        <v>0</v>
      </c>
      <c r="AO2644" s="275">
        <f>Table2[[#This Row],[OUTSD_IND_HEALTH_TOTAL]]-Table2[[#This Row],[OUTSD_IND_GRANDFATHER]]</f>
        <v>0</v>
      </c>
      <c r="AP2644" s="273">
        <f>(Table2[[#This Row],[OUTSD_SG_HEALTH_TOTAL]]+Table2[[#This Row],[EXCHG_SG_HEALTH_TOTAL]])-Table2[[#This Row],[OUTSD_SG_GRANDFATHER]]</f>
        <v>0</v>
      </c>
      <c r="AQ2644" s="275">
        <f>Table2[[#This Row],[OUTSD_SG_HEALTH_TOTAL]]-Table2[[#This Row],[OUTSD_SG_GRANDFATHER]]</f>
        <v>0</v>
      </c>
      <c r="AR2644" s="273">
        <f>Table2[[#This Row],[EXCHG_IND_HEALTH_TOTAL]]+Table2[[#This Row],[OUTSD_IND_HEALTH_TOTAL]]</f>
        <v>0</v>
      </c>
      <c r="AS2644" s="273">
        <f>Table2[[#This Row],[EXCHG_SG_HEALTH_TOTAL]]+Table2[[#This Row],[OUTSD_SG_HEALTH_TOTAL]]</f>
        <v>0</v>
      </c>
      <c r="AT2644" s="273">
        <f>Table2[[#This Row],[OUTSD_ATM_HEALTH_TOTAL]]+Table2[[#This Row],[OUTSD_LG_HEALTH_TOTAL]]+Table2[[#This Row],[Individual Total]]+Table2[[#This Row],[Small Group Total]]+Table2[[#This Row],[OUTSD_STUDENT]]</f>
        <v>0</v>
      </c>
    </row>
    <row r="2645" spans="1:46">
      <c r="A2645" t="s">
        <v>100</v>
      </c>
      <c r="B2645" t="s">
        <v>358</v>
      </c>
      <c r="AK2645">
        <v>9</v>
      </c>
      <c r="AL2645">
        <v>2023</v>
      </c>
      <c r="AM2645">
        <v>4</v>
      </c>
      <c r="AN2645" s="273">
        <f>(Table2[[#This Row],[OUTSD_IND_HEALTH_TOTAL]]+Table2[[#This Row],[EXCHG_IND_HEALTH_TOTAL]])-Table2[[#This Row],[OUTSD_IND_GRANDFATHER]]</f>
        <v>0</v>
      </c>
      <c r="AO2645" s="275">
        <f>Table2[[#This Row],[OUTSD_IND_HEALTH_TOTAL]]-Table2[[#This Row],[OUTSD_IND_GRANDFATHER]]</f>
        <v>0</v>
      </c>
      <c r="AP2645" s="273">
        <f>(Table2[[#This Row],[OUTSD_SG_HEALTH_TOTAL]]+Table2[[#This Row],[EXCHG_SG_HEALTH_TOTAL]])-Table2[[#This Row],[OUTSD_SG_GRANDFATHER]]</f>
        <v>0</v>
      </c>
      <c r="AQ2645" s="275">
        <f>Table2[[#This Row],[OUTSD_SG_HEALTH_TOTAL]]-Table2[[#This Row],[OUTSD_SG_GRANDFATHER]]</f>
        <v>0</v>
      </c>
      <c r="AR2645" s="273">
        <f>Table2[[#This Row],[EXCHG_IND_HEALTH_TOTAL]]+Table2[[#This Row],[OUTSD_IND_HEALTH_TOTAL]]</f>
        <v>0</v>
      </c>
      <c r="AS2645" s="273">
        <f>Table2[[#This Row],[EXCHG_SG_HEALTH_TOTAL]]+Table2[[#This Row],[OUTSD_SG_HEALTH_TOTAL]]</f>
        <v>0</v>
      </c>
      <c r="AT2645" s="273">
        <f>Table2[[#This Row],[OUTSD_ATM_HEALTH_TOTAL]]+Table2[[#This Row],[OUTSD_LG_HEALTH_TOTAL]]+Table2[[#This Row],[Individual Total]]+Table2[[#This Row],[Small Group Total]]+Table2[[#This Row],[OUTSD_STUDENT]]</f>
        <v>0</v>
      </c>
    </row>
    <row r="2646" spans="1:46">
      <c r="A2646" t="s">
        <v>100</v>
      </c>
      <c r="B2646" t="s">
        <v>361</v>
      </c>
      <c r="AK2646">
        <v>3</v>
      </c>
      <c r="AL2646">
        <v>2023</v>
      </c>
      <c r="AM2646">
        <v>4</v>
      </c>
      <c r="AN2646" s="273">
        <f>(Table2[[#This Row],[OUTSD_IND_HEALTH_TOTAL]]+Table2[[#This Row],[EXCHG_IND_HEALTH_TOTAL]])-Table2[[#This Row],[OUTSD_IND_GRANDFATHER]]</f>
        <v>0</v>
      </c>
      <c r="AO2646" s="275">
        <f>Table2[[#This Row],[OUTSD_IND_HEALTH_TOTAL]]-Table2[[#This Row],[OUTSD_IND_GRANDFATHER]]</f>
        <v>0</v>
      </c>
      <c r="AP2646" s="273">
        <f>(Table2[[#This Row],[OUTSD_SG_HEALTH_TOTAL]]+Table2[[#This Row],[EXCHG_SG_HEALTH_TOTAL]])-Table2[[#This Row],[OUTSD_SG_GRANDFATHER]]</f>
        <v>0</v>
      </c>
      <c r="AQ2646" s="275">
        <f>Table2[[#This Row],[OUTSD_SG_HEALTH_TOTAL]]-Table2[[#This Row],[OUTSD_SG_GRANDFATHER]]</f>
        <v>0</v>
      </c>
      <c r="AR2646" s="273">
        <f>Table2[[#This Row],[EXCHG_IND_HEALTH_TOTAL]]+Table2[[#This Row],[OUTSD_IND_HEALTH_TOTAL]]</f>
        <v>0</v>
      </c>
      <c r="AS2646" s="273">
        <f>Table2[[#This Row],[EXCHG_SG_HEALTH_TOTAL]]+Table2[[#This Row],[OUTSD_SG_HEALTH_TOTAL]]</f>
        <v>0</v>
      </c>
      <c r="AT2646" s="273">
        <f>Table2[[#This Row],[OUTSD_ATM_HEALTH_TOTAL]]+Table2[[#This Row],[OUTSD_LG_HEALTH_TOTAL]]+Table2[[#This Row],[Individual Total]]+Table2[[#This Row],[Small Group Total]]+Table2[[#This Row],[OUTSD_STUDENT]]</f>
        <v>0</v>
      </c>
    </row>
    <row r="2647" spans="1:46">
      <c r="A2647" t="s">
        <v>100</v>
      </c>
      <c r="B2647" t="s">
        <v>372</v>
      </c>
      <c r="AK2647">
        <v>1</v>
      </c>
      <c r="AL2647">
        <v>2023</v>
      </c>
      <c r="AM2647">
        <v>4</v>
      </c>
      <c r="AN2647" s="273">
        <f>(Table2[[#This Row],[OUTSD_IND_HEALTH_TOTAL]]+Table2[[#This Row],[EXCHG_IND_HEALTH_TOTAL]])-Table2[[#This Row],[OUTSD_IND_GRANDFATHER]]</f>
        <v>0</v>
      </c>
      <c r="AO2647" s="275">
        <f>Table2[[#This Row],[OUTSD_IND_HEALTH_TOTAL]]-Table2[[#This Row],[OUTSD_IND_GRANDFATHER]]</f>
        <v>0</v>
      </c>
      <c r="AP2647" s="273">
        <f>(Table2[[#This Row],[OUTSD_SG_HEALTH_TOTAL]]+Table2[[#This Row],[EXCHG_SG_HEALTH_TOTAL]])-Table2[[#This Row],[OUTSD_SG_GRANDFATHER]]</f>
        <v>0</v>
      </c>
      <c r="AQ2647" s="275">
        <f>Table2[[#This Row],[OUTSD_SG_HEALTH_TOTAL]]-Table2[[#This Row],[OUTSD_SG_GRANDFATHER]]</f>
        <v>0</v>
      </c>
      <c r="AR2647" s="273">
        <f>Table2[[#This Row],[EXCHG_IND_HEALTH_TOTAL]]+Table2[[#This Row],[OUTSD_IND_HEALTH_TOTAL]]</f>
        <v>0</v>
      </c>
      <c r="AS2647" s="273">
        <f>Table2[[#This Row],[EXCHG_SG_HEALTH_TOTAL]]+Table2[[#This Row],[OUTSD_SG_HEALTH_TOTAL]]</f>
        <v>0</v>
      </c>
      <c r="AT2647" s="273">
        <f>Table2[[#This Row],[OUTSD_ATM_HEALTH_TOTAL]]+Table2[[#This Row],[OUTSD_LG_HEALTH_TOTAL]]+Table2[[#This Row],[Individual Total]]+Table2[[#This Row],[Small Group Total]]+Table2[[#This Row],[OUTSD_STUDENT]]</f>
        <v>0</v>
      </c>
    </row>
    <row r="2648" spans="1:46">
      <c r="A2648" t="s">
        <v>100</v>
      </c>
      <c r="B2648" t="s">
        <v>376</v>
      </c>
      <c r="AK2648">
        <v>2</v>
      </c>
      <c r="AL2648">
        <v>2023</v>
      </c>
      <c r="AM2648">
        <v>4</v>
      </c>
      <c r="AN2648" s="273">
        <f>(Table2[[#This Row],[OUTSD_IND_HEALTH_TOTAL]]+Table2[[#This Row],[EXCHG_IND_HEALTH_TOTAL]])-Table2[[#This Row],[OUTSD_IND_GRANDFATHER]]</f>
        <v>0</v>
      </c>
      <c r="AO2648" s="275">
        <f>Table2[[#This Row],[OUTSD_IND_HEALTH_TOTAL]]-Table2[[#This Row],[OUTSD_IND_GRANDFATHER]]</f>
        <v>0</v>
      </c>
      <c r="AP2648" s="273">
        <f>(Table2[[#This Row],[OUTSD_SG_HEALTH_TOTAL]]+Table2[[#This Row],[EXCHG_SG_HEALTH_TOTAL]])-Table2[[#This Row],[OUTSD_SG_GRANDFATHER]]</f>
        <v>0</v>
      </c>
      <c r="AQ2648" s="275">
        <f>Table2[[#This Row],[OUTSD_SG_HEALTH_TOTAL]]-Table2[[#This Row],[OUTSD_SG_GRANDFATHER]]</f>
        <v>0</v>
      </c>
      <c r="AR2648" s="273">
        <f>Table2[[#This Row],[EXCHG_IND_HEALTH_TOTAL]]+Table2[[#This Row],[OUTSD_IND_HEALTH_TOTAL]]</f>
        <v>0</v>
      </c>
      <c r="AS2648" s="273">
        <f>Table2[[#This Row],[EXCHG_SG_HEALTH_TOTAL]]+Table2[[#This Row],[OUTSD_SG_HEALTH_TOTAL]]</f>
        <v>0</v>
      </c>
      <c r="AT2648" s="273">
        <f>Table2[[#This Row],[OUTSD_ATM_HEALTH_TOTAL]]+Table2[[#This Row],[OUTSD_LG_HEALTH_TOTAL]]+Table2[[#This Row],[Individual Total]]+Table2[[#This Row],[Small Group Total]]+Table2[[#This Row],[OUTSD_STUDENT]]</f>
        <v>0</v>
      </c>
    </row>
    <row r="2649" spans="1:46">
      <c r="A2649" t="s">
        <v>100</v>
      </c>
      <c r="B2649" t="s">
        <v>370</v>
      </c>
      <c r="AK2649">
        <v>9</v>
      </c>
      <c r="AL2649">
        <v>2023</v>
      </c>
      <c r="AM2649">
        <v>4</v>
      </c>
      <c r="AN2649" s="273">
        <f>(Table2[[#This Row],[OUTSD_IND_HEALTH_TOTAL]]+Table2[[#This Row],[EXCHG_IND_HEALTH_TOTAL]])-Table2[[#This Row],[OUTSD_IND_GRANDFATHER]]</f>
        <v>0</v>
      </c>
      <c r="AO2649" s="275">
        <f>Table2[[#This Row],[OUTSD_IND_HEALTH_TOTAL]]-Table2[[#This Row],[OUTSD_IND_GRANDFATHER]]</f>
        <v>0</v>
      </c>
      <c r="AP2649" s="273">
        <f>(Table2[[#This Row],[OUTSD_SG_HEALTH_TOTAL]]+Table2[[#This Row],[EXCHG_SG_HEALTH_TOTAL]])-Table2[[#This Row],[OUTSD_SG_GRANDFATHER]]</f>
        <v>0</v>
      </c>
      <c r="AQ2649" s="275">
        <f>Table2[[#This Row],[OUTSD_SG_HEALTH_TOTAL]]-Table2[[#This Row],[OUTSD_SG_GRANDFATHER]]</f>
        <v>0</v>
      </c>
      <c r="AR2649" s="273">
        <f>Table2[[#This Row],[EXCHG_IND_HEALTH_TOTAL]]+Table2[[#This Row],[OUTSD_IND_HEALTH_TOTAL]]</f>
        <v>0</v>
      </c>
      <c r="AS2649" s="273">
        <f>Table2[[#This Row],[EXCHG_SG_HEALTH_TOTAL]]+Table2[[#This Row],[OUTSD_SG_HEALTH_TOTAL]]</f>
        <v>0</v>
      </c>
      <c r="AT2649" s="273">
        <f>Table2[[#This Row],[OUTSD_ATM_HEALTH_TOTAL]]+Table2[[#This Row],[OUTSD_LG_HEALTH_TOTAL]]+Table2[[#This Row],[Individual Total]]+Table2[[#This Row],[Small Group Total]]+Table2[[#This Row],[OUTSD_STUDENT]]</f>
        <v>0</v>
      </c>
    </row>
    <row r="2650" spans="1:46">
      <c r="A2650" t="s">
        <v>100</v>
      </c>
      <c r="B2650" t="s">
        <v>367</v>
      </c>
      <c r="AK2650">
        <v>3</v>
      </c>
      <c r="AL2650">
        <v>2023</v>
      </c>
      <c r="AM2650">
        <v>4</v>
      </c>
      <c r="AN2650" s="273">
        <f>(Table2[[#This Row],[OUTSD_IND_HEALTH_TOTAL]]+Table2[[#This Row],[EXCHG_IND_HEALTH_TOTAL]])-Table2[[#This Row],[OUTSD_IND_GRANDFATHER]]</f>
        <v>0</v>
      </c>
      <c r="AO2650" s="275">
        <f>Table2[[#This Row],[OUTSD_IND_HEALTH_TOTAL]]-Table2[[#This Row],[OUTSD_IND_GRANDFATHER]]</f>
        <v>0</v>
      </c>
      <c r="AP2650" s="273">
        <f>(Table2[[#This Row],[OUTSD_SG_HEALTH_TOTAL]]+Table2[[#This Row],[EXCHG_SG_HEALTH_TOTAL]])-Table2[[#This Row],[OUTSD_SG_GRANDFATHER]]</f>
        <v>0</v>
      </c>
      <c r="AQ2650" s="275">
        <f>Table2[[#This Row],[OUTSD_SG_HEALTH_TOTAL]]-Table2[[#This Row],[OUTSD_SG_GRANDFATHER]]</f>
        <v>0</v>
      </c>
      <c r="AR2650" s="273">
        <f>Table2[[#This Row],[EXCHG_IND_HEALTH_TOTAL]]+Table2[[#This Row],[OUTSD_IND_HEALTH_TOTAL]]</f>
        <v>0</v>
      </c>
      <c r="AS2650" s="273">
        <f>Table2[[#This Row],[EXCHG_SG_HEALTH_TOTAL]]+Table2[[#This Row],[OUTSD_SG_HEALTH_TOTAL]]</f>
        <v>0</v>
      </c>
      <c r="AT2650" s="273">
        <f>Table2[[#This Row],[OUTSD_ATM_HEALTH_TOTAL]]+Table2[[#This Row],[OUTSD_LG_HEALTH_TOTAL]]+Table2[[#This Row],[Individual Total]]+Table2[[#This Row],[Small Group Total]]+Table2[[#This Row],[OUTSD_STUDENT]]</f>
        <v>0</v>
      </c>
    </row>
    <row r="2651" spans="1:46">
      <c r="A2651" t="s">
        <v>100</v>
      </c>
      <c r="B2651" t="s">
        <v>368</v>
      </c>
      <c r="AK2651">
        <v>7</v>
      </c>
      <c r="AL2651">
        <v>2023</v>
      </c>
      <c r="AM2651">
        <v>4</v>
      </c>
      <c r="AN2651" s="273">
        <f>(Table2[[#This Row],[OUTSD_IND_HEALTH_TOTAL]]+Table2[[#This Row],[EXCHG_IND_HEALTH_TOTAL]])-Table2[[#This Row],[OUTSD_IND_GRANDFATHER]]</f>
        <v>0</v>
      </c>
      <c r="AO2651" s="275">
        <f>Table2[[#This Row],[OUTSD_IND_HEALTH_TOTAL]]-Table2[[#This Row],[OUTSD_IND_GRANDFATHER]]</f>
        <v>0</v>
      </c>
      <c r="AP2651" s="273">
        <f>(Table2[[#This Row],[OUTSD_SG_HEALTH_TOTAL]]+Table2[[#This Row],[EXCHG_SG_HEALTH_TOTAL]])-Table2[[#This Row],[OUTSD_SG_GRANDFATHER]]</f>
        <v>0</v>
      </c>
      <c r="AQ2651" s="275">
        <f>Table2[[#This Row],[OUTSD_SG_HEALTH_TOTAL]]-Table2[[#This Row],[OUTSD_SG_GRANDFATHER]]</f>
        <v>0</v>
      </c>
      <c r="AR2651" s="273">
        <f>Table2[[#This Row],[EXCHG_IND_HEALTH_TOTAL]]+Table2[[#This Row],[OUTSD_IND_HEALTH_TOTAL]]</f>
        <v>0</v>
      </c>
      <c r="AS2651" s="273">
        <f>Table2[[#This Row],[EXCHG_SG_HEALTH_TOTAL]]+Table2[[#This Row],[OUTSD_SG_HEALTH_TOTAL]]</f>
        <v>0</v>
      </c>
      <c r="AT2651" s="273">
        <f>Table2[[#This Row],[OUTSD_ATM_HEALTH_TOTAL]]+Table2[[#This Row],[OUTSD_LG_HEALTH_TOTAL]]+Table2[[#This Row],[Individual Total]]+Table2[[#This Row],[Small Group Total]]+Table2[[#This Row],[OUTSD_STUDENT]]</f>
        <v>0</v>
      </c>
    </row>
    <row r="2652" spans="1:46">
      <c r="A2652" t="s">
        <v>100</v>
      </c>
      <c r="B2652" t="s">
        <v>371</v>
      </c>
      <c r="AK2652">
        <v>2</v>
      </c>
      <c r="AL2652">
        <v>2023</v>
      </c>
      <c r="AM2652">
        <v>4</v>
      </c>
      <c r="AN2652" s="273">
        <f>(Table2[[#This Row],[OUTSD_IND_HEALTH_TOTAL]]+Table2[[#This Row],[EXCHG_IND_HEALTH_TOTAL]])-Table2[[#This Row],[OUTSD_IND_GRANDFATHER]]</f>
        <v>0</v>
      </c>
      <c r="AO2652" s="275">
        <f>Table2[[#This Row],[OUTSD_IND_HEALTH_TOTAL]]-Table2[[#This Row],[OUTSD_IND_GRANDFATHER]]</f>
        <v>0</v>
      </c>
      <c r="AP2652" s="273">
        <f>(Table2[[#This Row],[OUTSD_SG_HEALTH_TOTAL]]+Table2[[#This Row],[EXCHG_SG_HEALTH_TOTAL]])-Table2[[#This Row],[OUTSD_SG_GRANDFATHER]]</f>
        <v>0</v>
      </c>
      <c r="AQ2652" s="275">
        <f>Table2[[#This Row],[OUTSD_SG_HEALTH_TOTAL]]-Table2[[#This Row],[OUTSD_SG_GRANDFATHER]]</f>
        <v>0</v>
      </c>
      <c r="AR2652" s="273">
        <f>Table2[[#This Row],[EXCHG_IND_HEALTH_TOTAL]]+Table2[[#This Row],[OUTSD_IND_HEALTH_TOTAL]]</f>
        <v>0</v>
      </c>
      <c r="AS2652" s="273">
        <f>Table2[[#This Row],[EXCHG_SG_HEALTH_TOTAL]]+Table2[[#This Row],[OUTSD_SG_HEALTH_TOTAL]]</f>
        <v>0</v>
      </c>
      <c r="AT2652" s="273">
        <f>Table2[[#This Row],[OUTSD_ATM_HEALTH_TOTAL]]+Table2[[#This Row],[OUTSD_LG_HEALTH_TOTAL]]+Table2[[#This Row],[Individual Total]]+Table2[[#This Row],[Small Group Total]]+Table2[[#This Row],[OUTSD_STUDENT]]</f>
        <v>0</v>
      </c>
    </row>
    <row r="2653" spans="1:46">
      <c r="A2653" t="s">
        <v>100</v>
      </c>
      <c r="B2653" t="s">
        <v>378</v>
      </c>
      <c r="AK2653">
        <v>1</v>
      </c>
      <c r="AL2653">
        <v>2023</v>
      </c>
      <c r="AM2653">
        <v>4</v>
      </c>
      <c r="AN2653" s="273">
        <f>(Table2[[#This Row],[OUTSD_IND_HEALTH_TOTAL]]+Table2[[#This Row],[EXCHG_IND_HEALTH_TOTAL]])-Table2[[#This Row],[OUTSD_IND_GRANDFATHER]]</f>
        <v>0</v>
      </c>
      <c r="AO2653" s="275">
        <f>Table2[[#This Row],[OUTSD_IND_HEALTH_TOTAL]]-Table2[[#This Row],[OUTSD_IND_GRANDFATHER]]</f>
        <v>0</v>
      </c>
      <c r="AP2653" s="273">
        <f>(Table2[[#This Row],[OUTSD_SG_HEALTH_TOTAL]]+Table2[[#This Row],[EXCHG_SG_HEALTH_TOTAL]])-Table2[[#This Row],[OUTSD_SG_GRANDFATHER]]</f>
        <v>0</v>
      </c>
      <c r="AQ2653" s="275">
        <f>Table2[[#This Row],[OUTSD_SG_HEALTH_TOTAL]]-Table2[[#This Row],[OUTSD_SG_GRANDFATHER]]</f>
        <v>0</v>
      </c>
      <c r="AR2653" s="273">
        <f>Table2[[#This Row],[EXCHG_IND_HEALTH_TOTAL]]+Table2[[#This Row],[OUTSD_IND_HEALTH_TOTAL]]</f>
        <v>0</v>
      </c>
      <c r="AS2653" s="273">
        <f>Table2[[#This Row],[EXCHG_SG_HEALTH_TOTAL]]+Table2[[#This Row],[OUTSD_SG_HEALTH_TOTAL]]</f>
        <v>0</v>
      </c>
      <c r="AT2653" s="273">
        <f>Table2[[#This Row],[OUTSD_ATM_HEALTH_TOTAL]]+Table2[[#This Row],[OUTSD_LG_HEALTH_TOTAL]]+Table2[[#This Row],[Individual Total]]+Table2[[#This Row],[Small Group Total]]+Table2[[#This Row],[OUTSD_STUDENT]]</f>
        <v>0</v>
      </c>
    </row>
    <row r="2654" spans="1:46">
      <c r="A2654" t="s">
        <v>100</v>
      </c>
      <c r="B2654" t="s">
        <v>369</v>
      </c>
      <c r="AK2654">
        <v>3</v>
      </c>
      <c r="AL2654">
        <v>2023</v>
      </c>
      <c r="AM2654">
        <v>4</v>
      </c>
      <c r="AN2654" s="273">
        <f>(Table2[[#This Row],[OUTSD_IND_HEALTH_TOTAL]]+Table2[[#This Row],[EXCHG_IND_HEALTH_TOTAL]])-Table2[[#This Row],[OUTSD_IND_GRANDFATHER]]</f>
        <v>0</v>
      </c>
      <c r="AO2654" s="275">
        <f>Table2[[#This Row],[OUTSD_IND_HEALTH_TOTAL]]-Table2[[#This Row],[OUTSD_IND_GRANDFATHER]]</f>
        <v>0</v>
      </c>
      <c r="AP2654" s="273">
        <f>(Table2[[#This Row],[OUTSD_SG_HEALTH_TOTAL]]+Table2[[#This Row],[EXCHG_SG_HEALTH_TOTAL]])-Table2[[#This Row],[OUTSD_SG_GRANDFATHER]]</f>
        <v>0</v>
      </c>
      <c r="AQ2654" s="275">
        <f>Table2[[#This Row],[OUTSD_SG_HEALTH_TOTAL]]-Table2[[#This Row],[OUTSD_SG_GRANDFATHER]]</f>
        <v>0</v>
      </c>
      <c r="AR2654" s="273">
        <f>Table2[[#This Row],[EXCHG_IND_HEALTH_TOTAL]]+Table2[[#This Row],[OUTSD_IND_HEALTH_TOTAL]]</f>
        <v>0</v>
      </c>
      <c r="AS2654" s="273">
        <f>Table2[[#This Row],[EXCHG_SG_HEALTH_TOTAL]]+Table2[[#This Row],[OUTSD_SG_HEALTH_TOTAL]]</f>
        <v>0</v>
      </c>
      <c r="AT2654" s="273">
        <f>Table2[[#This Row],[OUTSD_ATM_HEALTH_TOTAL]]+Table2[[#This Row],[OUTSD_LG_HEALTH_TOTAL]]+Table2[[#This Row],[Individual Total]]+Table2[[#This Row],[Small Group Total]]+Table2[[#This Row],[OUTSD_STUDENT]]</f>
        <v>0</v>
      </c>
    </row>
    <row r="2655" spans="1:46">
      <c r="A2655" t="s">
        <v>100</v>
      </c>
      <c r="B2655" t="s">
        <v>366</v>
      </c>
      <c r="AK2655">
        <v>10</v>
      </c>
      <c r="AL2655">
        <v>2023</v>
      </c>
      <c r="AM2655">
        <v>4</v>
      </c>
      <c r="AN2655" s="273">
        <f>(Table2[[#This Row],[OUTSD_IND_HEALTH_TOTAL]]+Table2[[#This Row],[EXCHG_IND_HEALTH_TOTAL]])-Table2[[#This Row],[OUTSD_IND_GRANDFATHER]]</f>
        <v>0</v>
      </c>
      <c r="AO2655" s="275">
        <f>Table2[[#This Row],[OUTSD_IND_HEALTH_TOTAL]]-Table2[[#This Row],[OUTSD_IND_GRANDFATHER]]</f>
        <v>0</v>
      </c>
      <c r="AP2655" s="273">
        <f>(Table2[[#This Row],[OUTSD_SG_HEALTH_TOTAL]]+Table2[[#This Row],[EXCHG_SG_HEALTH_TOTAL]])-Table2[[#This Row],[OUTSD_SG_GRANDFATHER]]</f>
        <v>0</v>
      </c>
      <c r="AQ2655" s="275">
        <f>Table2[[#This Row],[OUTSD_SG_HEALTH_TOTAL]]-Table2[[#This Row],[OUTSD_SG_GRANDFATHER]]</f>
        <v>0</v>
      </c>
      <c r="AR2655" s="273">
        <f>Table2[[#This Row],[EXCHG_IND_HEALTH_TOTAL]]+Table2[[#This Row],[OUTSD_IND_HEALTH_TOTAL]]</f>
        <v>0</v>
      </c>
      <c r="AS2655" s="273">
        <f>Table2[[#This Row],[EXCHG_SG_HEALTH_TOTAL]]+Table2[[#This Row],[OUTSD_SG_HEALTH_TOTAL]]</f>
        <v>0</v>
      </c>
      <c r="AT2655" s="273">
        <f>Table2[[#This Row],[OUTSD_ATM_HEALTH_TOTAL]]+Table2[[#This Row],[OUTSD_LG_HEALTH_TOTAL]]+Table2[[#This Row],[Individual Total]]+Table2[[#This Row],[Small Group Total]]+Table2[[#This Row],[OUTSD_STUDENT]]</f>
        <v>0</v>
      </c>
    </row>
    <row r="2656" spans="1:46">
      <c r="A2656" t="s">
        <v>100</v>
      </c>
      <c r="B2656" t="s">
        <v>375</v>
      </c>
      <c r="AK2656">
        <v>1</v>
      </c>
      <c r="AL2656">
        <v>2023</v>
      </c>
      <c r="AM2656">
        <v>4</v>
      </c>
      <c r="AN2656" s="273">
        <f>(Table2[[#This Row],[OUTSD_IND_HEALTH_TOTAL]]+Table2[[#This Row],[EXCHG_IND_HEALTH_TOTAL]])-Table2[[#This Row],[OUTSD_IND_GRANDFATHER]]</f>
        <v>0</v>
      </c>
      <c r="AO2656" s="275">
        <f>Table2[[#This Row],[OUTSD_IND_HEALTH_TOTAL]]-Table2[[#This Row],[OUTSD_IND_GRANDFATHER]]</f>
        <v>0</v>
      </c>
      <c r="AP2656" s="273">
        <f>(Table2[[#This Row],[OUTSD_SG_HEALTH_TOTAL]]+Table2[[#This Row],[EXCHG_SG_HEALTH_TOTAL]])-Table2[[#This Row],[OUTSD_SG_GRANDFATHER]]</f>
        <v>0</v>
      </c>
      <c r="AQ2656" s="275">
        <f>Table2[[#This Row],[OUTSD_SG_HEALTH_TOTAL]]-Table2[[#This Row],[OUTSD_SG_GRANDFATHER]]</f>
        <v>0</v>
      </c>
      <c r="AR2656" s="273">
        <f>Table2[[#This Row],[EXCHG_IND_HEALTH_TOTAL]]+Table2[[#This Row],[OUTSD_IND_HEALTH_TOTAL]]</f>
        <v>0</v>
      </c>
      <c r="AS2656" s="273">
        <f>Table2[[#This Row],[EXCHG_SG_HEALTH_TOTAL]]+Table2[[#This Row],[OUTSD_SG_HEALTH_TOTAL]]</f>
        <v>0</v>
      </c>
      <c r="AT2656" s="273">
        <f>Table2[[#This Row],[OUTSD_ATM_HEALTH_TOTAL]]+Table2[[#This Row],[OUTSD_LG_HEALTH_TOTAL]]+Table2[[#This Row],[Individual Total]]+Table2[[#This Row],[Small Group Total]]+Table2[[#This Row],[OUTSD_STUDENT]]</f>
        <v>0</v>
      </c>
    </row>
    <row r="2657" spans="1:46">
      <c r="A2657" t="s">
        <v>100</v>
      </c>
      <c r="B2657" t="s">
        <v>365</v>
      </c>
      <c r="AK2657">
        <v>3</v>
      </c>
      <c r="AL2657">
        <v>2023</v>
      </c>
      <c r="AM2657">
        <v>4</v>
      </c>
      <c r="AN2657" s="273">
        <f>(Table2[[#This Row],[OUTSD_IND_HEALTH_TOTAL]]+Table2[[#This Row],[EXCHG_IND_HEALTH_TOTAL]])-Table2[[#This Row],[OUTSD_IND_GRANDFATHER]]</f>
        <v>0</v>
      </c>
      <c r="AO2657" s="275">
        <f>Table2[[#This Row],[OUTSD_IND_HEALTH_TOTAL]]-Table2[[#This Row],[OUTSD_IND_GRANDFATHER]]</f>
        <v>0</v>
      </c>
      <c r="AP2657" s="273">
        <f>(Table2[[#This Row],[OUTSD_SG_HEALTH_TOTAL]]+Table2[[#This Row],[EXCHG_SG_HEALTH_TOTAL]])-Table2[[#This Row],[OUTSD_SG_GRANDFATHER]]</f>
        <v>0</v>
      </c>
      <c r="AQ2657" s="275">
        <f>Table2[[#This Row],[OUTSD_SG_HEALTH_TOTAL]]-Table2[[#This Row],[OUTSD_SG_GRANDFATHER]]</f>
        <v>0</v>
      </c>
      <c r="AR2657" s="273">
        <f>Table2[[#This Row],[EXCHG_IND_HEALTH_TOTAL]]+Table2[[#This Row],[OUTSD_IND_HEALTH_TOTAL]]</f>
        <v>0</v>
      </c>
      <c r="AS2657" s="273">
        <f>Table2[[#This Row],[EXCHG_SG_HEALTH_TOTAL]]+Table2[[#This Row],[OUTSD_SG_HEALTH_TOTAL]]</f>
        <v>0</v>
      </c>
      <c r="AT2657" s="273">
        <f>Table2[[#This Row],[OUTSD_ATM_HEALTH_TOTAL]]+Table2[[#This Row],[OUTSD_LG_HEALTH_TOTAL]]+Table2[[#This Row],[Individual Total]]+Table2[[#This Row],[Small Group Total]]+Table2[[#This Row],[OUTSD_STUDENT]]</f>
        <v>0</v>
      </c>
    </row>
    <row r="2658" spans="1:46">
      <c r="A2658" t="s">
        <v>100</v>
      </c>
      <c r="B2658" t="s">
        <v>356</v>
      </c>
      <c r="AK2658">
        <v>9</v>
      </c>
      <c r="AL2658">
        <v>2023</v>
      </c>
      <c r="AM2658">
        <v>4</v>
      </c>
      <c r="AN2658" s="273">
        <f>(Table2[[#This Row],[OUTSD_IND_HEALTH_TOTAL]]+Table2[[#This Row],[EXCHG_IND_HEALTH_TOTAL]])-Table2[[#This Row],[OUTSD_IND_GRANDFATHER]]</f>
        <v>0</v>
      </c>
      <c r="AO2658" s="275">
        <f>Table2[[#This Row],[OUTSD_IND_HEALTH_TOTAL]]-Table2[[#This Row],[OUTSD_IND_GRANDFATHER]]</f>
        <v>0</v>
      </c>
      <c r="AP2658" s="273">
        <f>(Table2[[#This Row],[OUTSD_SG_HEALTH_TOTAL]]+Table2[[#This Row],[EXCHG_SG_HEALTH_TOTAL]])-Table2[[#This Row],[OUTSD_SG_GRANDFATHER]]</f>
        <v>0</v>
      </c>
      <c r="AQ2658" s="275">
        <f>Table2[[#This Row],[OUTSD_SG_HEALTH_TOTAL]]-Table2[[#This Row],[OUTSD_SG_GRANDFATHER]]</f>
        <v>0</v>
      </c>
      <c r="AR2658" s="273">
        <f>Table2[[#This Row],[EXCHG_IND_HEALTH_TOTAL]]+Table2[[#This Row],[OUTSD_IND_HEALTH_TOTAL]]</f>
        <v>0</v>
      </c>
      <c r="AS2658" s="273">
        <f>Table2[[#This Row],[EXCHG_SG_HEALTH_TOTAL]]+Table2[[#This Row],[OUTSD_SG_HEALTH_TOTAL]]</f>
        <v>0</v>
      </c>
      <c r="AT2658" s="273">
        <f>Table2[[#This Row],[OUTSD_ATM_HEALTH_TOTAL]]+Table2[[#This Row],[OUTSD_LG_HEALTH_TOTAL]]+Table2[[#This Row],[Individual Total]]+Table2[[#This Row],[Small Group Total]]+Table2[[#This Row],[OUTSD_STUDENT]]</f>
        <v>0</v>
      </c>
    </row>
    <row r="2659" spans="1:46">
      <c r="A2659" t="s">
        <v>100</v>
      </c>
      <c r="B2659" t="s">
        <v>359</v>
      </c>
      <c r="AK2659">
        <v>8</v>
      </c>
      <c r="AL2659">
        <v>2023</v>
      </c>
      <c r="AM2659">
        <v>4</v>
      </c>
      <c r="AN2659" s="273">
        <f>(Table2[[#This Row],[OUTSD_IND_HEALTH_TOTAL]]+Table2[[#This Row],[EXCHG_IND_HEALTH_TOTAL]])-Table2[[#This Row],[OUTSD_IND_GRANDFATHER]]</f>
        <v>0</v>
      </c>
      <c r="AO2659" s="275">
        <f>Table2[[#This Row],[OUTSD_IND_HEALTH_TOTAL]]-Table2[[#This Row],[OUTSD_IND_GRANDFATHER]]</f>
        <v>0</v>
      </c>
      <c r="AP2659" s="273">
        <f>(Table2[[#This Row],[OUTSD_SG_HEALTH_TOTAL]]+Table2[[#This Row],[EXCHG_SG_HEALTH_TOTAL]])-Table2[[#This Row],[OUTSD_SG_GRANDFATHER]]</f>
        <v>0</v>
      </c>
      <c r="AQ2659" s="275">
        <f>Table2[[#This Row],[OUTSD_SG_HEALTH_TOTAL]]-Table2[[#This Row],[OUTSD_SG_GRANDFATHER]]</f>
        <v>0</v>
      </c>
      <c r="AR2659" s="273">
        <f>Table2[[#This Row],[EXCHG_IND_HEALTH_TOTAL]]+Table2[[#This Row],[OUTSD_IND_HEALTH_TOTAL]]</f>
        <v>0</v>
      </c>
      <c r="AS2659" s="273">
        <f>Table2[[#This Row],[EXCHG_SG_HEALTH_TOTAL]]+Table2[[#This Row],[OUTSD_SG_HEALTH_TOTAL]]</f>
        <v>0</v>
      </c>
      <c r="AT2659" s="273">
        <f>Table2[[#This Row],[OUTSD_ATM_HEALTH_TOTAL]]+Table2[[#This Row],[OUTSD_LG_HEALTH_TOTAL]]+Table2[[#This Row],[Individual Total]]+Table2[[#This Row],[Small Group Total]]+Table2[[#This Row],[OUTSD_STUDENT]]</f>
        <v>0</v>
      </c>
    </row>
    <row r="2660" spans="1:46">
      <c r="A2660" t="s">
        <v>100</v>
      </c>
      <c r="B2660" t="s">
        <v>380</v>
      </c>
      <c r="AK2660">
        <v>2</v>
      </c>
      <c r="AL2660">
        <v>2023</v>
      </c>
      <c r="AM2660">
        <v>4</v>
      </c>
      <c r="AN2660" s="273">
        <f>(Table2[[#This Row],[OUTSD_IND_HEALTH_TOTAL]]+Table2[[#This Row],[EXCHG_IND_HEALTH_TOTAL]])-Table2[[#This Row],[OUTSD_IND_GRANDFATHER]]</f>
        <v>0</v>
      </c>
      <c r="AO2660" s="275">
        <f>Table2[[#This Row],[OUTSD_IND_HEALTH_TOTAL]]-Table2[[#This Row],[OUTSD_IND_GRANDFATHER]]</f>
        <v>0</v>
      </c>
      <c r="AP2660" s="273">
        <f>(Table2[[#This Row],[OUTSD_SG_HEALTH_TOTAL]]+Table2[[#This Row],[EXCHG_SG_HEALTH_TOTAL]])-Table2[[#This Row],[OUTSD_SG_GRANDFATHER]]</f>
        <v>0</v>
      </c>
      <c r="AQ2660" s="275">
        <f>Table2[[#This Row],[OUTSD_SG_HEALTH_TOTAL]]-Table2[[#This Row],[OUTSD_SG_GRANDFATHER]]</f>
        <v>0</v>
      </c>
      <c r="AR2660" s="273">
        <f>Table2[[#This Row],[EXCHG_IND_HEALTH_TOTAL]]+Table2[[#This Row],[OUTSD_IND_HEALTH_TOTAL]]</f>
        <v>0</v>
      </c>
      <c r="AS2660" s="273">
        <f>Table2[[#This Row],[EXCHG_SG_HEALTH_TOTAL]]+Table2[[#This Row],[OUTSD_SG_HEALTH_TOTAL]]</f>
        <v>0</v>
      </c>
      <c r="AT2660" s="273">
        <f>Table2[[#This Row],[OUTSD_ATM_HEALTH_TOTAL]]+Table2[[#This Row],[OUTSD_LG_HEALTH_TOTAL]]+Table2[[#This Row],[Individual Total]]+Table2[[#This Row],[Small Group Total]]+Table2[[#This Row],[OUTSD_STUDENT]]</f>
        <v>0</v>
      </c>
    </row>
    <row r="2661" spans="1:46">
      <c r="A2661" t="s">
        <v>100</v>
      </c>
      <c r="B2661" t="s">
        <v>387</v>
      </c>
      <c r="AK2661">
        <v>1</v>
      </c>
      <c r="AL2661">
        <v>2023</v>
      </c>
      <c r="AM2661">
        <v>4</v>
      </c>
      <c r="AN2661" s="273">
        <f>(Table2[[#This Row],[OUTSD_IND_HEALTH_TOTAL]]+Table2[[#This Row],[EXCHG_IND_HEALTH_TOTAL]])-Table2[[#This Row],[OUTSD_IND_GRANDFATHER]]</f>
        <v>0</v>
      </c>
      <c r="AO2661" s="275">
        <f>Table2[[#This Row],[OUTSD_IND_HEALTH_TOTAL]]-Table2[[#This Row],[OUTSD_IND_GRANDFATHER]]</f>
        <v>0</v>
      </c>
      <c r="AP2661" s="273">
        <f>(Table2[[#This Row],[OUTSD_SG_HEALTH_TOTAL]]+Table2[[#This Row],[EXCHG_SG_HEALTH_TOTAL]])-Table2[[#This Row],[OUTSD_SG_GRANDFATHER]]</f>
        <v>0</v>
      </c>
      <c r="AQ2661" s="275">
        <f>Table2[[#This Row],[OUTSD_SG_HEALTH_TOTAL]]-Table2[[#This Row],[OUTSD_SG_GRANDFATHER]]</f>
        <v>0</v>
      </c>
      <c r="AR2661" s="273">
        <f>Table2[[#This Row],[EXCHG_IND_HEALTH_TOTAL]]+Table2[[#This Row],[OUTSD_IND_HEALTH_TOTAL]]</f>
        <v>0</v>
      </c>
      <c r="AS2661" s="273">
        <f>Table2[[#This Row],[EXCHG_SG_HEALTH_TOTAL]]+Table2[[#This Row],[OUTSD_SG_HEALTH_TOTAL]]</f>
        <v>0</v>
      </c>
      <c r="AT2661" s="273">
        <f>Table2[[#This Row],[OUTSD_ATM_HEALTH_TOTAL]]+Table2[[#This Row],[OUTSD_LG_HEALTH_TOTAL]]+Table2[[#This Row],[Individual Total]]+Table2[[#This Row],[Small Group Total]]+Table2[[#This Row],[OUTSD_STUDENT]]</f>
        <v>0</v>
      </c>
    </row>
    <row r="2662" spans="1:46">
      <c r="A2662" t="s">
        <v>100</v>
      </c>
      <c r="B2662" t="s">
        <v>373</v>
      </c>
      <c r="AK2662">
        <v>1</v>
      </c>
      <c r="AL2662">
        <v>2023</v>
      </c>
      <c r="AM2662">
        <v>4</v>
      </c>
      <c r="AN2662" s="273">
        <f>(Table2[[#This Row],[OUTSD_IND_HEALTH_TOTAL]]+Table2[[#This Row],[EXCHG_IND_HEALTH_TOTAL]])-Table2[[#This Row],[OUTSD_IND_GRANDFATHER]]</f>
        <v>0</v>
      </c>
      <c r="AO2662" s="275">
        <f>Table2[[#This Row],[OUTSD_IND_HEALTH_TOTAL]]-Table2[[#This Row],[OUTSD_IND_GRANDFATHER]]</f>
        <v>0</v>
      </c>
      <c r="AP2662" s="273">
        <f>(Table2[[#This Row],[OUTSD_SG_HEALTH_TOTAL]]+Table2[[#This Row],[EXCHG_SG_HEALTH_TOTAL]])-Table2[[#This Row],[OUTSD_SG_GRANDFATHER]]</f>
        <v>0</v>
      </c>
      <c r="AQ2662" s="275">
        <f>Table2[[#This Row],[OUTSD_SG_HEALTH_TOTAL]]-Table2[[#This Row],[OUTSD_SG_GRANDFATHER]]</f>
        <v>0</v>
      </c>
      <c r="AR2662" s="273">
        <f>Table2[[#This Row],[EXCHG_IND_HEALTH_TOTAL]]+Table2[[#This Row],[OUTSD_IND_HEALTH_TOTAL]]</f>
        <v>0</v>
      </c>
      <c r="AS2662" s="273">
        <f>Table2[[#This Row],[EXCHG_SG_HEALTH_TOTAL]]+Table2[[#This Row],[OUTSD_SG_HEALTH_TOTAL]]</f>
        <v>0</v>
      </c>
      <c r="AT2662" s="273">
        <f>Table2[[#This Row],[OUTSD_ATM_HEALTH_TOTAL]]+Table2[[#This Row],[OUTSD_LG_HEALTH_TOTAL]]+Table2[[#This Row],[Individual Total]]+Table2[[#This Row],[Small Group Total]]+Table2[[#This Row],[OUTSD_STUDENT]]</f>
        <v>0</v>
      </c>
    </row>
    <row r="2663" spans="1:46">
      <c r="A2663" t="s">
        <v>100</v>
      </c>
      <c r="B2663" t="s">
        <v>357</v>
      </c>
      <c r="AK2663">
        <v>9</v>
      </c>
      <c r="AL2663">
        <v>2023</v>
      </c>
      <c r="AM2663">
        <v>4</v>
      </c>
      <c r="AN2663" s="273">
        <f>(Table2[[#This Row],[OUTSD_IND_HEALTH_TOTAL]]+Table2[[#This Row],[EXCHG_IND_HEALTH_TOTAL]])-Table2[[#This Row],[OUTSD_IND_GRANDFATHER]]</f>
        <v>0</v>
      </c>
      <c r="AO2663" s="275">
        <f>Table2[[#This Row],[OUTSD_IND_HEALTH_TOTAL]]-Table2[[#This Row],[OUTSD_IND_GRANDFATHER]]</f>
        <v>0</v>
      </c>
      <c r="AP2663" s="273">
        <f>(Table2[[#This Row],[OUTSD_SG_HEALTH_TOTAL]]+Table2[[#This Row],[EXCHG_SG_HEALTH_TOTAL]])-Table2[[#This Row],[OUTSD_SG_GRANDFATHER]]</f>
        <v>0</v>
      </c>
      <c r="AQ2663" s="275">
        <f>Table2[[#This Row],[OUTSD_SG_HEALTH_TOTAL]]-Table2[[#This Row],[OUTSD_SG_GRANDFATHER]]</f>
        <v>0</v>
      </c>
      <c r="AR2663" s="273">
        <f>Table2[[#This Row],[EXCHG_IND_HEALTH_TOTAL]]+Table2[[#This Row],[OUTSD_IND_HEALTH_TOTAL]]</f>
        <v>0</v>
      </c>
      <c r="AS2663" s="273">
        <f>Table2[[#This Row],[EXCHG_SG_HEALTH_TOTAL]]+Table2[[#This Row],[OUTSD_SG_HEALTH_TOTAL]]</f>
        <v>0</v>
      </c>
      <c r="AT2663" s="273">
        <f>Table2[[#This Row],[OUTSD_ATM_HEALTH_TOTAL]]+Table2[[#This Row],[OUTSD_LG_HEALTH_TOTAL]]+Table2[[#This Row],[Individual Total]]+Table2[[#This Row],[Small Group Total]]+Table2[[#This Row],[OUTSD_STUDENT]]</f>
        <v>0</v>
      </c>
    </row>
    <row r="2664" spans="1:46">
      <c r="A2664" t="s">
        <v>100</v>
      </c>
      <c r="B2664" t="s">
        <v>362</v>
      </c>
      <c r="AK2664">
        <v>4</v>
      </c>
      <c r="AL2664">
        <v>2023</v>
      </c>
      <c r="AM2664">
        <v>4</v>
      </c>
      <c r="AN2664" s="273">
        <f>(Table2[[#This Row],[OUTSD_IND_HEALTH_TOTAL]]+Table2[[#This Row],[EXCHG_IND_HEALTH_TOTAL]])-Table2[[#This Row],[OUTSD_IND_GRANDFATHER]]</f>
        <v>0</v>
      </c>
      <c r="AO2664" s="275">
        <f>Table2[[#This Row],[OUTSD_IND_HEALTH_TOTAL]]-Table2[[#This Row],[OUTSD_IND_GRANDFATHER]]</f>
        <v>0</v>
      </c>
      <c r="AP2664" s="273">
        <f>(Table2[[#This Row],[OUTSD_SG_HEALTH_TOTAL]]+Table2[[#This Row],[EXCHG_SG_HEALTH_TOTAL]])-Table2[[#This Row],[OUTSD_SG_GRANDFATHER]]</f>
        <v>0</v>
      </c>
      <c r="AQ2664" s="275">
        <f>Table2[[#This Row],[OUTSD_SG_HEALTH_TOTAL]]-Table2[[#This Row],[OUTSD_SG_GRANDFATHER]]</f>
        <v>0</v>
      </c>
      <c r="AR2664" s="273">
        <f>Table2[[#This Row],[EXCHG_IND_HEALTH_TOTAL]]+Table2[[#This Row],[OUTSD_IND_HEALTH_TOTAL]]</f>
        <v>0</v>
      </c>
      <c r="AS2664" s="273">
        <f>Table2[[#This Row],[EXCHG_SG_HEALTH_TOTAL]]+Table2[[#This Row],[OUTSD_SG_HEALTH_TOTAL]]</f>
        <v>0</v>
      </c>
      <c r="AT2664" s="273">
        <f>Table2[[#This Row],[OUTSD_ATM_HEALTH_TOTAL]]+Table2[[#This Row],[OUTSD_LG_HEALTH_TOTAL]]+Table2[[#This Row],[Individual Total]]+Table2[[#This Row],[Small Group Total]]+Table2[[#This Row],[OUTSD_STUDENT]]</f>
        <v>0</v>
      </c>
    </row>
    <row r="2665" spans="1:46">
      <c r="A2665" t="s">
        <v>490</v>
      </c>
      <c r="B2665" t="s">
        <v>369</v>
      </c>
      <c r="AE2665">
        <v>4</v>
      </c>
      <c r="AL2665">
        <v>2023</v>
      </c>
      <c r="AM2665">
        <v>4</v>
      </c>
      <c r="AN2665" s="273">
        <f>(Table2[[#This Row],[OUTSD_IND_HEALTH_TOTAL]]+Table2[[#This Row],[EXCHG_IND_HEALTH_TOTAL]])-Table2[[#This Row],[OUTSD_IND_GRANDFATHER]]</f>
        <v>0</v>
      </c>
      <c r="AO2665" s="275">
        <f>Table2[[#This Row],[OUTSD_IND_HEALTH_TOTAL]]-Table2[[#This Row],[OUTSD_IND_GRANDFATHER]]</f>
        <v>0</v>
      </c>
      <c r="AP2665" s="273">
        <f>(Table2[[#This Row],[OUTSD_SG_HEALTH_TOTAL]]+Table2[[#This Row],[EXCHG_SG_HEALTH_TOTAL]])-Table2[[#This Row],[OUTSD_SG_GRANDFATHER]]</f>
        <v>0</v>
      </c>
      <c r="AQ2665" s="275">
        <f>Table2[[#This Row],[OUTSD_SG_HEALTH_TOTAL]]-Table2[[#This Row],[OUTSD_SG_GRANDFATHER]]</f>
        <v>0</v>
      </c>
      <c r="AR2665" s="273">
        <f>Table2[[#This Row],[EXCHG_IND_HEALTH_TOTAL]]+Table2[[#This Row],[OUTSD_IND_HEALTH_TOTAL]]</f>
        <v>0</v>
      </c>
      <c r="AS2665" s="273">
        <f>Table2[[#This Row],[EXCHG_SG_HEALTH_TOTAL]]+Table2[[#This Row],[OUTSD_SG_HEALTH_TOTAL]]</f>
        <v>0</v>
      </c>
      <c r="AT2665" s="273">
        <f>Table2[[#This Row],[OUTSD_ATM_HEALTH_TOTAL]]+Table2[[#This Row],[OUTSD_LG_HEALTH_TOTAL]]+Table2[[#This Row],[Individual Total]]+Table2[[#This Row],[Small Group Total]]+Table2[[#This Row],[OUTSD_STUDENT]]</f>
        <v>0</v>
      </c>
    </row>
    <row r="2666" spans="1:46">
      <c r="A2666" t="s">
        <v>490</v>
      </c>
      <c r="B2666" t="s">
        <v>366</v>
      </c>
      <c r="AE2666">
        <v>1</v>
      </c>
      <c r="AL2666">
        <v>2023</v>
      </c>
      <c r="AM2666">
        <v>4</v>
      </c>
      <c r="AN2666" s="273">
        <f>(Table2[[#This Row],[OUTSD_IND_HEALTH_TOTAL]]+Table2[[#This Row],[EXCHG_IND_HEALTH_TOTAL]])-Table2[[#This Row],[OUTSD_IND_GRANDFATHER]]</f>
        <v>0</v>
      </c>
      <c r="AO2666" s="275">
        <f>Table2[[#This Row],[OUTSD_IND_HEALTH_TOTAL]]-Table2[[#This Row],[OUTSD_IND_GRANDFATHER]]</f>
        <v>0</v>
      </c>
      <c r="AP2666" s="273">
        <f>(Table2[[#This Row],[OUTSD_SG_HEALTH_TOTAL]]+Table2[[#This Row],[EXCHG_SG_HEALTH_TOTAL]])-Table2[[#This Row],[OUTSD_SG_GRANDFATHER]]</f>
        <v>0</v>
      </c>
      <c r="AQ2666" s="275">
        <f>Table2[[#This Row],[OUTSD_SG_HEALTH_TOTAL]]-Table2[[#This Row],[OUTSD_SG_GRANDFATHER]]</f>
        <v>0</v>
      </c>
      <c r="AR2666" s="273">
        <f>Table2[[#This Row],[EXCHG_IND_HEALTH_TOTAL]]+Table2[[#This Row],[OUTSD_IND_HEALTH_TOTAL]]</f>
        <v>0</v>
      </c>
      <c r="AS2666" s="273">
        <f>Table2[[#This Row],[EXCHG_SG_HEALTH_TOTAL]]+Table2[[#This Row],[OUTSD_SG_HEALTH_TOTAL]]</f>
        <v>0</v>
      </c>
      <c r="AT2666" s="273">
        <f>Table2[[#This Row],[OUTSD_ATM_HEALTH_TOTAL]]+Table2[[#This Row],[OUTSD_LG_HEALTH_TOTAL]]+Table2[[#This Row],[Individual Total]]+Table2[[#This Row],[Small Group Total]]+Table2[[#This Row],[OUTSD_STUDENT]]</f>
        <v>0</v>
      </c>
    </row>
    <row r="2667" spans="1:46">
      <c r="A2667" t="s">
        <v>490</v>
      </c>
      <c r="B2667" t="s">
        <v>365</v>
      </c>
      <c r="AE2667">
        <v>1</v>
      </c>
      <c r="AL2667">
        <v>2023</v>
      </c>
      <c r="AM2667">
        <v>4</v>
      </c>
      <c r="AN2667" s="273">
        <f>(Table2[[#This Row],[OUTSD_IND_HEALTH_TOTAL]]+Table2[[#This Row],[EXCHG_IND_HEALTH_TOTAL]])-Table2[[#This Row],[OUTSD_IND_GRANDFATHER]]</f>
        <v>0</v>
      </c>
      <c r="AO2667" s="275">
        <f>Table2[[#This Row],[OUTSD_IND_HEALTH_TOTAL]]-Table2[[#This Row],[OUTSD_IND_GRANDFATHER]]</f>
        <v>0</v>
      </c>
      <c r="AP2667" s="273">
        <f>(Table2[[#This Row],[OUTSD_SG_HEALTH_TOTAL]]+Table2[[#This Row],[EXCHG_SG_HEALTH_TOTAL]])-Table2[[#This Row],[OUTSD_SG_GRANDFATHER]]</f>
        <v>0</v>
      </c>
      <c r="AQ2667" s="275">
        <f>Table2[[#This Row],[OUTSD_SG_HEALTH_TOTAL]]-Table2[[#This Row],[OUTSD_SG_GRANDFATHER]]</f>
        <v>0</v>
      </c>
      <c r="AR2667" s="273">
        <f>Table2[[#This Row],[EXCHG_IND_HEALTH_TOTAL]]+Table2[[#This Row],[OUTSD_IND_HEALTH_TOTAL]]</f>
        <v>0</v>
      </c>
      <c r="AS2667" s="273">
        <f>Table2[[#This Row],[EXCHG_SG_HEALTH_TOTAL]]+Table2[[#This Row],[OUTSD_SG_HEALTH_TOTAL]]</f>
        <v>0</v>
      </c>
      <c r="AT2667" s="273">
        <f>Table2[[#This Row],[OUTSD_ATM_HEALTH_TOTAL]]+Table2[[#This Row],[OUTSD_LG_HEALTH_TOTAL]]+Table2[[#This Row],[Individual Total]]+Table2[[#This Row],[Small Group Total]]+Table2[[#This Row],[OUTSD_STUDENT]]</f>
        <v>0</v>
      </c>
    </row>
    <row r="2668" spans="1:46">
      <c r="A2668" t="s">
        <v>490</v>
      </c>
      <c r="B2668" t="s">
        <v>359</v>
      </c>
      <c r="AE2668">
        <v>1</v>
      </c>
      <c r="AL2668">
        <v>2023</v>
      </c>
      <c r="AM2668">
        <v>4</v>
      </c>
      <c r="AN2668" s="273">
        <f>(Table2[[#This Row],[OUTSD_IND_HEALTH_TOTAL]]+Table2[[#This Row],[EXCHG_IND_HEALTH_TOTAL]])-Table2[[#This Row],[OUTSD_IND_GRANDFATHER]]</f>
        <v>0</v>
      </c>
      <c r="AO2668" s="275">
        <f>Table2[[#This Row],[OUTSD_IND_HEALTH_TOTAL]]-Table2[[#This Row],[OUTSD_IND_GRANDFATHER]]</f>
        <v>0</v>
      </c>
      <c r="AP2668" s="273">
        <f>(Table2[[#This Row],[OUTSD_SG_HEALTH_TOTAL]]+Table2[[#This Row],[EXCHG_SG_HEALTH_TOTAL]])-Table2[[#This Row],[OUTSD_SG_GRANDFATHER]]</f>
        <v>0</v>
      </c>
      <c r="AQ2668" s="275">
        <f>Table2[[#This Row],[OUTSD_SG_HEALTH_TOTAL]]-Table2[[#This Row],[OUTSD_SG_GRANDFATHER]]</f>
        <v>0</v>
      </c>
      <c r="AR2668" s="273">
        <f>Table2[[#This Row],[EXCHG_IND_HEALTH_TOTAL]]+Table2[[#This Row],[OUTSD_IND_HEALTH_TOTAL]]</f>
        <v>0</v>
      </c>
      <c r="AS2668" s="273">
        <f>Table2[[#This Row],[EXCHG_SG_HEALTH_TOTAL]]+Table2[[#This Row],[OUTSD_SG_HEALTH_TOTAL]]</f>
        <v>0</v>
      </c>
      <c r="AT2668" s="273">
        <f>Table2[[#This Row],[OUTSD_ATM_HEALTH_TOTAL]]+Table2[[#This Row],[OUTSD_LG_HEALTH_TOTAL]]+Table2[[#This Row],[Individual Total]]+Table2[[#This Row],[Small Group Total]]+Table2[[#This Row],[OUTSD_STUDENT]]</f>
        <v>0</v>
      </c>
    </row>
    <row r="2669" spans="1:46">
      <c r="A2669" t="s">
        <v>490</v>
      </c>
      <c r="B2669" t="s">
        <v>364</v>
      </c>
      <c r="AE2669">
        <v>1</v>
      </c>
      <c r="AL2669">
        <v>2023</v>
      </c>
      <c r="AM2669">
        <v>4</v>
      </c>
      <c r="AN2669" s="273">
        <f>(Table2[[#This Row],[OUTSD_IND_HEALTH_TOTAL]]+Table2[[#This Row],[EXCHG_IND_HEALTH_TOTAL]])-Table2[[#This Row],[OUTSD_IND_GRANDFATHER]]</f>
        <v>0</v>
      </c>
      <c r="AO2669" s="275">
        <f>Table2[[#This Row],[OUTSD_IND_HEALTH_TOTAL]]-Table2[[#This Row],[OUTSD_IND_GRANDFATHER]]</f>
        <v>0</v>
      </c>
      <c r="AP2669" s="273">
        <f>(Table2[[#This Row],[OUTSD_SG_HEALTH_TOTAL]]+Table2[[#This Row],[EXCHG_SG_HEALTH_TOTAL]])-Table2[[#This Row],[OUTSD_SG_GRANDFATHER]]</f>
        <v>0</v>
      </c>
      <c r="AQ2669" s="275">
        <f>Table2[[#This Row],[OUTSD_SG_HEALTH_TOTAL]]-Table2[[#This Row],[OUTSD_SG_GRANDFATHER]]</f>
        <v>0</v>
      </c>
      <c r="AR2669" s="273">
        <f>Table2[[#This Row],[EXCHG_IND_HEALTH_TOTAL]]+Table2[[#This Row],[OUTSD_IND_HEALTH_TOTAL]]</f>
        <v>0</v>
      </c>
      <c r="AS2669" s="273">
        <f>Table2[[#This Row],[EXCHG_SG_HEALTH_TOTAL]]+Table2[[#This Row],[OUTSD_SG_HEALTH_TOTAL]]</f>
        <v>0</v>
      </c>
      <c r="AT2669" s="273">
        <f>Table2[[#This Row],[OUTSD_ATM_HEALTH_TOTAL]]+Table2[[#This Row],[OUTSD_LG_HEALTH_TOTAL]]+Table2[[#This Row],[Individual Total]]+Table2[[#This Row],[Small Group Total]]+Table2[[#This Row],[OUTSD_STUDENT]]</f>
        <v>0</v>
      </c>
    </row>
    <row r="2670" spans="1:46">
      <c r="A2670" t="s">
        <v>101</v>
      </c>
      <c r="B2670" t="s">
        <v>358</v>
      </c>
      <c r="AK2670">
        <v>1</v>
      </c>
      <c r="AL2670">
        <v>2023</v>
      </c>
      <c r="AM2670">
        <v>4</v>
      </c>
      <c r="AN2670" s="273">
        <f>(Table2[[#This Row],[OUTSD_IND_HEALTH_TOTAL]]+Table2[[#This Row],[EXCHG_IND_HEALTH_TOTAL]])-Table2[[#This Row],[OUTSD_IND_GRANDFATHER]]</f>
        <v>0</v>
      </c>
      <c r="AO2670" s="275">
        <f>Table2[[#This Row],[OUTSD_IND_HEALTH_TOTAL]]-Table2[[#This Row],[OUTSD_IND_GRANDFATHER]]</f>
        <v>0</v>
      </c>
      <c r="AP2670" s="273">
        <f>(Table2[[#This Row],[OUTSD_SG_HEALTH_TOTAL]]+Table2[[#This Row],[EXCHG_SG_HEALTH_TOTAL]])-Table2[[#This Row],[OUTSD_SG_GRANDFATHER]]</f>
        <v>0</v>
      </c>
      <c r="AQ2670" s="275">
        <f>Table2[[#This Row],[OUTSD_SG_HEALTH_TOTAL]]-Table2[[#This Row],[OUTSD_SG_GRANDFATHER]]</f>
        <v>0</v>
      </c>
      <c r="AR2670" s="273">
        <f>Table2[[#This Row],[EXCHG_IND_HEALTH_TOTAL]]+Table2[[#This Row],[OUTSD_IND_HEALTH_TOTAL]]</f>
        <v>0</v>
      </c>
      <c r="AS2670" s="273">
        <f>Table2[[#This Row],[EXCHG_SG_HEALTH_TOTAL]]+Table2[[#This Row],[OUTSD_SG_HEALTH_TOTAL]]</f>
        <v>0</v>
      </c>
      <c r="AT2670" s="273">
        <f>Table2[[#This Row],[OUTSD_ATM_HEALTH_TOTAL]]+Table2[[#This Row],[OUTSD_LG_HEALTH_TOTAL]]+Table2[[#This Row],[Individual Total]]+Table2[[#This Row],[Small Group Total]]+Table2[[#This Row],[OUTSD_STUDENT]]</f>
        <v>0</v>
      </c>
    </row>
    <row r="2671" spans="1:46">
      <c r="A2671" t="s">
        <v>101</v>
      </c>
      <c r="B2671" t="s">
        <v>368</v>
      </c>
      <c r="AK2671">
        <v>2</v>
      </c>
      <c r="AL2671">
        <v>2023</v>
      </c>
      <c r="AM2671">
        <v>4</v>
      </c>
      <c r="AN2671" s="273">
        <f>(Table2[[#This Row],[OUTSD_IND_HEALTH_TOTAL]]+Table2[[#This Row],[EXCHG_IND_HEALTH_TOTAL]])-Table2[[#This Row],[OUTSD_IND_GRANDFATHER]]</f>
        <v>0</v>
      </c>
      <c r="AO2671" s="275">
        <f>Table2[[#This Row],[OUTSD_IND_HEALTH_TOTAL]]-Table2[[#This Row],[OUTSD_IND_GRANDFATHER]]</f>
        <v>0</v>
      </c>
      <c r="AP2671" s="273">
        <f>(Table2[[#This Row],[OUTSD_SG_HEALTH_TOTAL]]+Table2[[#This Row],[EXCHG_SG_HEALTH_TOTAL]])-Table2[[#This Row],[OUTSD_SG_GRANDFATHER]]</f>
        <v>0</v>
      </c>
      <c r="AQ2671" s="275">
        <f>Table2[[#This Row],[OUTSD_SG_HEALTH_TOTAL]]-Table2[[#This Row],[OUTSD_SG_GRANDFATHER]]</f>
        <v>0</v>
      </c>
      <c r="AR2671" s="273">
        <f>Table2[[#This Row],[EXCHG_IND_HEALTH_TOTAL]]+Table2[[#This Row],[OUTSD_IND_HEALTH_TOTAL]]</f>
        <v>0</v>
      </c>
      <c r="AS2671" s="273">
        <f>Table2[[#This Row],[EXCHG_SG_HEALTH_TOTAL]]+Table2[[#This Row],[OUTSD_SG_HEALTH_TOTAL]]</f>
        <v>0</v>
      </c>
      <c r="AT2671" s="273">
        <f>Table2[[#This Row],[OUTSD_ATM_HEALTH_TOTAL]]+Table2[[#This Row],[OUTSD_LG_HEALTH_TOTAL]]+Table2[[#This Row],[Individual Total]]+Table2[[#This Row],[Small Group Total]]+Table2[[#This Row],[OUTSD_STUDENT]]</f>
        <v>0</v>
      </c>
    </row>
    <row r="2672" spans="1:46">
      <c r="A2672" t="s">
        <v>101</v>
      </c>
      <c r="B2672" t="s">
        <v>366</v>
      </c>
      <c r="AK2672">
        <v>1</v>
      </c>
      <c r="AL2672">
        <v>2023</v>
      </c>
      <c r="AM2672">
        <v>4</v>
      </c>
      <c r="AN2672" s="273">
        <f>(Table2[[#This Row],[OUTSD_IND_HEALTH_TOTAL]]+Table2[[#This Row],[EXCHG_IND_HEALTH_TOTAL]])-Table2[[#This Row],[OUTSD_IND_GRANDFATHER]]</f>
        <v>0</v>
      </c>
      <c r="AO2672" s="275">
        <f>Table2[[#This Row],[OUTSD_IND_HEALTH_TOTAL]]-Table2[[#This Row],[OUTSD_IND_GRANDFATHER]]</f>
        <v>0</v>
      </c>
      <c r="AP2672" s="273">
        <f>(Table2[[#This Row],[OUTSD_SG_HEALTH_TOTAL]]+Table2[[#This Row],[EXCHG_SG_HEALTH_TOTAL]])-Table2[[#This Row],[OUTSD_SG_GRANDFATHER]]</f>
        <v>0</v>
      </c>
      <c r="AQ2672" s="275">
        <f>Table2[[#This Row],[OUTSD_SG_HEALTH_TOTAL]]-Table2[[#This Row],[OUTSD_SG_GRANDFATHER]]</f>
        <v>0</v>
      </c>
      <c r="AR2672" s="273">
        <f>Table2[[#This Row],[EXCHG_IND_HEALTH_TOTAL]]+Table2[[#This Row],[OUTSD_IND_HEALTH_TOTAL]]</f>
        <v>0</v>
      </c>
      <c r="AS2672" s="273">
        <f>Table2[[#This Row],[EXCHG_SG_HEALTH_TOTAL]]+Table2[[#This Row],[OUTSD_SG_HEALTH_TOTAL]]</f>
        <v>0</v>
      </c>
      <c r="AT2672" s="273">
        <f>Table2[[#This Row],[OUTSD_ATM_HEALTH_TOTAL]]+Table2[[#This Row],[OUTSD_LG_HEALTH_TOTAL]]+Table2[[#This Row],[Individual Total]]+Table2[[#This Row],[Small Group Total]]+Table2[[#This Row],[OUTSD_STUDENT]]</f>
        <v>0</v>
      </c>
    </row>
    <row r="2673" spans="1:46">
      <c r="A2673" t="s">
        <v>101</v>
      </c>
      <c r="B2673" t="s">
        <v>357</v>
      </c>
      <c r="AK2673">
        <v>2</v>
      </c>
      <c r="AL2673">
        <v>2023</v>
      </c>
      <c r="AM2673">
        <v>4</v>
      </c>
      <c r="AN2673" s="273">
        <f>(Table2[[#This Row],[OUTSD_IND_HEALTH_TOTAL]]+Table2[[#This Row],[EXCHG_IND_HEALTH_TOTAL]])-Table2[[#This Row],[OUTSD_IND_GRANDFATHER]]</f>
        <v>0</v>
      </c>
      <c r="AO2673" s="275">
        <f>Table2[[#This Row],[OUTSD_IND_HEALTH_TOTAL]]-Table2[[#This Row],[OUTSD_IND_GRANDFATHER]]</f>
        <v>0</v>
      </c>
      <c r="AP2673" s="273">
        <f>(Table2[[#This Row],[OUTSD_SG_HEALTH_TOTAL]]+Table2[[#This Row],[EXCHG_SG_HEALTH_TOTAL]])-Table2[[#This Row],[OUTSD_SG_GRANDFATHER]]</f>
        <v>0</v>
      </c>
      <c r="AQ2673" s="275">
        <f>Table2[[#This Row],[OUTSD_SG_HEALTH_TOTAL]]-Table2[[#This Row],[OUTSD_SG_GRANDFATHER]]</f>
        <v>0</v>
      </c>
      <c r="AR2673" s="273">
        <f>Table2[[#This Row],[EXCHG_IND_HEALTH_TOTAL]]+Table2[[#This Row],[OUTSD_IND_HEALTH_TOTAL]]</f>
        <v>0</v>
      </c>
      <c r="AS2673" s="273">
        <f>Table2[[#This Row],[EXCHG_SG_HEALTH_TOTAL]]+Table2[[#This Row],[OUTSD_SG_HEALTH_TOTAL]]</f>
        <v>0</v>
      </c>
      <c r="AT2673" s="273">
        <f>Table2[[#This Row],[OUTSD_ATM_HEALTH_TOTAL]]+Table2[[#This Row],[OUTSD_LG_HEALTH_TOTAL]]+Table2[[#This Row],[Individual Total]]+Table2[[#This Row],[Small Group Total]]+Table2[[#This Row],[OUTSD_STUDENT]]</f>
        <v>0</v>
      </c>
    </row>
    <row r="2674" spans="1:46">
      <c r="A2674" t="s">
        <v>416</v>
      </c>
      <c r="B2674" t="s">
        <v>381</v>
      </c>
      <c r="AK2674">
        <v>8</v>
      </c>
      <c r="AL2674">
        <v>2023</v>
      </c>
      <c r="AM2674">
        <v>4</v>
      </c>
      <c r="AN2674" s="273">
        <f>(Table2[[#This Row],[OUTSD_IND_HEALTH_TOTAL]]+Table2[[#This Row],[EXCHG_IND_HEALTH_TOTAL]])-Table2[[#This Row],[OUTSD_IND_GRANDFATHER]]</f>
        <v>0</v>
      </c>
      <c r="AO2674" s="275">
        <f>Table2[[#This Row],[OUTSD_IND_HEALTH_TOTAL]]-Table2[[#This Row],[OUTSD_IND_GRANDFATHER]]</f>
        <v>0</v>
      </c>
      <c r="AP2674" s="273">
        <f>(Table2[[#This Row],[OUTSD_SG_HEALTH_TOTAL]]+Table2[[#This Row],[EXCHG_SG_HEALTH_TOTAL]])-Table2[[#This Row],[OUTSD_SG_GRANDFATHER]]</f>
        <v>0</v>
      </c>
      <c r="AQ2674" s="275">
        <f>Table2[[#This Row],[OUTSD_SG_HEALTH_TOTAL]]-Table2[[#This Row],[OUTSD_SG_GRANDFATHER]]</f>
        <v>0</v>
      </c>
      <c r="AR2674" s="273">
        <f>Table2[[#This Row],[EXCHG_IND_HEALTH_TOTAL]]+Table2[[#This Row],[OUTSD_IND_HEALTH_TOTAL]]</f>
        <v>0</v>
      </c>
      <c r="AS2674" s="273">
        <f>Table2[[#This Row],[EXCHG_SG_HEALTH_TOTAL]]+Table2[[#This Row],[OUTSD_SG_HEALTH_TOTAL]]</f>
        <v>0</v>
      </c>
      <c r="AT2674" s="273">
        <f>Table2[[#This Row],[OUTSD_ATM_HEALTH_TOTAL]]+Table2[[#This Row],[OUTSD_LG_HEALTH_TOTAL]]+Table2[[#This Row],[Individual Total]]+Table2[[#This Row],[Small Group Total]]+Table2[[#This Row],[OUTSD_STUDENT]]</f>
        <v>0</v>
      </c>
    </row>
    <row r="2675" spans="1:46">
      <c r="A2675" t="s">
        <v>416</v>
      </c>
      <c r="B2675" t="s">
        <v>363</v>
      </c>
      <c r="AI2675">
        <v>741</v>
      </c>
      <c r="AK2675">
        <v>53</v>
      </c>
      <c r="AL2675">
        <v>2023</v>
      </c>
      <c r="AM2675">
        <v>4</v>
      </c>
      <c r="AN2675" s="273">
        <f>(Table2[[#This Row],[OUTSD_IND_HEALTH_TOTAL]]+Table2[[#This Row],[EXCHG_IND_HEALTH_TOTAL]])-Table2[[#This Row],[OUTSD_IND_GRANDFATHER]]</f>
        <v>0</v>
      </c>
      <c r="AO2675" s="275">
        <f>Table2[[#This Row],[OUTSD_IND_HEALTH_TOTAL]]-Table2[[#This Row],[OUTSD_IND_GRANDFATHER]]</f>
        <v>0</v>
      </c>
      <c r="AP2675" s="273">
        <f>(Table2[[#This Row],[OUTSD_SG_HEALTH_TOTAL]]+Table2[[#This Row],[EXCHG_SG_HEALTH_TOTAL]])-Table2[[#This Row],[OUTSD_SG_GRANDFATHER]]</f>
        <v>0</v>
      </c>
      <c r="AQ2675" s="275">
        <f>Table2[[#This Row],[OUTSD_SG_HEALTH_TOTAL]]-Table2[[#This Row],[OUTSD_SG_GRANDFATHER]]</f>
        <v>0</v>
      </c>
      <c r="AR2675" s="273">
        <f>Table2[[#This Row],[EXCHG_IND_HEALTH_TOTAL]]+Table2[[#This Row],[OUTSD_IND_HEALTH_TOTAL]]</f>
        <v>0</v>
      </c>
      <c r="AS2675" s="273">
        <f>Table2[[#This Row],[EXCHG_SG_HEALTH_TOTAL]]+Table2[[#This Row],[OUTSD_SG_HEALTH_TOTAL]]</f>
        <v>0</v>
      </c>
      <c r="AT2675" s="273">
        <f>Table2[[#This Row],[OUTSD_ATM_HEALTH_TOTAL]]+Table2[[#This Row],[OUTSD_LG_HEALTH_TOTAL]]+Table2[[#This Row],[Individual Total]]+Table2[[#This Row],[Small Group Total]]+Table2[[#This Row],[OUTSD_STUDENT]]</f>
        <v>0</v>
      </c>
    </row>
    <row r="2676" spans="1:46">
      <c r="A2676" t="s">
        <v>416</v>
      </c>
      <c r="B2676" t="s">
        <v>358</v>
      </c>
      <c r="AI2676">
        <v>11844</v>
      </c>
      <c r="AK2676">
        <v>344</v>
      </c>
      <c r="AL2676">
        <v>2023</v>
      </c>
      <c r="AM2676">
        <v>4</v>
      </c>
      <c r="AN2676" s="273">
        <f>(Table2[[#This Row],[OUTSD_IND_HEALTH_TOTAL]]+Table2[[#This Row],[EXCHG_IND_HEALTH_TOTAL]])-Table2[[#This Row],[OUTSD_IND_GRANDFATHER]]</f>
        <v>0</v>
      </c>
      <c r="AO2676" s="275">
        <f>Table2[[#This Row],[OUTSD_IND_HEALTH_TOTAL]]-Table2[[#This Row],[OUTSD_IND_GRANDFATHER]]</f>
        <v>0</v>
      </c>
      <c r="AP2676" s="273">
        <f>(Table2[[#This Row],[OUTSD_SG_HEALTH_TOTAL]]+Table2[[#This Row],[EXCHG_SG_HEALTH_TOTAL]])-Table2[[#This Row],[OUTSD_SG_GRANDFATHER]]</f>
        <v>0</v>
      </c>
      <c r="AQ2676" s="275">
        <f>Table2[[#This Row],[OUTSD_SG_HEALTH_TOTAL]]-Table2[[#This Row],[OUTSD_SG_GRANDFATHER]]</f>
        <v>0</v>
      </c>
      <c r="AR2676" s="273">
        <f>Table2[[#This Row],[EXCHG_IND_HEALTH_TOTAL]]+Table2[[#This Row],[OUTSD_IND_HEALTH_TOTAL]]</f>
        <v>0</v>
      </c>
      <c r="AS2676" s="273">
        <f>Table2[[#This Row],[EXCHG_SG_HEALTH_TOTAL]]+Table2[[#This Row],[OUTSD_SG_HEALTH_TOTAL]]</f>
        <v>0</v>
      </c>
      <c r="AT2676" s="273">
        <f>Table2[[#This Row],[OUTSD_ATM_HEALTH_TOTAL]]+Table2[[#This Row],[OUTSD_LG_HEALTH_TOTAL]]+Table2[[#This Row],[Individual Total]]+Table2[[#This Row],[Small Group Total]]+Table2[[#This Row],[OUTSD_STUDENT]]</f>
        <v>0</v>
      </c>
    </row>
    <row r="2677" spans="1:46">
      <c r="A2677" t="s">
        <v>416</v>
      </c>
      <c r="B2677" t="s">
        <v>361</v>
      </c>
      <c r="AK2677">
        <v>122</v>
      </c>
      <c r="AL2677">
        <v>2023</v>
      </c>
      <c r="AM2677">
        <v>4</v>
      </c>
      <c r="AN2677" s="273">
        <f>(Table2[[#This Row],[OUTSD_IND_HEALTH_TOTAL]]+Table2[[#This Row],[EXCHG_IND_HEALTH_TOTAL]])-Table2[[#This Row],[OUTSD_IND_GRANDFATHER]]</f>
        <v>0</v>
      </c>
      <c r="AO2677" s="275">
        <f>Table2[[#This Row],[OUTSD_IND_HEALTH_TOTAL]]-Table2[[#This Row],[OUTSD_IND_GRANDFATHER]]</f>
        <v>0</v>
      </c>
      <c r="AP2677" s="273">
        <f>(Table2[[#This Row],[OUTSD_SG_HEALTH_TOTAL]]+Table2[[#This Row],[EXCHG_SG_HEALTH_TOTAL]])-Table2[[#This Row],[OUTSD_SG_GRANDFATHER]]</f>
        <v>0</v>
      </c>
      <c r="AQ2677" s="275">
        <f>Table2[[#This Row],[OUTSD_SG_HEALTH_TOTAL]]-Table2[[#This Row],[OUTSD_SG_GRANDFATHER]]</f>
        <v>0</v>
      </c>
      <c r="AR2677" s="273">
        <f>Table2[[#This Row],[EXCHG_IND_HEALTH_TOTAL]]+Table2[[#This Row],[OUTSD_IND_HEALTH_TOTAL]]</f>
        <v>0</v>
      </c>
      <c r="AS2677" s="273">
        <f>Table2[[#This Row],[EXCHG_SG_HEALTH_TOTAL]]+Table2[[#This Row],[OUTSD_SG_HEALTH_TOTAL]]</f>
        <v>0</v>
      </c>
      <c r="AT2677" s="273">
        <f>Table2[[#This Row],[OUTSD_ATM_HEALTH_TOTAL]]+Table2[[#This Row],[OUTSD_LG_HEALTH_TOTAL]]+Table2[[#This Row],[Individual Total]]+Table2[[#This Row],[Small Group Total]]+Table2[[#This Row],[OUTSD_STUDENT]]</f>
        <v>0</v>
      </c>
    </row>
    <row r="2678" spans="1:46">
      <c r="A2678" t="s">
        <v>416</v>
      </c>
      <c r="B2678" t="s">
        <v>372</v>
      </c>
      <c r="AI2678">
        <v>613</v>
      </c>
      <c r="AK2678">
        <v>76</v>
      </c>
      <c r="AL2678">
        <v>2023</v>
      </c>
      <c r="AM2678">
        <v>4</v>
      </c>
      <c r="AN2678" s="273">
        <f>(Table2[[#This Row],[OUTSD_IND_HEALTH_TOTAL]]+Table2[[#This Row],[EXCHG_IND_HEALTH_TOTAL]])-Table2[[#This Row],[OUTSD_IND_GRANDFATHER]]</f>
        <v>0</v>
      </c>
      <c r="AO2678" s="275">
        <f>Table2[[#This Row],[OUTSD_IND_HEALTH_TOTAL]]-Table2[[#This Row],[OUTSD_IND_GRANDFATHER]]</f>
        <v>0</v>
      </c>
      <c r="AP2678" s="273">
        <f>(Table2[[#This Row],[OUTSD_SG_HEALTH_TOTAL]]+Table2[[#This Row],[EXCHG_SG_HEALTH_TOTAL]])-Table2[[#This Row],[OUTSD_SG_GRANDFATHER]]</f>
        <v>0</v>
      </c>
      <c r="AQ2678" s="275">
        <f>Table2[[#This Row],[OUTSD_SG_HEALTH_TOTAL]]-Table2[[#This Row],[OUTSD_SG_GRANDFATHER]]</f>
        <v>0</v>
      </c>
      <c r="AR2678" s="273">
        <f>Table2[[#This Row],[EXCHG_IND_HEALTH_TOTAL]]+Table2[[#This Row],[OUTSD_IND_HEALTH_TOTAL]]</f>
        <v>0</v>
      </c>
      <c r="AS2678" s="273">
        <f>Table2[[#This Row],[EXCHG_SG_HEALTH_TOTAL]]+Table2[[#This Row],[OUTSD_SG_HEALTH_TOTAL]]</f>
        <v>0</v>
      </c>
      <c r="AT2678" s="273">
        <f>Table2[[#This Row],[OUTSD_ATM_HEALTH_TOTAL]]+Table2[[#This Row],[OUTSD_LG_HEALTH_TOTAL]]+Table2[[#This Row],[Individual Total]]+Table2[[#This Row],[Small Group Total]]+Table2[[#This Row],[OUTSD_STUDENT]]</f>
        <v>0</v>
      </c>
    </row>
    <row r="2679" spans="1:46">
      <c r="A2679" t="s">
        <v>416</v>
      </c>
      <c r="B2679" t="s">
        <v>376</v>
      </c>
      <c r="AK2679">
        <v>42</v>
      </c>
      <c r="AL2679">
        <v>2023</v>
      </c>
      <c r="AM2679">
        <v>4</v>
      </c>
      <c r="AN2679" s="273">
        <f>(Table2[[#This Row],[OUTSD_IND_HEALTH_TOTAL]]+Table2[[#This Row],[EXCHG_IND_HEALTH_TOTAL]])-Table2[[#This Row],[OUTSD_IND_GRANDFATHER]]</f>
        <v>0</v>
      </c>
      <c r="AO2679" s="275">
        <f>Table2[[#This Row],[OUTSD_IND_HEALTH_TOTAL]]-Table2[[#This Row],[OUTSD_IND_GRANDFATHER]]</f>
        <v>0</v>
      </c>
      <c r="AP2679" s="273">
        <f>(Table2[[#This Row],[OUTSD_SG_HEALTH_TOTAL]]+Table2[[#This Row],[EXCHG_SG_HEALTH_TOTAL]])-Table2[[#This Row],[OUTSD_SG_GRANDFATHER]]</f>
        <v>0</v>
      </c>
      <c r="AQ2679" s="275">
        <f>Table2[[#This Row],[OUTSD_SG_HEALTH_TOTAL]]-Table2[[#This Row],[OUTSD_SG_GRANDFATHER]]</f>
        <v>0</v>
      </c>
      <c r="AR2679" s="273">
        <f>Table2[[#This Row],[EXCHG_IND_HEALTH_TOTAL]]+Table2[[#This Row],[OUTSD_IND_HEALTH_TOTAL]]</f>
        <v>0</v>
      </c>
      <c r="AS2679" s="273">
        <f>Table2[[#This Row],[EXCHG_SG_HEALTH_TOTAL]]+Table2[[#This Row],[OUTSD_SG_HEALTH_TOTAL]]</f>
        <v>0</v>
      </c>
      <c r="AT2679" s="273">
        <f>Table2[[#This Row],[OUTSD_ATM_HEALTH_TOTAL]]+Table2[[#This Row],[OUTSD_LG_HEALTH_TOTAL]]+Table2[[#This Row],[Individual Total]]+Table2[[#This Row],[Small Group Total]]+Table2[[#This Row],[OUTSD_STUDENT]]</f>
        <v>0</v>
      </c>
    </row>
    <row r="2680" spans="1:46">
      <c r="A2680" t="s">
        <v>416</v>
      </c>
      <c r="B2680" t="s">
        <v>379</v>
      </c>
      <c r="AI2680">
        <v>188</v>
      </c>
      <c r="AK2680">
        <v>34</v>
      </c>
      <c r="AL2680">
        <v>2023</v>
      </c>
      <c r="AM2680">
        <v>4</v>
      </c>
      <c r="AN2680" s="273">
        <f>(Table2[[#This Row],[OUTSD_IND_HEALTH_TOTAL]]+Table2[[#This Row],[EXCHG_IND_HEALTH_TOTAL]])-Table2[[#This Row],[OUTSD_IND_GRANDFATHER]]</f>
        <v>0</v>
      </c>
      <c r="AO2680" s="275">
        <f>Table2[[#This Row],[OUTSD_IND_HEALTH_TOTAL]]-Table2[[#This Row],[OUTSD_IND_GRANDFATHER]]</f>
        <v>0</v>
      </c>
      <c r="AP2680" s="273">
        <f>(Table2[[#This Row],[OUTSD_SG_HEALTH_TOTAL]]+Table2[[#This Row],[EXCHG_SG_HEALTH_TOTAL]])-Table2[[#This Row],[OUTSD_SG_GRANDFATHER]]</f>
        <v>0</v>
      </c>
      <c r="AQ2680" s="275">
        <f>Table2[[#This Row],[OUTSD_SG_HEALTH_TOTAL]]-Table2[[#This Row],[OUTSD_SG_GRANDFATHER]]</f>
        <v>0</v>
      </c>
      <c r="AR2680" s="273">
        <f>Table2[[#This Row],[EXCHG_IND_HEALTH_TOTAL]]+Table2[[#This Row],[OUTSD_IND_HEALTH_TOTAL]]</f>
        <v>0</v>
      </c>
      <c r="AS2680" s="273">
        <f>Table2[[#This Row],[EXCHG_SG_HEALTH_TOTAL]]+Table2[[#This Row],[OUTSD_SG_HEALTH_TOTAL]]</f>
        <v>0</v>
      </c>
      <c r="AT2680" s="273">
        <f>Table2[[#This Row],[OUTSD_ATM_HEALTH_TOTAL]]+Table2[[#This Row],[OUTSD_LG_HEALTH_TOTAL]]+Table2[[#This Row],[Individual Total]]+Table2[[#This Row],[Small Group Total]]+Table2[[#This Row],[OUTSD_STUDENT]]</f>
        <v>0</v>
      </c>
    </row>
    <row r="2681" spans="1:46">
      <c r="A2681" t="s">
        <v>416</v>
      </c>
      <c r="B2681" t="s">
        <v>377</v>
      </c>
      <c r="AK2681">
        <v>43</v>
      </c>
      <c r="AL2681">
        <v>2023</v>
      </c>
      <c r="AM2681">
        <v>4</v>
      </c>
      <c r="AN2681" s="273">
        <f>(Table2[[#This Row],[OUTSD_IND_HEALTH_TOTAL]]+Table2[[#This Row],[EXCHG_IND_HEALTH_TOTAL]])-Table2[[#This Row],[OUTSD_IND_GRANDFATHER]]</f>
        <v>0</v>
      </c>
      <c r="AO2681" s="275">
        <f>Table2[[#This Row],[OUTSD_IND_HEALTH_TOTAL]]-Table2[[#This Row],[OUTSD_IND_GRANDFATHER]]</f>
        <v>0</v>
      </c>
      <c r="AP2681" s="273">
        <f>(Table2[[#This Row],[OUTSD_SG_HEALTH_TOTAL]]+Table2[[#This Row],[EXCHG_SG_HEALTH_TOTAL]])-Table2[[#This Row],[OUTSD_SG_GRANDFATHER]]</f>
        <v>0</v>
      </c>
      <c r="AQ2681" s="275">
        <f>Table2[[#This Row],[OUTSD_SG_HEALTH_TOTAL]]-Table2[[#This Row],[OUTSD_SG_GRANDFATHER]]</f>
        <v>0</v>
      </c>
      <c r="AR2681" s="273">
        <f>Table2[[#This Row],[EXCHG_IND_HEALTH_TOTAL]]+Table2[[#This Row],[OUTSD_IND_HEALTH_TOTAL]]</f>
        <v>0</v>
      </c>
      <c r="AS2681" s="273">
        <f>Table2[[#This Row],[EXCHG_SG_HEALTH_TOTAL]]+Table2[[#This Row],[OUTSD_SG_HEALTH_TOTAL]]</f>
        <v>0</v>
      </c>
      <c r="AT2681" s="273">
        <f>Table2[[#This Row],[OUTSD_ATM_HEALTH_TOTAL]]+Table2[[#This Row],[OUTSD_LG_HEALTH_TOTAL]]+Table2[[#This Row],[Individual Total]]+Table2[[#This Row],[Small Group Total]]+Table2[[#This Row],[OUTSD_STUDENT]]</f>
        <v>0</v>
      </c>
    </row>
    <row r="2682" spans="1:46">
      <c r="A2682" t="s">
        <v>416</v>
      </c>
      <c r="B2682" t="s">
        <v>370</v>
      </c>
      <c r="AI2682">
        <v>1123</v>
      </c>
      <c r="AK2682">
        <v>406</v>
      </c>
      <c r="AL2682">
        <v>2023</v>
      </c>
      <c r="AM2682">
        <v>4</v>
      </c>
      <c r="AN2682" s="273">
        <f>(Table2[[#This Row],[OUTSD_IND_HEALTH_TOTAL]]+Table2[[#This Row],[EXCHG_IND_HEALTH_TOTAL]])-Table2[[#This Row],[OUTSD_IND_GRANDFATHER]]</f>
        <v>0</v>
      </c>
      <c r="AO2682" s="275">
        <f>Table2[[#This Row],[OUTSD_IND_HEALTH_TOTAL]]-Table2[[#This Row],[OUTSD_IND_GRANDFATHER]]</f>
        <v>0</v>
      </c>
      <c r="AP2682" s="273">
        <f>(Table2[[#This Row],[OUTSD_SG_HEALTH_TOTAL]]+Table2[[#This Row],[EXCHG_SG_HEALTH_TOTAL]])-Table2[[#This Row],[OUTSD_SG_GRANDFATHER]]</f>
        <v>0</v>
      </c>
      <c r="AQ2682" s="275">
        <f>Table2[[#This Row],[OUTSD_SG_HEALTH_TOTAL]]-Table2[[#This Row],[OUTSD_SG_GRANDFATHER]]</f>
        <v>0</v>
      </c>
      <c r="AR2682" s="273">
        <f>Table2[[#This Row],[EXCHG_IND_HEALTH_TOTAL]]+Table2[[#This Row],[OUTSD_IND_HEALTH_TOTAL]]</f>
        <v>0</v>
      </c>
      <c r="AS2682" s="273">
        <f>Table2[[#This Row],[EXCHG_SG_HEALTH_TOTAL]]+Table2[[#This Row],[OUTSD_SG_HEALTH_TOTAL]]</f>
        <v>0</v>
      </c>
      <c r="AT2682" s="273">
        <f>Table2[[#This Row],[OUTSD_ATM_HEALTH_TOTAL]]+Table2[[#This Row],[OUTSD_LG_HEALTH_TOTAL]]+Table2[[#This Row],[Individual Total]]+Table2[[#This Row],[Small Group Total]]+Table2[[#This Row],[OUTSD_STUDENT]]</f>
        <v>0</v>
      </c>
    </row>
    <row r="2683" spans="1:46">
      <c r="A2683" t="s">
        <v>416</v>
      </c>
      <c r="B2683" t="s">
        <v>367</v>
      </c>
      <c r="AK2683">
        <v>46</v>
      </c>
      <c r="AL2683">
        <v>2023</v>
      </c>
      <c r="AM2683">
        <v>4</v>
      </c>
      <c r="AN2683" s="273">
        <f>(Table2[[#This Row],[OUTSD_IND_HEALTH_TOTAL]]+Table2[[#This Row],[EXCHG_IND_HEALTH_TOTAL]])-Table2[[#This Row],[OUTSD_IND_GRANDFATHER]]</f>
        <v>0</v>
      </c>
      <c r="AO2683" s="275">
        <f>Table2[[#This Row],[OUTSD_IND_HEALTH_TOTAL]]-Table2[[#This Row],[OUTSD_IND_GRANDFATHER]]</f>
        <v>0</v>
      </c>
      <c r="AP2683" s="273">
        <f>(Table2[[#This Row],[OUTSD_SG_HEALTH_TOTAL]]+Table2[[#This Row],[EXCHG_SG_HEALTH_TOTAL]])-Table2[[#This Row],[OUTSD_SG_GRANDFATHER]]</f>
        <v>0</v>
      </c>
      <c r="AQ2683" s="275">
        <f>Table2[[#This Row],[OUTSD_SG_HEALTH_TOTAL]]-Table2[[#This Row],[OUTSD_SG_GRANDFATHER]]</f>
        <v>0</v>
      </c>
      <c r="AR2683" s="273">
        <f>Table2[[#This Row],[EXCHG_IND_HEALTH_TOTAL]]+Table2[[#This Row],[OUTSD_IND_HEALTH_TOTAL]]</f>
        <v>0</v>
      </c>
      <c r="AS2683" s="273">
        <f>Table2[[#This Row],[EXCHG_SG_HEALTH_TOTAL]]+Table2[[#This Row],[OUTSD_SG_HEALTH_TOTAL]]</f>
        <v>0</v>
      </c>
      <c r="AT2683" s="273">
        <f>Table2[[#This Row],[OUTSD_ATM_HEALTH_TOTAL]]+Table2[[#This Row],[OUTSD_LG_HEALTH_TOTAL]]+Table2[[#This Row],[Individual Total]]+Table2[[#This Row],[Small Group Total]]+Table2[[#This Row],[OUTSD_STUDENT]]</f>
        <v>0</v>
      </c>
    </row>
    <row r="2684" spans="1:46">
      <c r="A2684" t="s">
        <v>416</v>
      </c>
      <c r="B2684" t="s">
        <v>391</v>
      </c>
      <c r="AK2684">
        <v>2</v>
      </c>
      <c r="AL2684">
        <v>2023</v>
      </c>
      <c r="AM2684">
        <v>4</v>
      </c>
      <c r="AN2684" s="273">
        <f>(Table2[[#This Row],[OUTSD_IND_HEALTH_TOTAL]]+Table2[[#This Row],[EXCHG_IND_HEALTH_TOTAL]])-Table2[[#This Row],[OUTSD_IND_GRANDFATHER]]</f>
        <v>0</v>
      </c>
      <c r="AO2684" s="275">
        <f>Table2[[#This Row],[OUTSD_IND_HEALTH_TOTAL]]-Table2[[#This Row],[OUTSD_IND_GRANDFATHER]]</f>
        <v>0</v>
      </c>
      <c r="AP2684" s="273">
        <f>(Table2[[#This Row],[OUTSD_SG_HEALTH_TOTAL]]+Table2[[#This Row],[EXCHG_SG_HEALTH_TOTAL]])-Table2[[#This Row],[OUTSD_SG_GRANDFATHER]]</f>
        <v>0</v>
      </c>
      <c r="AQ2684" s="275">
        <f>Table2[[#This Row],[OUTSD_SG_HEALTH_TOTAL]]-Table2[[#This Row],[OUTSD_SG_GRANDFATHER]]</f>
        <v>0</v>
      </c>
      <c r="AR2684" s="273">
        <f>Table2[[#This Row],[EXCHG_IND_HEALTH_TOTAL]]+Table2[[#This Row],[OUTSD_IND_HEALTH_TOTAL]]</f>
        <v>0</v>
      </c>
      <c r="AS2684" s="273">
        <f>Table2[[#This Row],[EXCHG_SG_HEALTH_TOTAL]]+Table2[[#This Row],[OUTSD_SG_HEALTH_TOTAL]]</f>
        <v>0</v>
      </c>
      <c r="AT2684" s="273">
        <f>Table2[[#This Row],[OUTSD_ATM_HEALTH_TOTAL]]+Table2[[#This Row],[OUTSD_LG_HEALTH_TOTAL]]+Table2[[#This Row],[Individual Total]]+Table2[[#This Row],[Small Group Total]]+Table2[[#This Row],[OUTSD_STUDENT]]</f>
        <v>0</v>
      </c>
    </row>
    <row r="2685" spans="1:46">
      <c r="A2685" t="s">
        <v>416</v>
      </c>
      <c r="B2685" t="s">
        <v>386</v>
      </c>
      <c r="AK2685">
        <v>8</v>
      </c>
      <c r="AL2685">
        <v>2023</v>
      </c>
      <c r="AM2685">
        <v>4</v>
      </c>
      <c r="AN2685" s="273">
        <f>(Table2[[#This Row],[OUTSD_IND_HEALTH_TOTAL]]+Table2[[#This Row],[EXCHG_IND_HEALTH_TOTAL]])-Table2[[#This Row],[OUTSD_IND_GRANDFATHER]]</f>
        <v>0</v>
      </c>
      <c r="AO2685" s="275">
        <f>Table2[[#This Row],[OUTSD_IND_HEALTH_TOTAL]]-Table2[[#This Row],[OUTSD_IND_GRANDFATHER]]</f>
        <v>0</v>
      </c>
      <c r="AP2685" s="273">
        <f>(Table2[[#This Row],[OUTSD_SG_HEALTH_TOTAL]]+Table2[[#This Row],[EXCHG_SG_HEALTH_TOTAL]])-Table2[[#This Row],[OUTSD_SG_GRANDFATHER]]</f>
        <v>0</v>
      </c>
      <c r="AQ2685" s="275">
        <f>Table2[[#This Row],[OUTSD_SG_HEALTH_TOTAL]]-Table2[[#This Row],[OUTSD_SG_GRANDFATHER]]</f>
        <v>0</v>
      </c>
      <c r="AR2685" s="273">
        <f>Table2[[#This Row],[EXCHG_IND_HEALTH_TOTAL]]+Table2[[#This Row],[OUTSD_IND_HEALTH_TOTAL]]</f>
        <v>0</v>
      </c>
      <c r="AS2685" s="273">
        <f>Table2[[#This Row],[EXCHG_SG_HEALTH_TOTAL]]+Table2[[#This Row],[OUTSD_SG_HEALTH_TOTAL]]</f>
        <v>0</v>
      </c>
      <c r="AT2685" s="273">
        <f>Table2[[#This Row],[OUTSD_ATM_HEALTH_TOTAL]]+Table2[[#This Row],[OUTSD_LG_HEALTH_TOTAL]]+Table2[[#This Row],[Individual Total]]+Table2[[#This Row],[Small Group Total]]+Table2[[#This Row],[OUTSD_STUDENT]]</f>
        <v>0</v>
      </c>
    </row>
    <row r="2686" spans="1:46">
      <c r="A2686" t="s">
        <v>416</v>
      </c>
      <c r="B2686" t="s">
        <v>389</v>
      </c>
      <c r="AK2686">
        <v>5</v>
      </c>
      <c r="AL2686">
        <v>2023</v>
      </c>
      <c r="AM2686">
        <v>4</v>
      </c>
      <c r="AN2686" s="273">
        <f>(Table2[[#This Row],[OUTSD_IND_HEALTH_TOTAL]]+Table2[[#This Row],[EXCHG_IND_HEALTH_TOTAL]])-Table2[[#This Row],[OUTSD_IND_GRANDFATHER]]</f>
        <v>0</v>
      </c>
      <c r="AO2686" s="275">
        <f>Table2[[#This Row],[OUTSD_IND_HEALTH_TOTAL]]-Table2[[#This Row],[OUTSD_IND_GRANDFATHER]]</f>
        <v>0</v>
      </c>
      <c r="AP2686" s="273">
        <f>(Table2[[#This Row],[OUTSD_SG_HEALTH_TOTAL]]+Table2[[#This Row],[EXCHG_SG_HEALTH_TOTAL]])-Table2[[#This Row],[OUTSD_SG_GRANDFATHER]]</f>
        <v>0</v>
      </c>
      <c r="AQ2686" s="275">
        <f>Table2[[#This Row],[OUTSD_SG_HEALTH_TOTAL]]-Table2[[#This Row],[OUTSD_SG_GRANDFATHER]]</f>
        <v>0</v>
      </c>
      <c r="AR2686" s="273">
        <f>Table2[[#This Row],[EXCHG_IND_HEALTH_TOTAL]]+Table2[[#This Row],[OUTSD_IND_HEALTH_TOTAL]]</f>
        <v>0</v>
      </c>
      <c r="AS2686" s="273">
        <f>Table2[[#This Row],[EXCHG_SG_HEALTH_TOTAL]]+Table2[[#This Row],[OUTSD_SG_HEALTH_TOTAL]]</f>
        <v>0</v>
      </c>
      <c r="AT2686" s="273">
        <f>Table2[[#This Row],[OUTSD_ATM_HEALTH_TOTAL]]+Table2[[#This Row],[OUTSD_LG_HEALTH_TOTAL]]+Table2[[#This Row],[Individual Total]]+Table2[[#This Row],[Small Group Total]]+Table2[[#This Row],[OUTSD_STUDENT]]</f>
        <v>0</v>
      </c>
    </row>
    <row r="2687" spans="1:46">
      <c r="A2687" t="s">
        <v>416</v>
      </c>
      <c r="B2687" t="s">
        <v>360</v>
      </c>
      <c r="AI2687">
        <v>417</v>
      </c>
      <c r="AK2687">
        <v>26</v>
      </c>
      <c r="AL2687">
        <v>2023</v>
      </c>
      <c r="AM2687">
        <v>4</v>
      </c>
      <c r="AN2687" s="273">
        <f>(Table2[[#This Row],[OUTSD_IND_HEALTH_TOTAL]]+Table2[[#This Row],[EXCHG_IND_HEALTH_TOTAL]])-Table2[[#This Row],[OUTSD_IND_GRANDFATHER]]</f>
        <v>0</v>
      </c>
      <c r="AO2687" s="275">
        <f>Table2[[#This Row],[OUTSD_IND_HEALTH_TOTAL]]-Table2[[#This Row],[OUTSD_IND_GRANDFATHER]]</f>
        <v>0</v>
      </c>
      <c r="AP2687" s="273">
        <f>(Table2[[#This Row],[OUTSD_SG_HEALTH_TOTAL]]+Table2[[#This Row],[EXCHG_SG_HEALTH_TOTAL]])-Table2[[#This Row],[OUTSD_SG_GRANDFATHER]]</f>
        <v>0</v>
      </c>
      <c r="AQ2687" s="275">
        <f>Table2[[#This Row],[OUTSD_SG_HEALTH_TOTAL]]-Table2[[#This Row],[OUTSD_SG_GRANDFATHER]]</f>
        <v>0</v>
      </c>
      <c r="AR2687" s="273">
        <f>Table2[[#This Row],[EXCHG_IND_HEALTH_TOTAL]]+Table2[[#This Row],[OUTSD_IND_HEALTH_TOTAL]]</f>
        <v>0</v>
      </c>
      <c r="AS2687" s="273">
        <f>Table2[[#This Row],[EXCHG_SG_HEALTH_TOTAL]]+Table2[[#This Row],[OUTSD_SG_HEALTH_TOTAL]]</f>
        <v>0</v>
      </c>
      <c r="AT2687" s="273">
        <f>Table2[[#This Row],[OUTSD_ATM_HEALTH_TOTAL]]+Table2[[#This Row],[OUTSD_LG_HEALTH_TOTAL]]+Table2[[#This Row],[Individual Total]]+Table2[[#This Row],[Small Group Total]]+Table2[[#This Row],[OUTSD_STUDENT]]</f>
        <v>0</v>
      </c>
    </row>
    <row r="2688" spans="1:46">
      <c r="A2688" t="s">
        <v>416</v>
      </c>
      <c r="B2688" t="s">
        <v>368</v>
      </c>
      <c r="AK2688">
        <v>84</v>
      </c>
      <c r="AL2688">
        <v>2023</v>
      </c>
      <c r="AM2688">
        <v>4</v>
      </c>
      <c r="AN2688" s="273">
        <f>(Table2[[#This Row],[OUTSD_IND_HEALTH_TOTAL]]+Table2[[#This Row],[EXCHG_IND_HEALTH_TOTAL]])-Table2[[#This Row],[OUTSD_IND_GRANDFATHER]]</f>
        <v>0</v>
      </c>
      <c r="AO2688" s="275">
        <f>Table2[[#This Row],[OUTSD_IND_HEALTH_TOTAL]]-Table2[[#This Row],[OUTSD_IND_GRANDFATHER]]</f>
        <v>0</v>
      </c>
      <c r="AP2688" s="273">
        <f>(Table2[[#This Row],[OUTSD_SG_HEALTH_TOTAL]]+Table2[[#This Row],[EXCHG_SG_HEALTH_TOTAL]])-Table2[[#This Row],[OUTSD_SG_GRANDFATHER]]</f>
        <v>0</v>
      </c>
      <c r="AQ2688" s="275">
        <f>Table2[[#This Row],[OUTSD_SG_HEALTH_TOTAL]]-Table2[[#This Row],[OUTSD_SG_GRANDFATHER]]</f>
        <v>0</v>
      </c>
      <c r="AR2688" s="273">
        <f>Table2[[#This Row],[EXCHG_IND_HEALTH_TOTAL]]+Table2[[#This Row],[OUTSD_IND_HEALTH_TOTAL]]</f>
        <v>0</v>
      </c>
      <c r="AS2688" s="273">
        <f>Table2[[#This Row],[EXCHG_SG_HEALTH_TOTAL]]+Table2[[#This Row],[OUTSD_SG_HEALTH_TOTAL]]</f>
        <v>0</v>
      </c>
      <c r="AT2688" s="273">
        <f>Table2[[#This Row],[OUTSD_ATM_HEALTH_TOTAL]]+Table2[[#This Row],[OUTSD_LG_HEALTH_TOTAL]]+Table2[[#This Row],[Individual Total]]+Table2[[#This Row],[Small Group Total]]+Table2[[#This Row],[OUTSD_STUDENT]]</f>
        <v>0</v>
      </c>
    </row>
    <row r="2689" spans="1:46">
      <c r="A2689" t="s">
        <v>416</v>
      </c>
      <c r="B2689" t="s">
        <v>371</v>
      </c>
      <c r="AI2689">
        <v>155</v>
      </c>
      <c r="AK2689">
        <v>23</v>
      </c>
      <c r="AL2689">
        <v>2023</v>
      </c>
      <c r="AM2689">
        <v>4</v>
      </c>
      <c r="AN2689" s="273">
        <f>(Table2[[#This Row],[OUTSD_IND_HEALTH_TOTAL]]+Table2[[#This Row],[EXCHG_IND_HEALTH_TOTAL]])-Table2[[#This Row],[OUTSD_IND_GRANDFATHER]]</f>
        <v>0</v>
      </c>
      <c r="AO2689" s="275">
        <f>Table2[[#This Row],[OUTSD_IND_HEALTH_TOTAL]]-Table2[[#This Row],[OUTSD_IND_GRANDFATHER]]</f>
        <v>0</v>
      </c>
      <c r="AP2689" s="273">
        <f>(Table2[[#This Row],[OUTSD_SG_HEALTH_TOTAL]]+Table2[[#This Row],[EXCHG_SG_HEALTH_TOTAL]])-Table2[[#This Row],[OUTSD_SG_GRANDFATHER]]</f>
        <v>0</v>
      </c>
      <c r="AQ2689" s="275">
        <f>Table2[[#This Row],[OUTSD_SG_HEALTH_TOTAL]]-Table2[[#This Row],[OUTSD_SG_GRANDFATHER]]</f>
        <v>0</v>
      </c>
      <c r="AR2689" s="273">
        <f>Table2[[#This Row],[EXCHG_IND_HEALTH_TOTAL]]+Table2[[#This Row],[OUTSD_IND_HEALTH_TOTAL]]</f>
        <v>0</v>
      </c>
      <c r="AS2689" s="273">
        <f>Table2[[#This Row],[EXCHG_SG_HEALTH_TOTAL]]+Table2[[#This Row],[OUTSD_SG_HEALTH_TOTAL]]</f>
        <v>0</v>
      </c>
      <c r="AT2689" s="273">
        <f>Table2[[#This Row],[OUTSD_ATM_HEALTH_TOTAL]]+Table2[[#This Row],[OUTSD_LG_HEALTH_TOTAL]]+Table2[[#This Row],[Individual Total]]+Table2[[#This Row],[Small Group Total]]+Table2[[#This Row],[OUTSD_STUDENT]]</f>
        <v>0</v>
      </c>
    </row>
    <row r="2690" spans="1:46">
      <c r="A2690" t="s">
        <v>416</v>
      </c>
      <c r="B2690" t="s">
        <v>378</v>
      </c>
      <c r="AK2690">
        <v>43</v>
      </c>
      <c r="AL2690">
        <v>2023</v>
      </c>
      <c r="AM2690">
        <v>4</v>
      </c>
      <c r="AN2690" s="273">
        <f>(Table2[[#This Row],[OUTSD_IND_HEALTH_TOTAL]]+Table2[[#This Row],[EXCHG_IND_HEALTH_TOTAL]])-Table2[[#This Row],[OUTSD_IND_GRANDFATHER]]</f>
        <v>0</v>
      </c>
      <c r="AO2690" s="275">
        <f>Table2[[#This Row],[OUTSD_IND_HEALTH_TOTAL]]-Table2[[#This Row],[OUTSD_IND_GRANDFATHER]]</f>
        <v>0</v>
      </c>
      <c r="AP2690" s="273">
        <f>(Table2[[#This Row],[OUTSD_SG_HEALTH_TOTAL]]+Table2[[#This Row],[EXCHG_SG_HEALTH_TOTAL]])-Table2[[#This Row],[OUTSD_SG_GRANDFATHER]]</f>
        <v>0</v>
      </c>
      <c r="AQ2690" s="275">
        <f>Table2[[#This Row],[OUTSD_SG_HEALTH_TOTAL]]-Table2[[#This Row],[OUTSD_SG_GRANDFATHER]]</f>
        <v>0</v>
      </c>
      <c r="AR2690" s="273">
        <f>Table2[[#This Row],[EXCHG_IND_HEALTH_TOTAL]]+Table2[[#This Row],[OUTSD_IND_HEALTH_TOTAL]]</f>
        <v>0</v>
      </c>
      <c r="AS2690" s="273">
        <f>Table2[[#This Row],[EXCHG_SG_HEALTH_TOTAL]]+Table2[[#This Row],[OUTSD_SG_HEALTH_TOTAL]]</f>
        <v>0</v>
      </c>
      <c r="AT2690" s="273">
        <f>Table2[[#This Row],[OUTSD_ATM_HEALTH_TOTAL]]+Table2[[#This Row],[OUTSD_LG_HEALTH_TOTAL]]+Table2[[#This Row],[Individual Total]]+Table2[[#This Row],[Small Group Total]]+Table2[[#This Row],[OUTSD_STUDENT]]</f>
        <v>0</v>
      </c>
    </row>
    <row r="2691" spans="1:46">
      <c r="A2691" t="s">
        <v>416</v>
      </c>
      <c r="B2691" t="s">
        <v>369</v>
      </c>
      <c r="AK2691">
        <v>23</v>
      </c>
      <c r="AL2691">
        <v>2023</v>
      </c>
      <c r="AM2691">
        <v>4</v>
      </c>
      <c r="AN2691" s="273">
        <f>(Table2[[#This Row],[OUTSD_IND_HEALTH_TOTAL]]+Table2[[#This Row],[EXCHG_IND_HEALTH_TOTAL]])-Table2[[#This Row],[OUTSD_IND_GRANDFATHER]]</f>
        <v>0</v>
      </c>
      <c r="AO2691" s="275">
        <f>Table2[[#This Row],[OUTSD_IND_HEALTH_TOTAL]]-Table2[[#This Row],[OUTSD_IND_GRANDFATHER]]</f>
        <v>0</v>
      </c>
      <c r="AP2691" s="273">
        <f>(Table2[[#This Row],[OUTSD_SG_HEALTH_TOTAL]]+Table2[[#This Row],[EXCHG_SG_HEALTH_TOTAL]])-Table2[[#This Row],[OUTSD_SG_GRANDFATHER]]</f>
        <v>0</v>
      </c>
      <c r="AQ2691" s="275">
        <f>Table2[[#This Row],[OUTSD_SG_HEALTH_TOTAL]]-Table2[[#This Row],[OUTSD_SG_GRANDFATHER]]</f>
        <v>0</v>
      </c>
      <c r="AR2691" s="273">
        <f>Table2[[#This Row],[EXCHG_IND_HEALTH_TOTAL]]+Table2[[#This Row],[OUTSD_IND_HEALTH_TOTAL]]</f>
        <v>0</v>
      </c>
      <c r="AS2691" s="273">
        <f>Table2[[#This Row],[EXCHG_SG_HEALTH_TOTAL]]+Table2[[#This Row],[OUTSD_SG_HEALTH_TOTAL]]</f>
        <v>0</v>
      </c>
      <c r="AT2691" s="273">
        <f>Table2[[#This Row],[OUTSD_ATM_HEALTH_TOTAL]]+Table2[[#This Row],[OUTSD_LG_HEALTH_TOTAL]]+Table2[[#This Row],[Individual Total]]+Table2[[#This Row],[Small Group Total]]+Table2[[#This Row],[OUTSD_STUDENT]]</f>
        <v>0</v>
      </c>
    </row>
    <row r="2692" spans="1:46">
      <c r="A2692" t="s">
        <v>416</v>
      </c>
      <c r="B2692" t="s">
        <v>385</v>
      </c>
      <c r="AK2692">
        <v>9</v>
      </c>
      <c r="AL2692">
        <v>2023</v>
      </c>
      <c r="AM2692">
        <v>4</v>
      </c>
      <c r="AN2692" s="273">
        <f>(Table2[[#This Row],[OUTSD_IND_HEALTH_TOTAL]]+Table2[[#This Row],[EXCHG_IND_HEALTH_TOTAL]])-Table2[[#This Row],[OUTSD_IND_GRANDFATHER]]</f>
        <v>0</v>
      </c>
      <c r="AO2692" s="275">
        <f>Table2[[#This Row],[OUTSD_IND_HEALTH_TOTAL]]-Table2[[#This Row],[OUTSD_IND_GRANDFATHER]]</f>
        <v>0</v>
      </c>
      <c r="AP2692" s="273">
        <f>(Table2[[#This Row],[OUTSD_SG_HEALTH_TOTAL]]+Table2[[#This Row],[EXCHG_SG_HEALTH_TOTAL]])-Table2[[#This Row],[OUTSD_SG_GRANDFATHER]]</f>
        <v>0</v>
      </c>
      <c r="AQ2692" s="275">
        <f>Table2[[#This Row],[OUTSD_SG_HEALTH_TOTAL]]-Table2[[#This Row],[OUTSD_SG_GRANDFATHER]]</f>
        <v>0</v>
      </c>
      <c r="AR2692" s="273">
        <f>Table2[[#This Row],[EXCHG_IND_HEALTH_TOTAL]]+Table2[[#This Row],[OUTSD_IND_HEALTH_TOTAL]]</f>
        <v>0</v>
      </c>
      <c r="AS2692" s="273">
        <f>Table2[[#This Row],[EXCHG_SG_HEALTH_TOTAL]]+Table2[[#This Row],[OUTSD_SG_HEALTH_TOTAL]]</f>
        <v>0</v>
      </c>
      <c r="AT2692" s="273">
        <f>Table2[[#This Row],[OUTSD_ATM_HEALTH_TOTAL]]+Table2[[#This Row],[OUTSD_LG_HEALTH_TOTAL]]+Table2[[#This Row],[Individual Total]]+Table2[[#This Row],[Small Group Total]]+Table2[[#This Row],[OUTSD_STUDENT]]</f>
        <v>0</v>
      </c>
    </row>
    <row r="2693" spans="1:46">
      <c r="A2693" t="s">
        <v>416</v>
      </c>
      <c r="B2693" t="s">
        <v>366</v>
      </c>
      <c r="AI2693">
        <v>4616</v>
      </c>
      <c r="AK2693">
        <v>254</v>
      </c>
      <c r="AL2693">
        <v>2023</v>
      </c>
      <c r="AM2693">
        <v>4</v>
      </c>
      <c r="AN2693" s="273">
        <f>(Table2[[#This Row],[OUTSD_IND_HEALTH_TOTAL]]+Table2[[#This Row],[EXCHG_IND_HEALTH_TOTAL]])-Table2[[#This Row],[OUTSD_IND_GRANDFATHER]]</f>
        <v>0</v>
      </c>
      <c r="AO2693" s="275">
        <f>Table2[[#This Row],[OUTSD_IND_HEALTH_TOTAL]]-Table2[[#This Row],[OUTSD_IND_GRANDFATHER]]</f>
        <v>0</v>
      </c>
      <c r="AP2693" s="273">
        <f>(Table2[[#This Row],[OUTSD_SG_HEALTH_TOTAL]]+Table2[[#This Row],[EXCHG_SG_HEALTH_TOTAL]])-Table2[[#This Row],[OUTSD_SG_GRANDFATHER]]</f>
        <v>0</v>
      </c>
      <c r="AQ2693" s="275">
        <f>Table2[[#This Row],[OUTSD_SG_HEALTH_TOTAL]]-Table2[[#This Row],[OUTSD_SG_GRANDFATHER]]</f>
        <v>0</v>
      </c>
      <c r="AR2693" s="273">
        <f>Table2[[#This Row],[EXCHG_IND_HEALTH_TOTAL]]+Table2[[#This Row],[OUTSD_IND_HEALTH_TOTAL]]</f>
        <v>0</v>
      </c>
      <c r="AS2693" s="273">
        <f>Table2[[#This Row],[EXCHG_SG_HEALTH_TOTAL]]+Table2[[#This Row],[OUTSD_SG_HEALTH_TOTAL]]</f>
        <v>0</v>
      </c>
      <c r="AT2693" s="273">
        <f>Table2[[#This Row],[OUTSD_ATM_HEALTH_TOTAL]]+Table2[[#This Row],[OUTSD_LG_HEALTH_TOTAL]]+Table2[[#This Row],[Individual Total]]+Table2[[#This Row],[Small Group Total]]+Table2[[#This Row],[OUTSD_STUDENT]]</f>
        <v>0</v>
      </c>
    </row>
    <row r="2694" spans="1:46">
      <c r="A2694" t="s">
        <v>416</v>
      </c>
      <c r="B2694" t="s">
        <v>375</v>
      </c>
      <c r="AI2694">
        <v>3</v>
      </c>
      <c r="AK2694">
        <v>165</v>
      </c>
      <c r="AL2694">
        <v>2023</v>
      </c>
      <c r="AM2694">
        <v>4</v>
      </c>
      <c r="AN2694" s="273">
        <f>(Table2[[#This Row],[OUTSD_IND_HEALTH_TOTAL]]+Table2[[#This Row],[EXCHG_IND_HEALTH_TOTAL]])-Table2[[#This Row],[OUTSD_IND_GRANDFATHER]]</f>
        <v>0</v>
      </c>
      <c r="AO2694" s="275">
        <f>Table2[[#This Row],[OUTSD_IND_HEALTH_TOTAL]]-Table2[[#This Row],[OUTSD_IND_GRANDFATHER]]</f>
        <v>0</v>
      </c>
      <c r="AP2694" s="273">
        <f>(Table2[[#This Row],[OUTSD_SG_HEALTH_TOTAL]]+Table2[[#This Row],[EXCHG_SG_HEALTH_TOTAL]])-Table2[[#This Row],[OUTSD_SG_GRANDFATHER]]</f>
        <v>0</v>
      </c>
      <c r="AQ2694" s="275">
        <f>Table2[[#This Row],[OUTSD_SG_HEALTH_TOTAL]]-Table2[[#This Row],[OUTSD_SG_GRANDFATHER]]</f>
        <v>0</v>
      </c>
      <c r="AR2694" s="273">
        <f>Table2[[#This Row],[EXCHG_IND_HEALTH_TOTAL]]+Table2[[#This Row],[OUTSD_IND_HEALTH_TOTAL]]</f>
        <v>0</v>
      </c>
      <c r="AS2694" s="273">
        <f>Table2[[#This Row],[EXCHG_SG_HEALTH_TOTAL]]+Table2[[#This Row],[OUTSD_SG_HEALTH_TOTAL]]</f>
        <v>0</v>
      </c>
      <c r="AT2694" s="273">
        <f>Table2[[#This Row],[OUTSD_ATM_HEALTH_TOTAL]]+Table2[[#This Row],[OUTSD_LG_HEALTH_TOTAL]]+Table2[[#This Row],[Individual Total]]+Table2[[#This Row],[Small Group Total]]+Table2[[#This Row],[OUTSD_STUDENT]]</f>
        <v>0</v>
      </c>
    </row>
    <row r="2695" spans="1:46">
      <c r="A2695" t="s">
        <v>416</v>
      </c>
      <c r="B2695" t="s">
        <v>365</v>
      </c>
      <c r="AI2695">
        <v>487</v>
      </c>
      <c r="AK2695">
        <v>72</v>
      </c>
      <c r="AL2695">
        <v>2023</v>
      </c>
      <c r="AM2695">
        <v>4</v>
      </c>
      <c r="AN2695" s="273">
        <f>(Table2[[#This Row],[OUTSD_IND_HEALTH_TOTAL]]+Table2[[#This Row],[EXCHG_IND_HEALTH_TOTAL]])-Table2[[#This Row],[OUTSD_IND_GRANDFATHER]]</f>
        <v>0</v>
      </c>
      <c r="AO2695" s="275">
        <f>Table2[[#This Row],[OUTSD_IND_HEALTH_TOTAL]]-Table2[[#This Row],[OUTSD_IND_GRANDFATHER]]</f>
        <v>0</v>
      </c>
      <c r="AP2695" s="273">
        <f>(Table2[[#This Row],[OUTSD_SG_HEALTH_TOTAL]]+Table2[[#This Row],[EXCHG_SG_HEALTH_TOTAL]])-Table2[[#This Row],[OUTSD_SG_GRANDFATHER]]</f>
        <v>0</v>
      </c>
      <c r="AQ2695" s="275">
        <f>Table2[[#This Row],[OUTSD_SG_HEALTH_TOTAL]]-Table2[[#This Row],[OUTSD_SG_GRANDFATHER]]</f>
        <v>0</v>
      </c>
      <c r="AR2695" s="273">
        <f>Table2[[#This Row],[EXCHG_IND_HEALTH_TOTAL]]+Table2[[#This Row],[OUTSD_IND_HEALTH_TOTAL]]</f>
        <v>0</v>
      </c>
      <c r="AS2695" s="273">
        <f>Table2[[#This Row],[EXCHG_SG_HEALTH_TOTAL]]+Table2[[#This Row],[OUTSD_SG_HEALTH_TOTAL]]</f>
        <v>0</v>
      </c>
      <c r="AT2695" s="273">
        <f>Table2[[#This Row],[OUTSD_ATM_HEALTH_TOTAL]]+Table2[[#This Row],[OUTSD_LG_HEALTH_TOTAL]]+Table2[[#This Row],[Individual Total]]+Table2[[#This Row],[Small Group Total]]+Table2[[#This Row],[OUTSD_STUDENT]]</f>
        <v>0</v>
      </c>
    </row>
    <row r="2696" spans="1:46">
      <c r="A2696" t="s">
        <v>416</v>
      </c>
      <c r="B2696" t="s">
        <v>356</v>
      </c>
      <c r="AI2696">
        <v>4315</v>
      </c>
      <c r="AK2696">
        <v>112</v>
      </c>
      <c r="AL2696">
        <v>2023</v>
      </c>
      <c r="AM2696">
        <v>4</v>
      </c>
      <c r="AN2696" s="273">
        <f>(Table2[[#This Row],[OUTSD_IND_HEALTH_TOTAL]]+Table2[[#This Row],[EXCHG_IND_HEALTH_TOTAL]])-Table2[[#This Row],[OUTSD_IND_GRANDFATHER]]</f>
        <v>0</v>
      </c>
      <c r="AO2696" s="275">
        <f>Table2[[#This Row],[OUTSD_IND_HEALTH_TOTAL]]-Table2[[#This Row],[OUTSD_IND_GRANDFATHER]]</f>
        <v>0</v>
      </c>
      <c r="AP2696" s="273">
        <f>(Table2[[#This Row],[OUTSD_SG_HEALTH_TOTAL]]+Table2[[#This Row],[EXCHG_SG_HEALTH_TOTAL]])-Table2[[#This Row],[OUTSD_SG_GRANDFATHER]]</f>
        <v>0</v>
      </c>
      <c r="AQ2696" s="275">
        <f>Table2[[#This Row],[OUTSD_SG_HEALTH_TOTAL]]-Table2[[#This Row],[OUTSD_SG_GRANDFATHER]]</f>
        <v>0</v>
      </c>
      <c r="AR2696" s="273">
        <f>Table2[[#This Row],[EXCHG_IND_HEALTH_TOTAL]]+Table2[[#This Row],[OUTSD_IND_HEALTH_TOTAL]]</f>
        <v>0</v>
      </c>
      <c r="AS2696" s="273">
        <f>Table2[[#This Row],[EXCHG_SG_HEALTH_TOTAL]]+Table2[[#This Row],[OUTSD_SG_HEALTH_TOTAL]]</f>
        <v>0</v>
      </c>
      <c r="AT2696" s="273">
        <f>Table2[[#This Row],[OUTSD_ATM_HEALTH_TOTAL]]+Table2[[#This Row],[OUTSD_LG_HEALTH_TOTAL]]+Table2[[#This Row],[Individual Total]]+Table2[[#This Row],[Small Group Total]]+Table2[[#This Row],[OUTSD_STUDENT]]</f>
        <v>0</v>
      </c>
    </row>
    <row r="2697" spans="1:46">
      <c r="A2697" t="s">
        <v>416</v>
      </c>
      <c r="B2697" t="s">
        <v>382</v>
      </c>
      <c r="AK2697">
        <v>21</v>
      </c>
      <c r="AL2697">
        <v>2023</v>
      </c>
      <c r="AM2697">
        <v>4</v>
      </c>
      <c r="AN2697" s="273">
        <f>(Table2[[#This Row],[OUTSD_IND_HEALTH_TOTAL]]+Table2[[#This Row],[EXCHG_IND_HEALTH_TOTAL]])-Table2[[#This Row],[OUTSD_IND_GRANDFATHER]]</f>
        <v>0</v>
      </c>
      <c r="AO2697" s="275">
        <f>Table2[[#This Row],[OUTSD_IND_HEALTH_TOTAL]]-Table2[[#This Row],[OUTSD_IND_GRANDFATHER]]</f>
        <v>0</v>
      </c>
      <c r="AP2697" s="273">
        <f>(Table2[[#This Row],[OUTSD_SG_HEALTH_TOTAL]]+Table2[[#This Row],[EXCHG_SG_HEALTH_TOTAL]])-Table2[[#This Row],[OUTSD_SG_GRANDFATHER]]</f>
        <v>0</v>
      </c>
      <c r="AQ2697" s="275">
        <f>Table2[[#This Row],[OUTSD_SG_HEALTH_TOTAL]]-Table2[[#This Row],[OUTSD_SG_GRANDFATHER]]</f>
        <v>0</v>
      </c>
      <c r="AR2697" s="273">
        <f>Table2[[#This Row],[EXCHG_IND_HEALTH_TOTAL]]+Table2[[#This Row],[OUTSD_IND_HEALTH_TOTAL]]</f>
        <v>0</v>
      </c>
      <c r="AS2697" s="273">
        <f>Table2[[#This Row],[EXCHG_SG_HEALTH_TOTAL]]+Table2[[#This Row],[OUTSD_SG_HEALTH_TOTAL]]</f>
        <v>0</v>
      </c>
      <c r="AT2697" s="273">
        <f>Table2[[#This Row],[OUTSD_ATM_HEALTH_TOTAL]]+Table2[[#This Row],[OUTSD_LG_HEALTH_TOTAL]]+Table2[[#This Row],[Individual Total]]+Table2[[#This Row],[Small Group Total]]+Table2[[#This Row],[OUTSD_STUDENT]]</f>
        <v>0</v>
      </c>
    </row>
    <row r="2698" spans="1:46">
      <c r="A2698" t="s">
        <v>416</v>
      </c>
      <c r="B2698" t="s">
        <v>359</v>
      </c>
      <c r="AI2698">
        <v>15058</v>
      </c>
      <c r="AK2698">
        <v>329</v>
      </c>
      <c r="AL2698">
        <v>2023</v>
      </c>
      <c r="AM2698">
        <v>4</v>
      </c>
      <c r="AN2698" s="273">
        <f>(Table2[[#This Row],[OUTSD_IND_HEALTH_TOTAL]]+Table2[[#This Row],[EXCHG_IND_HEALTH_TOTAL]])-Table2[[#This Row],[OUTSD_IND_GRANDFATHER]]</f>
        <v>0</v>
      </c>
      <c r="AO2698" s="275">
        <f>Table2[[#This Row],[OUTSD_IND_HEALTH_TOTAL]]-Table2[[#This Row],[OUTSD_IND_GRANDFATHER]]</f>
        <v>0</v>
      </c>
      <c r="AP2698" s="273">
        <f>(Table2[[#This Row],[OUTSD_SG_HEALTH_TOTAL]]+Table2[[#This Row],[EXCHG_SG_HEALTH_TOTAL]])-Table2[[#This Row],[OUTSD_SG_GRANDFATHER]]</f>
        <v>0</v>
      </c>
      <c r="AQ2698" s="275">
        <f>Table2[[#This Row],[OUTSD_SG_HEALTH_TOTAL]]-Table2[[#This Row],[OUTSD_SG_GRANDFATHER]]</f>
        <v>0</v>
      </c>
      <c r="AR2698" s="273">
        <f>Table2[[#This Row],[EXCHG_IND_HEALTH_TOTAL]]+Table2[[#This Row],[OUTSD_IND_HEALTH_TOTAL]]</f>
        <v>0</v>
      </c>
      <c r="AS2698" s="273">
        <f>Table2[[#This Row],[EXCHG_SG_HEALTH_TOTAL]]+Table2[[#This Row],[OUTSD_SG_HEALTH_TOTAL]]</f>
        <v>0</v>
      </c>
      <c r="AT2698" s="273">
        <f>Table2[[#This Row],[OUTSD_ATM_HEALTH_TOTAL]]+Table2[[#This Row],[OUTSD_LG_HEALTH_TOTAL]]+Table2[[#This Row],[Individual Total]]+Table2[[#This Row],[Small Group Total]]+Table2[[#This Row],[OUTSD_STUDENT]]</f>
        <v>0</v>
      </c>
    </row>
    <row r="2699" spans="1:46">
      <c r="A2699" t="s">
        <v>416</v>
      </c>
      <c r="B2699" t="s">
        <v>364</v>
      </c>
      <c r="AI2699">
        <v>1263</v>
      </c>
      <c r="AK2699">
        <v>40</v>
      </c>
      <c r="AL2699">
        <v>2023</v>
      </c>
      <c r="AM2699">
        <v>4</v>
      </c>
      <c r="AN2699" s="273">
        <f>(Table2[[#This Row],[OUTSD_IND_HEALTH_TOTAL]]+Table2[[#This Row],[EXCHG_IND_HEALTH_TOTAL]])-Table2[[#This Row],[OUTSD_IND_GRANDFATHER]]</f>
        <v>0</v>
      </c>
      <c r="AO2699" s="275">
        <f>Table2[[#This Row],[OUTSD_IND_HEALTH_TOTAL]]-Table2[[#This Row],[OUTSD_IND_GRANDFATHER]]</f>
        <v>0</v>
      </c>
      <c r="AP2699" s="273">
        <f>(Table2[[#This Row],[OUTSD_SG_HEALTH_TOTAL]]+Table2[[#This Row],[EXCHG_SG_HEALTH_TOTAL]])-Table2[[#This Row],[OUTSD_SG_GRANDFATHER]]</f>
        <v>0</v>
      </c>
      <c r="AQ2699" s="275">
        <f>Table2[[#This Row],[OUTSD_SG_HEALTH_TOTAL]]-Table2[[#This Row],[OUTSD_SG_GRANDFATHER]]</f>
        <v>0</v>
      </c>
      <c r="AR2699" s="273">
        <f>Table2[[#This Row],[EXCHG_IND_HEALTH_TOTAL]]+Table2[[#This Row],[OUTSD_IND_HEALTH_TOTAL]]</f>
        <v>0</v>
      </c>
      <c r="AS2699" s="273">
        <f>Table2[[#This Row],[EXCHG_SG_HEALTH_TOTAL]]+Table2[[#This Row],[OUTSD_SG_HEALTH_TOTAL]]</f>
        <v>0</v>
      </c>
      <c r="AT2699" s="273">
        <f>Table2[[#This Row],[OUTSD_ATM_HEALTH_TOTAL]]+Table2[[#This Row],[OUTSD_LG_HEALTH_TOTAL]]+Table2[[#This Row],[Individual Total]]+Table2[[#This Row],[Small Group Total]]+Table2[[#This Row],[OUTSD_STUDENT]]</f>
        <v>0</v>
      </c>
    </row>
    <row r="2700" spans="1:46">
      <c r="A2700" t="s">
        <v>416</v>
      </c>
      <c r="B2700" t="s">
        <v>384</v>
      </c>
      <c r="AK2700">
        <v>2</v>
      </c>
      <c r="AL2700">
        <v>2023</v>
      </c>
      <c r="AM2700">
        <v>4</v>
      </c>
      <c r="AN2700" s="273">
        <f>(Table2[[#This Row],[OUTSD_IND_HEALTH_TOTAL]]+Table2[[#This Row],[EXCHG_IND_HEALTH_TOTAL]])-Table2[[#This Row],[OUTSD_IND_GRANDFATHER]]</f>
        <v>0</v>
      </c>
      <c r="AO2700" s="275">
        <f>Table2[[#This Row],[OUTSD_IND_HEALTH_TOTAL]]-Table2[[#This Row],[OUTSD_IND_GRANDFATHER]]</f>
        <v>0</v>
      </c>
      <c r="AP2700" s="273">
        <f>(Table2[[#This Row],[OUTSD_SG_HEALTH_TOTAL]]+Table2[[#This Row],[EXCHG_SG_HEALTH_TOTAL]])-Table2[[#This Row],[OUTSD_SG_GRANDFATHER]]</f>
        <v>0</v>
      </c>
      <c r="AQ2700" s="275">
        <f>Table2[[#This Row],[OUTSD_SG_HEALTH_TOTAL]]-Table2[[#This Row],[OUTSD_SG_GRANDFATHER]]</f>
        <v>0</v>
      </c>
      <c r="AR2700" s="273">
        <f>Table2[[#This Row],[EXCHG_IND_HEALTH_TOTAL]]+Table2[[#This Row],[OUTSD_IND_HEALTH_TOTAL]]</f>
        <v>0</v>
      </c>
      <c r="AS2700" s="273">
        <f>Table2[[#This Row],[EXCHG_SG_HEALTH_TOTAL]]+Table2[[#This Row],[OUTSD_SG_HEALTH_TOTAL]]</f>
        <v>0</v>
      </c>
      <c r="AT2700" s="273">
        <f>Table2[[#This Row],[OUTSD_ATM_HEALTH_TOTAL]]+Table2[[#This Row],[OUTSD_LG_HEALTH_TOTAL]]+Table2[[#This Row],[Individual Total]]+Table2[[#This Row],[Small Group Total]]+Table2[[#This Row],[OUTSD_STUDENT]]</f>
        <v>0</v>
      </c>
    </row>
    <row r="2701" spans="1:46">
      <c r="A2701" t="s">
        <v>416</v>
      </c>
      <c r="B2701" t="s">
        <v>374</v>
      </c>
      <c r="AK2701">
        <v>72</v>
      </c>
      <c r="AL2701">
        <v>2023</v>
      </c>
      <c r="AM2701">
        <v>4</v>
      </c>
      <c r="AN2701" s="273">
        <f>(Table2[[#This Row],[OUTSD_IND_HEALTH_TOTAL]]+Table2[[#This Row],[EXCHG_IND_HEALTH_TOTAL]])-Table2[[#This Row],[OUTSD_IND_GRANDFATHER]]</f>
        <v>0</v>
      </c>
      <c r="AO2701" s="275">
        <f>Table2[[#This Row],[OUTSD_IND_HEALTH_TOTAL]]-Table2[[#This Row],[OUTSD_IND_GRANDFATHER]]</f>
        <v>0</v>
      </c>
      <c r="AP2701" s="273">
        <f>(Table2[[#This Row],[OUTSD_SG_HEALTH_TOTAL]]+Table2[[#This Row],[EXCHG_SG_HEALTH_TOTAL]])-Table2[[#This Row],[OUTSD_SG_GRANDFATHER]]</f>
        <v>0</v>
      </c>
      <c r="AQ2701" s="275">
        <f>Table2[[#This Row],[OUTSD_SG_HEALTH_TOTAL]]-Table2[[#This Row],[OUTSD_SG_GRANDFATHER]]</f>
        <v>0</v>
      </c>
      <c r="AR2701" s="273">
        <f>Table2[[#This Row],[EXCHG_IND_HEALTH_TOTAL]]+Table2[[#This Row],[OUTSD_IND_HEALTH_TOTAL]]</f>
        <v>0</v>
      </c>
      <c r="AS2701" s="273">
        <f>Table2[[#This Row],[EXCHG_SG_HEALTH_TOTAL]]+Table2[[#This Row],[OUTSD_SG_HEALTH_TOTAL]]</f>
        <v>0</v>
      </c>
      <c r="AT2701" s="273">
        <f>Table2[[#This Row],[OUTSD_ATM_HEALTH_TOTAL]]+Table2[[#This Row],[OUTSD_LG_HEALTH_TOTAL]]+Table2[[#This Row],[Individual Total]]+Table2[[#This Row],[Small Group Total]]+Table2[[#This Row],[OUTSD_STUDENT]]</f>
        <v>0</v>
      </c>
    </row>
    <row r="2702" spans="1:46">
      <c r="A2702" t="s">
        <v>416</v>
      </c>
      <c r="B2702" t="s">
        <v>380</v>
      </c>
      <c r="AK2702">
        <v>146</v>
      </c>
      <c r="AL2702">
        <v>2023</v>
      </c>
      <c r="AM2702">
        <v>4</v>
      </c>
      <c r="AN2702" s="273">
        <f>(Table2[[#This Row],[OUTSD_IND_HEALTH_TOTAL]]+Table2[[#This Row],[EXCHG_IND_HEALTH_TOTAL]])-Table2[[#This Row],[OUTSD_IND_GRANDFATHER]]</f>
        <v>0</v>
      </c>
      <c r="AO2702" s="275">
        <f>Table2[[#This Row],[OUTSD_IND_HEALTH_TOTAL]]-Table2[[#This Row],[OUTSD_IND_GRANDFATHER]]</f>
        <v>0</v>
      </c>
      <c r="AP2702" s="273">
        <f>(Table2[[#This Row],[OUTSD_SG_HEALTH_TOTAL]]+Table2[[#This Row],[EXCHG_SG_HEALTH_TOTAL]])-Table2[[#This Row],[OUTSD_SG_GRANDFATHER]]</f>
        <v>0</v>
      </c>
      <c r="AQ2702" s="275">
        <f>Table2[[#This Row],[OUTSD_SG_HEALTH_TOTAL]]-Table2[[#This Row],[OUTSD_SG_GRANDFATHER]]</f>
        <v>0</v>
      </c>
      <c r="AR2702" s="273">
        <f>Table2[[#This Row],[EXCHG_IND_HEALTH_TOTAL]]+Table2[[#This Row],[OUTSD_IND_HEALTH_TOTAL]]</f>
        <v>0</v>
      </c>
      <c r="AS2702" s="273">
        <f>Table2[[#This Row],[EXCHG_SG_HEALTH_TOTAL]]+Table2[[#This Row],[OUTSD_SG_HEALTH_TOTAL]]</f>
        <v>0</v>
      </c>
      <c r="AT2702" s="273">
        <f>Table2[[#This Row],[OUTSD_ATM_HEALTH_TOTAL]]+Table2[[#This Row],[OUTSD_LG_HEALTH_TOTAL]]+Table2[[#This Row],[Individual Total]]+Table2[[#This Row],[Small Group Total]]+Table2[[#This Row],[OUTSD_STUDENT]]</f>
        <v>0</v>
      </c>
    </row>
    <row r="2703" spans="1:46">
      <c r="A2703" t="s">
        <v>416</v>
      </c>
      <c r="B2703" t="s">
        <v>387</v>
      </c>
      <c r="AK2703">
        <v>12</v>
      </c>
      <c r="AL2703">
        <v>2023</v>
      </c>
      <c r="AM2703">
        <v>4</v>
      </c>
      <c r="AN2703" s="273">
        <f>(Table2[[#This Row],[OUTSD_IND_HEALTH_TOTAL]]+Table2[[#This Row],[EXCHG_IND_HEALTH_TOTAL]])-Table2[[#This Row],[OUTSD_IND_GRANDFATHER]]</f>
        <v>0</v>
      </c>
      <c r="AO2703" s="275">
        <f>Table2[[#This Row],[OUTSD_IND_HEALTH_TOTAL]]-Table2[[#This Row],[OUTSD_IND_GRANDFATHER]]</f>
        <v>0</v>
      </c>
      <c r="AP2703" s="273">
        <f>(Table2[[#This Row],[OUTSD_SG_HEALTH_TOTAL]]+Table2[[#This Row],[EXCHG_SG_HEALTH_TOTAL]])-Table2[[#This Row],[OUTSD_SG_GRANDFATHER]]</f>
        <v>0</v>
      </c>
      <c r="AQ2703" s="275">
        <f>Table2[[#This Row],[OUTSD_SG_HEALTH_TOTAL]]-Table2[[#This Row],[OUTSD_SG_GRANDFATHER]]</f>
        <v>0</v>
      </c>
      <c r="AR2703" s="273">
        <f>Table2[[#This Row],[EXCHG_IND_HEALTH_TOTAL]]+Table2[[#This Row],[OUTSD_IND_HEALTH_TOTAL]]</f>
        <v>0</v>
      </c>
      <c r="AS2703" s="273">
        <f>Table2[[#This Row],[EXCHG_SG_HEALTH_TOTAL]]+Table2[[#This Row],[OUTSD_SG_HEALTH_TOTAL]]</f>
        <v>0</v>
      </c>
      <c r="AT2703" s="273">
        <f>Table2[[#This Row],[OUTSD_ATM_HEALTH_TOTAL]]+Table2[[#This Row],[OUTSD_LG_HEALTH_TOTAL]]+Table2[[#This Row],[Individual Total]]+Table2[[#This Row],[Small Group Total]]+Table2[[#This Row],[OUTSD_STUDENT]]</f>
        <v>0</v>
      </c>
    </row>
    <row r="2704" spans="1:46">
      <c r="A2704" t="s">
        <v>416</v>
      </c>
      <c r="B2704" t="s">
        <v>486</v>
      </c>
      <c r="AK2704">
        <v>1</v>
      </c>
      <c r="AL2704">
        <v>2023</v>
      </c>
      <c r="AM2704">
        <v>4</v>
      </c>
      <c r="AN2704" s="273">
        <f>(Table2[[#This Row],[OUTSD_IND_HEALTH_TOTAL]]+Table2[[#This Row],[EXCHG_IND_HEALTH_TOTAL]])-Table2[[#This Row],[OUTSD_IND_GRANDFATHER]]</f>
        <v>0</v>
      </c>
      <c r="AO2704" s="275">
        <f>Table2[[#This Row],[OUTSD_IND_HEALTH_TOTAL]]-Table2[[#This Row],[OUTSD_IND_GRANDFATHER]]</f>
        <v>0</v>
      </c>
      <c r="AP2704" s="273">
        <f>(Table2[[#This Row],[OUTSD_SG_HEALTH_TOTAL]]+Table2[[#This Row],[EXCHG_SG_HEALTH_TOTAL]])-Table2[[#This Row],[OUTSD_SG_GRANDFATHER]]</f>
        <v>0</v>
      </c>
      <c r="AQ2704" s="275">
        <f>Table2[[#This Row],[OUTSD_SG_HEALTH_TOTAL]]-Table2[[#This Row],[OUTSD_SG_GRANDFATHER]]</f>
        <v>0</v>
      </c>
      <c r="AR2704" s="273">
        <f>Table2[[#This Row],[EXCHG_IND_HEALTH_TOTAL]]+Table2[[#This Row],[OUTSD_IND_HEALTH_TOTAL]]</f>
        <v>0</v>
      </c>
      <c r="AS2704" s="273">
        <f>Table2[[#This Row],[EXCHG_SG_HEALTH_TOTAL]]+Table2[[#This Row],[OUTSD_SG_HEALTH_TOTAL]]</f>
        <v>0</v>
      </c>
      <c r="AT2704" s="273">
        <f>Table2[[#This Row],[OUTSD_ATM_HEALTH_TOTAL]]+Table2[[#This Row],[OUTSD_LG_HEALTH_TOTAL]]+Table2[[#This Row],[Individual Total]]+Table2[[#This Row],[Small Group Total]]+Table2[[#This Row],[OUTSD_STUDENT]]</f>
        <v>0</v>
      </c>
    </row>
    <row r="2705" spans="1:46">
      <c r="A2705" t="s">
        <v>416</v>
      </c>
      <c r="B2705" t="s">
        <v>392</v>
      </c>
      <c r="AK2705">
        <v>6</v>
      </c>
      <c r="AL2705">
        <v>2023</v>
      </c>
      <c r="AM2705">
        <v>4</v>
      </c>
      <c r="AN2705" s="273">
        <f>(Table2[[#This Row],[OUTSD_IND_HEALTH_TOTAL]]+Table2[[#This Row],[EXCHG_IND_HEALTH_TOTAL]])-Table2[[#This Row],[OUTSD_IND_GRANDFATHER]]</f>
        <v>0</v>
      </c>
      <c r="AO2705" s="275">
        <f>Table2[[#This Row],[OUTSD_IND_HEALTH_TOTAL]]-Table2[[#This Row],[OUTSD_IND_GRANDFATHER]]</f>
        <v>0</v>
      </c>
      <c r="AP2705" s="273">
        <f>(Table2[[#This Row],[OUTSD_SG_HEALTH_TOTAL]]+Table2[[#This Row],[EXCHG_SG_HEALTH_TOTAL]])-Table2[[#This Row],[OUTSD_SG_GRANDFATHER]]</f>
        <v>0</v>
      </c>
      <c r="AQ2705" s="275">
        <f>Table2[[#This Row],[OUTSD_SG_HEALTH_TOTAL]]-Table2[[#This Row],[OUTSD_SG_GRANDFATHER]]</f>
        <v>0</v>
      </c>
      <c r="AR2705" s="273">
        <f>Table2[[#This Row],[EXCHG_IND_HEALTH_TOTAL]]+Table2[[#This Row],[OUTSD_IND_HEALTH_TOTAL]]</f>
        <v>0</v>
      </c>
      <c r="AS2705" s="273">
        <f>Table2[[#This Row],[EXCHG_SG_HEALTH_TOTAL]]+Table2[[#This Row],[OUTSD_SG_HEALTH_TOTAL]]</f>
        <v>0</v>
      </c>
      <c r="AT2705" s="273">
        <f>Table2[[#This Row],[OUTSD_ATM_HEALTH_TOTAL]]+Table2[[#This Row],[OUTSD_LG_HEALTH_TOTAL]]+Table2[[#This Row],[Individual Total]]+Table2[[#This Row],[Small Group Total]]+Table2[[#This Row],[OUTSD_STUDENT]]</f>
        <v>0</v>
      </c>
    </row>
    <row r="2706" spans="1:46">
      <c r="A2706" t="s">
        <v>416</v>
      </c>
      <c r="B2706" t="s">
        <v>373</v>
      </c>
      <c r="AK2706">
        <v>25</v>
      </c>
      <c r="AL2706">
        <v>2023</v>
      </c>
      <c r="AM2706">
        <v>4</v>
      </c>
      <c r="AN2706" s="273">
        <f>(Table2[[#This Row],[OUTSD_IND_HEALTH_TOTAL]]+Table2[[#This Row],[EXCHG_IND_HEALTH_TOTAL]])-Table2[[#This Row],[OUTSD_IND_GRANDFATHER]]</f>
        <v>0</v>
      </c>
      <c r="AO2706" s="275">
        <f>Table2[[#This Row],[OUTSD_IND_HEALTH_TOTAL]]-Table2[[#This Row],[OUTSD_IND_GRANDFATHER]]</f>
        <v>0</v>
      </c>
      <c r="AP2706" s="273">
        <f>(Table2[[#This Row],[OUTSD_SG_HEALTH_TOTAL]]+Table2[[#This Row],[EXCHG_SG_HEALTH_TOTAL]])-Table2[[#This Row],[OUTSD_SG_GRANDFATHER]]</f>
        <v>0</v>
      </c>
      <c r="AQ2706" s="275">
        <f>Table2[[#This Row],[OUTSD_SG_HEALTH_TOTAL]]-Table2[[#This Row],[OUTSD_SG_GRANDFATHER]]</f>
        <v>0</v>
      </c>
      <c r="AR2706" s="273">
        <f>Table2[[#This Row],[EXCHG_IND_HEALTH_TOTAL]]+Table2[[#This Row],[OUTSD_IND_HEALTH_TOTAL]]</f>
        <v>0</v>
      </c>
      <c r="AS2706" s="273">
        <f>Table2[[#This Row],[EXCHG_SG_HEALTH_TOTAL]]+Table2[[#This Row],[OUTSD_SG_HEALTH_TOTAL]]</f>
        <v>0</v>
      </c>
      <c r="AT2706" s="273">
        <f>Table2[[#This Row],[OUTSD_ATM_HEALTH_TOTAL]]+Table2[[#This Row],[OUTSD_LG_HEALTH_TOTAL]]+Table2[[#This Row],[Individual Total]]+Table2[[#This Row],[Small Group Total]]+Table2[[#This Row],[OUTSD_STUDENT]]</f>
        <v>0</v>
      </c>
    </row>
    <row r="2707" spans="1:46">
      <c r="A2707" t="s">
        <v>416</v>
      </c>
      <c r="B2707" t="s">
        <v>357</v>
      </c>
      <c r="AI2707">
        <v>15207</v>
      </c>
      <c r="AK2707">
        <v>468</v>
      </c>
      <c r="AL2707">
        <v>2023</v>
      </c>
      <c r="AM2707">
        <v>4</v>
      </c>
      <c r="AN2707" s="273">
        <f>(Table2[[#This Row],[OUTSD_IND_HEALTH_TOTAL]]+Table2[[#This Row],[EXCHG_IND_HEALTH_TOTAL]])-Table2[[#This Row],[OUTSD_IND_GRANDFATHER]]</f>
        <v>0</v>
      </c>
      <c r="AO2707" s="275">
        <f>Table2[[#This Row],[OUTSD_IND_HEALTH_TOTAL]]-Table2[[#This Row],[OUTSD_IND_GRANDFATHER]]</f>
        <v>0</v>
      </c>
      <c r="AP2707" s="273">
        <f>(Table2[[#This Row],[OUTSD_SG_HEALTH_TOTAL]]+Table2[[#This Row],[EXCHG_SG_HEALTH_TOTAL]])-Table2[[#This Row],[OUTSD_SG_GRANDFATHER]]</f>
        <v>0</v>
      </c>
      <c r="AQ2707" s="275">
        <f>Table2[[#This Row],[OUTSD_SG_HEALTH_TOTAL]]-Table2[[#This Row],[OUTSD_SG_GRANDFATHER]]</f>
        <v>0</v>
      </c>
      <c r="AR2707" s="273">
        <f>Table2[[#This Row],[EXCHG_IND_HEALTH_TOTAL]]+Table2[[#This Row],[OUTSD_IND_HEALTH_TOTAL]]</f>
        <v>0</v>
      </c>
      <c r="AS2707" s="273">
        <f>Table2[[#This Row],[EXCHG_SG_HEALTH_TOTAL]]+Table2[[#This Row],[OUTSD_SG_HEALTH_TOTAL]]</f>
        <v>0</v>
      </c>
      <c r="AT2707" s="273">
        <f>Table2[[#This Row],[OUTSD_ATM_HEALTH_TOTAL]]+Table2[[#This Row],[OUTSD_LG_HEALTH_TOTAL]]+Table2[[#This Row],[Individual Total]]+Table2[[#This Row],[Small Group Total]]+Table2[[#This Row],[OUTSD_STUDENT]]</f>
        <v>0</v>
      </c>
    </row>
    <row r="2708" spans="1:46">
      <c r="A2708" t="s">
        <v>416</v>
      </c>
      <c r="B2708" t="s">
        <v>390</v>
      </c>
      <c r="AI2708">
        <v>22</v>
      </c>
      <c r="AK2708">
        <v>3</v>
      </c>
      <c r="AL2708">
        <v>2023</v>
      </c>
      <c r="AM2708">
        <v>4</v>
      </c>
      <c r="AN2708" s="273">
        <f>(Table2[[#This Row],[OUTSD_IND_HEALTH_TOTAL]]+Table2[[#This Row],[EXCHG_IND_HEALTH_TOTAL]])-Table2[[#This Row],[OUTSD_IND_GRANDFATHER]]</f>
        <v>0</v>
      </c>
      <c r="AO2708" s="275">
        <f>Table2[[#This Row],[OUTSD_IND_HEALTH_TOTAL]]-Table2[[#This Row],[OUTSD_IND_GRANDFATHER]]</f>
        <v>0</v>
      </c>
      <c r="AP2708" s="273">
        <f>(Table2[[#This Row],[OUTSD_SG_HEALTH_TOTAL]]+Table2[[#This Row],[EXCHG_SG_HEALTH_TOTAL]])-Table2[[#This Row],[OUTSD_SG_GRANDFATHER]]</f>
        <v>0</v>
      </c>
      <c r="AQ2708" s="275">
        <f>Table2[[#This Row],[OUTSD_SG_HEALTH_TOTAL]]-Table2[[#This Row],[OUTSD_SG_GRANDFATHER]]</f>
        <v>0</v>
      </c>
      <c r="AR2708" s="273">
        <f>Table2[[#This Row],[EXCHG_IND_HEALTH_TOTAL]]+Table2[[#This Row],[OUTSD_IND_HEALTH_TOTAL]]</f>
        <v>0</v>
      </c>
      <c r="AS2708" s="273">
        <f>Table2[[#This Row],[EXCHG_SG_HEALTH_TOTAL]]+Table2[[#This Row],[OUTSD_SG_HEALTH_TOTAL]]</f>
        <v>0</v>
      </c>
      <c r="AT2708" s="273">
        <f>Table2[[#This Row],[OUTSD_ATM_HEALTH_TOTAL]]+Table2[[#This Row],[OUTSD_LG_HEALTH_TOTAL]]+Table2[[#This Row],[Individual Total]]+Table2[[#This Row],[Small Group Total]]+Table2[[#This Row],[OUTSD_STUDENT]]</f>
        <v>0</v>
      </c>
    </row>
    <row r="2709" spans="1:46">
      <c r="A2709" t="s">
        <v>416</v>
      </c>
      <c r="B2709" t="s">
        <v>362</v>
      </c>
      <c r="AI2709">
        <v>3283</v>
      </c>
      <c r="AK2709">
        <v>303</v>
      </c>
      <c r="AL2709">
        <v>2023</v>
      </c>
      <c r="AM2709">
        <v>4</v>
      </c>
      <c r="AN2709" s="273">
        <f>(Table2[[#This Row],[OUTSD_IND_HEALTH_TOTAL]]+Table2[[#This Row],[EXCHG_IND_HEALTH_TOTAL]])-Table2[[#This Row],[OUTSD_IND_GRANDFATHER]]</f>
        <v>0</v>
      </c>
      <c r="AO2709" s="275">
        <f>Table2[[#This Row],[OUTSD_IND_HEALTH_TOTAL]]-Table2[[#This Row],[OUTSD_IND_GRANDFATHER]]</f>
        <v>0</v>
      </c>
      <c r="AP2709" s="273">
        <f>(Table2[[#This Row],[OUTSD_SG_HEALTH_TOTAL]]+Table2[[#This Row],[EXCHG_SG_HEALTH_TOTAL]])-Table2[[#This Row],[OUTSD_SG_GRANDFATHER]]</f>
        <v>0</v>
      </c>
      <c r="AQ2709" s="275">
        <f>Table2[[#This Row],[OUTSD_SG_HEALTH_TOTAL]]-Table2[[#This Row],[OUTSD_SG_GRANDFATHER]]</f>
        <v>0</v>
      </c>
      <c r="AR2709" s="273">
        <f>Table2[[#This Row],[EXCHG_IND_HEALTH_TOTAL]]+Table2[[#This Row],[OUTSD_IND_HEALTH_TOTAL]]</f>
        <v>0</v>
      </c>
      <c r="AS2709" s="273">
        <f>Table2[[#This Row],[EXCHG_SG_HEALTH_TOTAL]]+Table2[[#This Row],[OUTSD_SG_HEALTH_TOTAL]]</f>
        <v>0</v>
      </c>
      <c r="AT2709" s="273">
        <f>Table2[[#This Row],[OUTSD_ATM_HEALTH_TOTAL]]+Table2[[#This Row],[OUTSD_LG_HEALTH_TOTAL]]+Table2[[#This Row],[Individual Total]]+Table2[[#This Row],[Small Group Total]]+Table2[[#This Row],[OUTSD_STUDENT]]</f>
        <v>0</v>
      </c>
    </row>
    <row r="2710" spans="1:46">
      <c r="A2710" t="s">
        <v>102</v>
      </c>
      <c r="B2710" t="s">
        <v>381</v>
      </c>
      <c r="C2710">
        <v>56</v>
      </c>
      <c r="D2710">
        <v>18</v>
      </c>
      <c r="E2710">
        <v>35</v>
      </c>
      <c r="F2710">
        <v>3</v>
      </c>
      <c r="P2710">
        <v>26</v>
      </c>
      <c r="Q2710">
        <v>21</v>
      </c>
      <c r="R2710">
        <v>3</v>
      </c>
      <c r="S2710">
        <v>2</v>
      </c>
      <c r="V2710">
        <v>13</v>
      </c>
      <c r="X2710">
        <v>3</v>
      </c>
      <c r="Y2710">
        <v>10</v>
      </c>
      <c r="AB2710">
        <v>57</v>
      </c>
      <c r="AC2710">
        <v>19</v>
      </c>
      <c r="AE2710">
        <v>649</v>
      </c>
      <c r="AL2710">
        <v>2023</v>
      </c>
      <c r="AM2710">
        <v>4</v>
      </c>
      <c r="AN2710" s="273">
        <f>(Table2[[#This Row],[OUTSD_IND_HEALTH_TOTAL]]+Table2[[#This Row],[EXCHG_IND_HEALTH_TOTAL]])-Table2[[#This Row],[OUTSD_IND_GRANDFATHER]]</f>
        <v>82</v>
      </c>
      <c r="AO2710" s="275">
        <f>Table2[[#This Row],[OUTSD_IND_HEALTH_TOTAL]]-Table2[[#This Row],[OUTSD_IND_GRANDFATHER]]</f>
        <v>26</v>
      </c>
      <c r="AP2710" s="273">
        <f>(Table2[[#This Row],[OUTSD_SG_HEALTH_TOTAL]]+Table2[[#This Row],[EXCHG_SG_HEALTH_TOTAL]])-Table2[[#This Row],[OUTSD_SG_GRANDFATHER]]</f>
        <v>13</v>
      </c>
      <c r="AQ2710" s="275">
        <f>Table2[[#This Row],[OUTSD_SG_HEALTH_TOTAL]]-Table2[[#This Row],[OUTSD_SG_GRANDFATHER]]</f>
        <v>13</v>
      </c>
      <c r="AR2710" s="273">
        <f>Table2[[#This Row],[EXCHG_IND_HEALTH_TOTAL]]+Table2[[#This Row],[OUTSD_IND_HEALTH_TOTAL]]</f>
        <v>82</v>
      </c>
      <c r="AS2710" s="273">
        <f>Table2[[#This Row],[EXCHG_SG_HEALTH_TOTAL]]+Table2[[#This Row],[OUTSD_SG_HEALTH_TOTAL]]</f>
        <v>13</v>
      </c>
      <c r="AT2710" s="273">
        <f>Table2[[#This Row],[OUTSD_ATM_HEALTH_TOTAL]]+Table2[[#This Row],[OUTSD_LG_HEALTH_TOTAL]]+Table2[[#This Row],[Individual Total]]+Table2[[#This Row],[Small Group Total]]+Table2[[#This Row],[OUTSD_STUDENT]]</f>
        <v>171</v>
      </c>
    </row>
    <row r="2711" spans="1:46">
      <c r="A2711" t="s">
        <v>102</v>
      </c>
      <c r="B2711" t="s">
        <v>363</v>
      </c>
      <c r="C2711">
        <v>687</v>
      </c>
      <c r="D2711">
        <v>371</v>
      </c>
      <c r="E2711">
        <v>219</v>
      </c>
      <c r="F2711">
        <v>97</v>
      </c>
      <c r="J2711">
        <v>62</v>
      </c>
      <c r="K2711">
        <v>10</v>
      </c>
      <c r="L2711">
        <v>19</v>
      </c>
      <c r="M2711">
        <v>33</v>
      </c>
      <c r="P2711">
        <v>182</v>
      </c>
      <c r="Q2711">
        <v>87</v>
      </c>
      <c r="R2711">
        <v>52</v>
      </c>
      <c r="S2711">
        <v>43</v>
      </c>
      <c r="V2711">
        <v>971</v>
      </c>
      <c r="W2711">
        <v>78</v>
      </c>
      <c r="X2711">
        <v>159</v>
      </c>
      <c r="Y2711">
        <v>514</v>
      </c>
      <c r="Z2711">
        <v>220</v>
      </c>
      <c r="AB2711">
        <v>516</v>
      </c>
      <c r="AC2711">
        <v>379</v>
      </c>
      <c r="AE2711">
        <v>6890</v>
      </c>
      <c r="AL2711">
        <v>2023</v>
      </c>
      <c r="AM2711">
        <v>4</v>
      </c>
      <c r="AN2711" s="273">
        <f>(Table2[[#This Row],[OUTSD_IND_HEALTH_TOTAL]]+Table2[[#This Row],[EXCHG_IND_HEALTH_TOTAL]])-Table2[[#This Row],[OUTSD_IND_GRANDFATHER]]</f>
        <v>869</v>
      </c>
      <c r="AO2711" s="275">
        <f>Table2[[#This Row],[OUTSD_IND_HEALTH_TOTAL]]-Table2[[#This Row],[OUTSD_IND_GRANDFATHER]]</f>
        <v>182</v>
      </c>
      <c r="AP2711" s="273">
        <f>(Table2[[#This Row],[OUTSD_SG_HEALTH_TOTAL]]+Table2[[#This Row],[EXCHG_SG_HEALTH_TOTAL]])-Table2[[#This Row],[OUTSD_SG_GRANDFATHER]]</f>
        <v>1033</v>
      </c>
      <c r="AQ2711" s="275">
        <f>Table2[[#This Row],[OUTSD_SG_HEALTH_TOTAL]]-Table2[[#This Row],[OUTSD_SG_GRANDFATHER]]</f>
        <v>971</v>
      </c>
      <c r="AR2711" s="273">
        <f>Table2[[#This Row],[EXCHG_IND_HEALTH_TOTAL]]+Table2[[#This Row],[OUTSD_IND_HEALTH_TOTAL]]</f>
        <v>869</v>
      </c>
      <c r="AS2711" s="273">
        <f>Table2[[#This Row],[EXCHG_SG_HEALTH_TOTAL]]+Table2[[#This Row],[OUTSD_SG_HEALTH_TOTAL]]</f>
        <v>1033</v>
      </c>
      <c r="AT2711" s="273">
        <f>Table2[[#This Row],[OUTSD_ATM_HEALTH_TOTAL]]+Table2[[#This Row],[OUTSD_LG_HEALTH_TOTAL]]+Table2[[#This Row],[Individual Total]]+Table2[[#This Row],[Small Group Total]]+Table2[[#This Row],[OUTSD_STUDENT]]</f>
        <v>2797</v>
      </c>
    </row>
    <row r="2712" spans="1:46">
      <c r="A2712" t="s">
        <v>102</v>
      </c>
      <c r="B2712" t="s">
        <v>358</v>
      </c>
      <c r="C2712">
        <v>5556</v>
      </c>
      <c r="D2712">
        <v>2630</v>
      </c>
      <c r="E2712">
        <v>2017</v>
      </c>
      <c r="F2712">
        <v>909</v>
      </c>
      <c r="J2712">
        <v>166</v>
      </c>
      <c r="K2712">
        <v>6</v>
      </c>
      <c r="L2712">
        <v>88</v>
      </c>
      <c r="M2712">
        <v>72</v>
      </c>
      <c r="P2712">
        <v>2105</v>
      </c>
      <c r="Q2712">
        <v>921</v>
      </c>
      <c r="R2712">
        <v>645</v>
      </c>
      <c r="S2712">
        <v>539</v>
      </c>
      <c r="V2712">
        <v>6513</v>
      </c>
      <c r="W2712">
        <v>306</v>
      </c>
      <c r="X2712">
        <v>1244</v>
      </c>
      <c r="Y2712">
        <v>3966</v>
      </c>
      <c r="Z2712">
        <v>997</v>
      </c>
      <c r="AB2712">
        <v>2186</v>
      </c>
      <c r="AC2712">
        <v>5633</v>
      </c>
      <c r="AE2712">
        <v>15716</v>
      </c>
      <c r="AL2712">
        <v>2023</v>
      </c>
      <c r="AM2712">
        <v>4</v>
      </c>
      <c r="AN2712" s="273">
        <f>(Table2[[#This Row],[OUTSD_IND_HEALTH_TOTAL]]+Table2[[#This Row],[EXCHG_IND_HEALTH_TOTAL]])-Table2[[#This Row],[OUTSD_IND_GRANDFATHER]]</f>
        <v>7661</v>
      </c>
      <c r="AO2712" s="275">
        <f>Table2[[#This Row],[OUTSD_IND_HEALTH_TOTAL]]-Table2[[#This Row],[OUTSD_IND_GRANDFATHER]]</f>
        <v>2105</v>
      </c>
      <c r="AP2712" s="273">
        <f>(Table2[[#This Row],[OUTSD_SG_HEALTH_TOTAL]]+Table2[[#This Row],[EXCHG_SG_HEALTH_TOTAL]])-Table2[[#This Row],[OUTSD_SG_GRANDFATHER]]</f>
        <v>6679</v>
      </c>
      <c r="AQ2712" s="275">
        <f>Table2[[#This Row],[OUTSD_SG_HEALTH_TOTAL]]-Table2[[#This Row],[OUTSD_SG_GRANDFATHER]]</f>
        <v>6513</v>
      </c>
      <c r="AR2712" s="273">
        <f>Table2[[#This Row],[EXCHG_IND_HEALTH_TOTAL]]+Table2[[#This Row],[OUTSD_IND_HEALTH_TOTAL]]</f>
        <v>7661</v>
      </c>
      <c r="AS2712" s="273">
        <f>Table2[[#This Row],[EXCHG_SG_HEALTH_TOTAL]]+Table2[[#This Row],[OUTSD_SG_HEALTH_TOTAL]]</f>
        <v>6679</v>
      </c>
      <c r="AT2712" s="273">
        <f>Table2[[#This Row],[OUTSD_ATM_HEALTH_TOTAL]]+Table2[[#This Row],[OUTSD_LG_HEALTH_TOTAL]]+Table2[[#This Row],[Individual Total]]+Table2[[#This Row],[Small Group Total]]+Table2[[#This Row],[OUTSD_STUDENT]]</f>
        <v>22159</v>
      </c>
    </row>
    <row r="2713" spans="1:46">
      <c r="A2713" t="s">
        <v>102</v>
      </c>
      <c r="B2713" t="s">
        <v>361</v>
      </c>
      <c r="C2713">
        <v>280</v>
      </c>
      <c r="D2713">
        <v>136</v>
      </c>
      <c r="E2713">
        <v>92</v>
      </c>
      <c r="F2713">
        <v>52</v>
      </c>
      <c r="J2713">
        <v>29</v>
      </c>
      <c r="K2713">
        <v>12</v>
      </c>
      <c r="M2713">
        <v>17</v>
      </c>
      <c r="P2713">
        <v>64</v>
      </c>
      <c r="Q2713">
        <v>38</v>
      </c>
      <c r="R2713">
        <v>11</v>
      </c>
      <c r="S2713">
        <v>15</v>
      </c>
      <c r="V2713">
        <v>181</v>
      </c>
      <c r="W2713">
        <v>5</v>
      </c>
      <c r="X2713">
        <v>62</v>
      </c>
      <c r="Y2713">
        <v>98</v>
      </c>
      <c r="Z2713">
        <v>16</v>
      </c>
      <c r="AB2713">
        <v>57</v>
      </c>
      <c r="AC2713">
        <v>87</v>
      </c>
      <c r="AE2713">
        <v>1319</v>
      </c>
      <c r="AL2713">
        <v>2023</v>
      </c>
      <c r="AM2713">
        <v>4</v>
      </c>
      <c r="AN2713" s="273">
        <f>(Table2[[#This Row],[OUTSD_IND_HEALTH_TOTAL]]+Table2[[#This Row],[EXCHG_IND_HEALTH_TOTAL]])-Table2[[#This Row],[OUTSD_IND_GRANDFATHER]]</f>
        <v>344</v>
      </c>
      <c r="AO2713" s="275">
        <f>Table2[[#This Row],[OUTSD_IND_HEALTH_TOTAL]]-Table2[[#This Row],[OUTSD_IND_GRANDFATHER]]</f>
        <v>64</v>
      </c>
      <c r="AP2713" s="273">
        <f>(Table2[[#This Row],[OUTSD_SG_HEALTH_TOTAL]]+Table2[[#This Row],[EXCHG_SG_HEALTH_TOTAL]])-Table2[[#This Row],[OUTSD_SG_GRANDFATHER]]</f>
        <v>210</v>
      </c>
      <c r="AQ2713" s="275">
        <f>Table2[[#This Row],[OUTSD_SG_HEALTH_TOTAL]]-Table2[[#This Row],[OUTSD_SG_GRANDFATHER]]</f>
        <v>181</v>
      </c>
      <c r="AR2713" s="273">
        <f>Table2[[#This Row],[EXCHG_IND_HEALTH_TOTAL]]+Table2[[#This Row],[OUTSD_IND_HEALTH_TOTAL]]</f>
        <v>344</v>
      </c>
      <c r="AS2713" s="273">
        <f>Table2[[#This Row],[EXCHG_SG_HEALTH_TOTAL]]+Table2[[#This Row],[OUTSD_SG_HEALTH_TOTAL]]</f>
        <v>210</v>
      </c>
      <c r="AT2713" s="273">
        <f>Table2[[#This Row],[OUTSD_ATM_HEALTH_TOTAL]]+Table2[[#This Row],[OUTSD_LG_HEALTH_TOTAL]]+Table2[[#This Row],[Individual Total]]+Table2[[#This Row],[Small Group Total]]+Table2[[#This Row],[OUTSD_STUDENT]]</f>
        <v>698</v>
      </c>
    </row>
    <row r="2714" spans="1:46">
      <c r="A2714" t="s">
        <v>102</v>
      </c>
      <c r="B2714" t="s">
        <v>372</v>
      </c>
      <c r="C2714">
        <v>85</v>
      </c>
      <c r="D2714">
        <v>43</v>
      </c>
      <c r="E2714">
        <v>34</v>
      </c>
      <c r="F2714">
        <v>8</v>
      </c>
      <c r="J2714">
        <v>9</v>
      </c>
      <c r="L2714">
        <v>5</v>
      </c>
      <c r="M2714">
        <v>4</v>
      </c>
      <c r="P2714">
        <v>50</v>
      </c>
      <c r="Q2714">
        <v>18</v>
      </c>
      <c r="R2714">
        <v>9</v>
      </c>
      <c r="S2714">
        <v>23</v>
      </c>
      <c r="V2714">
        <v>394</v>
      </c>
      <c r="W2714">
        <v>8</v>
      </c>
      <c r="X2714">
        <v>45</v>
      </c>
      <c r="Y2714">
        <v>293</v>
      </c>
      <c r="Z2714">
        <v>48</v>
      </c>
      <c r="AB2714">
        <v>114</v>
      </c>
      <c r="AC2714">
        <v>646</v>
      </c>
      <c r="AE2714">
        <v>1282</v>
      </c>
      <c r="AL2714">
        <v>2023</v>
      </c>
      <c r="AM2714">
        <v>4</v>
      </c>
      <c r="AN2714" s="273">
        <f>(Table2[[#This Row],[OUTSD_IND_HEALTH_TOTAL]]+Table2[[#This Row],[EXCHG_IND_HEALTH_TOTAL]])-Table2[[#This Row],[OUTSD_IND_GRANDFATHER]]</f>
        <v>135</v>
      </c>
      <c r="AO2714" s="275">
        <f>Table2[[#This Row],[OUTSD_IND_HEALTH_TOTAL]]-Table2[[#This Row],[OUTSD_IND_GRANDFATHER]]</f>
        <v>50</v>
      </c>
      <c r="AP2714" s="273">
        <f>(Table2[[#This Row],[OUTSD_SG_HEALTH_TOTAL]]+Table2[[#This Row],[EXCHG_SG_HEALTH_TOTAL]])-Table2[[#This Row],[OUTSD_SG_GRANDFATHER]]</f>
        <v>403</v>
      </c>
      <c r="AQ2714" s="275">
        <f>Table2[[#This Row],[OUTSD_SG_HEALTH_TOTAL]]-Table2[[#This Row],[OUTSD_SG_GRANDFATHER]]</f>
        <v>394</v>
      </c>
      <c r="AR2714" s="273">
        <f>Table2[[#This Row],[EXCHG_IND_HEALTH_TOTAL]]+Table2[[#This Row],[OUTSD_IND_HEALTH_TOTAL]]</f>
        <v>135</v>
      </c>
      <c r="AS2714" s="273">
        <f>Table2[[#This Row],[EXCHG_SG_HEALTH_TOTAL]]+Table2[[#This Row],[OUTSD_SG_HEALTH_TOTAL]]</f>
        <v>403</v>
      </c>
      <c r="AT2714" s="273">
        <f>Table2[[#This Row],[OUTSD_ATM_HEALTH_TOTAL]]+Table2[[#This Row],[OUTSD_LG_HEALTH_TOTAL]]+Table2[[#This Row],[Individual Total]]+Table2[[#This Row],[Small Group Total]]+Table2[[#This Row],[OUTSD_STUDENT]]</f>
        <v>1298</v>
      </c>
    </row>
    <row r="2715" spans="1:46">
      <c r="A2715" t="s">
        <v>102</v>
      </c>
      <c r="B2715" t="s">
        <v>376</v>
      </c>
      <c r="C2715">
        <v>103</v>
      </c>
      <c r="D2715">
        <v>46</v>
      </c>
      <c r="E2715">
        <v>48</v>
      </c>
      <c r="F2715">
        <v>9</v>
      </c>
      <c r="P2715">
        <v>34</v>
      </c>
      <c r="Q2715">
        <v>10</v>
      </c>
      <c r="R2715">
        <v>6</v>
      </c>
      <c r="S2715">
        <v>18</v>
      </c>
      <c r="V2715">
        <v>367</v>
      </c>
      <c r="W2715">
        <v>25</v>
      </c>
      <c r="X2715">
        <v>122</v>
      </c>
      <c r="Y2715">
        <v>190</v>
      </c>
      <c r="Z2715">
        <v>30</v>
      </c>
      <c r="AB2715">
        <v>473</v>
      </c>
      <c r="AC2715">
        <v>357</v>
      </c>
      <c r="AE2715">
        <v>875</v>
      </c>
      <c r="AL2715">
        <v>2023</v>
      </c>
      <c r="AM2715">
        <v>4</v>
      </c>
      <c r="AN2715" s="273">
        <f>(Table2[[#This Row],[OUTSD_IND_HEALTH_TOTAL]]+Table2[[#This Row],[EXCHG_IND_HEALTH_TOTAL]])-Table2[[#This Row],[OUTSD_IND_GRANDFATHER]]</f>
        <v>137</v>
      </c>
      <c r="AO2715" s="275">
        <f>Table2[[#This Row],[OUTSD_IND_HEALTH_TOTAL]]-Table2[[#This Row],[OUTSD_IND_GRANDFATHER]]</f>
        <v>34</v>
      </c>
      <c r="AP2715" s="273">
        <f>(Table2[[#This Row],[OUTSD_SG_HEALTH_TOTAL]]+Table2[[#This Row],[EXCHG_SG_HEALTH_TOTAL]])-Table2[[#This Row],[OUTSD_SG_GRANDFATHER]]</f>
        <v>367</v>
      </c>
      <c r="AQ2715" s="275">
        <f>Table2[[#This Row],[OUTSD_SG_HEALTH_TOTAL]]-Table2[[#This Row],[OUTSD_SG_GRANDFATHER]]</f>
        <v>367</v>
      </c>
      <c r="AR2715" s="273">
        <f>Table2[[#This Row],[EXCHG_IND_HEALTH_TOTAL]]+Table2[[#This Row],[OUTSD_IND_HEALTH_TOTAL]]</f>
        <v>137</v>
      </c>
      <c r="AS2715" s="273">
        <f>Table2[[#This Row],[EXCHG_SG_HEALTH_TOTAL]]+Table2[[#This Row],[OUTSD_SG_HEALTH_TOTAL]]</f>
        <v>367</v>
      </c>
      <c r="AT2715" s="273">
        <f>Table2[[#This Row],[OUTSD_ATM_HEALTH_TOTAL]]+Table2[[#This Row],[OUTSD_LG_HEALTH_TOTAL]]+Table2[[#This Row],[Individual Total]]+Table2[[#This Row],[Small Group Total]]+Table2[[#This Row],[OUTSD_STUDENT]]</f>
        <v>1334</v>
      </c>
    </row>
    <row r="2716" spans="1:46">
      <c r="A2716" t="s">
        <v>102</v>
      </c>
      <c r="B2716" t="s">
        <v>379</v>
      </c>
      <c r="C2716">
        <v>41</v>
      </c>
      <c r="D2716">
        <v>27</v>
      </c>
      <c r="E2716">
        <v>9</v>
      </c>
      <c r="F2716">
        <v>5</v>
      </c>
      <c r="J2716">
        <v>2</v>
      </c>
      <c r="L2716">
        <v>1</v>
      </c>
      <c r="M2716">
        <v>1</v>
      </c>
      <c r="P2716">
        <v>12</v>
      </c>
      <c r="Q2716">
        <v>6</v>
      </c>
      <c r="R2716">
        <v>3</v>
      </c>
      <c r="S2716">
        <v>3</v>
      </c>
      <c r="V2716">
        <v>108</v>
      </c>
      <c r="W2716">
        <v>6</v>
      </c>
      <c r="X2716">
        <v>16</v>
      </c>
      <c r="Y2716">
        <v>49</v>
      </c>
      <c r="Z2716">
        <v>37</v>
      </c>
      <c r="AB2716">
        <v>550</v>
      </c>
      <c r="AC2716">
        <v>101</v>
      </c>
      <c r="AE2716">
        <v>440</v>
      </c>
      <c r="AL2716">
        <v>2023</v>
      </c>
      <c r="AM2716">
        <v>4</v>
      </c>
      <c r="AN2716" s="273">
        <f>(Table2[[#This Row],[OUTSD_IND_HEALTH_TOTAL]]+Table2[[#This Row],[EXCHG_IND_HEALTH_TOTAL]])-Table2[[#This Row],[OUTSD_IND_GRANDFATHER]]</f>
        <v>53</v>
      </c>
      <c r="AO2716" s="275">
        <f>Table2[[#This Row],[OUTSD_IND_HEALTH_TOTAL]]-Table2[[#This Row],[OUTSD_IND_GRANDFATHER]]</f>
        <v>12</v>
      </c>
      <c r="AP2716" s="273">
        <f>(Table2[[#This Row],[OUTSD_SG_HEALTH_TOTAL]]+Table2[[#This Row],[EXCHG_SG_HEALTH_TOTAL]])-Table2[[#This Row],[OUTSD_SG_GRANDFATHER]]</f>
        <v>110</v>
      </c>
      <c r="AQ2716" s="275">
        <f>Table2[[#This Row],[OUTSD_SG_HEALTH_TOTAL]]-Table2[[#This Row],[OUTSD_SG_GRANDFATHER]]</f>
        <v>108</v>
      </c>
      <c r="AR2716" s="273">
        <f>Table2[[#This Row],[EXCHG_IND_HEALTH_TOTAL]]+Table2[[#This Row],[OUTSD_IND_HEALTH_TOTAL]]</f>
        <v>53</v>
      </c>
      <c r="AS2716" s="273">
        <f>Table2[[#This Row],[EXCHG_SG_HEALTH_TOTAL]]+Table2[[#This Row],[OUTSD_SG_HEALTH_TOTAL]]</f>
        <v>110</v>
      </c>
      <c r="AT2716" s="273">
        <f>Table2[[#This Row],[OUTSD_ATM_HEALTH_TOTAL]]+Table2[[#This Row],[OUTSD_LG_HEALTH_TOTAL]]+Table2[[#This Row],[Individual Total]]+Table2[[#This Row],[Small Group Total]]+Table2[[#This Row],[OUTSD_STUDENT]]</f>
        <v>814</v>
      </c>
    </row>
    <row r="2717" spans="1:46">
      <c r="A2717" t="s">
        <v>102</v>
      </c>
      <c r="B2717" t="s">
        <v>377</v>
      </c>
      <c r="C2717">
        <v>32</v>
      </c>
      <c r="D2717">
        <v>24</v>
      </c>
      <c r="E2717">
        <v>7</v>
      </c>
      <c r="F2717">
        <v>1</v>
      </c>
      <c r="P2717">
        <v>5</v>
      </c>
      <c r="Q2717">
        <v>4</v>
      </c>
      <c r="R2717">
        <v>1</v>
      </c>
      <c r="V2717">
        <v>137</v>
      </c>
      <c r="W2717">
        <v>17</v>
      </c>
      <c r="X2717">
        <v>11</v>
      </c>
      <c r="Y2717">
        <v>102</v>
      </c>
      <c r="Z2717">
        <v>7</v>
      </c>
      <c r="AB2717">
        <v>53</v>
      </c>
      <c r="AC2717">
        <v>217</v>
      </c>
      <c r="AE2717">
        <v>222</v>
      </c>
      <c r="AL2717">
        <v>2023</v>
      </c>
      <c r="AM2717">
        <v>4</v>
      </c>
      <c r="AN2717" s="273">
        <f>(Table2[[#This Row],[OUTSD_IND_HEALTH_TOTAL]]+Table2[[#This Row],[EXCHG_IND_HEALTH_TOTAL]])-Table2[[#This Row],[OUTSD_IND_GRANDFATHER]]</f>
        <v>37</v>
      </c>
      <c r="AO2717" s="275">
        <f>Table2[[#This Row],[OUTSD_IND_HEALTH_TOTAL]]-Table2[[#This Row],[OUTSD_IND_GRANDFATHER]]</f>
        <v>5</v>
      </c>
      <c r="AP2717" s="273">
        <f>(Table2[[#This Row],[OUTSD_SG_HEALTH_TOTAL]]+Table2[[#This Row],[EXCHG_SG_HEALTH_TOTAL]])-Table2[[#This Row],[OUTSD_SG_GRANDFATHER]]</f>
        <v>137</v>
      </c>
      <c r="AQ2717" s="275">
        <f>Table2[[#This Row],[OUTSD_SG_HEALTH_TOTAL]]-Table2[[#This Row],[OUTSD_SG_GRANDFATHER]]</f>
        <v>137</v>
      </c>
      <c r="AR2717" s="273">
        <f>Table2[[#This Row],[EXCHG_IND_HEALTH_TOTAL]]+Table2[[#This Row],[OUTSD_IND_HEALTH_TOTAL]]</f>
        <v>37</v>
      </c>
      <c r="AS2717" s="273">
        <f>Table2[[#This Row],[EXCHG_SG_HEALTH_TOTAL]]+Table2[[#This Row],[OUTSD_SG_HEALTH_TOTAL]]</f>
        <v>137</v>
      </c>
      <c r="AT2717" s="273">
        <f>Table2[[#This Row],[OUTSD_ATM_HEALTH_TOTAL]]+Table2[[#This Row],[OUTSD_LG_HEALTH_TOTAL]]+Table2[[#This Row],[Individual Total]]+Table2[[#This Row],[Small Group Total]]+Table2[[#This Row],[OUTSD_STUDENT]]</f>
        <v>444</v>
      </c>
    </row>
    <row r="2718" spans="1:46">
      <c r="A2718" t="s">
        <v>102</v>
      </c>
      <c r="B2718" t="s">
        <v>370</v>
      </c>
      <c r="C2718">
        <v>1697</v>
      </c>
      <c r="D2718">
        <v>835</v>
      </c>
      <c r="E2718">
        <v>529</v>
      </c>
      <c r="F2718">
        <v>333</v>
      </c>
      <c r="J2718">
        <v>46</v>
      </c>
      <c r="L2718">
        <v>28</v>
      </c>
      <c r="M2718">
        <v>18</v>
      </c>
      <c r="P2718">
        <v>321</v>
      </c>
      <c r="Q2718">
        <v>125</v>
      </c>
      <c r="R2718">
        <v>100</v>
      </c>
      <c r="S2718">
        <v>96</v>
      </c>
      <c r="V2718">
        <v>1297</v>
      </c>
      <c r="W2718">
        <v>82</v>
      </c>
      <c r="X2718">
        <v>332</v>
      </c>
      <c r="Y2718">
        <v>656</v>
      </c>
      <c r="Z2718">
        <v>227</v>
      </c>
      <c r="AB2718">
        <v>4723</v>
      </c>
      <c r="AC2718">
        <v>1204</v>
      </c>
      <c r="AE2718">
        <v>3017</v>
      </c>
      <c r="AL2718">
        <v>2023</v>
      </c>
      <c r="AM2718">
        <v>4</v>
      </c>
      <c r="AN2718" s="273">
        <f>(Table2[[#This Row],[OUTSD_IND_HEALTH_TOTAL]]+Table2[[#This Row],[EXCHG_IND_HEALTH_TOTAL]])-Table2[[#This Row],[OUTSD_IND_GRANDFATHER]]</f>
        <v>2018</v>
      </c>
      <c r="AO2718" s="275">
        <f>Table2[[#This Row],[OUTSD_IND_HEALTH_TOTAL]]-Table2[[#This Row],[OUTSD_IND_GRANDFATHER]]</f>
        <v>321</v>
      </c>
      <c r="AP2718" s="273">
        <f>(Table2[[#This Row],[OUTSD_SG_HEALTH_TOTAL]]+Table2[[#This Row],[EXCHG_SG_HEALTH_TOTAL]])-Table2[[#This Row],[OUTSD_SG_GRANDFATHER]]</f>
        <v>1343</v>
      </c>
      <c r="AQ2718" s="275">
        <f>Table2[[#This Row],[OUTSD_SG_HEALTH_TOTAL]]-Table2[[#This Row],[OUTSD_SG_GRANDFATHER]]</f>
        <v>1297</v>
      </c>
      <c r="AR2718" s="273">
        <f>Table2[[#This Row],[EXCHG_IND_HEALTH_TOTAL]]+Table2[[#This Row],[OUTSD_IND_HEALTH_TOTAL]]</f>
        <v>2018</v>
      </c>
      <c r="AS2718" s="273">
        <f>Table2[[#This Row],[EXCHG_SG_HEALTH_TOTAL]]+Table2[[#This Row],[OUTSD_SG_HEALTH_TOTAL]]</f>
        <v>1343</v>
      </c>
      <c r="AT2718" s="273">
        <f>Table2[[#This Row],[OUTSD_ATM_HEALTH_TOTAL]]+Table2[[#This Row],[OUTSD_LG_HEALTH_TOTAL]]+Table2[[#This Row],[Individual Total]]+Table2[[#This Row],[Small Group Total]]+Table2[[#This Row],[OUTSD_STUDENT]]</f>
        <v>9288</v>
      </c>
    </row>
    <row r="2719" spans="1:46">
      <c r="A2719" t="s">
        <v>102</v>
      </c>
      <c r="B2719" t="s">
        <v>367</v>
      </c>
      <c r="C2719">
        <v>819</v>
      </c>
      <c r="D2719">
        <v>270</v>
      </c>
      <c r="E2719">
        <v>459</v>
      </c>
      <c r="F2719">
        <v>90</v>
      </c>
      <c r="J2719">
        <v>14</v>
      </c>
      <c r="L2719">
        <v>14</v>
      </c>
      <c r="P2719">
        <v>102</v>
      </c>
      <c r="Q2719">
        <v>45</v>
      </c>
      <c r="R2719">
        <v>35</v>
      </c>
      <c r="S2719">
        <v>22</v>
      </c>
      <c r="V2719">
        <v>532</v>
      </c>
      <c r="W2719">
        <v>38</v>
      </c>
      <c r="X2719">
        <v>122</v>
      </c>
      <c r="Y2719">
        <v>342</v>
      </c>
      <c r="Z2719">
        <v>30</v>
      </c>
      <c r="AB2719">
        <v>358</v>
      </c>
      <c r="AC2719">
        <v>1136</v>
      </c>
      <c r="AE2719">
        <v>1745</v>
      </c>
      <c r="AL2719">
        <v>2023</v>
      </c>
      <c r="AM2719">
        <v>4</v>
      </c>
      <c r="AN2719" s="273">
        <f>(Table2[[#This Row],[OUTSD_IND_HEALTH_TOTAL]]+Table2[[#This Row],[EXCHG_IND_HEALTH_TOTAL]])-Table2[[#This Row],[OUTSD_IND_GRANDFATHER]]</f>
        <v>921</v>
      </c>
      <c r="AO2719" s="275">
        <f>Table2[[#This Row],[OUTSD_IND_HEALTH_TOTAL]]-Table2[[#This Row],[OUTSD_IND_GRANDFATHER]]</f>
        <v>102</v>
      </c>
      <c r="AP2719" s="273">
        <f>(Table2[[#This Row],[OUTSD_SG_HEALTH_TOTAL]]+Table2[[#This Row],[EXCHG_SG_HEALTH_TOTAL]])-Table2[[#This Row],[OUTSD_SG_GRANDFATHER]]</f>
        <v>546</v>
      </c>
      <c r="AQ2719" s="275">
        <f>Table2[[#This Row],[OUTSD_SG_HEALTH_TOTAL]]-Table2[[#This Row],[OUTSD_SG_GRANDFATHER]]</f>
        <v>532</v>
      </c>
      <c r="AR2719" s="273">
        <f>Table2[[#This Row],[EXCHG_IND_HEALTH_TOTAL]]+Table2[[#This Row],[OUTSD_IND_HEALTH_TOTAL]]</f>
        <v>921</v>
      </c>
      <c r="AS2719" s="273">
        <f>Table2[[#This Row],[EXCHG_SG_HEALTH_TOTAL]]+Table2[[#This Row],[OUTSD_SG_HEALTH_TOTAL]]</f>
        <v>546</v>
      </c>
      <c r="AT2719" s="273">
        <f>Table2[[#This Row],[OUTSD_ATM_HEALTH_TOTAL]]+Table2[[#This Row],[OUTSD_LG_HEALTH_TOTAL]]+Table2[[#This Row],[Individual Total]]+Table2[[#This Row],[Small Group Total]]+Table2[[#This Row],[OUTSD_STUDENT]]</f>
        <v>2961</v>
      </c>
    </row>
    <row r="2720" spans="1:46">
      <c r="A2720" t="s">
        <v>102</v>
      </c>
      <c r="B2720" t="s">
        <v>391</v>
      </c>
      <c r="C2720">
        <v>12</v>
      </c>
      <c r="D2720">
        <v>4</v>
      </c>
      <c r="E2720">
        <v>7</v>
      </c>
      <c r="F2720">
        <v>1</v>
      </c>
      <c r="P2720">
        <v>7</v>
      </c>
      <c r="Q2720">
        <v>5</v>
      </c>
      <c r="S2720">
        <v>2</v>
      </c>
      <c r="V2720">
        <v>6</v>
      </c>
      <c r="W2720">
        <v>1</v>
      </c>
      <c r="Y2720">
        <v>5</v>
      </c>
      <c r="AB2720">
        <v>4</v>
      </c>
      <c r="AC2720">
        <v>12</v>
      </c>
      <c r="AE2720">
        <v>43</v>
      </c>
      <c r="AL2720">
        <v>2023</v>
      </c>
      <c r="AM2720">
        <v>4</v>
      </c>
      <c r="AN2720" s="273">
        <f>(Table2[[#This Row],[OUTSD_IND_HEALTH_TOTAL]]+Table2[[#This Row],[EXCHG_IND_HEALTH_TOTAL]])-Table2[[#This Row],[OUTSD_IND_GRANDFATHER]]</f>
        <v>19</v>
      </c>
      <c r="AO2720" s="275">
        <f>Table2[[#This Row],[OUTSD_IND_HEALTH_TOTAL]]-Table2[[#This Row],[OUTSD_IND_GRANDFATHER]]</f>
        <v>7</v>
      </c>
      <c r="AP2720" s="273">
        <f>(Table2[[#This Row],[OUTSD_SG_HEALTH_TOTAL]]+Table2[[#This Row],[EXCHG_SG_HEALTH_TOTAL]])-Table2[[#This Row],[OUTSD_SG_GRANDFATHER]]</f>
        <v>6</v>
      </c>
      <c r="AQ2720" s="275">
        <f>Table2[[#This Row],[OUTSD_SG_HEALTH_TOTAL]]-Table2[[#This Row],[OUTSD_SG_GRANDFATHER]]</f>
        <v>6</v>
      </c>
      <c r="AR2720" s="273">
        <f>Table2[[#This Row],[EXCHG_IND_HEALTH_TOTAL]]+Table2[[#This Row],[OUTSD_IND_HEALTH_TOTAL]]</f>
        <v>19</v>
      </c>
      <c r="AS2720" s="273">
        <f>Table2[[#This Row],[EXCHG_SG_HEALTH_TOTAL]]+Table2[[#This Row],[OUTSD_SG_HEALTH_TOTAL]]</f>
        <v>6</v>
      </c>
      <c r="AT2720" s="273">
        <f>Table2[[#This Row],[OUTSD_ATM_HEALTH_TOTAL]]+Table2[[#This Row],[OUTSD_LG_HEALTH_TOTAL]]+Table2[[#This Row],[Individual Total]]+Table2[[#This Row],[Small Group Total]]+Table2[[#This Row],[OUTSD_STUDENT]]</f>
        <v>41</v>
      </c>
    </row>
    <row r="2721" spans="1:46">
      <c r="A2721" t="s">
        <v>102</v>
      </c>
      <c r="B2721" t="s">
        <v>386</v>
      </c>
      <c r="C2721">
        <v>15</v>
      </c>
      <c r="D2721">
        <v>3</v>
      </c>
      <c r="E2721">
        <v>8</v>
      </c>
      <c r="F2721">
        <v>4</v>
      </c>
      <c r="P2721">
        <v>1</v>
      </c>
      <c r="S2721">
        <v>1</v>
      </c>
      <c r="V2721">
        <v>26</v>
      </c>
      <c r="X2721">
        <v>12</v>
      </c>
      <c r="Y2721">
        <v>11</v>
      </c>
      <c r="Z2721">
        <v>3</v>
      </c>
      <c r="AB2721">
        <v>38</v>
      </c>
      <c r="AC2721">
        <v>44</v>
      </c>
      <c r="AE2721">
        <v>216</v>
      </c>
      <c r="AL2721">
        <v>2023</v>
      </c>
      <c r="AM2721">
        <v>4</v>
      </c>
      <c r="AN2721" s="273">
        <f>(Table2[[#This Row],[OUTSD_IND_HEALTH_TOTAL]]+Table2[[#This Row],[EXCHG_IND_HEALTH_TOTAL]])-Table2[[#This Row],[OUTSD_IND_GRANDFATHER]]</f>
        <v>16</v>
      </c>
      <c r="AO2721" s="275">
        <f>Table2[[#This Row],[OUTSD_IND_HEALTH_TOTAL]]-Table2[[#This Row],[OUTSD_IND_GRANDFATHER]]</f>
        <v>1</v>
      </c>
      <c r="AP2721" s="273">
        <f>(Table2[[#This Row],[OUTSD_SG_HEALTH_TOTAL]]+Table2[[#This Row],[EXCHG_SG_HEALTH_TOTAL]])-Table2[[#This Row],[OUTSD_SG_GRANDFATHER]]</f>
        <v>26</v>
      </c>
      <c r="AQ2721" s="275">
        <f>Table2[[#This Row],[OUTSD_SG_HEALTH_TOTAL]]-Table2[[#This Row],[OUTSD_SG_GRANDFATHER]]</f>
        <v>26</v>
      </c>
      <c r="AR2721" s="273">
        <f>Table2[[#This Row],[EXCHG_IND_HEALTH_TOTAL]]+Table2[[#This Row],[OUTSD_IND_HEALTH_TOTAL]]</f>
        <v>16</v>
      </c>
      <c r="AS2721" s="273">
        <f>Table2[[#This Row],[EXCHG_SG_HEALTH_TOTAL]]+Table2[[#This Row],[OUTSD_SG_HEALTH_TOTAL]]</f>
        <v>26</v>
      </c>
      <c r="AT2721" s="273">
        <f>Table2[[#This Row],[OUTSD_ATM_HEALTH_TOTAL]]+Table2[[#This Row],[OUTSD_LG_HEALTH_TOTAL]]+Table2[[#This Row],[Individual Total]]+Table2[[#This Row],[Small Group Total]]+Table2[[#This Row],[OUTSD_STUDENT]]</f>
        <v>124</v>
      </c>
    </row>
    <row r="2722" spans="1:46">
      <c r="A2722" t="s">
        <v>102</v>
      </c>
      <c r="B2722" t="s">
        <v>389</v>
      </c>
      <c r="C2722">
        <v>20</v>
      </c>
      <c r="D2722">
        <v>6</v>
      </c>
      <c r="E2722">
        <v>10</v>
      </c>
      <c r="F2722">
        <v>4</v>
      </c>
      <c r="P2722">
        <v>2</v>
      </c>
      <c r="Q2722">
        <v>2</v>
      </c>
      <c r="V2722">
        <v>7</v>
      </c>
      <c r="Y2722">
        <v>7</v>
      </c>
      <c r="AB2722">
        <v>91</v>
      </c>
      <c r="AC2722">
        <v>29</v>
      </c>
      <c r="AE2722">
        <v>289</v>
      </c>
      <c r="AL2722">
        <v>2023</v>
      </c>
      <c r="AM2722">
        <v>4</v>
      </c>
      <c r="AN2722" s="273">
        <f>(Table2[[#This Row],[OUTSD_IND_HEALTH_TOTAL]]+Table2[[#This Row],[EXCHG_IND_HEALTH_TOTAL]])-Table2[[#This Row],[OUTSD_IND_GRANDFATHER]]</f>
        <v>22</v>
      </c>
      <c r="AO2722" s="275">
        <f>Table2[[#This Row],[OUTSD_IND_HEALTH_TOTAL]]-Table2[[#This Row],[OUTSD_IND_GRANDFATHER]]</f>
        <v>2</v>
      </c>
      <c r="AP2722" s="273">
        <f>(Table2[[#This Row],[OUTSD_SG_HEALTH_TOTAL]]+Table2[[#This Row],[EXCHG_SG_HEALTH_TOTAL]])-Table2[[#This Row],[OUTSD_SG_GRANDFATHER]]</f>
        <v>7</v>
      </c>
      <c r="AQ2722" s="275">
        <f>Table2[[#This Row],[OUTSD_SG_HEALTH_TOTAL]]-Table2[[#This Row],[OUTSD_SG_GRANDFATHER]]</f>
        <v>7</v>
      </c>
      <c r="AR2722" s="273">
        <f>Table2[[#This Row],[EXCHG_IND_HEALTH_TOTAL]]+Table2[[#This Row],[OUTSD_IND_HEALTH_TOTAL]]</f>
        <v>22</v>
      </c>
      <c r="AS2722" s="273">
        <f>Table2[[#This Row],[EXCHG_SG_HEALTH_TOTAL]]+Table2[[#This Row],[OUTSD_SG_HEALTH_TOTAL]]</f>
        <v>7</v>
      </c>
      <c r="AT2722" s="273">
        <f>Table2[[#This Row],[OUTSD_ATM_HEALTH_TOTAL]]+Table2[[#This Row],[OUTSD_LG_HEALTH_TOTAL]]+Table2[[#This Row],[Individual Total]]+Table2[[#This Row],[Small Group Total]]+Table2[[#This Row],[OUTSD_STUDENT]]</f>
        <v>149</v>
      </c>
    </row>
    <row r="2723" spans="1:46">
      <c r="A2723" t="s">
        <v>102</v>
      </c>
      <c r="B2723" t="s">
        <v>360</v>
      </c>
      <c r="C2723">
        <v>500</v>
      </c>
      <c r="D2723">
        <v>334</v>
      </c>
      <c r="E2723">
        <v>115</v>
      </c>
      <c r="F2723">
        <v>51</v>
      </c>
      <c r="J2723">
        <v>25</v>
      </c>
      <c r="K2723">
        <v>7</v>
      </c>
      <c r="L2723">
        <v>14</v>
      </c>
      <c r="M2723">
        <v>4</v>
      </c>
      <c r="P2723">
        <v>135</v>
      </c>
      <c r="Q2723">
        <v>79</v>
      </c>
      <c r="R2723">
        <v>29</v>
      </c>
      <c r="S2723">
        <v>27</v>
      </c>
      <c r="V2723">
        <v>194</v>
      </c>
      <c r="W2723">
        <v>13</v>
      </c>
      <c r="X2723">
        <v>40</v>
      </c>
      <c r="Y2723">
        <v>108</v>
      </c>
      <c r="Z2723">
        <v>33</v>
      </c>
      <c r="AB2723">
        <v>127</v>
      </c>
      <c r="AC2723">
        <v>283</v>
      </c>
      <c r="AE2723">
        <v>1166</v>
      </c>
      <c r="AL2723">
        <v>2023</v>
      </c>
      <c r="AM2723">
        <v>4</v>
      </c>
      <c r="AN2723" s="273">
        <f>(Table2[[#This Row],[OUTSD_IND_HEALTH_TOTAL]]+Table2[[#This Row],[EXCHG_IND_HEALTH_TOTAL]])-Table2[[#This Row],[OUTSD_IND_GRANDFATHER]]</f>
        <v>635</v>
      </c>
      <c r="AO2723" s="275">
        <f>Table2[[#This Row],[OUTSD_IND_HEALTH_TOTAL]]-Table2[[#This Row],[OUTSD_IND_GRANDFATHER]]</f>
        <v>135</v>
      </c>
      <c r="AP2723" s="273">
        <f>(Table2[[#This Row],[OUTSD_SG_HEALTH_TOTAL]]+Table2[[#This Row],[EXCHG_SG_HEALTH_TOTAL]])-Table2[[#This Row],[OUTSD_SG_GRANDFATHER]]</f>
        <v>219</v>
      </c>
      <c r="AQ2723" s="275">
        <f>Table2[[#This Row],[OUTSD_SG_HEALTH_TOTAL]]-Table2[[#This Row],[OUTSD_SG_GRANDFATHER]]</f>
        <v>194</v>
      </c>
      <c r="AR2723" s="273">
        <f>Table2[[#This Row],[EXCHG_IND_HEALTH_TOTAL]]+Table2[[#This Row],[OUTSD_IND_HEALTH_TOTAL]]</f>
        <v>635</v>
      </c>
      <c r="AS2723" s="273">
        <f>Table2[[#This Row],[EXCHG_SG_HEALTH_TOTAL]]+Table2[[#This Row],[OUTSD_SG_HEALTH_TOTAL]]</f>
        <v>219</v>
      </c>
      <c r="AT2723" s="273">
        <f>Table2[[#This Row],[OUTSD_ATM_HEALTH_TOTAL]]+Table2[[#This Row],[OUTSD_LG_HEALTH_TOTAL]]+Table2[[#This Row],[Individual Total]]+Table2[[#This Row],[Small Group Total]]+Table2[[#This Row],[OUTSD_STUDENT]]</f>
        <v>1264</v>
      </c>
    </row>
    <row r="2724" spans="1:46">
      <c r="A2724" t="s">
        <v>102</v>
      </c>
      <c r="B2724" t="s">
        <v>368</v>
      </c>
      <c r="C2724">
        <v>666</v>
      </c>
      <c r="D2724">
        <v>400</v>
      </c>
      <c r="E2724">
        <v>180</v>
      </c>
      <c r="F2724">
        <v>86</v>
      </c>
      <c r="J2724">
        <v>74</v>
      </c>
      <c r="K2724">
        <v>2</v>
      </c>
      <c r="L2724">
        <v>41</v>
      </c>
      <c r="M2724">
        <v>31</v>
      </c>
      <c r="P2724">
        <v>126</v>
      </c>
      <c r="Q2724">
        <v>63</v>
      </c>
      <c r="R2724">
        <v>26</v>
      </c>
      <c r="S2724">
        <v>37</v>
      </c>
      <c r="V2724">
        <v>2351</v>
      </c>
      <c r="W2724">
        <v>217</v>
      </c>
      <c r="X2724">
        <v>875</v>
      </c>
      <c r="Y2724">
        <v>1128</v>
      </c>
      <c r="Z2724">
        <v>131</v>
      </c>
      <c r="AB2724">
        <v>1024</v>
      </c>
      <c r="AC2724">
        <v>2080</v>
      </c>
      <c r="AE2724">
        <v>6983</v>
      </c>
      <c r="AL2724">
        <v>2023</v>
      </c>
      <c r="AM2724">
        <v>4</v>
      </c>
      <c r="AN2724" s="273">
        <f>(Table2[[#This Row],[OUTSD_IND_HEALTH_TOTAL]]+Table2[[#This Row],[EXCHG_IND_HEALTH_TOTAL]])-Table2[[#This Row],[OUTSD_IND_GRANDFATHER]]</f>
        <v>792</v>
      </c>
      <c r="AO2724" s="275">
        <f>Table2[[#This Row],[OUTSD_IND_HEALTH_TOTAL]]-Table2[[#This Row],[OUTSD_IND_GRANDFATHER]]</f>
        <v>126</v>
      </c>
      <c r="AP2724" s="273">
        <f>(Table2[[#This Row],[OUTSD_SG_HEALTH_TOTAL]]+Table2[[#This Row],[EXCHG_SG_HEALTH_TOTAL]])-Table2[[#This Row],[OUTSD_SG_GRANDFATHER]]</f>
        <v>2425</v>
      </c>
      <c r="AQ2724" s="275">
        <f>Table2[[#This Row],[OUTSD_SG_HEALTH_TOTAL]]-Table2[[#This Row],[OUTSD_SG_GRANDFATHER]]</f>
        <v>2351</v>
      </c>
      <c r="AR2724" s="273">
        <f>Table2[[#This Row],[EXCHG_IND_HEALTH_TOTAL]]+Table2[[#This Row],[OUTSD_IND_HEALTH_TOTAL]]</f>
        <v>792</v>
      </c>
      <c r="AS2724" s="273">
        <f>Table2[[#This Row],[EXCHG_SG_HEALTH_TOTAL]]+Table2[[#This Row],[OUTSD_SG_HEALTH_TOTAL]]</f>
        <v>2425</v>
      </c>
      <c r="AT2724" s="273">
        <f>Table2[[#This Row],[OUTSD_ATM_HEALTH_TOTAL]]+Table2[[#This Row],[OUTSD_LG_HEALTH_TOTAL]]+Table2[[#This Row],[Individual Total]]+Table2[[#This Row],[Small Group Total]]+Table2[[#This Row],[OUTSD_STUDENT]]</f>
        <v>6321</v>
      </c>
    </row>
    <row r="2725" spans="1:46">
      <c r="A2725" t="s">
        <v>102</v>
      </c>
      <c r="B2725" t="s">
        <v>371</v>
      </c>
      <c r="C2725">
        <v>66</v>
      </c>
      <c r="D2725">
        <v>32</v>
      </c>
      <c r="E2725">
        <v>23</v>
      </c>
      <c r="F2725">
        <v>11</v>
      </c>
      <c r="J2725">
        <v>3</v>
      </c>
      <c r="L2725">
        <v>3</v>
      </c>
      <c r="P2725">
        <v>8</v>
      </c>
      <c r="S2725">
        <v>8</v>
      </c>
      <c r="V2725">
        <v>120</v>
      </c>
      <c r="W2725">
        <v>5</v>
      </c>
      <c r="X2725">
        <v>31</v>
      </c>
      <c r="Y2725">
        <v>59</v>
      </c>
      <c r="Z2725">
        <v>25</v>
      </c>
      <c r="AB2725">
        <v>590</v>
      </c>
      <c r="AC2725">
        <v>85</v>
      </c>
      <c r="AE2725">
        <v>666</v>
      </c>
      <c r="AL2725">
        <v>2023</v>
      </c>
      <c r="AM2725">
        <v>4</v>
      </c>
      <c r="AN2725" s="273">
        <f>(Table2[[#This Row],[OUTSD_IND_HEALTH_TOTAL]]+Table2[[#This Row],[EXCHG_IND_HEALTH_TOTAL]])-Table2[[#This Row],[OUTSD_IND_GRANDFATHER]]</f>
        <v>74</v>
      </c>
      <c r="AO2725" s="275">
        <f>Table2[[#This Row],[OUTSD_IND_HEALTH_TOTAL]]-Table2[[#This Row],[OUTSD_IND_GRANDFATHER]]</f>
        <v>8</v>
      </c>
      <c r="AP2725" s="273">
        <f>(Table2[[#This Row],[OUTSD_SG_HEALTH_TOTAL]]+Table2[[#This Row],[EXCHG_SG_HEALTH_TOTAL]])-Table2[[#This Row],[OUTSD_SG_GRANDFATHER]]</f>
        <v>123</v>
      </c>
      <c r="AQ2725" s="275">
        <f>Table2[[#This Row],[OUTSD_SG_HEALTH_TOTAL]]-Table2[[#This Row],[OUTSD_SG_GRANDFATHER]]</f>
        <v>120</v>
      </c>
      <c r="AR2725" s="273">
        <f>Table2[[#This Row],[EXCHG_IND_HEALTH_TOTAL]]+Table2[[#This Row],[OUTSD_IND_HEALTH_TOTAL]]</f>
        <v>74</v>
      </c>
      <c r="AS2725" s="273">
        <f>Table2[[#This Row],[EXCHG_SG_HEALTH_TOTAL]]+Table2[[#This Row],[OUTSD_SG_HEALTH_TOTAL]]</f>
        <v>123</v>
      </c>
      <c r="AT2725" s="273">
        <f>Table2[[#This Row],[OUTSD_ATM_HEALTH_TOTAL]]+Table2[[#This Row],[OUTSD_LG_HEALTH_TOTAL]]+Table2[[#This Row],[Individual Total]]+Table2[[#This Row],[Small Group Total]]+Table2[[#This Row],[OUTSD_STUDENT]]</f>
        <v>872</v>
      </c>
    </row>
    <row r="2726" spans="1:46">
      <c r="A2726" t="s">
        <v>102</v>
      </c>
      <c r="B2726" t="s">
        <v>378</v>
      </c>
      <c r="C2726">
        <v>72</v>
      </c>
      <c r="D2726">
        <v>44</v>
      </c>
      <c r="E2726">
        <v>23</v>
      </c>
      <c r="F2726">
        <v>5</v>
      </c>
      <c r="J2726">
        <v>8</v>
      </c>
      <c r="K2726">
        <v>1</v>
      </c>
      <c r="L2726">
        <v>6</v>
      </c>
      <c r="M2726">
        <v>1</v>
      </c>
      <c r="P2726">
        <v>26</v>
      </c>
      <c r="Q2726">
        <v>12</v>
      </c>
      <c r="R2726">
        <v>6</v>
      </c>
      <c r="S2726">
        <v>8</v>
      </c>
      <c r="V2726">
        <v>486</v>
      </c>
      <c r="W2726">
        <v>67</v>
      </c>
      <c r="X2726">
        <v>207</v>
      </c>
      <c r="Y2726">
        <v>194</v>
      </c>
      <c r="Z2726">
        <v>18</v>
      </c>
      <c r="AB2726">
        <v>451</v>
      </c>
      <c r="AC2726">
        <v>852</v>
      </c>
      <c r="AE2726">
        <v>1175</v>
      </c>
      <c r="AL2726">
        <v>2023</v>
      </c>
      <c r="AM2726">
        <v>4</v>
      </c>
      <c r="AN2726" s="273">
        <f>(Table2[[#This Row],[OUTSD_IND_HEALTH_TOTAL]]+Table2[[#This Row],[EXCHG_IND_HEALTH_TOTAL]])-Table2[[#This Row],[OUTSD_IND_GRANDFATHER]]</f>
        <v>98</v>
      </c>
      <c r="AO2726" s="275">
        <f>Table2[[#This Row],[OUTSD_IND_HEALTH_TOTAL]]-Table2[[#This Row],[OUTSD_IND_GRANDFATHER]]</f>
        <v>26</v>
      </c>
      <c r="AP2726" s="273">
        <f>(Table2[[#This Row],[OUTSD_SG_HEALTH_TOTAL]]+Table2[[#This Row],[EXCHG_SG_HEALTH_TOTAL]])-Table2[[#This Row],[OUTSD_SG_GRANDFATHER]]</f>
        <v>494</v>
      </c>
      <c r="AQ2726" s="275">
        <f>Table2[[#This Row],[OUTSD_SG_HEALTH_TOTAL]]-Table2[[#This Row],[OUTSD_SG_GRANDFATHER]]</f>
        <v>486</v>
      </c>
      <c r="AR2726" s="273">
        <f>Table2[[#This Row],[EXCHG_IND_HEALTH_TOTAL]]+Table2[[#This Row],[OUTSD_IND_HEALTH_TOTAL]]</f>
        <v>98</v>
      </c>
      <c r="AS2726" s="273">
        <f>Table2[[#This Row],[EXCHG_SG_HEALTH_TOTAL]]+Table2[[#This Row],[OUTSD_SG_HEALTH_TOTAL]]</f>
        <v>494</v>
      </c>
      <c r="AT2726" s="273">
        <f>Table2[[#This Row],[OUTSD_ATM_HEALTH_TOTAL]]+Table2[[#This Row],[OUTSD_LG_HEALTH_TOTAL]]+Table2[[#This Row],[Individual Total]]+Table2[[#This Row],[Small Group Total]]+Table2[[#This Row],[OUTSD_STUDENT]]</f>
        <v>1895</v>
      </c>
    </row>
    <row r="2727" spans="1:46">
      <c r="A2727" t="s">
        <v>102</v>
      </c>
      <c r="B2727" t="s">
        <v>369</v>
      </c>
      <c r="C2727">
        <v>381</v>
      </c>
      <c r="D2727">
        <v>186</v>
      </c>
      <c r="E2727">
        <v>154</v>
      </c>
      <c r="F2727">
        <v>41</v>
      </c>
      <c r="J2727">
        <v>11</v>
      </c>
      <c r="K2727">
        <v>1</v>
      </c>
      <c r="L2727">
        <v>6</v>
      </c>
      <c r="M2727">
        <v>4</v>
      </c>
      <c r="P2727">
        <v>40</v>
      </c>
      <c r="Q2727">
        <v>23</v>
      </c>
      <c r="R2727">
        <v>2</v>
      </c>
      <c r="S2727">
        <v>15</v>
      </c>
      <c r="V2727">
        <v>191</v>
      </c>
      <c r="W2727">
        <v>30</v>
      </c>
      <c r="X2727">
        <v>44</v>
      </c>
      <c r="Y2727">
        <v>68</v>
      </c>
      <c r="Z2727">
        <v>49</v>
      </c>
      <c r="AB2727">
        <v>137</v>
      </c>
      <c r="AC2727">
        <v>374</v>
      </c>
      <c r="AE2727">
        <v>1600</v>
      </c>
      <c r="AL2727">
        <v>2023</v>
      </c>
      <c r="AM2727">
        <v>4</v>
      </c>
      <c r="AN2727" s="273">
        <f>(Table2[[#This Row],[OUTSD_IND_HEALTH_TOTAL]]+Table2[[#This Row],[EXCHG_IND_HEALTH_TOTAL]])-Table2[[#This Row],[OUTSD_IND_GRANDFATHER]]</f>
        <v>421</v>
      </c>
      <c r="AO2727" s="275">
        <f>Table2[[#This Row],[OUTSD_IND_HEALTH_TOTAL]]-Table2[[#This Row],[OUTSD_IND_GRANDFATHER]]</f>
        <v>40</v>
      </c>
      <c r="AP2727" s="273">
        <f>(Table2[[#This Row],[OUTSD_SG_HEALTH_TOTAL]]+Table2[[#This Row],[EXCHG_SG_HEALTH_TOTAL]])-Table2[[#This Row],[OUTSD_SG_GRANDFATHER]]</f>
        <v>202</v>
      </c>
      <c r="AQ2727" s="275">
        <f>Table2[[#This Row],[OUTSD_SG_HEALTH_TOTAL]]-Table2[[#This Row],[OUTSD_SG_GRANDFATHER]]</f>
        <v>191</v>
      </c>
      <c r="AR2727" s="273">
        <f>Table2[[#This Row],[EXCHG_IND_HEALTH_TOTAL]]+Table2[[#This Row],[OUTSD_IND_HEALTH_TOTAL]]</f>
        <v>421</v>
      </c>
      <c r="AS2727" s="273">
        <f>Table2[[#This Row],[EXCHG_SG_HEALTH_TOTAL]]+Table2[[#This Row],[OUTSD_SG_HEALTH_TOTAL]]</f>
        <v>202</v>
      </c>
      <c r="AT2727" s="273">
        <f>Table2[[#This Row],[OUTSD_ATM_HEALTH_TOTAL]]+Table2[[#This Row],[OUTSD_LG_HEALTH_TOTAL]]+Table2[[#This Row],[Individual Total]]+Table2[[#This Row],[Small Group Total]]+Table2[[#This Row],[OUTSD_STUDENT]]</f>
        <v>1134</v>
      </c>
    </row>
    <row r="2728" spans="1:46">
      <c r="A2728" t="s">
        <v>102</v>
      </c>
      <c r="B2728" t="s">
        <v>385</v>
      </c>
      <c r="C2728">
        <v>37</v>
      </c>
      <c r="D2728">
        <v>17</v>
      </c>
      <c r="E2728">
        <v>18</v>
      </c>
      <c r="F2728">
        <v>2</v>
      </c>
      <c r="P2728">
        <v>10</v>
      </c>
      <c r="Q2728">
        <v>6</v>
      </c>
      <c r="S2728">
        <v>4</v>
      </c>
      <c r="V2728">
        <v>86</v>
      </c>
      <c r="W2728">
        <v>36</v>
      </c>
      <c r="X2728">
        <v>36</v>
      </c>
      <c r="Y2728">
        <v>13</v>
      </c>
      <c r="Z2728">
        <v>1</v>
      </c>
      <c r="AB2728">
        <v>27</v>
      </c>
      <c r="AC2728">
        <v>13</v>
      </c>
      <c r="AE2728">
        <v>347</v>
      </c>
      <c r="AL2728">
        <v>2023</v>
      </c>
      <c r="AM2728">
        <v>4</v>
      </c>
      <c r="AN2728" s="273">
        <f>(Table2[[#This Row],[OUTSD_IND_HEALTH_TOTAL]]+Table2[[#This Row],[EXCHG_IND_HEALTH_TOTAL]])-Table2[[#This Row],[OUTSD_IND_GRANDFATHER]]</f>
        <v>47</v>
      </c>
      <c r="AO2728" s="275">
        <f>Table2[[#This Row],[OUTSD_IND_HEALTH_TOTAL]]-Table2[[#This Row],[OUTSD_IND_GRANDFATHER]]</f>
        <v>10</v>
      </c>
      <c r="AP2728" s="273">
        <f>(Table2[[#This Row],[OUTSD_SG_HEALTH_TOTAL]]+Table2[[#This Row],[EXCHG_SG_HEALTH_TOTAL]])-Table2[[#This Row],[OUTSD_SG_GRANDFATHER]]</f>
        <v>86</v>
      </c>
      <c r="AQ2728" s="275">
        <f>Table2[[#This Row],[OUTSD_SG_HEALTH_TOTAL]]-Table2[[#This Row],[OUTSD_SG_GRANDFATHER]]</f>
        <v>86</v>
      </c>
      <c r="AR2728" s="273">
        <f>Table2[[#This Row],[EXCHG_IND_HEALTH_TOTAL]]+Table2[[#This Row],[OUTSD_IND_HEALTH_TOTAL]]</f>
        <v>47</v>
      </c>
      <c r="AS2728" s="273">
        <f>Table2[[#This Row],[EXCHG_SG_HEALTH_TOTAL]]+Table2[[#This Row],[OUTSD_SG_HEALTH_TOTAL]]</f>
        <v>86</v>
      </c>
      <c r="AT2728" s="273">
        <f>Table2[[#This Row],[OUTSD_ATM_HEALTH_TOTAL]]+Table2[[#This Row],[OUTSD_LG_HEALTH_TOTAL]]+Table2[[#This Row],[Individual Total]]+Table2[[#This Row],[Small Group Total]]+Table2[[#This Row],[OUTSD_STUDENT]]</f>
        <v>173</v>
      </c>
    </row>
    <row r="2729" spans="1:46">
      <c r="A2729" t="s">
        <v>102</v>
      </c>
      <c r="B2729" t="s">
        <v>366</v>
      </c>
      <c r="C2729">
        <v>2166</v>
      </c>
      <c r="D2729">
        <v>1025</v>
      </c>
      <c r="E2729">
        <v>843</v>
      </c>
      <c r="F2729">
        <v>298</v>
      </c>
      <c r="J2729">
        <v>338</v>
      </c>
      <c r="K2729">
        <v>33</v>
      </c>
      <c r="L2729">
        <v>192</v>
      </c>
      <c r="M2729">
        <v>113</v>
      </c>
      <c r="P2729">
        <v>582</v>
      </c>
      <c r="Q2729">
        <v>236</v>
      </c>
      <c r="R2729">
        <v>224</v>
      </c>
      <c r="S2729">
        <v>122</v>
      </c>
      <c r="V2729">
        <v>5638</v>
      </c>
      <c r="W2729">
        <v>451</v>
      </c>
      <c r="X2729">
        <v>1027</v>
      </c>
      <c r="Y2729">
        <v>3186</v>
      </c>
      <c r="Z2729">
        <v>974</v>
      </c>
      <c r="AB2729">
        <v>2969</v>
      </c>
      <c r="AC2729">
        <v>4802</v>
      </c>
      <c r="AE2729">
        <v>12961</v>
      </c>
      <c r="AL2729">
        <v>2023</v>
      </c>
      <c r="AM2729">
        <v>4</v>
      </c>
      <c r="AN2729" s="273">
        <f>(Table2[[#This Row],[OUTSD_IND_HEALTH_TOTAL]]+Table2[[#This Row],[EXCHG_IND_HEALTH_TOTAL]])-Table2[[#This Row],[OUTSD_IND_GRANDFATHER]]</f>
        <v>2748</v>
      </c>
      <c r="AO2729" s="275">
        <f>Table2[[#This Row],[OUTSD_IND_HEALTH_TOTAL]]-Table2[[#This Row],[OUTSD_IND_GRANDFATHER]]</f>
        <v>582</v>
      </c>
      <c r="AP2729" s="273">
        <f>(Table2[[#This Row],[OUTSD_SG_HEALTH_TOTAL]]+Table2[[#This Row],[EXCHG_SG_HEALTH_TOTAL]])-Table2[[#This Row],[OUTSD_SG_GRANDFATHER]]</f>
        <v>5976</v>
      </c>
      <c r="AQ2729" s="275">
        <f>Table2[[#This Row],[OUTSD_SG_HEALTH_TOTAL]]-Table2[[#This Row],[OUTSD_SG_GRANDFATHER]]</f>
        <v>5638</v>
      </c>
      <c r="AR2729" s="273">
        <f>Table2[[#This Row],[EXCHG_IND_HEALTH_TOTAL]]+Table2[[#This Row],[OUTSD_IND_HEALTH_TOTAL]]</f>
        <v>2748</v>
      </c>
      <c r="AS2729" s="273">
        <f>Table2[[#This Row],[EXCHG_SG_HEALTH_TOTAL]]+Table2[[#This Row],[OUTSD_SG_HEALTH_TOTAL]]</f>
        <v>5976</v>
      </c>
      <c r="AT2729" s="273">
        <f>Table2[[#This Row],[OUTSD_ATM_HEALTH_TOTAL]]+Table2[[#This Row],[OUTSD_LG_HEALTH_TOTAL]]+Table2[[#This Row],[Individual Total]]+Table2[[#This Row],[Small Group Total]]+Table2[[#This Row],[OUTSD_STUDENT]]</f>
        <v>16495</v>
      </c>
    </row>
    <row r="2730" spans="1:46">
      <c r="A2730" t="s">
        <v>102</v>
      </c>
      <c r="B2730" t="s">
        <v>375</v>
      </c>
      <c r="C2730">
        <v>774</v>
      </c>
      <c r="D2730">
        <v>284</v>
      </c>
      <c r="E2730">
        <v>378</v>
      </c>
      <c r="F2730">
        <v>112</v>
      </c>
      <c r="J2730">
        <v>8</v>
      </c>
      <c r="K2730">
        <v>4</v>
      </c>
      <c r="L2730">
        <v>3</v>
      </c>
      <c r="M2730">
        <v>1</v>
      </c>
      <c r="P2730">
        <v>139</v>
      </c>
      <c r="Q2730">
        <v>78</v>
      </c>
      <c r="R2730">
        <v>23</v>
      </c>
      <c r="S2730">
        <v>38</v>
      </c>
      <c r="V2730">
        <v>271</v>
      </c>
      <c r="W2730">
        <v>23</v>
      </c>
      <c r="X2730">
        <v>72</v>
      </c>
      <c r="Y2730">
        <v>151</v>
      </c>
      <c r="Z2730">
        <v>25</v>
      </c>
      <c r="AB2730">
        <v>97</v>
      </c>
      <c r="AC2730">
        <v>92</v>
      </c>
      <c r="AE2730">
        <v>795</v>
      </c>
      <c r="AL2730">
        <v>2023</v>
      </c>
      <c r="AM2730">
        <v>4</v>
      </c>
      <c r="AN2730" s="273">
        <f>(Table2[[#This Row],[OUTSD_IND_HEALTH_TOTAL]]+Table2[[#This Row],[EXCHG_IND_HEALTH_TOTAL]])-Table2[[#This Row],[OUTSD_IND_GRANDFATHER]]</f>
        <v>913</v>
      </c>
      <c r="AO2730" s="275">
        <f>Table2[[#This Row],[OUTSD_IND_HEALTH_TOTAL]]-Table2[[#This Row],[OUTSD_IND_GRANDFATHER]]</f>
        <v>139</v>
      </c>
      <c r="AP2730" s="273">
        <f>(Table2[[#This Row],[OUTSD_SG_HEALTH_TOTAL]]+Table2[[#This Row],[EXCHG_SG_HEALTH_TOTAL]])-Table2[[#This Row],[OUTSD_SG_GRANDFATHER]]</f>
        <v>279</v>
      </c>
      <c r="AQ2730" s="275">
        <f>Table2[[#This Row],[OUTSD_SG_HEALTH_TOTAL]]-Table2[[#This Row],[OUTSD_SG_GRANDFATHER]]</f>
        <v>271</v>
      </c>
      <c r="AR2730" s="273">
        <f>Table2[[#This Row],[EXCHG_IND_HEALTH_TOTAL]]+Table2[[#This Row],[OUTSD_IND_HEALTH_TOTAL]]</f>
        <v>913</v>
      </c>
      <c r="AS2730" s="273">
        <f>Table2[[#This Row],[EXCHG_SG_HEALTH_TOTAL]]+Table2[[#This Row],[OUTSD_SG_HEALTH_TOTAL]]</f>
        <v>279</v>
      </c>
      <c r="AT2730" s="273">
        <f>Table2[[#This Row],[OUTSD_ATM_HEALTH_TOTAL]]+Table2[[#This Row],[OUTSD_LG_HEALTH_TOTAL]]+Table2[[#This Row],[Individual Total]]+Table2[[#This Row],[Small Group Total]]+Table2[[#This Row],[OUTSD_STUDENT]]</f>
        <v>1381</v>
      </c>
    </row>
    <row r="2731" spans="1:46">
      <c r="A2731" t="s">
        <v>102</v>
      </c>
      <c r="B2731" t="s">
        <v>365</v>
      </c>
      <c r="C2731">
        <v>966</v>
      </c>
      <c r="D2731">
        <v>443</v>
      </c>
      <c r="E2731">
        <v>383</v>
      </c>
      <c r="F2731">
        <v>140</v>
      </c>
      <c r="J2731">
        <v>30</v>
      </c>
      <c r="K2731">
        <v>5</v>
      </c>
      <c r="L2731">
        <v>12</v>
      </c>
      <c r="M2731">
        <v>13</v>
      </c>
      <c r="P2731">
        <v>256</v>
      </c>
      <c r="Q2731">
        <v>119</v>
      </c>
      <c r="R2731">
        <v>89</v>
      </c>
      <c r="S2731">
        <v>48</v>
      </c>
      <c r="V2731">
        <v>1868</v>
      </c>
      <c r="W2731">
        <v>110</v>
      </c>
      <c r="X2731">
        <v>330</v>
      </c>
      <c r="Y2731">
        <v>1176</v>
      </c>
      <c r="Z2731">
        <v>252</v>
      </c>
      <c r="AB2731">
        <v>1065</v>
      </c>
      <c r="AC2731">
        <v>752</v>
      </c>
      <c r="AE2731">
        <v>5184</v>
      </c>
      <c r="AL2731">
        <v>2023</v>
      </c>
      <c r="AM2731">
        <v>4</v>
      </c>
      <c r="AN2731" s="273">
        <f>(Table2[[#This Row],[OUTSD_IND_HEALTH_TOTAL]]+Table2[[#This Row],[EXCHG_IND_HEALTH_TOTAL]])-Table2[[#This Row],[OUTSD_IND_GRANDFATHER]]</f>
        <v>1222</v>
      </c>
      <c r="AO2731" s="275">
        <f>Table2[[#This Row],[OUTSD_IND_HEALTH_TOTAL]]-Table2[[#This Row],[OUTSD_IND_GRANDFATHER]]</f>
        <v>256</v>
      </c>
      <c r="AP2731" s="273">
        <f>(Table2[[#This Row],[OUTSD_SG_HEALTH_TOTAL]]+Table2[[#This Row],[EXCHG_SG_HEALTH_TOTAL]])-Table2[[#This Row],[OUTSD_SG_GRANDFATHER]]</f>
        <v>1898</v>
      </c>
      <c r="AQ2731" s="275">
        <f>Table2[[#This Row],[OUTSD_SG_HEALTH_TOTAL]]-Table2[[#This Row],[OUTSD_SG_GRANDFATHER]]</f>
        <v>1868</v>
      </c>
      <c r="AR2731" s="273">
        <f>Table2[[#This Row],[EXCHG_IND_HEALTH_TOTAL]]+Table2[[#This Row],[OUTSD_IND_HEALTH_TOTAL]]</f>
        <v>1222</v>
      </c>
      <c r="AS2731" s="273">
        <f>Table2[[#This Row],[EXCHG_SG_HEALTH_TOTAL]]+Table2[[#This Row],[OUTSD_SG_HEALTH_TOTAL]]</f>
        <v>1898</v>
      </c>
      <c r="AT2731" s="273">
        <f>Table2[[#This Row],[OUTSD_ATM_HEALTH_TOTAL]]+Table2[[#This Row],[OUTSD_LG_HEALTH_TOTAL]]+Table2[[#This Row],[Individual Total]]+Table2[[#This Row],[Small Group Total]]+Table2[[#This Row],[OUTSD_STUDENT]]</f>
        <v>4937</v>
      </c>
    </row>
    <row r="2732" spans="1:46">
      <c r="A2732" t="s">
        <v>102</v>
      </c>
      <c r="B2732" t="s">
        <v>383</v>
      </c>
      <c r="C2732">
        <v>60</v>
      </c>
      <c r="D2732">
        <v>26</v>
      </c>
      <c r="E2732">
        <v>30</v>
      </c>
      <c r="F2732">
        <v>4</v>
      </c>
      <c r="P2732">
        <v>16</v>
      </c>
      <c r="Q2732">
        <v>12</v>
      </c>
      <c r="S2732">
        <v>4</v>
      </c>
      <c r="V2732">
        <v>5</v>
      </c>
      <c r="Y2732">
        <v>3</v>
      </c>
      <c r="Z2732">
        <v>2</v>
      </c>
      <c r="AB2732">
        <v>48</v>
      </c>
      <c r="AC2732">
        <v>19</v>
      </c>
      <c r="AE2732">
        <v>1054</v>
      </c>
      <c r="AL2732">
        <v>2023</v>
      </c>
      <c r="AM2732">
        <v>4</v>
      </c>
      <c r="AN2732" s="273">
        <f>(Table2[[#This Row],[OUTSD_IND_HEALTH_TOTAL]]+Table2[[#This Row],[EXCHG_IND_HEALTH_TOTAL]])-Table2[[#This Row],[OUTSD_IND_GRANDFATHER]]</f>
        <v>76</v>
      </c>
      <c r="AO2732" s="275">
        <f>Table2[[#This Row],[OUTSD_IND_HEALTH_TOTAL]]-Table2[[#This Row],[OUTSD_IND_GRANDFATHER]]</f>
        <v>16</v>
      </c>
      <c r="AP2732" s="273">
        <f>(Table2[[#This Row],[OUTSD_SG_HEALTH_TOTAL]]+Table2[[#This Row],[EXCHG_SG_HEALTH_TOTAL]])-Table2[[#This Row],[OUTSD_SG_GRANDFATHER]]</f>
        <v>5</v>
      </c>
      <c r="AQ2732" s="275">
        <f>Table2[[#This Row],[OUTSD_SG_HEALTH_TOTAL]]-Table2[[#This Row],[OUTSD_SG_GRANDFATHER]]</f>
        <v>5</v>
      </c>
      <c r="AR2732" s="273">
        <f>Table2[[#This Row],[EXCHG_IND_HEALTH_TOTAL]]+Table2[[#This Row],[OUTSD_IND_HEALTH_TOTAL]]</f>
        <v>76</v>
      </c>
      <c r="AS2732" s="273">
        <f>Table2[[#This Row],[EXCHG_SG_HEALTH_TOTAL]]+Table2[[#This Row],[OUTSD_SG_HEALTH_TOTAL]]</f>
        <v>5</v>
      </c>
      <c r="AT2732" s="273">
        <f>Table2[[#This Row],[OUTSD_ATM_HEALTH_TOTAL]]+Table2[[#This Row],[OUTSD_LG_HEALTH_TOTAL]]+Table2[[#This Row],[Individual Total]]+Table2[[#This Row],[Small Group Total]]+Table2[[#This Row],[OUTSD_STUDENT]]</f>
        <v>148</v>
      </c>
    </row>
    <row r="2733" spans="1:46">
      <c r="A2733" t="s">
        <v>102</v>
      </c>
      <c r="B2733" t="s">
        <v>356</v>
      </c>
      <c r="C2733">
        <v>1456</v>
      </c>
      <c r="D2733">
        <v>766</v>
      </c>
      <c r="E2733">
        <v>464</v>
      </c>
      <c r="F2733">
        <v>226</v>
      </c>
      <c r="J2733">
        <v>61</v>
      </c>
      <c r="K2733">
        <v>8</v>
      </c>
      <c r="L2733">
        <v>25</v>
      </c>
      <c r="M2733">
        <v>28</v>
      </c>
      <c r="P2733">
        <v>694</v>
      </c>
      <c r="Q2733">
        <v>290</v>
      </c>
      <c r="R2733">
        <v>216</v>
      </c>
      <c r="S2733">
        <v>188</v>
      </c>
      <c r="V2733">
        <v>4670</v>
      </c>
      <c r="W2733">
        <v>253</v>
      </c>
      <c r="X2733">
        <v>901</v>
      </c>
      <c r="Y2733">
        <v>2624</v>
      </c>
      <c r="Z2733">
        <v>892</v>
      </c>
      <c r="AB2733">
        <v>2786</v>
      </c>
      <c r="AC2733">
        <v>2707</v>
      </c>
      <c r="AE2733">
        <v>18870</v>
      </c>
      <c r="AL2733">
        <v>2023</v>
      </c>
      <c r="AM2733">
        <v>4</v>
      </c>
      <c r="AN2733" s="273">
        <f>(Table2[[#This Row],[OUTSD_IND_HEALTH_TOTAL]]+Table2[[#This Row],[EXCHG_IND_HEALTH_TOTAL]])-Table2[[#This Row],[OUTSD_IND_GRANDFATHER]]</f>
        <v>2150</v>
      </c>
      <c r="AO2733" s="275">
        <f>Table2[[#This Row],[OUTSD_IND_HEALTH_TOTAL]]-Table2[[#This Row],[OUTSD_IND_GRANDFATHER]]</f>
        <v>694</v>
      </c>
      <c r="AP2733" s="273">
        <f>(Table2[[#This Row],[OUTSD_SG_HEALTH_TOTAL]]+Table2[[#This Row],[EXCHG_SG_HEALTH_TOTAL]])-Table2[[#This Row],[OUTSD_SG_GRANDFATHER]]</f>
        <v>4731</v>
      </c>
      <c r="AQ2733" s="275">
        <f>Table2[[#This Row],[OUTSD_SG_HEALTH_TOTAL]]-Table2[[#This Row],[OUTSD_SG_GRANDFATHER]]</f>
        <v>4670</v>
      </c>
      <c r="AR2733" s="273">
        <f>Table2[[#This Row],[EXCHG_IND_HEALTH_TOTAL]]+Table2[[#This Row],[OUTSD_IND_HEALTH_TOTAL]]</f>
        <v>2150</v>
      </c>
      <c r="AS2733" s="273">
        <f>Table2[[#This Row],[EXCHG_SG_HEALTH_TOTAL]]+Table2[[#This Row],[OUTSD_SG_HEALTH_TOTAL]]</f>
        <v>4731</v>
      </c>
      <c r="AT2733" s="273">
        <f>Table2[[#This Row],[OUTSD_ATM_HEALTH_TOTAL]]+Table2[[#This Row],[OUTSD_LG_HEALTH_TOTAL]]+Table2[[#This Row],[Individual Total]]+Table2[[#This Row],[Small Group Total]]+Table2[[#This Row],[OUTSD_STUDENT]]</f>
        <v>12374</v>
      </c>
    </row>
    <row r="2734" spans="1:46">
      <c r="A2734" t="s">
        <v>102</v>
      </c>
      <c r="B2734" t="s">
        <v>382</v>
      </c>
      <c r="C2734">
        <v>19</v>
      </c>
      <c r="D2734">
        <v>6</v>
      </c>
      <c r="E2734">
        <v>10</v>
      </c>
      <c r="F2734">
        <v>3</v>
      </c>
      <c r="P2734">
        <v>3</v>
      </c>
      <c r="R2734">
        <v>1</v>
      </c>
      <c r="S2734">
        <v>2</v>
      </c>
      <c r="V2734">
        <v>30</v>
      </c>
      <c r="W2734">
        <v>6</v>
      </c>
      <c r="X2734">
        <v>5</v>
      </c>
      <c r="Y2734">
        <v>19</v>
      </c>
      <c r="AB2734">
        <v>148</v>
      </c>
      <c r="AC2734">
        <v>82</v>
      </c>
      <c r="AE2734">
        <v>241</v>
      </c>
      <c r="AL2734">
        <v>2023</v>
      </c>
      <c r="AM2734">
        <v>4</v>
      </c>
      <c r="AN2734" s="273">
        <f>(Table2[[#This Row],[OUTSD_IND_HEALTH_TOTAL]]+Table2[[#This Row],[EXCHG_IND_HEALTH_TOTAL]])-Table2[[#This Row],[OUTSD_IND_GRANDFATHER]]</f>
        <v>22</v>
      </c>
      <c r="AO2734" s="275">
        <f>Table2[[#This Row],[OUTSD_IND_HEALTH_TOTAL]]-Table2[[#This Row],[OUTSD_IND_GRANDFATHER]]</f>
        <v>3</v>
      </c>
      <c r="AP2734" s="273">
        <f>(Table2[[#This Row],[OUTSD_SG_HEALTH_TOTAL]]+Table2[[#This Row],[EXCHG_SG_HEALTH_TOTAL]])-Table2[[#This Row],[OUTSD_SG_GRANDFATHER]]</f>
        <v>30</v>
      </c>
      <c r="AQ2734" s="275">
        <f>Table2[[#This Row],[OUTSD_SG_HEALTH_TOTAL]]-Table2[[#This Row],[OUTSD_SG_GRANDFATHER]]</f>
        <v>30</v>
      </c>
      <c r="AR2734" s="273">
        <f>Table2[[#This Row],[EXCHG_IND_HEALTH_TOTAL]]+Table2[[#This Row],[OUTSD_IND_HEALTH_TOTAL]]</f>
        <v>22</v>
      </c>
      <c r="AS2734" s="273">
        <f>Table2[[#This Row],[EXCHG_SG_HEALTH_TOTAL]]+Table2[[#This Row],[OUTSD_SG_HEALTH_TOTAL]]</f>
        <v>30</v>
      </c>
      <c r="AT2734" s="273">
        <f>Table2[[#This Row],[OUTSD_ATM_HEALTH_TOTAL]]+Table2[[#This Row],[OUTSD_LG_HEALTH_TOTAL]]+Table2[[#This Row],[Individual Total]]+Table2[[#This Row],[Small Group Total]]+Table2[[#This Row],[OUTSD_STUDENT]]</f>
        <v>282</v>
      </c>
    </row>
    <row r="2735" spans="1:46">
      <c r="A2735" t="s">
        <v>102</v>
      </c>
      <c r="B2735" t="s">
        <v>359</v>
      </c>
      <c r="C2735">
        <v>9094</v>
      </c>
      <c r="D2735">
        <v>4143</v>
      </c>
      <c r="E2735">
        <v>3531</v>
      </c>
      <c r="F2735">
        <v>1420</v>
      </c>
      <c r="J2735">
        <v>200</v>
      </c>
      <c r="K2735">
        <v>30</v>
      </c>
      <c r="L2735">
        <v>67</v>
      </c>
      <c r="M2735">
        <v>103</v>
      </c>
      <c r="P2735">
        <v>2390</v>
      </c>
      <c r="Q2735">
        <v>1043</v>
      </c>
      <c r="R2735">
        <v>745</v>
      </c>
      <c r="S2735">
        <v>602</v>
      </c>
      <c r="V2735">
        <v>9037</v>
      </c>
      <c r="W2735">
        <v>391</v>
      </c>
      <c r="X2735">
        <v>1808</v>
      </c>
      <c r="Y2735">
        <v>5044</v>
      </c>
      <c r="Z2735">
        <v>1794</v>
      </c>
      <c r="AB2735">
        <v>2285</v>
      </c>
      <c r="AC2735">
        <v>8716</v>
      </c>
      <c r="AE2735">
        <v>25374</v>
      </c>
      <c r="AL2735">
        <v>2023</v>
      </c>
      <c r="AM2735">
        <v>4</v>
      </c>
      <c r="AN2735" s="273">
        <f>(Table2[[#This Row],[OUTSD_IND_HEALTH_TOTAL]]+Table2[[#This Row],[EXCHG_IND_HEALTH_TOTAL]])-Table2[[#This Row],[OUTSD_IND_GRANDFATHER]]</f>
        <v>11484</v>
      </c>
      <c r="AO2735" s="275">
        <f>Table2[[#This Row],[OUTSD_IND_HEALTH_TOTAL]]-Table2[[#This Row],[OUTSD_IND_GRANDFATHER]]</f>
        <v>2390</v>
      </c>
      <c r="AP2735" s="273">
        <f>(Table2[[#This Row],[OUTSD_SG_HEALTH_TOTAL]]+Table2[[#This Row],[EXCHG_SG_HEALTH_TOTAL]])-Table2[[#This Row],[OUTSD_SG_GRANDFATHER]]</f>
        <v>9237</v>
      </c>
      <c r="AQ2735" s="275">
        <f>Table2[[#This Row],[OUTSD_SG_HEALTH_TOTAL]]-Table2[[#This Row],[OUTSD_SG_GRANDFATHER]]</f>
        <v>9037</v>
      </c>
      <c r="AR2735" s="273">
        <f>Table2[[#This Row],[EXCHG_IND_HEALTH_TOTAL]]+Table2[[#This Row],[OUTSD_IND_HEALTH_TOTAL]]</f>
        <v>11484</v>
      </c>
      <c r="AS2735" s="273">
        <f>Table2[[#This Row],[EXCHG_SG_HEALTH_TOTAL]]+Table2[[#This Row],[OUTSD_SG_HEALTH_TOTAL]]</f>
        <v>9237</v>
      </c>
      <c r="AT2735" s="273">
        <f>Table2[[#This Row],[OUTSD_ATM_HEALTH_TOTAL]]+Table2[[#This Row],[OUTSD_LG_HEALTH_TOTAL]]+Table2[[#This Row],[Individual Total]]+Table2[[#This Row],[Small Group Total]]+Table2[[#This Row],[OUTSD_STUDENT]]</f>
        <v>31722</v>
      </c>
    </row>
    <row r="2736" spans="1:46">
      <c r="A2736" t="s">
        <v>102</v>
      </c>
      <c r="B2736" t="s">
        <v>364</v>
      </c>
      <c r="C2736">
        <v>394</v>
      </c>
      <c r="D2736">
        <v>211</v>
      </c>
      <c r="E2736">
        <v>107</v>
      </c>
      <c r="F2736">
        <v>76</v>
      </c>
      <c r="J2736">
        <v>9</v>
      </c>
      <c r="L2736">
        <v>4</v>
      </c>
      <c r="M2736">
        <v>5</v>
      </c>
      <c r="P2736">
        <v>114</v>
      </c>
      <c r="Q2736">
        <v>43</v>
      </c>
      <c r="R2736">
        <v>35</v>
      </c>
      <c r="S2736">
        <v>36</v>
      </c>
      <c r="V2736">
        <v>1204</v>
      </c>
      <c r="W2736">
        <v>81</v>
      </c>
      <c r="X2736">
        <v>218</v>
      </c>
      <c r="Y2736">
        <v>651</v>
      </c>
      <c r="Z2736">
        <v>254</v>
      </c>
      <c r="AB2736">
        <v>586</v>
      </c>
      <c r="AC2736">
        <v>713</v>
      </c>
      <c r="AE2736">
        <v>5917</v>
      </c>
      <c r="AL2736">
        <v>2023</v>
      </c>
      <c r="AM2736">
        <v>4</v>
      </c>
      <c r="AN2736" s="273">
        <f>(Table2[[#This Row],[OUTSD_IND_HEALTH_TOTAL]]+Table2[[#This Row],[EXCHG_IND_HEALTH_TOTAL]])-Table2[[#This Row],[OUTSD_IND_GRANDFATHER]]</f>
        <v>508</v>
      </c>
      <c r="AO2736" s="275">
        <f>Table2[[#This Row],[OUTSD_IND_HEALTH_TOTAL]]-Table2[[#This Row],[OUTSD_IND_GRANDFATHER]]</f>
        <v>114</v>
      </c>
      <c r="AP2736" s="273">
        <f>(Table2[[#This Row],[OUTSD_SG_HEALTH_TOTAL]]+Table2[[#This Row],[EXCHG_SG_HEALTH_TOTAL]])-Table2[[#This Row],[OUTSD_SG_GRANDFATHER]]</f>
        <v>1213</v>
      </c>
      <c r="AQ2736" s="275">
        <f>Table2[[#This Row],[OUTSD_SG_HEALTH_TOTAL]]-Table2[[#This Row],[OUTSD_SG_GRANDFATHER]]</f>
        <v>1204</v>
      </c>
      <c r="AR2736" s="273">
        <f>Table2[[#This Row],[EXCHG_IND_HEALTH_TOTAL]]+Table2[[#This Row],[OUTSD_IND_HEALTH_TOTAL]]</f>
        <v>508</v>
      </c>
      <c r="AS2736" s="273">
        <f>Table2[[#This Row],[EXCHG_SG_HEALTH_TOTAL]]+Table2[[#This Row],[OUTSD_SG_HEALTH_TOTAL]]</f>
        <v>1213</v>
      </c>
      <c r="AT2736" s="273">
        <f>Table2[[#This Row],[OUTSD_ATM_HEALTH_TOTAL]]+Table2[[#This Row],[OUTSD_LG_HEALTH_TOTAL]]+Table2[[#This Row],[Individual Total]]+Table2[[#This Row],[Small Group Total]]+Table2[[#This Row],[OUTSD_STUDENT]]</f>
        <v>3020</v>
      </c>
    </row>
    <row r="2737" spans="1:46">
      <c r="A2737" t="s">
        <v>102</v>
      </c>
      <c r="B2737" t="s">
        <v>384</v>
      </c>
      <c r="C2737">
        <v>11</v>
      </c>
      <c r="D2737">
        <v>9</v>
      </c>
      <c r="E2737">
        <v>2</v>
      </c>
      <c r="P2737">
        <v>3</v>
      </c>
      <c r="Q2737">
        <v>2</v>
      </c>
      <c r="S2737">
        <v>1</v>
      </c>
      <c r="V2737">
        <v>9</v>
      </c>
      <c r="X2737">
        <v>5</v>
      </c>
      <c r="Y2737">
        <v>3</v>
      </c>
      <c r="Z2737">
        <v>1</v>
      </c>
      <c r="AB2737">
        <v>12</v>
      </c>
      <c r="AC2737">
        <v>3</v>
      </c>
      <c r="AE2737">
        <v>27</v>
      </c>
      <c r="AL2737">
        <v>2023</v>
      </c>
      <c r="AM2737">
        <v>4</v>
      </c>
      <c r="AN2737" s="273">
        <f>(Table2[[#This Row],[OUTSD_IND_HEALTH_TOTAL]]+Table2[[#This Row],[EXCHG_IND_HEALTH_TOTAL]])-Table2[[#This Row],[OUTSD_IND_GRANDFATHER]]</f>
        <v>14</v>
      </c>
      <c r="AO2737" s="275">
        <f>Table2[[#This Row],[OUTSD_IND_HEALTH_TOTAL]]-Table2[[#This Row],[OUTSD_IND_GRANDFATHER]]</f>
        <v>3</v>
      </c>
      <c r="AP2737" s="273">
        <f>(Table2[[#This Row],[OUTSD_SG_HEALTH_TOTAL]]+Table2[[#This Row],[EXCHG_SG_HEALTH_TOTAL]])-Table2[[#This Row],[OUTSD_SG_GRANDFATHER]]</f>
        <v>9</v>
      </c>
      <c r="AQ2737" s="275">
        <f>Table2[[#This Row],[OUTSD_SG_HEALTH_TOTAL]]-Table2[[#This Row],[OUTSD_SG_GRANDFATHER]]</f>
        <v>9</v>
      </c>
      <c r="AR2737" s="273">
        <f>Table2[[#This Row],[EXCHG_IND_HEALTH_TOTAL]]+Table2[[#This Row],[OUTSD_IND_HEALTH_TOTAL]]</f>
        <v>14</v>
      </c>
      <c r="AS2737" s="273">
        <f>Table2[[#This Row],[EXCHG_SG_HEALTH_TOTAL]]+Table2[[#This Row],[OUTSD_SG_HEALTH_TOTAL]]</f>
        <v>9</v>
      </c>
      <c r="AT2737" s="273">
        <f>Table2[[#This Row],[OUTSD_ATM_HEALTH_TOTAL]]+Table2[[#This Row],[OUTSD_LG_HEALTH_TOTAL]]+Table2[[#This Row],[Individual Total]]+Table2[[#This Row],[Small Group Total]]+Table2[[#This Row],[OUTSD_STUDENT]]</f>
        <v>38</v>
      </c>
    </row>
    <row r="2738" spans="1:46">
      <c r="A2738" t="s">
        <v>102</v>
      </c>
      <c r="B2738" t="s">
        <v>374</v>
      </c>
      <c r="C2738">
        <v>103</v>
      </c>
      <c r="D2738">
        <v>64</v>
      </c>
      <c r="E2738">
        <v>31</v>
      </c>
      <c r="F2738">
        <v>8</v>
      </c>
      <c r="J2738">
        <v>2</v>
      </c>
      <c r="K2738">
        <v>2</v>
      </c>
      <c r="P2738">
        <v>49</v>
      </c>
      <c r="Q2738">
        <v>14</v>
      </c>
      <c r="R2738">
        <v>16</v>
      </c>
      <c r="S2738">
        <v>19</v>
      </c>
      <c r="V2738">
        <v>100</v>
      </c>
      <c r="W2738">
        <v>18</v>
      </c>
      <c r="X2738">
        <v>23</v>
      </c>
      <c r="Y2738">
        <v>50</v>
      </c>
      <c r="Z2738">
        <v>9</v>
      </c>
      <c r="AB2738">
        <v>212</v>
      </c>
      <c r="AC2738">
        <v>50</v>
      </c>
      <c r="AE2738">
        <v>387</v>
      </c>
      <c r="AL2738">
        <v>2023</v>
      </c>
      <c r="AM2738">
        <v>4</v>
      </c>
      <c r="AN2738" s="273">
        <f>(Table2[[#This Row],[OUTSD_IND_HEALTH_TOTAL]]+Table2[[#This Row],[EXCHG_IND_HEALTH_TOTAL]])-Table2[[#This Row],[OUTSD_IND_GRANDFATHER]]</f>
        <v>152</v>
      </c>
      <c r="AO2738" s="275">
        <f>Table2[[#This Row],[OUTSD_IND_HEALTH_TOTAL]]-Table2[[#This Row],[OUTSD_IND_GRANDFATHER]]</f>
        <v>49</v>
      </c>
      <c r="AP2738" s="273">
        <f>(Table2[[#This Row],[OUTSD_SG_HEALTH_TOTAL]]+Table2[[#This Row],[EXCHG_SG_HEALTH_TOTAL]])-Table2[[#This Row],[OUTSD_SG_GRANDFATHER]]</f>
        <v>102</v>
      </c>
      <c r="AQ2738" s="275">
        <f>Table2[[#This Row],[OUTSD_SG_HEALTH_TOTAL]]-Table2[[#This Row],[OUTSD_SG_GRANDFATHER]]</f>
        <v>100</v>
      </c>
      <c r="AR2738" s="273">
        <f>Table2[[#This Row],[EXCHG_IND_HEALTH_TOTAL]]+Table2[[#This Row],[OUTSD_IND_HEALTH_TOTAL]]</f>
        <v>152</v>
      </c>
      <c r="AS2738" s="273">
        <f>Table2[[#This Row],[EXCHG_SG_HEALTH_TOTAL]]+Table2[[#This Row],[OUTSD_SG_HEALTH_TOTAL]]</f>
        <v>102</v>
      </c>
      <c r="AT2738" s="273">
        <f>Table2[[#This Row],[OUTSD_ATM_HEALTH_TOTAL]]+Table2[[#This Row],[OUTSD_LG_HEALTH_TOTAL]]+Table2[[#This Row],[Individual Total]]+Table2[[#This Row],[Small Group Total]]+Table2[[#This Row],[OUTSD_STUDENT]]</f>
        <v>516</v>
      </c>
    </row>
    <row r="2739" spans="1:46">
      <c r="A2739" t="s">
        <v>102</v>
      </c>
      <c r="B2739" t="s">
        <v>380</v>
      </c>
      <c r="C2739">
        <v>116</v>
      </c>
      <c r="D2739">
        <v>30</v>
      </c>
      <c r="E2739">
        <v>81</v>
      </c>
      <c r="F2739">
        <v>5</v>
      </c>
      <c r="J2739">
        <v>15</v>
      </c>
      <c r="K2739">
        <v>15</v>
      </c>
      <c r="P2739">
        <v>6</v>
      </c>
      <c r="R2739">
        <v>2</v>
      </c>
      <c r="S2739">
        <v>4</v>
      </c>
      <c r="V2739">
        <v>263</v>
      </c>
      <c r="W2739">
        <v>24</v>
      </c>
      <c r="X2739">
        <v>49</v>
      </c>
      <c r="Y2739">
        <v>152</v>
      </c>
      <c r="Z2739">
        <v>38</v>
      </c>
      <c r="AB2739">
        <v>849</v>
      </c>
      <c r="AC2739">
        <v>242</v>
      </c>
      <c r="AE2739">
        <v>3582</v>
      </c>
      <c r="AL2739">
        <v>2023</v>
      </c>
      <c r="AM2739">
        <v>4</v>
      </c>
      <c r="AN2739" s="273">
        <f>(Table2[[#This Row],[OUTSD_IND_HEALTH_TOTAL]]+Table2[[#This Row],[EXCHG_IND_HEALTH_TOTAL]])-Table2[[#This Row],[OUTSD_IND_GRANDFATHER]]</f>
        <v>122</v>
      </c>
      <c r="AO2739" s="275">
        <f>Table2[[#This Row],[OUTSD_IND_HEALTH_TOTAL]]-Table2[[#This Row],[OUTSD_IND_GRANDFATHER]]</f>
        <v>6</v>
      </c>
      <c r="AP2739" s="273">
        <f>(Table2[[#This Row],[OUTSD_SG_HEALTH_TOTAL]]+Table2[[#This Row],[EXCHG_SG_HEALTH_TOTAL]])-Table2[[#This Row],[OUTSD_SG_GRANDFATHER]]</f>
        <v>278</v>
      </c>
      <c r="AQ2739" s="275">
        <f>Table2[[#This Row],[OUTSD_SG_HEALTH_TOTAL]]-Table2[[#This Row],[OUTSD_SG_GRANDFATHER]]</f>
        <v>263</v>
      </c>
      <c r="AR2739" s="273">
        <f>Table2[[#This Row],[EXCHG_IND_HEALTH_TOTAL]]+Table2[[#This Row],[OUTSD_IND_HEALTH_TOTAL]]</f>
        <v>122</v>
      </c>
      <c r="AS2739" s="273">
        <f>Table2[[#This Row],[EXCHG_SG_HEALTH_TOTAL]]+Table2[[#This Row],[OUTSD_SG_HEALTH_TOTAL]]</f>
        <v>278</v>
      </c>
      <c r="AT2739" s="273">
        <f>Table2[[#This Row],[OUTSD_ATM_HEALTH_TOTAL]]+Table2[[#This Row],[OUTSD_LG_HEALTH_TOTAL]]+Table2[[#This Row],[Individual Total]]+Table2[[#This Row],[Small Group Total]]+Table2[[#This Row],[OUTSD_STUDENT]]</f>
        <v>1491</v>
      </c>
    </row>
    <row r="2740" spans="1:46">
      <c r="A2740" t="s">
        <v>102</v>
      </c>
      <c r="B2740" t="s">
        <v>387</v>
      </c>
      <c r="C2740">
        <v>76</v>
      </c>
      <c r="D2740">
        <v>25</v>
      </c>
      <c r="E2740">
        <v>43</v>
      </c>
      <c r="F2740">
        <v>8</v>
      </c>
      <c r="P2740">
        <v>23</v>
      </c>
      <c r="Q2740">
        <v>22</v>
      </c>
      <c r="S2740">
        <v>1</v>
      </c>
      <c r="V2740">
        <v>34</v>
      </c>
      <c r="X2740">
        <v>10</v>
      </c>
      <c r="Y2740">
        <v>22</v>
      </c>
      <c r="Z2740">
        <v>2</v>
      </c>
      <c r="AB2740">
        <v>140</v>
      </c>
      <c r="AC2740">
        <v>45</v>
      </c>
      <c r="AE2740">
        <v>1552</v>
      </c>
      <c r="AL2740">
        <v>2023</v>
      </c>
      <c r="AM2740">
        <v>4</v>
      </c>
      <c r="AN2740" s="273">
        <f>(Table2[[#This Row],[OUTSD_IND_HEALTH_TOTAL]]+Table2[[#This Row],[EXCHG_IND_HEALTH_TOTAL]])-Table2[[#This Row],[OUTSD_IND_GRANDFATHER]]</f>
        <v>99</v>
      </c>
      <c r="AO2740" s="275">
        <f>Table2[[#This Row],[OUTSD_IND_HEALTH_TOTAL]]-Table2[[#This Row],[OUTSD_IND_GRANDFATHER]]</f>
        <v>23</v>
      </c>
      <c r="AP2740" s="273">
        <f>(Table2[[#This Row],[OUTSD_SG_HEALTH_TOTAL]]+Table2[[#This Row],[EXCHG_SG_HEALTH_TOTAL]])-Table2[[#This Row],[OUTSD_SG_GRANDFATHER]]</f>
        <v>34</v>
      </c>
      <c r="AQ2740" s="275">
        <f>Table2[[#This Row],[OUTSD_SG_HEALTH_TOTAL]]-Table2[[#This Row],[OUTSD_SG_GRANDFATHER]]</f>
        <v>34</v>
      </c>
      <c r="AR2740" s="273">
        <f>Table2[[#This Row],[EXCHG_IND_HEALTH_TOTAL]]+Table2[[#This Row],[OUTSD_IND_HEALTH_TOTAL]]</f>
        <v>99</v>
      </c>
      <c r="AS2740" s="273">
        <f>Table2[[#This Row],[EXCHG_SG_HEALTH_TOTAL]]+Table2[[#This Row],[OUTSD_SG_HEALTH_TOTAL]]</f>
        <v>34</v>
      </c>
      <c r="AT2740" s="273">
        <f>Table2[[#This Row],[OUTSD_ATM_HEALTH_TOTAL]]+Table2[[#This Row],[OUTSD_LG_HEALTH_TOTAL]]+Table2[[#This Row],[Individual Total]]+Table2[[#This Row],[Small Group Total]]+Table2[[#This Row],[OUTSD_STUDENT]]</f>
        <v>318</v>
      </c>
    </row>
    <row r="2741" spans="1:46">
      <c r="A2741" t="s">
        <v>102</v>
      </c>
      <c r="B2741" t="s">
        <v>486</v>
      </c>
      <c r="V2741">
        <v>3</v>
      </c>
      <c r="Y2741">
        <v>3</v>
      </c>
      <c r="AB2741">
        <v>3</v>
      </c>
      <c r="AC2741">
        <v>8</v>
      </c>
      <c r="AE2741">
        <v>8</v>
      </c>
      <c r="AL2741">
        <v>2023</v>
      </c>
      <c r="AM2741">
        <v>4</v>
      </c>
      <c r="AN2741" s="273">
        <f>(Table2[[#This Row],[OUTSD_IND_HEALTH_TOTAL]]+Table2[[#This Row],[EXCHG_IND_HEALTH_TOTAL]])-Table2[[#This Row],[OUTSD_IND_GRANDFATHER]]</f>
        <v>0</v>
      </c>
      <c r="AO2741" s="275">
        <f>Table2[[#This Row],[OUTSD_IND_HEALTH_TOTAL]]-Table2[[#This Row],[OUTSD_IND_GRANDFATHER]]</f>
        <v>0</v>
      </c>
      <c r="AP2741" s="273">
        <f>(Table2[[#This Row],[OUTSD_SG_HEALTH_TOTAL]]+Table2[[#This Row],[EXCHG_SG_HEALTH_TOTAL]])-Table2[[#This Row],[OUTSD_SG_GRANDFATHER]]</f>
        <v>3</v>
      </c>
      <c r="AQ2741" s="275">
        <f>Table2[[#This Row],[OUTSD_SG_HEALTH_TOTAL]]-Table2[[#This Row],[OUTSD_SG_GRANDFATHER]]</f>
        <v>3</v>
      </c>
      <c r="AR2741" s="273">
        <f>Table2[[#This Row],[EXCHG_IND_HEALTH_TOTAL]]+Table2[[#This Row],[OUTSD_IND_HEALTH_TOTAL]]</f>
        <v>0</v>
      </c>
      <c r="AS2741" s="273">
        <f>Table2[[#This Row],[EXCHG_SG_HEALTH_TOTAL]]+Table2[[#This Row],[OUTSD_SG_HEALTH_TOTAL]]</f>
        <v>3</v>
      </c>
      <c r="AT2741" s="273">
        <f>Table2[[#This Row],[OUTSD_ATM_HEALTH_TOTAL]]+Table2[[#This Row],[OUTSD_LG_HEALTH_TOTAL]]+Table2[[#This Row],[Individual Total]]+Table2[[#This Row],[Small Group Total]]+Table2[[#This Row],[OUTSD_STUDENT]]</f>
        <v>14</v>
      </c>
    </row>
    <row r="2742" spans="1:46">
      <c r="A2742" t="s">
        <v>102</v>
      </c>
      <c r="B2742" t="s">
        <v>392</v>
      </c>
      <c r="C2742">
        <v>20</v>
      </c>
      <c r="D2742">
        <v>6</v>
      </c>
      <c r="E2742">
        <v>12</v>
      </c>
      <c r="F2742">
        <v>2</v>
      </c>
      <c r="P2742">
        <v>2</v>
      </c>
      <c r="Q2742">
        <v>2</v>
      </c>
      <c r="V2742">
        <v>17</v>
      </c>
      <c r="X2742">
        <v>5</v>
      </c>
      <c r="Y2742">
        <v>11</v>
      </c>
      <c r="Z2742">
        <v>1</v>
      </c>
      <c r="AB2742">
        <v>20</v>
      </c>
      <c r="AC2742">
        <v>9</v>
      </c>
      <c r="AE2742">
        <v>228</v>
      </c>
      <c r="AL2742">
        <v>2023</v>
      </c>
      <c r="AM2742">
        <v>4</v>
      </c>
      <c r="AN2742" s="273">
        <f>(Table2[[#This Row],[OUTSD_IND_HEALTH_TOTAL]]+Table2[[#This Row],[EXCHG_IND_HEALTH_TOTAL]])-Table2[[#This Row],[OUTSD_IND_GRANDFATHER]]</f>
        <v>22</v>
      </c>
      <c r="AO2742" s="275">
        <f>Table2[[#This Row],[OUTSD_IND_HEALTH_TOTAL]]-Table2[[#This Row],[OUTSD_IND_GRANDFATHER]]</f>
        <v>2</v>
      </c>
      <c r="AP2742" s="273">
        <f>(Table2[[#This Row],[OUTSD_SG_HEALTH_TOTAL]]+Table2[[#This Row],[EXCHG_SG_HEALTH_TOTAL]])-Table2[[#This Row],[OUTSD_SG_GRANDFATHER]]</f>
        <v>17</v>
      </c>
      <c r="AQ2742" s="275">
        <f>Table2[[#This Row],[OUTSD_SG_HEALTH_TOTAL]]-Table2[[#This Row],[OUTSD_SG_GRANDFATHER]]</f>
        <v>17</v>
      </c>
      <c r="AR2742" s="273">
        <f>Table2[[#This Row],[EXCHG_IND_HEALTH_TOTAL]]+Table2[[#This Row],[OUTSD_IND_HEALTH_TOTAL]]</f>
        <v>22</v>
      </c>
      <c r="AS2742" s="273">
        <f>Table2[[#This Row],[EXCHG_SG_HEALTH_TOTAL]]+Table2[[#This Row],[OUTSD_SG_HEALTH_TOTAL]]</f>
        <v>17</v>
      </c>
      <c r="AT2742" s="273">
        <f>Table2[[#This Row],[OUTSD_ATM_HEALTH_TOTAL]]+Table2[[#This Row],[OUTSD_LG_HEALTH_TOTAL]]+Table2[[#This Row],[Individual Total]]+Table2[[#This Row],[Small Group Total]]+Table2[[#This Row],[OUTSD_STUDENT]]</f>
        <v>68</v>
      </c>
    </row>
    <row r="2743" spans="1:46">
      <c r="A2743" t="s">
        <v>102</v>
      </c>
      <c r="B2743" t="s">
        <v>373</v>
      </c>
      <c r="C2743">
        <v>54</v>
      </c>
      <c r="D2743">
        <v>28</v>
      </c>
      <c r="E2743">
        <v>20</v>
      </c>
      <c r="F2743">
        <v>6</v>
      </c>
      <c r="P2743">
        <v>28</v>
      </c>
      <c r="Q2743">
        <v>9</v>
      </c>
      <c r="R2743">
        <v>7</v>
      </c>
      <c r="S2743">
        <v>12</v>
      </c>
      <c r="V2743">
        <v>80</v>
      </c>
      <c r="W2743">
        <v>6</v>
      </c>
      <c r="X2743">
        <v>22</v>
      </c>
      <c r="Y2743">
        <v>43</v>
      </c>
      <c r="Z2743">
        <v>9</v>
      </c>
      <c r="AB2743">
        <v>82</v>
      </c>
      <c r="AC2743">
        <v>106</v>
      </c>
      <c r="AE2743">
        <v>589</v>
      </c>
      <c r="AL2743">
        <v>2023</v>
      </c>
      <c r="AM2743">
        <v>4</v>
      </c>
      <c r="AN2743" s="273">
        <f>(Table2[[#This Row],[OUTSD_IND_HEALTH_TOTAL]]+Table2[[#This Row],[EXCHG_IND_HEALTH_TOTAL]])-Table2[[#This Row],[OUTSD_IND_GRANDFATHER]]</f>
        <v>82</v>
      </c>
      <c r="AO2743" s="275">
        <f>Table2[[#This Row],[OUTSD_IND_HEALTH_TOTAL]]-Table2[[#This Row],[OUTSD_IND_GRANDFATHER]]</f>
        <v>28</v>
      </c>
      <c r="AP2743" s="273">
        <f>(Table2[[#This Row],[OUTSD_SG_HEALTH_TOTAL]]+Table2[[#This Row],[EXCHG_SG_HEALTH_TOTAL]])-Table2[[#This Row],[OUTSD_SG_GRANDFATHER]]</f>
        <v>80</v>
      </c>
      <c r="AQ2743" s="275">
        <f>Table2[[#This Row],[OUTSD_SG_HEALTH_TOTAL]]-Table2[[#This Row],[OUTSD_SG_GRANDFATHER]]</f>
        <v>80</v>
      </c>
      <c r="AR2743" s="273">
        <f>Table2[[#This Row],[EXCHG_IND_HEALTH_TOTAL]]+Table2[[#This Row],[OUTSD_IND_HEALTH_TOTAL]]</f>
        <v>82</v>
      </c>
      <c r="AS2743" s="273">
        <f>Table2[[#This Row],[EXCHG_SG_HEALTH_TOTAL]]+Table2[[#This Row],[OUTSD_SG_HEALTH_TOTAL]]</f>
        <v>80</v>
      </c>
      <c r="AT2743" s="273">
        <f>Table2[[#This Row],[OUTSD_ATM_HEALTH_TOTAL]]+Table2[[#This Row],[OUTSD_LG_HEALTH_TOTAL]]+Table2[[#This Row],[Individual Total]]+Table2[[#This Row],[Small Group Total]]+Table2[[#This Row],[OUTSD_STUDENT]]</f>
        <v>350</v>
      </c>
    </row>
    <row r="2744" spans="1:46">
      <c r="A2744" t="s">
        <v>102</v>
      </c>
      <c r="B2744" t="s">
        <v>357</v>
      </c>
      <c r="C2744">
        <v>6877</v>
      </c>
      <c r="D2744">
        <v>3073</v>
      </c>
      <c r="E2744">
        <v>2639</v>
      </c>
      <c r="F2744">
        <v>1165</v>
      </c>
      <c r="J2744">
        <v>134</v>
      </c>
      <c r="K2744">
        <v>4</v>
      </c>
      <c r="L2744">
        <v>46</v>
      </c>
      <c r="M2744">
        <v>84</v>
      </c>
      <c r="P2744">
        <v>2557</v>
      </c>
      <c r="Q2744">
        <v>1163</v>
      </c>
      <c r="R2744">
        <v>771</v>
      </c>
      <c r="S2744">
        <v>623</v>
      </c>
      <c r="V2744">
        <v>7263</v>
      </c>
      <c r="W2744">
        <v>383</v>
      </c>
      <c r="X2744">
        <v>1237</v>
      </c>
      <c r="Y2744">
        <v>4276</v>
      </c>
      <c r="Z2744">
        <v>1367</v>
      </c>
      <c r="AB2744">
        <v>1731</v>
      </c>
      <c r="AC2744">
        <v>10261</v>
      </c>
      <c r="AE2744">
        <v>33738</v>
      </c>
      <c r="AL2744">
        <v>2023</v>
      </c>
      <c r="AM2744">
        <v>4</v>
      </c>
      <c r="AN2744" s="273">
        <f>(Table2[[#This Row],[OUTSD_IND_HEALTH_TOTAL]]+Table2[[#This Row],[EXCHG_IND_HEALTH_TOTAL]])-Table2[[#This Row],[OUTSD_IND_GRANDFATHER]]</f>
        <v>9434</v>
      </c>
      <c r="AO2744" s="275">
        <f>Table2[[#This Row],[OUTSD_IND_HEALTH_TOTAL]]-Table2[[#This Row],[OUTSD_IND_GRANDFATHER]]</f>
        <v>2557</v>
      </c>
      <c r="AP2744" s="273">
        <f>(Table2[[#This Row],[OUTSD_SG_HEALTH_TOTAL]]+Table2[[#This Row],[EXCHG_SG_HEALTH_TOTAL]])-Table2[[#This Row],[OUTSD_SG_GRANDFATHER]]</f>
        <v>7397</v>
      </c>
      <c r="AQ2744" s="275">
        <f>Table2[[#This Row],[OUTSD_SG_HEALTH_TOTAL]]-Table2[[#This Row],[OUTSD_SG_GRANDFATHER]]</f>
        <v>7263</v>
      </c>
      <c r="AR2744" s="273">
        <f>Table2[[#This Row],[EXCHG_IND_HEALTH_TOTAL]]+Table2[[#This Row],[OUTSD_IND_HEALTH_TOTAL]]</f>
        <v>9434</v>
      </c>
      <c r="AS2744" s="273">
        <f>Table2[[#This Row],[EXCHG_SG_HEALTH_TOTAL]]+Table2[[#This Row],[OUTSD_SG_HEALTH_TOTAL]]</f>
        <v>7397</v>
      </c>
      <c r="AT2744" s="273">
        <f>Table2[[#This Row],[OUTSD_ATM_HEALTH_TOTAL]]+Table2[[#This Row],[OUTSD_LG_HEALTH_TOTAL]]+Table2[[#This Row],[Individual Total]]+Table2[[#This Row],[Small Group Total]]+Table2[[#This Row],[OUTSD_STUDENT]]</f>
        <v>28823</v>
      </c>
    </row>
    <row r="2745" spans="1:46">
      <c r="A2745" t="s">
        <v>102</v>
      </c>
      <c r="B2745" t="s">
        <v>390</v>
      </c>
      <c r="C2745">
        <v>7</v>
      </c>
      <c r="D2745">
        <v>2</v>
      </c>
      <c r="E2745">
        <v>5</v>
      </c>
      <c r="AC2745">
        <v>2</v>
      </c>
      <c r="AE2745">
        <v>41</v>
      </c>
      <c r="AL2745">
        <v>2023</v>
      </c>
      <c r="AM2745">
        <v>4</v>
      </c>
      <c r="AN2745" s="273">
        <f>(Table2[[#This Row],[OUTSD_IND_HEALTH_TOTAL]]+Table2[[#This Row],[EXCHG_IND_HEALTH_TOTAL]])-Table2[[#This Row],[OUTSD_IND_GRANDFATHER]]</f>
        <v>7</v>
      </c>
      <c r="AO2745" s="275">
        <f>Table2[[#This Row],[OUTSD_IND_HEALTH_TOTAL]]-Table2[[#This Row],[OUTSD_IND_GRANDFATHER]]</f>
        <v>0</v>
      </c>
      <c r="AP2745" s="273">
        <f>(Table2[[#This Row],[OUTSD_SG_HEALTH_TOTAL]]+Table2[[#This Row],[EXCHG_SG_HEALTH_TOTAL]])-Table2[[#This Row],[OUTSD_SG_GRANDFATHER]]</f>
        <v>0</v>
      </c>
      <c r="AQ2745" s="275">
        <f>Table2[[#This Row],[OUTSD_SG_HEALTH_TOTAL]]-Table2[[#This Row],[OUTSD_SG_GRANDFATHER]]</f>
        <v>0</v>
      </c>
      <c r="AR2745" s="273">
        <f>Table2[[#This Row],[EXCHG_IND_HEALTH_TOTAL]]+Table2[[#This Row],[OUTSD_IND_HEALTH_TOTAL]]</f>
        <v>7</v>
      </c>
      <c r="AS2745" s="273">
        <f>Table2[[#This Row],[EXCHG_SG_HEALTH_TOTAL]]+Table2[[#This Row],[OUTSD_SG_HEALTH_TOTAL]]</f>
        <v>0</v>
      </c>
      <c r="AT2745" s="273">
        <f>Table2[[#This Row],[OUTSD_ATM_HEALTH_TOTAL]]+Table2[[#This Row],[OUTSD_LG_HEALTH_TOTAL]]+Table2[[#This Row],[Individual Total]]+Table2[[#This Row],[Small Group Total]]+Table2[[#This Row],[OUTSD_STUDENT]]</f>
        <v>9</v>
      </c>
    </row>
    <row r="2746" spans="1:46">
      <c r="A2746" t="s">
        <v>102</v>
      </c>
      <c r="B2746" t="s">
        <v>362</v>
      </c>
      <c r="C2746">
        <v>1200</v>
      </c>
      <c r="D2746">
        <v>582</v>
      </c>
      <c r="E2746">
        <v>388</v>
      </c>
      <c r="F2746">
        <v>230</v>
      </c>
      <c r="J2746">
        <v>47</v>
      </c>
      <c r="K2746">
        <v>2</v>
      </c>
      <c r="L2746">
        <v>17</v>
      </c>
      <c r="M2746">
        <v>28</v>
      </c>
      <c r="P2746">
        <v>477</v>
      </c>
      <c r="Q2746">
        <v>209</v>
      </c>
      <c r="R2746">
        <v>142</v>
      </c>
      <c r="S2746">
        <v>126</v>
      </c>
      <c r="V2746">
        <v>2310</v>
      </c>
      <c r="W2746">
        <v>122</v>
      </c>
      <c r="X2746">
        <v>416</v>
      </c>
      <c r="Y2746">
        <v>1286</v>
      </c>
      <c r="Z2746">
        <v>486</v>
      </c>
      <c r="AB2746">
        <v>1116</v>
      </c>
      <c r="AC2746">
        <v>3346</v>
      </c>
      <c r="AE2746">
        <v>3767</v>
      </c>
      <c r="AL2746">
        <v>2023</v>
      </c>
      <c r="AM2746">
        <v>4</v>
      </c>
      <c r="AN2746" s="273">
        <f>(Table2[[#This Row],[OUTSD_IND_HEALTH_TOTAL]]+Table2[[#This Row],[EXCHG_IND_HEALTH_TOTAL]])-Table2[[#This Row],[OUTSD_IND_GRANDFATHER]]</f>
        <v>1677</v>
      </c>
      <c r="AO2746" s="275">
        <f>Table2[[#This Row],[OUTSD_IND_HEALTH_TOTAL]]-Table2[[#This Row],[OUTSD_IND_GRANDFATHER]]</f>
        <v>477</v>
      </c>
      <c r="AP2746" s="273">
        <f>(Table2[[#This Row],[OUTSD_SG_HEALTH_TOTAL]]+Table2[[#This Row],[EXCHG_SG_HEALTH_TOTAL]])-Table2[[#This Row],[OUTSD_SG_GRANDFATHER]]</f>
        <v>2357</v>
      </c>
      <c r="AQ2746" s="275">
        <f>Table2[[#This Row],[OUTSD_SG_HEALTH_TOTAL]]-Table2[[#This Row],[OUTSD_SG_GRANDFATHER]]</f>
        <v>2310</v>
      </c>
      <c r="AR2746" s="273">
        <f>Table2[[#This Row],[EXCHG_IND_HEALTH_TOTAL]]+Table2[[#This Row],[OUTSD_IND_HEALTH_TOTAL]]</f>
        <v>1677</v>
      </c>
      <c r="AS2746" s="273">
        <f>Table2[[#This Row],[EXCHG_SG_HEALTH_TOTAL]]+Table2[[#This Row],[OUTSD_SG_HEALTH_TOTAL]]</f>
        <v>2357</v>
      </c>
      <c r="AT2746" s="273">
        <f>Table2[[#This Row],[OUTSD_ATM_HEALTH_TOTAL]]+Table2[[#This Row],[OUTSD_LG_HEALTH_TOTAL]]+Table2[[#This Row],[Individual Total]]+Table2[[#This Row],[Small Group Total]]+Table2[[#This Row],[OUTSD_STUDENT]]</f>
        <v>8496</v>
      </c>
    </row>
    <row r="2747" spans="1:46">
      <c r="A2747" t="s">
        <v>103</v>
      </c>
      <c r="B2747" t="s">
        <v>381</v>
      </c>
      <c r="AK2747">
        <v>1</v>
      </c>
      <c r="AL2747">
        <v>2023</v>
      </c>
      <c r="AM2747">
        <v>4</v>
      </c>
      <c r="AN2747" s="273">
        <f>(Table2[[#This Row],[OUTSD_IND_HEALTH_TOTAL]]+Table2[[#This Row],[EXCHG_IND_HEALTH_TOTAL]])-Table2[[#This Row],[OUTSD_IND_GRANDFATHER]]</f>
        <v>0</v>
      </c>
      <c r="AO2747" s="275">
        <f>Table2[[#This Row],[OUTSD_IND_HEALTH_TOTAL]]-Table2[[#This Row],[OUTSD_IND_GRANDFATHER]]</f>
        <v>0</v>
      </c>
      <c r="AP2747" s="273">
        <f>(Table2[[#This Row],[OUTSD_SG_HEALTH_TOTAL]]+Table2[[#This Row],[EXCHG_SG_HEALTH_TOTAL]])-Table2[[#This Row],[OUTSD_SG_GRANDFATHER]]</f>
        <v>0</v>
      </c>
      <c r="AQ2747" s="275">
        <f>Table2[[#This Row],[OUTSD_SG_HEALTH_TOTAL]]-Table2[[#This Row],[OUTSD_SG_GRANDFATHER]]</f>
        <v>0</v>
      </c>
      <c r="AR2747" s="273">
        <f>Table2[[#This Row],[EXCHG_IND_HEALTH_TOTAL]]+Table2[[#This Row],[OUTSD_IND_HEALTH_TOTAL]]</f>
        <v>0</v>
      </c>
      <c r="AS2747" s="273">
        <f>Table2[[#This Row],[EXCHG_SG_HEALTH_TOTAL]]+Table2[[#This Row],[OUTSD_SG_HEALTH_TOTAL]]</f>
        <v>0</v>
      </c>
      <c r="AT2747" s="273">
        <f>Table2[[#This Row],[OUTSD_ATM_HEALTH_TOTAL]]+Table2[[#This Row],[OUTSD_LG_HEALTH_TOTAL]]+Table2[[#This Row],[Individual Total]]+Table2[[#This Row],[Small Group Total]]+Table2[[#This Row],[OUTSD_STUDENT]]</f>
        <v>0</v>
      </c>
    </row>
    <row r="2748" spans="1:46">
      <c r="A2748" t="s">
        <v>103</v>
      </c>
      <c r="B2748" t="s">
        <v>363</v>
      </c>
      <c r="AK2748">
        <v>2</v>
      </c>
      <c r="AL2748">
        <v>2023</v>
      </c>
      <c r="AM2748">
        <v>4</v>
      </c>
      <c r="AN2748" s="273">
        <f>(Table2[[#This Row],[OUTSD_IND_HEALTH_TOTAL]]+Table2[[#This Row],[EXCHG_IND_HEALTH_TOTAL]])-Table2[[#This Row],[OUTSD_IND_GRANDFATHER]]</f>
        <v>0</v>
      </c>
      <c r="AO2748" s="275">
        <f>Table2[[#This Row],[OUTSD_IND_HEALTH_TOTAL]]-Table2[[#This Row],[OUTSD_IND_GRANDFATHER]]</f>
        <v>0</v>
      </c>
      <c r="AP2748" s="273">
        <f>(Table2[[#This Row],[OUTSD_SG_HEALTH_TOTAL]]+Table2[[#This Row],[EXCHG_SG_HEALTH_TOTAL]])-Table2[[#This Row],[OUTSD_SG_GRANDFATHER]]</f>
        <v>0</v>
      </c>
      <c r="AQ2748" s="275">
        <f>Table2[[#This Row],[OUTSD_SG_HEALTH_TOTAL]]-Table2[[#This Row],[OUTSD_SG_GRANDFATHER]]</f>
        <v>0</v>
      </c>
      <c r="AR2748" s="273">
        <f>Table2[[#This Row],[EXCHG_IND_HEALTH_TOTAL]]+Table2[[#This Row],[OUTSD_IND_HEALTH_TOTAL]]</f>
        <v>0</v>
      </c>
      <c r="AS2748" s="273">
        <f>Table2[[#This Row],[EXCHG_SG_HEALTH_TOTAL]]+Table2[[#This Row],[OUTSD_SG_HEALTH_TOTAL]]</f>
        <v>0</v>
      </c>
      <c r="AT2748" s="273">
        <f>Table2[[#This Row],[OUTSD_ATM_HEALTH_TOTAL]]+Table2[[#This Row],[OUTSD_LG_HEALTH_TOTAL]]+Table2[[#This Row],[Individual Total]]+Table2[[#This Row],[Small Group Total]]+Table2[[#This Row],[OUTSD_STUDENT]]</f>
        <v>0</v>
      </c>
    </row>
    <row r="2749" spans="1:46">
      <c r="A2749" t="s">
        <v>103</v>
      </c>
      <c r="B2749" t="s">
        <v>358</v>
      </c>
      <c r="AK2749">
        <v>1</v>
      </c>
      <c r="AL2749">
        <v>2023</v>
      </c>
      <c r="AM2749">
        <v>4</v>
      </c>
      <c r="AN2749" s="273">
        <f>(Table2[[#This Row],[OUTSD_IND_HEALTH_TOTAL]]+Table2[[#This Row],[EXCHG_IND_HEALTH_TOTAL]])-Table2[[#This Row],[OUTSD_IND_GRANDFATHER]]</f>
        <v>0</v>
      </c>
      <c r="AO2749" s="275">
        <f>Table2[[#This Row],[OUTSD_IND_HEALTH_TOTAL]]-Table2[[#This Row],[OUTSD_IND_GRANDFATHER]]</f>
        <v>0</v>
      </c>
      <c r="AP2749" s="273">
        <f>(Table2[[#This Row],[OUTSD_SG_HEALTH_TOTAL]]+Table2[[#This Row],[EXCHG_SG_HEALTH_TOTAL]])-Table2[[#This Row],[OUTSD_SG_GRANDFATHER]]</f>
        <v>0</v>
      </c>
      <c r="AQ2749" s="275">
        <f>Table2[[#This Row],[OUTSD_SG_HEALTH_TOTAL]]-Table2[[#This Row],[OUTSD_SG_GRANDFATHER]]</f>
        <v>0</v>
      </c>
      <c r="AR2749" s="273">
        <f>Table2[[#This Row],[EXCHG_IND_HEALTH_TOTAL]]+Table2[[#This Row],[OUTSD_IND_HEALTH_TOTAL]]</f>
        <v>0</v>
      </c>
      <c r="AS2749" s="273">
        <f>Table2[[#This Row],[EXCHG_SG_HEALTH_TOTAL]]+Table2[[#This Row],[OUTSD_SG_HEALTH_TOTAL]]</f>
        <v>0</v>
      </c>
      <c r="AT2749" s="273">
        <f>Table2[[#This Row],[OUTSD_ATM_HEALTH_TOTAL]]+Table2[[#This Row],[OUTSD_LG_HEALTH_TOTAL]]+Table2[[#This Row],[Individual Total]]+Table2[[#This Row],[Small Group Total]]+Table2[[#This Row],[OUTSD_STUDENT]]</f>
        <v>0</v>
      </c>
    </row>
    <row r="2750" spans="1:46">
      <c r="A2750" t="s">
        <v>103</v>
      </c>
      <c r="B2750" t="s">
        <v>361</v>
      </c>
      <c r="AK2750">
        <v>1</v>
      </c>
      <c r="AL2750">
        <v>2023</v>
      </c>
      <c r="AM2750">
        <v>4</v>
      </c>
      <c r="AN2750" s="273">
        <f>(Table2[[#This Row],[OUTSD_IND_HEALTH_TOTAL]]+Table2[[#This Row],[EXCHG_IND_HEALTH_TOTAL]])-Table2[[#This Row],[OUTSD_IND_GRANDFATHER]]</f>
        <v>0</v>
      </c>
      <c r="AO2750" s="275">
        <f>Table2[[#This Row],[OUTSD_IND_HEALTH_TOTAL]]-Table2[[#This Row],[OUTSD_IND_GRANDFATHER]]</f>
        <v>0</v>
      </c>
      <c r="AP2750" s="273">
        <f>(Table2[[#This Row],[OUTSD_SG_HEALTH_TOTAL]]+Table2[[#This Row],[EXCHG_SG_HEALTH_TOTAL]])-Table2[[#This Row],[OUTSD_SG_GRANDFATHER]]</f>
        <v>0</v>
      </c>
      <c r="AQ2750" s="275">
        <f>Table2[[#This Row],[OUTSD_SG_HEALTH_TOTAL]]-Table2[[#This Row],[OUTSD_SG_GRANDFATHER]]</f>
        <v>0</v>
      </c>
      <c r="AR2750" s="273">
        <f>Table2[[#This Row],[EXCHG_IND_HEALTH_TOTAL]]+Table2[[#This Row],[OUTSD_IND_HEALTH_TOTAL]]</f>
        <v>0</v>
      </c>
      <c r="AS2750" s="273">
        <f>Table2[[#This Row],[EXCHG_SG_HEALTH_TOTAL]]+Table2[[#This Row],[OUTSD_SG_HEALTH_TOTAL]]</f>
        <v>0</v>
      </c>
      <c r="AT2750" s="273">
        <f>Table2[[#This Row],[OUTSD_ATM_HEALTH_TOTAL]]+Table2[[#This Row],[OUTSD_LG_HEALTH_TOTAL]]+Table2[[#This Row],[Individual Total]]+Table2[[#This Row],[Small Group Total]]+Table2[[#This Row],[OUTSD_STUDENT]]</f>
        <v>0</v>
      </c>
    </row>
    <row r="2751" spans="1:46">
      <c r="A2751" t="s">
        <v>103</v>
      </c>
      <c r="B2751" t="s">
        <v>376</v>
      </c>
      <c r="AK2751">
        <v>1</v>
      </c>
      <c r="AL2751">
        <v>2023</v>
      </c>
      <c r="AM2751">
        <v>4</v>
      </c>
      <c r="AN2751" s="273">
        <f>(Table2[[#This Row],[OUTSD_IND_HEALTH_TOTAL]]+Table2[[#This Row],[EXCHG_IND_HEALTH_TOTAL]])-Table2[[#This Row],[OUTSD_IND_GRANDFATHER]]</f>
        <v>0</v>
      </c>
      <c r="AO2751" s="275">
        <f>Table2[[#This Row],[OUTSD_IND_HEALTH_TOTAL]]-Table2[[#This Row],[OUTSD_IND_GRANDFATHER]]</f>
        <v>0</v>
      </c>
      <c r="AP2751" s="273">
        <f>(Table2[[#This Row],[OUTSD_SG_HEALTH_TOTAL]]+Table2[[#This Row],[EXCHG_SG_HEALTH_TOTAL]])-Table2[[#This Row],[OUTSD_SG_GRANDFATHER]]</f>
        <v>0</v>
      </c>
      <c r="AQ2751" s="275">
        <f>Table2[[#This Row],[OUTSD_SG_HEALTH_TOTAL]]-Table2[[#This Row],[OUTSD_SG_GRANDFATHER]]</f>
        <v>0</v>
      </c>
      <c r="AR2751" s="273">
        <f>Table2[[#This Row],[EXCHG_IND_HEALTH_TOTAL]]+Table2[[#This Row],[OUTSD_IND_HEALTH_TOTAL]]</f>
        <v>0</v>
      </c>
      <c r="AS2751" s="273">
        <f>Table2[[#This Row],[EXCHG_SG_HEALTH_TOTAL]]+Table2[[#This Row],[OUTSD_SG_HEALTH_TOTAL]]</f>
        <v>0</v>
      </c>
      <c r="AT2751" s="273">
        <f>Table2[[#This Row],[OUTSD_ATM_HEALTH_TOTAL]]+Table2[[#This Row],[OUTSD_LG_HEALTH_TOTAL]]+Table2[[#This Row],[Individual Total]]+Table2[[#This Row],[Small Group Total]]+Table2[[#This Row],[OUTSD_STUDENT]]</f>
        <v>0</v>
      </c>
    </row>
    <row r="2752" spans="1:46">
      <c r="A2752" t="s">
        <v>103</v>
      </c>
      <c r="B2752" t="s">
        <v>379</v>
      </c>
      <c r="AK2752">
        <v>1</v>
      </c>
      <c r="AL2752">
        <v>2023</v>
      </c>
      <c r="AM2752">
        <v>4</v>
      </c>
      <c r="AN2752" s="273">
        <f>(Table2[[#This Row],[OUTSD_IND_HEALTH_TOTAL]]+Table2[[#This Row],[EXCHG_IND_HEALTH_TOTAL]])-Table2[[#This Row],[OUTSD_IND_GRANDFATHER]]</f>
        <v>0</v>
      </c>
      <c r="AO2752" s="275">
        <f>Table2[[#This Row],[OUTSD_IND_HEALTH_TOTAL]]-Table2[[#This Row],[OUTSD_IND_GRANDFATHER]]</f>
        <v>0</v>
      </c>
      <c r="AP2752" s="273">
        <f>(Table2[[#This Row],[OUTSD_SG_HEALTH_TOTAL]]+Table2[[#This Row],[EXCHG_SG_HEALTH_TOTAL]])-Table2[[#This Row],[OUTSD_SG_GRANDFATHER]]</f>
        <v>0</v>
      </c>
      <c r="AQ2752" s="275">
        <f>Table2[[#This Row],[OUTSD_SG_HEALTH_TOTAL]]-Table2[[#This Row],[OUTSD_SG_GRANDFATHER]]</f>
        <v>0</v>
      </c>
      <c r="AR2752" s="273">
        <f>Table2[[#This Row],[EXCHG_IND_HEALTH_TOTAL]]+Table2[[#This Row],[OUTSD_IND_HEALTH_TOTAL]]</f>
        <v>0</v>
      </c>
      <c r="AS2752" s="273">
        <f>Table2[[#This Row],[EXCHG_SG_HEALTH_TOTAL]]+Table2[[#This Row],[OUTSD_SG_HEALTH_TOTAL]]</f>
        <v>0</v>
      </c>
      <c r="AT2752" s="273">
        <f>Table2[[#This Row],[OUTSD_ATM_HEALTH_TOTAL]]+Table2[[#This Row],[OUTSD_LG_HEALTH_TOTAL]]+Table2[[#This Row],[Individual Total]]+Table2[[#This Row],[Small Group Total]]+Table2[[#This Row],[OUTSD_STUDENT]]</f>
        <v>0</v>
      </c>
    </row>
    <row r="2753" spans="1:46">
      <c r="A2753" t="s">
        <v>103</v>
      </c>
      <c r="B2753" t="s">
        <v>370</v>
      </c>
      <c r="AK2753">
        <v>3</v>
      </c>
      <c r="AL2753">
        <v>2023</v>
      </c>
      <c r="AM2753">
        <v>4</v>
      </c>
      <c r="AN2753" s="273">
        <f>(Table2[[#This Row],[OUTSD_IND_HEALTH_TOTAL]]+Table2[[#This Row],[EXCHG_IND_HEALTH_TOTAL]])-Table2[[#This Row],[OUTSD_IND_GRANDFATHER]]</f>
        <v>0</v>
      </c>
      <c r="AO2753" s="275">
        <f>Table2[[#This Row],[OUTSD_IND_HEALTH_TOTAL]]-Table2[[#This Row],[OUTSD_IND_GRANDFATHER]]</f>
        <v>0</v>
      </c>
      <c r="AP2753" s="273">
        <f>(Table2[[#This Row],[OUTSD_SG_HEALTH_TOTAL]]+Table2[[#This Row],[EXCHG_SG_HEALTH_TOTAL]])-Table2[[#This Row],[OUTSD_SG_GRANDFATHER]]</f>
        <v>0</v>
      </c>
      <c r="AQ2753" s="275">
        <f>Table2[[#This Row],[OUTSD_SG_HEALTH_TOTAL]]-Table2[[#This Row],[OUTSD_SG_GRANDFATHER]]</f>
        <v>0</v>
      </c>
      <c r="AR2753" s="273">
        <f>Table2[[#This Row],[EXCHG_IND_HEALTH_TOTAL]]+Table2[[#This Row],[OUTSD_IND_HEALTH_TOTAL]]</f>
        <v>0</v>
      </c>
      <c r="AS2753" s="273">
        <f>Table2[[#This Row],[EXCHG_SG_HEALTH_TOTAL]]+Table2[[#This Row],[OUTSD_SG_HEALTH_TOTAL]]</f>
        <v>0</v>
      </c>
      <c r="AT2753" s="273">
        <f>Table2[[#This Row],[OUTSD_ATM_HEALTH_TOTAL]]+Table2[[#This Row],[OUTSD_LG_HEALTH_TOTAL]]+Table2[[#This Row],[Individual Total]]+Table2[[#This Row],[Small Group Total]]+Table2[[#This Row],[OUTSD_STUDENT]]</f>
        <v>0</v>
      </c>
    </row>
    <row r="2754" spans="1:46">
      <c r="A2754" t="s">
        <v>103</v>
      </c>
      <c r="B2754" t="s">
        <v>360</v>
      </c>
      <c r="AK2754">
        <v>2</v>
      </c>
      <c r="AL2754">
        <v>2023</v>
      </c>
      <c r="AM2754">
        <v>4</v>
      </c>
      <c r="AN2754" s="273">
        <f>(Table2[[#This Row],[OUTSD_IND_HEALTH_TOTAL]]+Table2[[#This Row],[EXCHG_IND_HEALTH_TOTAL]])-Table2[[#This Row],[OUTSD_IND_GRANDFATHER]]</f>
        <v>0</v>
      </c>
      <c r="AO2754" s="275">
        <f>Table2[[#This Row],[OUTSD_IND_HEALTH_TOTAL]]-Table2[[#This Row],[OUTSD_IND_GRANDFATHER]]</f>
        <v>0</v>
      </c>
      <c r="AP2754" s="273">
        <f>(Table2[[#This Row],[OUTSD_SG_HEALTH_TOTAL]]+Table2[[#This Row],[EXCHG_SG_HEALTH_TOTAL]])-Table2[[#This Row],[OUTSD_SG_GRANDFATHER]]</f>
        <v>0</v>
      </c>
      <c r="AQ2754" s="275">
        <f>Table2[[#This Row],[OUTSD_SG_HEALTH_TOTAL]]-Table2[[#This Row],[OUTSD_SG_GRANDFATHER]]</f>
        <v>0</v>
      </c>
      <c r="AR2754" s="273">
        <f>Table2[[#This Row],[EXCHG_IND_HEALTH_TOTAL]]+Table2[[#This Row],[OUTSD_IND_HEALTH_TOTAL]]</f>
        <v>0</v>
      </c>
      <c r="AS2754" s="273">
        <f>Table2[[#This Row],[EXCHG_SG_HEALTH_TOTAL]]+Table2[[#This Row],[OUTSD_SG_HEALTH_TOTAL]]</f>
        <v>0</v>
      </c>
      <c r="AT2754" s="273">
        <f>Table2[[#This Row],[OUTSD_ATM_HEALTH_TOTAL]]+Table2[[#This Row],[OUTSD_LG_HEALTH_TOTAL]]+Table2[[#This Row],[Individual Total]]+Table2[[#This Row],[Small Group Total]]+Table2[[#This Row],[OUTSD_STUDENT]]</f>
        <v>0</v>
      </c>
    </row>
    <row r="2755" spans="1:46">
      <c r="A2755" t="s">
        <v>103</v>
      </c>
      <c r="B2755" t="s">
        <v>368</v>
      </c>
      <c r="AK2755">
        <v>1</v>
      </c>
      <c r="AL2755">
        <v>2023</v>
      </c>
      <c r="AM2755">
        <v>4</v>
      </c>
      <c r="AN2755" s="273">
        <f>(Table2[[#This Row],[OUTSD_IND_HEALTH_TOTAL]]+Table2[[#This Row],[EXCHG_IND_HEALTH_TOTAL]])-Table2[[#This Row],[OUTSD_IND_GRANDFATHER]]</f>
        <v>0</v>
      </c>
      <c r="AO2755" s="275">
        <f>Table2[[#This Row],[OUTSD_IND_HEALTH_TOTAL]]-Table2[[#This Row],[OUTSD_IND_GRANDFATHER]]</f>
        <v>0</v>
      </c>
      <c r="AP2755" s="273">
        <f>(Table2[[#This Row],[OUTSD_SG_HEALTH_TOTAL]]+Table2[[#This Row],[EXCHG_SG_HEALTH_TOTAL]])-Table2[[#This Row],[OUTSD_SG_GRANDFATHER]]</f>
        <v>0</v>
      </c>
      <c r="AQ2755" s="275">
        <f>Table2[[#This Row],[OUTSD_SG_HEALTH_TOTAL]]-Table2[[#This Row],[OUTSD_SG_GRANDFATHER]]</f>
        <v>0</v>
      </c>
      <c r="AR2755" s="273">
        <f>Table2[[#This Row],[EXCHG_IND_HEALTH_TOTAL]]+Table2[[#This Row],[OUTSD_IND_HEALTH_TOTAL]]</f>
        <v>0</v>
      </c>
      <c r="AS2755" s="273">
        <f>Table2[[#This Row],[EXCHG_SG_HEALTH_TOTAL]]+Table2[[#This Row],[OUTSD_SG_HEALTH_TOTAL]]</f>
        <v>0</v>
      </c>
      <c r="AT2755" s="273">
        <f>Table2[[#This Row],[OUTSD_ATM_HEALTH_TOTAL]]+Table2[[#This Row],[OUTSD_LG_HEALTH_TOTAL]]+Table2[[#This Row],[Individual Total]]+Table2[[#This Row],[Small Group Total]]+Table2[[#This Row],[OUTSD_STUDENT]]</f>
        <v>0</v>
      </c>
    </row>
    <row r="2756" spans="1:46">
      <c r="A2756" t="s">
        <v>103</v>
      </c>
      <c r="B2756" t="s">
        <v>378</v>
      </c>
      <c r="AK2756">
        <v>1</v>
      </c>
      <c r="AL2756">
        <v>2023</v>
      </c>
      <c r="AM2756">
        <v>4</v>
      </c>
      <c r="AN2756" s="273">
        <f>(Table2[[#This Row],[OUTSD_IND_HEALTH_TOTAL]]+Table2[[#This Row],[EXCHG_IND_HEALTH_TOTAL]])-Table2[[#This Row],[OUTSD_IND_GRANDFATHER]]</f>
        <v>0</v>
      </c>
      <c r="AO2756" s="275">
        <f>Table2[[#This Row],[OUTSD_IND_HEALTH_TOTAL]]-Table2[[#This Row],[OUTSD_IND_GRANDFATHER]]</f>
        <v>0</v>
      </c>
      <c r="AP2756" s="273">
        <f>(Table2[[#This Row],[OUTSD_SG_HEALTH_TOTAL]]+Table2[[#This Row],[EXCHG_SG_HEALTH_TOTAL]])-Table2[[#This Row],[OUTSD_SG_GRANDFATHER]]</f>
        <v>0</v>
      </c>
      <c r="AQ2756" s="275">
        <f>Table2[[#This Row],[OUTSD_SG_HEALTH_TOTAL]]-Table2[[#This Row],[OUTSD_SG_GRANDFATHER]]</f>
        <v>0</v>
      </c>
      <c r="AR2756" s="273">
        <f>Table2[[#This Row],[EXCHG_IND_HEALTH_TOTAL]]+Table2[[#This Row],[OUTSD_IND_HEALTH_TOTAL]]</f>
        <v>0</v>
      </c>
      <c r="AS2756" s="273">
        <f>Table2[[#This Row],[EXCHG_SG_HEALTH_TOTAL]]+Table2[[#This Row],[OUTSD_SG_HEALTH_TOTAL]]</f>
        <v>0</v>
      </c>
      <c r="AT2756" s="273">
        <f>Table2[[#This Row],[OUTSD_ATM_HEALTH_TOTAL]]+Table2[[#This Row],[OUTSD_LG_HEALTH_TOTAL]]+Table2[[#This Row],[Individual Total]]+Table2[[#This Row],[Small Group Total]]+Table2[[#This Row],[OUTSD_STUDENT]]</f>
        <v>0</v>
      </c>
    </row>
    <row r="2757" spans="1:46">
      <c r="A2757" t="s">
        <v>103</v>
      </c>
      <c r="B2757" t="s">
        <v>369</v>
      </c>
      <c r="AK2757">
        <v>1</v>
      </c>
      <c r="AL2757">
        <v>2023</v>
      </c>
      <c r="AM2757">
        <v>4</v>
      </c>
      <c r="AN2757" s="273">
        <f>(Table2[[#This Row],[OUTSD_IND_HEALTH_TOTAL]]+Table2[[#This Row],[EXCHG_IND_HEALTH_TOTAL]])-Table2[[#This Row],[OUTSD_IND_GRANDFATHER]]</f>
        <v>0</v>
      </c>
      <c r="AO2757" s="275">
        <f>Table2[[#This Row],[OUTSD_IND_HEALTH_TOTAL]]-Table2[[#This Row],[OUTSD_IND_GRANDFATHER]]</f>
        <v>0</v>
      </c>
      <c r="AP2757" s="273">
        <f>(Table2[[#This Row],[OUTSD_SG_HEALTH_TOTAL]]+Table2[[#This Row],[EXCHG_SG_HEALTH_TOTAL]])-Table2[[#This Row],[OUTSD_SG_GRANDFATHER]]</f>
        <v>0</v>
      </c>
      <c r="AQ2757" s="275">
        <f>Table2[[#This Row],[OUTSD_SG_HEALTH_TOTAL]]-Table2[[#This Row],[OUTSD_SG_GRANDFATHER]]</f>
        <v>0</v>
      </c>
      <c r="AR2757" s="273">
        <f>Table2[[#This Row],[EXCHG_IND_HEALTH_TOTAL]]+Table2[[#This Row],[OUTSD_IND_HEALTH_TOTAL]]</f>
        <v>0</v>
      </c>
      <c r="AS2757" s="273">
        <f>Table2[[#This Row],[EXCHG_SG_HEALTH_TOTAL]]+Table2[[#This Row],[OUTSD_SG_HEALTH_TOTAL]]</f>
        <v>0</v>
      </c>
      <c r="AT2757" s="273">
        <f>Table2[[#This Row],[OUTSD_ATM_HEALTH_TOTAL]]+Table2[[#This Row],[OUTSD_LG_HEALTH_TOTAL]]+Table2[[#This Row],[Individual Total]]+Table2[[#This Row],[Small Group Total]]+Table2[[#This Row],[OUTSD_STUDENT]]</f>
        <v>0</v>
      </c>
    </row>
    <row r="2758" spans="1:46">
      <c r="A2758" t="s">
        <v>103</v>
      </c>
      <c r="B2758" t="s">
        <v>366</v>
      </c>
      <c r="AK2758">
        <v>1</v>
      </c>
      <c r="AL2758">
        <v>2023</v>
      </c>
      <c r="AM2758">
        <v>4</v>
      </c>
      <c r="AN2758" s="273">
        <f>(Table2[[#This Row],[OUTSD_IND_HEALTH_TOTAL]]+Table2[[#This Row],[EXCHG_IND_HEALTH_TOTAL]])-Table2[[#This Row],[OUTSD_IND_GRANDFATHER]]</f>
        <v>0</v>
      </c>
      <c r="AO2758" s="275">
        <f>Table2[[#This Row],[OUTSD_IND_HEALTH_TOTAL]]-Table2[[#This Row],[OUTSD_IND_GRANDFATHER]]</f>
        <v>0</v>
      </c>
      <c r="AP2758" s="273">
        <f>(Table2[[#This Row],[OUTSD_SG_HEALTH_TOTAL]]+Table2[[#This Row],[EXCHG_SG_HEALTH_TOTAL]])-Table2[[#This Row],[OUTSD_SG_GRANDFATHER]]</f>
        <v>0</v>
      </c>
      <c r="AQ2758" s="275">
        <f>Table2[[#This Row],[OUTSD_SG_HEALTH_TOTAL]]-Table2[[#This Row],[OUTSD_SG_GRANDFATHER]]</f>
        <v>0</v>
      </c>
      <c r="AR2758" s="273">
        <f>Table2[[#This Row],[EXCHG_IND_HEALTH_TOTAL]]+Table2[[#This Row],[OUTSD_IND_HEALTH_TOTAL]]</f>
        <v>0</v>
      </c>
      <c r="AS2758" s="273">
        <f>Table2[[#This Row],[EXCHG_SG_HEALTH_TOTAL]]+Table2[[#This Row],[OUTSD_SG_HEALTH_TOTAL]]</f>
        <v>0</v>
      </c>
      <c r="AT2758" s="273">
        <f>Table2[[#This Row],[OUTSD_ATM_HEALTH_TOTAL]]+Table2[[#This Row],[OUTSD_LG_HEALTH_TOTAL]]+Table2[[#This Row],[Individual Total]]+Table2[[#This Row],[Small Group Total]]+Table2[[#This Row],[OUTSD_STUDENT]]</f>
        <v>0</v>
      </c>
    </row>
    <row r="2759" spans="1:46">
      <c r="A2759" t="s">
        <v>103</v>
      </c>
      <c r="B2759" t="s">
        <v>375</v>
      </c>
      <c r="AK2759">
        <v>2</v>
      </c>
      <c r="AL2759">
        <v>2023</v>
      </c>
      <c r="AM2759">
        <v>4</v>
      </c>
      <c r="AN2759" s="273">
        <f>(Table2[[#This Row],[OUTSD_IND_HEALTH_TOTAL]]+Table2[[#This Row],[EXCHG_IND_HEALTH_TOTAL]])-Table2[[#This Row],[OUTSD_IND_GRANDFATHER]]</f>
        <v>0</v>
      </c>
      <c r="AO2759" s="275">
        <f>Table2[[#This Row],[OUTSD_IND_HEALTH_TOTAL]]-Table2[[#This Row],[OUTSD_IND_GRANDFATHER]]</f>
        <v>0</v>
      </c>
      <c r="AP2759" s="273">
        <f>(Table2[[#This Row],[OUTSD_SG_HEALTH_TOTAL]]+Table2[[#This Row],[EXCHG_SG_HEALTH_TOTAL]])-Table2[[#This Row],[OUTSD_SG_GRANDFATHER]]</f>
        <v>0</v>
      </c>
      <c r="AQ2759" s="275">
        <f>Table2[[#This Row],[OUTSD_SG_HEALTH_TOTAL]]-Table2[[#This Row],[OUTSD_SG_GRANDFATHER]]</f>
        <v>0</v>
      </c>
      <c r="AR2759" s="273">
        <f>Table2[[#This Row],[EXCHG_IND_HEALTH_TOTAL]]+Table2[[#This Row],[OUTSD_IND_HEALTH_TOTAL]]</f>
        <v>0</v>
      </c>
      <c r="AS2759" s="273">
        <f>Table2[[#This Row],[EXCHG_SG_HEALTH_TOTAL]]+Table2[[#This Row],[OUTSD_SG_HEALTH_TOTAL]]</f>
        <v>0</v>
      </c>
      <c r="AT2759" s="273">
        <f>Table2[[#This Row],[OUTSD_ATM_HEALTH_TOTAL]]+Table2[[#This Row],[OUTSD_LG_HEALTH_TOTAL]]+Table2[[#This Row],[Individual Total]]+Table2[[#This Row],[Small Group Total]]+Table2[[#This Row],[OUTSD_STUDENT]]</f>
        <v>0</v>
      </c>
    </row>
    <row r="2760" spans="1:46">
      <c r="A2760" t="s">
        <v>103</v>
      </c>
      <c r="B2760" t="s">
        <v>365</v>
      </c>
      <c r="AK2760">
        <v>2</v>
      </c>
      <c r="AL2760">
        <v>2023</v>
      </c>
      <c r="AM2760">
        <v>4</v>
      </c>
      <c r="AN2760" s="273">
        <f>(Table2[[#This Row],[OUTSD_IND_HEALTH_TOTAL]]+Table2[[#This Row],[EXCHG_IND_HEALTH_TOTAL]])-Table2[[#This Row],[OUTSD_IND_GRANDFATHER]]</f>
        <v>0</v>
      </c>
      <c r="AO2760" s="275">
        <f>Table2[[#This Row],[OUTSD_IND_HEALTH_TOTAL]]-Table2[[#This Row],[OUTSD_IND_GRANDFATHER]]</f>
        <v>0</v>
      </c>
      <c r="AP2760" s="273">
        <f>(Table2[[#This Row],[OUTSD_SG_HEALTH_TOTAL]]+Table2[[#This Row],[EXCHG_SG_HEALTH_TOTAL]])-Table2[[#This Row],[OUTSD_SG_GRANDFATHER]]</f>
        <v>0</v>
      </c>
      <c r="AQ2760" s="275">
        <f>Table2[[#This Row],[OUTSD_SG_HEALTH_TOTAL]]-Table2[[#This Row],[OUTSD_SG_GRANDFATHER]]</f>
        <v>0</v>
      </c>
      <c r="AR2760" s="273">
        <f>Table2[[#This Row],[EXCHG_IND_HEALTH_TOTAL]]+Table2[[#This Row],[OUTSD_IND_HEALTH_TOTAL]]</f>
        <v>0</v>
      </c>
      <c r="AS2760" s="273">
        <f>Table2[[#This Row],[EXCHG_SG_HEALTH_TOTAL]]+Table2[[#This Row],[OUTSD_SG_HEALTH_TOTAL]]</f>
        <v>0</v>
      </c>
      <c r="AT2760" s="273">
        <f>Table2[[#This Row],[OUTSD_ATM_HEALTH_TOTAL]]+Table2[[#This Row],[OUTSD_LG_HEALTH_TOTAL]]+Table2[[#This Row],[Individual Total]]+Table2[[#This Row],[Small Group Total]]+Table2[[#This Row],[OUTSD_STUDENT]]</f>
        <v>0</v>
      </c>
    </row>
    <row r="2761" spans="1:46">
      <c r="A2761" t="s">
        <v>103</v>
      </c>
      <c r="B2761" t="s">
        <v>356</v>
      </c>
      <c r="AK2761">
        <v>6</v>
      </c>
      <c r="AL2761">
        <v>2023</v>
      </c>
      <c r="AM2761">
        <v>4</v>
      </c>
      <c r="AN2761" s="273">
        <f>(Table2[[#This Row],[OUTSD_IND_HEALTH_TOTAL]]+Table2[[#This Row],[EXCHG_IND_HEALTH_TOTAL]])-Table2[[#This Row],[OUTSD_IND_GRANDFATHER]]</f>
        <v>0</v>
      </c>
      <c r="AO2761" s="275">
        <f>Table2[[#This Row],[OUTSD_IND_HEALTH_TOTAL]]-Table2[[#This Row],[OUTSD_IND_GRANDFATHER]]</f>
        <v>0</v>
      </c>
      <c r="AP2761" s="273">
        <f>(Table2[[#This Row],[OUTSD_SG_HEALTH_TOTAL]]+Table2[[#This Row],[EXCHG_SG_HEALTH_TOTAL]])-Table2[[#This Row],[OUTSD_SG_GRANDFATHER]]</f>
        <v>0</v>
      </c>
      <c r="AQ2761" s="275">
        <f>Table2[[#This Row],[OUTSD_SG_HEALTH_TOTAL]]-Table2[[#This Row],[OUTSD_SG_GRANDFATHER]]</f>
        <v>0</v>
      </c>
      <c r="AR2761" s="273">
        <f>Table2[[#This Row],[EXCHG_IND_HEALTH_TOTAL]]+Table2[[#This Row],[OUTSD_IND_HEALTH_TOTAL]]</f>
        <v>0</v>
      </c>
      <c r="AS2761" s="273">
        <f>Table2[[#This Row],[EXCHG_SG_HEALTH_TOTAL]]+Table2[[#This Row],[OUTSD_SG_HEALTH_TOTAL]]</f>
        <v>0</v>
      </c>
      <c r="AT2761" s="273">
        <f>Table2[[#This Row],[OUTSD_ATM_HEALTH_TOTAL]]+Table2[[#This Row],[OUTSD_LG_HEALTH_TOTAL]]+Table2[[#This Row],[Individual Total]]+Table2[[#This Row],[Small Group Total]]+Table2[[#This Row],[OUTSD_STUDENT]]</f>
        <v>0</v>
      </c>
    </row>
    <row r="2762" spans="1:46">
      <c r="A2762" t="s">
        <v>103</v>
      </c>
      <c r="B2762" t="s">
        <v>382</v>
      </c>
      <c r="AK2762">
        <v>1</v>
      </c>
      <c r="AL2762">
        <v>2023</v>
      </c>
      <c r="AM2762">
        <v>4</v>
      </c>
      <c r="AN2762" s="273">
        <f>(Table2[[#This Row],[OUTSD_IND_HEALTH_TOTAL]]+Table2[[#This Row],[EXCHG_IND_HEALTH_TOTAL]])-Table2[[#This Row],[OUTSD_IND_GRANDFATHER]]</f>
        <v>0</v>
      </c>
      <c r="AO2762" s="275">
        <f>Table2[[#This Row],[OUTSD_IND_HEALTH_TOTAL]]-Table2[[#This Row],[OUTSD_IND_GRANDFATHER]]</f>
        <v>0</v>
      </c>
      <c r="AP2762" s="273">
        <f>(Table2[[#This Row],[OUTSD_SG_HEALTH_TOTAL]]+Table2[[#This Row],[EXCHG_SG_HEALTH_TOTAL]])-Table2[[#This Row],[OUTSD_SG_GRANDFATHER]]</f>
        <v>0</v>
      </c>
      <c r="AQ2762" s="275">
        <f>Table2[[#This Row],[OUTSD_SG_HEALTH_TOTAL]]-Table2[[#This Row],[OUTSD_SG_GRANDFATHER]]</f>
        <v>0</v>
      </c>
      <c r="AR2762" s="273">
        <f>Table2[[#This Row],[EXCHG_IND_HEALTH_TOTAL]]+Table2[[#This Row],[OUTSD_IND_HEALTH_TOTAL]]</f>
        <v>0</v>
      </c>
      <c r="AS2762" s="273">
        <f>Table2[[#This Row],[EXCHG_SG_HEALTH_TOTAL]]+Table2[[#This Row],[OUTSD_SG_HEALTH_TOTAL]]</f>
        <v>0</v>
      </c>
      <c r="AT2762" s="273">
        <f>Table2[[#This Row],[OUTSD_ATM_HEALTH_TOTAL]]+Table2[[#This Row],[OUTSD_LG_HEALTH_TOTAL]]+Table2[[#This Row],[Individual Total]]+Table2[[#This Row],[Small Group Total]]+Table2[[#This Row],[OUTSD_STUDENT]]</f>
        <v>0</v>
      </c>
    </row>
    <row r="2763" spans="1:46">
      <c r="A2763" t="s">
        <v>103</v>
      </c>
      <c r="B2763" t="s">
        <v>359</v>
      </c>
      <c r="AK2763">
        <v>1</v>
      </c>
      <c r="AL2763">
        <v>2023</v>
      </c>
      <c r="AM2763">
        <v>4</v>
      </c>
      <c r="AN2763" s="273">
        <f>(Table2[[#This Row],[OUTSD_IND_HEALTH_TOTAL]]+Table2[[#This Row],[EXCHG_IND_HEALTH_TOTAL]])-Table2[[#This Row],[OUTSD_IND_GRANDFATHER]]</f>
        <v>0</v>
      </c>
      <c r="AO2763" s="275">
        <f>Table2[[#This Row],[OUTSD_IND_HEALTH_TOTAL]]-Table2[[#This Row],[OUTSD_IND_GRANDFATHER]]</f>
        <v>0</v>
      </c>
      <c r="AP2763" s="273">
        <f>(Table2[[#This Row],[OUTSD_SG_HEALTH_TOTAL]]+Table2[[#This Row],[EXCHG_SG_HEALTH_TOTAL]])-Table2[[#This Row],[OUTSD_SG_GRANDFATHER]]</f>
        <v>0</v>
      </c>
      <c r="AQ2763" s="275">
        <f>Table2[[#This Row],[OUTSD_SG_HEALTH_TOTAL]]-Table2[[#This Row],[OUTSD_SG_GRANDFATHER]]</f>
        <v>0</v>
      </c>
      <c r="AR2763" s="273">
        <f>Table2[[#This Row],[EXCHG_IND_HEALTH_TOTAL]]+Table2[[#This Row],[OUTSD_IND_HEALTH_TOTAL]]</f>
        <v>0</v>
      </c>
      <c r="AS2763" s="273">
        <f>Table2[[#This Row],[EXCHG_SG_HEALTH_TOTAL]]+Table2[[#This Row],[OUTSD_SG_HEALTH_TOTAL]]</f>
        <v>0</v>
      </c>
      <c r="AT2763" s="273">
        <f>Table2[[#This Row],[OUTSD_ATM_HEALTH_TOTAL]]+Table2[[#This Row],[OUTSD_LG_HEALTH_TOTAL]]+Table2[[#This Row],[Individual Total]]+Table2[[#This Row],[Small Group Total]]+Table2[[#This Row],[OUTSD_STUDENT]]</f>
        <v>0</v>
      </c>
    </row>
    <row r="2764" spans="1:46">
      <c r="A2764" t="s">
        <v>103</v>
      </c>
      <c r="B2764" t="s">
        <v>374</v>
      </c>
      <c r="AK2764">
        <v>2</v>
      </c>
      <c r="AL2764">
        <v>2023</v>
      </c>
      <c r="AM2764">
        <v>4</v>
      </c>
      <c r="AN2764" s="273">
        <f>(Table2[[#This Row],[OUTSD_IND_HEALTH_TOTAL]]+Table2[[#This Row],[EXCHG_IND_HEALTH_TOTAL]])-Table2[[#This Row],[OUTSD_IND_GRANDFATHER]]</f>
        <v>0</v>
      </c>
      <c r="AO2764" s="275">
        <f>Table2[[#This Row],[OUTSD_IND_HEALTH_TOTAL]]-Table2[[#This Row],[OUTSD_IND_GRANDFATHER]]</f>
        <v>0</v>
      </c>
      <c r="AP2764" s="273">
        <f>(Table2[[#This Row],[OUTSD_SG_HEALTH_TOTAL]]+Table2[[#This Row],[EXCHG_SG_HEALTH_TOTAL]])-Table2[[#This Row],[OUTSD_SG_GRANDFATHER]]</f>
        <v>0</v>
      </c>
      <c r="AQ2764" s="275">
        <f>Table2[[#This Row],[OUTSD_SG_HEALTH_TOTAL]]-Table2[[#This Row],[OUTSD_SG_GRANDFATHER]]</f>
        <v>0</v>
      </c>
      <c r="AR2764" s="273">
        <f>Table2[[#This Row],[EXCHG_IND_HEALTH_TOTAL]]+Table2[[#This Row],[OUTSD_IND_HEALTH_TOTAL]]</f>
        <v>0</v>
      </c>
      <c r="AS2764" s="273">
        <f>Table2[[#This Row],[EXCHG_SG_HEALTH_TOTAL]]+Table2[[#This Row],[OUTSD_SG_HEALTH_TOTAL]]</f>
        <v>0</v>
      </c>
      <c r="AT2764" s="273">
        <f>Table2[[#This Row],[OUTSD_ATM_HEALTH_TOTAL]]+Table2[[#This Row],[OUTSD_LG_HEALTH_TOTAL]]+Table2[[#This Row],[Individual Total]]+Table2[[#This Row],[Small Group Total]]+Table2[[#This Row],[OUTSD_STUDENT]]</f>
        <v>0</v>
      </c>
    </row>
    <row r="2765" spans="1:46">
      <c r="A2765" t="s">
        <v>103</v>
      </c>
      <c r="B2765" t="s">
        <v>380</v>
      </c>
      <c r="AK2765">
        <v>1</v>
      </c>
      <c r="AL2765">
        <v>2023</v>
      </c>
      <c r="AM2765">
        <v>4</v>
      </c>
      <c r="AN2765" s="273">
        <f>(Table2[[#This Row],[OUTSD_IND_HEALTH_TOTAL]]+Table2[[#This Row],[EXCHG_IND_HEALTH_TOTAL]])-Table2[[#This Row],[OUTSD_IND_GRANDFATHER]]</f>
        <v>0</v>
      </c>
      <c r="AO2765" s="275">
        <f>Table2[[#This Row],[OUTSD_IND_HEALTH_TOTAL]]-Table2[[#This Row],[OUTSD_IND_GRANDFATHER]]</f>
        <v>0</v>
      </c>
      <c r="AP2765" s="273">
        <f>(Table2[[#This Row],[OUTSD_SG_HEALTH_TOTAL]]+Table2[[#This Row],[EXCHG_SG_HEALTH_TOTAL]])-Table2[[#This Row],[OUTSD_SG_GRANDFATHER]]</f>
        <v>0</v>
      </c>
      <c r="AQ2765" s="275">
        <f>Table2[[#This Row],[OUTSD_SG_HEALTH_TOTAL]]-Table2[[#This Row],[OUTSD_SG_GRANDFATHER]]</f>
        <v>0</v>
      </c>
      <c r="AR2765" s="273">
        <f>Table2[[#This Row],[EXCHG_IND_HEALTH_TOTAL]]+Table2[[#This Row],[OUTSD_IND_HEALTH_TOTAL]]</f>
        <v>0</v>
      </c>
      <c r="AS2765" s="273">
        <f>Table2[[#This Row],[EXCHG_SG_HEALTH_TOTAL]]+Table2[[#This Row],[OUTSD_SG_HEALTH_TOTAL]]</f>
        <v>0</v>
      </c>
      <c r="AT2765" s="273">
        <f>Table2[[#This Row],[OUTSD_ATM_HEALTH_TOTAL]]+Table2[[#This Row],[OUTSD_LG_HEALTH_TOTAL]]+Table2[[#This Row],[Individual Total]]+Table2[[#This Row],[Small Group Total]]+Table2[[#This Row],[OUTSD_STUDENT]]</f>
        <v>0</v>
      </c>
    </row>
    <row r="2766" spans="1:46">
      <c r="A2766" t="s">
        <v>103</v>
      </c>
      <c r="B2766" t="s">
        <v>362</v>
      </c>
      <c r="AK2766">
        <v>2</v>
      </c>
      <c r="AL2766">
        <v>2023</v>
      </c>
      <c r="AM2766">
        <v>4</v>
      </c>
      <c r="AN2766" s="273">
        <f>(Table2[[#This Row],[OUTSD_IND_HEALTH_TOTAL]]+Table2[[#This Row],[EXCHG_IND_HEALTH_TOTAL]])-Table2[[#This Row],[OUTSD_IND_GRANDFATHER]]</f>
        <v>0</v>
      </c>
      <c r="AO2766" s="275">
        <f>Table2[[#This Row],[OUTSD_IND_HEALTH_TOTAL]]-Table2[[#This Row],[OUTSD_IND_GRANDFATHER]]</f>
        <v>0</v>
      </c>
      <c r="AP2766" s="273">
        <f>(Table2[[#This Row],[OUTSD_SG_HEALTH_TOTAL]]+Table2[[#This Row],[EXCHG_SG_HEALTH_TOTAL]])-Table2[[#This Row],[OUTSD_SG_GRANDFATHER]]</f>
        <v>0</v>
      </c>
      <c r="AQ2766" s="275">
        <f>Table2[[#This Row],[OUTSD_SG_HEALTH_TOTAL]]-Table2[[#This Row],[OUTSD_SG_GRANDFATHER]]</f>
        <v>0</v>
      </c>
      <c r="AR2766" s="273">
        <f>Table2[[#This Row],[EXCHG_IND_HEALTH_TOTAL]]+Table2[[#This Row],[OUTSD_IND_HEALTH_TOTAL]]</f>
        <v>0</v>
      </c>
      <c r="AS2766" s="273">
        <f>Table2[[#This Row],[EXCHG_SG_HEALTH_TOTAL]]+Table2[[#This Row],[OUTSD_SG_HEALTH_TOTAL]]</f>
        <v>0</v>
      </c>
      <c r="AT2766" s="273">
        <f>Table2[[#This Row],[OUTSD_ATM_HEALTH_TOTAL]]+Table2[[#This Row],[OUTSD_LG_HEALTH_TOTAL]]+Table2[[#This Row],[Individual Total]]+Table2[[#This Row],[Small Group Total]]+Table2[[#This Row],[OUTSD_STUDENT]]</f>
        <v>0</v>
      </c>
    </row>
    <row r="2767" spans="1:46">
      <c r="A2767" t="s">
        <v>104</v>
      </c>
      <c r="B2767" t="s">
        <v>358</v>
      </c>
      <c r="P2767">
        <v>1</v>
      </c>
      <c r="U2767">
        <v>1</v>
      </c>
      <c r="AL2767">
        <v>2023</v>
      </c>
      <c r="AM2767">
        <v>4</v>
      </c>
      <c r="AN2767" s="273">
        <f>(Table2[[#This Row],[OUTSD_IND_HEALTH_TOTAL]]+Table2[[#This Row],[EXCHG_IND_HEALTH_TOTAL]])-Table2[[#This Row],[OUTSD_IND_GRANDFATHER]]</f>
        <v>0</v>
      </c>
      <c r="AO2767" s="275">
        <f>Table2[[#This Row],[OUTSD_IND_HEALTH_TOTAL]]-Table2[[#This Row],[OUTSD_IND_GRANDFATHER]]</f>
        <v>0</v>
      </c>
      <c r="AP2767" s="273">
        <f>(Table2[[#This Row],[OUTSD_SG_HEALTH_TOTAL]]+Table2[[#This Row],[EXCHG_SG_HEALTH_TOTAL]])-Table2[[#This Row],[OUTSD_SG_GRANDFATHER]]</f>
        <v>0</v>
      </c>
      <c r="AQ2767" s="275">
        <f>Table2[[#This Row],[OUTSD_SG_HEALTH_TOTAL]]-Table2[[#This Row],[OUTSD_SG_GRANDFATHER]]</f>
        <v>0</v>
      </c>
      <c r="AR2767" s="273">
        <f>Table2[[#This Row],[EXCHG_IND_HEALTH_TOTAL]]+Table2[[#This Row],[OUTSD_IND_HEALTH_TOTAL]]</f>
        <v>1</v>
      </c>
      <c r="AS2767" s="273">
        <f>Table2[[#This Row],[EXCHG_SG_HEALTH_TOTAL]]+Table2[[#This Row],[OUTSD_SG_HEALTH_TOTAL]]</f>
        <v>0</v>
      </c>
      <c r="AT2767" s="273">
        <f>Table2[[#This Row],[OUTSD_ATM_HEALTH_TOTAL]]+Table2[[#This Row],[OUTSD_LG_HEALTH_TOTAL]]+Table2[[#This Row],[Individual Total]]+Table2[[#This Row],[Small Group Total]]+Table2[[#This Row],[OUTSD_STUDENT]]</f>
        <v>1</v>
      </c>
    </row>
    <row r="2768" spans="1:46">
      <c r="A2768" t="s">
        <v>104</v>
      </c>
      <c r="B2768" t="s">
        <v>370</v>
      </c>
      <c r="P2768">
        <v>1</v>
      </c>
      <c r="U2768">
        <v>1</v>
      </c>
      <c r="AL2768">
        <v>2023</v>
      </c>
      <c r="AM2768">
        <v>4</v>
      </c>
      <c r="AN2768" s="273">
        <f>(Table2[[#This Row],[OUTSD_IND_HEALTH_TOTAL]]+Table2[[#This Row],[EXCHG_IND_HEALTH_TOTAL]])-Table2[[#This Row],[OUTSD_IND_GRANDFATHER]]</f>
        <v>0</v>
      </c>
      <c r="AO2768" s="275">
        <f>Table2[[#This Row],[OUTSD_IND_HEALTH_TOTAL]]-Table2[[#This Row],[OUTSD_IND_GRANDFATHER]]</f>
        <v>0</v>
      </c>
      <c r="AP2768" s="273">
        <f>(Table2[[#This Row],[OUTSD_SG_HEALTH_TOTAL]]+Table2[[#This Row],[EXCHG_SG_HEALTH_TOTAL]])-Table2[[#This Row],[OUTSD_SG_GRANDFATHER]]</f>
        <v>0</v>
      </c>
      <c r="AQ2768" s="275">
        <f>Table2[[#This Row],[OUTSD_SG_HEALTH_TOTAL]]-Table2[[#This Row],[OUTSD_SG_GRANDFATHER]]</f>
        <v>0</v>
      </c>
      <c r="AR2768" s="273">
        <f>Table2[[#This Row],[EXCHG_IND_HEALTH_TOTAL]]+Table2[[#This Row],[OUTSD_IND_HEALTH_TOTAL]]</f>
        <v>1</v>
      </c>
      <c r="AS2768" s="273">
        <f>Table2[[#This Row],[EXCHG_SG_HEALTH_TOTAL]]+Table2[[#This Row],[OUTSD_SG_HEALTH_TOTAL]]</f>
        <v>0</v>
      </c>
      <c r="AT2768" s="273">
        <f>Table2[[#This Row],[OUTSD_ATM_HEALTH_TOTAL]]+Table2[[#This Row],[OUTSD_LG_HEALTH_TOTAL]]+Table2[[#This Row],[Individual Total]]+Table2[[#This Row],[Small Group Total]]+Table2[[#This Row],[OUTSD_STUDENT]]</f>
        <v>1</v>
      </c>
    </row>
    <row r="2769" spans="1:46">
      <c r="A2769" t="s">
        <v>104</v>
      </c>
      <c r="B2769" t="s">
        <v>367</v>
      </c>
      <c r="P2769">
        <v>1</v>
      </c>
      <c r="U2769">
        <v>1</v>
      </c>
      <c r="AL2769">
        <v>2023</v>
      </c>
      <c r="AM2769">
        <v>4</v>
      </c>
      <c r="AN2769" s="273">
        <f>(Table2[[#This Row],[OUTSD_IND_HEALTH_TOTAL]]+Table2[[#This Row],[EXCHG_IND_HEALTH_TOTAL]])-Table2[[#This Row],[OUTSD_IND_GRANDFATHER]]</f>
        <v>0</v>
      </c>
      <c r="AO2769" s="275">
        <f>Table2[[#This Row],[OUTSD_IND_HEALTH_TOTAL]]-Table2[[#This Row],[OUTSD_IND_GRANDFATHER]]</f>
        <v>0</v>
      </c>
      <c r="AP2769" s="273">
        <f>(Table2[[#This Row],[OUTSD_SG_HEALTH_TOTAL]]+Table2[[#This Row],[EXCHG_SG_HEALTH_TOTAL]])-Table2[[#This Row],[OUTSD_SG_GRANDFATHER]]</f>
        <v>0</v>
      </c>
      <c r="AQ2769" s="275">
        <f>Table2[[#This Row],[OUTSD_SG_HEALTH_TOTAL]]-Table2[[#This Row],[OUTSD_SG_GRANDFATHER]]</f>
        <v>0</v>
      </c>
      <c r="AR2769" s="273">
        <f>Table2[[#This Row],[EXCHG_IND_HEALTH_TOTAL]]+Table2[[#This Row],[OUTSD_IND_HEALTH_TOTAL]]</f>
        <v>1</v>
      </c>
      <c r="AS2769" s="273">
        <f>Table2[[#This Row],[EXCHG_SG_HEALTH_TOTAL]]+Table2[[#This Row],[OUTSD_SG_HEALTH_TOTAL]]</f>
        <v>0</v>
      </c>
      <c r="AT2769" s="273">
        <f>Table2[[#This Row],[OUTSD_ATM_HEALTH_TOTAL]]+Table2[[#This Row],[OUTSD_LG_HEALTH_TOTAL]]+Table2[[#This Row],[Individual Total]]+Table2[[#This Row],[Small Group Total]]+Table2[[#This Row],[OUTSD_STUDENT]]</f>
        <v>1</v>
      </c>
    </row>
    <row r="2770" spans="1:46">
      <c r="A2770" t="s">
        <v>104</v>
      </c>
      <c r="B2770" t="s">
        <v>368</v>
      </c>
      <c r="P2770">
        <v>1</v>
      </c>
      <c r="U2770">
        <v>1</v>
      </c>
      <c r="AL2770">
        <v>2023</v>
      </c>
      <c r="AM2770">
        <v>4</v>
      </c>
      <c r="AN2770" s="273">
        <f>(Table2[[#This Row],[OUTSD_IND_HEALTH_TOTAL]]+Table2[[#This Row],[EXCHG_IND_HEALTH_TOTAL]])-Table2[[#This Row],[OUTSD_IND_GRANDFATHER]]</f>
        <v>0</v>
      </c>
      <c r="AO2770" s="275">
        <f>Table2[[#This Row],[OUTSD_IND_HEALTH_TOTAL]]-Table2[[#This Row],[OUTSD_IND_GRANDFATHER]]</f>
        <v>0</v>
      </c>
      <c r="AP2770" s="273">
        <f>(Table2[[#This Row],[OUTSD_SG_HEALTH_TOTAL]]+Table2[[#This Row],[EXCHG_SG_HEALTH_TOTAL]])-Table2[[#This Row],[OUTSD_SG_GRANDFATHER]]</f>
        <v>0</v>
      </c>
      <c r="AQ2770" s="275">
        <f>Table2[[#This Row],[OUTSD_SG_HEALTH_TOTAL]]-Table2[[#This Row],[OUTSD_SG_GRANDFATHER]]</f>
        <v>0</v>
      </c>
      <c r="AR2770" s="273">
        <f>Table2[[#This Row],[EXCHG_IND_HEALTH_TOTAL]]+Table2[[#This Row],[OUTSD_IND_HEALTH_TOTAL]]</f>
        <v>1</v>
      </c>
      <c r="AS2770" s="273">
        <f>Table2[[#This Row],[EXCHG_SG_HEALTH_TOTAL]]+Table2[[#This Row],[OUTSD_SG_HEALTH_TOTAL]]</f>
        <v>0</v>
      </c>
      <c r="AT2770" s="273">
        <f>Table2[[#This Row],[OUTSD_ATM_HEALTH_TOTAL]]+Table2[[#This Row],[OUTSD_LG_HEALTH_TOTAL]]+Table2[[#This Row],[Individual Total]]+Table2[[#This Row],[Small Group Total]]+Table2[[#This Row],[OUTSD_STUDENT]]</f>
        <v>1</v>
      </c>
    </row>
    <row r="2771" spans="1:46">
      <c r="A2771" t="s">
        <v>104</v>
      </c>
      <c r="B2771" t="s">
        <v>366</v>
      </c>
      <c r="P2771">
        <v>2</v>
      </c>
      <c r="U2771">
        <v>2</v>
      </c>
      <c r="AL2771">
        <v>2023</v>
      </c>
      <c r="AM2771">
        <v>4</v>
      </c>
      <c r="AN2771" s="273">
        <f>(Table2[[#This Row],[OUTSD_IND_HEALTH_TOTAL]]+Table2[[#This Row],[EXCHG_IND_HEALTH_TOTAL]])-Table2[[#This Row],[OUTSD_IND_GRANDFATHER]]</f>
        <v>0</v>
      </c>
      <c r="AO2771" s="275">
        <f>Table2[[#This Row],[OUTSD_IND_HEALTH_TOTAL]]-Table2[[#This Row],[OUTSD_IND_GRANDFATHER]]</f>
        <v>0</v>
      </c>
      <c r="AP2771" s="273">
        <f>(Table2[[#This Row],[OUTSD_SG_HEALTH_TOTAL]]+Table2[[#This Row],[EXCHG_SG_HEALTH_TOTAL]])-Table2[[#This Row],[OUTSD_SG_GRANDFATHER]]</f>
        <v>0</v>
      </c>
      <c r="AQ2771" s="275">
        <f>Table2[[#This Row],[OUTSD_SG_HEALTH_TOTAL]]-Table2[[#This Row],[OUTSD_SG_GRANDFATHER]]</f>
        <v>0</v>
      </c>
      <c r="AR2771" s="273">
        <f>Table2[[#This Row],[EXCHG_IND_HEALTH_TOTAL]]+Table2[[#This Row],[OUTSD_IND_HEALTH_TOTAL]]</f>
        <v>2</v>
      </c>
      <c r="AS2771" s="273">
        <f>Table2[[#This Row],[EXCHG_SG_HEALTH_TOTAL]]+Table2[[#This Row],[OUTSD_SG_HEALTH_TOTAL]]</f>
        <v>0</v>
      </c>
      <c r="AT2771" s="273">
        <f>Table2[[#This Row],[OUTSD_ATM_HEALTH_TOTAL]]+Table2[[#This Row],[OUTSD_LG_HEALTH_TOTAL]]+Table2[[#This Row],[Individual Total]]+Table2[[#This Row],[Small Group Total]]+Table2[[#This Row],[OUTSD_STUDENT]]</f>
        <v>2</v>
      </c>
    </row>
    <row r="2772" spans="1:46">
      <c r="A2772" t="s">
        <v>104</v>
      </c>
      <c r="B2772" t="s">
        <v>359</v>
      </c>
      <c r="P2772">
        <v>2</v>
      </c>
      <c r="U2772">
        <v>2</v>
      </c>
      <c r="AL2772">
        <v>2023</v>
      </c>
      <c r="AM2772">
        <v>4</v>
      </c>
      <c r="AN2772" s="273">
        <f>(Table2[[#This Row],[OUTSD_IND_HEALTH_TOTAL]]+Table2[[#This Row],[EXCHG_IND_HEALTH_TOTAL]])-Table2[[#This Row],[OUTSD_IND_GRANDFATHER]]</f>
        <v>0</v>
      </c>
      <c r="AO2772" s="275">
        <f>Table2[[#This Row],[OUTSD_IND_HEALTH_TOTAL]]-Table2[[#This Row],[OUTSD_IND_GRANDFATHER]]</f>
        <v>0</v>
      </c>
      <c r="AP2772" s="273">
        <f>(Table2[[#This Row],[OUTSD_SG_HEALTH_TOTAL]]+Table2[[#This Row],[EXCHG_SG_HEALTH_TOTAL]])-Table2[[#This Row],[OUTSD_SG_GRANDFATHER]]</f>
        <v>0</v>
      </c>
      <c r="AQ2772" s="275">
        <f>Table2[[#This Row],[OUTSD_SG_HEALTH_TOTAL]]-Table2[[#This Row],[OUTSD_SG_GRANDFATHER]]</f>
        <v>0</v>
      </c>
      <c r="AR2772" s="273">
        <f>Table2[[#This Row],[EXCHG_IND_HEALTH_TOTAL]]+Table2[[#This Row],[OUTSD_IND_HEALTH_TOTAL]]</f>
        <v>2</v>
      </c>
      <c r="AS2772" s="273">
        <f>Table2[[#This Row],[EXCHG_SG_HEALTH_TOTAL]]+Table2[[#This Row],[OUTSD_SG_HEALTH_TOTAL]]</f>
        <v>0</v>
      </c>
      <c r="AT2772" s="273">
        <f>Table2[[#This Row],[OUTSD_ATM_HEALTH_TOTAL]]+Table2[[#This Row],[OUTSD_LG_HEALTH_TOTAL]]+Table2[[#This Row],[Individual Total]]+Table2[[#This Row],[Small Group Total]]+Table2[[#This Row],[OUTSD_STUDENT]]</f>
        <v>2</v>
      </c>
    </row>
    <row r="2773" spans="1:46">
      <c r="A2773" t="s">
        <v>104</v>
      </c>
      <c r="B2773" t="s">
        <v>374</v>
      </c>
      <c r="P2773">
        <v>1</v>
      </c>
      <c r="U2773">
        <v>1</v>
      </c>
      <c r="AL2773">
        <v>2023</v>
      </c>
      <c r="AM2773">
        <v>4</v>
      </c>
      <c r="AN2773" s="273">
        <f>(Table2[[#This Row],[OUTSD_IND_HEALTH_TOTAL]]+Table2[[#This Row],[EXCHG_IND_HEALTH_TOTAL]])-Table2[[#This Row],[OUTSD_IND_GRANDFATHER]]</f>
        <v>0</v>
      </c>
      <c r="AO2773" s="275">
        <f>Table2[[#This Row],[OUTSD_IND_HEALTH_TOTAL]]-Table2[[#This Row],[OUTSD_IND_GRANDFATHER]]</f>
        <v>0</v>
      </c>
      <c r="AP2773" s="273">
        <f>(Table2[[#This Row],[OUTSD_SG_HEALTH_TOTAL]]+Table2[[#This Row],[EXCHG_SG_HEALTH_TOTAL]])-Table2[[#This Row],[OUTSD_SG_GRANDFATHER]]</f>
        <v>0</v>
      </c>
      <c r="AQ2773" s="275">
        <f>Table2[[#This Row],[OUTSD_SG_HEALTH_TOTAL]]-Table2[[#This Row],[OUTSD_SG_GRANDFATHER]]</f>
        <v>0</v>
      </c>
      <c r="AR2773" s="273">
        <f>Table2[[#This Row],[EXCHG_IND_HEALTH_TOTAL]]+Table2[[#This Row],[OUTSD_IND_HEALTH_TOTAL]]</f>
        <v>1</v>
      </c>
      <c r="AS2773" s="273">
        <f>Table2[[#This Row],[EXCHG_SG_HEALTH_TOTAL]]+Table2[[#This Row],[OUTSD_SG_HEALTH_TOTAL]]</f>
        <v>0</v>
      </c>
      <c r="AT2773" s="273">
        <f>Table2[[#This Row],[OUTSD_ATM_HEALTH_TOTAL]]+Table2[[#This Row],[OUTSD_LG_HEALTH_TOTAL]]+Table2[[#This Row],[Individual Total]]+Table2[[#This Row],[Small Group Total]]+Table2[[#This Row],[OUTSD_STUDENT]]</f>
        <v>1</v>
      </c>
    </row>
    <row r="2774" spans="1:46">
      <c r="A2774" t="s">
        <v>104</v>
      </c>
      <c r="B2774" t="s">
        <v>380</v>
      </c>
      <c r="P2774">
        <v>1</v>
      </c>
      <c r="U2774">
        <v>1</v>
      </c>
      <c r="AL2774">
        <v>2023</v>
      </c>
      <c r="AM2774">
        <v>4</v>
      </c>
      <c r="AN2774" s="273">
        <f>(Table2[[#This Row],[OUTSD_IND_HEALTH_TOTAL]]+Table2[[#This Row],[EXCHG_IND_HEALTH_TOTAL]])-Table2[[#This Row],[OUTSD_IND_GRANDFATHER]]</f>
        <v>0</v>
      </c>
      <c r="AO2774" s="275">
        <f>Table2[[#This Row],[OUTSD_IND_HEALTH_TOTAL]]-Table2[[#This Row],[OUTSD_IND_GRANDFATHER]]</f>
        <v>0</v>
      </c>
      <c r="AP2774" s="273">
        <f>(Table2[[#This Row],[OUTSD_SG_HEALTH_TOTAL]]+Table2[[#This Row],[EXCHG_SG_HEALTH_TOTAL]])-Table2[[#This Row],[OUTSD_SG_GRANDFATHER]]</f>
        <v>0</v>
      </c>
      <c r="AQ2774" s="275">
        <f>Table2[[#This Row],[OUTSD_SG_HEALTH_TOTAL]]-Table2[[#This Row],[OUTSD_SG_GRANDFATHER]]</f>
        <v>0</v>
      </c>
      <c r="AR2774" s="273">
        <f>Table2[[#This Row],[EXCHG_IND_HEALTH_TOTAL]]+Table2[[#This Row],[OUTSD_IND_HEALTH_TOTAL]]</f>
        <v>1</v>
      </c>
      <c r="AS2774" s="273">
        <f>Table2[[#This Row],[EXCHG_SG_HEALTH_TOTAL]]+Table2[[#This Row],[OUTSD_SG_HEALTH_TOTAL]]</f>
        <v>0</v>
      </c>
      <c r="AT2774" s="273">
        <f>Table2[[#This Row],[OUTSD_ATM_HEALTH_TOTAL]]+Table2[[#This Row],[OUTSD_LG_HEALTH_TOTAL]]+Table2[[#This Row],[Individual Total]]+Table2[[#This Row],[Small Group Total]]+Table2[[#This Row],[OUTSD_STUDENT]]</f>
        <v>1</v>
      </c>
    </row>
    <row r="2775" spans="1:46">
      <c r="A2775" t="s">
        <v>104</v>
      </c>
      <c r="B2775" t="s">
        <v>373</v>
      </c>
      <c r="P2775">
        <v>1</v>
      </c>
      <c r="U2775">
        <v>1</v>
      </c>
      <c r="AL2775">
        <v>2023</v>
      </c>
      <c r="AM2775">
        <v>4</v>
      </c>
      <c r="AN2775" s="273">
        <f>(Table2[[#This Row],[OUTSD_IND_HEALTH_TOTAL]]+Table2[[#This Row],[EXCHG_IND_HEALTH_TOTAL]])-Table2[[#This Row],[OUTSD_IND_GRANDFATHER]]</f>
        <v>0</v>
      </c>
      <c r="AO2775" s="275">
        <f>Table2[[#This Row],[OUTSD_IND_HEALTH_TOTAL]]-Table2[[#This Row],[OUTSD_IND_GRANDFATHER]]</f>
        <v>0</v>
      </c>
      <c r="AP2775" s="273">
        <f>(Table2[[#This Row],[OUTSD_SG_HEALTH_TOTAL]]+Table2[[#This Row],[EXCHG_SG_HEALTH_TOTAL]])-Table2[[#This Row],[OUTSD_SG_GRANDFATHER]]</f>
        <v>0</v>
      </c>
      <c r="AQ2775" s="275">
        <f>Table2[[#This Row],[OUTSD_SG_HEALTH_TOTAL]]-Table2[[#This Row],[OUTSD_SG_GRANDFATHER]]</f>
        <v>0</v>
      </c>
      <c r="AR2775" s="273">
        <f>Table2[[#This Row],[EXCHG_IND_HEALTH_TOTAL]]+Table2[[#This Row],[OUTSD_IND_HEALTH_TOTAL]]</f>
        <v>1</v>
      </c>
      <c r="AS2775" s="273">
        <f>Table2[[#This Row],[EXCHG_SG_HEALTH_TOTAL]]+Table2[[#This Row],[OUTSD_SG_HEALTH_TOTAL]]</f>
        <v>0</v>
      </c>
      <c r="AT2775" s="273">
        <f>Table2[[#This Row],[OUTSD_ATM_HEALTH_TOTAL]]+Table2[[#This Row],[OUTSD_LG_HEALTH_TOTAL]]+Table2[[#This Row],[Individual Total]]+Table2[[#This Row],[Small Group Total]]+Table2[[#This Row],[OUTSD_STUDENT]]</f>
        <v>1</v>
      </c>
    </row>
    <row r="2776" spans="1:46">
      <c r="A2776" t="s">
        <v>104</v>
      </c>
      <c r="B2776" t="s">
        <v>357</v>
      </c>
      <c r="P2776">
        <v>3</v>
      </c>
      <c r="U2776">
        <v>3</v>
      </c>
      <c r="AL2776">
        <v>2023</v>
      </c>
      <c r="AM2776">
        <v>4</v>
      </c>
      <c r="AN2776" s="273">
        <f>(Table2[[#This Row],[OUTSD_IND_HEALTH_TOTAL]]+Table2[[#This Row],[EXCHG_IND_HEALTH_TOTAL]])-Table2[[#This Row],[OUTSD_IND_GRANDFATHER]]</f>
        <v>0</v>
      </c>
      <c r="AO2776" s="275">
        <f>Table2[[#This Row],[OUTSD_IND_HEALTH_TOTAL]]-Table2[[#This Row],[OUTSD_IND_GRANDFATHER]]</f>
        <v>0</v>
      </c>
      <c r="AP2776" s="273">
        <f>(Table2[[#This Row],[OUTSD_SG_HEALTH_TOTAL]]+Table2[[#This Row],[EXCHG_SG_HEALTH_TOTAL]])-Table2[[#This Row],[OUTSD_SG_GRANDFATHER]]</f>
        <v>0</v>
      </c>
      <c r="AQ2776" s="275">
        <f>Table2[[#This Row],[OUTSD_SG_HEALTH_TOTAL]]-Table2[[#This Row],[OUTSD_SG_GRANDFATHER]]</f>
        <v>0</v>
      </c>
      <c r="AR2776" s="273">
        <f>Table2[[#This Row],[EXCHG_IND_HEALTH_TOTAL]]+Table2[[#This Row],[OUTSD_IND_HEALTH_TOTAL]]</f>
        <v>3</v>
      </c>
      <c r="AS2776" s="273">
        <f>Table2[[#This Row],[EXCHG_SG_HEALTH_TOTAL]]+Table2[[#This Row],[OUTSD_SG_HEALTH_TOTAL]]</f>
        <v>0</v>
      </c>
      <c r="AT2776" s="273">
        <f>Table2[[#This Row],[OUTSD_ATM_HEALTH_TOTAL]]+Table2[[#This Row],[OUTSD_LG_HEALTH_TOTAL]]+Table2[[#This Row],[Individual Total]]+Table2[[#This Row],[Small Group Total]]+Table2[[#This Row],[OUTSD_STUDENT]]</f>
        <v>3</v>
      </c>
    </row>
    <row r="2777" spans="1:46">
      <c r="A2777" t="s">
        <v>471</v>
      </c>
      <c r="B2777" t="s">
        <v>381</v>
      </c>
      <c r="AK2777">
        <v>11</v>
      </c>
      <c r="AL2777">
        <v>2023</v>
      </c>
      <c r="AM2777">
        <v>4</v>
      </c>
      <c r="AN2777" s="273">
        <f>(Table2[[#This Row],[OUTSD_IND_HEALTH_TOTAL]]+Table2[[#This Row],[EXCHG_IND_HEALTH_TOTAL]])-Table2[[#This Row],[OUTSD_IND_GRANDFATHER]]</f>
        <v>0</v>
      </c>
      <c r="AO2777" s="275">
        <f>Table2[[#This Row],[OUTSD_IND_HEALTH_TOTAL]]-Table2[[#This Row],[OUTSD_IND_GRANDFATHER]]</f>
        <v>0</v>
      </c>
      <c r="AP2777" s="273">
        <f>(Table2[[#This Row],[OUTSD_SG_HEALTH_TOTAL]]+Table2[[#This Row],[EXCHG_SG_HEALTH_TOTAL]])-Table2[[#This Row],[OUTSD_SG_GRANDFATHER]]</f>
        <v>0</v>
      </c>
      <c r="AQ2777" s="275">
        <f>Table2[[#This Row],[OUTSD_SG_HEALTH_TOTAL]]-Table2[[#This Row],[OUTSD_SG_GRANDFATHER]]</f>
        <v>0</v>
      </c>
      <c r="AR2777" s="273">
        <f>Table2[[#This Row],[EXCHG_IND_HEALTH_TOTAL]]+Table2[[#This Row],[OUTSD_IND_HEALTH_TOTAL]]</f>
        <v>0</v>
      </c>
      <c r="AS2777" s="273">
        <f>Table2[[#This Row],[EXCHG_SG_HEALTH_TOTAL]]+Table2[[#This Row],[OUTSD_SG_HEALTH_TOTAL]]</f>
        <v>0</v>
      </c>
      <c r="AT2777" s="273">
        <f>Table2[[#This Row],[OUTSD_ATM_HEALTH_TOTAL]]+Table2[[#This Row],[OUTSD_LG_HEALTH_TOTAL]]+Table2[[#This Row],[Individual Total]]+Table2[[#This Row],[Small Group Total]]+Table2[[#This Row],[OUTSD_STUDENT]]</f>
        <v>0</v>
      </c>
    </row>
    <row r="2778" spans="1:46">
      <c r="A2778" t="s">
        <v>471</v>
      </c>
      <c r="B2778" t="s">
        <v>363</v>
      </c>
      <c r="AK2778">
        <v>17</v>
      </c>
      <c r="AL2778">
        <v>2023</v>
      </c>
      <c r="AM2778">
        <v>4</v>
      </c>
      <c r="AN2778" s="273">
        <f>(Table2[[#This Row],[OUTSD_IND_HEALTH_TOTAL]]+Table2[[#This Row],[EXCHG_IND_HEALTH_TOTAL]])-Table2[[#This Row],[OUTSD_IND_GRANDFATHER]]</f>
        <v>0</v>
      </c>
      <c r="AO2778" s="275">
        <f>Table2[[#This Row],[OUTSD_IND_HEALTH_TOTAL]]-Table2[[#This Row],[OUTSD_IND_GRANDFATHER]]</f>
        <v>0</v>
      </c>
      <c r="AP2778" s="273">
        <f>(Table2[[#This Row],[OUTSD_SG_HEALTH_TOTAL]]+Table2[[#This Row],[EXCHG_SG_HEALTH_TOTAL]])-Table2[[#This Row],[OUTSD_SG_GRANDFATHER]]</f>
        <v>0</v>
      </c>
      <c r="AQ2778" s="275">
        <f>Table2[[#This Row],[OUTSD_SG_HEALTH_TOTAL]]-Table2[[#This Row],[OUTSD_SG_GRANDFATHER]]</f>
        <v>0</v>
      </c>
      <c r="AR2778" s="273">
        <f>Table2[[#This Row],[EXCHG_IND_HEALTH_TOTAL]]+Table2[[#This Row],[OUTSD_IND_HEALTH_TOTAL]]</f>
        <v>0</v>
      </c>
      <c r="AS2778" s="273">
        <f>Table2[[#This Row],[EXCHG_SG_HEALTH_TOTAL]]+Table2[[#This Row],[OUTSD_SG_HEALTH_TOTAL]]</f>
        <v>0</v>
      </c>
      <c r="AT2778" s="273">
        <f>Table2[[#This Row],[OUTSD_ATM_HEALTH_TOTAL]]+Table2[[#This Row],[OUTSD_LG_HEALTH_TOTAL]]+Table2[[#This Row],[Individual Total]]+Table2[[#This Row],[Small Group Total]]+Table2[[#This Row],[OUTSD_STUDENT]]</f>
        <v>0</v>
      </c>
    </row>
    <row r="2779" spans="1:46">
      <c r="A2779" t="s">
        <v>471</v>
      </c>
      <c r="B2779" t="s">
        <v>358</v>
      </c>
      <c r="AK2779">
        <v>23</v>
      </c>
      <c r="AL2779">
        <v>2023</v>
      </c>
      <c r="AM2779">
        <v>4</v>
      </c>
      <c r="AN2779" s="273">
        <f>(Table2[[#This Row],[OUTSD_IND_HEALTH_TOTAL]]+Table2[[#This Row],[EXCHG_IND_HEALTH_TOTAL]])-Table2[[#This Row],[OUTSD_IND_GRANDFATHER]]</f>
        <v>0</v>
      </c>
      <c r="AO2779" s="275">
        <f>Table2[[#This Row],[OUTSD_IND_HEALTH_TOTAL]]-Table2[[#This Row],[OUTSD_IND_GRANDFATHER]]</f>
        <v>0</v>
      </c>
      <c r="AP2779" s="273">
        <f>(Table2[[#This Row],[OUTSD_SG_HEALTH_TOTAL]]+Table2[[#This Row],[EXCHG_SG_HEALTH_TOTAL]])-Table2[[#This Row],[OUTSD_SG_GRANDFATHER]]</f>
        <v>0</v>
      </c>
      <c r="AQ2779" s="275">
        <f>Table2[[#This Row],[OUTSD_SG_HEALTH_TOTAL]]-Table2[[#This Row],[OUTSD_SG_GRANDFATHER]]</f>
        <v>0</v>
      </c>
      <c r="AR2779" s="273">
        <f>Table2[[#This Row],[EXCHG_IND_HEALTH_TOTAL]]+Table2[[#This Row],[OUTSD_IND_HEALTH_TOTAL]]</f>
        <v>0</v>
      </c>
      <c r="AS2779" s="273">
        <f>Table2[[#This Row],[EXCHG_SG_HEALTH_TOTAL]]+Table2[[#This Row],[OUTSD_SG_HEALTH_TOTAL]]</f>
        <v>0</v>
      </c>
      <c r="AT2779" s="273">
        <f>Table2[[#This Row],[OUTSD_ATM_HEALTH_TOTAL]]+Table2[[#This Row],[OUTSD_LG_HEALTH_TOTAL]]+Table2[[#This Row],[Individual Total]]+Table2[[#This Row],[Small Group Total]]+Table2[[#This Row],[OUTSD_STUDENT]]</f>
        <v>0</v>
      </c>
    </row>
    <row r="2780" spans="1:46">
      <c r="A2780" t="s">
        <v>471</v>
      </c>
      <c r="B2780" t="s">
        <v>361</v>
      </c>
      <c r="AK2780">
        <v>14</v>
      </c>
      <c r="AL2780">
        <v>2023</v>
      </c>
      <c r="AM2780">
        <v>4</v>
      </c>
      <c r="AN2780" s="273">
        <f>(Table2[[#This Row],[OUTSD_IND_HEALTH_TOTAL]]+Table2[[#This Row],[EXCHG_IND_HEALTH_TOTAL]])-Table2[[#This Row],[OUTSD_IND_GRANDFATHER]]</f>
        <v>0</v>
      </c>
      <c r="AO2780" s="275">
        <f>Table2[[#This Row],[OUTSD_IND_HEALTH_TOTAL]]-Table2[[#This Row],[OUTSD_IND_GRANDFATHER]]</f>
        <v>0</v>
      </c>
      <c r="AP2780" s="273">
        <f>(Table2[[#This Row],[OUTSD_SG_HEALTH_TOTAL]]+Table2[[#This Row],[EXCHG_SG_HEALTH_TOTAL]])-Table2[[#This Row],[OUTSD_SG_GRANDFATHER]]</f>
        <v>0</v>
      </c>
      <c r="AQ2780" s="275">
        <f>Table2[[#This Row],[OUTSD_SG_HEALTH_TOTAL]]-Table2[[#This Row],[OUTSD_SG_GRANDFATHER]]</f>
        <v>0</v>
      </c>
      <c r="AR2780" s="273">
        <f>Table2[[#This Row],[EXCHG_IND_HEALTH_TOTAL]]+Table2[[#This Row],[OUTSD_IND_HEALTH_TOTAL]]</f>
        <v>0</v>
      </c>
      <c r="AS2780" s="273">
        <f>Table2[[#This Row],[EXCHG_SG_HEALTH_TOTAL]]+Table2[[#This Row],[OUTSD_SG_HEALTH_TOTAL]]</f>
        <v>0</v>
      </c>
      <c r="AT2780" s="273">
        <f>Table2[[#This Row],[OUTSD_ATM_HEALTH_TOTAL]]+Table2[[#This Row],[OUTSD_LG_HEALTH_TOTAL]]+Table2[[#This Row],[Individual Total]]+Table2[[#This Row],[Small Group Total]]+Table2[[#This Row],[OUTSD_STUDENT]]</f>
        <v>0</v>
      </c>
    </row>
    <row r="2781" spans="1:46">
      <c r="A2781" t="s">
        <v>471</v>
      </c>
      <c r="B2781" t="s">
        <v>372</v>
      </c>
      <c r="AK2781">
        <v>1</v>
      </c>
      <c r="AL2781">
        <v>2023</v>
      </c>
      <c r="AM2781">
        <v>4</v>
      </c>
      <c r="AN2781" s="273">
        <f>(Table2[[#This Row],[OUTSD_IND_HEALTH_TOTAL]]+Table2[[#This Row],[EXCHG_IND_HEALTH_TOTAL]])-Table2[[#This Row],[OUTSD_IND_GRANDFATHER]]</f>
        <v>0</v>
      </c>
      <c r="AO2781" s="275">
        <f>Table2[[#This Row],[OUTSD_IND_HEALTH_TOTAL]]-Table2[[#This Row],[OUTSD_IND_GRANDFATHER]]</f>
        <v>0</v>
      </c>
      <c r="AP2781" s="273">
        <f>(Table2[[#This Row],[OUTSD_SG_HEALTH_TOTAL]]+Table2[[#This Row],[EXCHG_SG_HEALTH_TOTAL]])-Table2[[#This Row],[OUTSD_SG_GRANDFATHER]]</f>
        <v>0</v>
      </c>
      <c r="AQ2781" s="275">
        <f>Table2[[#This Row],[OUTSD_SG_HEALTH_TOTAL]]-Table2[[#This Row],[OUTSD_SG_GRANDFATHER]]</f>
        <v>0</v>
      </c>
      <c r="AR2781" s="273">
        <f>Table2[[#This Row],[EXCHG_IND_HEALTH_TOTAL]]+Table2[[#This Row],[OUTSD_IND_HEALTH_TOTAL]]</f>
        <v>0</v>
      </c>
      <c r="AS2781" s="273">
        <f>Table2[[#This Row],[EXCHG_SG_HEALTH_TOTAL]]+Table2[[#This Row],[OUTSD_SG_HEALTH_TOTAL]]</f>
        <v>0</v>
      </c>
      <c r="AT2781" s="273">
        <f>Table2[[#This Row],[OUTSD_ATM_HEALTH_TOTAL]]+Table2[[#This Row],[OUTSD_LG_HEALTH_TOTAL]]+Table2[[#This Row],[Individual Total]]+Table2[[#This Row],[Small Group Total]]+Table2[[#This Row],[OUTSD_STUDENT]]</f>
        <v>0</v>
      </c>
    </row>
    <row r="2782" spans="1:46">
      <c r="A2782" t="s">
        <v>471</v>
      </c>
      <c r="B2782" t="s">
        <v>376</v>
      </c>
      <c r="AK2782">
        <v>18</v>
      </c>
      <c r="AL2782">
        <v>2023</v>
      </c>
      <c r="AM2782">
        <v>4</v>
      </c>
      <c r="AN2782" s="273">
        <f>(Table2[[#This Row],[OUTSD_IND_HEALTH_TOTAL]]+Table2[[#This Row],[EXCHG_IND_HEALTH_TOTAL]])-Table2[[#This Row],[OUTSD_IND_GRANDFATHER]]</f>
        <v>0</v>
      </c>
      <c r="AO2782" s="275">
        <f>Table2[[#This Row],[OUTSD_IND_HEALTH_TOTAL]]-Table2[[#This Row],[OUTSD_IND_GRANDFATHER]]</f>
        <v>0</v>
      </c>
      <c r="AP2782" s="273">
        <f>(Table2[[#This Row],[OUTSD_SG_HEALTH_TOTAL]]+Table2[[#This Row],[EXCHG_SG_HEALTH_TOTAL]])-Table2[[#This Row],[OUTSD_SG_GRANDFATHER]]</f>
        <v>0</v>
      </c>
      <c r="AQ2782" s="275">
        <f>Table2[[#This Row],[OUTSD_SG_HEALTH_TOTAL]]-Table2[[#This Row],[OUTSD_SG_GRANDFATHER]]</f>
        <v>0</v>
      </c>
      <c r="AR2782" s="273">
        <f>Table2[[#This Row],[EXCHG_IND_HEALTH_TOTAL]]+Table2[[#This Row],[OUTSD_IND_HEALTH_TOTAL]]</f>
        <v>0</v>
      </c>
      <c r="AS2782" s="273">
        <f>Table2[[#This Row],[EXCHG_SG_HEALTH_TOTAL]]+Table2[[#This Row],[OUTSD_SG_HEALTH_TOTAL]]</f>
        <v>0</v>
      </c>
      <c r="AT2782" s="273">
        <f>Table2[[#This Row],[OUTSD_ATM_HEALTH_TOTAL]]+Table2[[#This Row],[OUTSD_LG_HEALTH_TOTAL]]+Table2[[#This Row],[Individual Total]]+Table2[[#This Row],[Small Group Total]]+Table2[[#This Row],[OUTSD_STUDENT]]</f>
        <v>0</v>
      </c>
    </row>
    <row r="2783" spans="1:46">
      <c r="A2783" t="s">
        <v>471</v>
      </c>
      <c r="B2783" t="s">
        <v>379</v>
      </c>
      <c r="AK2783">
        <v>10</v>
      </c>
      <c r="AL2783">
        <v>2023</v>
      </c>
      <c r="AM2783">
        <v>4</v>
      </c>
      <c r="AN2783" s="273">
        <f>(Table2[[#This Row],[OUTSD_IND_HEALTH_TOTAL]]+Table2[[#This Row],[EXCHG_IND_HEALTH_TOTAL]])-Table2[[#This Row],[OUTSD_IND_GRANDFATHER]]</f>
        <v>0</v>
      </c>
      <c r="AO2783" s="275">
        <f>Table2[[#This Row],[OUTSD_IND_HEALTH_TOTAL]]-Table2[[#This Row],[OUTSD_IND_GRANDFATHER]]</f>
        <v>0</v>
      </c>
      <c r="AP2783" s="273">
        <f>(Table2[[#This Row],[OUTSD_SG_HEALTH_TOTAL]]+Table2[[#This Row],[EXCHG_SG_HEALTH_TOTAL]])-Table2[[#This Row],[OUTSD_SG_GRANDFATHER]]</f>
        <v>0</v>
      </c>
      <c r="AQ2783" s="275">
        <f>Table2[[#This Row],[OUTSD_SG_HEALTH_TOTAL]]-Table2[[#This Row],[OUTSD_SG_GRANDFATHER]]</f>
        <v>0</v>
      </c>
      <c r="AR2783" s="273">
        <f>Table2[[#This Row],[EXCHG_IND_HEALTH_TOTAL]]+Table2[[#This Row],[OUTSD_IND_HEALTH_TOTAL]]</f>
        <v>0</v>
      </c>
      <c r="AS2783" s="273">
        <f>Table2[[#This Row],[EXCHG_SG_HEALTH_TOTAL]]+Table2[[#This Row],[OUTSD_SG_HEALTH_TOTAL]]</f>
        <v>0</v>
      </c>
      <c r="AT2783" s="273">
        <f>Table2[[#This Row],[OUTSD_ATM_HEALTH_TOTAL]]+Table2[[#This Row],[OUTSD_LG_HEALTH_TOTAL]]+Table2[[#This Row],[Individual Total]]+Table2[[#This Row],[Small Group Total]]+Table2[[#This Row],[OUTSD_STUDENT]]</f>
        <v>0</v>
      </c>
    </row>
    <row r="2784" spans="1:46">
      <c r="A2784" t="s">
        <v>471</v>
      </c>
      <c r="B2784" t="s">
        <v>377</v>
      </c>
      <c r="AK2784">
        <v>73</v>
      </c>
      <c r="AL2784">
        <v>2023</v>
      </c>
      <c r="AM2784">
        <v>4</v>
      </c>
      <c r="AN2784" s="273">
        <f>(Table2[[#This Row],[OUTSD_IND_HEALTH_TOTAL]]+Table2[[#This Row],[EXCHG_IND_HEALTH_TOTAL]])-Table2[[#This Row],[OUTSD_IND_GRANDFATHER]]</f>
        <v>0</v>
      </c>
      <c r="AO2784" s="275">
        <f>Table2[[#This Row],[OUTSD_IND_HEALTH_TOTAL]]-Table2[[#This Row],[OUTSD_IND_GRANDFATHER]]</f>
        <v>0</v>
      </c>
      <c r="AP2784" s="273">
        <f>(Table2[[#This Row],[OUTSD_SG_HEALTH_TOTAL]]+Table2[[#This Row],[EXCHG_SG_HEALTH_TOTAL]])-Table2[[#This Row],[OUTSD_SG_GRANDFATHER]]</f>
        <v>0</v>
      </c>
      <c r="AQ2784" s="275">
        <f>Table2[[#This Row],[OUTSD_SG_HEALTH_TOTAL]]-Table2[[#This Row],[OUTSD_SG_GRANDFATHER]]</f>
        <v>0</v>
      </c>
      <c r="AR2784" s="273">
        <f>Table2[[#This Row],[EXCHG_IND_HEALTH_TOTAL]]+Table2[[#This Row],[OUTSD_IND_HEALTH_TOTAL]]</f>
        <v>0</v>
      </c>
      <c r="AS2784" s="273">
        <f>Table2[[#This Row],[EXCHG_SG_HEALTH_TOTAL]]+Table2[[#This Row],[OUTSD_SG_HEALTH_TOTAL]]</f>
        <v>0</v>
      </c>
      <c r="AT2784" s="273">
        <f>Table2[[#This Row],[OUTSD_ATM_HEALTH_TOTAL]]+Table2[[#This Row],[OUTSD_LG_HEALTH_TOTAL]]+Table2[[#This Row],[Individual Total]]+Table2[[#This Row],[Small Group Total]]+Table2[[#This Row],[OUTSD_STUDENT]]</f>
        <v>0</v>
      </c>
    </row>
    <row r="2785" spans="1:46">
      <c r="A2785" t="s">
        <v>471</v>
      </c>
      <c r="B2785" t="s">
        <v>370</v>
      </c>
      <c r="AK2785">
        <v>39</v>
      </c>
      <c r="AL2785">
        <v>2023</v>
      </c>
      <c r="AM2785">
        <v>4</v>
      </c>
      <c r="AN2785" s="273">
        <f>(Table2[[#This Row],[OUTSD_IND_HEALTH_TOTAL]]+Table2[[#This Row],[EXCHG_IND_HEALTH_TOTAL]])-Table2[[#This Row],[OUTSD_IND_GRANDFATHER]]</f>
        <v>0</v>
      </c>
      <c r="AO2785" s="275">
        <f>Table2[[#This Row],[OUTSD_IND_HEALTH_TOTAL]]-Table2[[#This Row],[OUTSD_IND_GRANDFATHER]]</f>
        <v>0</v>
      </c>
      <c r="AP2785" s="273">
        <f>(Table2[[#This Row],[OUTSD_SG_HEALTH_TOTAL]]+Table2[[#This Row],[EXCHG_SG_HEALTH_TOTAL]])-Table2[[#This Row],[OUTSD_SG_GRANDFATHER]]</f>
        <v>0</v>
      </c>
      <c r="AQ2785" s="275">
        <f>Table2[[#This Row],[OUTSD_SG_HEALTH_TOTAL]]-Table2[[#This Row],[OUTSD_SG_GRANDFATHER]]</f>
        <v>0</v>
      </c>
      <c r="AR2785" s="273">
        <f>Table2[[#This Row],[EXCHG_IND_HEALTH_TOTAL]]+Table2[[#This Row],[OUTSD_IND_HEALTH_TOTAL]]</f>
        <v>0</v>
      </c>
      <c r="AS2785" s="273">
        <f>Table2[[#This Row],[EXCHG_SG_HEALTH_TOTAL]]+Table2[[#This Row],[OUTSD_SG_HEALTH_TOTAL]]</f>
        <v>0</v>
      </c>
      <c r="AT2785" s="273">
        <f>Table2[[#This Row],[OUTSD_ATM_HEALTH_TOTAL]]+Table2[[#This Row],[OUTSD_LG_HEALTH_TOTAL]]+Table2[[#This Row],[Individual Total]]+Table2[[#This Row],[Small Group Total]]+Table2[[#This Row],[OUTSD_STUDENT]]</f>
        <v>0</v>
      </c>
    </row>
    <row r="2786" spans="1:46">
      <c r="A2786" t="s">
        <v>471</v>
      </c>
      <c r="B2786" t="s">
        <v>367</v>
      </c>
      <c r="AK2786">
        <v>19</v>
      </c>
      <c r="AL2786">
        <v>2023</v>
      </c>
      <c r="AM2786">
        <v>4</v>
      </c>
      <c r="AN2786" s="273">
        <f>(Table2[[#This Row],[OUTSD_IND_HEALTH_TOTAL]]+Table2[[#This Row],[EXCHG_IND_HEALTH_TOTAL]])-Table2[[#This Row],[OUTSD_IND_GRANDFATHER]]</f>
        <v>0</v>
      </c>
      <c r="AO2786" s="275">
        <f>Table2[[#This Row],[OUTSD_IND_HEALTH_TOTAL]]-Table2[[#This Row],[OUTSD_IND_GRANDFATHER]]</f>
        <v>0</v>
      </c>
      <c r="AP2786" s="273">
        <f>(Table2[[#This Row],[OUTSD_SG_HEALTH_TOTAL]]+Table2[[#This Row],[EXCHG_SG_HEALTH_TOTAL]])-Table2[[#This Row],[OUTSD_SG_GRANDFATHER]]</f>
        <v>0</v>
      </c>
      <c r="AQ2786" s="275">
        <f>Table2[[#This Row],[OUTSD_SG_HEALTH_TOTAL]]-Table2[[#This Row],[OUTSD_SG_GRANDFATHER]]</f>
        <v>0</v>
      </c>
      <c r="AR2786" s="273">
        <f>Table2[[#This Row],[EXCHG_IND_HEALTH_TOTAL]]+Table2[[#This Row],[OUTSD_IND_HEALTH_TOTAL]]</f>
        <v>0</v>
      </c>
      <c r="AS2786" s="273">
        <f>Table2[[#This Row],[EXCHG_SG_HEALTH_TOTAL]]+Table2[[#This Row],[OUTSD_SG_HEALTH_TOTAL]]</f>
        <v>0</v>
      </c>
      <c r="AT2786" s="273">
        <f>Table2[[#This Row],[OUTSD_ATM_HEALTH_TOTAL]]+Table2[[#This Row],[OUTSD_LG_HEALTH_TOTAL]]+Table2[[#This Row],[Individual Total]]+Table2[[#This Row],[Small Group Total]]+Table2[[#This Row],[OUTSD_STUDENT]]</f>
        <v>0</v>
      </c>
    </row>
    <row r="2787" spans="1:46">
      <c r="A2787" t="s">
        <v>471</v>
      </c>
      <c r="B2787" t="s">
        <v>391</v>
      </c>
      <c r="AK2787">
        <v>1</v>
      </c>
      <c r="AL2787">
        <v>2023</v>
      </c>
      <c r="AM2787">
        <v>4</v>
      </c>
      <c r="AN2787" s="273">
        <f>(Table2[[#This Row],[OUTSD_IND_HEALTH_TOTAL]]+Table2[[#This Row],[EXCHG_IND_HEALTH_TOTAL]])-Table2[[#This Row],[OUTSD_IND_GRANDFATHER]]</f>
        <v>0</v>
      </c>
      <c r="AO2787" s="275">
        <f>Table2[[#This Row],[OUTSD_IND_HEALTH_TOTAL]]-Table2[[#This Row],[OUTSD_IND_GRANDFATHER]]</f>
        <v>0</v>
      </c>
      <c r="AP2787" s="273">
        <f>(Table2[[#This Row],[OUTSD_SG_HEALTH_TOTAL]]+Table2[[#This Row],[EXCHG_SG_HEALTH_TOTAL]])-Table2[[#This Row],[OUTSD_SG_GRANDFATHER]]</f>
        <v>0</v>
      </c>
      <c r="AQ2787" s="275">
        <f>Table2[[#This Row],[OUTSD_SG_HEALTH_TOTAL]]-Table2[[#This Row],[OUTSD_SG_GRANDFATHER]]</f>
        <v>0</v>
      </c>
      <c r="AR2787" s="273">
        <f>Table2[[#This Row],[EXCHG_IND_HEALTH_TOTAL]]+Table2[[#This Row],[OUTSD_IND_HEALTH_TOTAL]]</f>
        <v>0</v>
      </c>
      <c r="AS2787" s="273">
        <f>Table2[[#This Row],[EXCHG_SG_HEALTH_TOTAL]]+Table2[[#This Row],[OUTSD_SG_HEALTH_TOTAL]]</f>
        <v>0</v>
      </c>
      <c r="AT2787" s="273">
        <f>Table2[[#This Row],[OUTSD_ATM_HEALTH_TOTAL]]+Table2[[#This Row],[OUTSD_LG_HEALTH_TOTAL]]+Table2[[#This Row],[Individual Total]]+Table2[[#This Row],[Small Group Total]]+Table2[[#This Row],[OUTSD_STUDENT]]</f>
        <v>0</v>
      </c>
    </row>
    <row r="2788" spans="1:46">
      <c r="A2788" t="s">
        <v>471</v>
      </c>
      <c r="B2788" t="s">
        <v>386</v>
      </c>
      <c r="AK2788">
        <v>5</v>
      </c>
      <c r="AL2788">
        <v>2023</v>
      </c>
      <c r="AM2788">
        <v>4</v>
      </c>
      <c r="AN2788" s="273">
        <f>(Table2[[#This Row],[OUTSD_IND_HEALTH_TOTAL]]+Table2[[#This Row],[EXCHG_IND_HEALTH_TOTAL]])-Table2[[#This Row],[OUTSD_IND_GRANDFATHER]]</f>
        <v>0</v>
      </c>
      <c r="AO2788" s="275">
        <f>Table2[[#This Row],[OUTSD_IND_HEALTH_TOTAL]]-Table2[[#This Row],[OUTSD_IND_GRANDFATHER]]</f>
        <v>0</v>
      </c>
      <c r="AP2788" s="273">
        <f>(Table2[[#This Row],[OUTSD_SG_HEALTH_TOTAL]]+Table2[[#This Row],[EXCHG_SG_HEALTH_TOTAL]])-Table2[[#This Row],[OUTSD_SG_GRANDFATHER]]</f>
        <v>0</v>
      </c>
      <c r="AQ2788" s="275">
        <f>Table2[[#This Row],[OUTSD_SG_HEALTH_TOTAL]]-Table2[[#This Row],[OUTSD_SG_GRANDFATHER]]</f>
        <v>0</v>
      </c>
      <c r="AR2788" s="273">
        <f>Table2[[#This Row],[EXCHG_IND_HEALTH_TOTAL]]+Table2[[#This Row],[OUTSD_IND_HEALTH_TOTAL]]</f>
        <v>0</v>
      </c>
      <c r="AS2788" s="273">
        <f>Table2[[#This Row],[EXCHG_SG_HEALTH_TOTAL]]+Table2[[#This Row],[OUTSD_SG_HEALTH_TOTAL]]</f>
        <v>0</v>
      </c>
      <c r="AT2788" s="273">
        <f>Table2[[#This Row],[OUTSD_ATM_HEALTH_TOTAL]]+Table2[[#This Row],[OUTSD_LG_HEALTH_TOTAL]]+Table2[[#This Row],[Individual Total]]+Table2[[#This Row],[Small Group Total]]+Table2[[#This Row],[OUTSD_STUDENT]]</f>
        <v>0</v>
      </c>
    </row>
    <row r="2789" spans="1:46">
      <c r="A2789" t="s">
        <v>471</v>
      </c>
      <c r="B2789" t="s">
        <v>389</v>
      </c>
      <c r="AK2789">
        <v>5</v>
      </c>
      <c r="AL2789">
        <v>2023</v>
      </c>
      <c r="AM2789">
        <v>4</v>
      </c>
      <c r="AN2789" s="273">
        <f>(Table2[[#This Row],[OUTSD_IND_HEALTH_TOTAL]]+Table2[[#This Row],[EXCHG_IND_HEALTH_TOTAL]])-Table2[[#This Row],[OUTSD_IND_GRANDFATHER]]</f>
        <v>0</v>
      </c>
      <c r="AO2789" s="275">
        <f>Table2[[#This Row],[OUTSD_IND_HEALTH_TOTAL]]-Table2[[#This Row],[OUTSD_IND_GRANDFATHER]]</f>
        <v>0</v>
      </c>
      <c r="AP2789" s="273">
        <f>(Table2[[#This Row],[OUTSD_SG_HEALTH_TOTAL]]+Table2[[#This Row],[EXCHG_SG_HEALTH_TOTAL]])-Table2[[#This Row],[OUTSD_SG_GRANDFATHER]]</f>
        <v>0</v>
      </c>
      <c r="AQ2789" s="275">
        <f>Table2[[#This Row],[OUTSD_SG_HEALTH_TOTAL]]-Table2[[#This Row],[OUTSD_SG_GRANDFATHER]]</f>
        <v>0</v>
      </c>
      <c r="AR2789" s="273">
        <f>Table2[[#This Row],[EXCHG_IND_HEALTH_TOTAL]]+Table2[[#This Row],[OUTSD_IND_HEALTH_TOTAL]]</f>
        <v>0</v>
      </c>
      <c r="AS2789" s="273">
        <f>Table2[[#This Row],[EXCHG_SG_HEALTH_TOTAL]]+Table2[[#This Row],[OUTSD_SG_HEALTH_TOTAL]]</f>
        <v>0</v>
      </c>
      <c r="AT2789" s="273">
        <f>Table2[[#This Row],[OUTSD_ATM_HEALTH_TOTAL]]+Table2[[#This Row],[OUTSD_LG_HEALTH_TOTAL]]+Table2[[#This Row],[Individual Total]]+Table2[[#This Row],[Small Group Total]]+Table2[[#This Row],[OUTSD_STUDENT]]</f>
        <v>0</v>
      </c>
    </row>
    <row r="2790" spans="1:46">
      <c r="A2790" t="s">
        <v>471</v>
      </c>
      <c r="B2790" t="s">
        <v>368</v>
      </c>
      <c r="AK2790">
        <v>230</v>
      </c>
      <c r="AL2790">
        <v>2023</v>
      </c>
      <c r="AM2790">
        <v>4</v>
      </c>
      <c r="AN2790" s="273">
        <f>(Table2[[#This Row],[OUTSD_IND_HEALTH_TOTAL]]+Table2[[#This Row],[EXCHG_IND_HEALTH_TOTAL]])-Table2[[#This Row],[OUTSD_IND_GRANDFATHER]]</f>
        <v>0</v>
      </c>
      <c r="AO2790" s="275">
        <f>Table2[[#This Row],[OUTSD_IND_HEALTH_TOTAL]]-Table2[[#This Row],[OUTSD_IND_GRANDFATHER]]</f>
        <v>0</v>
      </c>
      <c r="AP2790" s="273">
        <f>(Table2[[#This Row],[OUTSD_SG_HEALTH_TOTAL]]+Table2[[#This Row],[EXCHG_SG_HEALTH_TOTAL]])-Table2[[#This Row],[OUTSD_SG_GRANDFATHER]]</f>
        <v>0</v>
      </c>
      <c r="AQ2790" s="275">
        <f>Table2[[#This Row],[OUTSD_SG_HEALTH_TOTAL]]-Table2[[#This Row],[OUTSD_SG_GRANDFATHER]]</f>
        <v>0</v>
      </c>
      <c r="AR2790" s="273">
        <f>Table2[[#This Row],[EXCHG_IND_HEALTH_TOTAL]]+Table2[[#This Row],[OUTSD_IND_HEALTH_TOTAL]]</f>
        <v>0</v>
      </c>
      <c r="AS2790" s="273">
        <f>Table2[[#This Row],[EXCHG_SG_HEALTH_TOTAL]]+Table2[[#This Row],[OUTSD_SG_HEALTH_TOTAL]]</f>
        <v>0</v>
      </c>
      <c r="AT2790" s="273">
        <f>Table2[[#This Row],[OUTSD_ATM_HEALTH_TOTAL]]+Table2[[#This Row],[OUTSD_LG_HEALTH_TOTAL]]+Table2[[#This Row],[Individual Total]]+Table2[[#This Row],[Small Group Total]]+Table2[[#This Row],[OUTSD_STUDENT]]</f>
        <v>0</v>
      </c>
    </row>
    <row r="2791" spans="1:46">
      <c r="A2791" t="s">
        <v>471</v>
      </c>
      <c r="B2791" t="s">
        <v>371</v>
      </c>
      <c r="AK2791">
        <v>9</v>
      </c>
      <c r="AL2791">
        <v>2023</v>
      </c>
      <c r="AM2791">
        <v>4</v>
      </c>
      <c r="AN2791" s="273">
        <f>(Table2[[#This Row],[OUTSD_IND_HEALTH_TOTAL]]+Table2[[#This Row],[EXCHG_IND_HEALTH_TOTAL]])-Table2[[#This Row],[OUTSD_IND_GRANDFATHER]]</f>
        <v>0</v>
      </c>
      <c r="AO2791" s="275">
        <f>Table2[[#This Row],[OUTSD_IND_HEALTH_TOTAL]]-Table2[[#This Row],[OUTSD_IND_GRANDFATHER]]</f>
        <v>0</v>
      </c>
      <c r="AP2791" s="273">
        <f>(Table2[[#This Row],[OUTSD_SG_HEALTH_TOTAL]]+Table2[[#This Row],[EXCHG_SG_HEALTH_TOTAL]])-Table2[[#This Row],[OUTSD_SG_GRANDFATHER]]</f>
        <v>0</v>
      </c>
      <c r="AQ2791" s="275">
        <f>Table2[[#This Row],[OUTSD_SG_HEALTH_TOTAL]]-Table2[[#This Row],[OUTSD_SG_GRANDFATHER]]</f>
        <v>0</v>
      </c>
      <c r="AR2791" s="273">
        <f>Table2[[#This Row],[EXCHG_IND_HEALTH_TOTAL]]+Table2[[#This Row],[OUTSD_IND_HEALTH_TOTAL]]</f>
        <v>0</v>
      </c>
      <c r="AS2791" s="273">
        <f>Table2[[#This Row],[EXCHG_SG_HEALTH_TOTAL]]+Table2[[#This Row],[OUTSD_SG_HEALTH_TOTAL]]</f>
        <v>0</v>
      </c>
      <c r="AT2791" s="273">
        <f>Table2[[#This Row],[OUTSD_ATM_HEALTH_TOTAL]]+Table2[[#This Row],[OUTSD_LG_HEALTH_TOTAL]]+Table2[[#This Row],[Individual Total]]+Table2[[#This Row],[Small Group Total]]+Table2[[#This Row],[OUTSD_STUDENT]]</f>
        <v>0</v>
      </c>
    </row>
    <row r="2792" spans="1:46">
      <c r="A2792" t="s">
        <v>471</v>
      </c>
      <c r="B2792" t="s">
        <v>378</v>
      </c>
      <c r="AK2792">
        <v>39</v>
      </c>
      <c r="AL2792">
        <v>2023</v>
      </c>
      <c r="AM2792">
        <v>4</v>
      </c>
      <c r="AN2792" s="273">
        <f>(Table2[[#This Row],[OUTSD_IND_HEALTH_TOTAL]]+Table2[[#This Row],[EXCHG_IND_HEALTH_TOTAL]])-Table2[[#This Row],[OUTSD_IND_GRANDFATHER]]</f>
        <v>0</v>
      </c>
      <c r="AO2792" s="275">
        <f>Table2[[#This Row],[OUTSD_IND_HEALTH_TOTAL]]-Table2[[#This Row],[OUTSD_IND_GRANDFATHER]]</f>
        <v>0</v>
      </c>
      <c r="AP2792" s="273">
        <f>(Table2[[#This Row],[OUTSD_SG_HEALTH_TOTAL]]+Table2[[#This Row],[EXCHG_SG_HEALTH_TOTAL]])-Table2[[#This Row],[OUTSD_SG_GRANDFATHER]]</f>
        <v>0</v>
      </c>
      <c r="AQ2792" s="275">
        <f>Table2[[#This Row],[OUTSD_SG_HEALTH_TOTAL]]-Table2[[#This Row],[OUTSD_SG_GRANDFATHER]]</f>
        <v>0</v>
      </c>
      <c r="AR2792" s="273">
        <f>Table2[[#This Row],[EXCHG_IND_HEALTH_TOTAL]]+Table2[[#This Row],[OUTSD_IND_HEALTH_TOTAL]]</f>
        <v>0</v>
      </c>
      <c r="AS2792" s="273">
        <f>Table2[[#This Row],[EXCHG_SG_HEALTH_TOTAL]]+Table2[[#This Row],[OUTSD_SG_HEALTH_TOTAL]]</f>
        <v>0</v>
      </c>
      <c r="AT2792" s="273">
        <f>Table2[[#This Row],[OUTSD_ATM_HEALTH_TOTAL]]+Table2[[#This Row],[OUTSD_LG_HEALTH_TOTAL]]+Table2[[#This Row],[Individual Total]]+Table2[[#This Row],[Small Group Total]]+Table2[[#This Row],[OUTSD_STUDENT]]</f>
        <v>0</v>
      </c>
    </row>
    <row r="2793" spans="1:46">
      <c r="A2793" t="s">
        <v>471</v>
      </c>
      <c r="B2793" t="s">
        <v>369</v>
      </c>
      <c r="AK2793">
        <v>15</v>
      </c>
      <c r="AL2793">
        <v>2023</v>
      </c>
      <c r="AM2793">
        <v>4</v>
      </c>
      <c r="AN2793" s="273">
        <f>(Table2[[#This Row],[OUTSD_IND_HEALTH_TOTAL]]+Table2[[#This Row],[EXCHG_IND_HEALTH_TOTAL]])-Table2[[#This Row],[OUTSD_IND_GRANDFATHER]]</f>
        <v>0</v>
      </c>
      <c r="AO2793" s="275">
        <f>Table2[[#This Row],[OUTSD_IND_HEALTH_TOTAL]]-Table2[[#This Row],[OUTSD_IND_GRANDFATHER]]</f>
        <v>0</v>
      </c>
      <c r="AP2793" s="273">
        <f>(Table2[[#This Row],[OUTSD_SG_HEALTH_TOTAL]]+Table2[[#This Row],[EXCHG_SG_HEALTH_TOTAL]])-Table2[[#This Row],[OUTSD_SG_GRANDFATHER]]</f>
        <v>0</v>
      </c>
      <c r="AQ2793" s="275">
        <f>Table2[[#This Row],[OUTSD_SG_HEALTH_TOTAL]]-Table2[[#This Row],[OUTSD_SG_GRANDFATHER]]</f>
        <v>0</v>
      </c>
      <c r="AR2793" s="273">
        <f>Table2[[#This Row],[EXCHG_IND_HEALTH_TOTAL]]+Table2[[#This Row],[OUTSD_IND_HEALTH_TOTAL]]</f>
        <v>0</v>
      </c>
      <c r="AS2793" s="273">
        <f>Table2[[#This Row],[EXCHG_SG_HEALTH_TOTAL]]+Table2[[#This Row],[OUTSD_SG_HEALTH_TOTAL]]</f>
        <v>0</v>
      </c>
      <c r="AT2793" s="273">
        <f>Table2[[#This Row],[OUTSD_ATM_HEALTH_TOTAL]]+Table2[[#This Row],[OUTSD_LG_HEALTH_TOTAL]]+Table2[[#This Row],[Individual Total]]+Table2[[#This Row],[Small Group Total]]+Table2[[#This Row],[OUTSD_STUDENT]]</f>
        <v>0</v>
      </c>
    </row>
    <row r="2794" spans="1:46">
      <c r="A2794" t="s">
        <v>471</v>
      </c>
      <c r="B2794" t="s">
        <v>385</v>
      </c>
      <c r="AK2794">
        <v>6</v>
      </c>
      <c r="AL2794">
        <v>2023</v>
      </c>
      <c r="AM2794">
        <v>4</v>
      </c>
      <c r="AN2794" s="273">
        <f>(Table2[[#This Row],[OUTSD_IND_HEALTH_TOTAL]]+Table2[[#This Row],[EXCHG_IND_HEALTH_TOTAL]])-Table2[[#This Row],[OUTSD_IND_GRANDFATHER]]</f>
        <v>0</v>
      </c>
      <c r="AO2794" s="275">
        <f>Table2[[#This Row],[OUTSD_IND_HEALTH_TOTAL]]-Table2[[#This Row],[OUTSD_IND_GRANDFATHER]]</f>
        <v>0</v>
      </c>
      <c r="AP2794" s="273">
        <f>(Table2[[#This Row],[OUTSD_SG_HEALTH_TOTAL]]+Table2[[#This Row],[EXCHG_SG_HEALTH_TOTAL]])-Table2[[#This Row],[OUTSD_SG_GRANDFATHER]]</f>
        <v>0</v>
      </c>
      <c r="AQ2794" s="275">
        <f>Table2[[#This Row],[OUTSD_SG_HEALTH_TOTAL]]-Table2[[#This Row],[OUTSD_SG_GRANDFATHER]]</f>
        <v>0</v>
      </c>
      <c r="AR2794" s="273">
        <f>Table2[[#This Row],[EXCHG_IND_HEALTH_TOTAL]]+Table2[[#This Row],[OUTSD_IND_HEALTH_TOTAL]]</f>
        <v>0</v>
      </c>
      <c r="AS2794" s="273">
        <f>Table2[[#This Row],[EXCHG_SG_HEALTH_TOTAL]]+Table2[[#This Row],[OUTSD_SG_HEALTH_TOTAL]]</f>
        <v>0</v>
      </c>
      <c r="AT2794" s="273">
        <f>Table2[[#This Row],[OUTSD_ATM_HEALTH_TOTAL]]+Table2[[#This Row],[OUTSD_LG_HEALTH_TOTAL]]+Table2[[#This Row],[Individual Total]]+Table2[[#This Row],[Small Group Total]]+Table2[[#This Row],[OUTSD_STUDENT]]</f>
        <v>0</v>
      </c>
    </row>
    <row r="2795" spans="1:46">
      <c r="A2795" t="s">
        <v>471</v>
      </c>
      <c r="B2795" t="s">
        <v>366</v>
      </c>
      <c r="AK2795">
        <v>14</v>
      </c>
      <c r="AL2795">
        <v>2023</v>
      </c>
      <c r="AM2795">
        <v>4</v>
      </c>
      <c r="AN2795" s="273">
        <f>(Table2[[#This Row],[OUTSD_IND_HEALTH_TOTAL]]+Table2[[#This Row],[EXCHG_IND_HEALTH_TOTAL]])-Table2[[#This Row],[OUTSD_IND_GRANDFATHER]]</f>
        <v>0</v>
      </c>
      <c r="AO2795" s="275">
        <f>Table2[[#This Row],[OUTSD_IND_HEALTH_TOTAL]]-Table2[[#This Row],[OUTSD_IND_GRANDFATHER]]</f>
        <v>0</v>
      </c>
      <c r="AP2795" s="273">
        <f>(Table2[[#This Row],[OUTSD_SG_HEALTH_TOTAL]]+Table2[[#This Row],[EXCHG_SG_HEALTH_TOTAL]])-Table2[[#This Row],[OUTSD_SG_GRANDFATHER]]</f>
        <v>0</v>
      </c>
      <c r="AQ2795" s="275">
        <f>Table2[[#This Row],[OUTSD_SG_HEALTH_TOTAL]]-Table2[[#This Row],[OUTSD_SG_GRANDFATHER]]</f>
        <v>0</v>
      </c>
      <c r="AR2795" s="273">
        <f>Table2[[#This Row],[EXCHG_IND_HEALTH_TOTAL]]+Table2[[#This Row],[OUTSD_IND_HEALTH_TOTAL]]</f>
        <v>0</v>
      </c>
      <c r="AS2795" s="273">
        <f>Table2[[#This Row],[EXCHG_SG_HEALTH_TOTAL]]+Table2[[#This Row],[OUTSD_SG_HEALTH_TOTAL]]</f>
        <v>0</v>
      </c>
      <c r="AT2795" s="273">
        <f>Table2[[#This Row],[OUTSD_ATM_HEALTH_TOTAL]]+Table2[[#This Row],[OUTSD_LG_HEALTH_TOTAL]]+Table2[[#This Row],[Individual Total]]+Table2[[#This Row],[Small Group Total]]+Table2[[#This Row],[OUTSD_STUDENT]]</f>
        <v>0</v>
      </c>
    </row>
    <row r="2796" spans="1:46">
      <c r="A2796" t="s">
        <v>471</v>
      </c>
      <c r="B2796" t="s">
        <v>375</v>
      </c>
      <c r="AK2796">
        <v>41</v>
      </c>
      <c r="AL2796">
        <v>2023</v>
      </c>
      <c r="AM2796">
        <v>4</v>
      </c>
      <c r="AN2796" s="273">
        <f>(Table2[[#This Row],[OUTSD_IND_HEALTH_TOTAL]]+Table2[[#This Row],[EXCHG_IND_HEALTH_TOTAL]])-Table2[[#This Row],[OUTSD_IND_GRANDFATHER]]</f>
        <v>0</v>
      </c>
      <c r="AO2796" s="275">
        <f>Table2[[#This Row],[OUTSD_IND_HEALTH_TOTAL]]-Table2[[#This Row],[OUTSD_IND_GRANDFATHER]]</f>
        <v>0</v>
      </c>
      <c r="AP2796" s="273">
        <f>(Table2[[#This Row],[OUTSD_SG_HEALTH_TOTAL]]+Table2[[#This Row],[EXCHG_SG_HEALTH_TOTAL]])-Table2[[#This Row],[OUTSD_SG_GRANDFATHER]]</f>
        <v>0</v>
      </c>
      <c r="AQ2796" s="275">
        <f>Table2[[#This Row],[OUTSD_SG_HEALTH_TOTAL]]-Table2[[#This Row],[OUTSD_SG_GRANDFATHER]]</f>
        <v>0</v>
      </c>
      <c r="AR2796" s="273">
        <f>Table2[[#This Row],[EXCHG_IND_HEALTH_TOTAL]]+Table2[[#This Row],[OUTSD_IND_HEALTH_TOTAL]]</f>
        <v>0</v>
      </c>
      <c r="AS2796" s="273">
        <f>Table2[[#This Row],[EXCHG_SG_HEALTH_TOTAL]]+Table2[[#This Row],[OUTSD_SG_HEALTH_TOTAL]]</f>
        <v>0</v>
      </c>
      <c r="AT2796" s="273">
        <f>Table2[[#This Row],[OUTSD_ATM_HEALTH_TOTAL]]+Table2[[#This Row],[OUTSD_LG_HEALTH_TOTAL]]+Table2[[#This Row],[Individual Total]]+Table2[[#This Row],[Small Group Total]]+Table2[[#This Row],[OUTSD_STUDENT]]</f>
        <v>0</v>
      </c>
    </row>
    <row r="2797" spans="1:46">
      <c r="A2797" t="s">
        <v>471</v>
      </c>
      <c r="B2797" t="s">
        <v>365</v>
      </c>
      <c r="AK2797">
        <v>32</v>
      </c>
      <c r="AL2797">
        <v>2023</v>
      </c>
      <c r="AM2797">
        <v>4</v>
      </c>
      <c r="AN2797" s="273">
        <f>(Table2[[#This Row],[OUTSD_IND_HEALTH_TOTAL]]+Table2[[#This Row],[EXCHG_IND_HEALTH_TOTAL]])-Table2[[#This Row],[OUTSD_IND_GRANDFATHER]]</f>
        <v>0</v>
      </c>
      <c r="AO2797" s="275">
        <f>Table2[[#This Row],[OUTSD_IND_HEALTH_TOTAL]]-Table2[[#This Row],[OUTSD_IND_GRANDFATHER]]</f>
        <v>0</v>
      </c>
      <c r="AP2797" s="273">
        <f>(Table2[[#This Row],[OUTSD_SG_HEALTH_TOTAL]]+Table2[[#This Row],[EXCHG_SG_HEALTH_TOTAL]])-Table2[[#This Row],[OUTSD_SG_GRANDFATHER]]</f>
        <v>0</v>
      </c>
      <c r="AQ2797" s="275">
        <f>Table2[[#This Row],[OUTSD_SG_HEALTH_TOTAL]]-Table2[[#This Row],[OUTSD_SG_GRANDFATHER]]</f>
        <v>0</v>
      </c>
      <c r="AR2797" s="273">
        <f>Table2[[#This Row],[EXCHG_IND_HEALTH_TOTAL]]+Table2[[#This Row],[OUTSD_IND_HEALTH_TOTAL]]</f>
        <v>0</v>
      </c>
      <c r="AS2797" s="273">
        <f>Table2[[#This Row],[EXCHG_SG_HEALTH_TOTAL]]+Table2[[#This Row],[OUTSD_SG_HEALTH_TOTAL]]</f>
        <v>0</v>
      </c>
      <c r="AT2797" s="273">
        <f>Table2[[#This Row],[OUTSD_ATM_HEALTH_TOTAL]]+Table2[[#This Row],[OUTSD_LG_HEALTH_TOTAL]]+Table2[[#This Row],[Individual Total]]+Table2[[#This Row],[Small Group Total]]+Table2[[#This Row],[OUTSD_STUDENT]]</f>
        <v>0</v>
      </c>
    </row>
    <row r="2798" spans="1:46">
      <c r="A2798" t="s">
        <v>471</v>
      </c>
      <c r="B2798" t="s">
        <v>383</v>
      </c>
      <c r="AK2798">
        <v>2</v>
      </c>
      <c r="AL2798">
        <v>2023</v>
      </c>
      <c r="AM2798">
        <v>4</v>
      </c>
      <c r="AN2798" s="273">
        <f>(Table2[[#This Row],[OUTSD_IND_HEALTH_TOTAL]]+Table2[[#This Row],[EXCHG_IND_HEALTH_TOTAL]])-Table2[[#This Row],[OUTSD_IND_GRANDFATHER]]</f>
        <v>0</v>
      </c>
      <c r="AO2798" s="275">
        <f>Table2[[#This Row],[OUTSD_IND_HEALTH_TOTAL]]-Table2[[#This Row],[OUTSD_IND_GRANDFATHER]]</f>
        <v>0</v>
      </c>
      <c r="AP2798" s="273">
        <f>(Table2[[#This Row],[OUTSD_SG_HEALTH_TOTAL]]+Table2[[#This Row],[EXCHG_SG_HEALTH_TOTAL]])-Table2[[#This Row],[OUTSD_SG_GRANDFATHER]]</f>
        <v>0</v>
      </c>
      <c r="AQ2798" s="275">
        <f>Table2[[#This Row],[OUTSD_SG_HEALTH_TOTAL]]-Table2[[#This Row],[OUTSD_SG_GRANDFATHER]]</f>
        <v>0</v>
      </c>
      <c r="AR2798" s="273">
        <f>Table2[[#This Row],[EXCHG_IND_HEALTH_TOTAL]]+Table2[[#This Row],[OUTSD_IND_HEALTH_TOTAL]]</f>
        <v>0</v>
      </c>
      <c r="AS2798" s="273">
        <f>Table2[[#This Row],[EXCHG_SG_HEALTH_TOTAL]]+Table2[[#This Row],[OUTSD_SG_HEALTH_TOTAL]]</f>
        <v>0</v>
      </c>
      <c r="AT2798" s="273">
        <f>Table2[[#This Row],[OUTSD_ATM_HEALTH_TOTAL]]+Table2[[#This Row],[OUTSD_LG_HEALTH_TOTAL]]+Table2[[#This Row],[Individual Total]]+Table2[[#This Row],[Small Group Total]]+Table2[[#This Row],[OUTSD_STUDENT]]</f>
        <v>0</v>
      </c>
    </row>
    <row r="2799" spans="1:46">
      <c r="A2799" t="s">
        <v>471</v>
      </c>
      <c r="B2799" t="s">
        <v>356</v>
      </c>
      <c r="AK2799">
        <v>26</v>
      </c>
      <c r="AL2799">
        <v>2023</v>
      </c>
      <c r="AM2799">
        <v>4</v>
      </c>
      <c r="AN2799" s="273">
        <f>(Table2[[#This Row],[OUTSD_IND_HEALTH_TOTAL]]+Table2[[#This Row],[EXCHG_IND_HEALTH_TOTAL]])-Table2[[#This Row],[OUTSD_IND_GRANDFATHER]]</f>
        <v>0</v>
      </c>
      <c r="AO2799" s="275">
        <f>Table2[[#This Row],[OUTSD_IND_HEALTH_TOTAL]]-Table2[[#This Row],[OUTSD_IND_GRANDFATHER]]</f>
        <v>0</v>
      </c>
      <c r="AP2799" s="273">
        <f>(Table2[[#This Row],[OUTSD_SG_HEALTH_TOTAL]]+Table2[[#This Row],[EXCHG_SG_HEALTH_TOTAL]])-Table2[[#This Row],[OUTSD_SG_GRANDFATHER]]</f>
        <v>0</v>
      </c>
      <c r="AQ2799" s="275">
        <f>Table2[[#This Row],[OUTSD_SG_HEALTH_TOTAL]]-Table2[[#This Row],[OUTSD_SG_GRANDFATHER]]</f>
        <v>0</v>
      </c>
      <c r="AR2799" s="273">
        <f>Table2[[#This Row],[EXCHG_IND_HEALTH_TOTAL]]+Table2[[#This Row],[OUTSD_IND_HEALTH_TOTAL]]</f>
        <v>0</v>
      </c>
      <c r="AS2799" s="273">
        <f>Table2[[#This Row],[EXCHG_SG_HEALTH_TOTAL]]+Table2[[#This Row],[OUTSD_SG_HEALTH_TOTAL]]</f>
        <v>0</v>
      </c>
      <c r="AT2799" s="273">
        <f>Table2[[#This Row],[OUTSD_ATM_HEALTH_TOTAL]]+Table2[[#This Row],[OUTSD_LG_HEALTH_TOTAL]]+Table2[[#This Row],[Individual Total]]+Table2[[#This Row],[Small Group Total]]+Table2[[#This Row],[OUTSD_STUDENT]]</f>
        <v>0</v>
      </c>
    </row>
    <row r="2800" spans="1:46">
      <c r="A2800" t="s">
        <v>471</v>
      </c>
      <c r="B2800" t="s">
        <v>382</v>
      </c>
      <c r="AK2800">
        <v>6</v>
      </c>
      <c r="AL2800">
        <v>2023</v>
      </c>
      <c r="AM2800">
        <v>4</v>
      </c>
      <c r="AN2800" s="273">
        <f>(Table2[[#This Row],[OUTSD_IND_HEALTH_TOTAL]]+Table2[[#This Row],[EXCHG_IND_HEALTH_TOTAL]])-Table2[[#This Row],[OUTSD_IND_GRANDFATHER]]</f>
        <v>0</v>
      </c>
      <c r="AO2800" s="275">
        <f>Table2[[#This Row],[OUTSD_IND_HEALTH_TOTAL]]-Table2[[#This Row],[OUTSD_IND_GRANDFATHER]]</f>
        <v>0</v>
      </c>
      <c r="AP2800" s="273">
        <f>(Table2[[#This Row],[OUTSD_SG_HEALTH_TOTAL]]+Table2[[#This Row],[EXCHG_SG_HEALTH_TOTAL]])-Table2[[#This Row],[OUTSD_SG_GRANDFATHER]]</f>
        <v>0</v>
      </c>
      <c r="AQ2800" s="275">
        <f>Table2[[#This Row],[OUTSD_SG_HEALTH_TOTAL]]-Table2[[#This Row],[OUTSD_SG_GRANDFATHER]]</f>
        <v>0</v>
      </c>
      <c r="AR2800" s="273">
        <f>Table2[[#This Row],[EXCHG_IND_HEALTH_TOTAL]]+Table2[[#This Row],[OUTSD_IND_HEALTH_TOTAL]]</f>
        <v>0</v>
      </c>
      <c r="AS2800" s="273">
        <f>Table2[[#This Row],[EXCHG_SG_HEALTH_TOTAL]]+Table2[[#This Row],[OUTSD_SG_HEALTH_TOTAL]]</f>
        <v>0</v>
      </c>
      <c r="AT2800" s="273">
        <f>Table2[[#This Row],[OUTSD_ATM_HEALTH_TOTAL]]+Table2[[#This Row],[OUTSD_LG_HEALTH_TOTAL]]+Table2[[#This Row],[Individual Total]]+Table2[[#This Row],[Small Group Total]]+Table2[[#This Row],[OUTSD_STUDENT]]</f>
        <v>0</v>
      </c>
    </row>
    <row r="2801" spans="1:46">
      <c r="A2801" t="s">
        <v>471</v>
      </c>
      <c r="B2801" t="s">
        <v>359</v>
      </c>
      <c r="AK2801">
        <v>17</v>
      </c>
      <c r="AL2801">
        <v>2023</v>
      </c>
      <c r="AM2801">
        <v>4</v>
      </c>
      <c r="AN2801" s="273">
        <f>(Table2[[#This Row],[OUTSD_IND_HEALTH_TOTAL]]+Table2[[#This Row],[EXCHG_IND_HEALTH_TOTAL]])-Table2[[#This Row],[OUTSD_IND_GRANDFATHER]]</f>
        <v>0</v>
      </c>
      <c r="AO2801" s="275">
        <f>Table2[[#This Row],[OUTSD_IND_HEALTH_TOTAL]]-Table2[[#This Row],[OUTSD_IND_GRANDFATHER]]</f>
        <v>0</v>
      </c>
      <c r="AP2801" s="273">
        <f>(Table2[[#This Row],[OUTSD_SG_HEALTH_TOTAL]]+Table2[[#This Row],[EXCHG_SG_HEALTH_TOTAL]])-Table2[[#This Row],[OUTSD_SG_GRANDFATHER]]</f>
        <v>0</v>
      </c>
      <c r="AQ2801" s="275">
        <f>Table2[[#This Row],[OUTSD_SG_HEALTH_TOTAL]]-Table2[[#This Row],[OUTSD_SG_GRANDFATHER]]</f>
        <v>0</v>
      </c>
      <c r="AR2801" s="273">
        <f>Table2[[#This Row],[EXCHG_IND_HEALTH_TOTAL]]+Table2[[#This Row],[OUTSD_IND_HEALTH_TOTAL]]</f>
        <v>0</v>
      </c>
      <c r="AS2801" s="273">
        <f>Table2[[#This Row],[EXCHG_SG_HEALTH_TOTAL]]+Table2[[#This Row],[OUTSD_SG_HEALTH_TOTAL]]</f>
        <v>0</v>
      </c>
      <c r="AT2801" s="273">
        <f>Table2[[#This Row],[OUTSD_ATM_HEALTH_TOTAL]]+Table2[[#This Row],[OUTSD_LG_HEALTH_TOTAL]]+Table2[[#This Row],[Individual Total]]+Table2[[#This Row],[Small Group Total]]+Table2[[#This Row],[OUTSD_STUDENT]]</f>
        <v>0</v>
      </c>
    </row>
    <row r="2802" spans="1:46">
      <c r="A2802" t="s">
        <v>471</v>
      </c>
      <c r="B2802" t="s">
        <v>364</v>
      </c>
      <c r="AK2802">
        <v>9</v>
      </c>
      <c r="AL2802">
        <v>2023</v>
      </c>
      <c r="AM2802">
        <v>4</v>
      </c>
      <c r="AN2802" s="273">
        <f>(Table2[[#This Row],[OUTSD_IND_HEALTH_TOTAL]]+Table2[[#This Row],[EXCHG_IND_HEALTH_TOTAL]])-Table2[[#This Row],[OUTSD_IND_GRANDFATHER]]</f>
        <v>0</v>
      </c>
      <c r="AO2802" s="275">
        <f>Table2[[#This Row],[OUTSD_IND_HEALTH_TOTAL]]-Table2[[#This Row],[OUTSD_IND_GRANDFATHER]]</f>
        <v>0</v>
      </c>
      <c r="AP2802" s="273">
        <f>(Table2[[#This Row],[OUTSD_SG_HEALTH_TOTAL]]+Table2[[#This Row],[EXCHG_SG_HEALTH_TOTAL]])-Table2[[#This Row],[OUTSD_SG_GRANDFATHER]]</f>
        <v>0</v>
      </c>
      <c r="AQ2802" s="275">
        <f>Table2[[#This Row],[OUTSD_SG_HEALTH_TOTAL]]-Table2[[#This Row],[OUTSD_SG_GRANDFATHER]]</f>
        <v>0</v>
      </c>
      <c r="AR2802" s="273">
        <f>Table2[[#This Row],[EXCHG_IND_HEALTH_TOTAL]]+Table2[[#This Row],[OUTSD_IND_HEALTH_TOTAL]]</f>
        <v>0</v>
      </c>
      <c r="AS2802" s="273">
        <f>Table2[[#This Row],[EXCHG_SG_HEALTH_TOTAL]]+Table2[[#This Row],[OUTSD_SG_HEALTH_TOTAL]]</f>
        <v>0</v>
      </c>
      <c r="AT2802" s="273">
        <f>Table2[[#This Row],[OUTSD_ATM_HEALTH_TOTAL]]+Table2[[#This Row],[OUTSD_LG_HEALTH_TOTAL]]+Table2[[#This Row],[Individual Total]]+Table2[[#This Row],[Small Group Total]]+Table2[[#This Row],[OUTSD_STUDENT]]</f>
        <v>0</v>
      </c>
    </row>
    <row r="2803" spans="1:46">
      <c r="A2803" t="s">
        <v>471</v>
      </c>
      <c r="B2803" t="s">
        <v>374</v>
      </c>
      <c r="AK2803">
        <v>21</v>
      </c>
      <c r="AL2803">
        <v>2023</v>
      </c>
      <c r="AM2803">
        <v>4</v>
      </c>
      <c r="AN2803" s="273">
        <f>(Table2[[#This Row],[OUTSD_IND_HEALTH_TOTAL]]+Table2[[#This Row],[EXCHG_IND_HEALTH_TOTAL]])-Table2[[#This Row],[OUTSD_IND_GRANDFATHER]]</f>
        <v>0</v>
      </c>
      <c r="AO2803" s="275">
        <f>Table2[[#This Row],[OUTSD_IND_HEALTH_TOTAL]]-Table2[[#This Row],[OUTSD_IND_GRANDFATHER]]</f>
        <v>0</v>
      </c>
      <c r="AP2803" s="273">
        <f>(Table2[[#This Row],[OUTSD_SG_HEALTH_TOTAL]]+Table2[[#This Row],[EXCHG_SG_HEALTH_TOTAL]])-Table2[[#This Row],[OUTSD_SG_GRANDFATHER]]</f>
        <v>0</v>
      </c>
      <c r="AQ2803" s="275">
        <f>Table2[[#This Row],[OUTSD_SG_HEALTH_TOTAL]]-Table2[[#This Row],[OUTSD_SG_GRANDFATHER]]</f>
        <v>0</v>
      </c>
      <c r="AR2803" s="273">
        <f>Table2[[#This Row],[EXCHG_IND_HEALTH_TOTAL]]+Table2[[#This Row],[OUTSD_IND_HEALTH_TOTAL]]</f>
        <v>0</v>
      </c>
      <c r="AS2803" s="273">
        <f>Table2[[#This Row],[EXCHG_SG_HEALTH_TOTAL]]+Table2[[#This Row],[OUTSD_SG_HEALTH_TOTAL]]</f>
        <v>0</v>
      </c>
      <c r="AT2803" s="273">
        <f>Table2[[#This Row],[OUTSD_ATM_HEALTH_TOTAL]]+Table2[[#This Row],[OUTSD_LG_HEALTH_TOTAL]]+Table2[[#This Row],[Individual Total]]+Table2[[#This Row],[Small Group Total]]+Table2[[#This Row],[OUTSD_STUDENT]]</f>
        <v>0</v>
      </c>
    </row>
    <row r="2804" spans="1:46">
      <c r="A2804" t="s">
        <v>471</v>
      </c>
      <c r="B2804" t="s">
        <v>380</v>
      </c>
      <c r="AK2804">
        <v>9</v>
      </c>
      <c r="AL2804">
        <v>2023</v>
      </c>
      <c r="AM2804">
        <v>4</v>
      </c>
      <c r="AN2804" s="273">
        <f>(Table2[[#This Row],[OUTSD_IND_HEALTH_TOTAL]]+Table2[[#This Row],[EXCHG_IND_HEALTH_TOTAL]])-Table2[[#This Row],[OUTSD_IND_GRANDFATHER]]</f>
        <v>0</v>
      </c>
      <c r="AO2804" s="275">
        <f>Table2[[#This Row],[OUTSD_IND_HEALTH_TOTAL]]-Table2[[#This Row],[OUTSD_IND_GRANDFATHER]]</f>
        <v>0</v>
      </c>
      <c r="AP2804" s="273">
        <f>(Table2[[#This Row],[OUTSD_SG_HEALTH_TOTAL]]+Table2[[#This Row],[EXCHG_SG_HEALTH_TOTAL]])-Table2[[#This Row],[OUTSD_SG_GRANDFATHER]]</f>
        <v>0</v>
      </c>
      <c r="AQ2804" s="275">
        <f>Table2[[#This Row],[OUTSD_SG_HEALTH_TOTAL]]-Table2[[#This Row],[OUTSD_SG_GRANDFATHER]]</f>
        <v>0</v>
      </c>
      <c r="AR2804" s="273">
        <f>Table2[[#This Row],[EXCHG_IND_HEALTH_TOTAL]]+Table2[[#This Row],[OUTSD_IND_HEALTH_TOTAL]]</f>
        <v>0</v>
      </c>
      <c r="AS2804" s="273">
        <f>Table2[[#This Row],[EXCHG_SG_HEALTH_TOTAL]]+Table2[[#This Row],[OUTSD_SG_HEALTH_TOTAL]]</f>
        <v>0</v>
      </c>
      <c r="AT2804" s="273">
        <f>Table2[[#This Row],[OUTSD_ATM_HEALTH_TOTAL]]+Table2[[#This Row],[OUTSD_LG_HEALTH_TOTAL]]+Table2[[#This Row],[Individual Total]]+Table2[[#This Row],[Small Group Total]]+Table2[[#This Row],[OUTSD_STUDENT]]</f>
        <v>0</v>
      </c>
    </row>
    <row r="2805" spans="1:46">
      <c r="A2805" t="s">
        <v>471</v>
      </c>
      <c r="B2805" t="s">
        <v>387</v>
      </c>
      <c r="AK2805">
        <v>4</v>
      </c>
      <c r="AL2805">
        <v>2023</v>
      </c>
      <c r="AM2805">
        <v>4</v>
      </c>
      <c r="AN2805" s="273">
        <f>(Table2[[#This Row],[OUTSD_IND_HEALTH_TOTAL]]+Table2[[#This Row],[EXCHG_IND_HEALTH_TOTAL]])-Table2[[#This Row],[OUTSD_IND_GRANDFATHER]]</f>
        <v>0</v>
      </c>
      <c r="AO2805" s="275">
        <f>Table2[[#This Row],[OUTSD_IND_HEALTH_TOTAL]]-Table2[[#This Row],[OUTSD_IND_GRANDFATHER]]</f>
        <v>0</v>
      </c>
      <c r="AP2805" s="273">
        <f>(Table2[[#This Row],[OUTSD_SG_HEALTH_TOTAL]]+Table2[[#This Row],[EXCHG_SG_HEALTH_TOTAL]])-Table2[[#This Row],[OUTSD_SG_GRANDFATHER]]</f>
        <v>0</v>
      </c>
      <c r="AQ2805" s="275">
        <f>Table2[[#This Row],[OUTSD_SG_HEALTH_TOTAL]]-Table2[[#This Row],[OUTSD_SG_GRANDFATHER]]</f>
        <v>0</v>
      </c>
      <c r="AR2805" s="273">
        <f>Table2[[#This Row],[EXCHG_IND_HEALTH_TOTAL]]+Table2[[#This Row],[OUTSD_IND_HEALTH_TOTAL]]</f>
        <v>0</v>
      </c>
      <c r="AS2805" s="273">
        <f>Table2[[#This Row],[EXCHG_SG_HEALTH_TOTAL]]+Table2[[#This Row],[OUTSD_SG_HEALTH_TOTAL]]</f>
        <v>0</v>
      </c>
      <c r="AT2805" s="273">
        <f>Table2[[#This Row],[OUTSD_ATM_HEALTH_TOTAL]]+Table2[[#This Row],[OUTSD_LG_HEALTH_TOTAL]]+Table2[[#This Row],[Individual Total]]+Table2[[#This Row],[Small Group Total]]+Table2[[#This Row],[OUTSD_STUDENT]]</f>
        <v>0</v>
      </c>
    </row>
    <row r="2806" spans="1:46">
      <c r="A2806" t="s">
        <v>471</v>
      </c>
      <c r="B2806" t="s">
        <v>392</v>
      </c>
      <c r="AK2806">
        <v>4</v>
      </c>
      <c r="AL2806">
        <v>2023</v>
      </c>
      <c r="AM2806">
        <v>4</v>
      </c>
      <c r="AN2806" s="273">
        <f>(Table2[[#This Row],[OUTSD_IND_HEALTH_TOTAL]]+Table2[[#This Row],[EXCHG_IND_HEALTH_TOTAL]])-Table2[[#This Row],[OUTSD_IND_GRANDFATHER]]</f>
        <v>0</v>
      </c>
      <c r="AO2806" s="275">
        <f>Table2[[#This Row],[OUTSD_IND_HEALTH_TOTAL]]-Table2[[#This Row],[OUTSD_IND_GRANDFATHER]]</f>
        <v>0</v>
      </c>
      <c r="AP2806" s="273">
        <f>(Table2[[#This Row],[OUTSD_SG_HEALTH_TOTAL]]+Table2[[#This Row],[EXCHG_SG_HEALTH_TOTAL]])-Table2[[#This Row],[OUTSD_SG_GRANDFATHER]]</f>
        <v>0</v>
      </c>
      <c r="AQ2806" s="275">
        <f>Table2[[#This Row],[OUTSD_SG_HEALTH_TOTAL]]-Table2[[#This Row],[OUTSD_SG_GRANDFATHER]]</f>
        <v>0</v>
      </c>
      <c r="AR2806" s="273">
        <f>Table2[[#This Row],[EXCHG_IND_HEALTH_TOTAL]]+Table2[[#This Row],[OUTSD_IND_HEALTH_TOTAL]]</f>
        <v>0</v>
      </c>
      <c r="AS2806" s="273">
        <f>Table2[[#This Row],[EXCHG_SG_HEALTH_TOTAL]]+Table2[[#This Row],[OUTSD_SG_HEALTH_TOTAL]]</f>
        <v>0</v>
      </c>
      <c r="AT2806" s="273">
        <f>Table2[[#This Row],[OUTSD_ATM_HEALTH_TOTAL]]+Table2[[#This Row],[OUTSD_LG_HEALTH_TOTAL]]+Table2[[#This Row],[Individual Total]]+Table2[[#This Row],[Small Group Total]]+Table2[[#This Row],[OUTSD_STUDENT]]</f>
        <v>0</v>
      </c>
    </row>
    <row r="2807" spans="1:46">
      <c r="A2807" t="s">
        <v>471</v>
      </c>
      <c r="B2807" t="s">
        <v>373</v>
      </c>
      <c r="AK2807">
        <v>14</v>
      </c>
      <c r="AL2807">
        <v>2023</v>
      </c>
      <c r="AM2807">
        <v>4</v>
      </c>
      <c r="AN2807" s="273">
        <f>(Table2[[#This Row],[OUTSD_IND_HEALTH_TOTAL]]+Table2[[#This Row],[EXCHG_IND_HEALTH_TOTAL]])-Table2[[#This Row],[OUTSD_IND_GRANDFATHER]]</f>
        <v>0</v>
      </c>
      <c r="AO2807" s="275">
        <f>Table2[[#This Row],[OUTSD_IND_HEALTH_TOTAL]]-Table2[[#This Row],[OUTSD_IND_GRANDFATHER]]</f>
        <v>0</v>
      </c>
      <c r="AP2807" s="273">
        <f>(Table2[[#This Row],[OUTSD_SG_HEALTH_TOTAL]]+Table2[[#This Row],[EXCHG_SG_HEALTH_TOTAL]])-Table2[[#This Row],[OUTSD_SG_GRANDFATHER]]</f>
        <v>0</v>
      </c>
      <c r="AQ2807" s="275">
        <f>Table2[[#This Row],[OUTSD_SG_HEALTH_TOTAL]]-Table2[[#This Row],[OUTSD_SG_GRANDFATHER]]</f>
        <v>0</v>
      </c>
      <c r="AR2807" s="273">
        <f>Table2[[#This Row],[EXCHG_IND_HEALTH_TOTAL]]+Table2[[#This Row],[OUTSD_IND_HEALTH_TOTAL]]</f>
        <v>0</v>
      </c>
      <c r="AS2807" s="273">
        <f>Table2[[#This Row],[EXCHG_SG_HEALTH_TOTAL]]+Table2[[#This Row],[OUTSD_SG_HEALTH_TOTAL]]</f>
        <v>0</v>
      </c>
      <c r="AT2807" s="273">
        <f>Table2[[#This Row],[OUTSD_ATM_HEALTH_TOTAL]]+Table2[[#This Row],[OUTSD_LG_HEALTH_TOTAL]]+Table2[[#This Row],[Individual Total]]+Table2[[#This Row],[Small Group Total]]+Table2[[#This Row],[OUTSD_STUDENT]]</f>
        <v>0</v>
      </c>
    </row>
    <row r="2808" spans="1:46">
      <c r="A2808" t="s">
        <v>471</v>
      </c>
      <c r="B2808" t="s">
        <v>357</v>
      </c>
      <c r="AK2808">
        <v>24</v>
      </c>
      <c r="AL2808">
        <v>2023</v>
      </c>
      <c r="AM2808">
        <v>4</v>
      </c>
      <c r="AN2808" s="273">
        <f>(Table2[[#This Row],[OUTSD_IND_HEALTH_TOTAL]]+Table2[[#This Row],[EXCHG_IND_HEALTH_TOTAL]])-Table2[[#This Row],[OUTSD_IND_GRANDFATHER]]</f>
        <v>0</v>
      </c>
      <c r="AO2808" s="275">
        <f>Table2[[#This Row],[OUTSD_IND_HEALTH_TOTAL]]-Table2[[#This Row],[OUTSD_IND_GRANDFATHER]]</f>
        <v>0</v>
      </c>
      <c r="AP2808" s="273">
        <f>(Table2[[#This Row],[OUTSD_SG_HEALTH_TOTAL]]+Table2[[#This Row],[EXCHG_SG_HEALTH_TOTAL]])-Table2[[#This Row],[OUTSD_SG_GRANDFATHER]]</f>
        <v>0</v>
      </c>
      <c r="AQ2808" s="275">
        <f>Table2[[#This Row],[OUTSD_SG_HEALTH_TOTAL]]-Table2[[#This Row],[OUTSD_SG_GRANDFATHER]]</f>
        <v>0</v>
      </c>
      <c r="AR2808" s="273">
        <f>Table2[[#This Row],[EXCHG_IND_HEALTH_TOTAL]]+Table2[[#This Row],[OUTSD_IND_HEALTH_TOTAL]]</f>
        <v>0</v>
      </c>
      <c r="AS2808" s="273">
        <f>Table2[[#This Row],[EXCHG_SG_HEALTH_TOTAL]]+Table2[[#This Row],[OUTSD_SG_HEALTH_TOTAL]]</f>
        <v>0</v>
      </c>
      <c r="AT2808" s="273">
        <f>Table2[[#This Row],[OUTSD_ATM_HEALTH_TOTAL]]+Table2[[#This Row],[OUTSD_LG_HEALTH_TOTAL]]+Table2[[#This Row],[Individual Total]]+Table2[[#This Row],[Small Group Total]]+Table2[[#This Row],[OUTSD_STUDENT]]</f>
        <v>0</v>
      </c>
    </row>
    <row r="2809" spans="1:46">
      <c r="A2809" t="s">
        <v>471</v>
      </c>
      <c r="B2809" t="s">
        <v>362</v>
      </c>
      <c r="AK2809">
        <v>10</v>
      </c>
      <c r="AL2809">
        <v>2023</v>
      </c>
      <c r="AM2809">
        <v>4</v>
      </c>
      <c r="AN2809" s="273">
        <f>(Table2[[#This Row],[OUTSD_IND_HEALTH_TOTAL]]+Table2[[#This Row],[EXCHG_IND_HEALTH_TOTAL]])-Table2[[#This Row],[OUTSD_IND_GRANDFATHER]]</f>
        <v>0</v>
      </c>
      <c r="AO2809" s="275">
        <f>Table2[[#This Row],[OUTSD_IND_HEALTH_TOTAL]]-Table2[[#This Row],[OUTSD_IND_GRANDFATHER]]</f>
        <v>0</v>
      </c>
      <c r="AP2809" s="273">
        <f>(Table2[[#This Row],[OUTSD_SG_HEALTH_TOTAL]]+Table2[[#This Row],[EXCHG_SG_HEALTH_TOTAL]])-Table2[[#This Row],[OUTSD_SG_GRANDFATHER]]</f>
        <v>0</v>
      </c>
      <c r="AQ2809" s="275">
        <f>Table2[[#This Row],[OUTSD_SG_HEALTH_TOTAL]]-Table2[[#This Row],[OUTSD_SG_GRANDFATHER]]</f>
        <v>0</v>
      </c>
      <c r="AR2809" s="273">
        <f>Table2[[#This Row],[EXCHG_IND_HEALTH_TOTAL]]+Table2[[#This Row],[OUTSD_IND_HEALTH_TOTAL]]</f>
        <v>0</v>
      </c>
      <c r="AS2809" s="273">
        <f>Table2[[#This Row],[EXCHG_SG_HEALTH_TOTAL]]+Table2[[#This Row],[OUTSD_SG_HEALTH_TOTAL]]</f>
        <v>0</v>
      </c>
      <c r="AT2809" s="273">
        <f>Table2[[#This Row],[OUTSD_ATM_HEALTH_TOTAL]]+Table2[[#This Row],[OUTSD_LG_HEALTH_TOTAL]]+Table2[[#This Row],[Individual Total]]+Table2[[#This Row],[Small Group Total]]+Table2[[#This Row],[OUTSD_STUDENT]]</f>
        <v>0</v>
      </c>
    </row>
    <row r="2810" spans="1:46">
      <c r="A2810" t="s">
        <v>105</v>
      </c>
      <c r="B2810" t="s">
        <v>366</v>
      </c>
      <c r="AF2810">
        <v>4011</v>
      </c>
      <c r="AL2810">
        <v>2023</v>
      </c>
      <c r="AM2810">
        <v>4</v>
      </c>
      <c r="AN2810" s="273">
        <f>(Table2[[#This Row],[OUTSD_IND_HEALTH_TOTAL]]+Table2[[#This Row],[EXCHG_IND_HEALTH_TOTAL]])-Table2[[#This Row],[OUTSD_IND_GRANDFATHER]]</f>
        <v>0</v>
      </c>
      <c r="AO2810" s="275">
        <f>Table2[[#This Row],[OUTSD_IND_HEALTH_TOTAL]]-Table2[[#This Row],[OUTSD_IND_GRANDFATHER]]</f>
        <v>0</v>
      </c>
      <c r="AP2810" s="273">
        <f>(Table2[[#This Row],[OUTSD_SG_HEALTH_TOTAL]]+Table2[[#This Row],[EXCHG_SG_HEALTH_TOTAL]])-Table2[[#This Row],[OUTSD_SG_GRANDFATHER]]</f>
        <v>0</v>
      </c>
      <c r="AQ2810" s="275">
        <f>Table2[[#This Row],[OUTSD_SG_HEALTH_TOTAL]]-Table2[[#This Row],[OUTSD_SG_GRANDFATHER]]</f>
        <v>0</v>
      </c>
      <c r="AR2810" s="273">
        <f>Table2[[#This Row],[EXCHG_IND_HEALTH_TOTAL]]+Table2[[#This Row],[OUTSD_IND_HEALTH_TOTAL]]</f>
        <v>0</v>
      </c>
      <c r="AS2810" s="273">
        <f>Table2[[#This Row],[EXCHG_SG_HEALTH_TOTAL]]+Table2[[#This Row],[OUTSD_SG_HEALTH_TOTAL]]</f>
        <v>0</v>
      </c>
      <c r="AT2810" s="273">
        <f>Table2[[#This Row],[OUTSD_ATM_HEALTH_TOTAL]]+Table2[[#This Row],[OUTSD_LG_HEALTH_TOTAL]]+Table2[[#This Row],[Individual Total]]+Table2[[#This Row],[Small Group Total]]+Table2[[#This Row],[OUTSD_STUDENT]]</f>
        <v>0</v>
      </c>
    </row>
    <row r="2811" spans="1:46">
      <c r="A2811" t="s">
        <v>105</v>
      </c>
      <c r="B2811" t="s">
        <v>356</v>
      </c>
      <c r="AF2811">
        <v>2996</v>
      </c>
      <c r="AL2811">
        <v>2023</v>
      </c>
      <c r="AM2811">
        <v>4</v>
      </c>
      <c r="AN2811" s="273">
        <f>(Table2[[#This Row],[OUTSD_IND_HEALTH_TOTAL]]+Table2[[#This Row],[EXCHG_IND_HEALTH_TOTAL]])-Table2[[#This Row],[OUTSD_IND_GRANDFATHER]]</f>
        <v>0</v>
      </c>
      <c r="AO2811" s="275">
        <f>Table2[[#This Row],[OUTSD_IND_HEALTH_TOTAL]]-Table2[[#This Row],[OUTSD_IND_GRANDFATHER]]</f>
        <v>0</v>
      </c>
      <c r="AP2811" s="273">
        <f>(Table2[[#This Row],[OUTSD_SG_HEALTH_TOTAL]]+Table2[[#This Row],[EXCHG_SG_HEALTH_TOTAL]])-Table2[[#This Row],[OUTSD_SG_GRANDFATHER]]</f>
        <v>0</v>
      </c>
      <c r="AQ2811" s="275">
        <f>Table2[[#This Row],[OUTSD_SG_HEALTH_TOTAL]]-Table2[[#This Row],[OUTSD_SG_GRANDFATHER]]</f>
        <v>0</v>
      </c>
      <c r="AR2811" s="273">
        <f>Table2[[#This Row],[EXCHG_IND_HEALTH_TOTAL]]+Table2[[#This Row],[OUTSD_IND_HEALTH_TOTAL]]</f>
        <v>0</v>
      </c>
      <c r="AS2811" s="273">
        <f>Table2[[#This Row],[EXCHG_SG_HEALTH_TOTAL]]+Table2[[#This Row],[OUTSD_SG_HEALTH_TOTAL]]</f>
        <v>0</v>
      </c>
      <c r="AT2811" s="273">
        <f>Table2[[#This Row],[OUTSD_ATM_HEALTH_TOTAL]]+Table2[[#This Row],[OUTSD_LG_HEALTH_TOTAL]]+Table2[[#This Row],[Individual Total]]+Table2[[#This Row],[Small Group Total]]+Table2[[#This Row],[OUTSD_STUDENT]]</f>
        <v>0</v>
      </c>
    </row>
    <row r="2812" spans="1:46">
      <c r="A2812" t="s">
        <v>105</v>
      </c>
      <c r="B2812" t="s">
        <v>357</v>
      </c>
      <c r="AF2812">
        <v>2347</v>
      </c>
      <c r="AL2812">
        <v>2023</v>
      </c>
      <c r="AM2812">
        <v>4</v>
      </c>
      <c r="AN2812" s="273">
        <f>(Table2[[#This Row],[OUTSD_IND_HEALTH_TOTAL]]+Table2[[#This Row],[EXCHG_IND_HEALTH_TOTAL]])-Table2[[#This Row],[OUTSD_IND_GRANDFATHER]]</f>
        <v>0</v>
      </c>
      <c r="AO2812" s="275">
        <f>Table2[[#This Row],[OUTSD_IND_HEALTH_TOTAL]]-Table2[[#This Row],[OUTSD_IND_GRANDFATHER]]</f>
        <v>0</v>
      </c>
      <c r="AP2812" s="273">
        <f>(Table2[[#This Row],[OUTSD_SG_HEALTH_TOTAL]]+Table2[[#This Row],[EXCHG_SG_HEALTH_TOTAL]])-Table2[[#This Row],[OUTSD_SG_GRANDFATHER]]</f>
        <v>0</v>
      </c>
      <c r="AQ2812" s="275">
        <f>Table2[[#This Row],[OUTSD_SG_HEALTH_TOTAL]]-Table2[[#This Row],[OUTSD_SG_GRANDFATHER]]</f>
        <v>0</v>
      </c>
      <c r="AR2812" s="273">
        <f>Table2[[#This Row],[EXCHG_IND_HEALTH_TOTAL]]+Table2[[#This Row],[OUTSD_IND_HEALTH_TOTAL]]</f>
        <v>0</v>
      </c>
      <c r="AS2812" s="273">
        <f>Table2[[#This Row],[EXCHG_SG_HEALTH_TOTAL]]+Table2[[#This Row],[OUTSD_SG_HEALTH_TOTAL]]</f>
        <v>0</v>
      </c>
      <c r="AT2812" s="273">
        <f>Table2[[#This Row],[OUTSD_ATM_HEALTH_TOTAL]]+Table2[[#This Row],[OUTSD_LG_HEALTH_TOTAL]]+Table2[[#This Row],[Individual Total]]+Table2[[#This Row],[Small Group Total]]+Table2[[#This Row],[OUTSD_STUDENT]]</f>
        <v>0</v>
      </c>
    </row>
    <row r="2813" spans="1:46">
      <c r="A2813" t="s">
        <v>106</v>
      </c>
      <c r="B2813" t="s">
        <v>358</v>
      </c>
      <c r="AE2813">
        <v>199</v>
      </c>
      <c r="AL2813">
        <v>2023</v>
      </c>
      <c r="AM2813">
        <v>4</v>
      </c>
      <c r="AN2813" s="273">
        <f>(Table2[[#This Row],[OUTSD_IND_HEALTH_TOTAL]]+Table2[[#This Row],[EXCHG_IND_HEALTH_TOTAL]])-Table2[[#This Row],[OUTSD_IND_GRANDFATHER]]</f>
        <v>0</v>
      </c>
      <c r="AO2813" s="275">
        <f>Table2[[#This Row],[OUTSD_IND_HEALTH_TOTAL]]-Table2[[#This Row],[OUTSD_IND_GRANDFATHER]]</f>
        <v>0</v>
      </c>
      <c r="AP2813" s="273">
        <f>(Table2[[#This Row],[OUTSD_SG_HEALTH_TOTAL]]+Table2[[#This Row],[EXCHG_SG_HEALTH_TOTAL]])-Table2[[#This Row],[OUTSD_SG_GRANDFATHER]]</f>
        <v>0</v>
      </c>
      <c r="AQ2813" s="275">
        <f>Table2[[#This Row],[OUTSD_SG_HEALTH_TOTAL]]-Table2[[#This Row],[OUTSD_SG_GRANDFATHER]]</f>
        <v>0</v>
      </c>
      <c r="AR2813" s="273">
        <f>Table2[[#This Row],[EXCHG_IND_HEALTH_TOTAL]]+Table2[[#This Row],[OUTSD_IND_HEALTH_TOTAL]]</f>
        <v>0</v>
      </c>
      <c r="AS2813" s="273">
        <f>Table2[[#This Row],[EXCHG_SG_HEALTH_TOTAL]]+Table2[[#This Row],[OUTSD_SG_HEALTH_TOTAL]]</f>
        <v>0</v>
      </c>
      <c r="AT2813" s="273">
        <f>Table2[[#This Row],[OUTSD_ATM_HEALTH_TOTAL]]+Table2[[#This Row],[OUTSD_LG_HEALTH_TOTAL]]+Table2[[#This Row],[Individual Total]]+Table2[[#This Row],[Small Group Total]]+Table2[[#This Row],[OUTSD_STUDENT]]</f>
        <v>0</v>
      </c>
    </row>
    <row r="2814" spans="1:46">
      <c r="A2814" t="s">
        <v>106</v>
      </c>
      <c r="B2814" t="s">
        <v>370</v>
      </c>
      <c r="AE2814">
        <v>9</v>
      </c>
      <c r="AL2814">
        <v>2023</v>
      </c>
      <c r="AM2814">
        <v>4</v>
      </c>
      <c r="AN2814" s="273">
        <f>(Table2[[#This Row],[OUTSD_IND_HEALTH_TOTAL]]+Table2[[#This Row],[EXCHG_IND_HEALTH_TOTAL]])-Table2[[#This Row],[OUTSD_IND_GRANDFATHER]]</f>
        <v>0</v>
      </c>
      <c r="AO2814" s="275">
        <f>Table2[[#This Row],[OUTSD_IND_HEALTH_TOTAL]]-Table2[[#This Row],[OUTSD_IND_GRANDFATHER]]</f>
        <v>0</v>
      </c>
      <c r="AP2814" s="273">
        <f>(Table2[[#This Row],[OUTSD_SG_HEALTH_TOTAL]]+Table2[[#This Row],[EXCHG_SG_HEALTH_TOTAL]])-Table2[[#This Row],[OUTSD_SG_GRANDFATHER]]</f>
        <v>0</v>
      </c>
      <c r="AQ2814" s="275">
        <f>Table2[[#This Row],[OUTSD_SG_HEALTH_TOTAL]]-Table2[[#This Row],[OUTSD_SG_GRANDFATHER]]</f>
        <v>0</v>
      </c>
      <c r="AR2814" s="273">
        <f>Table2[[#This Row],[EXCHG_IND_HEALTH_TOTAL]]+Table2[[#This Row],[OUTSD_IND_HEALTH_TOTAL]]</f>
        <v>0</v>
      </c>
      <c r="AS2814" s="273">
        <f>Table2[[#This Row],[EXCHG_SG_HEALTH_TOTAL]]+Table2[[#This Row],[OUTSD_SG_HEALTH_TOTAL]]</f>
        <v>0</v>
      </c>
      <c r="AT2814" s="273">
        <f>Table2[[#This Row],[OUTSD_ATM_HEALTH_TOTAL]]+Table2[[#This Row],[OUTSD_LG_HEALTH_TOTAL]]+Table2[[#This Row],[Individual Total]]+Table2[[#This Row],[Small Group Total]]+Table2[[#This Row],[OUTSD_STUDENT]]</f>
        <v>0</v>
      </c>
    </row>
    <row r="2815" spans="1:46">
      <c r="A2815" t="s">
        <v>106</v>
      </c>
      <c r="B2815" t="s">
        <v>368</v>
      </c>
      <c r="AE2815">
        <v>6</v>
      </c>
      <c r="AL2815">
        <v>2023</v>
      </c>
      <c r="AM2815">
        <v>4</v>
      </c>
      <c r="AN2815" s="273">
        <f>(Table2[[#This Row],[OUTSD_IND_HEALTH_TOTAL]]+Table2[[#This Row],[EXCHG_IND_HEALTH_TOTAL]])-Table2[[#This Row],[OUTSD_IND_GRANDFATHER]]</f>
        <v>0</v>
      </c>
      <c r="AO2815" s="275">
        <f>Table2[[#This Row],[OUTSD_IND_HEALTH_TOTAL]]-Table2[[#This Row],[OUTSD_IND_GRANDFATHER]]</f>
        <v>0</v>
      </c>
      <c r="AP2815" s="273">
        <f>(Table2[[#This Row],[OUTSD_SG_HEALTH_TOTAL]]+Table2[[#This Row],[EXCHG_SG_HEALTH_TOTAL]])-Table2[[#This Row],[OUTSD_SG_GRANDFATHER]]</f>
        <v>0</v>
      </c>
      <c r="AQ2815" s="275">
        <f>Table2[[#This Row],[OUTSD_SG_HEALTH_TOTAL]]-Table2[[#This Row],[OUTSD_SG_GRANDFATHER]]</f>
        <v>0</v>
      </c>
      <c r="AR2815" s="273">
        <f>Table2[[#This Row],[EXCHG_IND_HEALTH_TOTAL]]+Table2[[#This Row],[OUTSD_IND_HEALTH_TOTAL]]</f>
        <v>0</v>
      </c>
      <c r="AS2815" s="273">
        <f>Table2[[#This Row],[EXCHG_SG_HEALTH_TOTAL]]+Table2[[#This Row],[OUTSD_SG_HEALTH_TOTAL]]</f>
        <v>0</v>
      </c>
      <c r="AT2815" s="273">
        <f>Table2[[#This Row],[OUTSD_ATM_HEALTH_TOTAL]]+Table2[[#This Row],[OUTSD_LG_HEALTH_TOTAL]]+Table2[[#This Row],[Individual Total]]+Table2[[#This Row],[Small Group Total]]+Table2[[#This Row],[OUTSD_STUDENT]]</f>
        <v>0</v>
      </c>
    </row>
    <row r="2816" spans="1:46">
      <c r="A2816" t="s">
        <v>106</v>
      </c>
      <c r="B2816" t="s">
        <v>378</v>
      </c>
      <c r="AE2816">
        <v>2</v>
      </c>
      <c r="AL2816">
        <v>2023</v>
      </c>
      <c r="AM2816">
        <v>4</v>
      </c>
      <c r="AN2816" s="273">
        <f>(Table2[[#This Row],[OUTSD_IND_HEALTH_TOTAL]]+Table2[[#This Row],[EXCHG_IND_HEALTH_TOTAL]])-Table2[[#This Row],[OUTSD_IND_GRANDFATHER]]</f>
        <v>0</v>
      </c>
      <c r="AO2816" s="275">
        <f>Table2[[#This Row],[OUTSD_IND_HEALTH_TOTAL]]-Table2[[#This Row],[OUTSD_IND_GRANDFATHER]]</f>
        <v>0</v>
      </c>
      <c r="AP2816" s="273">
        <f>(Table2[[#This Row],[OUTSD_SG_HEALTH_TOTAL]]+Table2[[#This Row],[EXCHG_SG_HEALTH_TOTAL]])-Table2[[#This Row],[OUTSD_SG_GRANDFATHER]]</f>
        <v>0</v>
      </c>
      <c r="AQ2816" s="275">
        <f>Table2[[#This Row],[OUTSD_SG_HEALTH_TOTAL]]-Table2[[#This Row],[OUTSD_SG_GRANDFATHER]]</f>
        <v>0</v>
      </c>
      <c r="AR2816" s="273">
        <f>Table2[[#This Row],[EXCHG_IND_HEALTH_TOTAL]]+Table2[[#This Row],[OUTSD_IND_HEALTH_TOTAL]]</f>
        <v>0</v>
      </c>
      <c r="AS2816" s="273">
        <f>Table2[[#This Row],[EXCHG_SG_HEALTH_TOTAL]]+Table2[[#This Row],[OUTSD_SG_HEALTH_TOTAL]]</f>
        <v>0</v>
      </c>
      <c r="AT2816" s="273">
        <f>Table2[[#This Row],[OUTSD_ATM_HEALTH_TOTAL]]+Table2[[#This Row],[OUTSD_LG_HEALTH_TOTAL]]+Table2[[#This Row],[Individual Total]]+Table2[[#This Row],[Small Group Total]]+Table2[[#This Row],[OUTSD_STUDENT]]</f>
        <v>0</v>
      </c>
    </row>
    <row r="2817" spans="1:46">
      <c r="A2817" t="s">
        <v>106</v>
      </c>
      <c r="B2817" t="s">
        <v>366</v>
      </c>
      <c r="AE2817">
        <v>9</v>
      </c>
      <c r="AL2817">
        <v>2023</v>
      </c>
      <c r="AM2817">
        <v>4</v>
      </c>
      <c r="AN2817" s="273">
        <f>(Table2[[#This Row],[OUTSD_IND_HEALTH_TOTAL]]+Table2[[#This Row],[EXCHG_IND_HEALTH_TOTAL]])-Table2[[#This Row],[OUTSD_IND_GRANDFATHER]]</f>
        <v>0</v>
      </c>
      <c r="AO2817" s="275">
        <f>Table2[[#This Row],[OUTSD_IND_HEALTH_TOTAL]]-Table2[[#This Row],[OUTSD_IND_GRANDFATHER]]</f>
        <v>0</v>
      </c>
      <c r="AP2817" s="273">
        <f>(Table2[[#This Row],[OUTSD_SG_HEALTH_TOTAL]]+Table2[[#This Row],[EXCHG_SG_HEALTH_TOTAL]])-Table2[[#This Row],[OUTSD_SG_GRANDFATHER]]</f>
        <v>0</v>
      </c>
      <c r="AQ2817" s="275">
        <f>Table2[[#This Row],[OUTSD_SG_HEALTH_TOTAL]]-Table2[[#This Row],[OUTSD_SG_GRANDFATHER]]</f>
        <v>0</v>
      </c>
      <c r="AR2817" s="273">
        <f>Table2[[#This Row],[EXCHG_IND_HEALTH_TOTAL]]+Table2[[#This Row],[OUTSD_IND_HEALTH_TOTAL]]</f>
        <v>0</v>
      </c>
      <c r="AS2817" s="273">
        <f>Table2[[#This Row],[EXCHG_SG_HEALTH_TOTAL]]+Table2[[#This Row],[OUTSD_SG_HEALTH_TOTAL]]</f>
        <v>0</v>
      </c>
      <c r="AT2817" s="273">
        <f>Table2[[#This Row],[OUTSD_ATM_HEALTH_TOTAL]]+Table2[[#This Row],[OUTSD_LG_HEALTH_TOTAL]]+Table2[[#This Row],[Individual Total]]+Table2[[#This Row],[Small Group Total]]+Table2[[#This Row],[OUTSD_STUDENT]]</f>
        <v>0</v>
      </c>
    </row>
    <row r="2818" spans="1:46">
      <c r="A2818" t="s">
        <v>106</v>
      </c>
      <c r="B2818" t="s">
        <v>359</v>
      </c>
      <c r="AE2818">
        <v>183</v>
      </c>
      <c r="AL2818">
        <v>2023</v>
      </c>
      <c r="AM2818">
        <v>4</v>
      </c>
      <c r="AN2818" s="273">
        <f>(Table2[[#This Row],[OUTSD_IND_HEALTH_TOTAL]]+Table2[[#This Row],[EXCHG_IND_HEALTH_TOTAL]])-Table2[[#This Row],[OUTSD_IND_GRANDFATHER]]</f>
        <v>0</v>
      </c>
      <c r="AO2818" s="275">
        <f>Table2[[#This Row],[OUTSD_IND_HEALTH_TOTAL]]-Table2[[#This Row],[OUTSD_IND_GRANDFATHER]]</f>
        <v>0</v>
      </c>
      <c r="AP2818" s="273">
        <f>(Table2[[#This Row],[OUTSD_SG_HEALTH_TOTAL]]+Table2[[#This Row],[EXCHG_SG_HEALTH_TOTAL]])-Table2[[#This Row],[OUTSD_SG_GRANDFATHER]]</f>
        <v>0</v>
      </c>
      <c r="AQ2818" s="275">
        <f>Table2[[#This Row],[OUTSD_SG_HEALTH_TOTAL]]-Table2[[#This Row],[OUTSD_SG_GRANDFATHER]]</f>
        <v>0</v>
      </c>
      <c r="AR2818" s="273">
        <f>Table2[[#This Row],[EXCHG_IND_HEALTH_TOTAL]]+Table2[[#This Row],[OUTSD_IND_HEALTH_TOTAL]]</f>
        <v>0</v>
      </c>
      <c r="AS2818" s="273">
        <f>Table2[[#This Row],[EXCHG_SG_HEALTH_TOTAL]]+Table2[[#This Row],[OUTSD_SG_HEALTH_TOTAL]]</f>
        <v>0</v>
      </c>
      <c r="AT2818" s="273">
        <f>Table2[[#This Row],[OUTSD_ATM_HEALTH_TOTAL]]+Table2[[#This Row],[OUTSD_LG_HEALTH_TOTAL]]+Table2[[#This Row],[Individual Total]]+Table2[[#This Row],[Small Group Total]]+Table2[[#This Row],[OUTSD_STUDENT]]</f>
        <v>0</v>
      </c>
    </row>
    <row r="2819" spans="1:46">
      <c r="A2819" t="s">
        <v>106</v>
      </c>
      <c r="B2819" t="s">
        <v>357</v>
      </c>
      <c r="AE2819">
        <v>108</v>
      </c>
      <c r="AL2819">
        <v>2023</v>
      </c>
      <c r="AM2819">
        <v>4</v>
      </c>
      <c r="AN2819" s="273">
        <f>(Table2[[#This Row],[OUTSD_IND_HEALTH_TOTAL]]+Table2[[#This Row],[EXCHG_IND_HEALTH_TOTAL]])-Table2[[#This Row],[OUTSD_IND_GRANDFATHER]]</f>
        <v>0</v>
      </c>
      <c r="AO2819" s="275">
        <f>Table2[[#This Row],[OUTSD_IND_HEALTH_TOTAL]]-Table2[[#This Row],[OUTSD_IND_GRANDFATHER]]</f>
        <v>0</v>
      </c>
      <c r="AP2819" s="273">
        <f>(Table2[[#This Row],[OUTSD_SG_HEALTH_TOTAL]]+Table2[[#This Row],[EXCHG_SG_HEALTH_TOTAL]])-Table2[[#This Row],[OUTSD_SG_GRANDFATHER]]</f>
        <v>0</v>
      </c>
      <c r="AQ2819" s="275">
        <f>Table2[[#This Row],[OUTSD_SG_HEALTH_TOTAL]]-Table2[[#This Row],[OUTSD_SG_GRANDFATHER]]</f>
        <v>0</v>
      </c>
      <c r="AR2819" s="273">
        <f>Table2[[#This Row],[EXCHG_IND_HEALTH_TOTAL]]+Table2[[#This Row],[OUTSD_IND_HEALTH_TOTAL]]</f>
        <v>0</v>
      </c>
      <c r="AS2819" s="273">
        <f>Table2[[#This Row],[EXCHG_SG_HEALTH_TOTAL]]+Table2[[#This Row],[OUTSD_SG_HEALTH_TOTAL]]</f>
        <v>0</v>
      </c>
      <c r="AT2819" s="273">
        <f>Table2[[#This Row],[OUTSD_ATM_HEALTH_TOTAL]]+Table2[[#This Row],[OUTSD_LG_HEALTH_TOTAL]]+Table2[[#This Row],[Individual Total]]+Table2[[#This Row],[Small Group Total]]+Table2[[#This Row],[OUTSD_STUDENT]]</f>
        <v>0</v>
      </c>
    </row>
    <row r="2820" spans="1:46">
      <c r="A2820" t="s">
        <v>107</v>
      </c>
      <c r="B2820" t="s">
        <v>381</v>
      </c>
      <c r="C2820">
        <v>81</v>
      </c>
      <c r="D2820">
        <v>47</v>
      </c>
      <c r="E2820">
        <v>28</v>
      </c>
      <c r="F2820">
        <v>6</v>
      </c>
      <c r="P2820">
        <v>32</v>
      </c>
      <c r="Q2820">
        <v>25</v>
      </c>
      <c r="R2820">
        <v>2</v>
      </c>
      <c r="S2820">
        <v>5</v>
      </c>
      <c r="V2820">
        <v>79</v>
      </c>
      <c r="W2820">
        <v>2</v>
      </c>
      <c r="X2820">
        <v>31</v>
      </c>
      <c r="Y2820">
        <v>37</v>
      </c>
      <c r="Z2820">
        <v>9</v>
      </c>
      <c r="AB2820">
        <v>205</v>
      </c>
      <c r="AC2820">
        <v>33</v>
      </c>
      <c r="AE2820">
        <v>491</v>
      </c>
      <c r="AG2820">
        <v>636</v>
      </c>
      <c r="AI2820">
        <v>6</v>
      </c>
      <c r="AK2820">
        <v>105</v>
      </c>
      <c r="AL2820">
        <v>2023</v>
      </c>
      <c r="AM2820">
        <v>4</v>
      </c>
      <c r="AN2820" s="273">
        <f>(Table2[[#This Row],[OUTSD_IND_HEALTH_TOTAL]]+Table2[[#This Row],[EXCHG_IND_HEALTH_TOTAL]])-Table2[[#This Row],[OUTSD_IND_GRANDFATHER]]</f>
        <v>113</v>
      </c>
      <c r="AO2820" s="275">
        <f>Table2[[#This Row],[OUTSD_IND_HEALTH_TOTAL]]-Table2[[#This Row],[OUTSD_IND_GRANDFATHER]]</f>
        <v>32</v>
      </c>
      <c r="AP2820" s="273">
        <f>(Table2[[#This Row],[OUTSD_SG_HEALTH_TOTAL]]+Table2[[#This Row],[EXCHG_SG_HEALTH_TOTAL]])-Table2[[#This Row],[OUTSD_SG_GRANDFATHER]]</f>
        <v>79</v>
      </c>
      <c r="AQ2820" s="275">
        <f>Table2[[#This Row],[OUTSD_SG_HEALTH_TOTAL]]-Table2[[#This Row],[OUTSD_SG_GRANDFATHER]]</f>
        <v>79</v>
      </c>
      <c r="AR2820" s="273">
        <f>Table2[[#This Row],[EXCHG_IND_HEALTH_TOTAL]]+Table2[[#This Row],[OUTSD_IND_HEALTH_TOTAL]]</f>
        <v>113</v>
      </c>
      <c r="AS2820" s="273">
        <f>Table2[[#This Row],[EXCHG_SG_HEALTH_TOTAL]]+Table2[[#This Row],[OUTSD_SG_HEALTH_TOTAL]]</f>
        <v>79</v>
      </c>
      <c r="AT2820" s="273">
        <f>Table2[[#This Row],[OUTSD_ATM_HEALTH_TOTAL]]+Table2[[#This Row],[OUTSD_LG_HEALTH_TOTAL]]+Table2[[#This Row],[Individual Total]]+Table2[[#This Row],[Small Group Total]]+Table2[[#This Row],[OUTSD_STUDENT]]</f>
        <v>430</v>
      </c>
    </row>
    <row r="2821" spans="1:46">
      <c r="A2821" t="s">
        <v>107</v>
      </c>
      <c r="B2821" t="s">
        <v>363</v>
      </c>
      <c r="C2821">
        <v>884</v>
      </c>
      <c r="D2821">
        <v>494</v>
      </c>
      <c r="E2821">
        <v>320</v>
      </c>
      <c r="F2821">
        <v>70</v>
      </c>
      <c r="P2821">
        <v>72</v>
      </c>
      <c r="Q2821">
        <v>31</v>
      </c>
      <c r="R2821">
        <v>27</v>
      </c>
      <c r="S2821">
        <v>14</v>
      </c>
      <c r="V2821">
        <v>1095</v>
      </c>
      <c r="W2821">
        <v>83</v>
      </c>
      <c r="X2821">
        <v>432</v>
      </c>
      <c r="Y2821">
        <v>398</v>
      </c>
      <c r="Z2821">
        <v>182</v>
      </c>
      <c r="AB2821">
        <v>586</v>
      </c>
      <c r="AC2821">
        <v>1075</v>
      </c>
      <c r="AE2821">
        <v>676</v>
      </c>
      <c r="AG2821">
        <v>1310</v>
      </c>
      <c r="AI2821">
        <v>1128</v>
      </c>
      <c r="AJ2821">
        <v>3</v>
      </c>
      <c r="AK2821">
        <v>325</v>
      </c>
      <c r="AL2821">
        <v>2023</v>
      </c>
      <c r="AM2821">
        <v>4</v>
      </c>
      <c r="AN2821" s="273">
        <f>(Table2[[#This Row],[OUTSD_IND_HEALTH_TOTAL]]+Table2[[#This Row],[EXCHG_IND_HEALTH_TOTAL]])-Table2[[#This Row],[OUTSD_IND_GRANDFATHER]]</f>
        <v>956</v>
      </c>
      <c r="AO2821" s="275">
        <f>Table2[[#This Row],[OUTSD_IND_HEALTH_TOTAL]]-Table2[[#This Row],[OUTSD_IND_GRANDFATHER]]</f>
        <v>72</v>
      </c>
      <c r="AP2821" s="273">
        <f>(Table2[[#This Row],[OUTSD_SG_HEALTH_TOTAL]]+Table2[[#This Row],[EXCHG_SG_HEALTH_TOTAL]])-Table2[[#This Row],[OUTSD_SG_GRANDFATHER]]</f>
        <v>1095</v>
      </c>
      <c r="AQ2821" s="275">
        <f>Table2[[#This Row],[OUTSD_SG_HEALTH_TOTAL]]-Table2[[#This Row],[OUTSD_SG_GRANDFATHER]]</f>
        <v>1095</v>
      </c>
      <c r="AR2821" s="273">
        <f>Table2[[#This Row],[EXCHG_IND_HEALTH_TOTAL]]+Table2[[#This Row],[OUTSD_IND_HEALTH_TOTAL]]</f>
        <v>956</v>
      </c>
      <c r="AS2821" s="273">
        <f>Table2[[#This Row],[EXCHG_SG_HEALTH_TOTAL]]+Table2[[#This Row],[OUTSD_SG_HEALTH_TOTAL]]</f>
        <v>1095</v>
      </c>
      <c r="AT2821" s="273">
        <f>Table2[[#This Row],[OUTSD_ATM_HEALTH_TOTAL]]+Table2[[#This Row],[OUTSD_LG_HEALTH_TOTAL]]+Table2[[#This Row],[Individual Total]]+Table2[[#This Row],[Small Group Total]]+Table2[[#This Row],[OUTSD_STUDENT]]</f>
        <v>3712</v>
      </c>
    </row>
    <row r="2822" spans="1:46">
      <c r="A2822" t="s">
        <v>107</v>
      </c>
      <c r="B2822" t="s">
        <v>358</v>
      </c>
      <c r="C2822">
        <v>2065</v>
      </c>
      <c r="D2822">
        <v>1059</v>
      </c>
      <c r="E2822">
        <v>698</v>
      </c>
      <c r="F2822">
        <v>308</v>
      </c>
      <c r="P2822">
        <v>616</v>
      </c>
      <c r="Q2822">
        <v>245</v>
      </c>
      <c r="R2822">
        <v>242</v>
      </c>
      <c r="S2822">
        <v>129</v>
      </c>
      <c r="V2822">
        <v>7838</v>
      </c>
      <c r="W2822">
        <v>408</v>
      </c>
      <c r="X2822">
        <v>2951</v>
      </c>
      <c r="Y2822">
        <v>3161</v>
      </c>
      <c r="Z2822">
        <v>1318</v>
      </c>
      <c r="AB2822">
        <v>8254</v>
      </c>
      <c r="AC2822">
        <v>5035</v>
      </c>
      <c r="AE2822">
        <v>7810</v>
      </c>
      <c r="AG2822">
        <v>4699</v>
      </c>
      <c r="AI2822">
        <v>5556</v>
      </c>
      <c r="AJ2822">
        <v>734</v>
      </c>
      <c r="AK2822">
        <v>1257</v>
      </c>
      <c r="AL2822">
        <v>2023</v>
      </c>
      <c r="AM2822">
        <v>4</v>
      </c>
      <c r="AN2822" s="273">
        <f>(Table2[[#This Row],[OUTSD_IND_HEALTH_TOTAL]]+Table2[[#This Row],[EXCHG_IND_HEALTH_TOTAL]])-Table2[[#This Row],[OUTSD_IND_GRANDFATHER]]</f>
        <v>2681</v>
      </c>
      <c r="AO2822" s="275">
        <f>Table2[[#This Row],[OUTSD_IND_HEALTH_TOTAL]]-Table2[[#This Row],[OUTSD_IND_GRANDFATHER]]</f>
        <v>616</v>
      </c>
      <c r="AP2822" s="273">
        <f>(Table2[[#This Row],[OUTSD_SG_HEALTH_TOTAL]]+Table2[[#This Row],[EXCHG_SG_HEALTH_TOTAL]])-Table2[[#This Row],[OUTSD_SG_GRANDFATHER]]</f>
        <v>7838</v>
      </c>
      <c r="AQ2822" s="275">
        <f>Table2[[#This Row],[OUTSD_SG_HEALTH_TOTAL]]-Table2[[#This Row],[OUTSD_SG_GRANDFATHER]]</f>
        <v>7838</v>
      </c>
      <c r="AR2822" s="273">
        <f>Table2[[#This Row],[EXCHG_IND_HEALTH_TOTAL]]+Table2[[#This Row],[OUTSD_IND_HEALTH_TOTAL]]</f>
        <v>2681</v>
      </c>
      <c r="AS2822" s="273">
        <f>Table2[[#This Row],[EXCHG_SG_HEALTH_TOTAL]]+Table2[[#This Row],[OUTSD_SG_HEALTH_TOTAL]]</f>
        <v>7838</v>
      </c>
      <c r="AT2822" s="273">
        <f>Table2[[#This Row],[OUTSD_ATM_HEALTH_TOTAL]]+Table2[[#This Row],[OUTSD_LG_HEALTH_TOTAL]]+Table2[[#This Row],[Individual Total]]+Table2[[#This Row],[Small Group Total]]+Table2[[#This Row],[OUTSD_STUDENT]]</f>
        <v>23808</v>
      </c>
    </row>
    <row r="2823" spans="1:46">
      <c r="A2823" t="s">
        <v>107</v>
      </c>
      <c r="B2823" t="s">
        <v>361</v>
      </c>
      <c r="C2823">
        <v>93</v>
      </c>
      <c r="D2823">
        <v>57</v>
      </c>
      <c r="E2823">
        <v>29</v>
      </c>
      <c r="F2823">
        <v>7</v>
      </c>
      <c r="P2823">
        <v>35</v>
      </c>
      <c r="Q2823">
        <v>23</v>
      </c>
      <c r="R2823">
        <v>3</v>
      </c>
      <c r="S2823">
        <v>9</v>
      </c>
      <c r="V2823">
        <v>484</v>
      </c>
      <c r="W2823">
        <v>32</v>
      </c>
      <c r="X2823">
        <v>315</v>
      </c>
      <c r="Y2823">
        <v>90</v>
      </c>
      <c r="Z2823">
        <v>47</v>
      </c>
      <c r="AB2823">
        <v>736</v>
      </c>
      <c r="AC2823">
        <v>152</v>
      </c>
      <c r="AE2823">
        <v>1544</v>
      </c>
      <c r="AG2823">
        <v>442</v>
      </c>
      <c r="AI2823">
        <v>59</v>
      </c>
      <c r="AJ2823">
        <v>2</v>
      </c>
      <c r="AK2823">
        <v>530</v>
      </c>
      <c r="AL2823">
        <v>2023</v>
      </c>
      <c r="AM2823">
        <v>4</v>
      </c>
      <c r="AN2823" s="273">
        <f>(Table2[[#This Row],[OUTSD_IND_HEALTH_TOTAL]]+Table2[[#This Row],[EXCHG_IND_HEALTH_TOTAL]])-Table2[[#This Row],[OUTSD_IND_GRANDFATHER]]</f>
        <v>128</v>
      </c>
      <c r="AO2823" s="275">
        <f>Table2[[#This Row],[OUTSD_IND_HEALTH_TOTAL]]-Table2[[#This Row],[OUTSD_IND_GRANDFATHER]]</f>
        <v>35</v>
      </c>
      <c r="AP2823" s="273">
        <f>(Table2[[#This Row],[OUTSD_SG_HEALTH_TOTAL]]+Table2[[#This Row],[EXCHG_SG_HEALTH_TOTAL]])-Table2[[#This Row],[OUTSD_SG_GRANDFATHER]]</f>
        <v>484</v>
      </c>
      <c r="AQ2823" s="275">
        <f>Table2[[#This Row],[OUTSD_SG_HEALTH_TOTAL]]-Table2[[#This Row],[OUTSD_SG_GRANDFATHER]]</f>
        <v>484</v>
      </c>
      <c r="AR2823" s="273">
        <f>Table2[[#This Row],[EXCHG_IND_HEALTH_TOTAL]]+Table2[[#This Row],[OUTSD_IND_HEALTH_TOTAL]]</f>
        <v>128</v>
      </c>
      <c r="AS2823" s="273">
        <f>Table2[[#This Row],[EXCHG_SG_HEALTH_TOTAL]]+Table2[[#This Row],[OUTSD_SG_HEALTH_TOTAL]]</f>
        <v>484</v>
      </c>
      <c r="AT2823" s="273">
        <f>Table2[[#This Row],[OUTSD_ATM_HEALTH_TOTAL]]+Table2[[#This Row],[OUTSD_LG_HEALTH_TOTAL]]+Table2[[#This Row],[Individual Total]]+Table2[[#This Row],[Small Group Total]]+Table2[[#This Row],[OUTSD_STUDENT]]</f>
        <v>1500</v>
      </c>
    </row>
    <row r="2824" spans="1:46">
      <c r="A2824" t="s">
        <v>107</v>
      </c>
      <c r="B2824" t="s">
        <v>372</v>
      </c>
      <c r="C2824">
        <v>123</v>
      </c>
      <c r="D2824">
        <v>63</v>
      </c>
      <c r="E2824">
        <v>46</v>
      </c>
      <c r="F2824">
        <v>14</v>
      </c>
      <c r="P2824">
        <v>31</v>
      </c>
      <c r="Q2824">
        <v>26</v>
      </c>
      <c r="R2824">
        <v>3</v>
      </c>
      <c r="S2824">
        <v>2</v>
      </c>
      <c r="V2824">
        <v>473</v>
      </c>
      <c r="W2824">
        <v>16</v>
      </c>
      <c r="X2824">
        <v>166</v>
      </c>
      <c r="Y2824">
        <v>185</v>
      </c>
      <c r="Z2824">
        <v>106</v>
      </c>
      <c r="AB2824">
        <v>1457</v>
      </c>
      <c r="AC2824">
        <v>346</v>
      </c>
      <c r="AE2824">
        <v>856</v>
      </c>
      <c r="AG2824">
        <v>449</v>
      </c>
      <c r="AI2824">
        <v>1639</v>
      </c>
      <c r="AJ2824">
        <v>2</v>
      </c>
      <c r="AK2824">
        <v>144</v>
      </c>
      <c r="AL2824">
        <v>2023</v>
      </c>
      <c r="AM2824">
        <v>4</v>
      </c>
      <c r="AN2824" s="273">
        <f>(Table2[[#This Row],[OUTSD_IND_HEALTH_TOTAL]]+Table2[[#This Row],[EXCHG_IND_HEALTH_TOTAL]])-Table2[[#This Row],[OUTSD_IND_GRANDFATHER]]</f>
        <v>154</v>
      </c>
      <c r="AO2824" s="275">
        <f>Table2[[#This Row],[OUTSD_IND_HEALTH_TOTAL]]-Table2[[#This Row],[OUTSD_IND_GRANDFATHER]]</f>
        <v>31</v>
      </c>
      <c r="AP2824" s="273">
        <f>(Table2[[#This Row],[OUTSD_SG_HEALTH_TOTAL]]+Table2[[#This Row],[EXCHG_SG_HEALTH_TOTAL]])-Table2[[#This Row],[OUTSD_SG_GRANDFATHER]]</f>
        <v>473</v>
      </c>
      <c r="AQ2824" s="275">
        <f>Table2[[#This Row],[OUTSD_SG_HEALTH_TOTAL]]-Table2[[#This Row],[OUTSD_SG_GRANDFATHER]]</f>
        <v>473</v>
      </c>
      <c r="AR2824" s="273">
        <f>Table2[[#This Row],[EXCHG_IND_HEALTH_TOTAL]]+Table2[[#This Row],[OUTSD_IND_HEALTH_TOTAL]]</f>
        <v>154</v>
      </c>
      <c r="AS2824" s="273">
        <f>Table2[[#This Row],[EXCHG_SG_HEALTH_TOTAL]]+Table2[[#This Row],[OUTSD_SG_HEALTH_TOTAL]]</f>
        <v>473</v>
      </c>
      <c r="AT2824" s="273">
        <f>Table2[[#This Row],[OUTSD_ATM_HEALTH_TOTAL]]+Table2[[#This Row],[OUTSD_LG_HEALTH_TOTAL]]+Table2[[#This Row],[Individual Total]]+Table2[[#This Row],[Small Group Total]]+Table2[[#This Row],[OUTSD_STUDENT]]</f>
        <v>2430</v>
      </c>
    </row>
    <row r="2825" spans="1:46">
      <c r="A2825" t="s">
        <v>107</v>
      </c>
      <c r="B2825" t="s">
        <v>376</v>
      </c>
      <c r="C2825">
        <v>171</v>
      </c>
      <c r="D2825">
        <v>85</v>
      </c>
      <c r="E2825">
        <v>61</v>
      </c>
      <c r="F2825">
        <v>25</v>
      </c>
      <c r="P2825">
        <v>25</v>
      </c>
      <c r="Q2825">
        <v>9</v>
      </c>
      <c r="R2825">
        <v>11</v>
      </c>
      <c r="S2825">
        <v>5</v>
      </c>
      <c r="V2825">
        <v>518</v>
      </c>
      <c r="W2825">
        <v>24</v>
      </c>
      <c r="X2825">
        <v>326</v>
      </c>
      <c r="Y2825">
        <v>104</v>
      </c>
      <c r="Z2825">
        <v>64</v>
      </c>
      <c r="AB2825">
        <v>2435</v>
      </c>
      <c r="AC2825">
        <v>496</v>
      </c>
      <c r="AE2825">
        <v>1828</v>
      </c>
      <c r="AG2825">
        <v>1096</v>
      </c>
      <c r="AI2825">
        <v>3124</v>
      </c>
      <c r="AK2825">
        <v>521</v>
      </c>
      <c r="AL2825">
        <v>2023</v>
      </c>
      <c r="AM2825">
        <v>4</v>
      </c>
      <c r="AN2825" s="273">
        <f>(Table2[[#This Row],[OUTSD_IND_HEALTH_TOTAL]]+Table2[[#This Row],[EXCHG_IND_HEALTH_TOTAL]])-Table2[[#This Row],[OUTSD_IND_GRANDFATHER]]</f>
        <v>196</v>
      </c>
      <c r="AO2825" s="275">
        <f>Table2[[#This Row],[OUTSD_IND_HEALTH_TOTAL]]-Table2[[#This Row],[OUTSD_IND_GRANDFATHER]]</f>
        <v>25</v>
      </c>
      <c r="AP2825" s="273">
        <f>(Table2[[#This Row],[OUTSD_SG_HEALTH_TOTAL]]+Table2[[#This Row],[EXCHG_SG_HEALTH_TOTAL]])-Table2[[#This Row],[OUTSD_SG_GRANDFATHER]]</f>
        <v>518</v>
      </c>
      <c r="AQ2825" s="275">
        <f>Table2[[#This Row],[OUTSD_SG_HEALTH_TOTAL]]-Table2[[#This Row],[OUTSD_SG_GRANDFATHER]]</f>
        <v>518</v>
      </c>
      <c r="AR2825" s="273">
        <f>Table2[[#This Row],[EXCHG_IND_HEALTH_TOTAL]]+Table2[[#This Row],[OUTSD_IND_HEALTH_TOTAL]]</f>
        <v>196</v>
      </c>
      <c r="AS2825" s="273">
        <f>Table2[[#This Row],[EXCHG_SG_HEALTH_TOTAL]]+Table2[[#This Row],[OUTSD_SG_HEALTH_TOTAL]]</f>
        <v>518</v>
      </c>
      <c r="AT2825" s="273">
        <f>Table2[[#This Row],[OUTSD_ATM_HEALTH_TOTAL]]+Table2[[#This Row],[OUTSD_LG_HEALTH_TOTAL]]+Table2[[#This Row],[Individual Total]]+Table2[[#This Row],[Small Group Total]]+Table2[[#This Row],[OUTSD_STUDENT]]</f>
        <v>3645</v>
      </c>
    </row>
    <row r="2826" spans="1:46">
      <c r="A2826" t="s">
        <v>107</v>
      </c>
      <c r="B2826" t="s">
        <v>379</v>
      </c>
      <c r="C2826">
        <v>80</v>
      </c>
      <c r="D2826">
        <v>40</v>
      </c>
      <c r="E2826">
        <v>36</v>
      </c>
      <c r="F2826">
        <v>4</v>
      </c>
      <c r="P2826">
        <v>27</v>
      </c>
      <c r="Q2826">
        <v>20</v>
      </c>
      <c r="R2826">
        <v>6</v>
      </c>
      <c r="S2826">
        <v>1</v>
      </c>
      <c r="V2826">
        <v>210</v>
      </c>
      <c r="W2826">
        <v>13</v>
      </c>
      <c r="X2826">
        <v>119</v>
      </c>
      <c r="Y2826">
        <v>60</v>
      </c>
      <c r="Z2826">
        <v>18</v>
      </c>
      <c r="AB2826">
        <v>491</v>
      </c>
      <c r="AC2826">
        <v>255</v>
      </c>
      <c r="AE2826">
        <v>1746</v>
      </c>
      <c r="AG2826">
        <v>533</v>
      </c>
      <c r="AI2826">
        <v>16</v>
      </c>
      <c r="AJ2826">
        <v>2</v>
      </c>
      <c r="AK2826">
        <v>145</v>
      </c>
      <c r="AL2826">
        <v>2023</v>
      </c>
      <c r="AM2826">
        <v>4</v>
      </c>
      <c r="AN2826" s="273">
        <f>(Table2[[#This Row],[OUTSD_IND_HEALTH_TOTAL]]+Table2[[#This Row],[EXCHG_IND_HEALTH_TOTAL]])-Table2[[#This Row],[OUTSD_IND_GRANDFATHER]]</f>
        <v>107</v>
      </c>
      <c r="AO2826" s="275">
        <f>Table2[[#This Row],[OUTSD_IND_HEALTH_TOTAL]]-Table2[[#This Row],[OUTSD_IND_GRANDFATHER]]</f>
        <v>27</v>
      </c>
      <c r="AP2826" s="273">
        <f>(Table2[[#This Row],[OUTSD_SG_HEALTH_TOTAL]]+Table2[[#This Row],[EXCHG_SG_HEALTH_TOTAL]])-Table2[[#This Row],[OUTSD_SG_GRANDFATHER]]</f>
        <v>210</v>
      </c>
      <c r="AQ2826" s="275">
        <f>Table2[[#This Row],[OUTSD_SG_HEALTH_TOTAL]]-Table2[[#This Row],[OUTSD_SG_GRANDFATHER]]</f>
        <v>210</v>
      </c>
      <c r="AR2826" s="273">
        <f>Table2[[#This Row],[EXCHG_IND_HEALTH_TOTAL]]+Table2[[#This Row],[OUTSD_IND_HEALTH_TOTAL]]</f>
        <v>107</v>
      </c>
      <c r="AS2826" s="273">
        <f>Table2[[#This Row],[EXCHG_SG_HEALTH_TOTAL]]+Table2[[#This Row],[OUTSD_SG_HEALTH_TOTAL]]</f>
        <v>210</v>
      </c>
      <c r="AT2826" s="273">
        <f>Table2[[#This Row],[OUTSD_ATM_HEALTH_TOTAL]]+Table2[[#This Row],[OUTSD_LG_HEALTH_TOTAL]]+Table2[[#This Row],[Individual Total]]+Table2[[#This Row],[Small Group Total]]+Table2[[#This Row],[OUTSD_STUDENT]]</f>
        <v>1063</v>
      </c>
    </row>
    <row r="2827" spans="1:46">
      <c r="A2827" t="s">
        <v>107</v>
      </c>
      <c r="B2827" t="s">
        <v>377</v>
      </c>
      <c r="C2827">
        <v>61</v>
      </c>
      <c r="D2827">
        <v>38</v>
      </c>
      <c r="E2827">
        <v>16</v>
      </c>
      <c r="F2827">
        <v>7</v>
      </c>
      <c r="P2827">
        <v>11</v>
      </c>
      <c r="Q2827">
        <v>6</v>
      </c>
      <c r="R2827">
        <v>2</v>
      </c>
      <c r="S2827">
        <v>3</v>
      </c>
      <c r="V2827">
        <v>57</v>
      </c>
      <c r="W2827">
        <v>12</v>
      </c>
      <c r="X2827">
        <v>18</v>
      </c>
      <c r="Y2827">
        <v>20</v>
      </c>
      <c r="Z2827">
        <v>7</v>
      </c>
      <c r="AB2827">
        <v>363</v>
      </c>
      <c r="AC2827">
        <v>261</v>
      </c>
      <c r="AE2827">
        <v>553</v>
      </c>
      <c r="AG2827">
        <v>384</v>
      </c>
      <c r="AI2827">
        <v>1307</v>
      </c>
      <c r="AK2827">
        <v>142</v>
      </c>
      <c r="AL2827">
        <v>2023</v>
      </c>
      <c r="AM2827">
        <v>4</v>
      </c>
      <c r="AN2827" s="273">
        <f>(Table2[[#This Row],[OUTSD_IND_HEALTH_TOTAL]]+Table2[[#This Row],[EXCHG_IND_HEALTH_TOTAL]])-Table2[[#This Row],[OUTSD_IND_GRANDFATHER]]</f>
        <v>72</v>
      </c>
      <c r="AO2827" s="275">
        <f>Table2[[#This Row],[OUTSD_IND_HEALTH_TOTAL]]-Table2[[#This Row],[OUTSD_IND_GRANDFATHER]]</f>
        <v>11</v>
      </c>
      <c r="AP2827" s="273">
        <f>(Table2[[#This Row],[OUTSD_SG_HEALTH_TOTAL]]+Table2[[#This Row],[EXCHG_SG_HEALTH_TOTAL]])-Table2[[#This Row],[OUTSD_SG_GRANDFATHER]]</f>
        <v>57</v>
      </c>
      <c r="AQ2827" s="275">
        <f>Table2[[#This Row],[OUTSD_SG_HEALTH_TOTAL]]-Table2[[#This Row],[OUTSD_SG_GRANDFATHER]]</f>
        <v>57</v>
      </c>
      <c r="AR2827" s="273">
        <f>Table2[[#This Row],[EXCHG_IND_HEALTH_TOTAL]]+Table2[[#This Row],[OUTSD_IND_HEALTH_TOTAL]]</f>
        <v>72</v>
      </c>
      <c r="AS2827" s="273">
        <f>Table2[[#This Row],[EXCHG_SG_HEALTH_TOTAL]]+Table2[[#This Row],[OUTSD_SG_HEALTH_TOTAL]]</f>
        <v>57</v>
      </c>
      <c r="AT2827" s="273">
        <f>Table2[[#This Row],[OUTSD_ATM_HEALTH_TOTAL]]+Table2[[#This Row],[OUTSD_LG_HEALTH_TOTAL]]+Table2[[#This Row],[Individual Total]]+Table2[[#This Row],[Small Group Total]]+Table2[[#This Row],[OUTSD_STUDENT]]</f>
        <v>753</v>
      </c>
    </row>
    <row r="2828" spans="1:46">
      <c r="A2828" t="s">
        <v>107</v>
      </c>
      <c r="B2828" t="s">
        <v>370</v>
      </c>
      <c r="C2828">
        <v>3975</v>
      </c>
      <c r="D2828">
        <v>1961</v>
      </c>
      <c r="E2828">
        <v>1495</v>
      </c>
      <c r="F2828">
        <v>519</v>
      </c>
      <c r="P2828">
        <v>436</v>
      </c>
      <c r="Q2828">
        <v>207</v>
      </c>
      <c r="R2828">
        <v>143</v>
      </c>
      <c r="S2828">
        <v>86</v>
      </c>
      <c r="V2828">
        <v>2304</v>
      </c>
      <c r="W2828">
        <v>152</v>
      </c>
      <c r="X2828">
        <v>1155</v>
      </c>
      <c r="Y2828">
        <v>727</v>
      </c>
      <c r="Z2828">
        <v>270</v>
      </c>
      <c r="AB2828">
        <v>2446</v>
      </c>
      <c r="AC2828">
        <v>2725</v>
      </c>
      <c r="AE2828">
        <v>9683</v>
      </c>
      <c r="AG2828">
        <v>2852</v>
      </c>
      <c r="AI2828">
        <v>320</v>
      </c>
      <c r="AJ2828">
        <v>707</v>
      </c>
      <c r="AK2828">
        <v>1412</v>
      </c>
      <c r="AL2828">
        <v>2023</v>
      </c>
      <c r="AM2828">
        <v>4</v>
      </c>
      <c r="AN2828" s="273">
        <f>(Table2[[#This Row],[OUTSD_IND_HEALTH_TOTAL]]+Table2[[#This Row],[EXCHG_IND_HEALTH_TOTAL]])-Table2[[#This Row],[OUTSD_IND_GRANDFATHER]]</f>
        <v>4411</v>
      </c>
      <c r="AO2828" s="275">
        <f>Table2[[#This Row],[OUTSD_IND_HEALTH_TOTAL]]-Table2[[#This Row],[OUTSD_IND_GRANDFATHER]]</f>
        <v>436</v>
      </c>
      <c r="AP2828" s="273">
        <f>(Table2[[#This Row],[OUTSD_SG_HEALTH_TOTAL]]+Table2[[#This Row],[EXCHG_SG_HEALTH_TOTAL]])-Table2[[#This Row],[OUTSD_SG_GRANDFATHER]]</f>
        <v>2304</v>
      </c>
      <c r="AQ2828" s="275">
        <f>Table2[[#This Row],[OUTSD_SG_HEALTH_TOTAL]]-Table2[[#This Row],[OUTSD_SG_GRANDFATHER]]</f>
        <v>2304</v>
      </c>
      <c r="AR2828" s="273">
        <f>Table2[[#This Row],[EXCHG_IND_HEALTH_TOTAL]]+Table2[[#This Row],[OUTSD_IND_HEALTH_TOTAL]]</f>
        <v>4411</v>
      </c>
      <c r="AS2828" s="273">
        <f>Table2[[#This Row],[EXCHG_SG_HEALTH_TOTAL]]+Table2[[#This Row],[OUTSD_SG_HEALTH_TOTAL]]</f>
        <v>2304</v>
      </c>
      <c r="AT2828" s="273">
        <f>Table2[[#This Row],[OUTSD_ATM_HEALTH_TOTAL]]+Table2[[#This Row],[OUTSD_LG_HEALTH_TOTAL]]+Table2[[#This Row],[Individual Total]]+Table2[[#This Row],[Small Group Total]]+Table2[[#This Row],[OUTSD_STUDENT]]</f>
        <v>11886</v>
      </c>
    </row>
    <row r="2829" spans="1:46">
      <c r="A2829" t="s">
        <v>107</v>
      </c>
      <c r="B2829" t="s">
        <v>367</v>
      </c>
      <c r="C2829">
        <v>503</v>
      </c>
      <c r="D2829">
        <v>229</v>
      </c>
      <c r="E2829">
        <v>228</v>
      </c>
      <c r="F2829">
        <v>46</v>
      </c>
      <c r="P2829">
        <v>30</v>
      </c>
      <c r="Q2829">
        <v>17</v>
      </c>
      <c r="R2829">
        <v>9</v>
      </c>
      <c r="S2829">
        <v>4</v>
      </c>
      <c r="V2829">
        <v>1031</v>
      </c>
      <c r="W2829">
        <v>108</v>
      </c>
      <c r="X2829">
        <v>544</v>
      </c>
      <c r="Y2829">
        <v>320</v>
      </c>
      <c r="Z2829">
        <v>59</v>
      </c>
      <c r="AB2829">
        <v>4295</v>
      </c>
      <c r="AC2829">
        <v>1525</v>
      </c>
      <c r="AE2829">
        <v>2752</v>
      </c>
      <c r="AG2829">
        <v>3357</v>
      </c>
      <c r="AI2829">
        <v>2970</v>
      </c>
      <c r="AJ2829">
        <v>3</v>
      </c>
      <c r="AK2829">
        <v>664</v>
      </c>
      <c r="AL2829">
        <v>2023</v>
      </c>
      <c r="AM2829">
        <v>4</v>
      </c>
      <c r="AN2829" s="273">
        <f>(Table2[[#This Row],[OUTSD_IND_HEALTH_TOTAL]]+Table2[[#This Row],[EXCHG_IND_HEALTH_TOTAL]])-Table2[[#This Row],[OUTSD_IND_GRANDFATHER]]</f>
        <v>533</v>
      </c>
      <c r="AO2829" s="275">
        <f>Table2[[#This Row],[OUTSD_IND_HEALTH_TOTAL]]-Table2[[#This Row],[OUTSD_IND_GRANDFATHER]]</f>
        <v>30</v>
      </c>
      <c r="AP2829" s="273">
        <f>(Table2[[#This Row],[OUTSD_SG_HEALTH_TOTAL]]+Table2[[#This Row],[EXCHG_SG_HEALTH_TOTAL]])-Table2[[#This Row],[OUTSD_SG_GRANDFATHER]]</f>
        <v>1031</v>
      </c>
      <c r="AQ2829" s="275">
        <f>Table2[[#This Row],[OUTSD_SG_HEALTH_TOTAL]]-Table2[[#This Row],[OUTSD_SG_GRANDFATHER]]</f>
        <v>1031</v>
      </c>
      <c r="AR2829" s="273">
        <f>Table2[[#This Row],[EXCHG_IND_HEALTH_TOTAL]]+Table2[[#This Row],[OUTSD_IND_HEALTH_TOTAL]]</f>
        <v>533</v>
      </c>
      <c r="AS2829" s="273">
        <f>Table2[[#This Row],[EXCHG_SG_HEALTH_TOTAL]]+Table2[[#This Row],[OUTSD_SG_HEALTH_TOTAL]]</f>
        <v>1031</v>
      </c>
      <c r="AT2829" s="273">
        <f>Table2[[#This Row],[OUTSD_ATM_HEALTH_TOTAL]]+Table2[[#This Row],[OUTSD_LG_HEALTH_TOTAL]]+Table2[[#This Row],[Individual Total]]+Table2[[#This Row],[Small Group Total]]+Table2[[#This Row],[OUTSD_STUDENT]]</f>
        <v>7384</v>
      </c>
    </row>
    <row r="2830" spans="1:46">
      <c r="A2830" t="s">
        <v>107</v>
      </c>
      <c r="B2830" t="s">
        <v>391</v>
      </c>
      <c r="C2830">
        <v>15</v>
      </c>
      <c r="D2830">
        <v>6</v>
      </c>
      <c r="E2830">
        <v>8</v>
      </c>
      <c r="F2830">
        <v>1</v>
      </c>
      <c r="P2830">
        <v>4</v>
      </c>
      <c r="R2830">
        <v>4</v>
      </c>
      <c r="V2830">
        <v>26</v>
      </c>
      <c r="W2830">
        <v>11</v>
      </c>
      <c r="X2830">
        <v>10</v>
      </c>
      <c r="Y2830">
        <v>5</v>
      </c>
      <c r="AB2830">
        <v>40</v>
      </c>
      <c r="AC2830">
        <v>6</v>
      </c>
      <c r="AE2830">
        <v>161</v>
      </c>
      <c r="AG2830">
        <v>27</v>
      </c>
      <c r="AI2830">
        <v>1</v>
      </c>
      <c r="AK2830">
        <v>17</v>
      </c>
      <c r="AL2830">
        <v>2023</v>
      </c>
      <c r="AM2830">
        <v>4</v>
      </c>
      <c r="AN2830" s="273">
        <f>(Table2[[#This Row],[OUTSD_IND_HEALTH_TOTAL]]+Table2[[#This Row],[EXCHG_IND_HEALTH_TOTAL]])-Table2[[#This Row],[OUTSD_IND_GRANDFATHER]]</f>
        <v>19</v>
      </c>
      <c r="AO2830" s="275">
        <f>Table2[[#This Row],[OUTSD_IND_HEALTH_TOTAL]]-Table2[[#This Row],[OUTSD_IND_GRANDFATHER]]</f>
        <v>4</v>
      </c>
      <c r="AP2830" s="273">
        <f>(Table2[[#This Row],[OUTSD_SG_HEALTH_TOTAL]]+Table2[[#This Row],[EXCHG_SG_HEALTH_TOTAL]])-Table2[[#This Row],[OUTSD_SG_GRANDFATHER]]</f>
        <v>26</v>
      </c>
      <c r="AQ2830" s="275">
        <f>Table2[[#This Row],[OUTSD_SG_HEALTH_TOTAL]]-Table2[[#This Row],[OUTSD_SG_GRANDFATHER]]</f>
        <v>26</v>
      </c>
      <c r="AR2830" s="273">
        <f>Table2[[#This Row],[EXCHG_IND_HEALTH_TOTAL]]+Table2[[#This Row],[OUTSD_IND_HEALTH_TOTAL]]</f>
        <v>19</v>
      </c>
      <c r="AS2830" s="273">
        <f>Table2[[#This Row],[EXCHG_SG_HEALTH_TOTAL]]+Table2[[#This Row],[OUTSD_SG_HEALTH_TOTAL]]</f>
        <v>26</v>
      </c>
      <c r="AT2830" s="273">
        <f>Table2[[#This Row],[OUTSD_ATM_HEALTH_TOTAL]]+Table2[[#This Row],[OUTSD_LG_HEALTH_TOTAL]]+Table2[[#This Row],[Individual Total]]+Table2[[#This Row],[Small Group Total]]+Table2[[#This Row],[OUTSD_STUDENT]]</f>
        <v>91</v>
      </c>
    </row>
    <row r="2831" spans="1:46">
      <c r="A2831" t="s">
        <v>107</v>
      </c>
      <c r="B2831" t="s">
        <v>386</v>
      </c>
      <c r="C2831">
        <v>21</v>
      </c>
      <c r="D2831">
        <v>14</v>
      </c>
      <c r="E2831">
        <v>7</v>
      </c>
      <c r="P2831">
        <v>14</v>
      </c>
      <c r="Q2831">
        <v>7</v>
      </c>
      <c r="R2831">
        <v>4</v>
      </c>
      <c r="S2831">
        <v>3</v>
      </c>
      <c r="V2831">
        <v>88</v>
      </c>
      <c r="W2831">
        <v>2</v>
      </c>
      <c r="X2831">
        <v>65</v>
      </c>
      <c r="Y2831">
        <v>12</v>
      </c>
      <c r="Z2831">
        <v>9</v>
      </c>
      <c r="AB2831">
        <v>191</v>
      </c>
      <c r="AC2831">
        <v>6</v>
      </c>
      <c r="AE2831">
        <v>99</v>
      </c>
      <c r="AG2831">
        <v>434</v>
      </c>
      <c r="AI2831">
        <v>10</v>
      </c>
      <c r="AK2831">
        <v>34</v>
      </c>
      <c r="AL2831">
        <v>2023</v>
      </c>
      <c r="AM2831">
        <v>4</v>
      </c>
      <c r="AN2831" s="273">
        <f>(Table2[[#This Row],[OUTSD_IND_HEALTH_TOTAL]]+Table2[[#This Row],[EXCHG_IND_HEALTH_TOTAL]])-Table2[[#This Row],[OUTSD_IND_GRANDFATHER]]</f>
        <v>35</v>
      </c>
      <c r="AO2831" s="275">
        <f>Table2[[#This Row],[OUTSD_IND_HEALTH_TOTAL]]-Table2[[#This Row],[OUTSD_IND_GRANDFATHER]]</f>
        <v>14</v>
      </c>
      <c r="AP2831" s="273">
        <f>(Table2[[#This Row],[OUTSD_SG_HEALTH_TOTAL]]+Table2[[#This Row],[EXCHG_SG_HEALTH_TOTAL]])-Table2[[#This Row],[OUTSD_SG_GRANDFATHER]]</f>
        <v>88</v>
      </c>
      <c r="AQ2831" s="275">
        <f>Table2[[#This Row],[OUTSD_SG_HEALTH_TOTAL]]-Table2[[#This Row],[OUTSD_SG_GRANDFATHER]]</f>
        <v>88</v>
      </c>
      <c r="AR2831" s="273">
        <f>Table2[[#This Row],[EXCHG_IND_HEALTH_TOTAL]]+Table2[[#This Row],[OUTSD_IND_HEALTH_TOTAL]]</f>
        <v>35</v>
      </c>
      <c r="AS2831" s="273">
        <f>Table2[[#This Row],[EXCHG_SG_HEALTH_TOTAL]]+Table2[[#This Row],[OUTSD_SG_HEALTH_TOTAL]]</f>
        <v>88</v>
      </c>
      <c r="AT2831" s="273">
        <f>Table2[[#This Row],[OUTSD_ATM_HEALTH_TOTAL]]+Table2[[#This Row],[OUTSD_LG_HEALTH_TOTAL]]+Table2[[#This Row],[Individual Total]]+Table2[[#This Row],[Small Group Total]]+Table2[[#This Row],[OUTSD_STUDENT]]</f>
        <v>320</v>
      </c>
    </row>
    <row r="2832" spans="1:46">
      <c r="A2832" t="s">
        <v>107</v>
      </c>
      <c r="B2832" t="s">
        <v>389</v>
      </c>
      <c r="C2832">
        <v>41</v>
      </c>
      <c r="D2832">
        <v>27</v>
      </c>
      <c r="E2832">
        <v>14</v>
      </c>
      <c r="P2832">
        <v>7</v>
      </c>
      <c r="Q2832">
        <v>3</v>
      </c>
      <c r="R2832">
        <v>4</v>
      </c>
      <c r="V2832">
        <v>105</v>
      </c>
      <c r="W2832">
        <v>8</v>
      </c>
      <c r="X2832">
        <v>86</v>
      </c>
      <c r="Y2832">
        <v>7</v>
      </c>
      <c r="Z2832">
        <v>4</v>
      </c>
      <c r="AB2832">
        <v>62</v>
      </c>
      <c r="AC2832">
        <v>5</v>
      </c>
      <c r="AE2832">
        <v>236</v>
      </c>
      <c r="AG2832">
        <v>468</v>
      </c>
      <c r="AI2832">
        <v>10</v>
      </c>
      <c r="AK2832">
        <v>19</v>
      </c>
      <c r="AL2832">
        <v>2023</v>
      </c>
      <c r="AM2832">
        <v>4</v>
      </c>
      <c r="AN2832" s="273">
        <f>(Table2[[#This Row],[OUTSD_IND_HEALTH_TOTAL]]+Table2[[#This Row],[EXCHG_IND_HEALTH_TOTAL]])-Table2[[#This Row],[OUTSD_IND_GRANDFATHER]]</f>
        <v>48</v>
      </c>
      <c r="AO2832" s="275">
        <f>Table2[[#This Row],[OUTSD_IND_HEALTH_TOTAL]]-Table2[[#This Row],[OUTSD_IND_GRANDFATHER]]</f>
        <v>7</v>
      </c>
      <c r="AP2832" s="273">
        <f>(Table2[[#This Row],[OUTSD_SG_HEALTH_TOTAL]]+Table2[[#This Row],[EXCHG_SG_HEALTH_TOTAL]])-Table2[[#This Row],[OUTSD_SG_GRANDFATHER]]</f>
        <v>105</v>
      </c>
      <c r="AQ2832" s="275">
        <f>Table2[[#This Row],[OUTSD_SG_HEALTH_TOTAL]]-Table2[[#This Row],[OUTSD_SG_GRANDFATHER]]</f>
        <v>105</v>
      </c>
      <c r="AR2832" s="273">
        <f>Table2[[#This Row],[EXCHG_IND_HEALTH_TOTAL]]+Table2[[#This Row],[OUTSD_IND_HEALTH_TOTAL]]</f>
        <v>48</v>
      </c>
      <c r="AS2832" s="273">
        <f>Table2[[#This Row],[EXCHG_SG_HEALTH_TOTAL]]+Table2[[#This Row],[OUTSD_SG_HEALTH_TOTAL]]</f>
        <v>105</v>
      </c>
      <c r="AT2832" s="273">
        <f>Table2[[#This Row],[OUTSD_ATM_HEALTH_TOTAL]]+Table2[[#This Row],[OUTSD_LG_HEALTH_TOTAL]]+Table2[[#This Row],[Individual Total]]+Table2[[#This Row],[Small Group Total]]+Table2[[#This Row],[OUTSD_STUDENT]]</f>
        <v>220</v>
      </c>
    </row>
    <row r="2833" spans="1:46">
      <c r="A2833" t="s">
        <v>107</v>
      </c>
      <c r="B2833" t="s">
        <v>360</v>
      </c>
      <c r="C2833">
        <v>323</v>
      </c>
      <c r="D2833">
        <v>250</v>
      </c>
      <c r="E2833">
        <v>64</v>
      </c>
      <c r="F2833">
        <v>9</v>
      </c>
      <c r="P2833">
        <v>82</v>
      </c>
      <c r="Q2833">
        <v>58</v>
      </c>
      <c r="R2833">
        <v>14</v>
      </c>
      <c r="S2833">
        <v>10</v>
      </c>
      <c r="V2833">
        <v>637</v>
      </c>
      <c r="W2833">
        <v>82</v>
      </c>
      <c r="X2833">
        <v>334</v>
      </c>
      <c r="Y2833">
        <v>170</v>
      </c>
      <c r="Z2833">
        <v>51</v>
      </c>
      <c r="AB2833">
        <v>441</v>
      </c>
      <c r="AC2833">
        <v>483</v>
      </c>
      <c r="AE2833">
        <v>311</v>
      </c>
      <c r="AG2833">
        <v>358</v>
      </c>
      <c r="AI2833">
        <v>8</v>
      </c>
      <c r="AK2833">
        <v>97</v>
      </c>
      <c r="AL2833">
        <v>2023</v>
      </c>
      <c r="AM2833">
        <v>4</v>
      </c>
      <c r="AN2833" s="273">
        <f>(Table2[[#This Row],[OUTSD_IND_HEALTH_TOTAL]]+Table2[[#This Row],[EXCHG_IND_HEALTH_TOTAL]])-Table2[[#This Row],[OUTSD_IND_GRANDFATHER]]</f>
        <v>405</v>
      </c>
      <c r="AO2833" s="275">
        <f>Table2[[#This Row],[OUTSD_IND_HEALTH_TOTAL]]-Table2[[#This Row],[OUTSD_IND_GRANDFATHER]]</f>
        <v>82</v>
      </c>
      <c r="AP2833" s="273">
        <f>(Table2[[#This Row],[OUTSD_SG_HEALTH_TOTAL]]+Table2[[#This Row],[EXCHG_SG_HEALTH_TOTAL]])-Table2[[#This Row],[OUTSD_SG_GRANDFATHER]]</f>
        <v>637</v>
      </c>
      <c r="AQ2833" s="275">
        <f>Table2[[#This Row],[OUTSD_SG_HEALTH_TOTAL]]-Table2[[#This Row],[OUTSD_SG_GRANDFATHER]]</f>
        <v>637</v>
      </c>
      <c r="AR2833" s="273">
        <f>Table2[[#This Row],[EXCHG_IND_HEALTH_TOTAL]]+Table2[[#This Row],[OUTSD_IND_HEALTH_TOTAL]]</f>
        <v>405</v>
      </c>
      <c r="AS2833" s="273">
        <f>Table2[[#This Row],[EXCHG_SG_HEALTH_TOTAL]]+Table2[[#This Row],[OUTSD_SG_HEALTH_TOTAL]]</f>
        <v>637</v>
      </c>
      <c r="AT2833" s="273">
        <f>Table2[[#This Row],[OUTSD_ATM_HEALTH_TOTAL]]+Table2[[#This Row],[OUTSD_LG_HEALTH_TOTAL]]+Table2[[#This Row],[Individual Total]]+Table2[[#This Row],[Small Group Total]]+Table2[[#This Row],[OUTSD_STUDENT]]</f>
        <v>1966</v>
      </c>
    </row>
    <row r="2834" spans="1:46">
      <c r="A2834" t="s">
        <v>107</v>
      </c>
      <c r="B2834" t="s">
        <v>368</v>
      </c>
      <c r="C2834">
        <v>566</v>
      </c>
      <c r="D2834">
        <v>326</v>
      </c>
      <c r="E2834">
        <v>187</v>
      </c>
      <c r="F2834">
        <v>53</v>
      </c>
      <c r="P2834">
        <v>125</v>
      </c>
      <c r="Q2834">
        <v>68</v>
      </c>
      <c r="R2834">
        <v>32</v>
      </c>
      <c r="S2834">
        <v>25</v>
      </c>
      <c r="V2834">
        <v>3122</v>
      </c>
      <c r="W2834">
        <v>352</v>
      </c>
      <c r="X2834">
        <v>1736</v>
      </c>
      <c r="Y2834">
        <v>869</v>
      </c>
      <c r="Z2834">
        <v>165</v>
      </c>
      <c r="AB2834">
        <v>3699</v>
      </c>
      <c r="AC2834">
        <v>4120</v>
      </c>
      <c r="AE2834">
        <v>17561</v>
      </c>
      <c r="AG2834">
        <v>3898</v>
      </c>
      <c r="AI2834">
        <v>9817</v>
      </c>
      <c r="AJ2834">
        <v>2</v>
      </c>
      <c r="AK2834">
        <v>1204</v>
      </c>
      <c r="AL2834">
        <v>2023</v>
      </c>
      <c r="AM2834">
        <v>4</v>
      </c>
      <c r="AN2834" s="273">
        <f>(Table2[[#This Row],[OUTSD_IND_HEALTH_TOTAL]]+Table2[[#This Row],[EXCHG_IND_HEALTH_TOTAL]])-Table2[[#This Row],[OUTSD_IND_GRANDFATHER]]</f>
        <v>691</v>
      </c>
      <c r="AO2834" s="275">
        <f>Table2[[#This Row],[OUTSD_IND_HEALTH_TOTAL]]-Table2[[#This Row],[OUTSD_IND_GRANDFATHER]]</f>
        <v>125</v>
      </c>
      <c r="AP2834" s="273">
        <f>(Table2[[#This Row],[OUTSD_SG_HEALTH_TOTAL]]+Table2[[#This Row],[EXCHG_SG_HEALTH_TOTAL]])-Table2[[#This Row],[OUTSD_SG_GRANDFATHER]]</f>
        <v>3122</v>
      </c>
      <c r="AQ2834" s="275">
        <f>Table2[[#This Row],[OUTSD_SG_HEALTH_TOTAL]]-Table2[[#This Row],[OUTSD_SG_GRANDFATHER]]</f>
        <v>3122</v>
      </c>
      <c r="AR2834" s="273">
        <f>Table2[[#This Row],[EXCHG_IND_HEALTH_TOTAL]]+Table2[[#This Row],[OUTSD_IND_HEALTH_TOTAL]]</f>
        <v>691</v>
      </c>
      <c r="AS2834" s="273">
        <f>Table2[[#This Row],[EXCHG_SG_HEALTH_TOTAL]]+Table2[[#This Row],[OUTSD_SG_HEALTH_TOTAL]]</f>
        <v>3122</v>
      </c>
      <c r="AT2834" s="273">
        <f>Table2[[#This Row],[OUTSD_ATM_HEALTH_TOTAL]]+Table2[[#This Row],[OUTSD_LG_HEALTH_TOTAL]]+Table2[[#This Row],[Individual Total]]+Table2[[#This Row],[Small Group Total]]+Table2[[#This Row],[OUTSD_STUDENT]]</f>
        <v>11632</v>
      </c>
    </row>
    <row r="2835" spans="1:46">
      <c r="A2835" t="s">
        <v>107</v>
      </c>
      <c r="B2835" t="s">
        <v>371</v>
      </c>
      <c r="C2835">
        <v>136</v>
      </c>
      <c r="D2835">
        <v>57</v>
      </c>
      <c r="E2835">
        <v>65</v>
      </c>
      <c r="F2835">
        <v>14</v>
      </c>
      <c r="P2835">
        <v>11</v>
      </c>
      <c r="Q2835">
        <v>5</v>
      </c>
      <c r="R2835">
        <v>6</v>
      </c>
      <c r="V2835">
        <v>151</v>
      </c>
      <c r="W2835">
        <v>10</v>
      </c>
      <c r="X2835">
        <v>82</v>
      </c>
      <c r="Y2835">
        <v>40</v>
      </c>
      <c r="Z2835">
        <v>19</v>
      </c>
      <c r="AB2835">
        <v>632</v>
      </c>
      <c r="AC2835">
        <v>361</v>
      </c>
      <c r="AE2835">
        <v>1735</v>
      </c>
      <c r="AG2835">
        <v>396</v>
      </c>
      <c r="AI2835">
        <v>13</v>
      </c>
      <c r="AJ2835">
        <v>9</v>
      </c>
      <c r="AK2835">
        <v>86</v>
      </c>
      <c r="AL2835">
        <v>2023</v>
      </c>
      <c r="AM2835">
        <v>4</v>
      </c>
      <c r="AN2835" s="273">
        <f>(Table2[[#This Row],[OUTSD_IND_HEALTH_TOTAL]]+Table2[[#This Row],[EXCHG_IND_HEALTH_TOTAL]])-Table2[[#This Row],[OUTSD_IND_GRANDFATHER]]</f>
        <v>147</v>
      </c>
      <c r="AO2835" s="275">
        <f>Table2[[#This Row],[OUTSD_IND_HEALTH_TOTAL]]-Table2[[#This Row],[OUTSD_IND_GRANDFATHER]]</f>
        <v>11</v>
      </c>
      <c r="AP2835" s="273">
        <f>(Table2[[#This Row],[OUTSD_SG_HEALTH_TOTAL]]+Table2[[#This Row],[EXCHG_SG_HEALTH_TOTAL]])-Table2[[#This Row],[OUTSD_SG_GRANDFATHER]]</f>
        <v>151</v>
      </c>
      <c r="AQ2835" s="275">
        <f>Table2[[#This Row],[OUTSD_SG_HEALTH_TOTAL]]-Table2[[#This Row],[OUTSD_SG_GRANDFATHER]]</f>
        <v>151</v>
      </c>
      <c r="AR2835" s="273">
        <f>Table2[[#This Row],[EXCHG_IND_HEALTH_TOTAL]]+Table2[[#This Row],[OUTSD_IND_HEALTH_TOTAL]]</f>
        <v>147</v>
      </c>
      <c r="AS2835" s="273">
        <f>Table2[[#This Row],[EXCHG_SG_HEALTH_TOTAL]]+Table2[[#This Row],[OUTSD_SG_HEALTH_TOTAL]]</f>
        <v>151</v>
      </c>
      <c r="AT2835" s="273">
        <f>Table2[[#This Row],[OUTSD_ATM_HEALTH_TOTAL]]+Table2[[#This Row],[OUTSD_LG_HEALTH_TOTAL]]+Table2[[#This Row],[Individual Total]]+Table2[[#This Row],[Small Group Total]]+Table2[[#This Row],[OUTSD_STUDENT]]</f>
        <v>1291</v>
      </c>
    </row>
    <row r="2836" spans="1:46">
      <c r="A2836" t="s">
        <v>107</v>
      </c>
      <c r="B2836" t="s">
        <v>378</v>
      </c>
      <c r="C2836">
        <v>154</v>
      </c>
      <c r="D2836">
        <v>90</v>
      </c>
      <c r="E2836">
        <v>55</v>
      </c>
      <c r="F2836">
        <v>9</v>
      </c>
      <c r="P2836">
        <v>45</v>
      </c>
      <c r="Q2836">
        <v>18</v>
      </c>
      <c r="R2836">
        <v>8</v>
      </c>
      <c r="S2836">
        <v>19</v>
      </c>
      <c r="V2836">
        <v>637</v>
      </c>
      <c r="W2836">
        <v>149</v>
      </c>
      <c r="X2836">
        <v>293</v>
      </c>
      <c r="Y2836">
        <v>155</v>
      </c>
      <c r="Z2836">
        <v>40</v>
      </c>
      <c r="AB2836">
        <v>1284</v>
      </c>
      <c r="AC2836">
        <v>1248</v>
      </c>
      <c r="AE2836">
        <v>4080</v>
      </c>
      <c r="AG2836">
        <v>1150</v>
      </c>
      <c r="AI2836">
        <v>4843</v>
      </c>
      <c r="AJ2836">
        <v>1</v>
      </c>
      <c r="AK2836">
        <v>350</v>
      </c>
      <c r="AL2836">
        <v>2023</v>
      </c>
      <c r="AM2836">
        <v>4</v>
      </c>
      <c r="AN2836" s="273">
        <f>(Table2[[#This Row],[OUTSD_IND_HEALTH_TOTAL]]+Table2[[#This Row],[EXCHG_IND_HEALTH_TOTAL]])-Table2[[#This Row],[OUTSD_IND_GRANDFATHER]]</f>
        <v>199</v>
      </c>
      <c r="AO2836" s="275">
        <f>Table2[[#This Row],[OUTSD_IND_HEALTH_TOTAL]]-Table2[[#This Row],[OUTSD_IND_GRANDFATHER]]</f>
        <v>45</v>
      </c>
      <c r="AP2836" s="273">
        <f>(Table2[[#This Row],[OUTSD_SG_HEALTH_TOTAL]]+Table2[[#This Row],[EXCHG_SG_HEALTH_TOTAL]])-Table2[[#This Row],[OUTSD_SG_GRANDFATHER]]</f>
        <v>637</v>
      </c>
      <c r="AQ2836" s="275">
        <f>Table2[[#This Row],[OUTSD_SG_HEALTH_TOTAL]]-Table2[[#This Row],[OUTSD_SG_GRANDFATHER]]</f>
        <v>637</v>
      </c>
      <c r="AR2836" s="273">
        <f>Table2[[#This Row],[EXCHG_IND_HEALTH_TOTAL]]+Table2[[#This Row],[OUTSD_IND_HEALTH_TOTAL]]</f>
        <v>199</v>
      </c>
      <c r="AS2836" s="273">
        <f>Table2[[#This Row],[EXCHG_SG_HEALTH_TOTAL]]+Table2[[#This Row],[OUTSD_SG_HEALTH_TOTAL]]</f>
        <v>637</v>
      </c>
      <c r="AT2836" s="273">
        <f>Table2[[#This Row],[OUTSD_ATM_HEALTH_TOTAL]]+Table2[[#This Row],[OUTSD_LG_HEALTH_TOTAL]]+Table2[[#This Row],[Individual Total]]+Table2[[#This Row],[Small Group Total]]+Table2[[#This Row],[OUTSD_STUDENT]]</f>
        <v>3368</v>
      </c>
    </row>
    <row r="2837" spans="1:46">
      <c r="A2837" t="s">
        <v>107</v>
      </c>
      <c r="B2837" t="s">
        <v>369</v>
      </c>
      <c r="C2837">
        <v>898</v>
      </c>
      <c r="D2837">
        <v>362</v>
      </c>
      <c r="E2837">
        <v>445</v>
      </c>
      <c r="F2837">
        <v>91</v>
      </c>
      <c r="P2837">
        <v>56</v>
      </c>
      <c r="Q2837">
        <v>30</v>
      </c>
      <c r="R2837">
        <v>12</v>
      </c>
      <c r="S2837">
        <v>14</v>
      </c>
      <c r="V2837">
        <v>1106</v>
      </c>
      <c r="W2837">
        <v>87</v>
      </c>
      <c r="X2837">
        <v>619</v>
      </c>
      <c r="Y2837">
        <v>327</v>
      </c>
      <c r="Z2837">
        <v>73</v>
      </c>
      <c r="AB2837">
        <v>799</v>
      </c>
      <c r="AC2837">
        <v>863</v>
      </c>
      <c r="AE2837">
        <v>872</v>
      </c>
      <c r="AG2837">
        <v>1503</v>
      </c>
      <c r="AI2837">
        <v>20</v>
      </c>
      <c r="AJ2837">
        <v>1</v>
      </c>
      <c r="AK2837">
        <v>226</v>
      </c>
      <c r="AL2837">
        <v>2023</v>
      </c>
      <c r="AM2837">
        <v>4</v>
      </c>
      <c r="AN2837" s="273">
        <f>(Table2[[#This Row],[OUTSD_IND_HEALTH_TOTAL]]+Table2[[#This Row],[EXCHG_IND_HEALTH_TOTAL]])-Table2[[#This Row],[OUTSD_IND_GRANDFATHER]]</f>
        <v>954</v>
      </c>
      <c r="AO2837" s="275">
        <f>Table2[[#This Row],[OUTSD_IND_HEALTH_TOTAL]]-Table2[[#This Row],[OUTSD_IND_GRANDFATHER]]</f>
        <v>56</v>
      </c>
      <c r="AP2837" s="273">
        <f>(Table2[[#This Row],[OUTSD_SG_HEALTH_TOTAL]]+Table2[[#This Row],[EXCHG_SG_HEALTH_TOTAL]])-Table2[[#This Row],[OUTSD_SG_GRANDFATHER]]</f>
        <v>1106</v>
      </c>
      <c r="AQ2837" s="275">
        <f>Table2[[#This Row],[OUTSD_SG_HEALTH_TOTAL]]-Table2[[#This Row],[OUTSD_SG_GRANDFATHER]]</f>
        <v>1106</v>
      </c>
      <c r="AR2837" s="273">
        <f>Table2[[#This Row],[EXCHG_IND_HEALTH_TOTAL]]+Table2[[#This Row],[OUTSD_IND_HEALTH_TOTAL]]</f>
        <v>954</v>
      </c>
      <c r="AS2837" s="273">
        <f>Table2[[#This Row],[EXCHG_SG_HEALTH_TOTAL]]+Table2[[#This Row],[OUTSD_SG_HEALTH_TOTAL]]</f>
        <v>1106</v>
      </c>
      <c r="AT2837" s="273">
        <f>Table2[[#This Row],[OUTSD_ATM_HEALTH_TOTAL]]+Table2[[#This Row],[OUTSD_LG_HEALTH_TOTAL]]+Table2[[#This Row],[Individual Total]]+Table2[[#This Row],[Small Group Total]]+Table2[[#This Row],[OUTSD_STUDENT]]</f>
        <v>3722</v>
      </c>
    </row>
    <row r="2838" spans="1:46">
      <c r="A2838" t="s">
        <v>107</v>
      </c>
      <c r="B2838" t="s">
        <v>385</v>
      </c>
      <c r="C2838">
        <v>97</v>
      </c>
      <c r="D2838">
        <v>44</v>
      </c>
      <c r="E2838">
        <v>42</v>
      </c>
      <c r="F2838">
        <v>11</v>
      </c>
      <c r="P2838">
        <v>10</v>
      </c>
      <c r="Q2838">
        <v>4</v>
      </c>
      <c r="R2838">
        <v>4</v>
      </c>
      <c r="S2838">
        <v>2</v>
      </c>
      <c r="V2838">
        <v>152</v>
      </c>
      <c r="W2838">
        <v>11</v>
      </c>
      <c r="X2838">
        <v>50</v>
      </c>
      <c r="Y2838">
        <v>76</v>
      </c>
      <c r="Z2838">
        <v>15</v>
      </c>
      <c r="AB2838">
        <v>164</v>
      </c>
      <c r="AC2838">
        <v>52</v>
      </c>
      <c r="AE2838">
        <v>146</v>
      </c>
      <c r="AG2838">
        <v>421</v>
      </c>
      <c r="AI2838">
        <v>4</v>
      </c>
      <c r="AK2838">
        <v>48</v>
      </c>
      <c r="AL2838">
        <v>2023</v>
      </c>
      <c r="AM2838">
        <v>4</v>
      </c>
      <c r="AN2838" s="273">
        <f>(Table2[[#This Row],[OUTSD_IND_HEALTH_TOTAL]]+Table2[[#This Row],[EXCHG_IND_HEALTH_TOTAL]])-Table2[[#This Row],[OUTSD_IND_GRANDFATHER]]</f>
        <v>107</v>
      </c>
      <c r="AO2838" s="275">
        <f>Table2[[#This Row],[OUTSD_IND_HEALTH_TOTAL]]-Table2[[#This Row],[OUTSD_IND_GRANDFATHER]]</f>
        <v>10</v>
      </c>
      <c r="AP2838" s="273">
        <f>(Table2[[#This Row],[OUTSD_SG_HEALTH_TOTAL]]+Table2[[#This Row],[EXCHG_SG_HEALTH_TOTAL]])-Table2[[#This Row],[OUTSD_SG_GRANDFATHER]]</f>
        <v>152</v>
      </c>
      <c r="AQ2838" s="275">
        <f>Table2[[#This Row],[OUTSD_SG_HEALTH_TOTAL]]-Table2[[#This Row],[OUTSD_SG_GRANDFATHER]]</f>
        <v>152</v>
      </c>
      <c r="AR2838" s="273">
        <f>Table2[[#This Row],[EXCHG_IND_HEALTH_TOTAL]]+Table2[[#This Row],[OUTSD_IND_HEALTH_TOTAL]]</f>
        <v>107</v>
      </c>
      <c r="AS2838" s="273">
        <f>Table2[[#This Row],[EXCHG_SG_HEALTH_TOTAL]]+Table2[[#This Row],[OUTSD_SG_HEALTH_TOTAL]]</f>
        <v>152</v>
      </c>
      <c r="AT2838" s="273">
        <f>Table2[[#This Row],[OUTSD_ATM_HEALTH_TOTAL]]+Table2[[#This Row],[OUTSD_LG_HEALTH_TOTAL]]+Table2[[#This Row],[Individual Total]]+Table2[[#This Row],[Small Group Total]]+Table2[[#This Row],[OUTSD_STUDENT]]</f>
        <v>475</v>
      </c>
    </row>
    <row r="2839" spans="1:46">
      <c r="A2839" t="s">
        <v>107</v>
      </c>
      <c r="B2839" t="s">
        <v>366</v>
      </c>
      <c r="C2839">
        <v>2794</v>
      </c>
      <c r="D2839">
        <v>1316</v>
      </c>
      <c r="E2839">
        <v>1245</v>
      </c>
      <c r="F2839">
        <v>233</v>
      </c>
      <c r="P2839">
        <v>232</v>
      </c>
      <c r="Q2839">
        <v>152</v>
      </c>
      <c r="R2839">
        <v>54</v>
      </c>
      <c r="S2839">
        <v>26</v>
      </c>
      <c r="V2839">
        <v>4573</v>
      </c>
      <c r="W2839">
        <v>340</v>
      </c>
      <c r="X2839">
        <v>2684</v>
      </c>
      <c r="Y2839">
        <v>1195</v>
      </c>
      <c r="Z2839">
        <v>354</v>
      </c>
      <c r="AB2839">
        <v>6233</v>
      </c>
      <c r="AC2839">
        <v>2514</v>
      </c>
      <c r="AE2839">
        <v>3469</v>
      </c>
      <c r="AG2839">
        <v>4837</v>
      </c>
      <c r="AI2839">
        <v>7866</v>
      </c>
      <c r="AJ2839">
        <v>1487</v>
      </c>
      <c r="AK2839">
        <v>1373</v>
      </c>
      <c r="AL2839">
        <v>2023</v>
      </c>
      <c r="AM2839">
        <v>4</v>
      </c>
      <c r="AN2839" s="273">
        <f>(Table2[[#This Row],[OUTSD_IND_HEALTH_TOTAL]]+Table2[[#This Row],[EXCHG_IND_HEALTH_TOTAL]])-Table2[[#This Row],[OUTSD_IND_GRANDFATHER]]</f>
        <v>3026</v>
      </c>
      <c r="AO2839" s="275">
        <f>Table2[[#This Row],[OUTSD_IND_HEALTH_TOTAL]]-Table2[[#This Row],[OUTSD_IND_GRANDFATHER]]</f>
        <v>232</v>
      </c>
      <c r="AP2839" s="273">
        <f>(Table2[[#This Row],[OUTSD_SG_HEALTH_TOTAL]]+Table2[[#This Row],[EXCHG_SG_HEALTH_TOTAL]])-Table2[[#This Row],[OUTSD_SG_GRANDFATHER]]</f>
        <v>4573</v>
      </c>
      <c r="AQ2839" s="275">
        <f>Table2[[#This Row],[OUTSD_SG_HEALTH_TOTAL]]-Table2[[#This Row],[OUTSD_SG_GRANDFATHER]]</f>
        <v>4573</v>
      </c>
      <c r="AR2839" s="273">
        <f>Table2[[#This Row],[EXCHG_IND_HEALTH_TOTAL]]+Table2[[#This Row],[OUTSD_IND_HEALTH_TOTAL]]</f>
        <v>3026</v>
      </c>
      <c r="AS2839" s="273">
        <f>Table2[[#This Row],[EXCHG_SG_HEALTH_TOTAL]]+Table2[[#This Row],[OUTSD_SG_HEALTH_TOTAL]]</f>
        <v>4573</v>
      </c>
      <c r="AT2839" s="273">
        <f>Table2[[#This Row],[OUTSD_ATM_HEALTH_TOTAL]]+Table2[[#This Row],[OUTSD_LG_HEALTH_TOTAL]]+Table2[[#This Row],[Individual Total]]+Table2[[#This Row],[Small Group Total]]+Table2[[#This Row],[OUTSD_STUDENT]]</f>
        <v>16346</v>
      </c>
    </row>
    <row r="2840" spans="1:46">
      <c r="A2840" t="s">
        <v>107</v>
      </c>
      <c r="B2840" t="s">
        <v>375</v>
      </c>
      <c r="C2840">
        <v>429</v>
      </c>
      <c r="D2840">
        <v>245</v>
      </c>
      <c r="E2840">
        <v>163</v>
      </c>
      <c r="F2840">
        <v>21</v>
      </c>
      <c r="P2840">
        <v>45</v>
      </c>
      <c r="Q2840">
        <v>22</v>
      </c>
      <c r="R2840">
        <v>14</v>
      </c>
      <c r="S2840">
        <v>9</v>
      </c>
      <c r="V2840">
        <v>340</v>
      </c>
      <c r="W2840">
        <v>32</v>
      </c>
      <c r="X2840">
        <v>178</v>
      </c>
      <c r="Y2840">
        <v>65</v>
      </c>
      <c r="Z2840">
        <v>65</v>
      </c>
      <c r="AB2840">
        <v>659</v>
      </c>
      <c r="AC2840">
        <v>506</v>
      </c>
      <c r="AE2840">
        <v>1716</v>
      </c>
      <c r="AG2840">
        <v>746</v>
      </c>
      <c r="AI2840">
        <v>1853</v>
      </c>
      <c r="AJ2840">
        <v>2</v>
      </c>
      <c r="AK2840">
        <v>408</v>
      </c>
      <c r="AL2840">
        <v>2023</v>
      </c>
      <c r="AM2840">
        <v>4</v>
      </c>
      <c r="AN2840" s="273">
        <f>(Table2[[#This Row],[OUTSD_IND_HEALTH_TOTAL]]+Table2[[#This Row],[EXCHG_IND_HEALTH_TOTAL]])-Table2[[#This Row],[OUTSD_IND_GRANDFATHER]]</f>
        <v>474</v>
      </c>
      <c r="AO2840" s="275">
        <f>Table2[[#This Row],[OUTSD_IND_HEALTH_TOTAL]]-Table2[[#This Row],[OUTSD_IND_GRANDFATHER]]</f>
        <v>45</v>
      </c>
      <c r="AP2840" s="273">
        <f>(Table2[[#This Row],[OUTSD_SG_HEALTH_TOTAL]]+Table2[[#This Row],[EXCHG_SG_HEALTH_TOTAL]])-Table2[[#This Row],[OUTSD_SG_GRANDFATHER]]</f>
        <v>340</v>
      </c>
      <c r="AQ2840" s="275">
        <f>Table2[[#This Row],[OUTSD_SG_HEALTH_TOTAL]]-Table2[[#This Row],[OUTSD_SG_GRANDFATHER]]</f>
        <v>340</v>
      </c>
      <c r="AR2840" s="273">
        <f>Table2[[#This Row],[EXCHG_IND_HEALTH_TOTAL]]+Table2[[#This Row],[OUTSD_IND_HEALTH_TOTAL]]</f>
        <v>474</v>
      </c>
      <c r="AS2840" s="273">
        <f>Table2[[#This Row],[EXCHG_SG_HEALTH_TOTAL]]+Table2[[#This Row],[OUTSD_SG_HEALTH_TOTAL]]</f>
        <v>340</v>
      </c>
      <c r="AT2840" s="273">
        <f>Table2[[#This Row],[OUTSD_ATM_HEALTH_TOTAL]]+Table2[[#This Row],[OUTSD_LG_HEALTH_TOTAL]]+Table2[[#This Row],[Individual Total]]+Table2[[#This Row],[Small Group Total]]+Table2[[#This Row],[OUTSD_STUDENT]]</f>
        <v>1979</v>
      </c>
    </row>
    <row r="2841" spans="1:46">
      <c r="A2841" t="s">
        <v>107</v>
      </c>
      <c r="B2841" t="s">
        <v>365</v>
      </c>
      <c r="C2841">
        <v>1100</v>
      </c>
      <c r="D2841">
        <v>549</v>
      </c>
      <c r="E2841">
        <v>424</v>
      </c>
      <c r="F2841">
        <v>127</v>
      </c>
      <c r="P2841">
        <v>67</v>
      </c>
      <c r="Q2841">
        <v>33</v>
      </c>
      <c r="R2841">
        <v>22</v>
      </c>
      <c r="S2841">
        <v>12</v>
      </c>
      <c r="V2841">
        <v>1976</v>
      </c>
      <c r="W2841">
        <v>125</v>
      </c>
      <c r="X2841">
        <v>999</v>
      </c>
      <c r="Y2841">
        <v>681</v>
      </c>
      <c r="Z2841">
        <v>171</v>
      </c>
      <c r="AB2841">
        <v>2640</v>
      </c>
      <c r="AC2841">
        <v>1637</v>
      </c>
      <c r="AE2841">
        <v>1487</v>
      </c>
      <c r="AG2841">
        <v>1405</v>
      </c>
      <c r="AI2841">
        <v>2005</v>
      </c>
      <c r="AJ2841">
        <v>1</v>
      </c>
      <c r="AK2841">
        <v>465</v>
      </c>
      <c r="AL2841">
        <v>2023</v>
      </c>
      <c r="AM2841">
        <v>4</v>
      </c>
      <c r="AN2841" s="273">
        <f>(Table2[[#This Row],[OUTSD_IND_HEALTH_TOTAL]]+Table2[[#This Row],[EXCHG_IND_HEALTH_TOTAL]])-Table2[[#This Row],[OUTSD_IND_GRANDFATHER]]</f>
        <v>1167</v>
      </c>
      <c r="AO2841" s="275">
        <f>Table2[[#This Row],[OUTSD_IND_HEALTH_TOTAL]]-Table2[[#This Row],[OUTSD_IND_GRANDFATHER]]</f>
        <v>67</v>
      </c>
      <c r="AP2841" s="273">
        <f>(Table2[[#This Row],[OUTSD_SG_HEALTH_TOTAL]]+Table2[[#This Row],[EXCHG_SG_HEALTH_TOTAL]])-Table2[[#This Row],[OUTSD_SG_GRANDFATHER]]</f>
        <v>1976</v>
      </c>
      <c r="AQ2841" s="275">
        <f>Table2[[#This Row],[OUTSD_SG_HEALTH_TOTAL]]-Table2[[#This Row],[OUTSD_SG_GRANDFATHER]]</f>
        <v>1976</v>
      </c>
      <c r="AR2841" s="273">
        <f>Table2[[#This Row],[EXCHG_IND_HEALTH_TOTAL]]+Table2[[#This Row],[OUTSD_IND_HEALTH_TOTAL]]</f>
        <v>1167</v>
      </c>
      <c r="AS2841" s="273">
        <f>Table2[[#This Row],[EXCHG_SG_HEALTH_TOTAL]]+Table2[[#This Row],[OUTSD_SG_HEALTH_TOTAL]]</f>
        <v>1976</v>
      </c>
      <c r="AT2841" s="273">
        <f>Table2[[#This Row],[OUTSD_ATM_HEALTH_TOTAL]]+Table2[[#This Row],[OUTSD_LG_HEALTH_TOTAL]]+Table2[[#This Row],[Individual Total]]+Table2[[#This Row],[Small Group Total]]+Table2[[#This Row],[OUTSD_STUDENT]]</f>
        <v>7420</v>
      </c>
    </row>
    <row r="2842" spans="1:46">
      <c r="A2842" t="s">
        <v>107</v>
      </c>
      <c r="B2842" t="s">
        <v>383</v>
      </c>
      <c r="C2842">
        <v>60</v>
      </c>
      <c r="D2842">
        <v>36</v>
      </c>
      <c r="E2842">
        <v>19</v>
      </c>
      <c r="F2842">
        <v>5</v>
      </c>
      <c r="P2842">
        <v>56</v>
      </c>
      <c r="Q2842">
        <v>39</v>
      </c>
      <c r="R2842">
        <v>16</v>
      </c>
      <c r="S2842">
        <v>1</v>
      </c>
      <c r="V2842">
        <v>106</v>
      </c>
      <c r="W2842">
        <v>16</v>
      </c>
      <c r="X2842">
        <v>58</v>
      </c>
      <c r="Y2842">
        <v>31</v>
      </c>
      <c r="Z2842">
        <v>1</v>
      </c>
      <c r="AB2842">
        <v>120</v>
      </c>
      <c r="AC2842">
        <v>178</v>
      </c>
      <c r="AE2842">
        <v>630</v>
      </c>
      <c r="AG2842">
        <v>394</v>
      </c>
      <c r="AI2842">
        <v>2</v>
      </c>
      <c r="AK2842">
        <v>38</v>
      </c>
      <c r="AL2842">
        <v>2023</v>
      </c>
      <c r="AM2842">
        <v>4</v>
      </c>
      <c r="AN2842" s="273">
        <f>(Table2[[#This Row],[OUTSD_IND_HEALTH_TOTAL]]+Table2[[#This Row],[EXCHG_IND_HEALTH_TOTAL]])-Table2[[#This Row],[OUTSD_IND_GRANDFATHER]]</f>
        <v>116</v>
      </c>
      <c r="AO2842" s="275">
        <f>Table2[[#This Row],[OUTSD_IND_HEALTH_TOTAL]]-Table2[[#This Row],[OUTSD_IND_GRANDFATHER]]</f>
        <v>56</v>
      </c>
      <c r="AP2842" s="273">
        <f>(Table2[[#This Row],[OUTSD_SG_HEALTH_TOTAL]]+Table2[[#This Row],[EXCHG_SG_HEALTH_TOTAL]])-Table2[[#This Row],[OUTSD_SG_GRANDFATHER]]</f>
        <v>106</v>
      </c>
      <c r="AQ2842" s="275">
        <f>Table2[[#This Row],[OUTSD_SG_HEALTH_TOTAL]]-Table2[[#This Row],[OUTSD_SG_GRANDFATHER]]</f>
        <v>106</v>
      </c>
      <c r="AR2842" s="273">
        <f>Table2[[#This Row],[EXCHG_IND_HEALTH_TOTAL]]+Table2[[#This Row],[OUTSD_IND_HEALTH_TOTAL]]</f>
        <v>116</v>
      </c>
      <c r="AS2842" s="273">
        <f>Table2[[#This Row],[EXCHG_SG_HEALTH_TOTAL]]+Table2[[#This Row],[OUTSD_SG_HEALTH_TOTAL]]</f>
        <v>106</v>
      </c>
      <c r="AT2842" s="273">
        <f>Table2[[#This Row],[OUTSD_ATM_HEALTH_TOTAL]]+Table2[[#This Row],[OUTSD_LG_HEALTH_TOTAL]]+Table2[[#This Row],[Individual Total]]+Table2[[#This Row],[Small Group Total]]+Table2[[#This Row],[OUTSD_STUDENT]]</f>
        <v>520</v>
      </c>
    </row>
    <row r="2843" spans="1:46">
      <c r="A2843" t="s">
        <v>107</v>
      </c>
      <c r="B2843" t="s">
        <v>356</v>
      </c>
      <c r="C2843">
        <v>1259</v>
      </c>
      <c r="D2843">
        <v>618</v>
      </c>
      <c r="E2843">
        <v>484</v>
      </c>
      <c r="F2843">
        <v>157</v>
      </c>
      <c r="P2843">
        <v>220</v>
      </c>
      <c r="Q2843">
        <v>94</v>
      </c>
      <c r="R2843">
        <v>65</v>
      </c>
      <c r="S2843">
        <v>61</v>
      </c>
      <c r="V2843">
        <v>3128</v>
      </c>
      <c r="W2843">
        <v>211</v>
      </c>
      <c r="X2843">
        <v>1349</v>
      </c>
      <c r="Y2843">
        <v>1223</v>
      </c>
      <c r="Z2843">
        <v>345</v>
      </c>
      <c r="AB2843">
        <v>5437</v>
      </c>
      <c r="AC2843">
        <v>3004</v>
      </c>
      <c r="AE2843">
        <v>3699</v>
      </c>
      <c r="AG2843">
        <v>2237</v>
      </c>
      <c r="AI2843">
        <v>4617</v>
      </c>
      <c r="AJ2843">
        <v>6</v>
      </c>
      <c r="AK2843">
        <v>750</v>
      </c>
      <c r="AL2843">
        <v>2023</v>
      </c>
      <c r="AM2843">
        <v>4</v>
      </c>
      <c r="AN2843" s="273">
        <f>(Table2[[#This Row],[OUTSD_IND_HEALTH_TOTAL]]+Table2[[#This Row],[EXCHG_IND_HEALTH_TOTAL]])-Table2[[#This Row],[OUTSD_IND_GRANDFATHER]]</f>
        <v>1479</v>
      </c>
      <c r="AO2843" s="275">
        <f>Table2[[#This Row],[OUTSD_IND_HEALTH_TOTAL]]-Table2[[#This Row],[OUTSD_IND_GRANDFATHER]]</f>
        <v>220</v>
      </c>
      <c r="AP2843" s="273">
        <f>(Table2[[#This Row],[OUTSD_SG_HEALTH_TOTAL]]+Table2[[#This Row],[EXCHG_SG_HEALTH_TOTAL]])-Table2[[#This Row],[OUTSD_SG_GRANDFATHER]]</f>
        <v>3128</v>
      </c>
      <c r="AQ2843" s="275">
        <f>Table2[[#This Row],[OUTSD_SG_HEALTH_TOTAL]]-Table2[[#This Row],[OUTSD_SG_GRANDFATHER]]</f>
        <v>3128</v>
      </c>
      <c r="AR2843" s="273">
        <f>Table2[[#This Row],[EXCHG_IND_HEALTH_TOTAL]]+Table2[[#This Row],[OUTSD_IND_HEALTH_TOTAL]]</f>
        <v>1479</v>
      </c>
      <c r="AS2843" s="273">
        <f>Table2[[#This Row],[EXCHG_SG_HEALTH_TOTAL]]+Table2[[#This Row],[OUTSD_SG_HEALTH_TOTAL]]</f>
        <v>3128</v>
      </c>
      <c r="AT2843" s="273">
        <f>Table2[[#This Row],[OUTSD_ATM_HEALTH_TOTAL]]+Table2[[#This Row],[OUTSD_LG_HEALTH_TOTAL]]+Table2[[#This Row],[Individual Total]]+Table2[[#This Row],[Small Group Total]]+Table2[[#This Row],[OUTSD_STUDENT]]</f>
        <v>13048</v>
      </c>
    </row>
    <row r="2844" spans="1:46">
      <c r="A2844" t="s">
        <v>107</v>
      </c>
      <c r="B2844" t="s">
        <v>382</v>
      </c>
      <c r="C2844">
        <v>25</v>
      </c>
      <c r="D2844">
        <v>16</v>
      </c>
      <c r="E2844">
        <v>8</v>
      </c>
      <c r="F2844">
        <v>1</v>
      </c>
      <c r="P2844">
        <v>19</v>
      </c>
      <c r="Q2844">
        <v>18</v>
      </c>
      <c r="R2844">
        <v>1</v>
      </c>
      <c r="V2844">
        <v>97</v>
      </c>
      <c r="W2844">
        <v>2</v>
      </c>
      <c r="X2844">
        <v>56</v>
      </c>
      <c r="Y2844">
        <v>13</v>
      </c>
      <c r="Z2844">
        <v>26</v>
      </c>
      <c r="AB2844">
        <v>395</v>
      </c>
      <c r="AC2844">
        <v>234</v>
      </c>
      <c r="AE2844">
        <v>538</v>
      </c>
      <c r="AG2844">
        <v>180</v>
      </c>
      <c r="AI2844">
        <v>9</v>
      </c>
      <c r="AK2844">
        <v>70</v>
      </c>
      <c r="AL2844">
        <v>2023</v>
      </c>
      <c r="AM2844">
        <v>4</v>
      </c>
      <c r="AN2844" s="273">
        <f>(Table2[[#This Row],[OUTSD_IND_HEALTH_TOTAL]]+Table2[[#This Row],[EXCHG_IND_HEALTH_TOTAL]])-Table2[[#This Row],[OUTSD_IND_GRANDFATHER]]</f>
        <v>44</v>
      </c>
      <c r="AO2844" s="275">
        <f>Table2[[#This Row],[OUTSD_IND_HEALTH_TOTAL]]-Table2[[#This Row],[OUTSD_IND_GRANDFATHER]]</f>
        <v>19</v>
      </c>
      <c r="AP2844" s="273">
        <f>(Table2[[#This Row],[OUTSD_SG_HEALTH_TOTAL]]+Table2[[#This Row],[EXCHG_SG_HEALTH_TOTAL]])-Table2[[#This Row],[OUTSD_SG_GRANDFATHER]]</f>
        <v>97</v>
      </c>
      <c r="AQ2844" s="275">
        <f>Table2[[#This Row],[OUTSD_SG_HEALTH_TOTAL]]-Table2[[#This Row],[OUTSD_SG_GRANDFATHER]]</f>
        <v>97</v>
      </c>
      <c r="AR2844" s="273">
        <f>Table2[[#This Row],[EXCHG_IND_HEALTH_TOTAL]]+Table2[[#This Row],[OUTSD_IND_HEALTH_TOTAL]]</f>
        <v>44</v>
      </c>
      <c r="AS2844" s="273">
        <f>Table2[[#This Row],[EXCHG_SG_HEALTH_TOTAL]]+Table2[[#This Row],[OUTSD_SG_HEALTH_TOTAL]]</f>
        <v>97</v>
      </c>
      <c r="AT2844" s="273">
        <f>Table2[[#This Row],[OUTSD_ATM_HEALTH_TOTAL]]+Table2[[#This Row],[OUTSD_LG_HEALTH_TOTAL]]+Table2[[#This Row],[Individual Total]]+Table2[[#This Row],[Small Group Total]]+Table2[[#This Row],[OUTSD_STUDENT]]</f>
        <v>770</v>
      </c>
    </row>
    <row r="2845" spans="1:46">
      <c r="A2845" t="s">
        <v>107</v>
      </c>
      <c r="B2845" t="s">
        <v>359</v>
      </c>
      <c r="C2845">
        <v>4213</v>
      </c>
      <c r="D2845">
        <v>1871</v>
      </c>
      <c r="E2845">
        <v>1587</v>
      </c>
      <c r="F2845">
        <v>755</v>
      </c>
      <c r="P2845">
        <v>1130</v>
      </c>
      <c r="Q2845">
        <v>464</v>
      </c>
      <c r="R2845">
        <v>407</v>
      </c>
      <c r="S2845">
        <v>259</v>
      </c>
      <c r="V2845">
        <v>12455</v>
      </c>
      <c r="W2845">
        <v>624</v>
      </c>
      <c r="X2845">
        <v>4388</v>
      </c>
      <c r="Y2845">
        <v>5106</v>
      </c>
      <c r="Z2845">
        <v>2337</v>
      </c>
      <c r="AB2845">
        <v>8069</v>
      </c>
      <c r="AC2845">
        <v>9262</v>
      </c>
      <c r="AE2845">
        <v>10538</v>
      </c>
      <c r="AG2845">
        <v>7907</v>
      </c>
      <c r="AI2845">
        <v>6100</v>
      </c>
      <c r="AJ2845">
        <v>1277</v>
      </c>
      <c r="AK2845">
        <v>1316</v>
      </c>
      <c r="AL2845">
        <v>2023</v>
      </c>
      <c r="AM2845">
        <v>4</v>
      </c>
      <c r="AN2845" s="273">
        <f>(Table2[[#This Row],[OUTSD_IND_HEALTH_TOTAL]]+Table2[[#This Row],[EXCHG_IND_HEALTH_TOTAL]])-Table2[[#This Row],[OUTSD_IND_GRANDFATHER]]</f>
        <v>5343</v>
      </c>
      <c r="AO2845" s="275">
        <f>Table2[[#This Row],[OUTSD_IND_HEALTH_TOTAL]]-Table2[[#This Row],[OUTSD_IND_GRANDFATHER]]</f>
        <v>1130</v>
      </c>
      <c r="AP2845" s="273">
        <f>(Table2[[#This Row],[OUTSD_SG_HEALTH_TOTAL]]+Table2[[#This Row],[EXCHG_SG_HEALTH_TOTAL]])-Table2[[#This Row],[OUTSD_SG_GRANDFATHER]]</f>
        <v>12455</v>
      </c>
      <c r="AQ2845" s="275">
        <f>Table2[[#This Row],[OUTSD_SG_HEALTH_TOTAL]]-Table2[[#This Row],[OUTSD_SG_GRANDFATHER]]</f>
        <v>12455</v>
      </c>
      <c r="AR2845" s="273">
        <f>Table2[[#This Row],[EXCHG_IND_HEALTH_TOTAL]]+Table2[[#This Row],[OUTSD_IND_HEALTH_TOTAL]]</f>
        <v>5343</v>
      </c>
      <c r="AS2845" s="273">
        <f>Table2[[#This Row],[EXCHG_SG_HEALTH_TOTAL]]+Table2[[#This Row],[OUTSD_SG_HEALTH_TOTAL]]</f>
        <v>12455</v>
      </c>
      <c r="AT2845" s="273">
        <f>Table2[[#This Row],[OUTSD_ATM_HEALTH_TOTAL]]+Table2[[#This Row],[OUTSD_LG_HEALTH_TOTAL]]+Table2[[#This Row],[Individual Total]]+Table2[[#This Row],[Small Group Total]]+Table2[[#This Row],[OUTSD_STUDENT]]</f>
        <v>35129</v>
      </c>
    </row>
    <row r="2846" spans="1:46">
      <c r="A2846" t="s">
        <v>107</v>
      </c>
      <c r="B2846" t="s">
        <v>364</v>
      </c>
      <c r="C2846">
        <v>369</v>
      </c>
      <c r="D2846">
        <v>197</v>
      </c>
      <c r="E2846">
        <v>124</v>
      </c>
      <c r="F2846">
        <v>48</v>
      </c>
      <c r="P2846">
        <v>64</v>
      </c>
      <c r="Q2846">
        <v>21</v>
      </c>
      <c r="R2846">
        <v>12</v>
      </c>
      <c r="S2846">
        <v>31</v>
      </c>
      <c r="V2846">
        <v>806</v>
      </c>
      <c r="W2846">
        <v>50</v>
      </c>
      <c r="X2846">
        <v>345</v>
      </c>
      <c r="Y2846">
        <v>270</v>
      </c>
      <c r="Z2846">
        <v>141</v>
      </c>
      <c r="AB2846">
        <v>1276</v>
      </c>
      <c r="AC2846">
        <v>639</v>
      </c>
      <c r="AE2846">
        <v>1258</v>
      </c>
      <c r="AG2846">
        <v>1014</v>
      </c>
      <c r="AI2846">
        <v>1603</v>
      </c>
      <c r="AK2846">
        <v>211</v>
      </c>
      <c r="AL2846">
        <v>2023</v>
      </c>
      <c r="AM2846">
        <v>4</v>
      </c>
      <c r="AN2846" s="273">
        <f>(Table2[[#This Row],[OUTSD_IND_HEALTH_TOTAL]]+Table2[[#This Row],[EXCHG_IND_HEALTH_TOTAL]])-Table2[[#This Row],[OUTSD_IND_GRANDFATHER]]</f>
        <v>433</v>
      </c>
      <c r="AO2846" s="275">
        <f>Table2[[#This Row],[OUTSD_IND_HEALTH_TOTAL]]-Table2[[#This Row],[OUTSD_IND_GRANDFATHER]]</f>
        <v>64</v>
      </c>
      <c r="AP2846" s="273">
        <f>(Table2[[#This Row],[OUTSD_SG_HEALTH_TOTAL]]+Table2[[#This Row],[EXCHG_SG_HEALTH_TOTAL]])-Table2[[#This Row],[OUTSD_SG_GRANDFATHER]]</f>
        <v>806</v>
      </c>
      <c r="AQ2846" s="275">
        <f>Table2[[#This Row],[OUTSD_SG_HEALTH_TOTAL]]-Table2[[#This Row],[OUTSD_SG_GRANDFATHER]]</f>
        <v>806</v>
      </c>
      <c r="AR2846" s="273">
        <f>Table2[[#This Row],[EXCHG_IND_HEALTH_TOTAL]]+Table2[[#This Row],[OUTSD_IND_HEALTH_TOTAL]]</f>
        <v>433</v>
      </c>
      <c r="AS2846" s="273">
        <f>Table2[[#This Row],[EXCHG_SG_HEALTH_TOTAL]]+Table2[[#This Row],[OUTSD_SG_HEALTH_TOTAL]]</f>
        <v>806</v>
      </c>
      <c r="AT2846" s="273">
        <f>Table2[[#This Row],[OUTSD_ATM_HEALTH_TOTAL]]+Table2[[#This Row],[OUTSD_LG_HEALTH_TOTAL]]+Table2[[#This Row],[Individual Total]]+Table2[[#This Row],[Small Group Total]]+Table2[[#This Row],[OUTSD_STUDENT]]</f>
        <v>3154</v>
      </c>
    </row>
    <row r="2847" spans="1:46">
      <c r="A2847" t="s">
        <v>107</v>
      </c>
      <c r="B2847" t="s">
        <v>384</v>
      </c>
      <c r="C2847">
        <v>18</v>
      </c>
      <c r="D2847">
        <v>12</v>
      </c>
      <c r="E2847">
        <v>6</v>
      </c>
      <c r="P2847">
        <v>18</v>
      </c>
      <c r="Q2847">
        <v>12</v>
      </c>
      <c r="R2847">
        <v>6</v>
      </c>
      <c r="V2847">
        <v>36</v>
      </c>
      <c r="W2847">
        <v>16</v>
      </c>
      <c r="X2847">
        <v>11</v>
      </c>
      <c r="Y2847">
        <v>8</v>
      </c>
      <c r="Z2847">
        <v>1</v>
      </c>
      <c r="AB2847">
        <v>17</v>
      </c>
      <c r="AC2847">
        <v>38</v>
      </c>
      <c r="AE2847">
        <v>152</v>
      </c>
      <c r="AG2847">
        <v>74</v>
      </c>
      <c r="AK2847">
        <v>25</v>
      </c>
      <c r="AL2847">
        <v>2023</v>
      </c>
      <c r="AM2847">
        <v>4</v>
      </c>
      <c r="AN2847" s="273">
        <f>(Table2[[#This Row],[OUTSD_IND_HEALTH_TOTAL]]+Table2[[#This Row],[EXCHG_IND_HEALTH_TOTAL]])-Table2[[#This Row],[OUTSD_IND_GRANDFATHER]]</f>
        <v>36</v>
      </c>
      <c r="AO2847" s="275">
        <f>Table2[[#This Row],[OUTSD_IND_HEALTH_TOTAL]]-Table2[[#This Row],[OUTSD_IND_GRANDFATHER]]</f>
        <v>18</v>
      </c>
      <c r="AP2847" s="273">
        <f>(Table2[[#This Row],[OUTSD_SG_HEALTH_TOTAL]]+Table2[[#This Row],[EXCHG_SG_HEALTH_TOTAL]])-Table2[[#This Row],[OUTSD_SG_GRANDFATHER]]</f>
        <v>36</v>
      </c>
      <c r="AQ2847" s="275">
        <f>Table2[[#This Row],[OUTSD_SG_HEALTH_TOTAL]]-Table2[[#This Row],[OUTSD_SG_GRANDFATHER]]</f>
        <v>36</v>
      </c>
      <c r="AR2847" s="273">
        <f>Table2[[#This Row],[EXCHG_IND_HEALTH_TOTAL]]+Table2[[#This Row],[OUTSD_IND_HEALTH_TOTAL]]</f>
        <v>36</v>
      </c>
      <c r="AS2847" s="273">
        <f>Table2[[#This Row],[EXCHG_SG_HEALTH_TOTAL]]+Table2[[#This Row],[OUTSD_SG_HEALTH_TOTAL]]</f>
        <v>36</v>
      </c>
      <c r="AT2847" s="273">
        <f>Table2[[#This Row],[OUTSD_ATM_HEALTH_TOTAL]]+Table2[[#This Row],[OUTSD_LG_HEALTH_TOTAL]]+Table2[[#This Row],[Individual Total]]+Table2[[#This Row],[Small Group Total]]+Table2[[#This Row],[OUTSD_STUDENT]]</f>
        <v>127</v>
      </c>
    </row>
    <row r="2848" spans="1:46">
      <c r="A2848" t="s">
        <v>107</v>
      </c>
      <c r="B2848" t="s">
        <v>374</v>
      </c>
      <c r="C2848">
        <v>58</v>
      </c>
      <c r="D2848">
        <v>33</v>
      </c>
      <c r="E2848">
        <v>21</v>
      </c>
      <c r="F2848">
        <v>4</v>
      </c>
      <c r="P2848">
        <v>14</v>
      </c>
      <c r="Q2848">
        <v>10</v>
      </c>
      <c r="R2848">
        <v>1</v>
      </c>
      <c r="S2848">
        <v>3</v>
      </c>
      <c r="V2848">
        <v>168</v>
      </c>
      <c r="W2848">
        <v>4</v>
      </c>
      <c r="X2848">
        <v>101</v>
      </c>
      <c r="Y2848">
        <v>30</v>
      </c>
      <c r="Z2848">
        <v>33</v>
      </c>
      <c r="AB2848">
        <v>758</v>
      </c>
      <c r="AC2848">
        <v>63</v>
      </c>
      <c r="AE2848">
        <v>1682</v>
      </c>
      <c r="AG2848">
        <v>326</v>
      </c>
      <c r="AI2848">
        <v>36</v>
      </c>
      <c r="AJ2848">
        <v>1</v>
      </c>
      <c r="AK2848">
        <v>290</v>
      </c>
      <c r="AL2848">
        <v>2023</v>
      </c>
      <c r="AM2848">
        <v>4</v>
      </c>
      <c r="AN2848" s="273">
        <f>(Table2[[#This Row],[OUTSD_IND_HEALTH_TOTAL]]+Table2[[#This Row],[EXCHG_IND_HEALTH_TOTAL]])-Table2[[#This Row],[OUTSD_IND_GRANDFATHER]]</f>
        <v>72</v>
      </c>
      <c r="AO2848" s="275">
        <f>Table2[[#This Row],[OUTSD_IND_HEALTH_TOTAL]]-Table2[[#This Row],[OUTSD_IND_GRANDFATHER]]</f>
        <v>14</v>
      </c>
      <c r="AP2848" s="273">
        <f>(Table2[[#This Row],[OUTSD_SG_HEALTH_TOTAL]]+Table2[[#This Row],[EXCHG_SG_HEALTH_TOTAL]])-Table2[[#This Row],[OUTSD_SG_GRANDFATHER]]</f>
        <v>168</v>
      </c>
      <c r="AQ2848" s="275">
        <f>Table2[[#This Row],[OUTSD_SG_HEALTH_TOTAL]]-Table2[[#This Row],[OUTSD_SG_GRANDFATHER]]</f>
        <v>168</v>
      </c>
      <c r="AR2848" s="273">
        <f>Table2[[#This Row],[EXCHG_IND_HEALTH_TOTAL]]+Table2[[#This Row],[OUTSD_IND_HEALTH_TOTAL]]</f>
        <v>72</v>
      </c>
      <c r="AS2848" s="273">
        <f>Table2[[#This Row],[EXCHG_SG_HEALTH_TOTAL]]+Table2[[#This Row],[OUTSD_SG_HEALTH_TOTAL]]</f>
        <v>168</v>
      </c>
      <c r="AT2848" s="273">
        <f>Table2[[#This Row],[OUTSD_ATM_HEALTH_TOTAL]]+Table2[[#This Row],[OUTSD_LG_HEALTH_TOTAL]]+Table2[[#This Row],[Individual Total]]+Table2[[#This Row],[Small Group Total]]+Table2[[#This Row],[OUTSD_STUDENT]]</f>
        <v>1061</v>
      </c>
    </row>
    <row r="2849" spans="1:46">
      <c r="A2849" t="s">
        <v>107</v>
      </c>
      <c r="B2849" t="s">
        <v>380</v>
      </c>
      <c r="C2849">
        <v>172</v>
      </c>
      <c r="D2849">
        <v>81</v>
      </c>
      <c r="E2849">
        <v>77</v>
      </c>
      <c r="F2849">
        <v>14</v>
      </c>
      <c r="P2849">
        <v>60</v>
      </c>
      <c r="Q2849">
        <v>39</v>
      </c>
      <c r="R2849">
        <v>17</v>
      </c>
      <c r="S2849">
        <v>4</v>
      </c>
      <c r="V2849">
        <v>554</v>
      </c>
      <c r="W2849">
        <v>57</v>
      </c>
      <c r="X2849">
        <v>320</v>
      </c>
      <c r="Y2849">
        <v>124</v>
      </c>
      <c r="Z2849">
        <v>53</v>
      </c>
      <c r="AB2849">
        <v>918</v>
      </c>
      <c r="AC2849">
        <v>598</v>
      </c>
      <c r="AE2849">
        <v>1654</v>
      </c>
      <c r="AG2849">
        <v>2256</v>
      </c>
      <c r="AI2849">
        <v>28</v>
      </c>
      <c r="AK2849">
        <v>620</v>
      </c>
      <c r="AL2849">
        <v>2023</v>
      </c>
      <c r="AM2849">
        <v>4</v>
      </c>
      <c r="AN2849" s="273">
        <f>(Table2[[#This Row],[OUTSD_IND_HEALTH_TOTAL]]+Table2[[#This Row],[EXCHG_IND_HEALTH_TOTAL]])-Table2[[#This Row],[OUTSD_IND_GRANDFATHER]]</f>
        <v>232</v>
      </c>
      <c r="AO2849" s="273">
        <f>Table2[[#This Row],[OUTSD_IND_HEALTH_TOTAL]]-Table2[[#This Row],[OUTSD_IND_GRANDFATHER]]</f>
        <v>60</v>
      </c>
      <c r="AP2849" s="273">
        <f>(Table2[[#This Row],[OUTSD_SG_HEALTH_TOTAL]]+Table2[[#This Row],[EXCHG_SG_HEALTH_TOTAL]])-Table2[[#This Row],[OUTSD_SG_GRANDFATHER]]</f>
        <v>554</v>
      </c>
      <c r="AQ2849" s="273">
        <f>Table2[[#This Row],[OUTSD_SG_HEALTH_TOTAL]]-Table2[[#This Row],[OUTSD_SG_GRANDFATHER]]</f>
        <v>554</v>
      </c>
      <c r="AR2849" s="273">
        <f>Table2[[#This Row],[EXCHG_IND_HEALTH_TOTAL]]+Table2[[#This Row],[OUTSD_IND_HEALTH_TOTAL]]</f>
        <v>232</v>
      </c>
      <c r="AS2849" s="273">
        <f>Table2[[#This Row],[EXCHG_SG_HEALTH_TOTAL]]+Table2[[#This Row],[OUTSD_SG_HEALTH_TOTAL]]</f>
        <v>554</v>
      </c>
      <c r="AT2849" s="273">
        <f>Table2[[#This Row],[OUTSD_ATM_HEALTH_TOTAL]]+Table2[[#This Row],[OUTSD_LG_HEALTH_TOTAL]]+Table2[[#This Row],[Individual Total]]+Table2[[#This Row],[Small Group Total]]+Table2[[#This Row],[OUTSD_STUDENT]]</f>
        <v>2302</v>
      </c>
    </row>
    <row r="2850" spans="1:46">
      <c r="A2850" t="s">
        <v>107</v>
      </c>
      <c r="B2850" t="s">
        <v>387</v>
      </c>
      <c r="C2850">
        <v>83</v>
      </c>
      <c r="D2850">
        <v>52</v>
      </c>
      <c r="E2850">
        <v>28</v>
      </c>
      <c r="F2850">
        <v>3</v>
      </c>
      <c r="P2850">
        <v>44</v>
      </c>
      <c r="Q2850">
        <v>32</v>
      </c>
      <c r="R2850">
        <v>7</v>
      </c>
      <c r="S2850">
        <v>5</v>
      </c>
      <c r="V2850">
        <v>268</v>
      </c>
      <c r="W2850">
        <v>21</v>
      </c>
      <c r="X2850">
        <v>136</v>
      </c>
      <c r="Y2850">
        <v>65</v>
      </c>
      <c r="Z2850">
        <v>46</v>
      </c>
      <c r="AB2850">
        <v>657</v>
      </c>
      <c r="AC2850">
        <v>612</v>
      </c>
      <c r="AE2850">
        <v>1824</v>
      </c>
      <c r="AG2850">
        <v>688</v>
      </c>
      <c r="AI2850">
        <v>122</v>
      </c>
      <c r="AK2850">
        <v>204</v>
      </c>
      <c r="AL2850">
        <v>2023</v>
      </c>
      <c r="AM2850">
        <v>4</v>
      </c>
      <c r="AN2850" s="273">
        <f>(Table2[[#This Row],[OUTSD_IND_HEALTH_TOTAL]]+Table2[[#This Row],[EXCHG_IND_HEALTH_TOTAL]])-Table2[[#This Row],[OUTSD_IND_GRANDFATHER]]</f>
        <v>127</v>
      </c>
      <c r="AO2850" s="273">
        <f>Table2[[#This Row],[OUTSD_IND_HEALTH_TOTAL]]-Table2[[#This Row],[OUTSD_IND_GRANDFATHER]]</f>
        <v>44</v>
      </c>
      <c r="AP2850" s="273">
        <f>(Table2[[#This Row],[OUTSD_SG_HEALTH_TOTAL]]+Table2[[#This Row],[EXCHG_SG_HEALTH_TOTAL]])-Table2[[#This Row],[OUTSD_SG_GRANDFATHER]]</f>
        <v>268</v>
      </c>
      <c r="AQ2850" s="273">
        <f>Table2[[#This Row],[OUTSD_SG_HEALTH_TOTAL]]-Table2[[#This Row],[OUTSD_SG_GRANDFATHER]]</f>
        <v>268</v>
      </c>
      <c r="AR2850" s="273">
        <f>Table2[[#This Row],[EXCHG_IND_HEALTH_TOTAL]]+Table2[[#This Row],[OUTSD_IND_HEALTH_TOTAL]]</f>
        <v>127</v>
      </c>
      <c r="AS2850" s="273">
        <f>Table2[[#This Row],[EXCHG_SG_HEALTH_TOTAL]]+Table2[[#This Row],[OUTSD_SG_HEALTH_TOTAL]]</f>
        <v>268</v>
      </c>
      <c r="AT2850" s="273">
        <f>Table2[[#This Row],[OUTSD_ATM_HEALTH_TOTAL]]+Table2[[#This Row],[OUTSD_LG_HEALTH_TOTAL]]+Table2[[#This Row],[Individual Total]]+Table2[[#This Row],[Small Group Total]]+Table2[[#This Row],[OUTSD_STUDENT]]</f>
        <v>1664</v>
      </c>
    </row>
    <row r="2851" spans="1:46">
      <c r="A2851" t="s">
        <v>107</v>
      </c>
      <c r="B2851" t="s">
        <v>392</v>
      </c>
      <c r="C2851">
        <v>59</v>
      </c>
      <c r="D2851">
        <v>45</v>
      </c>
      <c r="E2851">
        <v>14</v>
      </c>
      <c r="P2851">
        <v>19</v>
      </c>
      <c r="Q2851">
        <v>14</v>
      </c>
      <c r="R2851">
        <v>5</v>
      </c>
      <c r="V2851">
        <v>110</v>
      </c>
      <c r="W2851">
        <v>6</v>
      </c>
      <c r="X2851">
        <v>84</v>
      </c>
      <c r="Y2851">
        <v>19</v>
      </c>
      <c r="Z2851">
        <v>1</v>
      </c>
      <c r="AB2851">
        <v>69</v>
      </c>
      <c r="AC2851">
        <v>78</v>
      </c>
      <c r="AE2851">
        <v>235</v>
      </c>
      <c r="AG2851">
        <v>279</v>
      </c>
      <c r="AI2851">
        <v>5</v>
      </c>
      <c r="AK2851">
        <v>52</v>
      </c>
      <c r="AL2851">
        <v>2023</v>
      </c>
      <c r="AM2851">
        <v>4</v>
      </c>
      <c r="AN2851" s="273">
        <f>(Table2[[#This Row],[OUTSD_IND_HEALTH_TOTAL]]+Table2[[#This Row],[EXCHG_IND_HEALTH_TOTAL]])-Table2[[#This Row],[OUTSD_IND_GRANDFATHER]]</f>
        <v>78</v>
      </c>
      <c r="AO2851" s="273">
        <f>Table2[[#This Row],[OUTSD_IND_HEALTH_TOTAL]]-Table2[[#This Row],[OUTSD_IND_GRANDFATHER]]</f>
        <v>19</v>
      </c>
      <c r="AP2851" s="273">
        <f>(Table2[[#This Row],[OUTSD_SG_HEALTH_TOTAL]]+Table2[[#This Row],[EXCHG_SG_HEALTH_TOTAL]])-Table2[[#This Row],[OUTSD_SG_GRANDFATHER]]</f>
        <v>110</v>
      </c>
      <c r="AQ2851" s="273">
        <f>Table2[[#This Row],[OUTSD_SG_HEALTH_TOTAL]]-Table2[[#This Row],[OUTSD_SG_GRANDFATHER]]</f>
        <v>110</v>
      </c>
      <c r="AR2851" s="273">
        <f>Table2[[#This Row],[EXCHG_IND_HEALTH_TOTAL]]+Table2[[#This Row],[OUTSD_IND_HEALTH_TOTAL]]</f>
        <v>78</v>
      </c>
      <c r="AS2851" s="273">
        <f>Table2[[#This Row],[EXCHG_SG_HEALTH_TOTAL]]+Table2[[#This Row],[OUTSD_SG_HEALTH_TOTAL]]</f>
        <v>110</v>
      </c>
      <c r="AT2851" s="273">
        <f>Table2[[#This Row],[OUTSD_ATM_HEALTH_TOTAL]]+Table2[[#This Row],[OUTSD_LG_HEALTH_TOTAL]]+Table2[[#This Row],[Individual Total]]+Table2[[#This Row],[Small Group Total]]+Table2[[#This Row],[OUTSD_STUDENT]]</f>
        <v>335</v>
      </c>
    </row>
    <row r="2852" spans="1:46">
      <c r="A2852" t="s">
        <v>107</v>
      </c>
      <c r="B2852" t="s">
        <v>373</v>
      </c>
      <c r="C2852">
        <v>129</v>
      </c>
      <c r="D2852">
        <v>90</v>
      </c>
      <c r="E2852">
        <v>33</v>
      </c>
      <c r="F2852">
        <v>6</v>
      </c>
      <c r="P2852">
        <v>37</v>
      </c>
      <c r="Q2852">
        <v>29</v>
      </c>
      <c r="R2852">
        <v>7</v>
      </c>
      <c r="S2852">
        <v>1</v>
      </c>
      <c r="V2852">
        <v>355</v>
      </c>
      <c r="W2852">
        <v>46</v>
      </c>
      <c r="X2852">
        <v>168</v>
      </c>
      <c r="Y2852">
        <v>102</v>
      </c>
      <c r="Z2852">
        <v>39</v>
      </c>
      <c r="AB2852">
        <v>532</v>
      </c>
      <c r="AC2852">
        <v>287</v>
      </c>
      <c r="AE2852">
        <v>602</v>
      </c>
      <c r="AG2852">
        <v>646</v>
      </c>
      <c r="AI2852">
        <v>12</v>
      </c>
      <c r="AK2852">
        <v>153</v>
      </c>
      <c r="AL2852">
        <v>2023</v>
      </c>
      <c r="AM2852">
        <v>4</v>
      </c>
      <c r="AN2852" s="273">
        <f>(Table2[[#This Row],[OUTSD_IND_HEALTH_TOTAL]]+Table2[[#This Row],[EXCHG_IND_HEALTH_TOTAL]])-Table2[[#This Row],[OUTSD_IND_GRANDFATHER]]</f>
        <v>166</v>
      </c>
      <c r="AO2852" s="273">
        <f>Table2[[#This Row],[OUTSD_IND_HEALTH_TOTAL]]-Table2[[#This Row],[OUTSD_IND_GRANDFATHER]]</f>
        <v>37</v>
      </c>
      <c r="AP2852" s="273">
        <f>(Table2[[#This Row],[OUTSD_SG_HEALTH_TOTAL]]+Table2[[#This Row],[EXCHG_SG_HEALTH_TOTAL]])-Table2[[#This Row],[OUTSD_SG_GRANDFATHER]]</f>
        <v>355</v>
      </c>
      <c r="AQ2852" s="273">
        <f>Table2[[#This Row],[OUTSD_SG_HEALTH_TOTAL]]-Table2[[#This Row],[OUTSD_SG_GRANDFATHER]]</f>
        <v>355</v>
      </c>
      <c r="AR2852" s="273">
        <f>Table2[[#This Row],[EXCHG_IND_HEALTH_TOTAL]]+Table2[[#This Row],[OUTSD_IND_HEALTH_TOTAL]]</f>
        <v>166</v>
      </c>
      <c r="AS2852" s="273">
        <f>Table2[[#This Row],[EXCHG_SG_HEALTH_TOTAL]]+Table2[[#This Row],[OUTSD_SG_HEALTH_TOTAL]]</f>
        <v>355</v>
      </c>
      <c r="AT2852" s="273">
        <f>Table2[[#This Row],[OUTSD_ATM_HEALTH_TOTAL]]+Table2[[#This Row],[OUTSD_LG_HEALTH_TOTAL]]+Table2[[#This Row],[Individual Total]]+Table2[[#This Row],[Small Group Total]]+Table2[[#This Row],[OUTSD_STUDENT]]</f>
        <v>1340</v>
      </c>
    </row>
    <row r="2853" spans="1:46">
      <c r="A2853" t="s">
        <v>107</v>
      </c>
      <c r="B2853" t="s">
        <v>357</v>
      </c>
      <c r="C2853">
        <v>1923</v>
      </c>
      <c r="D2853">
        <v>845</v>
      </c>
      <c r="E2853">
        <v>735</v>
      </c>
      <c r="F2853">
        <v>343</v>
      </c>
      <c r="P2853">
        <v>623</v>
      </c>
      <c r="Q2853">
        <v>280</v>
      </c>
      <c r="R2853">
        <v>206</v>
      </c>
      <c r="S2853">
        <v>137</v>
      </c>
      <c r="V2853">
        <v>8988</v>
      </c>
      <c r="W2853">
        <v>426</v>
      </c>
      <c r="X2853">
        <v>3280</v>
      </c>
      <c r="Y2853">
        <v>3549</v>
      </c>
      <c r="Z2853">
        <v>1733</v>
      </c>
      <c r="AB2853">
        <v>7548</v>
      </c>
      <c r="AC2853">
        <v>10687</v>
      </c>
      <c r="AE2853">
        <v>11279</v>
      </c>
      <c r="AG2853">
        <v>5046</v>
      </c>
      <c r="AI2853">
        <v>4894</v>
      </c>
      <c r="AJ2853">
        <v>1236</v>
      </c>
      <c r="AK2853">
        <v>1195</v>
      </c>
      <c r="AL2853">
        <v>2023</v>
      </c>
      <c r="AM2853">
        <v>4</v>
      </c>
      <c r="AN2853" s="273">
        <f>(Table2[[#This Row],[OUTSD_IND_HEALTH_TOTAL]]+Table2[[#This Row],[EXCHG_IND_HEALTH_TOTAL]])-Table2[[#This Row],[OUTSD_IND_GRANDFATHER]]</f>
        <v>2546</v>
      </c>
      <c r="AO2853" s="273">
        <f>Table2[[#This Row],[OUTSD_IND_HEALTH_TOTAL]]-Table2[[#This Row],[OUTSD_IND_GRANDFATHER]]</f>
        <v>623</v>
      </c>
      <c r="AP2853" s="273">
        <f>(Table2[[#This Row],[OUTSD_SG_HEALTH_TOTAL]]+Table2[[#This Row],[EXCHG_SG_HEALTH_TOTAL]])-Table2[[#This Row],[OUTSD_SG_GRANDFATHER]]</f>
        <v>8988</v>
      </c>
      <c r="AQ2853" s="273">
        <f>Table2[[#This Row],[OUTSD_SG_HEALTH_TOTAL]]-Table2[[#This Row],[OUTSD_SG_GRANDFATHER]]</f>
        <v>8988</v>
      </c>
      <c r="AR2853" s="273">
        <f>Table2[[#This Row],[EXCHG_IND_HEALTH_TOTAL]]+Table2[[#This Row],[OUTSD_IND_HEALTH_TOTAL]]</f>
        <v>2546</v>
      </c>
      <c r="AS2853" s="273">
        <f>Table2[[#This Row],[EXCHG_SG_HEALTH_TOTAL]]+Table2[[#This Row],[OUTSD_SG_HEALTH_TOTAL]]</f>
        <v>8988</v>
      </c>
      <c r="AT2853" s="273">
        <f>Table2[[#This Row],[OUTSD_ATM_HEALTH_TOTAL]]+Table2[[#This Row],[OUTSD_LG_HEALTH_TOTAL]]+Table2[[#This Row],[Individual Total]]+Table2[[#This Row],[Small Group Total]]+Table2[[#This Row],[OUTSD_STUDENT]]</f>
        <v>29769</v>
      </c>
    </row>
    <row r="2854" spans="1:46">
      <c r="A2854" t="s">
        <v>107</v>
      </c>
      <c r="B2854" t="s">
        <v>390</v>
      </c>
      <c r="C2854">
        <v>5</v>
      </c>
      <c r="D2854">
        <v>4</v>
      </c>
      <c r="E2854">
        <v>1</v>
      </c>
      <c r="V2854">
        <v>24</v>
      </c>
      <c r="W2854">
        <v>9</v>
      </c>
      <c r="X2854">
        <v>5</v>
      </c>
      <c r="Y2854">
        <v>10</v>
      </c>
      <c r="AB2854">
        <v>2</v>
      </c>
      <c r="AE2854">
        <v>59</v>
      </c>
      <c r="AG2854">
        <v>16</v>
      </c>
      <c r="AI2854">
        <v>1</v>
      </c>
      <c r="AK2854">
        <v>7</v>
      </c>
      <c r="AL2854">
        <v>2023</v>
      </c>
      <c r="AM2854">
        <v>4</v>
      </c>
      <c r="AN2854" s="273">
        <f>(Table2[[#This Row],[OUTSD_IND_HEALTH_TOTAL]]+Table2[[#This Row],[EXCHG_IND_HEALTH_TOTAL]])-Table2[[#This Row],[OUTSD_IND_GRANDFATHER]]</f>
        <v>5</v>
      </c>
      <c r="AO2854" s="273">
        <f>Table2[[#This Row],[OUTSD_IND_HEALTH_TOTAL]]-Table2[[#This Row],[OUTSD_IND_GRANDFATHER]]</f>
        <v>0</v>
      </c>
      <c r="AP2854" s="273">
        <f>(Table2[[#This Row],[OUTSD_SG_HEALTH_TOTAL]]+Table2[[#This Row],[EXCHG_SG_HEALTH_TOTAL]])-Table2[[#This Row],[OUTSD_SG_GRANDFATHER]]</f>
        <v>24</v>
      </c>
      <c r="AQ2854" s="273">
        <f>Table2[[#This Row],[OUTSD_SG_HEALTH_TOTAL]]-Table2[[#This Row],[OUTSD_SG_GRANDFATHER]]</f>
        <v>24</v>
      </c>
      <c r="AR2854" s="273">
        <f>Table2[[#This Row],[EXCHG_IND_HEALTH_TOTAL]]+Table2[[#This Row],[OUTSD_IND_HEALTH_TOTAL]]</f>
        <v>5</v>
      </c>
      <c r="AS2854" s="273">
        <f>Table2[[#This Row],[EXCHG_SG_HEALTH_TOTAL]]+Table2[[#This Row],[OUTSD_SG_HEALTH_TOTAL]]</f>
        <v>24</v>
      </c>
      <c r="AT2854" s="273">
        <f>Table2[[#This Row],[OUTSD_ATM_HEALTH_TOTAL]]+Table2[[#This Row],[OUTSD_LG_HEALTH_TOTAL]]+Table2[[#This Row],[Individual Total]]+Table2[[#This Row],[Small Group Total]]+Table2[[#This Row],[OUTSD_STUDENT]]</f>
        <v>31</v>
      </c>
    </row>
    <row r="2855" spans="1:46">
      <c r="A2855" t="s">
        <v>107</v>
      </c>
      <c r="B2855" t="s">
        <v>362</v>
      </c>
      <c r="C2855">
        <v>285</v>
      </c>
      <c r="D2855">
        <v>117</v>
      </c>
      <c r="E2855">
        <v>120</v>
      </c>
      <c r="F2855">
        <v>48</v>
      </c>
      <c r="P2855">
        <v>54</v>
      </c>
      <c r="Q2855">
        <v>30</v>
      </c>
      <c r="R2855">
        <v>12</v>
      </c>
      <c r="S2855">
        <v>12</v>
      </c>
      <c r="V2855">
        <v>1739</v>
      </c>
      <c r="W2855">
        <v>93</v>
      </c>
      <c r="X2855">
        <v>665</v>
      </c>
      <c r="Y2855">
        <v>685</v>
      </c>
      <c r="Z2855">
        <v>296</v>
      </c>
      <c r="AB2855">
        <v>2561</v>
      </c>
      <c r="AC2855">
        <v>1086</v>
      </c>
      <c r="AE2855">
        <v>2900</v>
      </c>
      <c r="AG2855">
        <v>1029</v>
      </c>
      <c r="AI2855">
        <v>1554</v>
      </c>
      <c r="AJ2855">
        <v>3</v>
      </c>
      <c r="AK2855">
        <v>491</v>
      </c>
      <c r="AL2855">
        <v>2023</v>
      </c>
      <c r="AM2855">
        <v>4</v>
      </c>
      <c r="AN2855" s="273">
        <f>(Table2[[#This Row],[OUTSD_IND_HEALTH_TOTAL]]+Table2[[#This Row],[EXCHG_IND_HEALTH_TOTAL]])-Table2[[#This Row],[OUTSD_IND_GRANDFATHER]]</f>
        <v>339</v>
      </c>
      <c r="AO2855" s="273">
        <f>Table2[[#This Row],[OUTSD_IND_HEALTH_TOTAL]]-Table2[[#This Row],[OUTSD_IND_GRANDFATHER]]</f>
        <v>54</v>
      </c>
      <c r="AP2855" s="273">
        <f>(Table2[[#This Row],[OUTSD_SG_HEALTH_TOTAL]]+Table2[[#This Row],[EXCHG_SG_HEALTH_TOTAL]])-Table2[[#This Row],[OUTSD_SG_GRANDFATHER]]</f>
        <v>1739</v>
      </c>
      <c r="AQ2855" s="273">
        <f>Table2[[#This Row],[OUTSD_SG_HEALTH_TOTAL]]-Table2[[#This Row],[OUTSD_SG_GRANDFATHER]]</f>
        <v>1739</v>
      </c>
      <c r="AR2855" s="273">
        <f>Table2[[#This Row],[EXCHG_IND_HEALTH_TOTAL]]+Table2[[#This Row],[OUTSD_IND_HEALTH_TOTAL]]</f>
        <v>339</v>
      </c>
      <c r="AS2855" s="273">
        <f>Table2[[#This Row],[EXCHG_SG_HEALTH_TOTAL]]+Table2[[#This Row],[OUTSD_SG_HEALTH_TOTAL]]</f>
        <v>1739</v>
      </c>
      <c r="AT2855" s="273">
        <f>Table2[[#This Row],[OUTSD_ATM_HEALTH_TOTAL]]+Table2[[#This Row],[OUTSD_LG_HEALTH_TOTAL]]+Table2[[#This Row],[Individual Total]]+Table2[[#This Row],[Small Group Total]]+Table2[[#This Row],[OUTSD_STUDENT]]</f>
        <v>5725</v>
      </c>
    </row>
    <row r="2856" spans="1:46">
      <c r="A2856" t="s">
        <v>108</v>
      </c>
      <c r="B2856" t="s">
        <v>363</v>
      </c>
      <c r="AC2856">
        <v>1</v>
      </c>
      <c r="AL2856">
        <v>2023</v>
      </c>
      <c r="AM2856">
        <v>4</v>
      </c>
      <c r="AN2856" s="273">
        <f>(Table2[[#This Row],[OUTSD_IND_HEALTH_TOTAL]]+Table2[[#This Row],[EXCHG_IND_HEALTH_TOTAL]])-Table2[[#This Row],[OUTSD_IND_GRANDFATHER]]</f>
        <v>0</v>
      </c>
      <c r="AO2856" s="273">
        <f>Table2[[#This Row],[OUTSD_IND_HEALTH_TOTAL]]-Table2[[#This Row],[OUTSD_IND_GRANDFATHER]]</f>
        <v>0</v>
      </c>
      <c r="AP2856" s="273">
        <f>(Table2[[#This Row],[OUTSD_SG_HEALTH_TOTAL]]+Table2[[#This Row],[EXCHG_SG_HEALTH_TOTAL]])-Table2[[#This Row],[OUTSD_SG_GRANDFATHER]]</f>
        <v>0</v>
      </c>
      <c r="AQ2856" s="273">
        <f>Table2[[#This Row],[OUTSD_SG_HEALTH_TOTAL]]-Table2[[#This Row],[OUTSD_SG_GRANDFATHER]]</f>
        <v>0</v>
      </c>
      <c r="AR2856" s="273">
        <f>Table2[[#This Row],[EXCHG_IND_HEALTH_TOTAL]]+Table2[[#This Row],[OUTSD_IND_HEALTH_TOTAL]]</f>
        <v>0</v>
      </c>
      <c r="AS2856" s="273">
        <f>Table2[[#This Row],[EXCHG_SG_HEALTH_TOTAL]]+Table2[[#This Row],[OUTSD_SG_HEALTH_TOTAL]]</f>
        <v>0</v>
      </c>
      <c r="AT2856" s="273">
        <f>Table2[[#This Row],[OUTSD_ATM_HEALTH_TOTAL]]+Table2[[#This Row],[OUTSD_LG_HEALTH_TOTAL]]+Table2[[#This Row],[Individual Total]]+Table2[[#This Row],[Small Group Total]]+Table2[[#This Row],[OUTSD_STUDENT]]</f>
        <v>1</v>
      </c>
    </row>
    <row r="2857" spans="1:46">
      <c r="A2857" t="s">
        <v>108</v>
      </c>
      <c r="B2857" t="s">
        <v>358</v>
      </c>
      <c r="AC2857">
        <v>5</v>
      </c>
      <c r="AL2857">
        <v>2023</v>
      </c>
      <c r="AM2857">
        <v>4</v>
      </c>
      <c r="AN2857" s="273">
        <f>(Table2[[#This Row],[OUTSD_IND_HEALTH_TOTAL]]+Table2[[#This Row],[EXCHG_IND_HEALTH_TOTAL]])-Table2[[#This Row],[OUTSD_IND_GRANDFATHER]]</f>
        <v>0</v>
      </c>
      <c r="AO2857" s="273">
        <f>Table2[[#This Row],[OUTSD_IND_HEALTH_TOTAL]]-Table2[[#This Row],[OUTSD_IND_GRANDFATHER]]</f>
        <v>0</v>
      </c>
      <c r="AP2857" s="273">
        <f>(Table2[[#This Row],[OUTSD_SG_HEALTH_TOTAL]]+Table2[[#This Row],[EXCHG_SG_HEALTH_TOTAL]])-Table2[[#This Row],[OUTSD_SG_GRANDFATHER]]</f>
        <v>0</v>
      </c>
      <c r="AQ2857" s="273">
        <f>Table2[[#This Row],[OUTSD_SG_HEALTH_TOTAL]]-Table2[[#This Row],[OUTSD_SG_GRANDFATHER]]</f>
        <v>0</v>
      </c>
      <c r="AR2857" s="273">
        <f>Table2[[#This Row],[EXCHG_IND_HEALTH_TOTAL]]+Table2[[#This Row],[OUTSD_IND_HEALTH_TOTAL]]</f>
        <v>0</v>
      </c>
      <c r="AS2857" s="273">
        <f>Table2[[#This Row],[EXCHG_SG_HEALTH_TOTAL]]+Table2[[#This Row],[OUTSD_SG_HEALTH_TOTAL]]</f>
        <v>0</v>
      </c>
      <c r="AT2857" s="273">
        <f>Table2[[#This Row],[OUTSD_ATM_HEALTH_TOTAL]]+Table2[[#This Row],[OUTSD_LG_HEALTH_TOTAL]]+Table2[[#This Row],[Individual Total]]+Table2[[#This Row],[Small Group Total]]+Table2[[#This Row],[OUTSD_STUDENT]]</f>
        <v>5</v>
      </c>
    </row>
    <row r="2858" spans="1:46">
      <c r="A2858" t="s">
        <v>108</v>
      </c>
      <c r="B2858" t="s">
        <v>372</v>
      </c>
      <c r="AC2858">
        <v>1</v>
      </c>
      <c r="AL2858">
        <v>2023</v>
      </c>
      <c r="AM2858">
        <v>4</v>
      </c>
      <c r="AN2858" s="273">
        <f>(Table2[[#This Row],[OUTSD_IND_HEALTH_TOTAL]]+Table2[[#This Row],[EXCHG_IND_HEALTH_TOTAL]])-Table2[[#This Row],[OUTSD_IND_GRANDFATHER]]</f>
        <v>0</v>
      </c>
      <c r="AO2858" s="273">
        <f>Table2[[#This Row],[OUTSD_IND_HEALTH_TOTAL]]-Table2[[#This Row],[OUTSD_IND_GRANDFATHER]]</f>
        <v>0</v>
      </c>
      <c r="AP2858" s="273">
        <f>(Table2[[#This Row],[OUTSD_SG_HEALTH_TOTAL]]+Table2[[#This Row],[EXCHG_SG_HEALTH_TOTAL]])-Table2[[#This Row],[OUTSD_SG_GRANDFATHER]]</f>
        <v>0</v>
      </c>
      <c r="AQ2858" s="273">
        <f>Table2[[#This Row],[OUTSD_SG_HEALTH_TOTAL]]-Table2[[#This Row],[OUTSD_SG_GRANDFATHER]]</f>
        <v>0</v>
      </c>
      <c r="AR2858" s="273">
        <f>Table2[[#This Row],[EXCHG_IND_HEALTH_TOTAL]]+Table2[[#This Row],[OUTSD_IND_HEALTH_TOTAL]]</f>
        <v>0</v>
      </c>
      <c r="AS2858" s="273">
        <f>Table2[[#This Row],[EXCHG_SG_HEALTH_TOTAL]]+Table2[[#This Row],[OUTSD_SG_HEALTH_TOTAL]]</f>
        <v>0</v>
      </c>
      <c r="AT2858" s="273">
        <f>Table2[[#This Row],[OUTSD_ATM_HEALTH_TOTAL]]+Table2[[#This Row],[OUTSD_LG_HEALTH_TOTAL]]+Table2[[#This Row],[Individual Total]]+Table2[[#This Row],[Small Group Total]]+Table2[[#This Row],[OUTSD_STUDENT]]</f>
        <v>1</v>
      </c>
    </row>
    <row r="2859" spans="1:46">
      <c r="A2859" t="s">
        <v>108</v>
      </c>
      <c r="B2859" t="s">
        <v>376</v>
      </c>
      <c r="AC2859">
        <v>2</v>
      </c>
      <c r="AL2859">
        <v>2023</v>
      </c>
      <c r="AM2859">
        <v>4</v>
      </c>
      <c r="AN2859" s="273">
        <f>(Table2[[#This Row],[OUTSD_IND_HEALTH_TOTAL]]+Table2[[#This Row],[EXCHG_IND_HEALTH_TOTAL]])-Table2[[#This Row],[OUTSD_IND_GRANDFATHER]]</f>
        <v>0</v>
      </c>
      <c r="AO2859" s="273">
        <f>Table2[[#This Row],[OUTSD_IND_HEALTH_TOTAL]]-Table2[[#This Row],[OUTSD_IND_GRANDFATHER]]</f>
        <v>0</v>
      </c>
      <c r="AP2859" s="273">
        <f>(Table2[[#This Row],[OUTSD_SG_HEALTH_TOTAL]]+Table2[[#This Row],[EXCHG_SG_HEALTH_TOTAL]])-Table2[[#This Row],[OUTSD_SG_GRANDFATHER]]</f>
        <v>0</v>
      </c>
      <c r="AQ2859" s="273">
        <f>Table2[[#This Row],[OUTSD_SG_HEALTH_TOTAL]]-Table2[[#This Row],[OUTSD_SG_GRANDFATHER]]</f>
        <v>0</v>
      </c>
      <c r="AR2859" s="273">
        <f>Table2[[#This Row],[EXCHG_IND_HEALTH_TOTAL]]+Table2[[#This Row],[OUTSD_IND_HEALTH_TOTAL]]</f>
        <v>0</v>
      </c>
      <c r="AS2859" s="273">
        <f>Table2[[#This Row],[EXCHG_SG_HEALTH_TOTAL]]+Table2[[#This Row],[OUTSD_SG_HEALTH_TOTAL]]</f>
        <v>0</v>
      </c>
      <c r="AT2859" s="273">
        <f>Table2[[#This Row],[OUTSD_ATM_HEALTH_TOTAL]]+Table2[[#This Row],[OUTSD_LG_HEALTH_TOTAL]]+Table2[[#This Row],[Individual Total]]+Table2[[#This Row],[Small Group Total]]+Table2[[#This Row],[OUTSD_STUDENT]]</f>
        <v>2</v>
      </c>
    </row>
    <row r="2860" spans="1:46">
      <c r="A2860" t="s">
        <v>108</v>
      </c>
      <c r="B2860" t="s">
        <v>368</v>
      </c>
      <c r="AC2860">
        <v>1</v>
      </c>
      <c r="AL2860">
        <v>2023</v>
      </c>
      <c r="AM2860">
        <v>4</v>
      </c>
      <c r="AN2860" s="273">
        <f>(Table2[[#This Row],[OUTSD_IND_HEALTH_TOTAL]]+Table2[[#This Row],[EXCHG_IND_HEALTH_TOTAL]])-Table2[[#This Row],[OUTSD_IND_GRANDFATHER]]</f>
        <v>0</v>
      </c>
      <c r="AO2860" s="273">
        <f>Table2[[#This Row],[OUTSD_IND_HEALTH_TOTAL]]-Table2[[#This Row],[OUTSD_IND_GRANDFATHER]]</f>
        <v>0</v>
      </c>
      <c r="AP2860" s="273">
        <f>(Table2[[#This Row],[OUTSD_SG_HEALTH_TOTAL]]+Table2[[#This Row],[EXCHG_SG_HEALTH_TOTAL]])-Table2[[#This Row],[OUTSD_SG_GRANDFATHER]]</f>
        <v>0</v>
      </c>
      <c r="AQ2860" s="273">
        <f>Table2[[#This Row],[OUTSD_SG_HEALTH_TOTAL]]-Table2[[#This Row],[OUTSD_SG_GRANDFATHER]]</f>
        <v>0</v>
      </c>
      <c r="AR2860" s="273">
        <f>Table2[[#This Row],[EXCHG_IND_HEALTH_TOTAL]]+Table2[[#This Row],[OUTSD_IND_HEALTH_TOTAL]]</f>
        <v>0</v>
      </c>
      <c r="AS2860" s="273">
        <f>Table2[[#This Row],[EXCHG_SG_HEALTH_TOTAL]]+Table2[[#This Row],[OUTSD_SG_HEALTH_TOTAL]]</f>
        <v>0</v>
      </c>
      <c r="AT2860" s="273">
        <f>Table2[[#This Row],[OUTSD_ATM_HEALTH_TOTAL]]+Table2[[#This Row],[OUTSD_LG_HEALTH_TOTAL]]+Table2[[#This Row],[Individual Total]]+Table2[[#This Row],[Small Group Total]]+Table2[[#This Row],[OUTSD_STUDENT]]</f>
        <v>1</v>
      </c>
    </row>
    <row r="2861" spans="1:46">
      <c r="A2861" t="s">
        <v>108</v>
      </c>
      <c r="B2861" t="s">
        <v>371</v>
      </c>
      <c r="AC2861">
        <v>1</v>
      </c>
      <c r="AL2861">
        <v>2023</v>
      </c>
      <c r="AM2861">
        <v>4</v>
      </c>
      <c r="AN2861" s="273">
        <f>(Table2[[#This Row],[OUTSD_IND_HEALTH_TOTAL]]+Table2[[#This Row],[EXCHG_IND_HEALTH_TOTAL]])-Table2[[#This Row],[OUTSD_IND_GRANDFATHER]]</f>
        <v>0</v>
      </c>
      <c r="AO2861" s="275">
        <f>Table2[[#This Row],[OUTSD_IND_HEALTH_TOTAL]]-Table2[[#This Row],[OUTSD_IND_GRANDFATHER]]</f>
        <v>0</v>
      </c>
      <c r="AP2861" s="273">
        <f>(Table2[[#This Row],[OUTSD_SG_HEALTH_TOTAL]]+Table2[[#This Row],[EXCHG_SG_HEALTH_TOTAL]])-Table2[[#This Row],[OUTSD_SG_GRANDFATHER]]</f>
        <v>0</v>
      </c>
      <c r="AQ2861" s="275">
        <f>Table2[[#This Row],[OUTSD_SG_HEALTH_TOTAL]]-Table2[[#This Row],[OUTSD_SG_GRANDFATHER]]</f>
        <v>0</v>
      </c>
      <c r="AR2861" s="273">
        <f>Table2[[#This Row],[EXCHG_IND_HEALTH_TOTAL]]+Table2[[#This Row],[OUTSD_IND_HEALTH_TOTAL]]</f>
        <v>0</v>
      </c>
      <c r="AS2861" s="273">
        <f>Table2[[#This Row],[EXCHG_SG_HEALTH_TOTAL]]+Table2[[#This Row],[OUTSD_SG_HEALTH_TOTAL]]</f>
        <v>0</v>
      </c>
      <c r="AT2861" s="273">
        <f>Table2[[#This Row],[OUTSD_ATM_HEALTH_TOTAL]]+Table2[[#This Row],[OUTSD_LG_HEALTH_TOTAL]]+Table2[[#This Row],[Individual Total]]+Table2[[#This Row],[Small Group Total]]+Table2[[#This Row],[OUTSD_STUDENT]]</f>
        <v>1</v>
      </c>
    </row>
    <row r="2862" spans="1:46">
      <c r="A2862" t="s">
        <v>108</v>
      </c>
      <c r="B2862" t="s">
        <v>378</v>
      </c>
      <c r="AC2862">
        <v>1</v>
      </c>
      <c r="AL2862">
        <v>2023</v>
      </c>
      <c r="AM2862">
        <v>4</v>
      </c>
      <c r="AN2862" s="273">
        <f>(Table2[[#This Row],[OUTSD_IND_HEALTH_TOTAL]]+Table2[[#This Row],[EXCHG_IND_HEALTH_TOTAL]])-Table2[[#This Row],[OUTSD_IND_GRANDFATHER]]</f>
        <v>0</v>
      </c>
      <c r="AO2862" s="273">
        <f>Table2[[#This Row],[OUTSD_IND_HEALTH_TOTAL]]-Table2[[#This Row],[OUTSD_IND_GRANDFATHER]]</f>
        <v>0</v>
      </c>
      <c r="AP2862" s="273">
        <f>(Table2[[#This Row],[OUTSD_SG_HEALTH_TOTAL]]+Table2[[#This Row],[EXCHG_SG_HEALTH_TOTAL]])-Table2[[#This Row],[OUTSD_SG_GRANDFATHER]]</f>
        <v>0</v>
      </c>
      <c r="AQ2862" s="273">
        <f>Table2[[#This Row],[OUTSD_SG_HEALTH_TOTAL]]-Table2[[#This Row],[OUTSD_SG_GRANDFATHER]]</f>
        <v>0</v>
      </c>
      <c r="AR2862" s="273">
        <f>Table2[[#This Row],[EXCHG_IND_HEALTH_TOTAL]]+Table2[[#This Row],[OUTSD_IND_HEALTH_TOTAL]]</f>
        <v>0</v>
      </c>
      <c r="AS2862" s="273">
        <f>Table2[[#This Row],[EXCHG_SG_HEALTH_TOTAL]]+Table2[[#This Row],[OUTSD_SG_HEALTH_TOTAL]]</f>
        <v>0</v>
      </c>
      <c r="AT2862" s="273">
        <f>Table2[[#This Row],[OUTSD_ATM_HEALTH_TOTAL]]+Table2[[#This Row],[OUTSD_LG_HEALTH_TOTAL]]+Table2[[#This Row],[Individual Total]]+Table2[[#This Row],[Small Group Total]]+Table2[[#This Row],[OUTSD_STUDENT]]</f>
        <v>1</v>
      </c>
    </row>
    <row r="2863" spans="1:46">
      <c r="A2863" t="s">
        <v>108</v>
      </c>
      <c r="B2863" t="s">
        <v>369</v>
      </c>
      <c r="AC2863">
        <v>1</v>
      </c>
      <c r="AL2863">
        <v>2023</v>
      </c>
      <c r="AM2863">
        <v>4</v>
      </c>
      <c r="AN2863" s="273">
        <f>(Table2[[#This Row],[OUTSD_IND_HEALTH_TOTAL]]+Table2[[#This Row],[EXCHG_IND_HEALTH_TOTAL]])-Table2[[#This Row],[OUTSD_IND_GRANDFATHER]]</f>
        <v>0</v>
      </c>
      <c r="AO2863" s="273">
        <f>Table2[[#This Row],[OUTSD_IND_HEALTH_TOTAL]]-Table2[[#This Row],[OUTSD_IND_GRANDFATHER]]</f>
        <v>0</v>
      </c>
      <c r="AP2863" s="273">
        <f>(Table2[[#This Row],[OUTSD_SG_HEALTH_TOTAL]]+Table2[[#This Row],[EXCHG_SG_HEALTH_TOTAL]])-Table2[[#This Row],[OUTSD_SG_GRANDFATHER]]</f>
        <v>0</v>
      </c>
      <c r="AQ2863" s="273">
        <f>Table2[[#This Row],[OUTSD_SG_HEALTH_TOTAL]]-Table2[[#This Row],[OUTSD_SG_GRANDFATHER]]</f>
        <v>0</v>
      </c>
      <c r="AR2863" s="273">
        <f>Table2[[#This Row],[EXCHG_IND_HEALTH_TOTAL]]+Table2[[#This Row],[OUTSD_IND_HEALTH_TOTAL]]</f>
        <v>0</v>
      </c>
      <c r="AS2863" s="273">
        <f>Table2[[#This Row],[EXCHG_SG_HEALTH_TOTAL]]+Table2[[#This Row],[OUTSD_SG_HEALTH_TOTAL]]</f>
        <v>0</v>
      </c>
      <c r="AT2863" s="273">
        <f>Table2[[#This Row],[OUTSD_ATM_HEALTH_TOTAL]]+Table2[[#This Row],[OUTSD_LG_HEALTH_TOTAL]]+Table2[[#This Row],[Individual Total]]+Table2[[#This Row],[Small Group Total]]+Table2[[#This Row],[OUTSD_STUDENT]]</f>
        <v>1</v>
      </c>
    </row>
    <row r="2864" spans="1:46">
      <c r="A2864" t="s">
        <v>108</v>
      </c>
      <c r="B2864" t="s">
        <v>366</v>
      </c>
      <c r="AC2864">
        <v>4</v>
      </c>
      <c r="AL2864">
        <v>2023</v>
      </c>
      <c r="AM2864">
        <v>4</v>
      </c>
      <c r="AN2864" s="273">
        <f>(Table2[[#This Row],[OUTSD_IND_HEALTH_TOTAL]]+Table2[[#This Row],[EXCHG_IND_HEALTH_TOTAL]])-Table2[[#This Row],[OUTSD_IND_GRANDFATHER]]</f>
        <v>0</v>
      </c>
      <c r="AO2864" s="273">
        <f>Table2[[#This Row],[OUTSD_IND_HEALTH_TOTAL]]-Table2[[#This Row],[OUTSD_IND_GRANDFATHER]]</f>
        <v>0</v>
      </c>
      <c r="AP2864" s="273">
        <f>(Table2[[#This Row],[OUTSD_SG_HEALTH_TOTAL]]+Table2[[#This Row],[EXCHG_SG_HEALTH_TOTAL]])-Table2[[#This Row],[OUTSD_SG_GRANDFATHER]]</f>
        <v>0</v>
      </c>
      <c r="AQ2864" s="273">
        <f>Table2[[#This Row],[OUTSD_SG_HEALTH_TOTAL]]-Table2[[#This Row],[OUTSD_SG_GRANDFATHER]]</f>
        <v>0</v>
      </c>
      <c r="AR2864" s="273">
        <f>Table2[[#This Row],[EXCHG_IND_HEALTH_TOTAL]]+Table2[[#This Row],[OUTSD_IND_HEALTH_TOTAL]]</f>
        <v>0</v>
      </c>
      <c r="AS2864" s="273">
        <f>Table2[[#This Row],[EXCHG_SG_HEALTH_TOTAL]]+Table2[[#This Row],[OUTSD_SG_HEALTH_TOTAL]]</f>
        <v>0</v>
      </c>
      <c r="AT2864" s="273">
        <f>Table2[[#This Row],[OUTSD_ATM_HEALTH_TOTAL]]+Table2[[#This Row],[OUTSD_LG_HEALTH_TOTAL]]+Table2[[#This Row],[Individual Total]]+Table2[[#This Row],[Small Group Total]]+Table2[[#This Row],[OUTSD_STUDENT]]</f>
        <v>4</v>
      </c>
    </row>
    <row r="2865" spans="1:46">
      <c r="A2865" t="s">
        <v>108</v>
      </c>
      <c r="B2865" t="s">
        <v>375</v>
      </c>
      <c r="AC2865">
        <v>3</v>
      </c>
      <c r="AL2865">
        <v>2023</v>
      </c>
      <c r="AM2865">
        <v>4</v>
      </c>
      <c r="AN2865" s="273">
        <f>(Table2[[#This Row],[OUTSD_IND_HEALTH_TOTAL]]+Table2[[#This Row],[EXCHG_IND_HEALTH_TOTAL]])-Table2[[#This Row],[OUTSD_IND_GRANDFATHER]]</f>
        <v>0</v>
      </c>
      <c r="AO2865" s="273">
        <f>Table2[[#This Row],[OUTSD_IND_HEALTH_TOTAL]]-Table2[[#This Row],[OUTSD_IND_GRANDFATHER]]</f>
        <v>0</v>
      </c>
      <c r="AP2865" s="273">
        <f>(Table2[[#This Row],[OUTSD_SG_HEALTH_TOTAL]]+Table2[[#This Row],[EXCHG_SG_HEALTH_TOTAL]])-Table2[[#This Row],[OUTSD_SG_GRANDFATHER]]</f>
        <v>0</v>
      </c>
      <c r="AQ2865" s="273">
        <f>Table2[[#This Row],[OUTSD_SG_HEALTH_TOTAL]]-Table2[[#This Row],[OUTSD_SG_GRANDFATHER]]</f>
        <v>0</v>
      </c>
      <c r="AR2865" s="273">
        <f>Table2[[#This Row],[EXCHG_IND_HEALTH_TOTAL]]+Table2[[#This Row],[OUTSD_IND_HEALTH_TOTAL]]</f>
        <v>0</v>
      </c>
      <c r="AS2865" s="273">
        <f>Table2[[#This Row],[EXCHG_SG_HEALTH_TOTAL]]+Table2[[#This Row],[OUTSD_SG_HEALTH_TOTAL]]</f>
        <v>0</v>
      </c>
      <c r="AT2865" s="273">
        <f>Table2[[#This Row],[OUTSD_ATM_HEALTH_TOTAL]]+Table2[[#This Row],[OUTSD_LG_HEALTH_TOTAL]]+Table2[[#This Row],[Individual Total]]+Table2[[#This Row],[Small Group Total]]+Table2[[#This Row],[OUTSD_STUDENT]]</f>
        <v>3</v>
      </c>
    </row>
    <row r="2866" spans="1:46">
      <c r="A2866" t="s">
        <v>108</v>
      </c>
      <c r="B2866" t="s">
        <v>365</v>
      </c>
      <c r="AC2866">
        <v>1</v>
      </c>
      <c r="AL2866">
        <v>2023</v>
      </c>
      <c r="AM2866">
        <v>4</v>
      </c>
      <c r="AN2866" s="273">
        <f>(Table2[[#This Row],[OUTSD_IND_HEALTH_TOTAL]]+Table2[[#This Row],[EXCHG_IND_HEALTH_TOTAL]])-Table2[[#This Row],[OUTSD_IND_GRANDFATHER]]</f>
        <v>0</v>
      </c>
      <c r="AO2866" s="273">
        <f>Table2[[#This Row],[OUTSD_IND_HEALTH_TOTAL]]-Table2[[#This Row],[OUTSD_IND_GRANDFATHER]]</f>
        <v>0</v>
      </c>
      <c r="AP2866" s="273">
        <f>(Table2[[#This Row],[OUTSD_SG_HEALTH_TOTAL]]+Table2[[#This Row],[EXCHG_SG_HEALTH_TOTAL]])-Table2[[#This Row],[OUTSD_SG_GRANDFATHER]]</f>
        <v>0</v>
      </c>
      <c r="AQ2866" s="273">
        <f>Table2[[#This Row],[OUTSD_SG_HEALTH_TOTAL]]-Table2[[#This Row],[OUTSD_SG_GRANDFATHER]]</f>
        <v>0</v>
      </c>
      <c r="AR2866" s="273">
        <f>Table2[[#This Row],[EXCHG_IND_HEALTH_TOTAL]]+Table2[[#This Row],[OUTSD_IND_HEALTH_TOTAL]]</f>
        <v>0</v>
      </c>
      <c r="AS2866" s="273">
        <f>Table2[[#This Row],[EXCHG_SG_HEALTH_TOTAL]]+Table2[[#This Row],[OUTSD_SG_HEALTH_TOTAL]]</f>
        <v>0</v>
      </c>
      <c r="AT2866" s="273">
        <f>Table2[[#This Row],[OUTSD_ATM_HEALTH_TOTAL]]+Table2[[#This Row],[OUTSD_LG_HEALTH_TOTAL]]+Table2[[#This Row],[Individual Total]]+Table2[[#This Row],[Small Group Total]]+Table2[[#This Row],[OUTSD_STUDENT]]</f>
        <v>1</v>
      </c>
    </row>
    <row r="2867" spans="1:46">
      <c r="A2867" t="s">
        <v>108</v>
      </c>
      <c r="B2867" t="s">
        <v>383</v>
      </c>
      <c r="AB2867">
        <v>1</v>
      </c>
      <c r="AL2867">
        <v>2023</v>
      </c>
      <c r="AM2867">
        <v>4</v>
      </c>
      <c r="AN2867" s="273">
        <f>(Table2[[#This Row],[OUTSD_IND_HEALTH_TOTAL]]+Table2[[#This Row],[EXCHG_IND_HEALTH_TOTAL]])-Table2[[#This Row],[OUTSD_IND_GRANDFATHER]]</f>
        <v>0</v>
      </c>
      <c r="AO2867" s="273">
        <f>Table2[[#This Row],[OUTSD_IND_HEALTH_TOTAL]]-Table2[[#This Row],[OUTSD_IND_GRANDFATHER]]</f>
        <v>0</v>
      </c>
      <c r="AP2867" s="273">
        <f>(Table2[[#This Row],[OUTSD_SG_HEALTH_TOTAL]]+Table2[[#This Row],[EXCHG_SG_HEALTH_TOTAL]])-Table2[[#This Row],[OUTSD_SG_GRANDFATHER]]</f>
        <v>0</v>
      </c>
      <c r="AQ2867" s="273">
        <f>Table2[[#This Row],[OUTSD_SG_HEALTH_TOTAL]]-Table2[[#This Row],[OUTSD_SG_GRANDFATHER]]</f>
        <v>0</v>
      </c>
      <c r="AR2867" s="273">
        <f>Table2[[#This Row],[EXCHG_IND_HEALTH_TOTAL]]+Table2[[#This Row],[OUTSD_IND_HEALTH_TOTAL]]</f>
        <v>0</v>
      </c>
      <c r="AS2867" s="273">
        <f>Table2[[#This Row],[EXCHG_SG_HEALTH_TOTAL]]+Table2[[#This Row],[OUTSD_SG_HEALTH_TOTAL]]</f>
        <v>0</v>
      </c>
      <c r="AT2867" s="273">
        <f>Table2[[#This Row],[OUTSD_ATM_HEALTH_TOTAL]]+Table2[[#This Row],[OUTSD_LG_HEALTH_TOTAL]]+Table2[[#This Row],[Individual Total]]+Table2[[#This Row],[Small Group Total]]+Table2[[#This Row],[OUTSD_STUDENT]]</f>
        <v>1</v>
      </c>
    </row>
    <row r="2868" spans="1:46">
      <c r="A2868" t="s">
        <v>108</v>
      </c>
      <c r="B2868" t="s">
        <v>356</v>
      </c>
      <c r="AC2868">
        <v>21</v>
      </c>
      <c r="AL2868">
        <v>2023</v>
      </c>
      <c r="AM2868">
        <v>4</v>
      </c>
      <c r="AN2868" s="273">
        <f>(Table2[[#This Row],[OUTSD_IND_HEALTH_TOTAL]]+Table2[[#This Row],[EXCHG_IND_HEALTH_TOTAL]])-Table2[[#This Row],[OUTSD_IND_GRANDFATHER]]</f>
        <v>0</v>
      </c>
      <c r="AO2868" s="273">
        <f>Table2[[#This Row],[OUTSD_IND_HEALTH_TOTAL]]-Table2[[#This Row],[OUTSD_IND_GRANDFATHER]]</f>
        <v>0</v>
      </c>
      <c r="AP2868" s="273">
        <f>(Table2[[#This Row],[OUTSD_SG_HEALTH_TOTAL]]+Table2[[#This Row],[EXCHG_SG_HEALTH_TOTAL]])-Table2[[#This Row],[OUTSD_SG_GRANDFATHER]]</f>
        <v>0</v>
      </c>
      <c r="AQ2868" s="273">
        <f>Table2[[#This Row],[OUTSD_SG_HEALTH_TOTAL]]-Table2[[#This Row],[OUTSD_SG_GRANDFATHER]]</f>
        <v>0</v>
      </c>
      <c r="AR2868" s="273">
        <f>Table2[[#This Row],[EXCHG_IND_HEALTH_TOTAL]]+Table2[[#This Row],[OUTSD_IND_HEALTH_TOTAL]]</f>
        <v>0</v>
      </c>
      <c r="AS2868" s="273">
        <f>Table2[[#This Row],[EXCHG_SG_HEALTH_TOTAL]]+Table2[[#This Row],[OUTSD_SG_HEALTH_TOTAL]]</f>
        <v>0</v>
      </c>
      <c r="AT2868" s="273">
        <f>Table2[[#This Row],[OUTSD_ATM_HEALTH_TOTAL]]+Table2[[#This Row],[OUTSD_LG_HEALTH_TOTAL]]+Table2[[#This Row],[Individual Total]]+Table2[[#This Row],[Small Group Total]]+Table2[[#This Row],[OUTSD_STUDENT]]</f>
        <v>21</v>
      </c>
    </row>
    <row r="2869" spans="1:46">
      <c r="A2869" t="s">
        <v>108</v>
      </c>
      <c r="B2869" t="s">
        <v>359</v>
      </c>
      <c r="AC2869">
        <v>8</v>
      </c>
      <c r="AL2869">
        <v>2023</v>
      </c>
      <c r="AM2869">
        <v>4</v>
      </c>
      <c r="AN2869" s="273">
        <f>(Table2[[#This Row],[OUTSD_IND_HEALTH_TOTAL]]+Table2[[#This Row],[EXCHG_IND_HEALTH_TOTAL]])-Table2[[#This Row],[OUTSD_IND_GRANDFATHER]]</f>
        <v>0</v>
      </c>
      <c r="AO2869" s="273">
        <f>Table2[[#This Row],[OUTSD_IND_HEALTH_TOTAL]]-Table2[[#This Row],[OUTSD_IND_GRANDFATHER]]</f>
        <v>0</v>
      </c>
      <c r="AP2869" s="273">
        <f>(Table2[[#This Row],[OUTSD_SG_HEALTH_TOTAL]]+Table2[[#This Row],[EXCHG_SG_HEALTH_TOTAL]])-Table2[[#This Row],[OUTSD_SG_GRANDFATHER]]</f>
        <v>0</v>
      </c>
      <c r="AQ2869" s="273">
        <f>Table2[[#This Row],[OUTSD_SG_HEALTH_TOTAL]]-Table2[[#This Row],[OUTSD_SG_GRANDFATHER]]</f>
        <v>0</v>
      </c>
      <c r="AR2869" s="273">
        <f>Table2[[#This Row],[EXCHG_IND_HEALTH_TOTAL]]+Table2[[#This Row],[OUTSD_IND_HEALTH_TOTAL]]</f>
        <v>0</v>
      </c>
      <c r="AS2869" s="273">
        <f>Table2[[#This Row],[EXCHG_SG_HEALTH_TOTAL]]+Table2[[#This Row],[OUTSD_SG_HEALTH_TOTAL]]</f>
        <v>0</v>
      </c>
      <c r="AT2869" s="273">
        <f>Table2[[#This Row],[OUTSD_ATM_HEALTH_TOTAL]]+Table2[[#This Row],[OUTSD_LG_HEALTH_TOTAL]]+Table2[[#This Row],[Individual Total]]+Table2[[#This Row],[Small Group Total]]+Table2[[#This Row],[OUTSD_STUDENT]]</f>
        <v>8</v>
      </c>
    </row>
    <row r="2870" spans="1:46">
      <c r="A2870" t="s">
        <v>108</v>
      </c>
      <c r="B2870" t="s">
        <v>364</v>
      </c>
      <c r="AC2870">
        <v>1</v>
      </c>
      <c r="AL2870">
        <v>2023</v>
      </c>
      <c r="AM2870">
        <v>4</v>
      </c>
      <c r="AN2870" s="273">
        <f>(Table2[[#This Row],[OUTSD_IND_HEALTH_TOTAL]]+Table2[[#This Row],[EXCHG_IND_HEALTH_TOTAL]])-Table2[[#This Row],[OUTSD_IND_GRANDFATHER]]</f>
        <v>0</v>
      </c>
      <c r="AO2870" s="273">
        <f>Table2[[#This Row],[OUTSD_IND_HEALTH_TOTAL]]-Table2[[#This Row],[OUTSD_IND_GRANDFATHER]]</f>
        <v>0</v>
      </c>
      <c r="AP2870" s="273">
        <f>(Table2[[#This Row],[OUTSD_SG_HEALTH_TOTAL]]+Table2[[#This Row],[EXCHG_SG_HEALTH_TOTAL]])-Table2[[#This Row],[OUTSD_SG_GRANDFATHER]]</f>
        <v>0</v>
      </c>
      <c r="AQ2870" s="273">
        <f>Table2[[#This Row],[OUTSD_SG_HEALTH_TOTAL]]-Table2[[#This Row],[OUTSD_SG_GRANDFATHER]]</f>
        <v>0</v>
      </c>
      <c r="AR2870" s="273">
        <f>Table2[[#This Row],[EXCHG_IND_HEALTH_TOTAL]]+Table2[[#This Row],[OUTSD_IND_HEALTH_TOTAL]]</f>
        <v>0</v>
      </c>
      <c r="AS2870" s="273">
        <f>Table2[[#This Row],[EXCHG_SG_HEALTH_TOTAL]]+Table2[[#This Row],[OUTSD_SG_HEALTH_TOTAL]]</f>
        <v>0</v>
      </c>
      <c r="AT2870" s="273">
        <f>Table2[[#This Row],[OUTSD_ATM_HEALTH_TOTAL]]+Table2[[#This Row],[OUTSD_LG_HEALTH_TOTAL]]+Table2[[#This Row],[Individual Total]]+Table2[[#This Row],[Small Group Total]]+Table2[[#This Row],[OUTSD_STUDENT]]</f>
        <v>1</v>
      </c>
    </row>
    <row r="2871" spans="1:46">
      <c r="A2871" t="s">
        <v>108</v>
      </c>
      <c r="B2871" t="s">
        <v>387</v>
      </c>
      <c r="AC2871">
        <v>3</v>
      </c>
      <c r="AL2871">
        <v>2023</v>
      </c>
      <c r="AM2871">
        <v>4</v>
      </c>
      <c r="AN2871" s="273">
        <f>(Table2[[#This Row],[OUTSD_IND_HEALTH_TOTAL]]+Table2[[#This Row],[EXCHG_IND_HEALTH_TOTAL]])-Table2[[#This Row],[OUTSD_IND_GRANDFATHER]]</f>
        <v>0</v>
      </c>
      <c r="AO2871" s="273">
        <f>Table2[[#This Row],[OUTSD_IND_HEALTH_TOTAL]]-Table2[[#This Row],[OUTSD_IND_GRANDFATHER]]</f>
        <v>0</v>
      </c>
      <c r="AP2871" s="273">
        <f>(Table2[[#This Row],[OUTSD_SG_HEALTH_TOTAL]]+Table2[[#This Row],[EXCHG_SG_HEALTH_TOTAL]])-Table2[[#This Row],[OUTSD_SG_GRANDFATHER]]</f>
        <v>0</v>
      </c>
      <c r="AQ2871" s="273">
        <f>Table2[[#This Row],[OUTSD_SG_HEALTH_TOTAL]]-Table2[[#This Row],[OUTSD_SG_GRANDFATHER]]</f>
        <v>0</v>
      </c>
      <c r="AR2871" s="273">
        <f>Table2[[#This Row],[EXCHG_IND_HEALTH_TOTAL]]+Table2[[#This Row],[OUTSD_IND_HEALTH_TOTAL]]</f>
        <v>0</v>
      </c>
      <c r="AS2871" s="273">
        <f>Table2[[#This Row],[EXCHG_SG_HEALTH_TOTAL]]+Table2[[#This Row],[OUTSD_SG_HEALTH_TOTAL]]</f>
        <v>0</v>
      </c>
      <c r="AT2871" s="273">
        <f>Table2[[#This Row],[OUTSD_ATM_HEALTH_TOTAL]]+Table2[[#This Row],[OUTSD_LG_HEALTH_TOTAL]]+Table2[[#This Row],[Individual Total]]+Table2[[#This Row],[Small Group Total]]+Table2[[#This Row],[OUTSD_STUDENT]]</f>
        <v>3</v>
      </c>
    </row>
    <row r="2872" spans="1:46">
      <c r="A2872" t="s">
        <v>108</v>
      </c>
      <c r="B2872" t="s">
        <v>357</v>
      </c>
      <c r="AC2872">
        <v>17</v>
      </c>
      <c r="AL2872">
        <v>2023</v>
      </c>
      <c r="AM2872">
        <v>4</v>
      </c>
      <c r="AN2872" s="273">
        <f>(Table2[[#This Row],[OUTSD_IND_HEALTH_TOTAL]]+Table2[[#This Row],[EXCHG_IND_HEALTH_TOTAL]])-Table2[[#This Row],[OUTSD_IND_GRANDFATHER]]</f>
        <v>0</v>
      </c>
      <c r="AO2872" s="273">
        <f>Table2[[#This Row],[OUTSD_IND_HEALTH_TOTAL]]-Table2[[#This Row],[OUTSD_IND_GRANDFATHER]]</f>
        <v>0</v>
      </c>
      <c r="AP2872" s="273">
        <f>(Table2[[#This Row],[OUTSD_SG_HEALTH_TOTAL]]+Table2[[#This Row],[EXCHG_SG_HEALTH_TOTAL]])-Table2[[#This Row],[OUTSD_SG_GRANDFATHER]]</f>
        <v>0</v>
      </c>
      <c r="AQ2872" s="273">
        <f>Table2[[#This Row],[OUTSD_SG_HEALTH_TOTAL]]-Table2[[#This Row],[OUTSD_SG_GRANDFATHER]]</f>
        <v>0</v>
      </c>
      <c r="AR2872" s="273">
        <f>Table2[[#This Row],[EXCHG_IND_HEALTH_TOTAL]]+Table2[[#This Row],[OUTSD_IND_HEALTH_TOTAL]]</f>
        <v>0</v>
      </c>
      <c r="AS2872" s="273">
        <f>Table2[[#This Row],[EXCHG_SG_HEALTH_TOTAL]]+Table2[[#This Row],[OUTSD_SG_HEALTH_TOTAL]]</f>
        <v>0</v>
      </c>
      <c r="AT2872" s="273">
        <f>Table2[[#This Row],[OUTSD_ATM_HEALTH_TOTAL]]+Table2[[#This Row],[OUTSD_LG_HEALTH_TOTAL]]+Table2[[#This Row],[Individual Total]]+Table2[[#This Row],[Small Group Total]]+Table2[[#This Row],[OUTSD_STUDENT]]</f>
        <v>17</v>
      </c>
    </row>
    <row r="2873" spans="1:46">
      <c r="A2873" t="s">
        <v>108</v>
      </c>
      <c r="B2873" t="s">
        <v>362</v>
      </c>
      <c r="AC2873">
        <v>3</v>
      </c>
      <c r="AL2873">
        <v>2023</v>
      </c>
      <c r="AM2873">
        <v>4</v>
      </c>
      <c r="AN2873" s="273">
        <f>(Table2[[#This Row],[OUTSD_IND_HEALTH_TOTAL]]+Table2[[#This Row],[EXCHG_IND_HEALTH_TOTAL]])-Table2[[#This Row],[OUTSD_IND_GRANDFATHER]]</f>
        <v>0</v>
      </c>
      <c r="AO2873" s="273">
        <f>Table2[[#This Row],[OUTSD_IND_HEALTH_TOTAL]]-Table2[[#This Row],[OUTSD_IND_GRANDFATHER]]</f>
        <v>0</v>
      </c>
      <c r="AP2873" s="273">
        <f>(Table2[[#This Row],[OUTSD_SG_HEALTH_TOTAL]]+Table2[[#This Row],[EXCHG_SG_HEALTH_TOTAL]])-Table2[[#This Row],[OUTSD_SG_GRANDFATHER]]</f>
        <v>0</v>
      </c>
      <c r="AQ2873" s="273">
        <f>Table2[[#This Row],[OUTSD_SG_HEALTH_TOTAL]]-Table2[[#This Row],[OUTSD_SG_GRANDFATHER]]</f>
        <v>0</v>
      </c>
      <c r="AR2873" s="273">
        <f>Table2[[#This Row],[EXCHG_IND_HEALTH_TOTAL]]+Table2[[#This Row],[OUTSD_IND_HEALTH_TOTAL]]</f>
        <v>0</v>
      </c>
      <c r="AS2873" s="273">
        <f>Table2[[#This Row],[EXCHG_SG_HEALTH_TOTAL]]+Table2[[#This Row],[OUTSD_SG_HEALTH_TOTAL]]</f>
        <v>0</v>
      </c>
      <c r="AT2873" s="273">
        <f>Table2[[#This Row],[OUTSD_ATM_HEALTH_TOTAL]]+Table2[[#This Row],[OUTSD_LG_HEALTH_TOTAL]]+Table2[[#This Row],[Individual Total]]+Table2[[#This Row],[Small Group Total]]+Table2[[#This Row],[OUTSD_STUDENT]]</f>
        <v>3</v>
      </c>
    </row>
    <row r="2874" spans="1:46">
      <c r="A2874" t="s">
        <v>109</v>
      </c>
      <c r="B2874" t="s">
        <v>358</v>
      </c>
      <c r="AF2874">
        <v>2495</v>
      </c>
      <c r="AL2874">
        <v>2023</v>
      </c>
      <c r="AM2874">
        <v>4</v>
      </c>
      <c r="AN2874" s="273">
        <f>(Table2[[#This Row],[OUTSD_IND_HEALTH_TOTAL]]+Table2[[#This Row],[EXCHG_IND_HEALTH_TOTAL]])-Table2[[#This Row],[OUTSD_IND_GRANDFATHER]]</f>
        <v>0</v>
      </c>
      <c r="AO2874" s="273">
        <f>Table2[[#This Row],[OUTSD_IND_HEALTH_TOTAL]]-Table2[[#This Row],[OUTSD_IND_GRANDFATHER]]</f>
        <v>0</v>
      </c>
      <c r="AP2874" s="273">
        <f>(Table2[[#This Row],[OUTSD_SG_HEALTH_TOTAL]]+Table2[[#This Row],[EXCHG_SG_HEALTH_TOTAL]])-Table2[[#This Row],[OUTSD_SG_GRANDFATHER]]</f>
        <v>0</v>
      </c>
      <c r="AQ2874" s="273">
        <f>Table2[[#This Row],[OUTSD_SG_HEALTH_TOTAL]]-Table2[[#This Row],[OUTSD_SG_GRANDFATHER]]</f>
        <v>0</v>
      </c>
      <c r="AR2874" s="273">
        <f>Table2[[#This Row],[EXCHG_IND_HEALTH_TOTAL]]+Table2[[#This Row],[OUTSD_IND_HEALTH_TOTAL]]</f>
        <v>0</v>
      </c>
      <c r="AS2874" s="273">
        <f>Table2[[#This Row],[EXCHG_SG_HEALTH_TOTAL]]+Table2[[#This Row],[OUTSD_SG_HEALTH_TOTAL]]</f>
        <v>0</v>
      </c>
      <c r="AT2874" s="273">
        <f>Table2[[#This Row],[OUTSD_ATM_HEALTH_TOTAL]]+Table2[[#This Row],[OUTSD_LG_HEALTH_TOTAL]]+Table2[[#This Row],[Individual Total]]+Table2[[#This Row],[Small Group Total]]+Table2[[#This Row],[OUTSD_STUDENT]]</f>
        <v>0</v>
      </c>
    </row>
    <row r="2875" spans="1:46">
      <c r="A2875" t="s">
        <v>109</v>
      </c>
      <c r="B2875" t="s">
        <v>367</v>
      </c>
      <c r="AF2875">
        <v>1195</v>
      </c>
      <c r="AL2875">
        <v>2023</v>
      </c>
      <c r="AM2875">
        <v>4</v>
      </c>
      <c r="AN2875" s="273">
        <f>(Table2[[#This Row],[OUTSD_IND_HEALTH_TOTAL]]+Table2[[#This Row],[EXCHG_IND_HEALTH_TOTAL]])-Table2[[#This Row],[OUTSD_IND_GRANDFATHER]]</f>
        <v>0</v>
      </c>
      <c r="AO2875" s="273">
        <f>Table2[[#This Row],[OUTSD_IND_HEALTH_TOTAL]]-Table2[[#This Row],[OUTSD_IND_GRANDFATHER]]</f>
        <v>0</v>
      </c>
      <c r="AP2875" s="273">
        <f>(Table2[[#This Row],[OUTSD_SG_HEALTH_TOTAL]]+Table2[[#This Row],[EXCHG_SG_HEALTH_TOTAL]])-Table2[[#This Row],[OUTSD_SG_GRANDFATHER]]</f>
        <v>0</v>
      </c>
      <c r="AQ2875" s="273">
        <f>Table2[[#This Row],[OUTSD_SG_HEALTH_TOTAL]]-Table2[[#This Row],[OUTSD_SG_GRANDFATHER]]</f>
        <v>0</v>
      </c>
      <c r="AR2875" s="273">
        <f>Table2[[#This Row],[EXCHG_IND_HEALTH_TOTAL]]+Table2[[#This Row],[OUTSD_IND_HEALTH_TOTAL]]</f>
        <v>0</v>
      </c>
      <c r="AS2875" s="273">
        <f>Table2[[#This Row],[EXCHG_SG_HEALTH_TOTAL]]+Table2[[#This Row],[OUTSD_SG_HEALTH_TOTAL]]</f>
        <v>0</v>
      </c>
      <c r="AT2875" s="273">
        <f>Table2[[#This Row],[OUTSD_ATM_HEALTH_TOTAL]]+Table2[[#This Row],[OUTSD_LG_HEALTH_TOTAL]]+Table2[[#This Row],[Individual Total]]+Table2[[#This Row],[Small Group Total]]+Table2[[#This Row],[OUTSD_STUDENT]]</f>
        <v>0</v>
      </c>
    </row>
    <row r="2876" spans="1:46">
      <c r="A2876" t="s">
        <v>109</v>
      </c>
      <c r="B2876" t="s">
        <v>378</v>
      </c>
      <c r="AF2876">
        <v>1756</v>
      </c>
      <c r="AL2876">
        <v>2023</v>
      </c>
      <c r="AM2876">
        <v>4</v>
      </c>
      <c r="AN2876" s="273">
        <f>(Table2[[#This Row],[OUTSD_IND_HEALTH_TOTAL]]+Table2[[#This Row],[EXCHG_IND_HEALTH_TOTAL]])-Table2[[#This Row],[OUTSD_IND_GRANDFATHER]]</f>
        <v>0</v>
      </c>
      <c r="AO2876" s="273">
        <f>Table2[[#This Row],[OUTSD_IND_HEALTH_TOTAL]]-Table2[[#This Row],[OUTSD_IND_GRANDFATHER]]</f>
        <v>0</v>
      </c>
      <c r="AP2876" s="273">
        <f>(Table2[[#This Row],[OUTSD_SG_HEALTH_TOTAL]]+Table2[[#This Row],[EXCHG_SG_HEALTH_TOTAL]])-Table2[[#This Row],[OUTSD_SG_GRANDFATHER]]</f>
        <v>0</v>
      </c>
      <c r="AQ2876" s="273">
        <f>Table2[[#This Row],[OUTSD_SG_HEALTH_TOTAL]]-Table2[[#This Row],[OUTSD_SG_GRANDFATHER]]</f>
        <v>0</v>
      </c>
      <c r="AR2876" s="273">
        <f>Table2[[#This Row],[EXCHG_IND_HEALTH_TOTAL]]+Table2[[#This Row],[OUTSD_IND_HEALTH_TOTAL]]</f>
        <v>0</v>
      </c>
      <c r="AS2876" s="273">
        <f>Table2[[#This Row],[EXCHG_SG_HEALTH_TOTAL]]+Table2[[#This Row],[OUTSD_SG_HEALTH_TOTAL]]</f>
        <v>0</v>
      </c>
      <c r="AT2876" s="273">
        <f>Table2[[#This Row],[OUTSD_ATM_HEALTH_TOTAL]]+Table2[[#This Row],[OUTSD_LG_HEALTH_TOTAL]]+Table2[[#This Row],[Individual Total]]+Table2[[#This Row],[Small Group Total]]+Table2[[#This Row],[OUTSD_STUDENT]]</f>
        <v>0</v>
      </c>
    </row>
    <row r="2877" spans="1:46">
      <c r="A2877" t="s">
        <v>109</v>
      </c>
      <c r="B2877" t="s">
        <v>369</v>
      </c>
      <c r="AF2877">
        <v>2535</v>
      </c>
      <c r="AL2877">
        <v>2023</v>
      </c>
      <c r="AM2877">
        <v>4</v>
      </c>
      <c r="AN2877" s="273">
        <f>(Table2[[#This Row],[OUTSD_IND_HEALTH_TOTAL]]+Table2[[#This Row],[EXCHG_IND_HEALTH_TOTAL]])-Table2[[#This Row],[OUTSD_IND_GRANDFATHER]]</f>
        <v>0</v>
      </c>
      <c r="AO2877" s="273">
        <f>Table2[[#This Row],[OUTSD_IND_HEALTH_TOTAL]]-Table2[[#This Row],[OUTSD_IND_GRANDFATHER]]</f>
        <v>0</v>
      </c>
      <c r="AP2877" s="273">
        <f>(Table2[[#This Row],[OUTSD_SG_HEALTH_TOTAL]]+Table2[[#This Row],[EXCHG_SG_HEALTH_TOTAL]])-Table2[[#This Row],[OUTSD_SG_GRANDFATHER]]</f>
        <v>0</v>
      </c>
      <c r="AQ2877" s="273">
        <f>Table2[[#This Row],[OUTSD_SG_HEALTH_TOTAL]]-Table2[[#This Row],[OUTSD_SG_GRANDFATHER]]</f>
        <v>0</v>
      </c>
      <c r="AR2877" s="273">
        <f>Table2[[#This Row],[EXCHG_IND_HEALTH_TOTAL]]+Table2[[#This Row],[OUTSD_IND_HEALTH_TOTAL]]</f>
        <v>0</v>
      </c>
      <c r="AS2877" s="273">
        <f>Table2[[#This Row],[EXCHG_SG_HEALTH_TOTAL]]+Table2[[#This Row],[OUTSD_SG_HEALTH_TOTAL]]</f>
        <v>0</v>
      </c>
      <c r="AT2877" s="273">
        <f>Table2[[#This Row],[OUTSD_ATM_HEALTH_TOTAL]]+Table2[[#This Row],[OUTSD_LG_HEALTH_TOTAL]]+Table2[[#This Row],[Individual Total]]+Table2[[#This Row],[Small Group Total]]+Table2[[#This Row],[OUTSD_STUDENT]]</f>
        <v>0</v>
      </c>
    </row>
    <row r="2878" spans="1:46">
      <c r="A2878" t="s">
        <v>109</v>
      </c>
      <c r="B2878" t="s">
        <v>356</v>
      </c>
      <c r="AF2878">
        <v>798</v>
      </c>
      <c r="AL2878">
        <v>2023</v>
      </c>
      <c r="AM2878">
        <v>4</v>
      </c>
      <c r="AN2878" s="273">
        <f>(Table2[[#This Row],[OUTSD_IND_HEALTH_TOTAL]]+Table2[[#This Row],[EXCHG_IND_HEALTH_TOTAL]])-Table2[[#This Row],[OUTSD_IND_GRANDFATHER]]</f>
        <v>0</v>
      </c>
      <c r="AO2878" s="273">
        <f>Table2[[#This Row],[OUTSD_IND_HEALTH_TOTAL]]-Table2[[#This Row],[OUTSD_IND_GRANDFATHER]]</f>
        <v>0</v>
      </c>
      <c r="AP2878" s="273">
        <f>(Table2[[#This Row],[OUTSD_SG_HEALTH_TOTAL]]+Table2[[#This Row],[EXCHG_SG_HEALTH_TOTAL]])-Table2[[#This Row],[OUTSD_SG_GRANDFATHER]]</f>
        <v>0</v>
      </c>
      <c r="AQ2878" s="273">
        <f>Table2[[#This Row],[OUTSD_SG_HEALTH_TOTAL]]-Table2[[#This Row],[OUTSD_SG_GRANDFATHER]]</f>
        <v>0</v>
      </c>
      <c r="AR2878" s="273">
        <f>Table2[[#This Row],[EXCHG_IND_HEALTH_TOTAL]]+Table2[[#This Row],[OUTSD_IND_HEALTH_TOTAL]]</f>
        <v>0</v>
      </c>
      <c r="AS2878" s="273">
        <f>Table2[[#This Row],[EXCHG_SG_HEALTH_TOTAL]]+Table2[[#This Row],[OUTSD_SG_HEALTH_TOTAL]]</f>
        <v>0</v>
      </c>
      <c r="AT2878" s="273">
        <f>Table2[[#This Row],[OUTSD_ATM_HEALTH_TOTAL]]+Table2[[#This Row],[OUTSD_LG_HEALTH_TOTAL]]+Table2[[#This Row],[Individual Total]]+Table2[[#This Row],[Small Group Total]]+Table2[[#This Row],[OUTSD_STUDENT]]</f>
        <v>0</v>
      </c>
    </row>
    <row r="2879" spans="1:46">
      <c r="A2879" t="s">
        <v>109</v>
      </c>
      <c r="B2879" t="s">
        <v>359</v>
      </c>
      <c r="AF2879">
        <v>3482</v>
      </c>
      <c r="AL2879">
        <v>2023</v>
      </c>
      <c r="AM2879">
        <v>4</v>
      </c>
      <c r="AN2879" s="273">
        <f>(Table2[[#This Row],[OUTSD_IND_HEALTH_TOTAL]]+Table2[[#This Row],[EXCHG_IND_HEALTH_TOTAL]])-Table2[[#This Row],[OUTSD_IND_GRANDFATHER]]</f>
        <v>0</v>
      </c>
      <c r="AO2879" s="273">
        <f>Table2[[#This Row],[OUTSD_IND_HEALTH_TOTAL]]-Table2[[#This Row],[OUTSD_IND_GRANDFATHER]]</f>
        <v>0</v>
      </c>
      <c r="AP2879" s="273">
        <f>(Table2[[#This Row],[OUTSD_SG_HEALTH_TOTAL]]+Table2[[#This Row],[EXCHG_SG_HEALTH_TOTAL]])-Table2[[#This Row],[OUTSD_SG_GRANDFATHER]]</f>
        <v>0</v>
      </c>
      <c r="AQ2879" s="273">
        <f>Table2[[#This Row],[OUTSD_SG_HEALTH_TOTAL]]-Table2[[#This Row],[OUTSD_SG_GRANDFATHER]]</f>
        <v>0</v>
      </c>
      <c r="AR2879" s="273">
        <f>Table2[[#This Row],[EXCHG_IND_HEALTH_TOTAL]]+Table2[[#This Row],[OUTSD_IND_HEALTH_TOTAL]]</f>
        <v>0</v>
      </c>
      <c r="AS2879" s="273">
        <f>Table2[[#This Row],[EXCHG_SG_HEALTH_TOTAL]]+Table2[[#This Row],[OUTSD_SG_HEALTH_TOTAL]]</f>
        <v>0</v>
      </c>
      <c r="AT2879" s="273">
        <f>Table2[[#This Row],[OUTSD_ATM_HEALTH_TOTAL]]+Table2[[#This Row],[OUTSD_LG_HEALTH_TOTAL]]+Table2[[#This Row],[Individual Total]]+Table2[[#This Row],[Small Group Total]]+Table2[[#This Row],[OUTSD_STUDENT]]</f>
        <v>0</v>
      </c>
    </row>
    <row r="2880" spans="1:46">
      <c r="A2880" t="s">
        <v>109</v>
      </c>
      <c r="B2880" t="s">
        <v>486</v>
      </c>
      <c r="AF2880">
        <v>9924</v>
      </c>
      <c r="AL2880">
        <v>2023</v>
      </c>
      <c r="AM2880">
        <v>4</v>
      </c>
      <c r="AN2880" s="273">
        <f>(Table2[[#This Row],[OUTSD_IND_HEALTH_TOTAL]]+Table2[[#This Row],[EXCHG_IND_HEALTH_TOTAL]])-Table2[[#This Row],[OUTSD_IND_GRANDFATHER]]</f>
        <v>0</v>
      </c>
      <c r="AO2880" s="273">
        <f>Table2[[#This Row],[OUTSD_IND_HEALTH_TOTAL]]-Table2[[#This Row],[OUTSD_IND_GRANDFATHER]]</f>
        <v>0</v>
      </c>
      <c r="AP2880" s="273">
        <f>(Table2[[#This Row],[OUTSD_SG_HEALTH_TOTAL]]+Table2[[#This Row],[EXCHG_SG_HEALTH_TOTAL]])-Table2[[#This Row],[OUTSD_SG_GRANDFATHER]]</f>
        <v>0</v>
      </c>
      <c r="AQ2880" s="273">
        <f>Table2[[#This Row],[OUTSD_SG_HEALTH_TOTAL]]-Table2[[#This Row],[OUTSD_SG_GRANDFATHER]]</f>
        <v>0</v>
      </c>
      <c r="AR2880" s="273">
        <f>Table2[[#This Row],[EXCHG_IND_HEALTH_TOTAL]]+Table2[[#This Row],[OUTSD_IND_HEALTH_TOTAL]]</f>
        <v>0</v>
      </c>
      <c r="AS2880" s="273">
        <f>Table2[[#This Row],[EXCHG_SG_HEALTH_TOTAL]]+Table2[[#This Row],[OUTSD_SG_HEALTH_TOTAL]]</f>
        <v>0</v>
      </c>
      <c r="AT2880" s="273">
        <f>Table2[[#This Row],[OUTSD_ATM_HEALTH_TOTAL]]+Table2[[#This Row],[OUTSD_LG_HEALTH_TOTAL]]+Table2[[#This Row],[Individual Total]]+Table2[[#This Row],[Small Group Total]]+Table2[[#This Row],[OUTSD_STUDENT]]</f>
        <v>0</v>
      </c>
    </row>
    <row r="2881" spans="1:46">
      <c r="A2881" t="s">
        <v>110</v>
      </c>
      <c r="B2881" t="s">
        <v>486</v>
      </c>
      <c r="AF2881">
        <v>765</v>
      </c>
      <c r="AL2881">
        <v>2023</v>
      </c>
      <c r="AM2881">
        <v>4</v>
      </c>
      <c r="AN2881" s="273">
        <f>(Table2[[#This Row],[OUTSD_IND_HEALTH_TOTAL]]+Table2[[#This Row],[EXCHG_IND_HEALTH_TOTAL]])-Table2[[#This Row],[OUTSD_IND_GRANDFATHER]]</f>
        <v>0</v>
      </c>
      <c r="AO2881" s="273">
        <f>Table2[[#This Row],[OUTSD_IND_HEALTH_TOTAL]]-Table2[[#This Row],[OUTSD_IND_GRANDFATHER]]</f>
        <v>0</v>
      </c>
      <c r="AP2881" s="273">
        <f>(Table2[[#This Row],[OUTSD_SG_HEALTH_TOTAL]]+Table2[[#This Row],[EXCHG_SG_HEALTH_TOTAL]])-Table2[[#This Row],[OUTSD_SG_GRANDFATHER]]</f>
        <v>0</v>
      </c>
      <c r="AQ2881" s="273">
        <f>Table2[[#This Row],[OUTSD_SG_HEALTH_TOTAL]]-Table2[[#This Row],[OUTSD_SG_GRANDFATHER]]</f>
        <v>0</v>
      </c>
      <c r="AR2881" s="273">
        <f>Table2[[#This Row],[EXCHG_IND_HEALTH_TOTAL]]+Table2[[#This Row],[OUTSD_IND_HEALTH_TOTAL]]</f>
        <v>0</v>
      </c>
      <c r="AS2881" s="273">
        <f>Table2[[#This Row],[EXCHG_SG_HEALTH_TOTAL]]+Table2[[#This Row],[OUTSD_SG_HEALTH_TOTAL]]</f>
        <v>0</v>
      </c>
      <c r="AT2881" s="273">
        <f>Table2[[#This Row],[OUTSD_ATM_HEALTH_TOTAL]]+Table2[[#This Row],[OUTSD_LG_HEALTH_TOTAL]]+Table2[[#This Row],[Individual Total]]+Table2[[#This Row],[Small Group Total]]+Table2[[#This Row],[OUTSD_STUDENT]]</f>
        <v>0</v>
      </c>
    </row>
    <row r="2882" spans="1:46">
      <c r="A2882" t="s">
        <v>111</v>
      </c>
      <c r="B2882" t="s">
        <v>380</v>
      </c>
      <c r="AK2882">
        <v>1</v>
      </c>
      <c r="AL2882">
        <v>2023</v>
      </c>
      <c r="AM2882">
        <v>4</v>
      </c>
      <c r="AN2882" s="273">
        <f>(Table2[[#This Row],[OUTSD_IND_HEALTH_TOTAL]]+Table2[[#This Row],[EXCHG_IND_HEALTH_TOTAL]])-Table2[[#This Row],[OUTSD_IND_GRANDFATHER]]</f>
        <v>0</v>
      </c>
      <c r="AO2882" s="273">
        <f>Table2[[#This Row],[OUTSD_IND_HEALTH_TOTAL]]-Table2[[#This Row],[OUTSD_IND_GRANDFATHER]]</f>
        <v>0</v>
      </c>
      <c r="AP2882" s="273">
        <f>(Table2[[#This Row],[OUTSD_SG_HEALTH_TOTAL]]+Table2[[#This Row],[EXCHG_SG_HEALTH_TOTAL]])-Table2[[#This Row],[OUTSD_SG_GRANDFATHER]]</f>
        <v>0</v>
      </c>
      <c r="AQ2882" s="273">
        <f>Table2[[#This Row],[OUTSD_SG_HEALTH_TOTAL]]-Table2[[#This Row],[OUTSD_SG_GRANDFATHER]]</f>
        <v>0</v>
      </c>
      <c r="AR2882" s="273">
        <f>Table2[[#This Row],[EXCHG_IND_HEALTH_TOTAL]]+Table2[[#This Row],[OUTSD_IND_HEALTH_TOTAL]]</f>
        <v>0</v>
      </c>
      <c r="AS2882" s="273">
        <f>Table2[[#This Row],[EXCHG_SG_HEALTH_TOTAL]]+Table2[[#This Row],[OUTSD_SG_HEALTH_TOTAL]]</f>
        <v>0</v>
      </c>
      <c r="AT2882" s="273">
        <f>Table2[[#This Row],[OUTSD_ATM_HEALTH_TOTAL]]+Table2[[#This Row],[OUTSD_LG_HEALTH_TOTAL]]+Table2[[#This Row],[Individual Total]]+Table2[[#This Row],[Small Group Total]]+Table2[[#This Row],[OUTSD_STUDENT]]</f>
        <v>0</v>
      </c>
    </row>
    <row r="2883" spans="1:46">
      <c r="A2883" t="s">
        <v>112</v>
      </c>
      <c r="B2883" t="s">
        <v>376</v>
      </c>
      <c r="AK2883">
        <v>1</v>
      </c>
      <c r="AL2883">
        <v>2023</v>
      </c>
      <c r="AM2883">
        <v>4</v>
      </c>
      <c r="AN2883" s="273">
        <f>(Table2[[#This Row],[OUTSD_IND_HEALTH_TOTAL]]+Table2[[#This Row],[EXCHG_IND_HEALTH_TOTAL]])-Table2[[#This Row],[OUTSD_IND_GRANDFATHER]]</f>
        <v>0</v>
      </c>
      <c r="AO2883" s="273">
        <f>Table2[[#This Row],[OUTSD_IND_HEALTH_TOTAL]]-Table2[[#This Row],[OUTSD_IND_GRANDFATHER]]</f>
        <v>0</v>
      </c>
      <c r="AP2883" s="273">
        <f>(Table2[[#This Row],[OUTSD_SG_HEALTH_TOTAL]]+Table2[[#This Row],[EXCHG_SG_HEALTH_TOTAL]])-Table2[[#This Row],[OUTSD_SG_GRANDFATHER]]</f>
        <v>0</v>
      </c>
      <c r="AQ2883" s="273">
        <f>Table2[[#This Row],[OUTSD_SG_HEALTH_TOTAL]]-Table2[[#This Row],[OUTSD_SG_GRANDFATHER]]</f>
        <v>0</v>
      </c>
      <c r="AR2883" s="273">
        <f>Table2[[#This Row],[EXCHG_IND_HEALTH_TOTAL]]+Table2[[#This Row],[OUTSD_IND_HEALTH_TOTAL]]</f>
        <v>0</v>
      </c>
      <c r="AS2883" s="273">
        <f>Table2[[#This Row],[EXCHG_SG_HEALTH_TOTAL]]+Table2[[#This Row],[OUTSD_SG_HEALTH_TOTAL]]</f>
        <v>0</v>
      </c>
      <c r="AT2883" s="273">
        <f>Table2[[#This Row],[OUTSD_ATM_HEALTH_TOTAL]]+Table2[[#This Row],[OUTSD_LG_HEALTH_TOTAL]]+Table2[[#This Row],[Individual Total]]+Table2[[#This Row],[Small Group Total]]+Table2[[#This Row],[OUTSD_STUDENT]]</f>
        <v>0</v>
      </c>
    </row>
    <row r="2884" spans="1:46">
      <c r="A2884" t="s">
        <v>112</v>
      </c>
      <c r="B2884" t="s">
        <v>357</v>
      </c>
      <c r="AK2884">
        <v>1</v>
      </c>
      <c r="AL2884">
        <v>2023</v>
      </c>
      <c r="AM2884">
        <v>4</v>
      </c>
      <c r="AN2884" s="273">
        <f>(Table2[[#This Row],[OUTSD_IND_HEALTH_TOTAL]]+Table2[[#This Row],[EXCHG_IND_HEALTH_TOTAL]])-Table2[[#This Row],[OUTSD_IND_GRANDFATHER]]</f>
        <v>0</v>
      </c>
      <c r="AO2884" s="273">
        <f>Table2[[#This Row],[OUTSD_IND_HEALTH_TOTAL]]-Table2[[#This Row],[OUTSD_IND_GRANDFATHER]]</f>
        <v>0</v>
      </c>
      <c r="AP2884" s="273">
        <f>(Table2[[#This Row],[OUTSD_SG_HEALTH_TOTAL]]+Table2[[#This Row],[EXCHG_SG_HEALTH_TOTAL]])-Table2[[#This Row],[OUTSD_SG_GRANDFATHER]]</f>
        <v>0</v>
      </c>
      <c r="AQ2884" s="273">
        <f>Table2[[#This Row],[OUTSD_SG_HEALTH_TOTAL]]-Table2[[#This Row],[OUTSD_SG_GRANDFATHER]]</f>
        <v>0</v>
      </c>
      <c r="AR2884" s="273">
        <f>Table2[[#This Row],[EXCHG_IND_HEALTH_TOTAL]]+Table2[[#This Row],[OUTSD_IND_HEALTH_TOTAL]]</f>
        <v>0</v>
      </c>
      <c r="AS2884" s="273">
        <f>Table2[[#This Row],[EXCHG_SG_HEALTH_TOTAL]]+Table2[[#This Row],[OUTSD_SG_HEALTH_TOTAL]]</f>
        <v>0</v>
      </c>
      <c r="AT2884" s="273">
        <f>Table2[[#This Row],[OUTSD_ATM_HEALTH_TOTAL]]+Table2[[#This Row],[OUTSD_LG_HEALTH_TOTAL]]+Table2[[#This Row],[Individual Total]]+Table2[[#This Row],[Small Group Total]]+Table2[[#This Row],[OUTSD_STUDENT]]</f>
        <v>0</v>
      </c>
    </row>
    <row r="2885" spans="1:46">
      <c r="A2885" t="s">
        <v>522</v>
      </c>
      <c r="B2885" t="s">
        <v>363</v>
      </c>
      <c r="AE2885">
        <v>3</v>
      </c>
      <c r="AL2885">
        <v>2023</v>
      </c>
      <c r="AM2885">
        <v>4</v>
      </c>
      <c r="AN2885" s="273">
        <f>(Table2[[#This Row],[OUTSD_IND_HEALTH_TOTAL]]+Table2[[#This Row],[EXCHG_IND_HEALTH_TOTAL]])-Table2[[#This Row],[OUTSD_IND_GRANDFATHER]]</f>
        <v>0</v>
      </c>
      <c r="AO2885" s="273">
        <f>Table2[[#This Row],[OUTSD_IND_HEALTH_TOTAL]]-Table2[[#This Row],[OUTSD_IND_GRANDFATHER]]</f>
        <v>0</v>
      </c>
      <c r="AP2885" s="273">
        <f>(Table2[[#This Row],[OUTSD_SG_HEALTH_TOTAL]]+Table2[[#This Row],[EXCHG_SG_HEALTH_TOTAL]])-Table2[[#This Row],[OUTSD_SG_GRANDFATHER]]</f>
        <v>0</v>
      </c>
      <c r="AQ2885" s="273">
        <f>Table2[[#This Row],[OUTSD_SG_HEALTH_TOTAL]]-Table2[[#This Row],[OUTSD_SG_GRANDFATHER]]</f>
        <v>0</v>
      </c>
      <c r="AR2885" s="273">
        <f>Table2[[#This Row],[EXCHG_IND_HEALTH_TOTAL]]+Table2[[#This Row],[OUTSD_IND_HEALTH_TOTAL]]</f>
        <v>0</v>
      </c>
      <c r="AS2885" s="273">
        <f>Table2[[#This Row],[EXCHG_SG_HEALTH_TOTAL]]+Table2[[#This Row],[OUTSD_SG_HEALTH_TOTAL]]</f>
        <v>0</v>
      </c>
      <c r="AT2885" s="273">
        <f>Table2[[#This Row],[OUTSD_ATM_HEALTH_TOTAL]]+Table2[[#This Row],[OUTSD_LG_HEALTH_TOTAL]]+Table2[[#This Row],[Individual Total]]+Table2[[#This Row],[Small Group Total]]+Table2[[#This Row],[OUTSD_STUDENT]]</f>
        <v>0</v>
      </c>
    </row>
    <row r="2886" spans="1:46">
      <c r="A2886" t="s">
        <v>522</v>
      </c>
      <c r="B2886" t="s">
        <v>358</v>
      </c>
      <c r="AE2886">
        <v>22</v>
      </c>
      <c r="AL2886">
        <v>2023</v>
      </c>
      <c r="AM2886">
        <v>4</v>
      </c>
      <c r="AN2886" s="273">
        <f>(Table2[[#This Row],[OUTSD_IND_HEALTH_TOTAL]]+Table2[[#This Row],[EXCHG_IND_HEALTH_TOTAL]])-Table2[[#This Row],[OUTSD_IND_GRANDFATHER]]</f>
        <v>0</v>
      </c>
      <c r="AO2886" s="273">
        <f>Table2[[#This Row],[OUTSD_IND_HEALTH_TOTAL]]-Table2[[#This Row],[OUTSD_IND_GRANDFATHER]]</f>
        <v>0</v>
      </c>
      <c r="AP2886" s="273">
        <f>(Table2[[#This Row],[OUTSD_SG_HEALTH_TOTAL]]+Table2[[#This Row],[EXCHG_SG_HEALTH_TOTAL]])-Table2[[#This Row],[OUTSD_SG_GRANDFATHER]]</f>
        <v>0</v>
      </c>
      <c r="AQ2886" s="273">
        <f>Table2[[#This Row],[OUTSD_SG_HEALTH_TOTAL]]-Table2[[#This Row],[OUTSD_SG_GRANDFATHER]]</f>
        <v>0</v>
      </c>
      <c r="AR2886" s="273">
        <f>Table2[[#This Row],[EXCHG_IND_HEALTH_TOTAL]]+Table2[[#This Row],[OUTSD_IND_HEALTH_TOTAL]]</f>
        <v>0</v>
      </c>
      <c r="AS2886" s="273">
        <f>Table2[[#This Row],[EXCHG_SG_HEALTH_TOTAL]]+Table2[[#This Row],[OUTSD_SG_HEALTH_TOTAL]]</f>
        <v>0</v>
      </c>
      <c r="AT2886" s="273">
        <f>Table2[[#This Row],[OUTSD_ATM_HEALTH_TOTAL]]+Table2[[#This Row],[OUTSD_LG_HEALTH_TOTAL]]+Table2[[#This Row],[Individual Total]]+Table2[[#This Row],[Small Group Total]]+Table2[[#This Row],[OUTSD_STUDENT]]</f>
        <v>0</v>
      </c>
    </row>
    <row r="2887" spans="1:46">
      <c r="A2887" t="s">
        <v>522</v>
      </c>
      <c r="B2887" t="s">
        <v>361</v>
      </c>
      <c r="AE2887">
        <v>60</v>
      </c>
      <c r="AL2887">
        <v>2023</v>
      </c>
      <c r="AM2887">
        <v>4</v>
      </c>
      <c r="AN2887" s="273">
        <f>(Table2[[#This Row],[OUTSD_IND_HEALTH_TOTAL]]+Table2[[#This Row],[EXCHG_IND_HEALTH_TOTAL]])-Table2[[#This Row],[OUTSD_IND_GRANDFATHER]]</f>
        <v>0</v>
      </c>
      <c r="AO2887" s="273">
        <f>Table2[[#This Row],[OUTSD_IND_HEALTH_TOTAL]]-Table2[[#This Row],[OUTSD_IND_GRANDFATHER]]</f>
        <v>0</v>
      </c>
      <c r="AP2887" s="273">
        <f>(Table2[[#This Row],[OUTSD_SG_HEALTH_TOTAL]]+Table2[[#This Row],[EXCHG_SG_HEALTH_TOTAL]])-Table2[[#This Row],[OUTSD_SG_GRANDFATHER]]</f>
        <v>0</v>
      </c>
      <c r="AQ2887" s="273">
        <f>Table2[[#This Row],[OUTSD_SG_HEALTH_TOTAL]]-Table2[[#This Row],[OUTSD_SG_GRANDFATHER]]</f>
        <v>0</v>
      </c>
      <c r="AR2887" s="273">
        <f>Table2[[#This Row],[EXCHG_IND_HEALTH_TOTAL]]+Table2[[#This Row],[OUTSD_IND_HEALTH_TOTAL]]</f>
        <v>0</v>
      </c>
      <c r="AS2887" s="273">
        <f>Table2[[#This Row],[EXCHG_SG_HEALTH_TOTAL]]+Table2[[#This Row],[OUTSD_SG_HEALTH_TOTAL]]</f>
        <v>0</v>
      </c>
      <c r="AT2887" s="273">
        <f>Table2[[#This Row],[OUTSD_ATM_HEALTH_TOTAL]]+Table2[[#This Row],[OUTSD_LG_HEALTH_TOTAL]]+Table2[[#This Row],[Individual Total]]+Table2[[#This Row],[Small Group Total]]+Table2[[#This Row],[OUTSD_STUDENT]]</f>
        <v>0</v>
      </c>
    </row>
    <row r="2888" spans="1:46">
      <c r="A2888" t="s">
        <v>522</v>
      </c>
      <c r="B2888" t="s">
        <v>372</v>
      </c>
      <c r="AE2888">
        <v>3</v>
      </c>
      <c r="AL2888">
        <v>2023</v>
      </c>
      <c r="AM2888">
        <v>4</v>
      </c>
      <c r="AN2888" s="273">
        <f>(Table2[[#This Row],[OUTSD_IND_HEALTH_TOTAL]]+Table2[[#This Row],[EXCHG_IND_HEALTH_TOTAL]])-Table2[[#This Row],[OUTSD_IND_GRANDFATHER]]</f>
        <v>0</v>
      </c>
      <c r="AO2888" s="273">
        <f>Table2[[#This Row],[OUTSD_IND_HEALTH_TOTAL]]-Table2[[#This Row],[OUTSD_IND_GRANDFATHER]]</f>
        <v>0</v>
      </c>
      <c r="AP2888" s="273">
        <f>(Table2[[#This Row],[OUTSD_SG_HEALTH_TOTAL]]+Table2[[#This Row],[EXCHG_SG_HEALTH_TOTAL]])-Table2[[#This Row],[OUTSD_SG_GRANDFATHER]]</f>
        <v>0</v>
      </c>
      <c r="AQ2888" s="273">
        <f>Table2[[#This Row],[OUTSD_SG_HEALTH_TOTAL]]-Table2[[#This Row],[OUTSD_SG_GRANDFATHER]]</f>
        <v>0</v>
      </c>
      <c r="AR2888" s="273">
        <f>Table2[[#This Row],[EXCHG_IND_HEALTH_TOTAL]]+Table2[[#This Row],[OUTSD_IND_HEALTH_TOTAL]]</f>
        <v>0</v>
      </c>
      <c r="AS2888" s="273">
        <f>Table2[[#This Row],[EXCHG_SG_HEALTH_TOTAL]]+Table2[[#This Row],[OUTSD_SG_HEALTH_TOTAL]]</f>
        <v>0</v>
      </c>
      <c r="AT2888" s="273">
        <f>Table2[[#This Row],[OUTSD_ATM_HEALTH_TOTAL]]+Table2[[#This Row],[OUTSD_LG_HEALTH_TOTAL]]+Table2[[#This Row],[Individual Total]]+Table2[[#This Row],[Small Group Total]]+Table2[[#This Row],[OUTSD_STUDENT]]</f>
        <v>0</v>
      </c>
    </row>
    <row r="2889" spans="1:46">
      <c r="A2889" t="s">
        <v>522</v>
      </c>
      <c r="B2889" t="s">
        <v>376</v>
      </c>
      <c r="AE2889">
        <v>1</v>
      </c>
      <c r="AL2889">
        <v>2023</v>
      </c>
      <c r="AM2889">
        <v>4</v>
      </c>
      <c r="AN2889" s="273">
        <f>(Table2[[#This Row],[OUTSD_IND_HEALTH_TOTAL]]+Table2[[#This Row],[EXCHG_IND_HEALTH_TOTAL]])-Table2[[#This Row],[OUTSD_IND_GRANDFATHER]]</f>
        <v>0</v>
      </c>
      <c r="AO2889" s="273">
        <f>Table2[[#This Row],[OUTSD_IND_HEALTH_TOTAL]]-Table2[[#This Row],[OUTSD_IND_GRANDFATHER]]</f>
        <v>0</v>
      </c>
      <c r="AP2889" s="273">
        <f>(Table2[[#This Row],[OUTSD_SG_HEALTH_TOTAL]]+Table2[[#This Row],[EXCHG_SG_HEALTH_TOTAL]])-Table2[[#This Row],[OUTSD_SG_GRANDFATHER]]</f>
        <v>0</v>
      </c>
      <c r="AQ2889" s="273">
        <f>Table2[[#This Row],[OUTSD_SG_HEALTH_TOTAL]]-Table2[[#This Row],[OUTSD_SG_GRANDFATHER]]</f>
        <v>0</v>
      </c>
      <c r="AR2889" s="273">
        <f>Table2[[#This Row],[EXCHG_IND_HEALTH_TOTAL]]+Table2[[#This Row],[OUTSD_IND_HEALTH_TOTAL]]</f>
        <v>0</v>
      </c>
      <c r="AS2889" s="273">
        <f>Table2[[#This Row],[EXCHG_SG_HEALTH_TOTAL]]+Table2[[#This Row],[OUTSD_SG_HEALTH_TOTAL]]</f>
        <v>0</v>
      </c>
      <c r="AT2889" s="273">
        <f>Table2[[#This Row],[OUTSD_ATM_HEALTH_TOTAL]]+Table2[[#This Row],[OUTSD_LG_HEALTH_TOTAL]]+Table2[[#This Row],[Individual Total]]+Table2[[#This Row],[Small Group Total]]+Table2[[#This Row],[OUTSD_STUDENT]]</f>
        <v>0</v>
      </c>
    </row>
    <row r="2890" spans="1:46">
      <c r="A2890" t="s">
        <v>522</v>
      </c>
      <c r="B2890" t="s">
        <v>379</v>
      </c>
      <c r="AE2890">
        <v>10</v>
      </c>
      <c r="AL2890">
        <v>2023</v>
      </c>
      <c r="AM2890">
        <v>4</v>
      </c>
      <c r="AN2890" s="273">
        <f>(Table2[[#This Row],[OUTSD_IND_HEALTH_TOTAL]]+Table2[[#This Row],[EXCHG_IND_HEALTH_TOTAL]])-Table2[[#This Row],[OUTSD_IND_GRANDFATHER]]</f>
        <v>0</v>
      </c>
      <c r="AO2890" s="273">
        <f>Table2[[#This Row],[OUTSD_IND_HEALTH_TOTAL]]-Table2[[#This Row],[OUTSD_IND_GRANDFATHER]]</f>
        <v>0</v>
      </c>
      <c r="AP2890" s="273">
        <f>(Table2[[#This Row],[OUTSD_SG_HEALTH_TOTAL]]+Table2[[#This Row],[EXCHG_SG_HEALTH_TOTAL]])-Table2[[#This Row],[OUTSD_SG_GRANDFATHER]]</f>
        <v>0</v>
      </c>
      <c r="AQ2890" s="273">
        <f>Table2[[#This Row],[OUTSD_SG_HEALTH_TOTAL]]-Table2[[#This Row],[OUTSD_SG_GRANDFATHER]]</f>
        <v>0</v>
      </c>
      <c r="AR2890" s="273">
        <f>Table2[[#This Row],[EXCHG_IND_HEALTH_TOTAL]]+Table2[[#This Row],[OUTSD_IND_HEALTH_TOTAL]]</f>
        <v>0</v>
      </c>
      <c r="AS2890" s="273">
        <f>Table2[[#This Row],[EXCHG_SG_HEALTH_TOTAL]]+Table2[[#This Row],[OUTSD_SG_HEALTH_TOTAL]]</f>
        <v>0</v>
      </c>
      <c r="AT2890" s="273">
        <f>Table2[[#This Row],[OUTSD_ATM_HEALTH_TOTAL]]+Table2[[#This Row],[OUTSD_LG_HEALTH_TOTAL]]+Table2[[#This Row],[Individual Total]]+Table2[[#This Row],[Small Group Total]]+Table2[[#This Row],[OUTSD_STUDENT]]</f>
        <v>0</v>
      </c>
    </row>
    <row r="2891" spans="1:46">
      <c r="A2891" t="s">
        <v>522</v>
      </c>
      <c r="B2891" t="s">
        <v>377</v>
      </c>
      <c r="AE2891">
        <v>1</v>
      </c>
      <c r="AL2891">
        <v>2023</v>
      </c>
      <c r="AM2891">
        <v>4</v>
      </c>
      <c r="AN2891" s="273">
        <f>(Table2[[#This Row],[OUTSD_IND_HEALTH_TOTAL]]+Table2[[#This Row],[EXCHG_IND_HEALTH_TOTAL]])-Table2[[#This Row],[OUTSD_IND_GRANDFATHER]]</f>
        <v>0</v>
      </c>
      <c r="AO2891" s="273">
        <f>Table2[[#This Row],[OUTSD_IND_HEALTH_TOTAL]]-Table2[[#This Row],[OUTSD_IND_GRANDFATHER]]</f>
        <v>0</v>
      </c>
      <c r="AP2891" s="273">
        <f>(Table2[[#This Row],[OUTSD_SG_HEALTH_TOTAL]]+Table2[[#This Row],[EXCHG_SG_HEALTH_TOTAL]])-Table2[[#This Row],[OUTSD_SG_GRANDFATHER]]</f>
        <v>0</v>
      </c>
      <c r="AQ2891" s="273">
        <f>Table2[[#This Row],[OUTSD_SG_HEALTH_TOTAL]]-Table2[[#This Row],[OUTSD_SG_GRANDFATHER]]</f>
        <v>0</v>
      </c>
      <c r="AR2891" s="273">
        <f>Table2[[#This Row],[EXCHG_IND_HEALTH_TOTAL]]+Table2[[#This Row],[OUTSD_IND_HEALTH_TOTAL]]</f>
        <v>0</v>
      </c>
      <c r="AS2891" s="273">
        <f>Table2[[#This Row],[EXCHG_SG_HEALTH_TOTAL]]+Table2[[#This Row],[OUTSD_SG_HEALTH_TOTAL]]</f>
        <v>0</v>
      </c>
      <c r="AT2891" s="273">
        <f>Table2[[#This Row],[OUTSD_ATM_HEALTH_TOTAL]]+Table2[[#This Row],[OUTSD_LG_HEALTH_TOTAL]]+Table2[[#This Row],[Individual Total]]+Table2[[#This Row],[Small Group Total]]+Table2[[#This Row],[OUTSD_STUDENT]]</f>
        <v>0</v>
      </c>
    </row>
    <row r="2892" spans="1:46">
      <c r="A2892" t="s">
        <v>522</v>
      </c>
      <c r="B2892" t="s">
        <v>370</v>
      </c>
      <c r="AE2892">
        <v>166</v>
      </c>
      <c r="AL2892">
        <v>2023</v>
      </c>
      <c r="AM2892">
        <v>4</v>
      </c>
      <c r="AN2892" s="273">
        <f>(Table2[[#This Row],[OUTSD_IND_HEALTH_TOTAL]]+Table2[[#This Row],[EXCHG_IND_HEALTH_TOTAL]])-Table2[[#This Row],[OUTSD_IND_GRANDFATHER]]</f>
        <v>0</v>
      </c>
      <c r="AO2892" s="273">
        <f>Table2[[#This Row],[OUTSD_IND_HEALTH_TOTAL]]-Table2[[#This Row],[OUTSD_IND_GRANDFATHER]]</f>
        <v>0</v>
      </c>
      <c r="AP2892" s="273">
        <f>(Table2[[#This Row],[OUTSD_SG_HEALTH_TOTAL]]+Table2[[#This Row],[EXCHG_SG_HEALTH_TOTAL]])-Table2[[#This Row],[OUTSD_SG_GRANDFATHER]]</f>
        <v>0</v>
      </c>
      <c r="AQ2892" s="273">
        <f>Table2[[#This Row],[OUTSD_SG_HEALTH_TOTAL]]-Table2[[#This Row],[OUTSD_SG_GRANDFATHER]]</f>
        <v>0</v>
      </c>
      <c r="AR2892" s="273">
        <f>Table2[[#This Row],[EXCHG_IND_HEALTH_TOTAL]]+Table2[[#This Row],[OUTSD_IND_HEALTH_TOTAL]]</f>
        <v>0</v>
      </c>
      <c r="AS2892" s="273">
        <f>Table2[[#This Row],[EXCHG_SG_HEALTH_TOTAL]]+Table2[[#This Row],[OUTSD_SG_HEALTH_TOTAL]]</f>
        <v>0</v>
      </c>
      <c r="AT2892" s="273">
        <f>Table2[[#This Row],[OUTSD_ATM_HEALTH_TOTAL]]+Table2[[#This Row],[OUTSD_LG_HEALTH_TOTAL]]+Table2[[#This Row],[Individual Total]]+Table2[[#This Row],[Small Group Total]]+Table2[[#This Row],[OUTSD_STUDENT]]</f>
        <v>0</v>
      </c>
    </row>
    <row r="2893" spans="1:46">
      <c r="A2893" t="s">
        <v>522</v>
      </c>
      <c r="B2893" t="s">
        <v>367</v>
      </c>
      <c r="AE2893">
        <v>104</v>
      </c>
      <c r="AL2893">
        <v>2023</v>
      </c>
      <c r="AM2893">
        <v>4</v>
      </c>
      <c r="AN2893" s="273">
        <f>(Table2[[#This Row],[OUTSD_IND_HEALTH_TOTAL]]+Table2[[#This Row],[EXCHG_IND_HEALTH_TOTAL]])-Table2[[#This Row],[OUTSD_IND_GRANDFATHER]]</f>
        <v>0</v>
      </c>
      <c r="AO2893" s="275">
        <f>Table2[[#This Row],[OUTSD_IND_HEALTH_TOTAL]]-Table2[[#This Row],[OUTSD_IND_GRANDFATHER]]</f>
        <v>0</v>
      </c>
      <c r="AP2893" s="273">
        <f>(Table2[[#This Row],[OUTSD_SG_HEALTH_TOTAL]]+Table2[[#This Row],[EXCHG_SG_HEALTH_TOTAL]])-Table2[[#This Row],[OUTSD_SG_GRANDFATHER]]</f>
        <v>0</v>
      </c>
      <c r="AQ2893" s="275">
        <f>Table2[[#This Row],[OUTSD_SG_HEALTH_TOTAL]]-Table2[[#This Row],[OUTSD_SG_GRANDFATHER]]</f>
        <v>0</v>
      </c>
      <c r="AR2893" s="273">
        <f>Table2[[#This Row],[EXCHG_IND_HEALTH_TOTAL]]+Table2[[#This Row],[OUTSD_IND_HEALTH_TOTAL]]</f>
        <v>0</v>
      </c>
      <c r="AS2893" s="273">
        <f>Table2[[#This Row],[EXCHG_SG_HEALTH_TOTAL]]+Table2[[#This Row],[OUTSD_SG_HEALTH_TOTAL]]</f>
        <v>0</v>
      </c>
      <c r="AT2893" s="273">
        <f>Table2[[#This Row],[OUTSD_ATM_HEALTH_TOTAL]]+Table2[[#This Row],[OUTSD_LG_HEALTH_TOTAL]]+Table2[[#This Row],[Individual Total]]+Table2[[#This Row],[Small Group Total]]+Table2[[#This Row],[OUTSD_STUDENT]]</f>
        <v>0</v>
      </c>
    </row>
    <row r="2894" spans="1:46">
      <c r="A2894" t="s">
        <v>522</v>
      </c>
      <c r="B2894" t="s">
        <v>360</v>
      </c>
      <c r="AE2894">
        <v>9</v>
      </c>
      <c r="AL2894">
        <v>2023</v>
      </c>
      <c r="AM2894">
        <v>4</v>
      </c>
      <c r="AN2894" s="273">
        <f>(Table2[[#This Row],[OUTSD_IND_HEALTH_TOTAL]]+Table2[[#This Row],[EXCHG_IND_HEALTH_TOTAL]])-Table2[[#This Row],[OUTSD_IND_GRANDFATHER]]</f>
        <v>0</v>
      </c>
      <c r="AO2894" s="275">
        <f>Table2[[#This Row],[OUTSD_IND_HEALTH_TOTAL]]-Table2[[#This Row],[OUTSD_IND_GRANDFATHER]]</f>
        <v>0</v>
      </c>
      <c r="AP2894" s="273">
        <f>(Table2[[#This Row],[OUTSD_SG_HEALTH_TOTAL]]+Table2[[#This Row],[EXCHG_SG_HEALTH_TOTAL]])-Table2[[#This Row],[OUTSD_SG_GRANDFATHER]]</f>
        <v>0</v>
      </c>
      <c r="AQ2894" s="275">
        <f>Table2[[#This Row],[OUTSD_SG_HEALTH_TOTAL]]-Table2[[#This Row],[OUTSD_SG_GRANDFATHER]]</f>
        <v>0</v>
      </c>
      <c r="AR2894" s="273">
        <f>Table2[[#This Row],[EXCHG_IND_HEALTH_TOTAL]]+Table2[[#This Row],[OUTSD_IND_HEALTH_TOTAL]]</f>
        <v>0</v>
      </c>
      <c r="AS2894" s="273">
        <f>Table2[[#This Row],[EXCHG_SG_HEALTH_TOTAL]]+Table2[[#This Row],[OUTSD_SG_HEALTH_TOTAL]]</f>
        <v>0</v>
      </c>
      <c r="AT2894" s="273">
        <f>Table2[[#This Row],[OUTSD_ATM_HEALTH_TOTAL]]+Table2[[#This Row],[OUTSD_LG_HEALTH_TOTAL]]+Table2[[#This Row],[Individual Total]]+Table2[[#This Row],[Small Group Total]]+Table2[[#This Row],[OUTSD_STUDENT]]</f>
        <v>0</v>
      </c>
    </row>
    <row r="2895" spans="1:46">
      <c r="A2895" t="s">
        <v>522</v>
      </c>
      <c r="B2895" t="s">
        <v>368</v>
      </c>
      <c r="AE2895">
        <v>455</v>
      </c>
      <c r="AL2895">
        <v>2023</v>
      </c>
      <c r="AM2895">
        <v>4</v>
      </c>
      <c r="AN2895" s="273">
        <f>(Table2[[#This Row],[OUTSD_IND_HEALTH_TOTAL]]+Table2[[#This Row],[EXCHG_IND_HEALTH_TOTAL]])-Table2[[#This Row],[OUTSD_IND_GRANDFATHER]]</f>
        <v>0</v>
      </c>
      <c r="AO2895" s="275">
        <f>Table2[[#This Row],[OUTSD_IND_HEALTH_TOTAL]]-Table2[[#This Row],[OUTSD_IND_GRANDFATHER]]</f>
        <v>0</v>
      </c>
      <c r="AP2895" s="273">
        <f>(Table2[[#This Row],[OUTSD_SG_HEALTH_TOTAL]]+Table2[[#This Row],[EXCHG_SG_HEALTH_TOTAL]])-Table2[[#This Row],[OUTSD_SG_GRANDFATHER]]</f>
        <v>0</v>
      </c>
      <c r="AQ2895" s="275">
        <f>Table2[[#This Row],[OUTSD_SG_HEALTH_TOTAL]]-Table2[[#This Row],[OUTSD_SG_GRANDFATHER]]</f>
        <v>0</v>
      </c>
      <c r="AR2895" s="273">
        <f>Table2[[#This Row],[EXCHG_IND_HEALTH_TOTAL]]+Table2[[#This Row],[OUTSD_IND_HEALTH_TOTAL]]</f>
        <v>0</v>
      </c>
      <c r="AS2895" s="273">
        <f>Table2[[#This Row],[EXCHG_SG_HEALTH_TOTAL]]+Table2[[#This Row],[OUTSD_SG_HEALTH_TOTAL]]</f>
        <v>0</v>
      </c>
      <c r="AT2895" s="273">
        <f>Table2[[#This Row],[OUTSD_ATM_HEALTH_TOTAL]]+Table2[[#This Row],[OUTSD_LG_HEALTH_TOTAL]]+Table2[[#This Row],[Individual Total]]+Table2[[#This Row],[Small Group Total]]+Table2[[#This Row],[OUTSD_STUDENT]]</f>
        <v>0</v>
      </c>
    </row>
    <row r="2896" spans="1:46">
      <c r="A2896" t="s">
        <v>522</v>
      </c>
      <c r="B2896" t="s">
        <v>371</v>
      </c>
      <c r="AE2896">
        <v>14</v>
      </c>
      <c r="AL2896">
        <v>2023</v>
      </c>
      <c r="AM2896">
        <v>4</v>
      </c>
      <c r="AN2896" s="273">
        <f>(Table2[[#This Row],[OUTSD_IND_HEALTH_TOTAL]]+Table2[[#This Row],[EXCHG_IND_HEALTH_TOTAL]])-Table2[[#This Row],[OUTSD_IND_GRANDFATHER]]</f>
        <v>0</v>
      </c>
      <c r="AO2896" s="275">
        <f>Table2[[#This Row],[OUTSD_IND_HEALTH_TOTAL]]-Table2[[#This Row],[OUTSD_IND_GRANDFATHER]]</f>
        <v>0</v>
      </c>
      <c r="AP2896" s="273">
        <f>(Table2[[#This Row],[OUTSD_SG_HEALTH_TOTAL]]+Table2[[#This Row],[EXCHG_SG_HEALTH_TOTAL]])-Table2[[#This Row],[OUTSD_SG_GRANDFATHER]]</f>
        <v>0</v>
      </c>
      <c r="AQ2896" s="275">
        <f>Table2[[#This Row],[OUTSD_SG_HEALTH_TOTAL]]-Table2[[#This Row],[OUTSD_SG_GRANDFATHER]]</f>
        <v>0</v>
      </c>
      <c r="AR2896" s="273">
        <f>Table2[[#This Row],[EXCHG_IND_HEALTH_TOTAL]]+Table2[[#This Row],[OUTSD_IND_HEALTH_TOTAL]]</f>
        <v>0</v>
      </c>
      <c r="AS2896" s="273">
        <f>Table2[[#This Row],[EXCHG_SG_HEALTH_TOTAL]]+Table2[[#This Row],[OUTSD_SG_HEALTH_TOTAL]]</f>
        <v>0</v>
      </c>
      <c r="AT2896" s="273">
        <f>Table2[[#This Row],[OUTSD_ATM_HEALTH_TOTAL]]+Table2[[#This Row],[OUTSD_LG_HEALTH_TOTAL]]+Table2[[#This Row],[Individual Total]]+Table2[[#This Row],[Small Group Total]]+Table2[[#This Row],[OUTSD_STUDENT]]</f>
        <v>0</v>
      </c>
    </row>
    <row r="2897" spans="1:46">
      <c r="A2897" t="s">
        <v>522</v>
      </c>
      <c r="B2897" t="s">
        <v>378</v>
      </c>
      <c r="AE2897">
        <v>72</v>
      </c>
      <c r="AL2897">
        <v>2023</v>
      </c>
      <c r="AM2897">
        <v>4</v>
      </c>
      <c r="AN2897" s="273">
        <f>(Table2[[#This Row],[OUTSD_IND_HEALTH_TOTAL]]+Table2[[#This Row],[EXCHG_IND_HEALTH_TOTAL]])-Table2[[#This Row],[OUTSD_IND_GRANDFATHER]]</f>
        <v>0</v>
      </c>
      <c r="AO2897" s="275">
        <f>Table2[[#This Row],[OUTSD_IND_HEALTH_TOTAL]]-Table2[[#This Row],[OUTSD_IND_GRANDFATHER]]</f>
        <v>0</v>
      </c>
      <c r="AP2897" s="273">
        <f>(Table2[[#This Row],[OUTSD_SG_HEALTH_TOTAL]]+Table2[[#This Row],[EXCHG_SG_HEALTH_TOTAL]])-Table2[[#This Row],[OUTSD_SG_GRANDFATHER]]</f>
        <v>0</v>
      </c>
      <c r="AQ2897" s="275">
        <f>Table2[[#This Row],[OUTSD_SG_HEALTH_TOTAL]]-Table2[[#This Row],[OUTSD_SG_GRANDFATHER]]</f>
        <v>0</v>
      </c>
      <c r="AR2897" s="273">
        <f>Table2[[#This Row],[EXCHG_IND_HEALTH_TOTAL]]+Table2[[#This Row],[OUTSD_IND_HEALTH_TOTAL]]</f>
        <v>0</v>
      </c>
      <c r="AS2897" s="273">
        <f>Table2[[#This Row],[EXCHG_SG_HEALTH_TOTAL]]+Table2[[#This Row],[OUTSD_SG_HEALTH_TOTAL]]</f>
        <v>0</v>
      </c>
      <c r="AT2897" s="273">
        <f>Table2[[#This Row],[OUTSD_ATM_HEALTH_TOTAL]]+Table2[[#This Row],[OUTSD_LG_HEALTH_TOTAL]]+Table2[[#This Row],[Individual Total]]+Table2[[#This Row],[Small Group Total]]+Table2[[#This Row],[OUTSD_STUDENT]]</f>
        <v>0</v>
      </c>
    </row>
    <row r="2898" spans="1:46">
      <c r="A2898" t="s">
        <v>522</v>
      </c>
      <c r="B2898" t="s">
        <v>369</v>
      </c>
      <c r="AE2898">
        <v>13</v>
      </c>
      <c r="AL2898">
        <v>2023</v>
      </c>
      <c r="AM2898">
        <v>4</v>
      </c>
      <c r="AN2898" s="273">
        <f>(Table2[[#This Row],[OUTSD_IND_HEALTH_TOTAL]]+Table2[[#This Row],[EXCHG_IND_HEALTH_TOTAL]])-Table2[[#This Row],[OUTSD_IND_GRANDFATHER]]</f>
        <v>0</v>
      </c>
      <c r="AO2898" s="275">
        <f>Table2[[#This Row],[OUTSD_IND_HEALTH_TOTAL]]-Table2[[#This Row],[OUTSD_IND_GRANDFATHER]]</f>
        <v>0</v>
      </c>
      <c r="AP2898" s="273">
        <f>(Table2[[#This Row],[OUTSD_SG_HEALTH_TOTAL]]+Table2[[#This Row],[EXCHG_SG_HEALTH_TOTAL]])-Table2[[#This Row],[OUTSD_SG_GRANDFATHER]]</f>
        <v>0</v>
      </c>
      <c r="AQ2898" s="275">
        <f>Table2[[#This Row],[OUTSD_SG_HEALTH_TOTAL]]-Table2[[#This Row],[OUTSD_SG_GRANDFATHER]]</f>
        <v>0</v>
      </c>
      <c r="AR2898" s="273">
        <f>Table2[[#This Row],[EXCHG_IND_HEALTH_TOTAL]]+Table2[[#This Row],[OUTSD_IND_HEALTH_TOTAL]]</f>
        <v>0</v>
      </c>
      <c r="AS2898" s="273">
        <f>Table2[[#This Row],[EXCHG_SG_HEALTH_TOTAL]]+Table2[[#This Row],[OUTSD_SG_HEALTH_TOTAL]]</f>
        <v>0</v>
      </c>
      <c r="AT2898" s="273">
        <f>Table2[[#This Row],[OUTSD_ATM_HEALTH_TOTAL]]+Table2[[#This Row],[OUTSD_LG_HEALTH_TOTAL]]+Table2[[#This Row],[Individual Total]]+Table2[[#This Row],[Small Group Total]]+Table2[[#This Row],[OUTSD_STUDENT]]</f>
        <v>0</v>
      </c>
    </row>
    <row r="2899" spans="1:46">
      <c r="A2899" t="s">
        <v>522</v>
      </c>
      <c r="B2899" t="s">
        <v>366</v>
      </c>
      <c r="AE2899">
        <v>35</v>
      </c>
      <c r="AL2899">
        <v>2023</v>
      </c>
      <c r="AM2899">
        <v>4</v>
      </c>
      <c r="AN2899" s="273">
        <f>(Table2[[#This Row],[OUTSD_IND_HEALTH_TOTAL]]+Table2[[#This Row],[EXCHG_IND_HEALTH_TOTAL]])-Table2[[#This Row],[OUTSD_IND_GRANDFATHER]]</f>
        <v>0</v>
      </c>
      <c r="AO2899" s="273">
        <f>Table2[[#This Row],[OUTSD_IND_HEALTH_TOTAL]]-Table2[[#This Row],[OUTSD_IND_GRANDFATHER]]</f>
        <v>0</v>
      </c>
      <c r="AP2899" s="273">
        <f>(Table2[[#This Row],[OUTSD_SG_HEALTH_TOTAL]]+Table2[[#This Row],[EXCHG_SG_HEALTH_TOTAL]])-Table2[[#This Row],[OUTSD_SG_GRANDFATHER]]</f>
        <v>0</v>
      </c>
      <c r="AQ2899" s="273">
        <f>Table2[[#This Row],[OUTSD_SG_HEALTH_TOTAL]]-Table2[[#This Row],[OUTSD_SG_GRANDFATHER]]</f>
        <v>0</v>
      </c>
      <c r="AR2899" s="273">
        <f>Table2[[#This Row],[EXCHG_IND_HEALTH_TOTAL]]+Table2[[#This Row],[OUTSD_IND_HEALTH_TOTAL]]</f>
        <v>0</v>
      </c>
      <c r="AS2899" s="273">
        <f>Table2[[#This Row],[EXCHG_SG_HEALTH_TOTAL]]+Table2[[#This Row],[OUTSD_SG_HEALTH_TOTAL]]</f>
        <v>0</v>
      </c>
      <c r="AT2899" s="273">
        <f>Table2[[#This Row],[OUTSD_ATM_HEALTH_TOTAL]]+Table2[[#This Row],[OUTSD_LG_HEALTH_TOTAL]]+Table2[[#This Row],[Individual Total]]+Table2[[#This Row],[Small Group Total]]+Table2[[#This Row],[OUTSD_STUDENT]]</f>
        <v>0</v>
      </c>
    </row>
    <row r="2900" spans="1:46">
      <c r="A2900" t="s">
        <v>522</v>
      </c>
      <c r="B2900" t="s">
        <v>375</v>
      </c>
      <c r="AE2900">
        <v>60</v>
      </c>
      <c r="AL2900">
        <v>2023</v>
      </c>
      <c r="AM2900">
        <v>4</v>
      </c>
      <c r="AN2900" s="273">
        <f>(Table2[[#This Row],[OUTSD_IND_HEALTH_TOTAL]]+Table2[[#This Row],[EXCHG_IND_HEALTH_TOTAL]])-Table2[[#This Row],[OUTSD_IND_GRANDFATHER]]</f>
        <v>0</v>
      </c>
      <c r="AO2900" s="275">
        <f>Table2[[#This Row],[OUTSD_IND_HEALTH_TOTAL]]-Table2[[#This Row],[OUTSD_IND_GRANDFATHER]]</f>
        <v>0</v>
      </c>
      <c r="AP2900" s="273">
        <f>(Table2[[#This Row],[OUTSD_SG_HEALTH_TOTAL]]+Table2[[#This Row],[EXCHG_SG_HEALTH_TOTAL]])-Table2[[#This Row],[OUTSD_SG_GRANDFATHER]]</f>
        <v>0</v>
      </c>
      <c r="AQ2900" s="275">
        <f>Table2[[#This Row],[OUTSD_SG_HEALTH_TOTAL]]-Table2[[#This Row],[OUTSD_SG_GRANDFATHER]]</f>
        <v>0</v>
      </c>
      <c r="AR2900" s="273">
        <f>Table2[[#This Row],[EXCHG_IND_HEALTH_TOTAL]]+Table2[[#This Row],[OUTSD_IND_HEALTH_TOTAL]]</f>
        <v>0</v>
      </c>
      <c r="AS2900" s="273">
        <f>Table2[[#This Row],[EXCHG_SG_HEALTH_TOTAL]]+Table2[[#This Row],[OUTSD_SG_HEALTH_TOTAL]]</f>
        <v>0</v>
      </c>
      <c r="AT2900" s="273">
        <f>Table2[[#This Row],[OUTSD_ATM_HEALTH_TOTAL]]+Table2[[#This Row],[OUTSD_LG_HEALTH_TOTAL]]+Table2[[#This Row],[Individual Total]]+Table2[[#This Row],[Small Group Total]]+Table2[[#This Row],[OUTSD_STUDENT]]</f>
        <v>0</v>
      </c>
    </row>
    <row r="2901" spans="1:46">
      <c r="A2901" t="s">
        <v>522</v>
      </c>
      <c r="B2901" t="s">
        <v>365</v>
      </c>
      <c r="AE2901">
        <v>30</v>
      </c>
      <c r="AL2901">
        <v>2023</v>
      </c>
      <c r="AM2901">
        <v>4</v>
      </c>
      <c r="AN2901" s="273">
        <f>(Table2[[#This Row],[OUTSD_IND_HEALTH_TOTAL]]+Table2[[#This Row],[EXCHG_IND_HEALTH_TOTAL]])-Table2[[#This Row],[OUTSD_IND_GRANDFATHER]]</f>
        <v>0</v>
      </c>
      <c r="AO2901" s="275">
        <f>Table2[[#This Row],[OUTSD_IND_HEALTH_TOTAL]]-Table2[[#This Row],[OUTSD_IND_GRANDFATHER]]</f>
        <v>0</v>
      </c>
      <c r="AP2901" s="273">
        <f>(Table2[[#This Row],[OUTSD_SG_HEALTH_TOTAL]]+Table2[[#This Row],[EXCHG_SG_HEALTH_TOTAL]])-Table2[[#This Row],[OUTSD_SG_GRANDFATHER]]</f>
        <v>0</v>
      </c>
      <c r="AQ2901" s="275">
        <f>Table2[[#This Row],[OUTSD_SG_HEALTH_TOTAL]]-Table2[[#This Row],[OUTSD_SG_GRANDFATHER]]</f>
        <v>0</v>
      </c>
      <c r="AR2901" s="273">
        <f>Table2[[#This Row],[EXCHG_IND_HEALTH_TOTAL]]+Table2[[#This Row],[OUTSD_IND_HEALTH_TOTAL]]</f>
        <v>0</v>
      </c>
      <c r="AS2901" s="273">
        <f>Table2[[#This Row],[EXCHG_SG_HEALTH_TOTAL]]+Table2[[#This Row],[OUTSD_SG_HEALTH_TOTAL]]</f>
        <v>0</v>
      </c>
      <c r="AT2901" s="273">
        <f>Table2[[#This Row],[OUTSD_ATM_HEALTH_TOTAL]]+Table2[[#This Row],[OUTSD_LG_HEALTH_TOTAL]]+Table2[[#This Row],[Individual Total]]+Table2[[#This Row],[Small Group Total]]+Table2[[#This Row],[OUTSD_STUDENT]]</f>
        <v>0</v>
      </c>
    </row>
    <row r="2902" spans="1:46">
      <c r="A2902" t="s">
        <v>522</v>
      </c>
      <c r="B2902" t="s">
        <v>383</v>
      </c>
      <c r="AE2902">
        <v>26</v>
      </c>
      <c r="AL2902">
        <v>2023</v>
      </c>
      <c r="AM2902">
        <v>4</v>
      </c>
      <c r="AN2902" s="273">
        <f>(Table2[[#This Row],[OUTSD_IND_HEALTH_TOTAL]]+Table2[[#This Row],[EXCHG_IND_HEALTH_TOTAL]])-Table2[[#This Row],[OUTSD_IND_GRANDFATHER]]</f>
        <v>0</v>
      </c>
      <c r="AO2902" s="275">
        <f>Table2[[#This Row],[OUTSD_IND_HEALTH_TOTAL]]-Table2[[#This Row],[OUTSD_IND_GRANDFATHER]]</f>
        <v>0</v>
      </c>
      <c r="AP2902" s="273">
        <f>(Table2[[#This Row],[OUTSD_SG_HEALTH_TOTAL]]+Table2[[#This Row],[EXCHG_SG_HEALTH_TOTAL]])-Table2[[#This Row],[OUTSD_SG_GRANDFATHER]]</f>
        <v>0</v>
      </c>
      <c r="AQ2902" s="275">
        <f>Table2[[#This Row],[OUTSD_SG_HEALTH_TOTAL]]-Table2[[#This Row],[OUTSD_SG_GRANDFATHER]]</f>
        <v>0</v>
      </c>
      <c r="AR2902" s="273">
        <f>Table2[[#This Row],[EXCHG_IND_HEALTH_TOTAL]]+Table2[[#This Row],[OUTSD_IND_HEALTH_TOTAL]]</f>
        <v>0</v>
      </c>
      <c r="AS2902" s="273">
        <f>Table2[[#This Row],[EXCHG_SG_HEALTH_TOTAL]]+Table2[[#This Row],[OUTSD_SG_HEALTH_TOTAL]]</f>
        <v>0</v>
      </c>
      <c r="AT2902" s="273">
        <f>Table2[[#This Row],[OUTSD_ATM_HEALTH_TOTAL]]+Table2[[#This Row],[OUTSD_LG_HEALTH_TOTAL]]+Table2[[#This Row],[Individual Total]]+Table2[[#This Row],[Small Group Total]]+Table2[[#This Row],[OUTSD_STUDENT]]</f>
        <v>0</v>
      </c>
    </row>
    <row r="2903" spans="1:46">
      <c r="A2903" t="s">
        <v>522</v>
      </c>
      <c r="B2903" t="s">
        <v>356</v>
      </c>
      <c r="AE2903">
        <v>192</v>
      </c>
      <c r="AL2903">
        <v>2023</v>
      </c>
      <c r="AM2903">
        <v>4</v>
      </c>
      <c r="AN2903" s="273">
        <f>(Table2[[#This Row],[OUTSD_IND_HEALTH_TOTAL]]+Table2[[#This Row],[EXCHG_IND_HEALTH_TOTAL]])-Table2[[#This Row],[OUTSD_IND_GRANDFATHER]]</f>
        <v>0</v>
      </c>
      <c r="AO2903" s="275">
        <f>Table2[[#This Row],[OUTSD_IND_HEALTH_TOTAL]]-Table2[[#This Row],[OUTSD_IND_GRANDFATHER]]</f>
        <v>0</v>
      </c>
      <c r="AP2903" s="273">
        <f>(Table2[[#This Row],[OUTSD_SG_HEALTH_TOTAL]]+Table2[[#This Row],[EXCHG_SG_HEALTH_TOTAL]])-Table2[[#This Row],[OUTSD_SG_GRANDFATHER]]</f>
        <v>0</v>
      </c>
      <c r="AQ2903" s="275">
        <f>Table2[[#This Row],[OUTSD_SG_HEALTH_TOTAL]]-Table2[[#This Row],[OUTSD_SG_GRANDFATHER]]</f>
        <v>0</v>
      </c>
      <c r="AR2903" s="273">
        <f>Table2[[#This Row],[EXCHG_IND_HEALTH_TOTAL]]+Table2[[#This Row],[OUTSD_IND_HEALTH_TOTAL]]</f>
        <v>0</v>
      </c>
      <c r="AS2903" s="273">
        <f>Table2[[#This Row],[EXCHG_SG_HEALTH_TOTAL]]+Table2[[#This Row],[OUTSD_SG_HEALTH_TOTAL]]</f>
        <v>0</v>
      </c>
      <c r="AT2903" s="273">
        <f>Table2[[#This Row],[OUTSD_ATM_HEALTH_TOTAL]]+Table2[[#This Row],[OUTSD_LG_HEALTH_TOTAL]]+Table2[[#This Row],[Individual Total]]+Table2[[#This Row],[Small Group Total]]+Table2[[#This Row],[OUTSD_STUDENT]]</f>
        <v>0</v>
      </c>
    </row>
    <row r="2904" spans="1:46">
      <c r="A2904" t="s">
        <v>522</v>
      </c>
      <c r="B2904" t="s">
        <v>382</v>
      </c>
      <c r="AE2904">
        <v>112</v>
      </c>
      <c r="AL2904">
        <v>2023</v>
      </c>
      <c r="AM2904">
        <v>4</v>
      </c>
      <c r="AN2904" s="273">
        <f>(Table2[[#This Row],[OUTSD_IND_HEALTH_TOTAL]]+Table2[[#This Row],[EXCHG_IND_HEALTH_TOTAL]])-Table2[[#This Row],[OUTSD_IND_GRANDFATHER]]</f>
        <v>0</v>
      </c>
      <c r="AO2904" s="275">
        <f>Table2[[#This Row],[OUTSD_IND_HEALTH_TOTAL]]-Table2[[#This Row],[OUTSD_IND_GRANDFATHER]]</f>
        <v>0</v>
      </c>
      <c r="AP2904" s="273">
        <f>(Table2[[#This Row],[OUTSD_SG_HEALTH_TOTAL]]+Table2[[#This Row],[EXCHG_SG_HEALTH_TOTAL]])-Table2[[#This Row],[OUTSD_SG_GRANDFATHER]]</f>
        <v>0</v>
      </c>
      <c r="AQ2904" s="275">
        <f>Table2[[#This Row],[OUTSD_SG_HEALTH_TOTAL]]-Table2[[#This Row],[OUTSD_SG_GRANDFATHER]]</f>
        <v>0</v>
      </c>
      <c r="AR2904" s="273">
        <f>Table2[[#This Row],[EXCHG_IND_HEALTH_TOTAL]]+Table2[[#This Row],[OUTSD_IND_HEALTH_TOTAL]]</f>
        <v>0</v>
      </c>
      <c r="AS2904" s="273">
        <f>Table2[[#This Row],[EXCHG_SG_HEALTH_TOTAL]]+Table2[[#This Row],[OUTSD_SG_HEALTH_TOTAL]]</f>
        <v>0</v>
      </c>
      <c r="AT2904" s="273">
        <f>Table2[[#This Row],[OUTSD_ATM_HEALTH_TOTAL]]+Table2[[#This Row],[OUTSD_LG_HEALTH_TOTAL]]+Table2[[#This Row],[Individual Total]]+Table2[[#This Row],[Small Group Total]]+Table2[[#This Row],[OUTSD_STUDENT]]</f>
        <v>0</v>
      </c>
    </row>
    <row r="2905" spans="1:46">
      <c r="A2905" t="s">
        <v>522</v>
      </c>
      <c r="B2905" t="s">
        <v>359</v>
      </c>
      <c r="AE2905">
        <v>63</v>
      </c>
      <c r="AL2905">
        <v>2023</v>
      </c>
      <c r="AM2905">
        <v>4</v>
      </c>
      <c r="AN2905" s="273">
        <f>(Table2[[#This Row],[OUTSD_IND_HEALTH_TOTAL]]+Table2[[#This Row],[EXCHG_IND_HEALTH_TOTAL]])-Table2[[#This Row],[OUTSD_IND_GRANDFATHER]]</f>
        <v>0</v>
      </c>
      <c r="AO2905" s="273">
        <f>Table2[[#This Row],[OUTSD_IND_HEALTH_TOTAL]]-Table2[[#This Row],[OUTSD_IND_GRANDFATHER]]</f>
        <v>0</v>
      </c>
      <c r="AP2905" s="273">
        <f>(Table2[[#This Row],[OUTSD_SG_HEALTH_TOTAL]]+Table2[[#This Row],[EXCHG_SG_HEALTH_TOTAL]])-Table2[[#This Row],[OUTSD_SG_GRANDFATHER]]</f>
        <v>0</v>
      </c>
      <c r="AQ2905" s="273">
        <f>Table2[[#This Row],[OUTSD_SG_HEALTH_TOTAL]]-Table2[[#This Row],[OUTSD_SG_GRANDFATHER]]</f>
        <v>0</v>
      </c>
      <c r="AR2905" s="273">
        <f>Table2[[#This Row],[EXCHG_IND_HEALTH_TOTAL]]+Table2[[#This Row],[OUTSD_IND_HEALTH_TOTAL]]</f>
        <v>0</v>
      </c>
      <c r="AS2905" s="273">
        <f>Table2[[#This Row],[EXCHG_SG_HEALTH_TOTAL]]+Table2[[#This Row],[OUTSD_SG_HEALTH_TOTAL]]</f>
        <v>0</v>
      </c>
      <c r="AT2905" s="273">
        <f>Table2[[#This Row],[OUTSD_ATM_HEALTH_TOTAL]]+Table2[[#This Row],[OUTSD_LG_HEALTH_TOTAL]]+Table2[[#This Row],[Individual Total]]+Table2[[#This Row],[Small Group Total]]+Table2[[#This Row],[OUTSD_STUDENT]]</f>
        <v>0</v>
      </c>
    </row>
    <row r="2906" spans="1:46">
      <c r="A2906" t="s">
        <v>522</v>
      </c>
      <c r="B2906" t="s">
        <v>364</v>
      </c>
      <c r="AE2906">
        <v>3</v>
      </c>
      <c r="AL2906">
        <v>2023</v>
      </c>
      <c r="AM2906">
        <v>4</v>
      </c>
      <c r="AN2906" s="273">
        <f>(Table2[[#This Row],[OUTSD_IND_HEALTH_TOTAL]]+Table2[[#This Row],[EXCHG_IND_HEALTH_TOTAL]])-Table2[[#This Row],[OUTSD_IND_GRANDFATHER]]</f>
        <v>0</v>
      </c>
      <c r="AO2906" s="275">
        <f>Table2[[#This Row],[OUTSD_IND_HEALTH_TOTAL]]-Table2[[#This Row],[OUTSD_IND_GRANDFATHER]]</f>
        <v>0</v>
      </c>
      <c r="AP2906" s="273">
        <f>(Table2[[#This Row],[OUTSD_SG_HEALTH_TOTAL]]+Table2[[#This Row],[EXCHG_SG_HEALTH_TOTAL]])-Table2[[#This Row],[OUTSD_SG_GRANDFATHER]]</f>
        <v>0</v>
      </c>
      <c r="AQ2906" s="275">
        <f>Table2[[#This Row],[OUTSD_SG_HEALTH_TOTAL]]-Table2[[#This Row],[OUTSD_SG_GRANDFATHER]]</f>
        <v>0</v>
      </c>
      <c r="AR2906" s="273">
        <f>Table2[[#This Row],[EXCHG_IND_HEALTH_TOTAL]]+Table2[[#This Row],[OUTSD_IND_HEALTH_TOTAL]]</f>
        <v>0</v>
      </c>
      <c r="AS2906" s="273">
        <f>Table2[[#This Row],[EXCHG_SG_HEALTH_TOTAL]]+Table2[[#This Row],[OUTSD_SG_HEALTH_TOTAL]]</f>
        <v>0</v>
      </c>
      <c r="AT2906" s="273">
        <f>Table2[[#This Row],[OUTSD_ATM_HEALTH_TOTAL]]+Table2[[#This Row],[OUTSD_LG_HEALTH_TOTAL]]+Table2[[#This Row],[Individual Total]]+Table2[[#This Row],[Small Group Total]]+Table2[[#This Row],[OUTSD_STUDENT]]</f>
        <v>0</v>
      </c>
    </row>
    <row r="2907" spans="1:46">
      <c r="A2907" t="s">
        <v>522</v>
      </c>
      <c r="B2907" t="s">
        <v>374</v>
      </c>
      <c r="AE2907">
        <v>1</v>
      </c>
      <c r="AL2907">
        <v>2023</v>
      </c>
      <c r="AM2907">
        <v>4</v>
      </c>
      <c r="AN2907" s="273">
        <f>(Table2[[#This Row],[OUTSD_IND_HEALTH_TOTAL]]+Table2[[#This Row],[EXCHG_IND_HEALTH_TOTAL]])-Table2[[#This Row],[OUTSD_IND_GRANDFATHER]]</f>
        <v>0</v>
      </c>
      <c r="AO2907" s="273">
        <f>Table2[[#This Row],[OUTSD_IND_HEALTH_TOTAL]]-Table2[[#This Row],[OUTSD_IND_GRANDFATHER]]</f>
        <v>0</v>
      </c>
      <c r="AP2907" s="273">
        <f>(Table2[[#This Row],[OUTSD_SG_HEALTH_TOTAL]]+Table2[[#This Row],[EXCHG_SG_HEALTH_TOTAL]])-Table2[[#This Row],[OUTSD_SG_GRANDFATHER]]</f>
        <v>0</v>
      </c>
      <c r="AQ2907" s="273">
        <f>Table2[[#This Row],[OUTSD_SG_HEALTH_TOTAL]]-Table2[[#This Row],[OUTSD_SG_GRANDFATHER]]</f>
        <v>0</v>
      </c>
      <c r="AR2907" s="273">
        <f>Table2[[#This Row],[EXCHG_IND_HEALTH_TOTAL]]+Table2[[#This Row],[OUTSD_IND_HEALTH_TOTAL]]</f>
        <v>0</v>
      </c>
      <c r="AS2907" s="273">
        <f>Table2[[#This Row],[EXCHG_SG_HEALTH_TOTAL]]+Table2[[#This Row],[OUTSD_SG_HEALTH_TOTAL]]</f>
        <v>0</v>
      </c>
      <c r="AT2907" s="273">
        <f>Table2[[#This Row],[OUTSD_ATM_HEALTH_TOTAL]]+Table2[[#This Row],[OUTSD_LG_HEALTH_TOTAL]]+Table2[[#This Row],[Individual Total]]+Table2[[#This Row],[Small Group Total]]+Table2[[#This Row],[OUTSD_STUDENT]]</f>
        <v>0</v>
      </c>
    </row>
    <row r="2908" spans="1:46">
      <c r="A2908" t="s">
        <v>522</v>
      </c>
      <c r="B2908" t="s">
        <v>380</v>
      </c>
      <c r="AE2908">
        <v>92</v>
      </c>
      <c r="AL2908">
        <v>2023</v>
      </c>
      <c r="AM2908">
        <v>4</v>
      </c>
      <c r="AN2908" s="273">
        <f>(Table2[[#This Row],[OUTSD_IND_HEALTH_TOTAL]]+Table2[[#This Row],[EXCHG_IND_HEALTH_TOTAL]])-Table2[[#This Row],[OUTSD_IND_GRANDFATHER]]</f>
        <v>0</v>
      </c>
      <c r="AO2908" s="275">
        <f>Table2[[#This Row],[OUTSD_IND_HEALTH_TOTAL]]-Table2[[#This Row],[OUTSD_IND_GRANDFATHER]]</f>
        <v>0</v>
      </c>
      <c r="AP2908" s="273">
        <f>(Table2[[#This Row],[OUTSD_SG_HEALTH_TOTAL]]+Table2[[#This Row],[EXCHG_SG_HEALTH_TOTAL]])-Table2[[#This Row],[OUTSD_SG_GRANDFATHER]]</f>
        <v>0</v>
      </c>
      <c r="AQ2908" s="275">
        <f>Table2[[#This Row],[OUTSD_SG_HEALTH_TOTAL]]-Table2[[#This Row],[OUTSD_SG_GRANDFATHER]]</f>
        <v>0</v>
      </c>
      <c r="AR2908" s="273">
        <f>Table2[[#This Row],[EXCHG_IND_HEALTH_TOTAL]]+Table2[[#This Row],[OUTSD_IND_HEALTH_TOTAL]]</f>
        <v>0</v>
      </c>
      <c r="AS2908" s="273">
        <f>Table2[[#This Row],[EXCHG_SG_HEALTH_TOTAL]]+Table2[[#This Row],[OUTSD_SG_HEALTH_TOTAL]]</f>
        <v>0</v>
      </c>
      <c r="AT2908" s="273">
        <f>Table2[[#This Row],[OUTSD_ATM_HEALTH_TOTAL]]+Table2[[#This Row],[OUTSD_LG_HEALTH_TOTAL]]+Table2[[#This Row],[Individual Total]]+Table2[[#This Row],[Small Group Total]]+Table2[[#This Row],[OUTSD_STUDENT]]</f>
        <v>0</v>
      </c>
    </row>
    <row r="2909" spans="1:46">
      <c r="A2909" t="s">
        <v>522</v>
      </c>
      <c r="B2909" t="s">
        <v>373</v>
      </c>
      <c r="AE2909">
        <v>18</v>
      </c>
      <c r="AL2909">
        <v>2023</v>
      </c>
      <c r="AM2909">
        <v>4</v>
      </c>
      <c r="AN2909" s="273">
        <f>(Table2[[#This Row],[OUTSD_IND_HEALTH_TOTAL]]+Table2[[#This Row],[EXCHG_IND_HEALTH_TOTAL]])-Table2[[#This Row],[OUTSD_IND_GRANDFATHER]]</f>
        <v>0</v>
      </c>
      <c r="AO2909" s="275">
        <f>Table2[[#This Row],[OUTSD_IND_HEALTH_TOTAL]]-Table2[[#This Row],[OUTSD_IND_GRANDFATHER]]</f>
        <v>0</v>
      </c>
      <c r="AP2909" s="273">
        <f>(Table2[[#This Row],[OUTSD_SG_HEALTH_TOTAL]]+Table2[[#This Row],[EXCHG_SG_HEALTH_TOTAL]])-Table2[[#This Row],[OUTSD_SG_GRANDFATHER]]</f>
        <v>0</v>
      </c>
      <c r="AQ2909" s="275">
        <f>Table2[[#This Row],[OUTSD_SG_HEALTH_TOTAL]]-Table2[[#This Row],[OUTSD_SG_GRANDFATHER]]</f>
        <v>0</v>
      </c>
      <c r="AR2909" s="273">
        <f>Table2[[#This Row],[EXCHG_IND_HEALTH_TOTAL]]+Table2[[#This Row],[OUTSD_IND_HEALTH_TOTAL]]</f>
        <v>0</v>
      </c>
      <c r="AS2909" s="273">
        <f>Table2[[#This Row],[EXCHG_SG_HEALTH_TOTAL]]+Table2[[#This Row],[OUTSD_SG_HEALTH_TOTAL]]</f>
        <v>0</v>
      </c>
      <c r="AT2909" s="273">
        <f>Table2[[#This Row],[OUTSD_ATM_HEALTH_TOTAL]]+Table2[[#This Row],[OUTSD_LG_HEALTH_TOTAL]]+Table2[[#This Row],[Individual Total]]+Table2[[#This Row],[Small Group Total]]+Table2[[#This Row],[OUTSD_STUDENT]]</f>
        <v>0</v>
      </c>
    </row>
    <row r="2910" spans="1:46">
      <c r="A2910" t="s">
        <v>522</v>
      </c>
      <c r="B2910" t="s">
        <v>357</v>
      </c>
      <c r="AE2910">
        <v>49</v>
      </c>
      <c r="AL2910">
        <v>2023</v>
      </c>
      <c r="AM2910">
        <v>4</v>
      </c>
      <c r="AN2910" s="273">
        <f>(Table2[[#This Row],[OUTSD_IND_HEALTH_TOTAL]]+Table2[[#This Row],[EXCHG_IND_HEALTH_TOTAL]])-Table2[[#This Row],[OUTSD_IND_GRANDFATHER]]</f>
        <v>0</v>
      </c>
      <c r="AO2910" s="273">
        <f>Table2[[#This Row],[OUTSD_IND_HEALTH_TOTAL]]-Table2[[#This Row],[OUTSD_IND_GRANDFATHER]]</f>
        <v>0</v>
      </c>
      <c r="AP2910" s="273">
        <f>(Table2[[#This Row],[OUTSD_SG_HEALTH_TOTAL]]+Table2[[#This Row],[EXCHG_SG_HEALTH_TOTAL]])-Table2[[#This Row],[OUTSD_SG_GRANDFATHER]]</f>
        <v>0</v>
      </c>
      <c r="AQ2910" s="273">
        <f>Table2[[#This Row],[OUTSD_SG_HEALTH_TOTAL]]-Table2[[#This Row],[OUTSD_SG_GRANDFATHER]]</f>
        <v>0</v>
      </c>
      <c r="AR2910" s="273">
        <f>Table2[[#This Row],[EXCHG_IND_HEALTH_TOTAL]]+Table2[[#This Row],[OUTSD_IND_HEALTH_TOTAL]]</f>
        <v>0</v>
      </c>
      <c r="AS2910" s="273">
        <f>Table2[[#This Row],[EXCHG_SG_HEALTH_TOTAL]]+Table2[[#This Row],[OUTSD_SG_HEALTH_TOTAL]]</f>
        <v>0</v>
      </c>
      <c r="AT2910" s="273">
        <f>Table2[[#This Row],[OUTSD_ATM_HEALTH_TOTAL]]+Table2[[#This Row],[OUTSD_LG_HEALTH_TOTAL]]+Table2[[#This Row],[Individual Total]]+Table2[[#This Row],[Small Group Total]]+Table2[[#This Row],[OUTSD_STUDENT]]</f>
        <v>0</v>
      </c>
    </row>
    <row r="2911" spans="1:46">
      <c r="A2911" t="s">
        <v>522</v>
      </c>
      <c r="B2911" t="s">
        <v>362</v>
      </c>
      <c r="AE2911">
        <v>13</v>
      </c>
      <c r="AL2911">
        <v>2023</v>
      </c>
      <c r="AM2911">
        <v>4</v>
      </c>
      <c r="AN2911" s="273">
        <f>(Table2[[#This Row],[OUTSD_IND_HEALTH_TOTAL]]+Table2[[#This Row],[EXCHG_IND_HEALTH_TOTAL]])-Table2[[#This Row],[OUTSD_IND_GRANDFATHER]]</f>
        <v>0</v>
      </c>
      <c r="AO2911" s="273">
        <f>Table2[[#This Row],[OUTSD_IND_HEALTH_TOTAL]]-Table2[[#This Row],[OUTSD_IND_GRANDFATHER]]</f>
        <v>0</v>
      </c>
      <c r="AP2911" s="273">
        <f>(Table2[[#This Row],[OUTSD_SG_HEALTH_TOTAL]]+Table2[[#This Row],[EXCHG_SG_HEALTH_TOTAL]])-Table2[[#This Row],[OUTSD_SG_GRANDFATHER]]</f>
        <v>0</v>
      </c>
      <c r="AQ2911" s="273">
        <f>Table2[[#This Row],[OUTSD_SG_HEALTH_TOTAL]]-Table2[[#This Row],[OUTSD_SG_GRANDFATHER]]</f>
        <v>0</v>
      </c>
      <c r="AR2911" s="273">
        <f>Table2[[#This Row],[EXCHG_IND_HEALTH_TOTAL]]+Table2[[#This Row],[OUTSD_IND_HEALTH_TOTAL]]</f>
        <v>0</v>
      </c>
      <c r="AS2911" s="273">
        <f>Table2[[#This Row],[EXCHG_SG_HEALTH_TOTAL]]+Table2[[#This Row],[OUTSD_SG_HEALTH_TOTAL]]</f>
        <v>0</v>
      </c>
      <c r="AT2911" s="273">
        <f>Table2[[#This Row],[OUTSD_ATM_HEALTH_TOTAL]]+Table2[[#This Row],[OUTSD_LG_HEALTH_TOTAL]]+Table2[[#This Row],[Individual Total]]+Table2[[#This Row],[Small Group Total]]+Table2[[#This Row],[OUTSD_STUDENT]]</f>
        <v>0</v>
      </c>
    </row>
    <row r="2912" spans="1:46">
      <c r="A2912" t="s">
        <v>523</v>
      </c>
      <c r="B2912" t="s">
        <v>360</v>
      </c>
      <c r="AK2912">
        <v>1</v>
      </c>
      <c r="AL2912">
        <v>2023</v>
      </c>
      <c r="AM2912">
        <v>4</v>
      </c>
      <c r="AN2912" s="273">
        <f>(Table2[[#This Row],[OUTSD_IND_HEALTH_TOTAL]]+Table2[[#This Row],[EXCHG_IND_HEALTH_TOTAL]])-Table2[[#This Row],[OUTSD_IND_GRANDFATHER]]</f>
        <v>0</v>
      </c>
      <c r="AO2912" s="275">
        <f>Table2[[#This Row],[OUTSD_IND_HEALTH_TOTAL]]-Table2[[#This Row],[OUTSD_IND_GRANDFATHER]]</f>
        <v>0</v>
      </c>
      <c r="AP2912" s="273">
        <f>(Table2[[#This Row],[OUTSD_SG_HEALTH_TOTAL]]+Table2[[#This Row],[EXCHG_SG_HEALTH_TOTAL]])-Table2[[#This Row],[OUTSD_SG_GRANDFATHER]]</f>
        <v>0</v>
      </c>
      <c r="AQ2912" s="275">
        <f>Table2[[#This Row],[OUTSD_SG_HEALTH_TOTAL]]-Table2[[#This Row],[OUTSD_SG_GRANDFATHER]]</f>
        <v>0</v>
      </c>
      <c r="AR2912" s="273">
        <f>Table2[[#This Row],[EXCHG_IND_HEALTH_TOTAL]]+Table2[[#This Row],[OUTSD_IND_HEALTH_TOTAL]]</f>
        <v>0</v>
      </c>
      <c r="AS2912" s="273">
        <f>Table2[[#This Row],[EXCHG_SG_HEALTH_TOTAL]]+Table2[[#This Row],[OUTSD_SG_HEALTH_TOTAL]]</f>
        <v>0</v>
      </c>
      <c r="AT2912" s="273">
        <f>Table2[[#This Row],[OUTSD_ATM_HEALTH_TOTAL]]+Table2[[#This Row],[OUTSD_LG_HEALTH_TOTAL]]+Table2[[#This Row],[Individual Total]]+Table2[[#This Row],[Small Group Total]]+Table2[[#This Row],[OUTSD_STUDENT]]</f>
        <v>0</v>
      </c>
    </row>
    <row r="2913" spans="1:46">
      <c r="A2913" t="s">
        <v>113</v>
      </c>
      <c r="B2913" t="s">
        <v>381</v>
      </c>
      <c r="AB2913">
        <v>10</v>
      </c>
      <c r="AI2913">
        <v>1</v>
      </c>
      <c r="AL2913">
        <v>2023</v>
      </c>
      <c r="AM2913">
        <v>4</v>
      </c>
      <c r="AN2913" s="273">
        <f>(Table2[[#This Row],[OUTSD_IND_HEALTH_TOTAL]]+Table2[[#This Row],[EXCHG_IND_HEALTH_TOTAL]])-Table2[[#This Row],[OUTSD_IND_GRANDFATHER]]</f>
        <v>0</v>
      </c>
      <c r="AO2913" s="273">
        <f>Table2[[#This Row],[OUTSD_IND_HEALTH_TOTAL]]-Table2[[#This Row],[OUTSD_IND_GRANDFATHER]]</f>
        <v>0</v>
      </c>
      <c r="AP2913" s="273">
        <f>(Table2[[#This Row],[OUTSD_SG_HEALTH_TOTAL]]+Table2[[#This Row],[EXCHG_SG_HEALTH_TOTAL]])-Table2[[#This Row],[OUTSD_SG_GRANDFATHER]]</f>
        <v>0</v>
      </c>
      <c r="AQ2913" s="273">
        <f>Table2[[#This Row],[OUTSD_SG_HEALTH_TOTAL]]-Table2[[#This Row],[OUTSD_SG_GRANDFATHER]]</f>
        <v>0</v>
      </c>
      <c r="AR2913" s="273">
        <f>Table2[[#This Row],[EXCHG_IND_HEALTH_TOTAL]]+Table2[[#This Row],[OUTSD_IND_HEALTH_TOTAL]]</f>
        <v>0</v>
      </c>
      <c r="AS2913" s="273">
        <f>Table2[[#This Row],[EXCHG_SG_HEALTH_TOTAL]]+Table2[[#This Row],[OUTSD_SG_HEALTH_TOTAL]]</f>
        <v>0</v>
      </c>
      <c r="AT2913" s="273">
        <f>Table2[[#This Row],[OUTSD_ATM_HEALTH_TOTAL]]+Table2[[#This Row],[OUTSD_LG_HEALTH_TOTAL]]+Table2[[#This Row],[Individual Total]]+Table2[[#This Row],[Small Group Total]]+Table2[[#This Row],[OUTSD_STUDENT]]</f>
        <v>10</v>
      </c>
    </row>
    <row r="2914" spans="1:46">
      <c r="A2914" t="s">
        <v>113</v>
      </c>
      <c r="B2914" t="s">
        <v>363</v>
      </c>
      <c r="V2914">
        <v>3</v>
      </c>
      <c r="Y2914">
        <v>1</v>
      </c>
      <c r="Z2914">
        <v>2</v>
      </c>
      <c r="AB2914">
        <v>17</v>
      </c>
      <c r="AC2914">
        <v>168</v>
      </c>
      <c r="AI2914">
        <v>1349</v>
      </c>
      <c r="AL2914">
        <v>2023</v>
      </c>
      <c r="AM2914">
        <v>4</v>
      </c>
      <c r="AN2914" s="273">
        <f>(Table2[[#This Row],[OUTSD_IND_HEALTH_TOTAL]]+Table2[[#This Row],[EXCHG_IND_HEALTH_TOTAL]])-Table2[[#This Row],[OUTSD_IND_GRANDFATHER]]</f>
        <v>0</v>
      </c>
      <c r="AO2914" s="275">
        <f>Table2[[#This Row],[OUTSD_IND_HEALTH_TOTAL]]-Table2[[#This Row],[OUTSD_IND_GRANDFATHER]]</f>
        <v>0</v>
      </c>
      <c r="AP2914" s="273">
        <f>(Table2[[#This Row],[OUTSD_SG_HEALTH_TOTAL]]+Table2[[#This Row],[EXCHG_SG_HEALTH_TOTAL]])-Table2[[#This Row],[OUTSD_SG_GRANDFATHER]]</f>
        <v>3</v>
      </c>
      <c r="AQ2914" s="275">
        <f>Table2[[#This Row],[OUTSD_SG_HEALTH_TOTAL]]-Table2[[#This Row],[OUTSD_SG_GRANDFATHER]]</f>
        <v>3</v>
      </c>
      <c r="AR2914" s="273">
        <f>Table2[[#This Row],[EXCHG_IND_HEALTH_TOTAL]]+Table2[[#This Row],[OUTSD_IND_HEALTH_TOTAL]]</f>
        <v>0</v>
      </c>
      <c r="AS2914" s="273">
        <f>Table2[[#This Row],[EXCHG_SG_HEALTH_TOTAL]]+Table2[[#This Row],[OUTSD_SG_HEALTH_TOTAL]]</f>
        <v>3</v>
      </c>
      <c r="AT2914" s="273">
        <f>Table2[[#This Row],[OUTSD_ATM_HEALTH_TOTAL]]+Table2[[#This Row],[OUTSD_LG_HEALTH_TOTAL]]+Table2[[#This Row],[Individual Total]]+Table2[[#This Row],[Small Group Total]]+Table2[[#This Row],[OUTSD_STUDENT]]</f>
        <v>188</v>
      </c>
    </row>
    <row r="2915" spans="1:46">
      <c r="A2915" t="s">
        <v>113</v>
      </c>
      <c r="B2915" t="s">
        <v>358</v>
      </c>
      <c r="AB2915">
        <v>15</v>
      </c>
      <c r="AC2915">
        <v>8</v>
      </c>
      <c r="AI2915">
        <v>6</v>
      </c>
      <c r="AL2915">
        <v>2023</v>
      </c>
      <c r="AM2915">
        <v>4</v>
      </c>
      <c r="AN2915" s="273">
        <f>(Table2[[#This Row],[OUTSD_IND_HEALTH_TOTAL]]+Table2[[#This Row],[EXCHG_IND_HEALTH_TOTAL]])-Table2[[#This Row],[OUTSD_IND_GRANDFATHER]]</f>
        <v>0</v>
      </c>
      <c r="AO2915" s="273">
        <f>Table2[[#This Row],[OUTSD_IND_HEALTH_TOTAL]]-Table2[[#This Row],[OUTSD_IND_GRANDFATHER]]</f>
        <v>0</v>
      </c>
      <c r="AP2915" s="273">
        <f>(Table2[[#This Row],[OUTSD_SG_HEALTH_TOTAL]]+Table2[[#This Row],[EXCHG_SG_HEALTH_TOTAL]])-Table2[[#This Row],[OUTSD_SG_GRANDFATHER]]</f>
        <v>0</v>
      </c>
      <c r="AQ2915" s="273">
        <f>Table2[[#This Row],[OUTSD_SG_HEALTH_TOTAL]]-Table2[[#This Row],[OUTSD_SG_GRANDFATHER]]</f>
        <v>0</v>
      </c>
      <c r="AR2915" s="273">
        <f>Table2[[#This Row],[EXCHG_IND_HEALTH_TOTAL]]+Table2[[#This Row],[OUTSD_IND_HEALTH_TOTAL]]</f>
        <v>0</v>
      </c>
      <c r="AS2915" s="273">
        <f>Table2[[#This Row],[EXCHG_SG_HEALTH_TOTAL]]+Table2[[#This Row],[OUTSD_SG_HEALTH_TOTAL]]</f>
        <v>0</v>
      </c>
      <c r="AT2915" s="273">
        <f>Table2[[#This Row],[OUTSD_ATM_HEALTH_TOTAL]]+Table2[[#This Row],[OUTSD_LG_HEALTH_TOTAL]]+Table2[[#This Row],[Individual Total]]+Table2[[#This Row],[Small Group Total]]+Table2[[#This Row],[OUTSD_STUDENT]]</f>
        <v>23</v>
      </c>
    </row>
    <row r="2916" spans="1:46">
      <c r="A2916" t="s">
        <v>113</v>
      </c>
      <c r="B2916" t="s">
        <v>361</v>
      </c>
      <c r="AB2916">
        <v>26</v>
      </c>
      <c r="AL2916">
        <v>2023</v>
      </c>
      <c r="AM2916">
        <v>4</v>
      </c>
      <c r="AN2916" s="273">
        <f>(Table2[[#This Row],[OUTSD_IND_HEALTH_TOTAL]]+Table2[[#This Row],[EXCHG_IND_HEALTH_TOTAL]])-Table2[[#This Row],[OUTSD_IND_GRANDFATHER]]</f>
        <v>0</v>
      </c>
      <c r="AO2916" s="275">
        <f>Table2[[#This Row],[OUTSD_IND_HEALTH_TOTAL]]-Table2[[#This Row],[OUTSD_IND_GRANDFATHER]]</f>
        <v>0</v>
      </c>
      <c r="AP2916" s="273">
        <f>(Table2[[#This Row],[OUTSD_SG_HEALTH_TOTAL]]+Table2[[#This Row],[EXCHG_SG_HEALTH_TOTAL]])-Table2[[#This Row],[OUTSD_SG_GRANDFATHER]]</f>
        <v>0</v>
      </c>
      <c r="AQ2916" s="275">
        <f>Table2[[#This Row],[OUTSD_SG_HEALTH_TOTAL]]-Table2[[#This Row],[OUTSD_SG_GRANDFATHER]]</f>
        <v>0</v>
      </c>
      <c r="AR2916" s="273">
        <f>Table2[[#This Row],[EXCHG_IND_HEALTH_TOTAL]]+Table2[[#This Row],[OUTSD_IND_HEALTH_TOTAL]]</f>
        <v>0</v>
      </c>
      <c r="AS2916" s="273">
        <f>Table2[[#This Row],[EXCHG_SG_HEALTH_TOTAL]]+Table2[[#This Row],[OUTSD_SG_HEALTH_TOTAL]]</f>
        <v>0</v>
      </c>
      <c r="AT2916" s="273">
        <f>Table2[[#This Row],[OUTSD_ATM_HEALTH_TOTAL]]+Table2[[#This Row],[OUTSD_LG_HEALTH_TOTAL]]+Table2[[#This Row],[Individual Total]]+Table2[[#This Row],[Small Group Total]]+Table2[[#This Row],[OUTSD_STUDENT]]</f>
        <v>26</v>
      </c>
    </row>
    <row r="2917" spans="1:46">
      <c r="A2917" t="s">
        <v>113</v>
      </c>
      <c r="B2917" t="s">
        <v>376</v>
      </c>
      <c r="AC2917">
        <v>97</v>
      </c>
      <c r="AL2917">
        <v>2023</v>
      </c>
      <c r="AM2917">
        <v>4</v>
      </c>
      <c r="AN2917" s="273">
        <f>(Table2[[#This Row],[OUTSD_IND_HEALTH_TOTAL]]+Table2[[#This Row],[EXCHG_IND_HEALTH_TOTAL]])-Table2[[#This Row],[OUTSD_IND_GRANDFATHER]]</f>
        <v>0</v>
      </c>
      <c r="AO2917" s="273">
        <f>Table2[[#This Row],[OUTSD_IND_HEALTH_TOTAL]]-Table2[[#This Row],[OUTSD_IND_GRANDFATHER]]</f>
        <v>0</v>
      </c>
      <c r="AP2917" s="273">
        <f>(Table2[[#This Row],[OUTSD_SG_HEALTH_TOTAL]]+Table2[[#This Row],[EXCHG_SG_HEALTH_TOTAL]])-Table2[[#This Row],[OUTSD_SG_GRANDFATHER]]</f>
        <v>0</v>
      </c>
      <c r="AQ2917" s="273">
        <f>Table2[[#This Row],[OUTSD_SG_HEALTH_TOTAL]]-Table2[[#This Row],[OUTSD_SG_GRANDFATHER]]</f>
        <v>0</v>
      </c>
      <c r="AR2917" s="273">
        <f>Table2[[#This Row],[EXCHG_IND_HEALTH_TOTAL]]+Table2[[#This Row],[OUTSD_IND_HEALTH_TOTAL]]</f>
        <v>0</v>
      </c>
      <c r="AS2917" s="273">
        <f>Table2[[#This Row],[EXCHG_SG_HEALTH_TOTAL]]+Table2[[#This Row],[OUTSD_SG_HEALTH_TOTAL]]</f>
        <v>0</v>
      </c>
      <c r="AT2917" s="273">
        <f>Table2[[#This Row],[OUTSD_ATM_HEALTH_TOTAL]]+Table2[[#This Row],[OUTSD_LG_HEALTH_TOTAL]]+Table2[[#This Row],[Individual Total]]+Table2[[#This Row],[Small Group Total]]+Table2[[#This Row],[OUTSD_STUDENT]]</f>
        <v>97</v>
      </c>
    </row>
    <row r="2918" spans="1:46">
      <c r="A2918" t="s">
        <v>113</v>
      </c>
      <c r="B2918" t="s">
        <v>379</v>
      </c>
      <c r="AB2918">
        <v>17</v>
      </c>
      <c r="AL2918">
        <v>2023</v>
      </c>
      <c r="AM2918">
        <v>4</v>
      </c>
      <c r="AN2918" s="273">
        <f>(Table2[[#This Row],[OUTSD_IND_HEALTH_TOTAL]]+Table2[[#This Row],[EXCHG_IND_HEALTH_TOTAL]])-Table2[[#This Row],[OUTSD_IND_GRANDFATHER]]</f>
        <v>0</v>
      </c>
      <c r="AO2918" s="273">
        <f>Table2[[#This Row],[OUTSD_IND_HEALTH_TOTAL]]-Table2[[#This Row],[OUTSD_IND_GRANDFATHER]]</f>
        <v>0</v>
      </c>
      <c r="AP2918" s="273">
        <f>(Table2[[#This Row],[OUTSD_SG_HEALTH_TOTAL]]+Table2[[#This Row],[EXCHG_SG_HEALTH_TOTAL]])-Table2[[#This Row],[OUTSD_SG_GRANDFATHER]]</f>
        <v>0</v>
      </c>
      <c r="AQ2918" s="273">
        <f>Table2[[#This Row],[OUTSD_SG_HEALTH_TOTAL]]-Table2[[#This Row],[OUTSD_SG_GRANDFATHER]]</f>
        <v>0</v>
      </c>
      <c r="AR2918" s="273">
        <f>Table2[[#This Row],[EXCHG_IND_HEALTH_TOTAL]]+Table2[[#This Row],[OUTSD_IND_HEALTH_TOTAL]]</f>
        <v>0</v>
      </c>
      <c r="AS2918" s="273">
        <f>Table2[[#This Row],[EXCHG_SG_HEALTH_TOTAL]]+Table2[[#This Row],[OUTSD_SG_HEALTH_TOTAL]]</f>
        <v>0</v>
      </c>
      <c r="AT2918" s="273">
        <f>Table2[[#This Row],[OUTSD_ATM_HEALTH_TOTAL]]+Table2[[#This Row],[OUTSD_LG_HEALTH_TOTAL]]+Table2[[#This Row],[Individual Total]]+Table2[[#This Row],[Small Group Total]]+Table2[[#This Row],[OUTSD_STUDENT]]</f>
        <v>17</v>
      </c>
    </row>
    <row r="2919" spans="1:46">
      <c r="A2919" t="s">
        <v>113</v>
      </c>
      <c r="B2919" t="s">
        <v>370</v>
      </c>
      <c r="AB2919">
        <v>144</v>
      </c>
      <c r="AC2919">
        <v>3</v>
      </c>
      <c r="AI2919">
        <v>5</v>
      </c>
      <c r="AL2919">
        <v>2023</v>
      </c>
      <c r="AM2919">
        <v>4</v>
      </c>
      <c r="AN2919" s="273">
        <f>(Table2[[#This Row],[OUTSD_IND_HEALTH_TOTAL]]+Table2[[#This Row],[EXCHG_IND_HEALTH_TOTAL]])-Table2[[#This Row],[OUTSD_IND_GRANDFATHER]]</f>
        <v>0</v>
      </c>
      <c r="AO2919" s="273">
        <f>Table2[[#This Row],[OUTSD_IND_HEALTH_TOTAL]]-Table2[[#This Row],[OUTSD_IND_GRANDFATHER]]</f>
        <v>0</v>
      </c>
      <c r="AP2919" s="273">
        <f>(Table2[[#This Row],[OUTSD_SG_HEALTH_TOTAL]]+Table2[[#This Row],[EXCHG_SG_HEALTH_TOTAL]])-Table2[[#This Row],[OUTSD_SG_GRANDFATHER]]</f>
        <v>0</v>
      </c>
      <c r="AQ2919" s="273">
        <f>Table2[[#This Row],[OUTSD_SG_HEALTH_TOTAL]]-Table2[[#This Row],[OUTSD_SG_GRANDFATHER]]</f>
        <v>0</v>
      </c>
      <c r="AR2919" s="273">
        <f>Table2[[#This Row],[EXCHG_IND_HEALTH_TOTAL]]+Table2[[#This Row],[OUTSD_IND_HEALTH_TOTAL]]</f>
        <v>0</v>
      </c>
      <c r="AS2919" s="273">
        <f>Table2[[#This Row],[EXCHG_SG_HEALTH_TOTAL]]+Table2[[#This Row],[OUTSD_SG_HEALTH_TOTAL]]</f>
        <v>0</v>
      </c>
      <c r="AT2919" s="273">
        <f>Table2[[#This Row],[OUTSD_ATM_HEALTH_TOTAL]]+Table2[[#This Row],[OUTSD_LG_HEALTH_TOTAL]]+Table2[[#This Row],[Individual Total]]+Table2[[#This Row],[Small Group Total]]+Table2[[#This Row],[OUTSD_STUDENT]]</f>
        <v>147</v>
      </c>
    </row>
    <row r="2920" spans="1:46">
      <c r="A2920" t="s">
        <v>113</v>
      </c>
      <c r="B2920" t="s">
        <v>367</v>
      </c>
      <c r="AB2920">
        <v>1</v>
      </c>
      <c r="AC2920">
        <v>46</v>
      </c>
      <c r="AL2920">
        <v>2023</v>
      </c>
      <c r="AM2920">
        <v>4</v>
      </c>
      <c r="AN2920" s="273">
        <f>(Table2[[#This Row],[OUTSD_IND_HEALTH_TOTAL]]+Table2[[#This Row],[EXCHG_IND_HEALTH_TOTAL]])-Table2[[#This Row],[OUTSD_IND_GRANDFATHER]]</f>
        <v>0</v>
      </c>
      <c r="AO2920" s="273">
        <f>Table2[[#This Row],[OUTSD_IND_HEALTH_TOTAL]]-Table2[[#This Row],[OUTSD_IND_GRANDFATHER]]</f>
        <v>0</v>
      </c>
      <c r="AP2920" s="273">
        <f>(Table2[[#This Row],[OUTSD_SG_HEALTH_TOTAL]]+Table2[[#This Row],[EXCHG_SG_HEALTH_TOTAL]])-Table2[[#This Row],[OUTSD_SG_GRANDFATHER]]</f>
        <v>0</v>
      </c>
      <c r="AQ2920" s="273">
        <f>Table2[[#This Row],[OUTSD_SG_HEALTH_TOTAL]]-Table2[[#This Row],[OUTSD_SG_GRANDFATHER]]</f>
        <v>0</v>
      </c>
      <c r="AR2920" s="273">
        <f>Table2[[#This Row],[EXCHG_IND_HEALTH_TOTAL]]+Table2[[#This Row],[OUTSD_IND_HEALTH_TOTAL]]</f>
        <v>0</v>
      </c>
      <c r="AS2920" s="273">
        <f>Table2[[#This Row],[EXCHG_SG_HEALTH_TOTAL]]+Table2[[#This Row],[OUTSD_SG_HEALTH_TOTAL]]</f>
        <v>0</v>
      </c>
      <c r="AT2920" s="273">
        <f>Table2[[#This Row],[OUTSD_ATM_HEALTH_TOTAL]]+Table2[[#This Row],[OUTSD_LG_HEALTH_TOTAL]]+Table2[[#This Row],[Individual Total]]+Table2[[#This Row],[Small Group Total]]+Table2[[#This Row],[OUTSD_STUDENT]]</f>
        <v>47</v>
      </c>
    </row>
    <row r="2921" spans="1:46">
      <c r="A2921" t="s">
        <v>113</v>
      </c>
      <c r="B2921" t="s">
        <v>386</v>
      </c>
      <c r="AB2921">
        <v>1</v>
      </c>
      <c r="AL2921">
        <v>2023</v>
      </c>
      <c r="AM2921">
        <v>4</v>
      </c>
      <c r="AN2921" s="273">
        <f>(Table2[[#This Row],[OUTSD_IND_HEALTH_TOTAL]]+Table2[[#This Row],[EXCHG_IND_HEALTH_TOTAL]])-Table2[[#This Row],[OUTSD_IND_GRANDFATHER]]</f>
        <v>0</v>
      </c>
      <c r="AO2921" s="273">
        <f>Table2[[#This Row],[OUTSD_IND_HEALTH_TOTAL]]-Table2[[#This Row],[OUTSD_IND_GRANDFATHER]]</f>
        <v>0</v>
      </c>
      <c r="AP2921" s="273">
        <f>(Table2[[#This Row],[OUTSD_SG_HEALTH_TOTAL]]+Table2[[#This Row],[EXCHG_SG_HEALTH_TOTAL]])-Table2[[#This Row],[OUTSD_SG_GRANDFATHER]]</f>
        <v>0</v>
      </c>
      <c r="AQ2921" s="273">
        <f>Table2[[#This Row],[OUTSD_SG_HEALTH_TOTAL]]-Table2[[#This Row],[OUTSD_SG_GRANDFATHER]]</f>
        <v>0</v>
      </c>
      <c r="AR2921" s="273">
        <f>Table2[[#This Row],[EXCHG_IND_HEALTH_TOTAL]]+Table2[[#This Row],[OUTSD_IND_HEALTH_TOTAL]]</f>
        <v>0</v>
      </c>
      <c r="AS2921" s="273">
        <f>Table2[[#This Row],[EXCHG_SG_HEALTH_TOTAL]]+Table2[[#This Row],[OUTSD_SG_HEALTH_TOTAL]]</f>
        <v>0</v>
      </c>
      <c r="AT2921" s="273">
        <f>Table2[[#This Row],[OUTSD_ATM_HEALTH_TOTAL]]+Table2[[#This Row],[OUTSD_LG_HEALTH_TOTAL]]+Table2[[#This Row],[Individual Total]]+Table2[[#This Row],[Small Group Total]]+Table2[[#This Row],[OUTSD_STUDENT]]</f>
        <v>1</v>
      </c>
    </row>
    <row r="2922" spans="1:46">
      <c r="A2922" t="s">
        <v>113</v>
      </c>
      <c r="B2922" t="s">
        <v>368</v>
      </c>
      <c r="AB2922">
        <v>72</v>
      </c>
      <c r="AC2922">
        <v>6</v>
      </c>
      <c r="AL2922">
        <v>2023</v>
      </c>
      <c r="AM2922">
        <v>4</v>
      </c>
      <c r="AN2922" s="273">
        <f>(Table2[[#This Row],[OUTSD_IND_HEALTH_TOTAL]]+Table2[[#This Row],[EXCHG_IND_HEALTH_TOTAL]])-Table2[[#This Row],[OUTSD_IND_GRANDFATHER]]</f>
        <v>0</v>
      </c>
      <c r="AO2922" s="273">
        <f>Table2[[#This Row],[OUTSD_IND_HEALTH_TOTAL]]-Table2[[#This Row],[OUTSD_IND_GRANDFATHER]]</f>
        <v>0</v>
      </c>
      <c r="AP2922" s="273">
        <f>(Table2[[#This Row],[OUTSD_SG_HEALTH_TOTAL]]+Table2[[#This Row],[EXCHG_SG_HEALTH_TOTAL]])-Table2[[#This Row],[OUTSD_SG_GRANDFATHER]]</f>
        <v>0</v>
      </c>
      <c r="AQ2922" s="273">
        <f>Table2[[#This Row],[OUTSD_SG_HEALTH_TOTAL]]-Table2[[#This Row],[OUTSD_SG_GRANDFATHER]]</f>
        <v>0</v>
      </c>
      <c r="AR2922" s="273">
        <f>Table2[[#This Row],[EXCHG_IND_HEALTH_TOTAL]]+Table2[[#This Row],[OUTSD_IND_HEALTH_TOTAL]]</f>
        <v>0</v>
      </c>
      <c r="AS2922" s="273">
        <f>Table2[[#This Row],[EXCHG_SG_HEALTH_TOTAL]]+Table2[[#This Row],[OUTSD_SG_HEALTH_TOTAL]]</f>
        <v>0</v>
      </c>
      <c r="AT2922" s="273">
        <f>Table2[[#This Row],[OUTSD_ATM_HEALTH_TOTAL]]+Table2[[#This Row],[OUTSD_LG_HEALTH_TOTAL]]+Table2[[#This Row],[Individual Total]]+Table2[[#This Row],[Small Group Total]]+Table2[[#This Row],[OUTSD_STUDENT]]</f>
        <v>78</v>
      </c>
    </row>
    <row r="2923" spans="1:46">
      <c r="A2923" t="s">
        <v>113</v>
      </c>
      <c r="B2923" t="s">
        <v>371</v>
      </c>
      <c r="AB2923">
        <v>4</v>
      </c>
      <c r="AC2923">
        <v>2</v>
      </c>
      <c r="AL2923">
        <v>2023</v>
      </c>
      <c r="AM2923">
        <v>4</v>
      </c>
      <c r="AN2923" s="273">
        <f>(Table2[[#This Row],[OUTSD_IND_HEALTH_TOTAL]]+Table2[[#This Row],[EXCHG_IND_HEALTH_TOTAL]])-Table2[[#This Row],[OUTSD_IND_GRANDFATHER]]</f>
        <v>0</v>
      </c>
      <c r="AO2923" s="273">
        <f>Table2[[#This Row],[OUTSD_IND_HEALTH_TOTAL]]-Table2[[#This Row],[OUTSD_IND_GRANDFATHER]]</f>
        <v>0</v>
      </c>
      <c r="AP2923" s="273">
        <f>(Table2[[#This Row],[OUTSD_SG_HEALTH_TOTAL]]+Table2[[#This Row],[EXCHG_SG_HEALTH_TOTAL]])-Table2[[#This Row],[OUTSD_SG_GRANDFATHER]]</f>
        <v>0</v>
      </c>
      <c r="AQ2923" s="273">
        <f>Table2[[#This Row],[OUTSD_SG_HEALTH_TOTAL]]-Table2[[#This Row],[OUTSD_SG_GRANDFATHER]]</f>
        <v>0</v>
      </c>
      <c r="AR2923" s="273">
        <f>Table2[[#This Row],[EXCHG_IND_HEALTH_TOTAL]]+Table2[[#This Row],[OUTSD_IND_HEALTH_TOTAL]]</f>
        <v>0</v>
      </c>
      <c r="AS2923" s="273">
        <f>Table2[[#This Row],[EXCHG_SG_HEALTH_TOTAL]]+Table2[[#This Row],[OUTSD_SG_HEALTH_TOTAL]]</f>
        <v>0</v>
      </c>
      <c r="AT2923" s="273">
        <f>Table2[[#This Row],[OUTSD_ATM_HEALTH_TOTAL]]+Table2[[#This Row],[OUTSD_LG_HEALTH_TOTAL]]+Table2[[#This Row],[Individual Total]]+Table2[[#This Row],[Small Group Total]]+Table2[[#This Row],[OUTSD_STUDENT]]</f>
        <v>6</v>
      </c>
    </row>
    <row r="2924" spans="1:46">
      <c r="A2924" t="s">
        <v>113</v>
      </c>
      <c r="B2924" t="s">
        <v>378</v>
      </c>
      <c r="AB2924">
        <v>45</v>
      </c>
      <c r="AC2924">
        <v>1</v>
      </c>
      <c r="AL2924">
        <v>2023</v>
      </c>
      <c r="AM2924">
        <v>4</v>
      </c>
      <c r="AN2924" s="273">
        <f>(Table2[[#This Row],[OUTSD_IND_HEALTH_TOTAL]]+Table2[[#This Row],[EXCHG_IND_HEALTH_TOTAL]])-Table2[[#This Row],[OUTSD_IND_GRANDFATHER]]</f>
        <v>0</v>
      </c>
      <c r="AO2924" s="273">
        <f>Table2[[#This Row],[OUTSD_IND_HEALTH_TOTAL]]-Table2[[#This Row],[OUTSD_IND_GRANDFATHER]]</f>
        <v>0</v>
      </c>
      <c r="AP2924" s="273">
        <f>(Table2[[#This Row],[OUTSD_SG_HEALTH_TOTAL]]+Table2[[#This Row],[EXCHG_SG_HEALTH_TOTAL]])-Table2[[#This Row],[OUTSD_SG_GRANDFATHER]]</f>
        <v>0</v>
      </c>
      <c r="AQ2924" s="273">
        <f>Table2[[#This Row],[OUTSD_SG_HEALTH_TOTAL]]-Table2[[#This Row],[OUTSD_SG_GRANDFATHER]]</f>
        <v>0</v>
      </c>
      <c r="AR2924" s="273">
        <f>Table2[[#This Row],[EXCHG_IND_HEALTH_TOTAL]]+Table2[[#This Row],[OUTSD_IND_HEALTH_TOTAL]]</f>
        <v>0</v>
      </c>
      <c r="AS2924" s="273">
        <f>Table2[[#This Row],[EXCHG_SG_HEALTH_TOTAL]]+Table2[[#This Row],[OUTSD_SG_HEALTH_TOTAL]]</f>
        <v>0</v>
      </c>
      <c r="AT2924" s="273">
        <f>Table2[[#This Row],[OUTSD_ATM_HEALTH_TOTAL]]+Table2[[#This Row],[OUTSD_LG_HEALTH_TOTAL]]+Table2[[#This Row],[Individual Total]]+Table2[[#This Row],[Small Group Total]]+Table2[[#This Row],[OUTSD_STUDENT]]</f>
        <v>46</v>
      </c>
    </row>
    <row r="2925" spans="1:46">
      <c r="A2925" t="s">
        <v>113</v>
      </c>
      <c r="B2925" t="s">
        <v>369</v>
      </c>
      <c r="AB2925">
        <v>2</v>
      </c>
      <c r="AC2925">
        <v>4</v>
      </c>
      <c r="AI2925">
        <v>1</v>
      </c>
      <c r="AL2925">
        <v>2023</v>
      </c>
      <c r="AM2925">
        <v>4</v>
      </c>
      <c r="AN2925" s="273">
        <f>(Table2[[#This Row],[OUTSD_IND_HEALTH_TOTAL]]+Table2[[#This Row],[EXCHG_IND_HEALTH_TOTAL]])-Table2[[#This Row],[OUTSD_IND_GRANDFATHER]]</f>
        <v>0</v>
      </c>
      <c r="AO2925" s="273">
        <f>Table2[[#This Row],[OUTSD_IND_HEALTH_TOTAL]]-Table2[[#This Row],[OUTSD_IND_GRANDFATHER]]</f>
        <v>0</v>
      </c>
      <c r="AP2925" s="273">
        <f>(Table2[[#This Row],[OUTSD_SG_HEALTH_TOTAL]]+Table2[[#This Row],[EXCHG_SG_HEALTH_TOTAL]])-Table2[[#This Row],[OUTSD_SG_GRANDFATHER]]</f>
        <v>0</v>
      </c>
      <c r="AQ2925" s="273">
        <f>Table2[[#This Row],[OUTSD_SG_HEALTH_TOTAL]]-Table2[[#This Row],[OUTSD_SG_GRANDFATHER]]</f>
        <v>0</v>
      </c>
      <c r="AR2925" s="273">
        <f>Table2[[#This Row],[EXCHG_IND_HEALTH_TOTAL]]+Table2[[#This Row],[OUTSD_IND_HEALTH_TOTAL]]</f>
        <v>0</v>
      </c>
      <c r="AS2925" s="273">
        <f>Table2[[#This Row],[EXCHG_SG_HEALTH_TOTAL]]+Table2[[#This Row],[OUTSD_SG_HEALTH_TOTAL]]</f>
        <v>0</v>
      </c>
      <c r="AT2925" s="273">
        <f>Table2[[#This Row],[OUTSD_ATM_HEALTH_TOTAL]]+Table2[[#This Row],[OUTSD_LG_HEALTH_TOTAL]]+Table2[[#This Row],[Individual Total]]+Table2[[#This Row],[Small Group Total]]+Table2[[#This Row],[OUTSD_STUDENT]]</f>
        <v>6</v>
      </c>
    </row>
    <row r="2926" spans="1:46">
      <c r="A2926" t="s">
        <v>113</v>
      </c>
      <c r="B2926" t="s">
        <v>366</v>
      </c>
      <c r="AB2926">
        <v>50</v>
      </c>
      <c r="AC2926">
        <v>5</v>
      </c>
      <c r="AI2926">
        <v>5</v>
      </c>
      <c r="AL2926">
        <v>2023</v>
      </c>
      <c r="AM2926">
        <v>4</v>
      </c>
      <c r="AN2926" s="273">
        <f>(Table2[[#This Row],[OUTSD_IND_HEALTH_TOTAL]]+Table2[[#This Row],[EXCHG_IND_HEALTH_TOTAL]])-Table2[[#This Row],[OUTSD_IND_GRANDFATHER]]</f>
        <v>0</v>
      </c>
      <c r="AO2926" s="275">
        <f>Table2[[#This Row],[OUTSD_IND_HEALTH_TOTAL]]-Table2[[#This Row],[OUTSD_IND_GRANDFATHER]]</f>
        <v>0</v>
      </c>
      <c r="AP2926" s="273">
        <f>(Table2[[#This Row],[OUTSD_SG_HEALTH_TOTAL]]+Table2[[#This Row],[EXCHG_SG_HEALTH_TOTAL]])-Table2[[#This Row],[OUTSD_SG_GRANDFATHER]]</f>
        <v>0</v>
      </c>
      <c r="AQ2926" s="275">
        <f>Table2[[#This Row],[OUTSD_SG_HEALTH_TOTAL]]-Table2[[#This Row],[OUTSD_SG_GRANDFATHER]]</f>
        <v>0</v>
      </c>
      <c r="AR2926" s="273">
        <f>Table2[[#This Row],[EXCHG_IND_HEALTH_TOTAL]]+Table2[[#This Row],[OUTSD_IND_HEALTH_TOTAL]]</f>
        <v>0</v>
      </c>
      <c r="AS2926" s="273">
        <f>Table2[[#This Row],[EXCHG_SG_HEALTH_TOTAL]]+Table2[[#This Row],[OUTSD_SG_HEALTH_TOTAL]]</f>
        <v>0</v>
      </c>
      <c r="AT2926" s="273">
        <f>Table2[[#This Row],[OUTSD_ATM_HEALTH_TOTAL]]+Table2[[#This Row],[OUTSD_LG_HEALTH_TOTAL]]+Table2[[#This Row],[Individual Total]]+Table2[[#This Row],[Small Group Total]]+Table2[[#This Row],[OUTSD_STUDENT]]</f>
        <v>55</v>
      </c>
    </row>
    <row r="2927" spans="1:46">
      <c r="A2927" t="s">
        <v>113</v>
      </c>
      <c r="B2927" t="s">
        <v>375</v>
      </c>
      <c r="V2927">
        <v>29</v>
      </c>
      <c r="W2927">
        <v>1</v>
      </c>
      <c r="X2927">
        <v>15</v>
      </c>
      <c r="Y2927">
        <v>12</v>
      </c>
      <c r="Z2927">
        <v>1</v>
      </c>
      <c r="AB2927">
        <v>38</v>
      </c>
      <c r="AC2927">
        <v>33</v>
      </c>
      <c r="AI2927">
        <v>2899</v>
      </c>
      <c r="AL2927">
        <v>2023</v>
      </c>
      <c r="AM2927">
        <v>4</v>
      </c>
      <c r="AN2927" s="273">
        <f>(Table2[[#This Row],[OUTSD_IND_HEALTH_TOTAL]]+Table2[[#This Row],[EXCHG_IND_HEALTH_TOTAL]])-Table2[[#This Row],[OUTSD_IND_GRANDFATHER]]</f>
        <v>0</v>
      </c>
      <c r="AO2927" s="275">
        <f>Table2[[#This Row],[OUTSD_IND_HEALTH_TOTAL]]-Table2[[#This Row],[OUTSD_IND_GRANDFATHER]]</f>
        <v>0</v>
      </c>
      <c r="AP2927" s="273">
        <f>(Table2[[#This Row],[OUTSD_SG_HEALTH_TOTAL]]+Table2[[#This Row],[EXCHG_SG_HEALTH_TOTAL]])-Table2[[#This Row],[OUTSD_SG_GRANDFATHER]]</f>
        <v>29</v>
      </c>
      <c r="AQ2927" s="275">
        <f>Table2[[#This Row],[OUTSD_SG_HEALTH_TOTAL]]-Table2[[#This Row],[OUTSD_SG_GRANDFATHER]]</f>
        <v>29</v>
      </c>
      <c r="AR2927" s="273">
        <f>Table2[[#This Row],[EXCHG_IND_HEALTH_TOTAL]]+Table2[[#This Row],[OUTSD_IND_HEALTH_TOTAL]]</f>
        <v>0</v>
      </c>
      <c r="AS2927" s="273">
        <f>Table2[[#This Row],[EXCHG_SG_HEALTH_TOTAL]]+Table2[[#This Row],[OUTSD_SG_HEALTH_TOTAL]]</f>
        <v>29</v>
      </c>
      <c r="AT2927" s="273">
        <f>Table2[[#This Row],[OUTSD_ATM_HEALTH_TOTAL]]+Table2[[#This Row],[OUTSD_LG_HEALTH_TOTAL]]+Table2[[#This Row],[Individual Total]]+Table2[[#This Row],[Small Group Total]]+Table2[[#This Row],[OUTSD_STUDENT]]</f>
        <v>100</v>
      </c>
    </row>
    <row r="2928" spans="1:46">
      <c r="A2928" t="s">
        <v>113</v>
      </c>
      <c r="B2928" t="s">
        <v>365</v>
      </c>
      <c r="V2928">
        <v>30</v>
      </c>
      <c r="W2928">
        <v>1</v>
      </c>
      <c r="X2928">
        <v>2</v>
      </c>
      <c r="Y2928">
        <v>21</v>
      </c>
      <c r="Z2928">
        <v>6</v>
      </c>
      <c r="AB2928">
        <v>196</v>
      </c>
      <c r="AC2928">
        <v>193</v>
      </c>
      <c r="AI2928">
        <v>2631</v>
      </c>
      <c r="AL2928">
        <v>2023</v>
      </c>
      <c r="AM2928">
        <v>4</v>
      </c>
      <c r="AN2928" s="273">
        <f>(Table2[[#This Row],[OUTSD_IND_HEALTH_TOTAL]]+Table2[[#This Row],[EXCHG_IND_HEALTH_TOTAL]])-Table2[[#This Row],[OUTSD_IND_GRANDFATHER]]</f>
        <v>0</v>
      </c>
      <c r="AO2928" s="275">
        <f>Table2[[#This Row],[OUTSD_IND_HEALTH_TOTAL]]-Table2[[#This Row],[OUTSD_IND_GRANDFATHER]]</f>
        <v>0</v>
      </c>
      <c r="AP2928" s="273">
        <f>(Table2[[#This Row],[OUTSD_SG_HEALTH_TOTAL]]+Table2[[#This Row],[EXCHG_SG_HEALTH_TOTAL]])-Table2[[#This Row],[OUTSD_SG_GRANDFATHER]]</f>
        <v>30</v>
      </c>
      <c r="AQ2928" s="275">
        <f>Table2[[#This Row],[OUTSD_SG_HEALTH_TOTAL]]-Table2[[#This Row],[OUTSD_SG_GRANDFATHER]]</f>
        <v>30</v>
      </c>
      <c r="AR2928" s="273">
        <f>Table2[[#This Row],[EXCHG_IND_HEALTH_TOTAL]]+Table2[[#This Row],[OUTSD_IND_HEALTH_TOTAL]]</f>
        <v>0</v>
      </c>
      <c r="AS2928" s="273">
        <f>Table2[[#This Row],[EXCHG_SG_HEALTH_TOTAL]]+Table2[[#This Row],[OUTSD_SG_HEALTH_TOTAL]]</f>
        <v>30</v>
      </c>
      <c r="AT2928" s="273">
        <f>Table2[[#This Row],[OUTSD_ATM_HEALTH_TOTAL]]+Table2[[#This Row],[OUTSD_LG_HEALTH_TOTAL]]+Table2[[#This Row],[Individual Total]]+Table2[[#This Row],[Small Group Total]]+Table2[[#This Row],[OUTSD_STUDENT]]</f>
        <v>419</v>
      </c>
    </row>
    <row r="2929" spans="1:46">
      <c r="A2929" t="s">
        <v>113</v>
      </c>
      <c r="B2929" t="s">
        <v>356</v>
      </c>
      <c r="V2929">
        <v>4</v>
      </c>
      <c r="W2929">
        <v>3</v>
      </c>
      <c r="X2929">
        <v>1</v>
      </c>
      <c r="AB2929">
        <v>61</v>
      </c>
      <c r="AC2929">
        <v>28</v>
      </c>
      <c r="AI2929">
        <v>20</v>
      </c>
      <c r="AL2929">
        <v>2023</v>
      </c>
      <c r="AM2929">
        <v>4</v>
      </c>
      <c r="AN2929" s="273">
        <f>(Table2[[#This Row],[OUTSD_IND_HEALTH_TOTAL]]+Table2[[#This Row],[EXCHG_IND_HEALTH_TOTAL]])-Table2[[#This Row],[OUTSD_IND_GRANDFATHER]]</f>
        <v>0</v>
      </c>
      <c r="AO2929" s="275">
        <f>Table2[[#This Row],[OUTSD_IND_HEALTH_TOTAL]]-Table2[[#This Row],[OUTSD_IND_GRANDFATHER]]</f>
        <v>0</v>
      </c>
      <c r="AP2929" s="273">
        <f>(Table2[[#This Row],[OUTSD_SG_HEALTH_TOTAL]]+Table2[[#This Row],[EXCHG_SG_HEALTH_TOTAL]])-Table2[[#This Row],[OUTSD_SG_GRANDFATHER]]</f>
        <v>4</v>
      </c>
      <c r="AQ2929" s="275">
        <f>Table2[[#This Row],[OUTSD_SG_HEALTH_TOTAL]]-Table2[[#This Row],[OUTSD_SG_GRANDFATHER]]</f>
        <v>4</v>
      </c>
      <c r="AR2929" s="273">
        <f>Table2[[#This Row],[EXCHG_IND_HEALTH_TOTAL]]+Table2[[#This Row],[OUTSD_IND_HEALTH_TOTAL]]</f>
        <v>0</v>
      </c>
      <c r="AS2929" s="273">
        <f>Table2[[#This Row],[EXCHG_SG_HEALTH_TOTAL]]+Table2[[#This Row],[OUTSD_SG_HEALTH_TOTAL]]</f>
        <v>4</v>
      </c>
      <c r="AT2929" s="273">
        <f>Table2[[#This Row],[OUTSD_ATM_HEALTH_TOTAL]]+Table2[[#This Row],[OUTSD_LG_HEALTH_TOTAL]]+Table2[[#This Row],[Individual Total]]+Table2[[#This Row],[Small Group Total]]+Table2[[#This Row],[OUTSD_STUDENT]]</f>
        <v>93</v>
      </c>
    </row>
    <row r="2930" spans="1:46">
      <c r="A2930" t="s">
        <v>113</v>
      </c>
      <c r="B2930" t="s">
        <v>382</v>
      </c>
      <c r="AB2930">
        <v>1</v>
      </c>
      <c r="AL2930">
        <v>2023</v>
      </c>
      <c r="AM2930">
        <v>4</v>
      </c>
      <c r="AN2930" s="273">
        <f>(Table2[[#This Row],[OUTSD_IND_HEALTH_TOTAL]]+Table2[[#This Row],[EXCHG_IND_HEALTH_TOTAL]])-Table2[[#This Row],[OUTSD_IND_GRANDFATHER]]</f>
        <v>0</v>
      </c>
      <c r="AO2930" s="275">
        <f>Table2[[#This Row],[OUTSD_IND_HEALTH_TOTAL]]-Table2[[#This Row],[OUTSD_IND_GRANDFATHER]]</f>
        <v>0</v>
      </c>
      <c r="AP2930" s="273">
        <f>(Table2[[#This Row],[OUTSD_SG_HEALTH_TOTAL]]+Table2[[#This Row],[EXCHG_SG_HEALTH_TOTAL]])-Table2[[#This Row],[OUTSD_SG_GRANDFATHER]]</f>
        <v>0</v>
      </c>
      <c r="AQ2930" s="275">
        <f>Table2[[#This Row],[OUTSD_SG_HEALTH_TOTAL]]-Table2[[#This Row],[OUTSD_SG_GRANDFATHER]]</f>
        <v>0</v>
      </c>
      <c r="AR2930" s="273">
        <f>Table2[[#This Row],[EXCHG_IND_HEALTH_TOTAL]]+Table2[[#This Row],[OUTSD_IND_HEALTH_TOTAL]]</f>
        <v>0</v>
      </c>
      <c r="AS2930" s="273">
        <f>Table2[[#This Row],[EXCHG_SG_HEALTH_TOTAL]]+Table2[[#This Row],[OUTSD_SG_HEALTH_TOTAL]]</f>
        <v>0</v>
      </c>
      <c r="AT2930" s="273">
        <f>Table2[[#This Row],[OUTSD_ATM_HEALTH_TOTAL]]+Table2[[#This Row],[OUTSD_LG_HEALTH_TOTAL]]+Table2[[#This Row],[Individual Total]]+Table2[[#This Row],[Small Group Total]]+Table2[[#This Row],[OUTSD_STUDENT]]</f>
        <v>1</v>
      </c>
    </row>
    <row r="2931" spans="1:46">
      <c r="A2931" t="s">
        <v>113</v>
      </c>
      <c r="B2931" t="s">
        <v>359</v>
      </c>
      <c r="AB2931">
        <v>13</v>
      </c>
      <c r="AC2931">
        <v>3</v>
      </c>
      <c r="AL2931">
        <v>2023</v>
      </c>
      <c r="AM2931">
        <v>4</v>
      </c>
      <c r="AN2931" s="273">
        <f>(Table2[[#This Row],[OUTSD_IND_HEALTH_TOTAL]]+Table2[[#This Row],[EXCHG_IND_HEALTH_TOTAL]])-Table2[[#This Row],[OUTSD_IND_GRANDFATHER]]</f>
        <v>0</v>
      </c>
      <c r="AO2931" s="275">
        <f>Table2[[#This Row],[OUTSD_IND_HEALTH_TOTAL]]-Table2[[#This Row],[OUTSD_IND_GRANDFATHER]]</f>
        <v>0</v>
      </c>
      <c r="AP2931" s="273">
        <f>(Table2[[#This Row],[OUTSD_SG_HEALTH_TOTAL]]+Table2[[#This Row],[EXCHG_SG_HEALTH_TOTAL]])-Table2[[#This Row],[OUTSD_SG_GRANDFATHER]]</f>
        <v>0</v>
      </c>
      <c r="AQ2931" s="275">
        <f>Table2[[#This Row],[OUTSD_SG_HEALTH_TOTAL]]-Table2[[#This Row],[OUTSD_SG_GRANDFATHER]]</f>
        <v>0</v>
      </c>
      <c r="AR2931" s="273">
        <f>Table2[[#This Row],[EXCHG_IND_HEALTH_TOTAL]]+Table2[[#This Row],[OUTSD_IND_HEALTH_TOTAL]]</f>
        <v>0</v>
      </c>
      <c r="AS2931" s="273">
        <f>Table2[[#This Row],[EXCHG_SG_HEALTH_TOTAL]]+Table2[[#This Row],[OUTSD_SG_HEALTH_TOTAL]]</f>
        <v>0</v>
      </c>
      <c r="AT2931" s="273">
        <f>Table2[[#This Row],[OUTSD_ATM_HEALTH_TOTAL]]+Table2[[#This Row],[OUTSD_LG_HEALTH_TOTAL]]+Table2[[#This Row],[Individual Total]]+Table2[[#This Row],[Small Group Total]]+Table2[[#This Row],[OUTSD_STUDENT]]</f>
        <v>16</v>
      </c>
    </row>
    <row r="2932" spans="1:46">
      <c r="A2932" t="s">
        <v>113</v>
      </c>
      <c r="B2932" t="s">
        <v>364</v>
      </c>
      <c r="V2932">
        <v>2</v>
      </c>
      <c r="W2932">
        <v>1</v>
      </c>
      <c r="Z2932">
        <v>1</v>
      </c>
      <c r="AB2932">
        <v>18</v>
      </c>
      <c r="AC2932">
        <v>24</v>
      </c>
      <c r="AI2932">
        <v>4</v>
      </c>
      <c r="AL2932">
        <v>2023</v>
      </c>
      <c r="AM2932">
        <v>4</v>
      </c>
      <c r="AN2932" s="273">
        <f>(Table2[[#This Row],[OUTSD_IND_HEALTH_TOTAL]]+Table2[[#This Row],[EXCHG_IND_HEALTH_TOTAL]])-Table2[[#This Row],[OUTSD_IND_GRANDFATHER]]</f>
        <v>0</v>
      </c>
      <c r="AO2932" s="275">
        <f>Table2[[#This Row],[OUTSD_IND_HEALTH_TOTAL]]-Table2[[#This Row],[OUTSD_IND_GRANDFATHER]]</f>
        <v>0</v>
      </c>
      <c r="AP2932" s="273">
        <f>(Table2[[#This Row],[OUTSD_SG_HEALTH_TOTAL]]+Table2[[#This Row],[EXCHG_SG_HEALTH_TOTAL]])-Table2[[#This Row],[OUTSD_SG_GRANDFATHER]]</f>
        <v>2</v>
      </c>
      <c r="AQ2932" s="275">
        <f>Table2[[#This Row],[OUTSD_SG_HEALTH_TOTAL]]-Table2[[#This Row],[OUTSD_SG_GRANDFATHER]]</f>
        <v>2</v>
      </c>
      <c r="AR2932" s="273">
        <f>Table2[[#This Row],[EXCHG_IND_HEALTH_TOTAL]]+Table2[[#This Row],[OUTSD_IND_HEALTH_TOTAL]]</f>
        <v>0</v>
      </c>
      <c r="AS2932" s="273">
        <f>Table2[[#This Row],[EXCHG_SG_HEALTH_TOTAL]]+Table2[[#This Row],[OUTSD_SG_HEALTH_TOTAL]]</f>
        <v>2</v>
      </c>
      <c r="AT2932" s="273">
        <f>Table2[[#This Row],[OUTSD_ATM_HEALTH_TOTAL]]+Table2[[#This Row],[OUTSD_LG_HEALTH_TOTAL]]+Table2[[#This Row],[Individual Total]]+Table2[[#This Row],[Small Group Total]]+Table2[[#This Row],[OUTSD_STUDENT]]</f>
        <v>44</v>
      </c>
    </row>
    <row r="2933" spans="1:46">
      <c r="A2933" t="s">
        <v>113</v>
      </c>
      <c r="B2933" t="s">
        <v>374</v>
      </c>
      <c r="AI2933">
        <v>2</v>
      </c>
      <c r="AL2933">
        <v>2023</v>
      </c>
      <c r="AM2933">
        <v>4</v>
      </c>
      <c r="AN2933" s="273">
        <f>(Table2[[#This Row],[OUTSD_IND_HEALTH_TOTAL]]+Table2[[#This Row],[EXCHG_IND_HEALTH_TOTAL]])-Table2[[#This Row],[OUTSD_IND_GRANDFATHER]]</f>
        <v>0</v>
      </c>
      <c r="AO2933" s="275">
        <f>Table2[[#This Row],[OUTSD_IND_HEALTH_TOTAL]]-Table2[[#This Row],[OUTSD_IND_GRANDFATHER]]</f>
        <v>0</v>
      </c>
      <c r="AP2933" s="273">
        <f>(Table2[[#This Row],[OUTSD_SG_HEALTH_TOTAL]]+Table2[[#This Row],[EXCHG_SG_HEALTH_TOTAL]])-Table2[[#This Row],[OUTSD_SG_GRANDFATHER]]</f>
        <v>0</v>
      </c>
      <c r="AQ2933" s="275">
        <f>Table2[[#This Row],[OUTSD_SG_HEALTH_TOTAL]]-Table2[[#This Row],[OUTSD_SG_GRANDFATHER]]</f>
        <v>0</v>
      </c>
      <c r="AR2933" s="273">
        <f>Table2[[#This Row],[EXCHG_IND_HEALTH_TOTAL]]+Table2[[#This Row],[OUTSD_IND_HEALTH_TOTAL]]</f>
        <v>0</v>
      </c>
      <c r="AS2933" s="273">
        <f>Table2[[#This Row],[EXCHG_SG_HEALTH_TOTAL]]+Table2[[#This Row],[OUTSD_SG_HEALTH_TOTAL]]</f>
        <v>0</v>
      </c>
      <c r="AT2933" s="273">
        <f>Table2[[#This Row],[OUTSD_ATM_HEALTH_TOTAL]]+Table2[[#This Row],[OUTSD_LG_HEALTH_TOTAL]]+Table2[[#This Row],[Individual Total]]+Table2[[#This Row],[Small Group Total]]+Table2[[#This Row],[OUTSD_STUDENT]]</f>
        <v>0</v>
      </c>
    </row>
    <row r="2934" spans="1:46">
      <c r="A2934" t="s">
        <v>113</v>
      </c>
      <c r="B2934" t="s">
        <v>380</v>
      </c>
      <c r="AB2934">
        <v>5</v>
      </c>
      <c r="AI2934">
        <v>1</v>
      </c>
      <c r="AL2934">
        <v>2023</v>
      </c>
      <c r="AM2934">
        <v>4</v>
      </c>
      <c r="AN2934" s="273">
        <f>(Table2[[#This Row],[OUTSD_IND_HEALTH_TOTAL]]+Table2[[#This Row],[EXCHG_IND_HEALTH_TOTAL]])-Table2[[#This Row],[OUTSD_IND_GRANDFATHER]]</f>
        <v>0</v>
      </c>
      <c r="AO2934" s="275">
        <f>Table2[[#This Row],[OUTSD_IND_HEALTH_TOTAL]]-Table2[[#This Row],[OUTSD_IND_GRANDFATHER]]</f>
        <v>0</v>
      </c>
      <c r="AP2934" s="273">
        <f>(Table2[[#This Row],[OUTSD_SG_HEALTH_TOTAL]]+Table2[[#This Row],[EXCHG_SG_HEALTH_TOTAL]])-Table2[[#This Row],[OUTSD_SG_GRANDFATHER]]</f>
        <v>0</v>
      </c>
      <c r="AQ2934" s="275">
        <f>Table2[[#This Row],[OUTSD_SG_HEALTH_TOTAL]]-Table2[[#This Row],[OUTSD_SG_GRANDFATHER]]</f>
        <v>0</v>
      </c>
      <c r="AR2934" s="273">
        <f>Table2[[#This Row],[EXCHG_IND_HEALTH_TOTAL]]+Table2[[#This Row],[OUTSD_IND_HEALTH_TOTAL]]</f>
        <v>0</v>
      </c>
      <c r="AS2934" s="273">
        <f>Table2[[#This Row],[EXCHG_SG_HEALTH_TOTAL]]+Table2[[#This Row],[OUTSD_SG_HEALTH_TOTAL]]</f>
        <v>0</v>
      </c>
      <c r="AT2934" s="273">
        <f>Table2[[#This Row],[OUTSD_ATM_HEALTH_TOTAL]]+Table2[[#This Row],[OUTSD_LG_HEALTH_TOTAL]]+Table2[[#This Row],[Individual Total]]+Table2[[#This Row],[Small Group Total]]+Table2[[#This Row],[OUTSD_STUDENT]]</f>
        <v>5</v>
      </c>
    </row>
    <row r="2935" spans="1:46">
      <c r="A2935" t="s">
        <v>113</v>
      </c>
      <c r="B2935" t="s">
        <v>387</v>
      </c>
      <c r="AB2935">
        <v>7</v>
      </c>
      <c r="AL2935">
        <v>2023</v>
      </c>
      <c r="AM2935">
        <v>4</v>
      </c>
      <c r="AN2935" s="273">
        <f>(Table2[[#This Row],[OUTSD_IND_HEALTH_TOTAL]]+Table2[[#This Row],[EXCHG_IND_HEALTH_TOTAL]])-Table2[[#This Row],[OUTSD_IND_GRANDFATHER]]</f>
        <v>0</v>
      </c>
      <c r="AO2935" s="275">
        <f>Table2[[#This Row],[OUTSD_IND_HEALTH_TOTAL]]-Table2[[#This Row],[OUTSD_IND_GRANDFATHER]]</f>
        <v>0</v>
      </c>
      <c r="AP2935" s="273">
        <f>(Table2[[#This Row],[OUTSD_SG_HEALTH_TOTAL]]+Table2[[#This Row],[EXCHG_SG_HEALTH_TOTAL]])-Table2[[#This Row],[OUTSD_SG_GRANDFATHER]]</f>
        <v>0</v>
      </c>
      <c r="AQ2935" s="275">
        <f>Table2[[#This Row],[OUTSD_SG_HEALTH_TOTAL]]-Table2[[#This Row],[OUTSD_SG_GRANDFATHER]]</f>
        <v>0</v>
      </c>
      <c r="AR2935" s="273">
        <f>Table2[[#This Row],[EXCHG_IND_HEALTH_TOTAL]]+Table2[[#This Row],[OUTSD_IND_HEALTH_TOTAL]]</f>
        <v>0</v>
      </c>
      <c r="AS2935" s="273">
        <f>Table2[[#This Row],[EXCHG_SG_HEALTH_TOTAL]]+Table2[[#This Row],[OUTSD_SG_HEALTH_TOTAL]]</f>
        <v>0</v>
      </c>
      <c r="AT2935" s="273">
        <f>Table2[[#This Row],[OUTSD_ATM_HEALTH_TOTAL]]+Table2[[#This Row],[OUTSD_LG_HEALTH_TOTAL]]+Table2[[#This Row],[Individual Total]]+Table2[[#This Row],[Small Group Total]]+Table2[[#This Row],[OUTSD_STUDENT]]</f>
        <v>7</v>
      </c>
    </row>
    <row r="2936" spans="1:46">
      <c r="A2936" t="s">
        <v>113</v>
      </c>
      <c r="B2936" t="s">
        <v>392</v>
      </c>
      <c r="AI2936">
        <v>1</v>
      </c>
      <c r="AL2936">
        <v>2023</v>
      </c>
      <c r="AM2936">
        <v>4</v>
      </c>
      <c r="AN2936" s="273">
        <f>(Table2[[#This Row],[OUTSD_IND_HEALTH_TOTAL]]+Table2[[#This Row],[EXCHG_IND_HEALTH_TOTAL]])-Table2[[#This Row],[OUTSD_IND_GRANDFATHER]]</f>
        <v>0</v>
      </c>
      <c r="AO2936" s="275">
        <f>Table2[[#This Row],[OUTSD_IND_HEALTH_TOTAL]]-Table2[[#This Row],[OUTSD_IND_GRANDFATHER]]</f>
        <v>0</v>
      </c>
      <c r="AP2936" s="273">
        <f>(Table2[[#This Row],[OUTSD_SG_HEALTH_TOTAL]]+Table2[[#This Row],[EXCHG_SG_HEALTH_TOTAL]])-Table2[[#This Row],[OUTSD_SG_GRANDFATHER]]</f>
        <v>0</v>
      </c>
      <c r="AQ2936" s="275">
        <f>Table2[[#This Row],[OUTSD_SG_HEALTH_TOTAL]]-Table2[[#This Row],[OUTSD_SG_GRANDFATHER]]</f>
        <v>0</v>
      </c>
      <c r="AR2936" s="273">
        <f>Table2[[#This Row],[EXCHG_IND_HEALTH_TOTAL]]+Table2[[#This Row],[OUTSD_IND_HEALTH_TOTAL]]</f>
        <v>0</v>
      </c>
      <c r="AS2936" s="273">
        <f>Table2[[#This Row],[EXCHG_SG_HEALTH_TOTAL]]+Table2[[#This Row],[OUTSD_SG_HEALTH_TOTAL]]</f>
        <v>0</v>
      </c>
      <c r="AT2936" s="273">
        <f>Table2[[#This Row],[OUTSD_ATM_HEALTH_TOTAL]]+Table2[[#This Row],[OUTSD_LG_HEALTH_TOTAL]]+Table2[[#This Row],[Individual Total]]+Table2[[#This Row],[Small Group Total]]+Table2[[#This Row],[OUTSD_STUDENT]]</f>
        <v>0</v>
      </c>
    </row>
    <row r="2937" spans="1:46">
      <c r="A2937" t="s">
        <v>113</v>
      </c>
      <c r="B2937" t="s">
        <v>357</v>
      </c>
      <c r="AB2937">
        <v>23</v>
      </c>
      <c r="AC2937">
        <v>4</v>
      </c>
      <c r="AI2937">
        <v>4</v>
      </c>
      <c r="AL2937">
        <v>2023</v>
      </c>
      <c r="AM2937">
        <v>4</v>
      </c>
      <c r="AN2937" s="273">
        <f>(Table2[[#This Row],[OUTSD_IND_HEALTH_TOTAL]]+Table2[[#This Row],[EXCHG_IND_HEALTH_TOTAL]])-Table2[[#This Row],[OUTSD_IND_GRANDFATHER]]</f>
        <v>0</v>
      </c>
      <c r="AO2937" s="275">
        <f>Table2[[#This Row],[OUTSD_IND_HEALTH_TOTAL]]-Table2[[#This Row],[OUTSD_IND_GRANDFATHER]]</f>
        <v>0</v>
      </c>
      <c r="AP2937" s="273">
        <f>(Table2[[#This Row],[OUTSD_SG_HEALTH_TOTAL]]+Table2[[#This Row],[EXCHG_SG_HEALTH_TOTAL]])-Table2[[#This Row],[OUTSD_SG_GRANDFATHER]]</f>
        <v>0</v>
      </c>
      <c r="AQ2937" s="275">
        <f>Table2[[#This Row],[OUTSD_SG_HEALTH_TOTAL]]-Table2[[#This Row],[OUTSD_SG_GRANDFATHER]]</f>
        <v>0</v>
      </c>
      <c r="AR2937" s="273">
        <f>Table2[[#This Row],[EXCHG_IND_HEALTH_TOTAL]]+Table2[[#This Row],[OUTSD_IND_HEALTH_TOTAL]]</f>
        <v>0</v>
      </c>
      <c r="AS2937" s="273">
        <f>Table2[[#This Row],[EXCHG_SG_HEALTH_TOTAL]]+Table2[[#This Row],[OUTSD_SG_HEALTH_TOTAL]]</f>
        <v>0</v>
      </c>
      <c r="AT2937" s="273">
        <f>Table2[[#This Row],[OUTSD_ATM_HEALTH_TOTAL]]+Table2[[#This Row],[OUTSD_LG_HEALTH_TOTAL]]+Table2[[#This Row],[Individual Total]]+Table2[[#This Row],[Small Group Total]]+Table2[[#This Row],[OUTSD_STUDENT]]</f>
        <v>27</v>
      </c>
    </row>
    <row r="2938" spans="1:46">
      <c r="A2938" t="s">
        <v>113</v>
      </c>
      <c r="B2938" t="s">
        <v>362</v>
      </c>
      <c r="AB2938">
        <v>9</v>
      </c>
      <c r="AC2938">
        <v>57</v>
      </c>
      <c r="AI2938">
        <v>2</v>
      </c>
      <c r="AL2938">
        <v>2023</v>
      </c>
      <c r="AM2938">
        <v>4</v>
      </c>
      <c r="AN2938" s="273">
        <f>(Table2[[#This Row],[OUTSD_IND_HEALTH_TOTAL]]+Table2[[#This Row],[EXCHG_IND_HEALTH_TOTAL]])-Table2[[#This Row],[OUTSD_IND_GRANDFATHER]]</f>
        <v>0</v>
      </c>
      <c r="AO2938" s="275">
        <f>Table2[[#This Row],[OUTSD_IND_HEALTH_TOTAL]]-Table2[[#This Row],[OUTSD_IND_GRANDFATHER]]</f>
        <v>0</v>
      </c>
      <c r="AP2938" s="273">
        <f>(Table2[[#This Row],[OUTSD_SG_HEALTH_TOTAL]]+Table2[[#This Row],[EXCHG_SG_HEALTH_TOTAL]])-Table2[[#This Row],[OUTSD_SG_GRANDFATHER]]</f>
        <v>0</v>
      </c>
      <c r="AQ2938" s="275">
        <f>Table2[[#This Row],[OUTSD_SG_HEALTH_TOTAL]]-Table2[[#This Row],[OUTSD_SG_GRANDFATHER]]</f>
        <v>0</v>
      </c>
      <c r="AR2938" s="273">
        <f>Table2[[#This Row],[EXCHG_IND_HEALTH_TOTAL]]+Table2[[#This Row],[OUTSD_IND_HEALTH_TOTAL]]</f>
        <v>0</v>
      </c>
      <c r="AS2938" s="273">
        <f>Table2[[#This Row],[EXCHG_SG_HEALTH_TOTAL]]+Table2[[#This Row],[OUTSD_SG_HEALTH_TOTAL]]</f>
        <v>0</v>
      </c>
      <c r="AT2938" s="273">
        <f>Table2[[#This Row],[OUTSD_ATM_HEALTH_TOTAL]]+Table2[[#This Row],[OUTSD_LG_HEALTH_TOTAL]]+Table2[[#This Row],[Individual Total]]+Table2[[#This Row],[Small Group Total]]+Table2[[#This Row],[OUTSD_STUDENT]]</f>
        <v>66</v>
      </c>
    </row>
    <row r="2939" spans="1:46">
      <c r="A2939" t="s">
        <v>524</v>
      </c>
      <c r="B2939" t="s">
        <v>387</v>
      </c>
      <c r="AK2939">
        <v>1</v>
      </c>
      <c r="AL2939">
        <v>2023</v>
      </c>
      <c r="AM2939">
        <v>4</v>
      </c>
      <c r="AN2939" s="273">
        <f>(Table2[[#This Row],[OUTSD_IND_HEALTH_TOTAL]]+Table2[[#This Row],[EXCHG_IND_HEALTH_TOTAL]])-Table2[[#This Row],[OUTSD_IND_GRANDFATHER]]</f>
        <v>0</v>
      </c>
      <c r="AO2939" s="275">
        <f>Table2[[#This Row],[OUTSD_IND_HEALTH_TOTAL]]-Table2[[#This Row],[OUTSD_IND_GRANDFATHER]]</f>
        <v>0</v>
      </c>
      <c r="AP2939" s="273">
        <f>(Table2[[#This Row],[OUTSD_SG_HEALTH_TOTAL]]+Table2[[#This Row],[EXCHG_SG_HEALTH_TOTAL]])-Table2[[#This Row],[OUTSD_SG_GRANDFATHER]]</f>
        <v>0</v>
      </c>
      <c r="AQ2939" s="275">
        <f>Table2[[#This Row],[OUTSD_SG_HEALTH_TOTAL]]-Table2[[#This Row],[OUTSD_SG_GRANDFATHER]]</f>
        <v>0</v>
      </c>
      <c r="AR2939" s="273">
        <f>Table2[[#This Row],[EXCHG_IND_HEALTH_TOTAL]]+Table2[[#This Row],[OUTSD_IND_HEALTH_TOTAL]]</f>
        <v>0</v>
      </c>
      <c r="AS2939" s="273">
        <f>Table2[[#This Row],[EXCHG_SG_HEALTH_TOTAL]]+Table2[[#This Row],[OUTSD_SG_HEALTH_TOTAL]]</f>
        <v>0</v>
      </c>
      <c r="AT2939" s="273">
        <f>Table2[[#This Row],[OUTSD_ATM_HEALTH_TOTAL]]+Table2[[#This Row],[OUTSD_LG_HEALTH_TOTAL]]+Table2[[#This Row],[Individual Total]]+Table2[[#This Row],[Small Group Total]]+Table2[[#This Row],[OUTSD_STUDENT]]</f>
        <v>0</v>
      </c>
    </row>
    <row r="2940" spans="1:46">
      <c r="A2940" t="s">
        <v>114</v>
      </c>
      <c r="B2940" t="s">
        <v>358</v>
      </c>
      <c r="AE2940">
        <v>14</v>
      </c>
      <c r="AL2940">
        <v>2023</v>
      </c>
      <c r="AM2940">
        <v>4</v>
      </c>
      <c r="AN2940" s="273">
        <f>(Table2[[#This Row],[OUTSD_IND_HEALTH_TOTAL]]+Table2[[#This Row],[EXCHG_IND_HEALTH_TOTAL]])-Table2[[#This Row],[OUTSD_IND_GRANDFATHER]]</f>
        <v>0</v>
      </c>
      <c r="AO2940" s="275">
        <f>Table2[[#This Row],[OUTSD_IND_HEALTH_TOTAL]]-Table2[[#This Row],[OUTSD_IND_GRANDFATHER]]</f>
        <v>0</v>
      </c>
      <c r="AP2940" s="273">
        <f>(Table2[[#This Row],[OUTSD_SG_HEALTH_TOTAL]]+Table2[[#This Row],[EXCHG_SG_HEALTH_TOTAL]])-Table2[[#This Row],[OUTSD_SG_GRANDFATHER]]</f>
        <v>0</v>
      </c>
      <c r="AQ2940" s="275">
        <f>Table2[[#This Row],[OUTSD_SG_HEALTH_TOTAL]]-Table2[[#This Row],[OUTSD_SG_GRANDFATHER]]</f>
        <v>0</v>
      </c>
      <c r="AR2940" s="273">
        <f>Table2[[#This Row],[EXCHG_IND_HEALTH_TOTAL]]+Table2[[#This Row],[OUTSD_IND_HEALTH_TOTAL]]</f>
        <v>0</v>
      </c>
      <c r="AS2940" s="273">
        <f>Table2[[#This Row],[EXCHG_SG_HEALTH_TOTAL]]+Table2[[#This Row],[OUTSD_SG_HEALTH_TOTAL]]</f>
        <v>0</v>
      </c>
      <c r="AT2940" s="273">
        <f>Table2[[#This Row],[OUTSD_ATM_HEALTH_TOTAL]]+Table2[[#This Row],[OUTSD_LG_HEALTH_TOTAL]]+Table2[[#This Row],[Individual Total]]+Table2[[#This Row],[Small Group Total]]+Table2[[#This Row],[OUTSD_STUDENT]]</f>
        <v>0</v>
      </c>
    </row>
    <row r="2941" spans="1:46">
      <c r="A2941" t="s">
        <v>114</v>
      </c>
      <c r="B2941" t="s">
        <v>372</v>
      </c>
      <c r="AE2941">
        <v>2</v>
      </c>
      <c r="AL2941">
        <v>2023</v>
      </c>
      <c r="AM2941">
        <v>4</v>
      </c>
      <c r="AN2941" s="273">
        <f>(Table2[[#This Row],[OUTSD_IND_HEALTH_TOTAL]]+Table2[[#This Row],[EXCHG_IND_HEALTH_TOTAL]])-Table2[[#This Row],[OUTSD_IND_GRANDFATHER]]</f>
        <v>0</v>
      </c>
      <c r="AO2941" s="275">
        <f>Table2[[#This Row],[OUTSD_IND_HEALTH_TOTAL]]-Table2[[#This Row],[OUTSD_IND_GRANDFATHER]]</f>
        <v>0</v>
      </c>
      <c r="AP2941" s="273">
        <f>(Table2[[#This Row],[OUTSD_SG_HEALTH_TOTAL]]+Table2[[#This Row],[EXCHG_SG_HEALTH_TOTAL]])-Table2[[#This Row],[OUTSD_SG_GRANDFATHER]]</f>
        <v>0</v>
      </c>
      <c r="AQ2941" s="275">
        <f>Table2[[#This Row],[OUTSD_SG_HEALTH_TOTAL]]-Table2[[#This Row],[OUTSD_SG_GRANDFATHER]]</f>
        <v>0</v>
      </c>
      <c r="AR2941" s="273">
        <f>Table2[[#This Row],[EXCHG_IND_HEALTH_TOTAL]]+Table2[[#This Row],[OUTSD_IND_HEALTH_TOTAL]]</f>
        <v>0</v>
      </c>
      <c r="AS2941" s="273">
        <f>Table2[[#This Row],[EXCHG_SG_HEALTH_TOTAL]]+Table2[[#This Row],[OUTSD_SG_HEALTH_TOTAL]]</f>
        <v>0</v>
      </c>
      <c r="AT2941" s="273">
        <f>Table2[[#This Row],[OUTSD_ATM_HEALTH_TOTAL]]+Table2[[#This Row],[OUTSD_LG_HEALTH_TOTAL]]+Table2[[#This Row],[Individual Total]]+Table2[[#This Row],[Small Group Total]]+Table2[[#This Row],[OUTSD_STUDENT]]</f>
        <v>0</v>
      </c>
    </row>
    <row r="2942" spans="1:46">
      <c r="A2942" t="s">
        <v>114</v>
      </c>
      <c r="B2942" t="s">
        <v>376</v>
      </c>
      <c r="AE2942">
        <v>1</v>
      </c>
      <c r="AL2942">
        <v>2023</v>
      </c>
      <c r="AM2942">
        <v>4</v>
      </c>
      <c r="AN2942" s="273">
        <f>(Table2[[#This Row],[OUTSD_IND_HEALTH_TOTAL]]+Table2[[#This Row],[EXCHG_IND_HEALTH_TOTAL]])-Table2[[#This Row],[OUTSD_IND_GRANDFATHER]]</f>
        <v>0</v>
      </c>
      <c r="AO2942" s="275">
        <f>Table2[[#This Row],[OUTSD_IND_HEALTH_TOTAL]]-Table2[[#This Row],[OUTSD_IND_GRANDFATHER]]</f>
        <v>0</v>
      </c>
      <c r="AP2942" s="273">
        <f>(Table2[[#This Row],[OUTSD_SG_HEALTH_TOTAL]]+Table2[[#This Row],[EXCHG_SG_HEALTH_TOTAL]])-Table2[[#This Row],[OUTSD_SG_GRANDFATHER]]</f>
        <v>0</v>
      </c>
      <c r="AQ2942" s="275">
        <f>Table2[[#This Row],[OUTSD_SG_HEALTH_TOTAL]]-Table2[[#This Row],[OUTSD_SG_GRANDFATHER]]</f>
        <v>0</v>
      </c>
      <c r="AR2942" s="273">
        <f>Table2[[#This Row],[EXCHG_IND_HEALTH_TOTAL]]+Table2[[#This Row],[OUTSD_IND_HEALTH_TOTAL]]</f>
        <v>0</v>
      </c>
      <c r="AS2942" s="273">
        <f>Table2[[#This Row],[EXCHG_SG_HEALTH_TOTAL]]+Table2[[#This Row],[OUTSD_SG_HEALTH_TOTAL]]</f>
        <v>0</v>
      </c>
      <c r="AT2942" s="273">
        <f>Table2[[#This Row],[OUTSD_ATM_HEALTH_TOTAL]]+Table2[[#This Row],[OUTSD_LG_HEALTH_TOTAL]]+Table2[[#This Row],[Individual Total]]+Table2[[#This Row],[Small Group Total]]+Table2[[#This Row],[OUTSD_STUDENT]]</f>
        <v>0</v>
      </c>
    </row>
    <row r="2943" spans="1:46">
      <c r="A2943" t="s">
        <v>114</v>
      </c>
      <c r="B2943" t="s">
        <v>370</v>
      </c>
      <c r="AE2943">
        <v>5</v>
      </c>
      <c r="AL2943">
        <v>2023</v>
      </c>
      <c r="AM2943">
        <v>4</v>
      </c>
      <c r="AN2943" s="273">
        <f>(Table2[[#This Row],[OUTSD_IND_HEALTH_TOTAL]]+Table2[[#This Row],[EXCHG_IND_HEALTH_TOTAL]])-Table2[[#This Row],[OUTSD_IND_GRANDFATHER]]</f>
        <v>0</v>
      </c>
      <c r="AO2943" s="275">
        <f>Table2[[#This Row],[OUTSD_IND_HEALTH_TOTAL]]-Table2[[#This Row],[OUTSD_IND_GRANDFATHER]]</f>
        <v>0</v>
      </c>
      <c r="AP2943" s="273">
        <f>(Table2[[#This Row],[OUTSD_SG_HEALTH_TOTAL]]+Table2[[#This Row],[EXCHG_SG_HEALTH_TOTAL]])-Table2[[#This Row],[OUTSD_SG_GRANDFATHER]]</f>
        <v>0</v>
      </c>
      <c r="AQ2943" s="275">
        <f>Table2[[#This Row],[OUTSD_SG_HEALTH_TOTAL]]-Table2[[#This Row],[OUTSD_SG_GRANDFATHER]]</f>
        <v>0</v>
      </c>
      <c r="AR2943" s="273">
        <f>Table2[[#This Row],[EXCHG_IND_HEALTH_TOTAL]]+Table2[[#This Row],[OUTSD_IND_HEALTH_TOTAL]]</f>
        <v>0</v>
      </c>
      <c r="AS2943" s="273">
        <f>Table2[[#This Row],[EXCHG_SG_HEALTH_TOTAL]]+Table2[[#This Row],[OUTSD_SG_HEALTH_TOTAL]]</f>
        <v>0</v>
      </c>
      <c r="AT2943" s="273">
        <f>Table2[[#This Row],[OUTSD_ATM_HEALTH_TOTAL]]+Table2[[#This Row],[OUTSD_LG_HEALTH_TOTAL]]+Table2[[#This Row],[Individual Total]]+Table2[[#This Row],[Small Group Total]]+Table2[[#This Row],[OUTSD_STUDENT]]</f>
        <v>0</v>
      </c>
    </row>
    <row r="2944" spans="1:46">
      <c r="A2944" t="s">
        <v>114</v>
      </c>
      <c r="B2944" t="s">
        <v>367</v>
      </c>
      <c r="AE2944">
        <v>2</v>
      </c>
      <c r="AL2944">
        <v>2023</v>
      </c>
      <c r="AM2944">
        <v>4</v>
      </c>
      <c r="AN2944" s="273">
        <f>(Table2[[#This Row],[OUTSD_IND_HEALTH_TOTAL]]+Table2[[#This Row],[EXCHG_IND_HEALTH_TOTAL]])-Table2[[#This Row],[OUTSD_IND_GRANDFATHER]]</f>
        <v>0</v>
      </c>
      <c r="AO2944" s="275">
        <f>Table2[[#This Row],[OUTSD_IND_HEALTH_TOTAL]]-Table2[[#This Row],[OUTSD_IND_GRANDFATHER]]</f>
        <v>0</v>
      </c>
      <c r="AP2944" s="273">
        <f>(Table2[[#This Row],[OUTSD_SG_HEALTH_TOTAL]]+Table2[[#This Row],[EXCHG_SG_HEALTH_TOTAL]])-Table2[[#This Row],[OUTSD_SG_GRANDFATHER]]</f>
        <v>0</v>
      </c>
      <c r="AQ2944" s="275">
        <f>Table2[[#This Row],[OUTSD_SG_HEALTH_TOTAL]]-Table2[[#This Row],[OUTSD_SG_GRANDFATHER]]</f>
        <v>0</v>
      </c>
      <c r="AR2944" s="273">
        <f>Table2[[#This Row],[EXCHG_IND_HEALTH_TOTAL]]+Table2[[#This Row],[OUTSD_IND_HEALTH_TOTAL]]</f>
        <v>0</v>
      </c>
      <c r="AS2944" s="273">
        <f>Table2[[#This Row],[EXCHG_SG_HEALTH_TOTAL]]+Table2[[#This Row],[OUTSD_SG_HEALTH_TOTAL]]</f>
        <v>0</v>
      </c>
      <c r="AT2944" s="273">
        <f>Table2[[#This Row],[OUTSD_ATM_HEALTH_TOTAL]]+Table2[[#This Row],[OUTSD_LG_HEALTH_TOTAL]]+Table2[[#This Row],[Individual Total]]+Table2[[#This Row],[Small Group Total]]+Table2[[#This Row],[OUTSD_STUDENT]]</f>
        <v>0</v>
      </c>
    </row>
    <row r="2945" spans="1:46">
      <c r="A2945" t="s">
        <v>114</v>
      </c>
      <c r="B2945" t="s">
        <v>360</v>
      </c>
      <c r="AE2945">
        <v>1</v>
      </c>
      <c r="AL2945">
        <v>2023</v>
      </c>
      <c r="AM2945">
        <v>4</v>
      </c>
      <c r="AN2945" s="273">
        <f>(Table2[[#This Row],[OUTSD_IND_HEALTH_TOTAL]]+Table2[[#This Row],[EXCHG_IND_HEALTH_TOTAL]])-Table2[[#This Row],[OUTSD_IND_GRANDFATHER]]</f>
        <v>0</v>
      </c>
      <c r="AO2945" s="275">
        <f>Table2[[#This Row],[OUTSD_IND_HEALTH_TOTAL]]-Table2[[#This Row],[OUTSD_IND_GRANDFATHER]]</f>
        <v>0</v>
      </c>
      <c r="AP2945" s="273">
        <f>(Table2[[#This Row],[OUTSD_SG_HEALTH_TOTAL]]+Table2[[#This Row],[EXCHG_SG_HEALTH_TOTAL]])-Table2[[#This Row],[OUTSD_SG_GRANDFATHER]]</f>
        <v>0</v>
      </c>
      <c r="AQ2945" s="275">
        <f>Table2[[#This Row],[OUTSD_SG_HEALTH_TOTAL]]-Table2[[#This Row],[OUTSD_SG_GRANDFATHER]]</f>
        <v>0</v>
      </c>
      <c r="AR2945" s="273">
        <f>Table2[[#This Row],[EXCHG_IND_HEALTH_TOTAL]]+Table2[[#This Row],[OUTSD_IND_HEALTH_TOTAL]]</f>
        <v>0</v>
      </c>
      <c r="AS2945" s="273">
        <f>Table2[[#This Row],[EXCHG_SG_HEALTH_TOTAL]]+Table2[[#This Row],[OUTSD_SG_HEALTH_TOTAL]]</f>
        <v>0</v>
      </c>
      <c r="AT2945" s="273">
        <f>Table2[[#This Row],[OUTSD_ATM_HEALTH_TOTAL]]+Table2[[#This Row],[OUTSD_LG_HEALTH_TOTAL]]+Table2[[#This Row],[Individual Total]]+Table2[[#This Row],[Small Group Total]]+Table2[[#This Row],[OUTSD_STUDENT]]</f>
        <v>0</v>
      </c>
    </row>
    <row r="2946" spans="1:46">
      <c r="A2946" t="s">
        <v>114</v>
      </c>
      <c r="B2946" t="s">
        <v>368</v>
      </c>
      <c r="AE2946">
        <v>1</v>
      </c>
      <c r="AL2946">
        <v>2023</v>
      </c>
      <c r="AM2946">
        <v>4</v>
      </c>
      <c r="AN2946" s="273">
        <f>(Table2[[#This Row],[OUTSD_IND_HEALTH_TOTAL]]+Table2[[#This Row],[EXCHG_IND_HEALTH_TOTAL]])-Table2[[#This Row],[OUTSD_IND_GRANDFATHER]]</f>
        <v>0</v>
      </c>
      <c r="AO2946" s="275">
        <f>Table2[[#This Row],[OUTSD_IND_HEALTH_TOTAL]]-Table2[[#This Row],[OUTSD_IND_GRANDFATHER]]</f>
        <v>0</v>
      </c>
      <c r="AP2946" s="273">
        <f>(Table2[[#This Row],[OUTSD_SG_HEALTH_TOTAL]]+Table2[[#This Row],[EXCHG_SG_HEALTH_TOTAL]])-Table2[[#This Row],[OUTSD_SG_GRANDFATHER]]</f>
        <v>0</v>
      </c>
      <c r="AQ2946" s="275">
        <f>Table2[[#This Row],[OUTSD_SG_HEALTH_TOTAL]]-Table2[[#This Row],[OUTSD_SG_GRANDFATHER]]</f>
        <v>0</v>
      </c>
      <c r="AR2946" s="273">
        <f>Table2[[#This Row],[EXCHG_IND_HEALTH_TOTAL]]+Table2[[#This Row],[OUTSD_IND_HEALTH_TOTAL]]</f>
        <v>0</v>
      </c>
      <c r="AS2946" s="273">
        <f>Table2[[#This Row],[EXCHG_SG_HEALTH_TOTAL]]+Table2[[#This Row],[OUTSD_SG_HEALTH_TOTAL]]</f>
        <v>0</v>
      </c>
      <c r="AT2946" s="273">
        <f>Table2[[#This Row],[OUTSD_ATM_HEALTH_TOTAL]]+Table2[[#This Row],[OUTSD_LG_HEALTH_TOTAL]]+Table2[[#This Row],[Individual Total]]+Table2[[#This Row],[Small Group Total]]+Table2[[#This Row],[OUTSD_STUDENT]]</f>
        <v>0</v>
      </c>
    </row>
    <row r="2947" spans="1:46">
      <c r="A2947" t="s">
        <v>114</v>
      </c>
      <c r="B2947" t="s">
        <v>366</v>
      </c>
      <c r="AE2947">
        <v>1</v>
      </c>
      <c r="AL2947">
        <v>2023</v>
      </c>
      <c r="AM2947">
        <v>4</v>
      </c>
      <c r="AN2947" s="273">
        <f>(Table2[[#This Row],[OUTSD_IND_HEALTH_TOTAL]]+Table2[[#This Row],[EXCHG_IND_HEALTH_TOTAL]])-Table2[[#This Row],[OUTSD_IND_GRANDFATHER]]</f>
        <v>0</v>
      </c>
      <c r="AO2947" s="275">
        <f>Table2[[#This Row],[OUTSD_IND_HEALTH_TOTAL]]-Table2[[#This Row],[OUTSD_IND_GRANDFATHER]]</f>
        <v>0</v>
      </c>
      <c r="AP2947" s="273">
        <f>(Table2[[#This Row],[OUTSD_SG_HEALTH_TOTAL]]+Table2[[#This Row],[EXCHG_SG_HEALTH_TOTAL]])-Table2[[#This Row],[OUTSD_SG_GRANDFATHER]]</f>
        <v>0</v>
      </c>
      <c r="AQ2947" s="275">
        <f>Table2[[#This Row],[OUTSD_SG_HEALTH_TOTAL]]-Table2[[#This Row],[OUTSD_SG_GRANDFATHER]]</f>
        <v>0</v>
      </c>
      <c r="AR2947" s="273">
        <f>Table2[[#This Row],[EXCHG_IND_HEALTH_TOTAL]]+Table2[[#This Row],[OUTSD_IND_HEALTH_TOTAL]]</f>
        <v>0</v>
      </c>
      <c r="AS2947" s="273">
        <f>Table2[[#This Row],[EXCHG_SG_HEALTH_TOTAL]]+Table2[[#This Row],[OUTSD_SG_HEALTH_TOTAL]]</f>
        <v>0</v>
      </c>
      <c r="AT2947" s="273">
        <f>Table2[[#This Row],[OUTSD_ATM_HEALTH_TOTAL]]+Table2[[#This Row],[OUTSD_LG_HEALTH_TOTAL]]+Table2[[#This Row],[Individual Total]]+Table2[[#This Row],[Small Group Total]]+Table2[[#This Row],[OUTSD_STUDENT]]</f>
        <v>0</v>
      </c>
    </row>
    <row r="2948" spans="1:46">
      <c r="A2948" t="s">
        <v>114</v>
      </c>
      <c r="B2948" t="s">
        <v>365</v>
      </c>
      <c r="AE2948">
        <v>7</v>
      </c>
      <c r="AL2948">
        <v>2023</v>
      </c>
      <c r="AM2948">
        <v>4</v>
      </c>
      <c r="AN2948" s="273">
        <f>(Table2[[#This Row],[OUTSD_IND_HEALTH_TOTAL]]+Table2[[#This Row],[EXCHG_IND_HEALTH_TOTAL]])-Table2[[#This Row],[OUTSD_IND_GRANDFATHER]]</f>
        <v>0</v>
      </c>
      <c r="AO2948" s="275">
        <f>Table2[[#This Row],[OUTSD_IND_HEALTH_TOTAL]]-Table2[[#This Row],[OUTSD_IND_GRANDFATHER]]</f>
        <v>0</v>
      </c>
      <c r="AP2948" s="273">
        <f>(Table2[[#This Row],[OUTSD_SG_HEALTH_TOTAL]]+Table2[[#This Row],[EXCHG_SG_HEALTH_TOTAL]])-Table2[[#This Row],[OUTSD_SG_GRANDFATHER]]</f>
        <v>0</v>
      </c>
      <c r="AQ2948" s="275">
        <f>Table2[[#This Row],[OUTSD_SG_HEALTH_TOTAL]]-Table2[[#This Row],[OUTSD_SG_GRANDFATHER]]</f>
        <v>0</v>
      </c>
      <c r="AR2948" s="273">
        <f>Table2[[#This Row],[EXCHG_IND_HEALTH_TOTAL]]+Table2[[#This Row],[OUTSD_IND_HEALTH_TOTAL]]</f>
        <v>0</v>
      </c>
      <c r="AS2948" s="273">
        <f>Table2[[#This Row],[EXCHG_SG_HEALTH_TOTAL]]+Table2[[#This Row],[OUTSD_SG_HEALTH_TOTAL]]</f>
        <v>0</v>
      </c>
      <c r="AT2948" s="273">
        <f>Table2[[#This Row],[OUTSD_ATM_HEALTH_TOTAL]]+Table2[[#This Row],[OUTSD_LG_HEALTH_TOTAL]]+Table2[[#This Row],[Individual Total]]+Table2[[#This Row],[Small Group Total]]+Table2[[#This Row],[OUTSD_STUDENT]]</f>
        <v>0</v>
      </c>
    </row>
    <row r="2949" spans="1:46">
      <c r="A2949" t="s">
        <v>114</v>
      </c>
      <c r="B2949" t="s">
        <v>356</v>
      </c>
      <c r="AE2949">
        <v>16</v>
      </c>
      <c r="AL2949">
        <v>2023</v>
      </c>
      <c r="AM2949">
        <v>4</v>
      </c>
      <c r="AN2949" s="273">
        <f>(Table2[[#This Row],[OUTSD_IND_HEALTH_TOTAL]]+Table2[[#This Row],[EXCHG_IND_HEALTH_TOTAL]])-Table2[[#This Row],[OUTSD_IND_GRANDFATHER]]</f>
        <v>0</v>
      </c>
      <c r="AO2949" s="275">
        <f>Table2[[#This Row],[OUTSD_IND_HEALTH_TOTAL]]-Table2[[#This Row],[OUTSD_IND_GRANDFATHER]]</f>
        <v>0</v>
      </c>
      <c r="AP2949" s="273">
        <f>(Table2[[#This Row],[OUTSD_SG_HEALTH_TOTAL]]+Table2[[#This Row],[EXCHG_SG_HEALTH_TOTAL]])-Table2[[#This Row],[OUTSD_SG_GRANDFATHER]]</f>
        <v>0</v>
      </c>
      <c r="AQ2949" s="275">
        <f>Table2[[#This Row],[OUTSD_SG_HEALTH_TOTAL]]-Table2[[#This Row],[OUTSD_SG_GRANDFATHER]]</f>
        <v>0</v>
      </c>
      <c r="AR2949" s="273">
        <f>Table2[[#This Row],[EXCHG_IND_HEALTH_TOTAL]]+Table2[[#This Row],[OUTSD_IND_HEALTH_TOTAL]]</f>
        <v>0</v>
      </c>
      <c r="AS2949" s="273">
        <f>Table2[[#This Row],[EXCHG_SG_HEALTH_TOTAL]]+Table2[[#This Row],[OUTSD_SG_HEALTH_TOTAL]]</f>
        <v>0</v>
      </c>
      <c r="AT2949" s="273">
        <f>Table2[[#This Row],[OUTSD_ATM_HEALTH_TOTAL]]+Table2[[#This Row],[OUTSD_LG_HEALTH_TOTAL]]+Table2[[#This Row],[Individual Total]]+Table2[[#This Row],[Small Group Total]]+Table2[[#This Row],[OUTSD_STUDENT]]</f>
        <v>0</v>
      </c>
    </row>
    <row r="2950" spans="1:46">
      <c r="A2950" t="s">
        <v>114</v>
      </c>
      <c r="B2950" t="s">
        <v>359</v>
      </c>
      <c r="AE2950">
        <v>61</v>
      </c>
      <c r="AL2950">
        <v>2023</v>
      </c>
      <c r="AM2950">
        <v>4</v>
      </c>
      <c r="AN2950" s="273">
        <f>(Table2[[#This Row],[OUTSD_IND_HEALTH_TOTAL]]+Table2[[#This Row],[EXCHG_IND_HEALTH_TOTAL]])-Table2[[#This Row],[OUTSD_IND_GRANDFATHER]]</f>
        <v>0</v>
      </c>
      <c r="AO2950" s="275">
        <f>Table2[[#This Row],[OUTSD_IND_HEALTH_TOTAL]]-Table2[[#This Row],[OUTSD_IND_GRANDFATHER]]</f>
        <v>0</v>
      </c>
      <c r="AP2950" s="273">
        <f>(Table2[[#This Row],[OUTSD_SG_HEALTH_TOTAL]]+Table2[[#This Row],[EXCHG_SG_HEALTH_TOTAL]])-Table2[[#This Row],[OUTSD_SG_GRANDFATHER]]</f>
        <v>0</v>
      </c>
      <c r="AQ2950" s="275">
        <f>Table2[[#This Row],[OUTSD_SG_HEALTH_TOTAL]]-Table2[[#This Row],[OUTSD_SG_GRANDFATHER]]</f>
        <v>0</v>
      </c>
      <c r="AR2950" s="273">
        <f>Table2[[#This Row],[EXCHG_IND_HEALTH_TOTAL]]+Table2[[#This Row],[OUTSD_IND_HEALTH_TOTAL]]</f>
        <v>0</v>
      </c>
      <c r="AS2950" s="273">
        <f>Table2[[#This Row],[EXCHG_SG_HEALTH_TOTAL]]+Table2[[#This Row],[OUTSD_SG_HEALTH_TOTAL]]</f>
        <v>0</v>
      </c>
      <c r="AT2950" s="273">
        <f>Table2[[#This Row],[OUTSD_ATM_HEALTH_TOTAL]]+Table2[[#This Row],[OUTSD_LG_HEALTH_TOTAL]]+Table2[[#This Row],[Individual Total]]+Table2[[#This Row],[Small Group Total]]+Table2[[#This Row],[OUTSD_STUDENT]]</f>
        <v>0</v>
      </c>
    </row>
    <row r="2951" spans="1:46">
      <c r="A2951" t="s">
        <v>114</v>
      </c>
      <c r="B2951" t="s">
        <v>364</v>
      </c>
      <c r="AE2951">
        <v>3</v>
      </c>
      <c r="AL2951">
        <v>2023</v>
      </c>
      <c r="AM2951">
        <v>4</v>
      </c>
      <c r="AN2951" s="273">
        <f>(Table2[[#This Row],[OUTSD_IND_HEALTH_TOTAL]]+Table2[[#This Row],[EXCHG_IND_HEALTH_TOTAL]])-Table2[[#This Row],[OUTSD_IND_GRANDFATHER]]</f>
        <v>0</v>
      </c>
      <c r="AO2951" s="275">
        <f>Table2[[#This Row],[OUTSD_IND_HEALTH_TOTAL]]-Table2[[#This Row],[OUTSD_IND_GRANDFATHER]]</f>
        <v>0</v>
      </c>
      <c r="AP2951" s="273">
        <f>(Table2[[#This Row],[OUTSD_SG_HEALTH_TOTAL]]+Table2[[#This Row],[EXCHG_SG_HEALTH_TOTAL]])-Table2[[#This Row],[OUTSD_SG_GRANDFATHER]]</f>
        <v>0</v>
      </c>
      <c r="AQ2951" s="275">
        <f>Table2[[#This Row],[OUTSD_SG_HEALTH_TOTAL]]-Table2[[#This Row],[OUTSD_SG_GRANDFATHER]]</f>
        <v>0</v>
      </c>
      <c r="AR2951" s="273">
        <f>Table2[[#This Row],[EXCHG_IND_HEALTH_TOTAL]]+Table2[[#This Row],[OUTSD_IND_HEALTH_TOTAL]]</f>
        <v>0</v>
      </c>
      <c r="AS2951" s="273">
        <f>Table2[[#This Row],[EXCHG_SG_HEALTH_TOTAL]]+Table2[[#This Row],[OUTSD_SG_HEALTH_TOTAL]]</f>
        <v>0</v>
      </c>
      <c r="AT2951" s="273">
        <f>Table2[[#This Row],[OUTSD_ATM_HEALTH_TOTAL]]+Table2[[#This Row],[OUTSD_LG_HEALTH_TOTAL]]+Table2[[#This Row],[Individual Total]]+Table2[[#This Row],[Small Group Total]]+Table2[[#This Row],[OUTSD_STUDENT]]</f>
        <v>0</v>
      </c>
    </row>
    <row r="2952" spans="1:46">
      <c r="A2952" t="s">
        <v>114</v>
      </c>
      <c r="B2952" t="s">
        <v>380</v>
      </c>
      <c r="AE2952">
        <v>1</v>
      </c>
      <c r="AL2952">
        <v>2023</v>
      </c>
      <c r="AM2952">
        <v>4</v>
      </c>
      <c r="AN2952" s="273">
        <f>(Table2[[#This Row],[OUTSD_IND_HEALTH_TOTAL]]+Table2[[#This Row],[EXCHG_IND_HEALTH_TOTAL]])-Table2[[#This Row],[OUTSD_IND_GRANDFATHER]]</f>
        <v>0</v>
      </c>
      <c r="AO2952" s="275">
        <f>Table2[[#This Row],[OUTSD_IND_HEALTH_TOTAL]]-Table2[[#This Row],[OUTSD_IND_GRANDFATHER]]</f>
        <v>0</v>
      </c>
      <c r="AP2952" s="273">
        <f>(Table2[[#This Row],[OUTSD_SG_HEALTH_TOTAL]]+Table2[[#This Row],[EXCHG_SG_HEALTH_TOTAL]])-Table2[[#This Row],[OUTSD_SG_GRANDFATHER]]</f>
        <v>0</v>
      </c>
      <c r="AQ2952" s="275">
        <f>Table2[[#This Row],[OUTSD_SG_HEALTH_TOTAL]]-Table2[[#This Row],[OUTSD_SG_GRANDFATHER]]</f>
        <v>0</v>
      </c>
      <c r="AR2952" s="273">
        <f>Table2[[#This Row],[EXCHG_IND_HEALTH_TOTAL]]+Table2[[#This Row],[OUTSD_IND_HEALTH_TOTAL]]</f>
        <v>0</v>
      </c>
      <c r="AS2952" s="273">
        <f>Table2[[#This Row],[EXCHG_SG_HEALTH_TOTAL]]+Table2[[#This Row],[OUTSD_SG_HEALTH_TOTAL]]</f>
        <v>0</v>
      </c>
      <c r="AT2952" s="273">
        <f>Table2[[#This Row],[OUTSD_ATM_HEALTH_TOTAL]]+Table2[[#This Row],[OUTSD_LG_HEALTH_TOTAL]]+Table2[[#This Row],[Individual Total]]+Table2[[#This Row],[Small Group Total]]+Table2[[#This Row],[OUTSD_STUDENT]]</f>
        <v>0</v>
      </c>
    </row>
    <row r="2953" spans="1:46">
      <c r="A2953" t="s">
        <v>114</v>
      </c>
      <c r="B2953" t="s">
        <v>387</v>
      </c>
      <c r="AE2953">
        <v>1</v>
      </c>
      <c r="AL2953">
        <v>2023</v>
      </c>
      <c r="AM2953">
        <v>4</v>
      </c>
      <c r="AN2953" s="273">
        <f>(Table2[[#This Row],[OUTSD_IND_HEALTH_TOTAL]]+Table2[[#This Row],[EXCHG_IND_HEALTH_TOTAL]])-Table2[[#This Row],[OUTSD_IND_GRANDFATHER]]</f>
        <v>0</v>
      </c>
      <c r="AO2953" s="275">
        <f>Table2[[#This Row],[OUTSD_IND_HEALTH_TOTAL]]-Table2[[#This Row],[OUTSD_IND_GRANDFATHER]]</f>
        <v>0</v>
      </c>
      <c r="AP2953" s="273">
        <f>(Table2[[#This Row],[OUTSD_SG_HEALTH_TOTAL]]+Table2[[#This Row],[EXCHG_SG_HEALTH_TOTAL]])-Table2[[#This Row],[OUTSD_SG_GRANDFATHER]]</f>
        <v>0</v>
      </c>
      <c r="AQ2953" s="275">
        <f>Table2[[#This Row],[OUTSD_SG_HEALTH_TOTAL]]-Table2[[#This Row],[OUTSD_SG_GRANDFATHER]]</f>
        <v>0</v>
      </c>
      <c r="AR2953" s="273">
        <f>Table2[[#This Row],[EXCHG_IND_HEALTH_TOTAL]]+Table2[[#This Row],[OUTSD_IND_HEALTH_TOTAL]]</f>
        <v>0</v>
      </c>
      <c r="AS2953" s="273">
        <f>Table2[[#This Row],[EXCHG_SG_HEALTH_TOTAL]]+Table2[[#This Row],[OUTSD_SG_HEALTH_TOTAL]]</f>
        <v>0</v>
      </c>
      <c r="AT2953" s="273">
        <f>Table2[[#This Row],[OUTSD_ATM_HEALTH_TOTAL]]+Table2[[#This Row],[OUTSD_LG_HEALTH_TOTAL]]+Table2[[#This Row],[Individual Total]]+Table2[[#This Row],[Small Group Total]]+Table2[[#This Row],[OUTSD_STUDENT]]</f>
        <v>0</v>
      </c>
    </row>
    <row r="2954" spans="1:46">
      <c r="A2954" t="s">
        <v>114</v>
      </c>
      <c r="B2954" t="s">
        <v>357</v>
      </c>
      <c r="AE2954">
        <v>33</v>
      </c>
      <c r="AL2954">
        <v>2023</v>
      </c>
      <c r="AM2954">
        <v>4</v>
      </c>
      <c r="AN2954" s="273">
        <f>(Table2[[#This Row],[OUTSD_IND_HEALTH_TOTAL]]+Table2[[#This Row],[EXCHG_IND_HEALTH_TOTAL]])-Table2[[#This Row],[OUTSD_IND_GRANDFATHER]]</f>
        <v>0</v>
      </c>
      <c r="AO2954" s="275">
        <f>Table2[[#This Row],[OUTSD_IND_HEALTH_TOTAL]]-Table2[[#This Row],[OUTSD_IND_GRANDFATHER]]</f>
        <v>0</v>
      </c>
      <c r="AP2954" s="273">
        <f>(Table2[[#This Row],[OUTSD_SG_HEALTH_TOTAL]]+Table2[[#This Row],[EXCHG_SG_HEALTH_TOTAL]])-Table2[[#This Row],[OUTSD_SG_GRANDFATHER]]</f>
        <v>0</v>
      </c>
      <c r="AQ2954" s="275">
        <f>Table2[[#This Row],[OUTSD_SG_HEALTH_TOTAL]]-Table2[[#This Row],[OUTSD_SG_GRANDFATHER]]</f>
        <v>0</v>
      </c>
      <c r="AR2954" s="273">
        <f>Table2[[#This Row],[EXCHG_IND_HEALTH_TOTAL]]+Table2[[#This Row],[OUTSD_IND_HEALTH_TOTAL]]</f>
        <v>0</v>
      </c>
      <c r="AS2954" s="273">
        <f>Table2[[#This Row],[EXCHG_SG_HEALTH_TOTAL]]+Table2[[#This Row],[OUTSD_SG_HEALTH_TOTAL]]</f>
        <v>0</v>
      </c>
      <c r="AT2954" s="273">
        <f>Table2[[#This Row],[OUTSD_ATM_HEALTH_TOTAL]]+Table2[[#This Row],[OUTSD_LG_HEALTH_TOTAL]]+Table2[[#This Row],[Individual Total]]+Table2[[#This Row],[Small Group Total]]+Table2[[#This Row],[OUTSD_STUDENT]]</f>
        <v>0</v>
      </c>
    </row>
    <row r="2955" spans="1:46">
      <c r="A2955" t="s">
        <v>114</v>
      </c>
      <c r="B2955" t="s">
        <v>362</v>
      </c>
      <c r="AE2955">
        <v>3</v>
      </c>
      <c r="AL2955">
        <v>2023</v>
      </c>
      <c r="AM2955">
        <v>4</v>
      </c>
      <c r="AN2955" s="273">
        <f>(Table2[[#This Row],[OUTSD_IND_HEALTH_TOTAL]]+Table2[[#This Row],[EXCHG_IND_HEALTH_TOTAL]])-Table2[[#This Row],[OUTSD_IND_GRANDFATHER]]</f>
        <v>0</v>
      </c>
      <c r="AO2955" s="275">
        <f>Table2[[#This Row],[OUTSD_IND_HEALTH_TOTAL]]-Table2[[#This Row],[OUTSD_IND_GRANDFATHER]]</f>
        <v>0</v>
      </c>
      <c r="AP2955" s="273">
        <f>(Table2[[#This Row],[OUTSD_SG_HEALTH_TOTAL]]+Table2[[#This Row],[EXCHG_SG_HEALTH_TOTAL]])-Table2[[#This Row],[OUTSD_SG_GRANDFATHER]]</f>
        <v>0</v>
      </c>
      <c r="AQ2955" s="275">
        <f>Table2[[#This Row],[OUTSD_SG_HEALTH_TOTAL]]-Table2[[#This Row],[OUTSD_SG_GRANDFATHER]]</f>
        <v>0</v>
      </c>
      <c r="AR2955" s="273">
        <f>Table2[[#This Row],[EXCHG_IND_HEALTH_TOTAL]]+Table2[[#This Row],[OUTSD_IND_HEALTH_TOTAL]]</f>
        <v>0</v>
      </c>
      <c r="AS2955" s="273">
        <f>Table2[[#This Row],[EXCHG_SG_HEALTH_TOTAL]]+Table2[[#This Row],[OUTSD_SG_HEALTH_TOTAL]]</f>
        <v>0</v>
      </c>
      <c r="AT2955" s="273">
        <f>Table2[[#This Row],[OUTSD_ATM_HEALTH_TOTAL]]+Table2[[#This Row],[OUTSD_LG_HEALTH_TOTAL]]+Table2[[#This Row],[Individual Total]]+Table2[[#This Row],[Small Group Total]]+Table2[[#This Row],[OUTSD_STUDENT]]</f>
        <v>0</v>
      </c>
    </row>
    <row r="2956" spans="1:46">
      <c r="A2956" t="s">
        <v>115</v>
      </c>
      <c r="B2956" t="s">
        <v>363</v>
      </c>
      <c r="AK2956">
        <v>1</v>
      </c>
      <c r="AL2956">
        <v>2023</v>
      </c>
      <c r="AM2956">
        <v>4</v>
      </c>
      <c r="AN2956" s="273">
        <f>(Table2[[#This Row],[OUTSD_IND_HEALTH_TOTAL]]+Table2[[#This Row],[EXCHG_IND_HEALTH_TOTAL]])-Table2[[#This Row],[OUTSD_IND_GRANDFATHER]]</f>
        <v>0</v>
      </c>
      <c r="AO2956" s="275">
        <f>Table2[[#This Row],[OUTSD_IND_HEALTH_TOTAL]]-Table2[[#This Row],[OUTSD_IND_GRANDFATHER]]</f>
        <v>0</v>
      </c>
      <c r="AP2956" s="273">
        <f>(Table2[[#This Row],[OUTSD_SG_HEALTH_TOTAL]]+Table2[[#This Row],[EXCHG_SG_HEALTH_TOTAL]])-Table2[[#This Row],[OUTSD_SG_GRANDFATHER]]</f>
        <v>0</v>
      </c>
      <c r="AQ2956" s="275">
        <f>Table2[[#This Row],[OUTSD_SG_HEALTH_TOTAL]]-Table2[[#This Row],[OUTSD_SG_GRANDFATHER]]</f>
        <v>0</v>
      </c>
      <c r="AR2956" s="273">
        <f>Table2[[#This Row],[EXCHG_IND_HEALTH_TOTAL]]+Table2[[#This Row],[OUTSD_IND_HEALTH_TOTAL]]</f>
        <v>0</v>
      </c>
      <c r="AS2956" s="273">
        <f>Table2[[#This Row],[EXCHG_SG_HEALTH_TOTAL]]+Table2[[#This Row],[OUTSD_SG_HEALTH_TOTAL]]</f>
        <v>0</v>
      </c>
      <c r="AT2956" s="273">
        <f>Table2[[#This Row],[OUTSD_ATM_HEALTH_TOTAL]]+Table2[[#This Row],[OUTSD_LG_HEALTH_TOTAL]]+Table2[[#This Row],[Individual Total]]+Table2[[#This Row],[Small Group Total]]+Table2[[#This Row],[OUTSD_STUDENT]]</f>
        <v>0</v>
      </c>
    </row>
    <row r="2957" spans="1:46">
      <c r="A2957" t="s">
        <v>115</v>
      </c>
      <c r="B2957" t="s">
        <v>358</v>
      </c>
      <c r="AK2957">
        <v>5</v>
      </c>
      <c r="AL2957">
        <v>2023</v>
      </c>
      <c r="AM2957">
        <v>4</v>
      </c>
      <c r="AN2957" s="273">
        <f>(Table2[[#This Row],[OUTSD_IND_HEALTH_TOTAL]]+Table2[[#This Row],[EXCHG_IND_HEALTH_TOTAL]])-Table2[[#This Row],[OUTSD_IND_GRANDFATHER]]</f>
        <v>0</v>
      </c>
      <c r="AO2957" s="275">
        <f>Table2[[#This Row],[OUTSD_IND_HEALTH_TOTAL]]-Table2[[#This Row],[OUTSD_IND_GRANDFATHER]]</f>
        <v>0</v>
      </c>
      <c r="AP2957" s="273">
        <f>(Table2[[#This Row],[OUTSD_SG_HEALTH_TOTAL]]+Table2[[#This Row],[EXCHG_SG_HEALTH_TOTAL]])-Table2[[#This Row],[OUTSD_SG_GRANDFATHER]]</f>
        <v>0</v>
      </c>
      <c r="AQ2957" s="275">
        <f>Table2[[#This Row],[OUTSD_SG_HEALTH_TOTAL]]-Table2[[#This Row],[OUTSD_SG_GRANDFATHER]]</f>
        <v>0</v>
      </c>
      <c r="AR2957" s="273">
        <f>Table2[[#This Row],[EXCHG_IND_HEALTH_TOTAL]]+Table2[[#This Row],[OUTSD_IND_HEALTH_TOTAL]]</f>
        <v>0</v>
      </c>
      <c r="AS2957" s="273">
        <f>Table2[[#This Row],[EXCHG_SG_HEALTH_TOTAL]]+Table2[[#This Row],[OUTSD_SG_HEALTH_TOTAL]]</f>
        <v>0</v>
      </c>
      <c r="AT2957" s="273">
        <f>Table2[[#This Row],[OUTSD_ATM_HEALTH_TOTAL]]+Table2[[#This Row],[OUTSD_LG_HEALTH_TOTAL]]+Table2[[#This Row],[Individual Total]]+Table2[[#This Row],[Small Group Total]]+Table2[[#This Row],[OUTSD_STUDENT]]</f>
        <v>0</v>
      </c>
    </row>
    <row r="2958" spans="1:46">
      <c r="A2958" t="s">
        <v>115</v>
      </c>
      <c r="B2958" t="s">
        <v>361</v>
      </c>
      <c r="AK2958">
        <v>1</v>
      </c>
      <c r="AL2958">
        <v>2023</v>
      </c>
      <c r="AM2958">
        <v>4</v>
      </c>
      <c r="AN2958" s="273">
        <f>(Table2[[#This Row],[OUTSD_IND_HEALTH_TOTAL]]+Table2[[#This Row],[EXCHG_IND_HEALTH_TOTAL]])-Table2[[#This Row],[OUTSD_IND_GRANDFATHER]]</f>
        <v>0</v>
      </c>
      <c r="AO2958" s="275">
        <f>Table2[[#This Row],[OUTSD_IND_HEALTH_TOTAL]]-Table2[[#This Row],[OUTSD_IND_GRANDFATHER]]</f>
        <v>0</v>
      </c>
      <c r="AP2958" s="273">
        <f>(Table2[[#This Row],[OUTSD_SG_HEALTH_TOTAL]]+Table2[[#This Row],[EXCHG_SG_HEALTH_TOTAL]])-Table2[[#This Row],[OUTSD_SG_GRANDFATHER]]</f>
        <v>0</v>
      </c>
      <c r="AQ2958" s="275">
        <f>Table2[[#This Row],[OUTSD_SG_HEALTH_TOTAL]]-Table2[[#This Row],[OUTSD_SG_GRANDFATHER]]</f>
        <v>0</v>
      </c>
      <c r="AR2958" s="273">
        <f>Table2[[#This Row],[EXCHG_IND_HEALTH_TOTAL]]+Table2[[#This Row],[OUTSD_IND_HEALTH_TOTAL]]</f>
        <v>0</v>
      </c>
      <c r="AS2958" s="273">
        <f>Table2[[#This Row],[EXCHG_SG_HEALTH_TOTAL]]+Table2[[#This Row],[OUTSD_SG_HEALTH_TOTAL]]</f>
        <v>0</v>
      </c>
      <c r="AT2958" s="273">
        <f>Table2[[#This Row],[OUTSD_ATM_HEALTH_TOTAL]]+Table2[[#This Row],[OUTSD_LG_HEALTH_TOTAL]]+Table2[[#This Row],[Individual Total]]+Table2[[#This Row],[Small Group Total]]+Table2[[#This Row],[OUTSD_STUDENT]]</f>
        <v>0</v>
      </c>
    </row>
    <row r="2959" spans="1:46">
      <c r="A2959" t="s">
        <v>115</v>
      </c>
      <c r="B2959" t="s">
        <v>372</v>
      </c>
      <c r="AK2959">
        <v>1</v>
      </c>
      <c r="AL2959">
        <v>2023</v>
      </c>
      <c r="AM2959">
        <v>4</v>
      </c>
      <c r="AN2959" s="273">
        <f>(Table2[[#This Row],[OUTSD_IND_HEALTH_TOTAL]]+Table2[[#This Row],[EXCHG_IND_HEALTH_TOTAL]])-Table2[[#This Row],[OUTSD_IND_GRANDFATHER]]</f>
        <v>0</v>
      </c>
      <c r="AO2959" s="275">
        <f>Table2[[#This Row],[OUTSD_IND_HEALTH_TOTAL]]-Table2[[#This Row],[OUTSD_IND_GRANDFATHER]]</f>
        <v>0</v>
      </c>
      <c r="AP2959" s="273">
        <f>(Table2[[#This Row],[OUTSD_SG_HEALTH_TOTAL]]+Table2[[#This Row],[EXCHG_SG_HEALTH_TOTAL]])-Table2[[#This Row],[OUTSD_SG_GRANDFATHER]]</f>
        <v>0</v>
      </c>
      <c r="AQ2959" s="275">
        <f>Table2[[#This Row],[OUTSD_SG_HEALTH_TOTAL]]-Table2[[#This Row],[OUTSD_SG_GRANDFATHER]]</f>
        <v>0</v>
      </c>
      <c r="AR2959" s="273">
        <f>Table2[[#This Row],[EXCHG_IND_HEALTH_TOTAL]]+Table2[[#This Row],[OUTSD_IND_HEALTH_TOTAL]]</f>
        <v>0</v>
      </c>
      <c r="AS2959" s="273">
        <f>Table2[[#This Row],[EXCHG_SG_HEALTH_TOTAL]]+Table2[[#This Row],[OUTSD_SG_HEALTH_TOTAL]]</f>
        <v>0</v>
      </c>
      <c r="AT2959" s="273">
        <f>Table2[[#This Row],[OUTSD_ATM_HEALTH_TOTAL]]+Table2[[#This Row],[OUTSD_LG_HEALTH_TOTAL]]+Table2[[#This Row],[Individual Total]]+Table2[[#This Row],[Small Group Total]]+Table2[[#This Row],[OUTSD_STUDENT]]</f>
        <v>0</v>
      </c>
    </row>
    <row r="2960" spans="1:46">
      <c r="A2960" t="s">
        <v>115</v>
      </c>
      <c r="B2960" t="s">
        <v>370</v>
      </c>
      <c r="AK2960">
        <v>2</v>
      </c>
      <c r="AL2960">
        <v>2023</v>
      </c>
      <c r="AM2960">
        <v>4</v>
      </c>
      <c r="AN2960" s="273">
        <f>(Table2[[#This Row],[OUTSD_IND_HEALTH_TOTAL]]+Table2[[#This Row],[EXCHG_IND_HEALTH_TOTAL]])-Table2[[#This Row],[OUTSD_IND_GRANDFATHER]]</f>
        <v>0</v>
      </c>
      <c r="AO2960" s="275">
        <f>Table2[[#This Row],[OUTSD_IND_HEALTH_TOTAL]]-Table2[[#This Row],[OUTSD_IND_GRANDFATHER]]</f>
        <v>0</v>
      </c>
      <c r="AP2960" s="273">
        <f>(Table2[[#This Row],[OUTSD_SG_HEALTH_TOTAL]]+Table2[[#This Row],[EXCHG_SG_HEALTH_TOTAL]])-Table2[[#This Row],[OUTSD_SG_GRANDFATHER]]</f>
        <v>0</v>
      </c>
      <c r="AQ2960" s="275">
        <f>Table2[[#This Row],[OUTSD_SG_HEALTH_TOTAL]]-Table2[[#This Row],[OUTSD_SG_GRANDFATHER]]</f>
        <v>0</v>
      </c>
      <c r="AR2960" s="273">
        <f>Table2[[#This Row],[EXCHG_IND_HEALTH_TOTAL]]+Table2[[#This Row],[OUTSD_IND_HEALTH_TOTAL]]</f>
        <v>0</v>
      </c>
      <c r="AS2960" s="273">
        <f>Table2[[#This Row],[EXCHG_SG_HEALTH_TOTAL]]+Table2[[#This Row],[OUTSD_SG_HEALTH_TOTAL]]</f>
        <v>0</v>
      </c>
      <c r="AT2960" s="273">
        <f>Table2[[#This Row],[OUTSD_ATM_HEALTH_TOTAL]]+Table2[[#This Row],[OUTSD_LG_HEALTH_TOTAL]]+Table2[[#This Row],[Individual Total]]+Table2[[#This Row],[Small Group Total]]+Table2[[#This Row],[OUTSD_STUDENT]]</f>
        <v>0</v>
      </c>
    </row>
    <row r="2961" spans="1:46">
      <c r="A2961" t="s">
        <v>115</v>
      </c>
      <c r="B2961" t="s">
        <v>367</v>
      </c>
      <c r="AK2961">
        <v>2</v>
      </c>
      <c r="AL2961">
        <v>2023</v>
      </c>
      <c r="AM2961">
        <v>4</v>
      </c>
      <c r="AN2961" s="273">
        <f>(Table2[[#This Row],[OUTSD_IND_HEALTH_TOTAL]]+Table2[[#This Row],[EXCHG_IND_HEALTH_TOTAL]])-Table2[[#This Row],[OUTSD_IND_GRANDFATHER]]</f>
        <v>0</v>
      </c>
      <c r="AO2961" s="275">
        <f>Table2[[#This Row],[OUTSD_IND_HEALTH_TOTAL]]-Table2[[#This Row],[OUTSD_IND_GRANDFATHER]]</f>
        <v>0</v>
      </c>
      <c r="AP2961" s="273">
        <f>(Table2[[#This Row],[OUTSD_SG_HEALTH_TOTAL]]+Table2[[#This Row],[EXCHG_SG_HEALTH_TOTAL]])-Table2[[#This Row],[OUTSD_SG_GRANDFATHER]]</f>
        <v>0</v>
      </c>
      <c r="AQ2961" s="275">
        <f>Table2[[#This Row],[OUTSD_SG_HEALTH_TOTAL]]-Table2[[#This Row],[OUTSD_SG_GRANDFATHER]]</f>
        <v>0</v>
      </c>
      <c r="AR2961" s="273">
        <f>Table2[[#This Row],[EXCHG_IND_HEALTH_TOTAL]]+Table2[[#This Row],[OUTSD_IND_HEALTH_TOTAL]]</f>
        <v>0</v>
      </c>
      <c r="AS2961" s="273">
        <f>Table2[[#This Row],[EXCHG_SG_HEALTH_TOTAL]]+Table2[[#This Row],[OUTSD_SG_HEALTH_TOTAL]]</f>
        <v>0</v>
      </c>
      <c r="AT2961" s="273">
        <f>Table2[[#This Row],[OUTSD_ATM_HEALTH_TOTAL]]+Table2[[#This Row],[OUTSD_LG_HEALTH_TOTAL]]+Table2[[#This Row],[Individual Total]]+Table2[[#This Row],[Small Group Total]]+Table2[[#This Row],[OUTSD_STUDENT]]</f>
        <v>0</v>
      </c>
    </row>
    <row r="2962" spans="1:46">
      <c r="A2962" t="s">
        <v>115</v>
      </c>
      <c r="B2962" t="s">
        <v>360</v>
      </c>
      <c r="AK2962">
        <v>3</v>
      </c>
      <c r="AL2962">
        <v>2023</v>
      </c>
      <c r="AM2962">
        <v>4</v>
      </c>
      <c r="AN2962" s="273">
        <f>(Table2[[#This Row],[OUTSD_IND_HEALTH_TOTAL]]+Table2[[#This Row],[EXCHG_IND_HEALTH_TOTAL]])-Table2[[#This Row],[OUTSD_IND_GRANDFATHER]]</f>
        <v>0</v>
      </c>
      <c r="AO2962" s="275">
        <f>Table2[[#This Row],[OUTSD_IND_HEALTH_TOTAL]]-Table2[[#This Row],[OUTSD_IND_GRANDFATHER]]</f>
        <v>0</v>
      </c>
      <c r="AP2962" s="273">
        <f>(Table2[[#This Row],[OUTSD_SG_HEALTH_TOTAL]]+Table2[[#This Row],[EXCHG_SG_HEALTH_TOTAL]])-Table2[[#This Row],[OUTSD_SG_GRANDFATHER]]</f>
        <v>0</v>
      </c>
      <c r="AQ2962" s="275">
        <f>Table2[[#This Row],[OUTSD_SG_HEALTH_TOTAL]]-Table2[[#This Row],[OUTSD_SG_GRANDFATHER]]</f>
        <v>0</v>
      </c>
      <c r="AR2962" s="273">
        <f>Table2[[#This Row],[EXCHG_IND_HEALTH_TOTAL]]+Table2[[#This Row],[OUTSD_IND_HEALTH_TOTAL]]</f>
        <v>0</v>
      </c>
      <c r="AS2962" s="273">
        <f>Table2[[#This Row],[EXCHG_SG_HEALTH_TOTAL]]+Table2[[#This Row],[OUTSD_SG_HEALTH_TOTAL]]</f>
        <v>0</v>
      </c>
      <c r="AT2962" s="273">
        <f>Table2[[#This Row],[OUTSD_ATM_HEALTH_TOTAL]]+Table2[[#This Row],[OUTSD_LG_HEALTH_TOTAL]]+Table2[[#This Row],[Individual Total]]+Table2[[#This Row],[Small Group Total]]+Table2[[#This Row],[OUTSD_STUDENT]]</f>
        <v>0</v>
      </c>
    </row>
    <row r="2963" spans="1:46">
      <c r="A2963" t="s">
        <v>115</v>
      </c>
      <c r="B2963" t="s">
        <v>368</v>
      </c>
      <c r="AK2963">
        <v>3</v>
      </c>
      <c r="AL2963">
        <v>2023</v>
      </c>
      <c r="AM2963">
        <v>4</v>
      </c>
      <c r="AN2963" s="273">
        <f>(Table2[[#This Row],[OUTSD_IND_HEALTH_TOTAL]]+Table2[[#This Row],[EXCHG_IND_HEALTH_TOTAL]])-Table2[[#This Row],[OUTSD_IND_GRANDFATHER]]</f>
        <v>0</v>
      </c>
      <c r="AO2963" s="275">
        <f>Table2[[#This Row],[OUTSD_IND_HEALTH_TOTAL]]-Table2[[#This Row],[OUTSD_IND_GRANDFATHER]]</f>
        <v>0</v>
      </c>
      <c r="AP2963" s="273">
        <f>(Table2[[#This Row],[OUTSD_SG_HEALTH_TOTAL]]+Table2[[#This Row],[EXCHG_SG_HEALTH_TOTAL]])-Table2[[#This Row],[OUTSD_SG_GRANDFATHER]]</f>
        <v>0</v>
      </c>
      <c r="AQ2963" s="275">
        <f>Table2[[#This Row],[OUTSD_SG_HEALTH_TOTAL]]-Table2[[#This Row],[OUTSD_SG_GRANDFATHER]]</f>
        <v>0</v>
      </c>
      <c r="AR2963" s="273">
        <f>Table2[[#This Row],[EXCHG_IND_HEALTH_TOTAL]]+Table2[[#This Row],[OUTSD_IND_HEALTH_TOTAL]]</f>
        <v>0</v>
      </c>
      <c r="AS2963" s="273">
        <f>Table2[[#This Row],[EXCHG_SG_HEALTH_TOTAL]]+Table2[[#This Row],[OUTSD_SG_HEALTH_TOTAL]]</f>
        <v>0</v>
      </c>
      <c r="AT2963" s="273">
        <f>Table2[[#This Row],[OUTSD_ATM_HEALTH_TOTAL]]+Table2[[#This Row],[OUTSD_LG_HEALTH_TOTAL]]+Table2[[#This Row],[Individual Total]]+Table2[[#This Row],[Small Group Total]]+Table2[[#This Row],[OUTSD_STUDENT]]</f>
        <v>0</v>
      </c>
    </row>
    <row r="2964" spans="1:46">
      <c r="A2964" t="s">
        <v>115</v>
      </c>
      <c r="B2964" t="s">
        <v>378</v>
      </c>
      <c r="AK2964">
        <v>1</v>
      </c>
      <c r="AL2964">
        <v>2023</v>
      </c>
      <c r="AM2964">
        <v>4</v>
      </c>
      <c r="AN2964" s="273">
        <f>(Table2[[#This Row],[OUTSD_IND_HEALTH_TOTAL]]+Table2[[#This Row],[EXCHG_IND_HEALTH_TOTAL]])-Table2[[#This Row],[OUTSD_IND_GRANDFATHER]]</f>
        <v>0</v>
      </c>
      <c r="AO2964" s="275">
        <f>Table2[[#This Row],[OUTSD_IND_HEALTH_TOTAL]]-Table2[[#This Row],[OUTSD_IND_GRANDFATHER]]</f>
        <v>0</v>
      </c>
      <c r="AP2964" s="273">
        <f>(Table2[[#This Row],[OUTSD_SG_HEALTH_TOTAL]]+Table2[[#This Row],[EXCHG_SG_HEALTH_TOTAL]])-Table2[[#This Row],[OUTSD_SG_GRANDFATHER]]</f>
        <v>0</v>
      </c>
      <c r="AQ2964" s="275">
        <f>Table2[[#This Row],[OUTSD_SG_HEALTH_TOTAL]]-Table2[[#This Row],[OUTSD_SG_GRANDFATHER]]</f>
        <v>0</v>
      </c>
      <c r="AR2964" s="273">
        <f>Table2[[#This Row],[EXCHG_IND_HEALTH_TOTAL]]+Table2[[#This Row],[OUTSD_IND_HEALTH_TOTAL]]</f>
        <v>0</v>
      </c>
      <c r="AS2964" s="273">
        <f>Table2[[#This Row],[EXCHG_SG_HEALTH_TOTAL]]+Table2[[#This Row],[OUTSD_SG_HEALTH_TOTAL]]</f>
        <v>0</v>
      </c>
      <c r="AT2964" s="273">
        <f>Table2[[#This Row],[OUTSD_ATM_HEALTH_TOTAL]]+Table2[[#This Row],[OUTSD_LG_HEALTH_TOTAL]]+Table2[[#This Row],[Individual Total]]+Table2[[#This Row],[Small Group Total]]+Table2[[#This Row],[OUTSD_STUDENT]]</f>
        <v>0</v>
      </c>
    </row>
    <row r="2965" spans="1:46">
      <c r="A2965" t="s">
        <v>115</v>
      </c>
      <c r="B2965" t="s">
        <v>375</v>
      </c>
      <c r="AK2965">
        <v>3</v>
      </c>
      <c r="AL2965">
        <v>2023</v>
      </c>
      <c r="AM2965">
        <v>4</v>
      </c>
      <c r="AN2965" s="273">
        <f>(Table2[[#This Row],[OUTSD_IND_HEALTH_TOTAL]]+Table2[[#This Row],[EXCHG_IND_HEALTH_TOTAL]])-Table2[[#This Row],[OUTSD_IND_GRANDFATHER]]</f>
        <v>0</v>
      </c>
      <c r="AO2965" s="275">
        <f>Table2[[#This Row],[OUTSD_IND_HEALTH_TOTAL]]-Table2[[#This Row],[OUTSD_IND_GRANDFATHER]]</f>
        <v>0</v>
      </c>
      <c r="AP2965" s="273">
        <f>(Table2[[#This Row],[OUTSD_SG_HEALTH_TOTAL]]+Table2[[#This Row],[EXCHG_SG_HEALTH_TOTAL]])-Table2[[#This Row],[OUTSD_SG_GRANDFATHER]]</f>
        <v>0</v>
      </c>
      <c r="AQ2965" s="275">
        <f>Table2[[#This Row],[OUTSD_SG_HEALTH_TOTAL]]-Table2[[#This Row],[OUTSD_SG_GRANDFATHER]]</f>
        <v>0</v>
      </c>
      <c r="AR2965" s="273">
        <f>Table2[[#This Row],[EXCHG_IND_HEALTH_TOTAL]]+Table2[[#This Row],[OUTSD_IND_HEALTH_TOTAL]]</f>
        <v>0</v>
      </c>
      <c r="AS2965" s="273">
        <f>Table2[[#This Row],[EXCHG_SG_HEALTH_TOTAL]]+Table2[[#This Row],[OUTSD_SG_HEALTH_TOTAL]]</f>
        <v>0</v>
      </c>
      <c r="AT2965" s="273">
        <f>Table2[[#This Row],[OUTSD_ATM_HEALTH_TOTAL]]+Table2[[#This Row],[OUTSD_LG_HEALTH_TOTAL]]+Table2[[#This Row],[Individual Total]]+Table2[[#This Row],[Small Group Total]]+Table2[[#This Row],[OUTSD_STUDENT]]</f>
        <v>0</v>
      </c>
    </row>
    <row r="2966" spans="1:46">
      <c r="A2966" t="s">
        <v>115</v>
      </c>
      <c r="B2966" t="s">
        <v>365</v>
      </c>
      <c r="AK2966">
        <v>1</v>
      </c>
      <c r="AL2966">
        <v>2023</v>
      </c>
      <c r="AM2966">
        <v>4</v>
      </c>
      <c r="AN2966" s="273">
        <f>(Table2[[#This Row],[OUTSD_IND_HEALTH_TOTAL]]+Table2[[#This Row],[EXCHG_IND_HEALTH_TOTAL]])-Table2[[#This Row],[OUTSD_IND_GRANDFATHER]]</f>
        <v>0</v>
      </c>
      <c r="AO2966" s="275">
        <f>Table2[[#This Row],[OUTSD_IND_HEALTH_TOTAL]]-Table2[[#This Row],[OUTSD_IND_GRANDFATHER]]</f>
        <v>0</v>
      </c>
      <c r="AP2966" s="273">
        <f>(Table2[[#This Row],[OUTSD_SG_HEALTH_TOTAL]]+Table2[[#This Row],[EXCHG_SG_HEALTH_TOTAL]])-Table2[[#This Row],[OUTSD_SG_GRANDFATHER]]</f>
        <v>0</v>
      </c>
      <c r="AQ2966" s="275">
        <f>Table2[[#This Row],[OUTSD_SG_HEALTH_TOTAL]]-Table2[[#This Row],[OUTSD_SG_GRANDFATHER]]</f>
        <v>0</v>
      </c>
      <c r="AR2966" s="273">
        <f>Table2[[#This Row],[EXCHG_IND_HEALTH_TOTAL]]+Table2[[#This Row],[OUTSD_IND_HEALTH_TOTAL]]</f>
        <v>0</v>
      </c>
      <c r="AS2966" s="273">
        <f>Table2[[#This Row],[EXCHG_SG_HEALTH_TOTAL]]+Table2[[#This Row],[OUTSD_SG_HEALTH_TOTAL]]</f>
        <v>0</v>
      </c>
      <c r="AT2966" s="273">
        <f>Table2[[#This Row],[OUTSD_ATM_HEALTH_TOTAL]]+Table2[[#This Row],[OUTSD_LG_HEALTH_TOTAL]]+Table2[[#This Row],[Individual Total]]+Table2[[#This Row],[Small Group Total]]+Table2[[#This Row],[OUTSD_STUDENT]]</f>
        <v>0</v>
      </c>
    </row>
    <row r="2967" spans="1:46">
      <c r="A2967" t="s">
        <v>115</v>
      </c>
      <c r="B2967" t="s">
        <v>383</v>
      </c>
      <c r="AK2967">
        <v>1</v>
      </c>
      <c r="AL2967">
        <v>2023</v>
      </c>
      <c r="AM2967">
        <v>4</v>
      </c>
      <c r="AN2967" s="273">
        <f>(Table2[[#This Row],[OUTSD_IND_HEALTH_TOTAL]]+Table2[[#This Row],[EXCHG_IND_HEALTH_TOTAL]])-Table2[[#This Row],[OUTSD_IND_GRANDFATHER]]</f>
        <v>0</v>
      </c>
      <c r="AO2967" s="275">
        <f>Table2[[#This Row],[OUTSD_IND_HEALTH_TOTAL]]-Table2[[#This Row],[OUTSD_IND_GRANDFATHER]]</f>
        <v>0</v>
      </c>
      <c r="AP2967" s="273">
        <f>(Table2[[#This Row],[OUTSD_SG_HEALTH_TOTAL]]+Table2[[#This Row],[EXCHG_SG_HEALTH_TOTAL]])-Table2[[#This Row],[OUTSD_SG_GRANDFATHER]]</f>
        <v>0</v>
      </c>
      <c r="AQ2967" s="275">
        <f>Table2[[#This Row],[OUTSD_SG_HEALTH_TOTAL]]-Table2[[#This Row],[OUTSD_SG_GRANDFATHER]]</f>
        <v>0</v>
      </c>
      <c r="AR2967" s="273">
        <f>Table2[[#This Row],[EXCHG_IND_HEALTH_TOTAL]]+Table2[[#This Row],[OUTSD_IND_HEALTH_TOTAL]]</f>
        <v>0</v>
      </c>
      <c r="AS2967" s="273">
        <f>Table2[[#This Row],[EXCHG_SG_HEALTH_TOTAL]]+Table2[[#This Row],[OUTSD_SG_HEALTH_TOTAL]]</f>
        <v>0</v>
      </c>
      <c r="AT2967" s="273">
        <f>Table2[[#This Row],[OUTSD_ATM_HEALTH_TOTAL]]+Table2[[#This Row],[OUTSD_LG_HEALTH_TOTAL]]+Table2[[#This Row],[Individual Total]]+Table2[[#This Row],[Small Group Total]]+Table2[[#This Row],[OUTSD_STUDENT]]</f>
        <v>0</v>
      </c>
    </row>
    <row r="2968" spans="1:46">
      <c r="A2968" t="s">
        <v>115</v>
      </c>
      <c r="B2968" t="s">
        <v>356</v>
      </c>
      <c r="AK2968">
        <v>2</v>
      </c>
      <c r="AL2968">
        <v>2023</v>
      </c>
      <c r="AM2968">
        <v>4</v>
      </c>
      <c r="AN2968" s="273">
        <f>(Table2[[#This Row],[OUTSD_IND_HEALTH_TOTAL]]+Table2[[#This Row],[EXCHG_IND_HEALTH_TOTAL]])-Table2[[#This Row],[OUTSD_IND_GRANDFATHER]]</f>
        <v>0</v>
      </c>
      <c r="AO2968" s="275">
        <f>Table2[[#This Row],[OUTSD_IND_HEALTH_TOTAL]]-Table2[[#This Row],[OUTSD_IND_GRANDFATHER]]</f>
        <v>0</v>
      </c>
      <c r="AP2968" s="273">
        <f>(Table2[[#This Row],[OUTSD_SG_HEALTH_TOTAL]]+Table2[[#This Row],[EXCHG_SG_HEALTH_TOTAL]])-Table2[[#This Row],[OUTSD_SG_GRANDFATHER]]</f>
        <v>0</v>
      </c>
      <c r="AQ2968" s="275">
        <f>Table2[[#This Row],[OUTSD_SG_HEALTH_TOTAL]]-Table2[[#This Row],[OUTSD_SG_GRANDFATHER]]</f>
        <v>0</v>
      </c>
      <c r="AR2968" s="273">
        <f>Table2[[#This Row],[EXCHG_IND_HEALTH_TOTAL]]+Table2[[#This Row],[OUTSD_IND_HEALTH_TOTAL]]</f>
        <v>0</v>
      </c>
      <c r="AS2968" s="273">
        <f>Table2[[#This Row],[EXCHG_SG_HEALTH_TOTAL]]+Table2[[#This Row],[OUTSD_SG_HEALTH_TOTAL]]</f>
        <v>0</v>
      </c>
      <c r="AT2968" s="273">
        <f>Table2[[#This Row],[OUTSD_ATM_HEALTH_TOTAL]]+Table2[[#This Row],[OUTSD_LG_HEALTH_TOTAL]]+Table2[[#This Row],[Individual Total]]+Table2[[#This Row],[Small Group Total]]+Table2[[#This Row],[OUTSD_STUDENT]]</f>
        <v>0</v>
      </c>
    </row>
    <row r="2969" spans="1:46">
      <c r="A2969" t="s">
        <v>115</v>
      </c>
      <c r="B2969" t="s">
        <v>359</v>
      </c>
      <c r="AK2969">
        <v>3</v>
      </c>
      <c r="AL2969">
        <v>2023</v>
      </c>
      <c r="AM2969">
        <v>4</v>
      </c>
      <c r="AN2969" s="273">
        <f>(Table2[[#This Row],[OUTSD_IND_HEALTH_TOTAL]]+Table2[[#This Row],[EXCHG_IND_HEALTH_TOTAL]])-Table2[[#This Row],[OUTSD_IND_GRANDFATHER]]</f>
        <v>0</v>
      </c>
      <c r="AO2969" s="275">
        <f>Table2[[#This Row],[OUTSD_IND_HEALTH_TOTAL]]-Table2[[#This Row],[OUTSD_IND_GRANDFATHER]]</f>
        <v>0</v>
      </c>
      <c r="AP2969" s="273">
        <f>(Table2[[#This Row],[OUTSD_SG_HEALTH_TOTAL]]+Table2[[#This Row],[EXCHG_SG_HEALTH_TOTAL]])-Table2[[#This Row],[OUTSD_SG_GRANDFATHER]]</f>
        <v>0</v>
      </c>
      <c r="AQ2969" s="275">
        <f>Table2[[#This Row],[OUTSD_SG_HEALTH_TOTAL]]-Table2[[#This Row],[OUTSD_SG_GRANDFATHER]]</f>
        <v>0</v>
      </c>
      <c r="AR2969" s="273">
        <f>Table2[[#This Row],[EXCHG_IND_HEALTH_TOTAL]]+Table2[[#This Row],[OUTSD_IND_HEALTH_TOTAL]]</f>
        <v>0</v>
      </c>
      <c r="AS2969" s="273">
        <f>Table2[[#This Row],[EXCHG_SG_HEALTH_TOTAL]]+Table2[[#This Row],[OUTSD_SG_HEALTH_TOTAL]]</f>
        <v>0</v>
      </c>
      <c r="AT2969" s="273">
        <f>Table2[[#This Row],[OUTSD_ATM_HEALTH_TOTAL]]+Table2[[#This Row],[OUTSD_LG_HEALTH_TOTAL]]+Table2[[#This Row],[Individual Total]]+Table2[[#This Row],[Small Group Total]]+Table2[[#This Row],[OUTSD_STUDENT]]</f>
        <v>0</v>
      </c>
    </row>
    <row r="2970" spans="1:46">
      <c r="A2970" t="s">
        <v>115</v>
      </c>
      <c r="B2970" t="s">
        <v>374</v>
      </c>
      <c r="AK2970">
        <v>1</v>
      </c>
      <c r="AL2970">
        <v>2023</v>
      </c>
      <c r="AM2970">
        <v>4</v>
      </c>
      <c r="AN2970" s="273">
        <f>(Table2[[#This Row],[OUTSD_IND_HEALTH_TOTAL]]+Table2[[#This Row],[EXCHG_IND_HEALTH_TOTAL]])-Table2[[#This Row],[OUTSD_IND_GRANDFATHER]]</f>
        <v>0</v>
      </c>
      <c r="AO2970" s="275">
        <f>Table2[[#This Row],[OUTSD_IND_HEALTH_TOTAL]]-Table2[[#This Row],[OUTSD_IND_GRANDFATHER]]</f>
        <v>0</v>
      </c>
      <c r="AP2970" s="273">
        <f>(Table2[[#This Row],[OUTSD_SG_HEALTH_TOTAL]]+Table2[[#This Row],[EXCHG_SG_HEALTH_TOTAL]])-Table2[[#This Row],[OUTSD_SG_GRANDFATHER]]</f>
        <v>0</v>
      </c>
      <c r="AQ2970" s="275">
        <f>Table2[[#This Row],[OUTSD_SG_HEALTH_TOTAL]]-Table2[[#This Row],[OUTSD_SG_GRANDFATHER]]</f>
        <v>0</v>
      </c>
      <c r="AR2970" s="273">
        <f>Table2[[#This Row],[EXCHG_IND_HEALTH_TOTAL]]+Table2[[#This Row],[OUTSD_IND_HEALTH_TOTAL]]</f>
        <v>0</v>
      </c>
      <c r="AS2970" s="273">
        <f>Table2[[#This Row],[EXCHG_SG_HEALTH_TOTAL]]+Table2[[#This Row],[OUTSD_SG_HEALTH_TOTAL]]</f>
        <v>0</v>
      </c>
      <c r="AT2970" s="273">
        <f>Table2[[#This Row],[OUTSD_ATM_HEALTH_TOTAL]]+Table2[[#This Row],[OUTSD_LG_HEALTH_TOTAL]]+Table2[[#This Row],[Individual Total]]+Table2[[#This Row],[Small Group Total]]+Table2[[#This Row],[OUTSD_STUDENT]]</f>
        <v>0</v>
      </c>
    </row>
    <row r="2971" spans="1:46">
      <c r="A2971" t="s">
        <v>115</v>
      </c>
      <c r="B2971" t="s">
        <v>380</v>
      </c>
      <c r="AK2971">
        <v>4</v>
      </c>
      <c r="AL2971">
        <v>2023</v>
      </c>
      <c r="AM2971">
        <v>4</v>
      </c>
      <c r="AN2971" s="273">
        <f>(Table2[[#This Row],[OUTSD_IND_HEALTH_TOTAL]]+Table2[[#This Row],[EXCHG_IND_HEALTH_TOTAL]])-Table2[[#This Row],[OUTSD_IND_GRANDFATHER]]</f>
        <v>0</v>
      </c>
      <c r="AO2971" s="275">
        <f>Table2[[#This Row],[OUTSD_IND_HEALTH_TOTAL]]-Table2[[#This Row],[OUTSD_IND_GRANDFATHER]]</f>
        <v>0</v>
      </c>
      <c r="AP2971" s="273">
        <f>(Table2[[#This Row],[OUTSD_SG_HEALTH_TOTAL]]+Table2[[#This Row],[EXCHG_SG_HEALTH_TOTAL]])-Table2[[#This Row],[OUTSD_SG_GRANDFATHER]]</f>
        <v>0</v>
      </c>
      <c r="AQ2971" s="275">
        <f>Table2[[#This Row],[OUTSD_SG_HEALTH_TOTAL]]-Table2[[#This Row],[OUTSD_SG_GRANDFATHER]]</f>
        <v>0</v>
      </c>
      <c r="AR2971" s="273">
        <f>Table2[[#This Row],[EXCHG_IND_HEALTH_TOTAL]]+Table2[[#This Row],[OUTSD_IND_HEALTH_TOTAL]]</f>
        <v>0</v>
      </c>
      <c r="AS2971" s="273">
        <f>Table2[[#This Row],[EXCHG_SG_HEALTH_TOTAL]]+Table2[[#This Row],[OUTSD_SG_HEALTH_TOTAL]]</f>
        <v>0</v>
      </c>
      <c r="AT2971" s="273">
        <f>Table2[[#This Row],[OUTSD_ATM_HEALTH_TOTAL]]+Table2[[#This Row],[OUTSD_LG_HEALTH_TOTAL]]+Table2[[#This Row],[Individual Total]]+Table2[[#This Row],[Small Group Total]]+Table2[[#This Row],[OUTSD_STUDENT]]</f>
        <v>0</v>
      </c>
    </row>
    <row r="2972" spans="1:46">
      <c r="A2972" t="s">
        <v>115</v>
      </c>
      <c r="B2972" t="s">
        <v>392</v>
      </c>
      <c r="AK2972">
        <v>1</v>
      </c>
      <c r="AL2972">
        <v>2023</v>
      </c>
      <c r="AM2972">
        <v>4</v>
      </c>
      <c r="AN2972" s="273">
        <f>(Table2[[#This Row],[OUTSD_IND_HEALTH_TOTAL]]+Table2[[#This Row],[EXCHG_IND_HEALTH_TOTAL]])-Table2[[#This Row],[OUTSD_IND_GRANDFATHER]]</f>
        <v>0</v>
      </c>
      <c r="AO2972" s="275">
        <f>Table2[[#This Row],[OUTSD_IND_HEALTH_TOTAL]]-Table2[[#This Row],[OUTSD_IND_GRANDFATHER]]</f>
        <v>0</v>
      </c>
      <c r="AP2972" s="273">
        <f>(Table2[[#This Row],[OUTSD_SG_HEALTH_TOTAL]]+Table2[[#This Row],[EXCHG_SG_HEALTH_TOTAL]])-Table2[[#This Row],[OUTSD_SG_GRANDFATHER]]</f>
        <v>0</v>
      </c>
      <c r="AQ2972" s="275">
        <f>Table2[[#This Row],[OUTSD_SG_HEALTH_TOTAL]]-Table2[[#This Row],[OUTSD_SG_GRANDFATHER]]</f>
        <v>0</v>
      </c>
      <c r="AR2972" s="273">
        <f>Table2[[#This Row],[EXCHG_IND_HEALTH_TOTAL]]+Table2[[#This Row],[OUTSD_IND_HEALTH_TOTAL]]</f>
        <v>0</v>
      </c>
      <c r="AS2972" s="273">
        <f>Table2[[#This Row],[EXCHG_SG_HEALTH_TOTAL]]+Table2[[#This Row],[OUTSD_SG_HEALTH_TOTAL]]</f>
        <v>0</v>
      </c>
      <c r="AT2972" s="273">
        <f>Table2[[#This Row],[OUTSD_ATM_HEALTH_TOTAL]]+Table2[[#This Row],[OUTSD_LG_HEALTH_TOTAL]]+Table2[[#This Row],[Individual Total]]+Table2[[#This Row],[Small Group Total]]+Table2[[#This Row],[OUTSD_STUDENT]]</f>
        <v>0</v>
      </c>
    </row>
    <row r="2973" spans="1:46">
      <c r="A2973" t="s">
        <v>115</v>
      </c>
      <c r="B2973" t="s">
        <v>373</v>
      </c>
      <c r="AK2973">
        <v>1</v>
      </c>
      <c r="AL2973">
        <v>2023</v>
      </c>
      <c r="AM2973">
        <v>4</v>
      </c>
      <c r="AN2973" s="273">
        <f>(Table2[[#This Row],[OUTSD_IND_HEALTH_TOTAL]]+Table2[[#This Row],[EXCHG_IND_HEALTH_TOTAL]])-Table2[[#This Row],[OUTSD_IND_GRANDFATHER]]</f>
        <v>0</v>
      </c>
      <c r="AO2973" s="275">
        <f>Table2[[#This Row],[OUTSD_IND_HEALTH_TOTAL]]-Table2[[#This Row],[OUTSD_IND_GRANDFATHER]]</f>
        <v>0</v>
      </c>
      <c r="AP2973" s="273">
        <f>(Table2[[#This Row],[OUTSD_SG_HEALTH_TOTAL]]+Table2[[#This Row],[EXCHG_SG_HEALTH_TOTAL]])-Table2[[#This Row],[OUTSD_SG_GRANDFATHER]]</f>
        <v>0</v>
      </c>
      <c r="AQ2973" s="275">
        <f>Table2[[#This Row],[OUTSD_SG_HEALTH_TOTAL]]-Table2[[#This Row],[OUTSD_SG_GRANDFATHER]]</f>
        <v>0</v>
      </c>
      <c r="AR2973" s="273">
        <f>Table2[[#This Row],[EXCHG_IND_HEALTH_TOTAL]]+Table2[[#This Row],[OUTSD_IND_HEALTH_TOTAL]]</f>
        <v>0</v>
      </c>
      <c r="AS2973" s="273">
        <f>Table2[[#This Row],[EXCHG_SG_HEALTH_TOTAL]]+Table2[[#This Row],[OUTSD_SG_HEALTH_TOTAL]]</f>
        <v>0</v>
      </c>
      <c r="AT2973" s="273">
        <f>Table2[[#This Row],[OUTSD_ATM_HEALTH_TOTAL]]+Table2[[#This Row],[OUTSD_LG_HEALTH_TOTAL]]+Table2[[#This Row],[Individual Total]]+Table2[[#This Row],[Small Group Total]]+Table2[[#This Row],[OUTSD_STUDENT]]</f>
        <v>0</v>
      </c>
    </row>
    <row r="2974" spans="1:46">
      <c r="A2974" t="s">
        <v>115</v>
      </c>
      <c r="B2974" t="s">
        <v>357</v>
      </c>
      <c r="AK2974">
        <v>2</v>
      </c>
      <c r="AL2974">
        <v>2023</v>
      </c>
      <c r="AM2974">
        <v>4</v>
      </c>
      <c r="AN2974" s="273">
        <f>(Table2[[#This Row],[OUTSD_IND_HEALTH_TOTAL]]+Table2[[#This Row],[EXCHG_IND_HEALTH_TOTAL]])-Table2[[#This Row],[OUTSD_IND_GRANDFATHER]]</f>
        <v>0</v>
      </c>
      <c r="AO2974" s="275">
        <f>Table2[[#This Row],[OUTSD_IND_HEALTH_TOTAL]]-Table2[[#This Row],[OUTSD_IND_GRANDFATHER]]</f>
        <v>0</v>
      </c>
      <c r="AP2974" s="273">
        <f>(Table2[[#This Row],[OUTSD_SG_HEALTH_TOTAL]]+Table2[[#This Row],[EXCHG_SG_HEALTH_TOTAL]])-Table2[[#This Row],[OUTSD_SG_GRANDFATHER]]</f>
        <v>0</v>
      </c>
      <c r="AQ2974" s="275">
        <f>Table2[[#This Row],[OUTSD_SG_HEALTH_TOTAL]]-Table2[[#This Row],[OUTSD_SG_GRANDFATHER]]</f>
        <v>0</v>
      </c>
      <c r="AR2974" s="273">
        <f>Table2[[#This Row],[EXCHG_IND_HEALTH_TOTAL]]+Table2[[#This Row],[OUTSD_IND_HEALTH_TOTAL]]</f>
        <v>0</v>
      </c>
      <c r="AS2974" s="273">
        <f>Table2[[#This Row],[EXCHG_SG_HEALTH_TOTAL]]+Table2[[#This Row],[OUTSD_SG_HEALTH_TOTAL]]</f>
        <v>0</v>
      </c>
      <c r="AT2974" s="273">
        <f>Table2[[#This Row],[OUTSD_ATM_HEALTH_TOTAL]]+Table2[[#This Row],[OUTSD_LG_HEALTH_TOTAL]]+Table2[[#This Row],[Individual Total]]+Table2[[#This Row],[Small Group Total]]+Table2[[#This Row],[OUTSD_STUDENT]]</f>
        <v>0</v>
      </c>
    </row>
    <row r="2975" spans="1:46">
      <c r="A2975" t="s">
        <v>115</v>
      </c>
      <c r="B2975" t="s">
        <v>390</v>
      </c>
      <c r="AK2975">
        <v>1</v>
      </c>
      <c r="AL2975">
        <v>2023</v>
      </c>
      <c r="AM2975">
        <v>4</v>
      </c>
      <c r="AN2975" s="273">
        <f>(Table2[[#This Row],[OUTSD_IND_HEALTH_TOTAL]]+Table2[[#This Row],[EXCHG_IND_HEALTH_TOTAL]])-Table2[[#This Row],[OUTSD_IND_GRANDFATHER]]</f>
        <v>0</v>
      </c>
      <c r="AO2975" s="275">
        <f>Table2[[#This Row],[OUTSD_IND_HEALTH_TOTAL]]-Table2[[#This Row],[OUTSD_IND_GRANDFATHER]]</f>
        <v>0</v>
      </c>
      <c r="AP2975" s="273">
        <f>(Table2[[#This Row],[OUTSD_SG_HEALTH_TOTAL]]+Table2[[#This Row],[EXCHG_SG_HEALTH_TOTAL]])-Table2[[#This Row],[OUTSD_SG_GRANDFATHER]]</f>
        <v>0</v>
      </c>
      <c r="AQ2975" s="275">
        <f>Table2[[#This Row],[OUTSD_SG_HEALTH_TOTAL]]-Table2[[#This Row],[OUTSD_SG_GRANDFATHER]]</f>
        <v>0</v>
      </c>
      <c r="AR2975" s="273">
        <f>Table2[[#This Row],[EXCHG_IND_HEALTH_TOTAL]]+Table2[[#This Row],[OUTSD_IND_HEALTH_TOTAL]]</f>
        <v>0</v>
      </c>
      <c r="AS2975" s="273">
        <f>Table2[[#This Row],[EXCHG_SG_HEALTH_TOTAL]]+Table2[[#This Row],[OUTSD_SG_HEALTH_TOTAL]]</f>
        <v>0</v>
      </c>
      <c r="AT2975" s="273">
        <f>Table2[[#This Row],[OUTSD_ATM_HEALTH_TOTAL]]+Table2[[#This Row],[OUTSD_LG_HEALTH_TOTAL]]+Table2[[#This Row],[Individual Total]]+Table2[[#This Row],[Small Group Total]]+Table2[[#This Row],[OUTSD_STUDENT]]</f>
        <v>0</v>
      </c>
    </row>
    <row r="2976" spans="1:46">
      <c r="A2976" t="s">
        <v>115</v>
      </c>
      <c r="B2976" t="s">
        <v>362</v>
      </c>
      <c r="AK2976">
        <v>1</v>
      </c>
      <c r="AL2976">
        <v>2023</v>
      </c>
      <c r="AM2976">
        <v>4</v>
      </c>
      <c r="AN2976" s="273">
        <f>(Table2[[#This Row],[OUTSD_IND_HEALTH_TOTAL]]+Table2[[#This Row],[EXCHG_IND_HEALTH_TOTAL]])-Table2[[#This Row],[OUTSD_IND_GRANDFATHER]]</f>
        <v>0</v>
      </c>
      <c r="AO2976" s="275">
        <f>Table2[[#This Row],[OUTSD_IND_HEALTH_TOTAL]]-Table2[[#This Row],[OUTSD_IND_GRANDFATHER]]</f>
        <v>0</v>
      </c>
      <c r="AP2976" s="273">
        <f>(Table2[[#This Row],[OUTSD_SG_HEALTH_TOTAL]]+Table2[[#This Row],[EXCHG_SG_HEALTH_TOTAL]])-Table2[[#This Row],[OUTSD_SG_GRANDFATHER]]</f>
        <v>0</v>
      </c>
      <c r="AQ2976" s="275">
        <f>Table2[[#This Row],[OUTSD_SG_HEALTH_TOTAL]]-Table2[[#This Row],[OUTSD_SG_GRANDFATHER]]</f>
        <v>0</v>
      </c>
      <c r="AR2976" s="273">
        <f>Table2[[#This Row],[EXCHG_IND_HEALTH_TOTAL]]+Table2[[#This Row],[OUTSD_IND_HEALTH_TOTAL]]</f>
        <v>0</v>
      </c>
      <c r="AS2976" s="273">
        <f>Table2[[#This Row],[EXCHG_SG_HEALTH_TOTAL]]+Table2[[#This Row],[OUTSD_SG_HEALTH_TOTAL]]</f>
        <v>0</v>
      </c>
      <c r="AT2976" s="273">
        <f>Table2[[#This Row],[OUTSD_ATM_HEALTH_TOTAL]]+Table2[[#This Row],[OUTSD_LG_HEALTH_TOTAL]]+Table2[[#This Row],[Individual Total]]+Table2[[#This Row],[Small Group Total]]+Table2[[#This Row],[OUTSD_STUDENT]]</f>
        <v>0</v>
      </c>
    </row>
    <row r="2977" spans="1:46">
      <c r="A2977" t="s">
        <v>116</v>
      </c>
      <c r="B2977" t="s">
        <v>381</v>
      </c>
      <c r="AE2977">
        <v>4</v>
      </c>
      <c r="AL2977">
        <v>2023</v>
      </c>
      <c r="AM2977">
        <v>4</v>
      </c>
      <c r="AN2977" s="273">
        <f>(Table2[[#This Row],[OUTSD_IND_HEALTH_TOTAL]]+Table2[[#This Row],[EXCHG_IND_HEALTH_TOTAL]])-Table2[[#This Row],[OUTSD_IND_GRANDFATHER]]</f>
        <v>0</v>
      </c>
      <c r="AO2977" s="275">
        <f>Table2[[#This Row],[OUTSD_IND_HEALTH_TOTAL]]-Table2[[#This Row],[OUTSD_IND_GRANDFATHER]]</f>
        <v>0</v>
      </c>
      <c r="AP2977" s="273">
        <f>(Table2[[#This Row],[OUTSD_SG_HEALTH_TOTAL]]+Table2[[#This Row],[EXCHG_SG_HEALTH_TOTAL]])-Table2[[#This Row],[OUTSD_SG_GRANDFATHER]]</f>
        <v>0</v>
      </c>
      <c r="AQ2977" s="275">
        <f>Table2[[#This Row],[OUTSD_SG_HEALTH_TOTAL]]-Table2[[#This Row],[OUTSD_SG_GRANDFATHER]]</f>
        <v>0</v>
      </c>
      <c r="AR2977" s="273">
        <f>Table2[[#This Row],[EXCHG_IND_HEALTH_TOTAL]]+Table2[[#This Row],[OUTSD_IND_HEALTH_TOTAL]]</f>
        <v>0</v>
      </c>
      <c r="AS2977" s="273">
        <f>Table2[[#This Row],[EXCHG_SG_HEALTH_TOTAL]]+Table2[[#This Row],[OUTSD_SG_HEALTH_TOTAL]]</f>
        <v>0</v>
      </c>
      <c r="AT2977" s="273">
        <f>Table2[[#This Row],[OUTSD_ATM_HEALTH_TOTAL]]+Table2[[#This Row],[OUTSD_LG_HEALTH_TOTAL]]+Table2[[#This Row],[Individual Total]]+Table2[[#This Row],[Small Group Total]]+Table2[[#This Row],[OUTSD_STUDENT]]</f>
        <v>0</v>
      </c>
    </row>
    <row r="2978" spans="1:46">
      <c r="A2978" t="s">
        <v>116</v>
      </c>
      <c r="B2978" t="s">
        <v>363</v>
      </c>
      <c r="AE2978">
        <v>27</v>
      </c>
      <c r="AL2978">
        <v>2023</v>
      </c>
      <c r="AM2978">
        <v>4</v>
      </c>
      <c r="AN2978" s="273">
        <f>(Table2[[#This Row],[OUTSD_IND_HEALTH_TOTAL]]+Table2[[#This Row],[EXCHG_IND_HEALTH_TOTAL]])-Table2[[#This Row],[OUTSD_IND_GRANDFATHER]]</f>
        <v>0</v>
      </c>
      <c r="AO2978" s="275">
        <f>Table2[[#This Row],[OUTSD_IND_HEALTH_TOTAL]]-Table2[[#This Row],[OUTSD_IND_GRANDFATHER]]</f>
        <v>0</v>
      </c>
      <c r="AP2978" s="273">
        <f>(Table2[[#This Row],[OUTSD_SG_HEALTH_TOTAL]]+Table2[[#This Row],[EXCHG_SG_HEALTH_TOTAL]])-Table2[[#This Row],[OUTSD_SG_GRANDFATHER]]</f>
        <v>0</v>
      </c>
      <c r="AQ2978" s="275">
        <f>Table2[[#This Row],[OUTSD_SG_HEALTH_TOTAL]]-Table2[[#This Row],[OUTSD_SG_GRANDFATHER]]</f>
        <v>0</v>
      </c>
      <c r="AR2978" s="273">
        <f>Table2[[#This Row],[EXCHG_IND_HEALTH_TOTAL]]+Table2[[#This Row],[OUTSD_IND_HEALTH_TOTAL]]</f>
        <v>0</v>
      </c>
      <c r="AS2978" s="273">
        <f>Table2[[#This Row],[EXCHG_SG_HEALTH_TOTAL]]+Table2[[#This Row],[OUTSD_SG_HEALTH_TOTAL]]</f>
        <v>0</v>
      </c>
      <c r="AT2978" s="273">
        <f>Table2[[#This Row],[OUTSD_ATM_HEALTH_TOTAL]]+Table2[[#This Row],[OUTSD_LG_HEALTH_TOTAL]]+Table2[[#This Row],[Individual Total]]+Table2[[#This Row],[Small Group Total]]+Table2[[#This Row],[OUTSD_STUDENT]]</f>
        <v>0</v>
      </c>
    </row>
    <row r="2979" spans="1:46">
      <c r="A2979" t="s">
        <v>116</v>
      </c>
      <c r="B2979" t="s">
        <v>358</v>
      </c>
      <c r="AE2979">
        <v>203</v>
      </c>
      <c r="AL2979">
        <v>2023</v>
      </c>
      <c r="AM2979">
        <v>4</v>
      </c>
      <c r="AN2979" s="273">
        <f>(Table2[[#This Row],[OUTSD_IND_HEALTH_TOTAL]]+Table2[[#This Row],[EXCHG_IND_HEALTH_TOTAL]])-Table2[[#This Row],[OUTSD_IND_GRANDFATHER]]</f>
        <v>0</v>
      </c>
      <c r="AO2979" s="275">
        <f>Table2[[#This Row],[OUTSD_IND_HEALTH_TOTAL]]-Table2[[#This Row],[OUTSD_IND_GRANDFATHER]]</f>
        <v>0</v>
      </c>
      <c r="AP2979" s="273">
        <f>(Table2[[#This Row],[OUTSD_SG_HEALTH_TOTAL]]+Table2[[#This Row],[EXCHG_SG_HEALTH_TOTAL]])-Table2[[#This Row],[OUTSD_SG_GRANDFATHER]]</f>
        <v>0</v>
      </c>
      <c r="AQ2979" s="275">
        <f>Table2[[#This Row],[OUTSD_SG_HEALTH_TOTAL]]-Table2[[#This Row],[OUTSD_SG_GRANDFATHER]]</f>
        <v>0</v>
      </c>
      <c r="AR2979" s="273">
        <f>Table2[[#This Row],[EXCHG_IND_HEALTH_TOTAL]]+Table2[[#This Row],[OUTSD_IND_HEALTH_TOTAL]]</f>
        <v>0</v>
      </c>
      <c r="AS2979" s="273">
        <f>Table2[[#This Row],[EXCHG_SG_HEALTH_TOTAL]]+Table2[[#This Row],[OUTSD_SG_HEALTH_TOTAL]]</f>
        <v>0</v>
      </c>
      <c r="AT2979" s="273">
        <f>Table2[[#This Row],[OUTSD_ATM_HEALTH_TOTAL]]+Table2[[#This Row],[OUTSD_LG_HEALTH_TOTAL]]+Table2[[#This Row],[Individual Total]]+Table2[[#This Row],[Small Group Total]]+Table2[[#This Row],[OUTSD_STUDENT]]</f>
        <v>0</v>
      </c>
    </row>
    <row r="2980" spans="1:46">
      <c r="A2980" t="s">
        <v>116</v>
      </c>
      <c r="B2980" t="s">
        <v>361</v>
      </c>
      <c r="AE2980">
        <v>32</v>
      </c>
      <c r="AL2980">
        <v>2023</v>
      </c>
      <c r="AM2980">
        <v>4</v>
      </c>
      <c r="AN2980" s="273">
        <f>(Table2[[#This Row],[OUTSD_IND_HEALTH_TOTAL]]+Table2[[#This Row],[EXCHG_IND_HEALTH_TOTAL]])-Table2[[#This Row],[OUTSD_IND_GRANDFATHER]]</f>
        <v>0</v>
      </c>
      <c r="AO2980" s="275">
        <f>Table2[[#This Row],[OUTSD_IND_HEALTH_TOTAL]]-Table2[[#This Row],[OUTSD_IND_GRANDFATHER]]</f>
        <v>0</v>
      </c>
      <c r="AP2980" s="273">
        <f>(Table2[[#This Row],[OUTSD_SG_HEALTH_TOTAL]]+Table2[[#This Row],[EXCHG_SG_HEALTH_TOTAL]])-Table2[[#This Row],[OUTSD_SG_GRANDFATHER]]</f>
        <v>0</v>
      </c>
      <c r="AQ2980" s="275">
        <f>Table2[[#This Row],[OUTSD_SG_HEALTH_TOTAL]]-Table2[[#This Row],[OUTSD_SG_GRANDFATHER]]</f>
        <v>0</v>
      </c>
      <c r="AR2980" s="273">
        <f>Table2[[#This Row],[EXCHG_IND_HEALTH_TOTAL]]+Table2[[#This Row],[OUTSD_IND_HEALTH_TOTAL]]</f>
        <v>0</v>
      </c>
      <c r="AS2980" s="273">
        <f>Table2[[#This Row],[EXCHG_SG_HEALTH_TOTAL]]+Table2[[#This Row],[OUTSD_SG_HEALTH_TOTAL]]</f>
        <v>0</v>
      </c>
      <c r="AT2980" s="273">
        <f>Table2[[#This Row],[OUTSD_ATM_HEALTH_TOTAL]]+Table2[[#This Row],[OUTSD_LG_HEALTH_TOTAL]]+Table2[[#This Row],[Individual Total]]+Table2[[#This Row],[Small Group Total]]+Table2[[#This Row],[OUTSD_STUDENT]]</f>
        <v>0</v>
      </c>
    </row>
    <row r="2981" spans="1:46">
      <c r="A2981" t="s">
        <v>116</v>
      </c>
      <c r="B2981" t="s">
        <v>372</v>
      </c>
      <c r="AE2981">
        <v>37</v>
      </c>
      <c r="AL2981">
        <v>2023</v>
      </c>
      <c r="AM2981">
        <v>4</v>
      </c>
      <c r="AN2981" s="273">
        <f>(Table2[[#This Row],[OUTSD_IND_HEALTH_TOTAL]]+Table2[[#This Row],[EXCHG_IND_HEALTH_TOTAL]])-Table2[[#This Row],[OUTSD_IND_GRANDFATHER]]</f>
        <v>0</v>
      </c>
      <c r="AO2981" s="275">
        <f>Table2[[#This Row],[OUTSD_IND_HEALTH_TOTAL]]-Table2[[#This Row],[OUTSD_IND_GRANDFATHER]]</f>
        <v>0</v>
      </c>
      <c r="AP2981" s="273">
        <f>(Table2[[#This Row],[OUTSD_SG_HEALTH_TOTAL]]+Table2[[#This Row],[EXCHG_SG_HEALTH_TOTAL]])-Table2[[#This Row],[OUTSD_SG_GRANDFATHER]]</f>
        <v>0</v>
      </c>
      <c r="AQ2981" s="275">
        <f>Table2[[#This Row],[OUTSD_SG_HEALTH_TOTAL]]-Table2[[#This Row],[OUTSD_SG_GRANDFATHER]]</f>
        <v>0</v>
      </c>
      <c r="AR2981" s="273">
        <f>Table2[[#This Row],[EXCHG_IND_HEALTH_TOTAL]]+Table2[[#This Row],[OUTSD_IND_HEALTH_TOTAL]]</f>
        <v>0</v>
      </c>
      <c r="AS2981" s="273">
        <f>Table2[[#This Row],[EXCHG_SG_HEALTH_TOTAL]]+Table2[[#This Row],[OUTSD_SG_HEALTH_TOTAL]]</f>
        <v>0</v>
      </c>
      <c r="AT2981" s="273">
        <f>Table2[[#This Row],[OUTSD_ATM_HEALTH_TOTAL]]+Table2[[#This Row],[OUTSD_LG_HEALTH_TOTAL]]+Table2[[#This Row],[Individual Total]]+Table2[[#This Row],[Small Group Total]]+Table2[[#This Row],[OUTSD_STUDENT]]</f>
        <v>0</v>
      </c>
    </row>
    <row r="2982" spans="1:46">
      <c r="A2982" t="s">
        <v>116</v>
      </c>
      <c r="B2982" t="s">
        <v>376</v>
      </c>
      <c r="AE2982">
        <v>45</v>
      </c>
      <c r="AL2982">
        <v>2023</v>
      </c>
      <c r="AM2982">
        <v>4</v>
      </c>
      <c r="AN2982" s="273">
        <f>(Table2[[#This Row],[OUTSD_IND_HEALTH_TOTAL]]+Table2[[#This Row],[EXCHG_IND_HEALTH_TOTAL]])-Table2[[#This Row],[OUTSD_IND_GRANDFATHER]]</f>
        <v>0</v>
      </c>
      <c r="AO2982" s="275">
        <f>Table2[[#This Row],[OUTSD_IND_HEALTH_TOTAL]]-Table2[[#This Row],[OUTSD_IND_GRANDFATHER]]</f>
        <v>0</v>
      </c>
      <c r="AP2982" s="273">
        <f>(Table2[[#This Row],[OUTSD_SG_HEALTH_TOTAL]]+Table2[[#This Row],[EXCHG_SG_HEALTH_TOTAL]])-Table2[[#This Row],[OUTSD_SG_GRANDFATHER]]</f>
        <v>0</v>
      </c>
      <c r="AQ2982" s="275">
        <f>Table2[[#This Row],[OUTSD_SG_HEALTH_TOTAL]]-Table2[[#This Row],[OUTSD_SG_GRANDFATHER]]</f>
        <v>0</v>
      </c>
      <c r="AR2982" s="273">
        <f>Table2[[#This Row],[EXCHG_IND_HEALTH_TOTAL]]+Table2[[#This Row],[OUTSD_IND_HEALTH_TOTAL]]</f>
        <v>0</v>
      </c>
      <c r="AS2982" s="273">
        <f>Table2[[#This Row],[EXCHG_SG_HEALTH_TOTAL]]+Table2[[#This Row],[OUTSD_SG_HEALTH_TOTAL]]</f>
        <v>0</v>
      </c>
      <c r="AT2982" s="273">
        <f>Table2[[#This Row],[OUTSD_ATM_HEALTH_TOTAL]]+Table2[[#This Row],[OUTSD_LG_HEALTH_TOTAL]]+Table2[[#This Row],[Individual Total]]+Table2[[#This Row],[Small Group Total]]+Table2[[#This Row],[OUTSD_STUDENT]]</f>
        <v>0</v>
      </c>
    </row>
    <row r="2983" spans="1:46">
      <c r="A2983" t="s">
        <v>116</v>
      </c>
      <c r="B2983" t="s">
        <v>379</v>
      </c>
      <c r="AE2983">
        <v>33</v>
      </c>
      <c r="AL2983">
        <v>2023</v>
      </c>
      <c r="AM2983">
        <v>4</v>
      </c>
      <c r="AN2983" s="273">
        <f>(Table2[[#This Row],[OUTSD_IND_HEALTH_TOTAL]]+Table2[[#This Row],[EXCHG_IND_HEALTH_TOTAL]])-Table2[[#This Row],[OUTSD_IND_GRANDFATHER]]</f>
        <v>0</v>
      </c>
      <c r="AO2983" s="275">
        <f>Table2[[#This Row],[OUTSD_IND_HEALTH_TOTAL]]-Table2[[#This Row],[OUTSD_IND_GRANDFATHER]]</f>
        <v>0</v>
      </c>
      <c r="AP2983" s="273">
        <f>(Table2[[#This Row],[OUTSD_SG_HEALTH_TOTAL]]+Table2[[#This Row],[EXCHG_SG_HEALTH_TOTAL]])-Table2[[#This Row],[OUTSD_SG_GRANDFATHER]]</f>
        <v>0</v>
      </c>
      <c r="AQ2983" s="275">
        <f>Table2[[#This Row],[OUTSD_SG_HEALTH_TOTAL]]-Table2[[#This Row],[OUTSD_SG_GRANDFATHER]]</f>
        <v>0</v>
      </c>
      <c r="AR2983" s="273">
        <f>Table2[[#This Row],[EXCHG_IND_HEALTH_TOTAL]]+Table2[[#This Row],[OUTSD_IND_HEALTH_TOTAL]]</f>
        <v>0</v>
      </c>
      <c r="AS2983" s="273">
        <f>Table2[[#This Row],[EXCHG_SG_HEALTH_TOTAL]]+Table2[[#This Row],[OUTSD_SG_HEALTH_TOTAL]]</f>
        <v>0</v>
      </c>
      <c r="AT2983" s="273">
        <f>Table2[[#This Row],[OUTSD_ATM_HEALTH_TOTAL]]+Table2[[#This Row],[OUTSD_LG_HEALTH_TOTAL]]+Table2[[#This Row],[Individual Total]]+Table2[[#This Row],[Small Group Total]]+Table2[[#This Row],[OUTSD_STUDENT]]</f>
        <v>0</v>
      </c>
    </row>
    <row r="2984" spans="1:46">
      <c r="A2984" t="s">
        <v>116</v>
      </c>
      <c r="B2984" t="s">
        <v>377</v>
      </c>
      <c r="AE2984">
        <v>12</v>
      </c>
      <c r="AL2984">
        <v>2023</v>
      </c>
      <c r="AM2984">
        <v>4</v>
      </c>
      <c r="AN2984" s="273">
        <f>(Table2[[#This Row],[OUTSD_IND_HEALTH_TOTAL]]+Table2[[#This Row],[EXCHG_IND_HEALTH_TOTAL]])-Table2[[#This Row],[OUTSD_IND_GRANDFATHER]]</f>
        <v>0</v>
      </c>
      <c r="AO2984" s="275">
        <f>Table2[[#This Row],[OUTSD_IND_HEALTH_TOTAL]]-Table2[[#This Row],[OUTSD_IND_GRANDFATHER]]</f>
        <v>0</v>
      </c>
      <c r="AP2984" s="273">
        <f>(Table2[[#This Row],[OUTSD_SG_HEALTH_TOTAL]]+Table2[[#This Row],[EXCHG_SG_HEALTH_TOTAL]])-Table2[[#This Row],[OUTSD_SG_GRANDFATHER]]</f>
        <v>0</v>
      </c>
      <c r="AQ2984" s="275">
        <f>Table2[[#This Row],[OUTSD_SG_HEALTH_TOTAL]]-Table2[[#This Row],[OUTSD_SG_GRANDFATHER]]</f>
        <v>0</v>
      </c>
      <c r="AR2984" s="273">
        <f>Table2[[#This Row],[EXCHG_IND_HEALTH_TOTAL]]+Table2[[#This Row],[OUTSD_IND_HEALTH_TOTAL]]</f>
        <v>0</v>
      </c>
      <c r="AS2984" s="273">
        <f>Table2[[#This Row],[EXCHG_SG_HEALTH_TOTAL]]+Table2[[#This Row],[OUTSD_SG_HEALTH_TOTAL]]</f>
        <v>0</v>
      </c>
      <c r="AT2984" s="273">
        <f>Table2[[#This Row],[OUTSD_ATM_HEALTH_TOTAL]]+Table2[[#This Row],[OUTSD_LG_HEALTH_TOTAL]]+Table2[[#This Row],[Individual Total]]+Table2[[#This Row],[Small Group Total]]+Table2[[#This Row],[OUTSD_STUDENT]]</f>
        <v>0</v>
      </c>
    </row>
    <row r="2985" spans="1:46">
      <c r="A2985" t="s">
        <v>116</v>
      </c>
      <c r="B2985" t="s">
        <v>370</v>
      </c>
      <c r="AE2985">
        <v>129</v>
      </c>
      <c r="AL2985">
        <v>2023</v>
      </c>
      <c r="AM2985">
        <v>4</v>
      </c>
      <c r="AN2985" s="273">
        <f>(Table2[[#This Row],[OUTSD_IND_HEALTH_TOTAL]]+Table2[[#This Row],[EXCHG_IND_HEALTH_TOTAL]])-Table2[[#This Row],[OUTSD_IND_GRANDFATHER]]</f>
        <v>0</v>
      </c>
      <c r="AO2985" s="275">
        <f>Table2[[#This Row],[OUTSD_IND_HEALTH_TOTAL]]-Table2[[#This Row],[OUTSD_IND_GRANDFATHER]]</f>
        <v>0</v>
      </c>
      <c r="AP2985" s="273">
        <f>(Table2[[#This Row],[OUTSD_SG_HEALTH_TOTAL]]+Table2[[#This Row],[EXCHG_SG_HEALTH_TOTAL]])-Table2[[#This Row],[OUTSD_SG_GRANDFATHER]]</f>
        <v>0</v>
      </c>
      <c r="AQ2985" s="275">
        <f>Table2[[#This Row],[OUTSD_SG_HEALTH_TOTAL]]-Table2[[#This Row],[OUTSD_SG_GRANDFATHER]]</f>
        <v>0</v>
      </c>
      <c r="AR2985" s="273">
        <f>Table2[[#This Row],[EXCHG_IND_HEALTH_TOTAL]]+Table2[[#This Row],[OUTSD_IND_HEALTH_TOTAL]]</f>
        <v>0</v>
      </c>
      <c r="AS2985" s="273">
        <f>Table2[[#This Row],[EXCHG_SG_HEALTH_TOTAL]]+Table2[[#This Row],[OUTSD_SG_HEALTH_TOTAL]]</f>
        <v>0</v>
      </c>
      <c r="AT2985" s="273">
        <f>Table2[[#This Row],[OUTSD_ATM_HEALTH_TOTAL]]+Table2[[#This Row],[OUTSD_LG_HEALTH_TOTAL]]+Table2[[#This Row],[Individual Total]]+Table2[[#This Row],[Small Group Total]]+Table2[[#This Row],[OUTSD_STUDENT]]</f>
        <v>0</v>
      </c>
    </row>
    <row r="2986" spans="1:46">
      <c r="A2986" t="s">
        <v>116</v>
      </c>
      <c r="B2986" t="s">
        <v>367</v>
      </c>
      <c r="AE2986">
        <v>110</v>
      </c>
      <c r="AL2986">
        <v>2023</v>
      </c>
      <c r="AM2986">
        <v>4</v>
      </c>
      <c r="AN2986" s="273">
        <f>(Table2[[#This Row],[OUTSD_IND_HEALTH_TOTAL]]+Table2[[#This Row],[EXCHG_IND_HEALTH_TOTAL]])-Table2[[#This Row],[OUTSD_IND_GRANDFATHER]]</f>
        <v>0</v>
      </c>
      <c r="AO2986" s="275">
        <f>Table2[[#This Row],[OUTSD_IND_HEALTH_TOTAL]]-Table2[[#This Row],[OUTSD_IND_GRANDFATHER]]</f>
        <v>0</v>
      </c>
      <c r="AP2986" s="273">
        <f>(Table2[[#This Row],[OUTSD_SG_HEALTH_TOTAL]]+Table2[[#This Row],[EXCHG_SG_HEALTH_TOTAL]])-Table2[[#This Row],[OUTSD_SG_GRANDFATHER]]</f>
        <v>0</v>
      </c>
      <c r="AQ2986" s="275">
        <f>Table2[[#This Row],[OUTSD_SG_HEALTH_TOTAL]]-Table2[[#This Row],[OUTSD_SG_GRANDFATHER]]</f>
        <v>0</v>
      </c>
      <c r="AR2986" s="273">
        <f>Table2[[#This Row],[EXCHG_IND_HEALTH_TOTAL]]+Table2[[#This Row],[OUTSD_IND_HEALTH_TOTAL]]</f>
        <v>0</v>
      </c>
      <c r="AS2986" s="273">
        <f>Table2[[#This Row],[EXCHG_SG_HEALTH_TOTAL]]+Table2[[#This Row],[OUTSD_SG_HEALTH_TOTAL]]</f>
        <v>0</v>
      </c>
      <c r="AT2986" s="273">
        <f>Table2[[#This Row],[OUTSD_ATM_HEALTH_TOTAL]]+Table2[[#This Row],[OUTSD_LG_HEALTH_TOTAL]]+Table2[[#This Row],[Individual Total]]+Table2[[#This Row],[Small Group Total]]+Table2[[#This Row],[OUTSD_STUDENT]]</f>
        <v>0</v>
      </c>
    </row>
    <row r="2987" spans="1:46">
      <c r="A2987" t="s">
        <v>116</v>
      </c>
      <c r="B2987" t="s">
        <v>391</v>
      </c>
      <c r="AE2987">
        <v>2</v>
      </c>
      <c r="AL2987">
        <v>2023</v>
      </c>
      <c r="AM2987">
        <v>4</v>
      </c>
      <c r="AN2987" s="273">
        <f>(Table2[[#This Row],[OUTSD_IND_HEALTH_TOTAL]]+Table2[[#This Row],[EXCHG_IND_HEALTH_TOTAL]])-Table2[[#This Row],[OUTSD_IND_GRANDFATHER]]</f>
        <v>0</v>
      </c>
      <c r="AO2987" s="275">
        <f>Table2[[#This Row],[OUTSD_IND_HEALTH_TOTAL]]-Table2[[#This Row],[OUTSD_IND_GRANDFATHER]]</f>
        <v>0</v>
      </c>
      <c r="AP2987" s="273">
        <f>(Table2[[#This Row],[OUTSD_SG_HEALTH_TOTAL]]+Table2[[#This Row],[EXCHG_SG_HEALTH_TOTAL]])-Table2[[#This Row],[OUTSD_SG_GRANDFATHER]]</f>
        <v>0</v>
      </c>
      <c r="AQ2987" s="275">
        <f>Table2[[#This Row],[OUTSD_SG_HEALTH_TOTAL]]-Table2[[#This Row],[OUTSD_SG_GRANDFATHER]]</f>
        <v>0</v>
      </c>
      <c r="AR2987" s="273">
        <f>Table2[[#This Row],[EXCHG_IND_HEALTH_TOTAL]]+Table2[[#This Row],[OUTSD_IND_HEALTH_TOTAL]]</f>
        <v>0</v>
      </c>
      <c r="AS2987" s="273">
        <f>Table2[[#This Row],[EXCHG_SG_HEALTH_TOTAL]]+Table2[[#This Row],[OUTSD_SG_HEALTH_TOTAL]]</f>
        <v>0</v>
      </c>
      <c r="AT2987" s="273">
        <f>Table2[[#This Row],[OUTSD_ATM_HEALTH_TOTAL]]+Table2[[#This Row],[OUTSD_LG_HEALTH_TOTAL]]+Table2[[#This Row],[Individual Total]]+Table2[[#This Row],[Small Group Total]]+Table2[[#This Row],[OUTSD_STUDENT]]</f>
        <v>0</v>
      </c>
    </row>
    <row r="2988" spans="1:46">
      <c r="A2988" t="s">
        <v>116</v>
      </c>
      <c r="B2988" t="s">
        <v>386</v>
      </c>
      <c r="AE2988">
        <v>1</v>
      </c>
      <c r="AL2988">
        <v>2023</v>
      </c>
      <c r="AM2988">
        <v>4</v>
      </c>
      <c r="AN2988" s="273">
        <f>(Table2[[#This Row],[OUTSD_IND_HEALTH_TOTAL]]+Table2[[#This Row],[EXCHG_IND_HEALTH_TOTAL]])-Table2[[#This Row],[OUTSD_IND_GRANDFATHER]]</f>
        <v>0</v>
      </c>
      <c r="AO2988" s="275">
        <f>Table2[[#This Row],[OUTSD_IND_HEALTH_TOTAL]]-Table2[[#This Row],[OUTSD_IND_GRANDFATHER]]</f>
        <v>0</v>
      </c>
      <c r="AP2988" s="273">
        <f>(Table2[[#This Row],[OUTSD_SG_HEALTH_TOTAL]]+Table2[[#This Row],[EXCHG_SG_HEALTH_TOTAL]])-Table2[[#This Row],[OUTSD_SG_GRANDFATHER]]</f>
        <v>0</v>
      </c>
      <c r="AQ2988" s="275">
        <f>Table2[[#This Row],[OUTSD_SG_HEALTH_TOTAL]]-Table2[[#This Row],[OUTSD_SG_GRANDFATHER]]</f>
        <v>0</v>
      </c>
      <c r="AR2988" s="273">
        <f>Table2[[#This Row],[EXCHG_IND_HEALTH_TOTAL]]+Table2[[#This Row],[OUTSD_IND_HEALTH_TOTAL]]</f>
        <v>0</v>
      </c>
      <c r="AS2988" s="273">
        <f>Table2[[#This Row],[EXCHG_SG_HEALTH_TOTAL]]+Table2[[#This Row],[OUTSD_SG_HEALTH_TOTAL]]</f>
        <v>0</v>
      </c>
      <c r="AT2988" s="273">
        <f>Table2[[#This Row],[OUTSD_ATM_HEALTH_TOTAL]]+Table2[[#This Row],[OUTSD_LG_HEALTH_TOTAL]]+Table2[[#This Row],[Individual Total]]+Table2[[#This Row],[Small Group Total]]+Table2[[#This Row],[OUTSD_STUDENT]]</f>
        <v>0</v>
      </c>
    </row>
    <row r="2989" spans="1:46">
      <c r="A2989" t="s">
        <v>116</v>
      </c>
      <c r="B2989" t="s">
        <v>389</v>
      </c>
      <c r="AE2989">
        <v>3</v>
      </c>
      <c r="AL2989">
        <v>2023</v>
      </c>
      <c r="AM2989">
        <v>4</v>
      </c>
      <c r="AN2989" s="273">
        <f>(Table2[[#This Row],[OUTSD_IND_HEALTH_TOTAL]]+Table2[[#This Row],[EXCHG_IND_HEALTH_TOTAL]])-Table2[[#This Row],[OUTSD_IND_GRANDFATHER]]</f>
        <v>0</v>
      </c>
      <c r="AO2989" s="275">
        <f>Table2[[#This Row],[OUTSD_IND_HEALTH_TOTAL]]-Table2[[#This Row],[OUTSD_IND_GRANDFATHER]]</f>
        <v>0</v>
      </c>
      <c r="AP2989" s="273">
        <f>(Table2[[#This Row],[OUTSD_SG_HEALTH_TOTAL]]+Table2[[#This Row],[EXCHG_SG_HEALTH_TOTAL]])-Table2[[#This Row],[OUTSD_SG_GRANDFATHER]]</f>
        <v>0</v>
      </c>
      <c r="AQ2989" s="275">
        <f>Table2[[#This Row],[OUTSD_SG_HEALTH_TOTAL]]-Table2[[#This Row],[OUTSD_SG_GRANDFATHER]]</f>
        <v>0</v>
      </c>
      <c r="AR2989" s="273">
        <f>Table2[[#This Row],[EXCHG_IND_HEALTH_TOTAL]]+Table2[[#This Row],[OUTSD_IND_HEALTH_TOTAL]]</f>
        <v>0</v>
      </c>
      <c r="AS2989" s="273">
        <f>Table2[[#This Row],[EXCHG_SG_HEALTH_TOTAL]]+Table2[[#This Row],[OUTSD_SG_HEALTH_TOTAL]]</f>
        <v>0</v>
      </c>
      <c r="AT2989" s="273">
        <f>Table2[[#This Row],[OUTSD_ATM_HEALTH_TOTAL]]+Table2[[#This Row],[OUTSD_LG_HEALTH_TOTAL]]+Table2[[#This Row],[Individual Total]]+Table2[[#This Row],[Small Group Total]]+Table2[[#This Row],[OUTSD_STUDENT]]</f>
        <v>0</v>
      </c>
    </row>
    <row r="2990" spans="1:46">
      <c r="A2990" t="s">
        <v>116</v>
      </c>
      <c r="B2990" t="s">
        <v>368</v>
      </c>
      <c r="AE2990">
        <v>37</v>
      </c>
      <c r="AL2990">
        <v>2023</v>
      </c>
      <c r="AM2990">
        <v>4</v>
      </c>
      <c r="AN2990" s="273">
        <f>(Table2[[#This Row],[OUTSD_IND_HEALTH_TOTAL]]+Table2[[#This Row],[EXCHG_IND_HEALTH_TOTAL]])-Table2[[#This Row],[OUTSD_IND_GRANDFATHER]]</f>
        <v>0</v>
      </c>
      <c r="AO2990" s="275">
        <f>Table2[[#This Row],[OUTSD_IND_HEALTH_TOTAL]]-Table2[[#This Row],[OUTSD_IND_GRANDFATHER]]</f>
        <v>0</v>
      </c>
      <c r="AP2990" s="273">
        <f>(Table2[[#This Row],[OUTSD_SG_HEALTH_TOTAL]]+Table2[[#This Row],[EXCHG_SG_HEALTH_TOTAL]])-Table2[[#This Row],[OUTSD_SG_GRANDFATHER]]</f>
        <v>0</v>
      </c>
      <c r="AQ2990" s="275">
        <f>Table2[[#This Row],[OUTSD_SG_HEALTH_TOTAL]]-Table2[[#This Row],[OUTSD_SG_GRANDFATHER]]</f>
        <v>0</v>
      </c>
      <c r="AR2990" s="273">
        <f>Table2[[#This Row],[EXCHG_IND_HEALTH_TOTAL]]+Table2[[#This Row],[OUTSD_IND_HEALTH_TOTAL]]</f>
        <v>0</v>
      </c>
      <c r="AS2990" s="273">
        <f>Table2[[#This Row],[EXCHG_SG_HEALTH_TOTAL]]+Table2[[#This Row],[OUTSD_SG_HEALTH_TOTAL]]</f>
        <v>0</v>
      </c>
      <c r="AT2990" s="273">
        <f>Table2[[#This Row],[OUTSD_ATM_HEALTH_TOTAL]]+Table2[[#This Row],[OUTSD_LG_HEALTH_TOTAL]]+Table2[[#This Row],[Individual Total]]+Table2[[#This Row],[Small Group Total]]+Table2[[#This Row],[OUTSD_STUDENT]]</f>
        <v>0</v>
      </c>
    </row>
    <row r="2991" spans="1:46">
      <c r="A2991" t="s">
        <v>116</v>
      </c>
      <c r="B2991" t="s">
        <v>371</v>
      </c>
      <c r="AE2991">
        <v>39</v>
      </c>
      <c r="AL2991">
        <v>2023</v>
      </c>
      <c r="AM2991">
        <v>4</v>
      </c>
      <c r="AN2991" s="273">
        <f>(Table2[[#This Row],[OUTSD_IND_HEALTH_TOTAL]]+Table2[[#This Row],[EXCHG_IND_HEALTH_TOTAL]])-Table2[[#This Row],[OUTSD_IND_GRANDFATHER]]</f>
        <v>0</v>
      </c>
      <c r="AO2991" s="275">
        <f>Table2[[#This Row],[OUTSD_IND_HEALTH_TOTAL]]-Table2[[#This Row],[OUTSD_IND_GRANDFATHER]]</f>
        <v>0</v>
      </c>
      <c r="AP2991" s="273">
        <f>(Table2[[#This Row],[OUTSD_SG_HEALTH_TOTAL]]+Table2[[#This Row],[EXCHG_SG_HEALTH_TOTAL]])-Table2[[#This Row],[OUTSD_SG_GRANDFATHER]]</f>
        <v>0</v>
      </c>
      <c r="AQ2991" s="275">
        <f>Table2[[#This Row],[OUTSD_SG_HEALTH_TOTAL]]-Table2[[#This Row],[OUTSD_SG_GRANDFATHER]]</f>
        <v>0</v>
      </c>
      <c r="AR2991" s="273">
        <f>Table2[[#This Row],[EXCHG_IND_HEALTH_TOTAL]]+Table2[[#This Row],[OUTSD_IND_HEALTH_TOTAL]]</f>
        <v>0</v>
      </c>
      <c r="AS2991" s="273">
        <f>Table2[[#This Row],[EXCHG_SG_HEALTH_TOTAL]]+Table2[[#This Row],[OUTSD_SG_HEALTH_TOTAL]]</f>
        <v>0</v>
      </c>
      <c r="AT2991" s="273">
        <f>Table2[[#This Row],[OUTSD_ATM_HEALTH_TOTAL]]+Table2[[#This Row],[OUTSD_LG_HEALTH_TOTAL]]+Table2[[#This Row],[Individual Total]]+Table2[[#This Row],[Small Group Total]]+Table2[[#This Row],[OUTSD_STUDENT]]</f>
        <v>0</v>
      </c>
    </row>
    <row r="2992" spans="1:46">
      <c r="A2992" t="s">
        <v>116</v>
      </c>
      <c r="B2992" t="s">
        <v>378</v>
      </c>
      <c r="AE2992">
        <v>14</v>
      </c>
      <c r="AL2992">
        <v>2023</v>
      </c>
      <c r="AM2992">
        <v>4</v>
      </c>
      <c r="AN2992" s="273">
        <f>(Table2[[#This Row],[OUTSD_IND_HEALTH_TOTAL]]+Table2[[#This Row],[EXCHG_IND_HEALTH_TOTAL]])-Table2[[#This Row],[OUTSD_IND_GRANDFATHER]]</f>
        <v>0</v>
      </c>
      <c r="AO2992" s="275">
        <f>Table2[[#This Row],[OUTSD_IND_HEALTH_TOTAL]]-Table2[[#This Row],[OUTSD_IND_GRANDFATHER]]</f>
        <v>0</v>
      </c>
      <c r="AP2992" s="273">
        <f>(Table2[[#This Row],[OUTSD_SG_HEALTH_TOTAL]]+Table2[[#This Row],[EXCHG_SG_HEALTH_TOTAL]])-Table2[[#This Row],[OUTSD_SG_GRANDFATHER]]</f>
        <v>0</v>
      </c>
      <c r="AQ2992" s="275">
        <f>Table2[[#This Row],[OUTSD_SG_HEALTH_TOTAL]]-Table2[[#This Row],[OUTSD_SG_GRANDFATHER]]</f>
        <v>0</v>
      </c>
      <c r="AR2992" s="273">
        <f>Table2[[#This Row],[EXCHG_IND_HEALTH_TOTAL]]+Table2[[#This Row],[OUTSD_IND_HEALTH_TOTAL]]</f>
        <v>0</v>
      </c>
      <c r="AS2992" s="273">
        <f>Table2[[#This Row],[EXCHG_SG_HEALTH_TOTAL]]+Table2[[#This Row],[OUTSD_SG_HEALTH_TOTAL]]</f>
        <v>0</v>
      </c>
      <c r="AT2992" s="273">
        <f>Table2[[#This Row],[OUTSD_ATM_HEALTH_TOTAL]]+Table2[[#This Row],[OUTSD_LG_HEALTH_TOTAL]]+Table2[[#This Row],[Individual Total]]+Table2[[#This Row],[Small Group Total]]+Table2[[#This Row],[OUTSD_STUDENT]]</f>
        <v>0</v>
      </c>
    </row>
    <row r="2993" spans="1:46">
      <c r="A2993" t="s">
        <v>116</v>
      </c>
      <c r="B2993" t="s">
        <v>369</v>
      </c>
      <c r="AE2993">
        <v>25</v>
      </c>
      <c r="AL2993">
        <v>2023</v>
      </c>
      <c r="AM2993">
        <v>4</v>
      </c>
      <c r="AN2993" s="273">
        <f>(Table2[[#This Row],[OUTSD_IND_HEALTH_TOTAL]]+Table2[[#This Row],[EXCHG_IND_HEALTH_TOTAL]])-Table2[[#This Row],[OUTSD_IND_GRANDFATHER]]</f>
        <v>0</v>
      </c>
      <c r="AO2993" s="275">
        <f>Table2[[#This Row],[OUTSD_IND_HEALTH_TOTAL]]-Table2[[#This Row],[OUTSD_IND_GRANDFATHER]]</f>
        <v>0</v>
      </c>
      <c r="AP2993" s="273">
        <f>(Table2[[#This Row],[OUTSD_SG_HEALTH_TOTAL]]+Table2[[#This Row],[EXCHG_SG_HEALTH_TOTAL]])-Table2[[#This Row],[OUTSD_SG_GRANDFATHER]]</f>
        <v>0</v>
      </c>
      <c r="AQ2993" s="275">
        <f>Table2[[#This Row],[OUTSD_SG_HEALTH_TOTAL]]-Table2[[#This Row],[OUTSD_SG_GRANDFATHER]]</f>
        <v>0</v>
      </c>
      <c r="AR2993" s="273">
        <f>Table2[[#This Row],[EXCHG_IND_HEALTH_TOTAL]]+Table2[[#This Row],[OUTSD_IND_HEALTH_TOTAL]]</f>
        <v>0</v>
      </c>
      <c r="AS2993" s="273">
        <f>Table2[[#This Row],[EXCHG_SG_HEALTH_TOTAL]]+Table2[[#This Row],[OUTSD_SG_HEALTH_TOTAL]]</f>
        <v>0</v>
      </c>
      <c r="AT2993" s="273">
        <f>Table2[[#This Row],[OUTSD_ATM_HEALTH_TOTAL]]+Table2[[#This Row],[OUTSD_LG_HEALTH_TOTAL]]+Table2[[#This Row],[Individual Total]]+Table2[[#This Row],[Small Group Total]]+Table2[[#This Row],[OUTSD_STUDENT]]</f>
        <v>0</v>
      </c>
    </row>
    <row r="2994" spans="1:46">
      <c r="A2994" t="s">
        <v>116</v>
      </c>
      <c r="B2994" t="s">
        <v>385</v>
      </c>
      <c r="AE2994">
        <v>13</v>
      </c>
      <c r="AL2994">
        <v>2023</v>
      </c>
      <c r="AM2994">
        <v>4</v>
      </c>
      <c r="AN2994" s="273">
        <f>(Table2[[#This Row],[OUTSD_IND_HEALTH_TOTAL]]+Table2[[#This Row],[EXCHG_IND_HEALTH_TOTAL]])-Table2[[#This Row],[OUTSD_IND_GRANDFATHER]]</f>
        <v>0</v>
      </c>
      <c r="AO2994" s="275">
        <f>Table2[[#This Row],[OUTSD_IND_HEALTH_TOTAL]]-Table2[[#This Row],[OUTSD_IND_GRANDFATHER]]</f>
        <v>0</v>
      </c>
      <c r="AP2994" s="273">
        <f>(Table2[[#This Row],[OUTSD_SG_HEALTH_TOTAL]]+Table2[[#This Row],[EXCHG_SG_HEALTH_TOTAL]])-Table2[[#This Row],[OUTSD_SG_GRANDFATHER]]</f>
        <v>0</v>
      </c>
      <c r="AQ2994" s="275">
        <f>Table2[[#This Row],[OUTSD_SG_HEALTH_TOTAL]]-Table2[[#This Row],[OUTSD_SG_GRANDFATHER]]</f>
        <v>0</v>
      </c>
      <c r="AR2994" s="273">
        <f>Table2[[#This Row],[EXCHG_IND_HEALTH_TOTAL]]+Table2[[#This Row],[OUTSD_IND_HEALTH_TOTAL]]</f>
        <v>0</v>
      </c>
      <c r="AS2994" s="273">
        <f>Table2[[#This Row],[EXCHG_SG_HEALTH_TOTAL]]+Table2[[#This Row],[OUTSD_SG_HEALTH_TOTAL]]</f>
        <v>0</v>
      </c>
      <c r="AT2994" s="273">
        <f>Table2[[#This Row],[OUTSD_ATM_HEALTH_TOTAL]]+Table2[[#This Row],[OUTSD_LG_HEALTH_TOTAL]]+Table2[[#This Row],[Individual Total]]+Table2[[#This Row],[Small Group Total]]+Table2[[#This Row],[OUTSD_STUDENT]]</f>
        <v>0</v>
      </c>
    </row>
    <row r="2995" spans="1:46">
      <c r="A2995" t="s">
        <v>116</v>
      </c>
      <c r="B2995" t="s">
        <v>366</v>
      </c>
      <c r="AE2995">
        <v>228</v>
      </c>
      <c r="AL2995">
        <v>2023</v>
      </c>
      <c r="AM2995">
        <v>4</v>
      </c>
      <c r="AN2995" s="273">
        <f>(Table2[[#This Row],[OUTSD_IND_HEALTH_TOTAL]]+Table2[[#This Row],[EXCHG_IND_HEALTH_TOTAL]])-Table2[[#This Row],[OUTSD_IND_GRANDFATHER]]</f>
        <v>0</v>
      </c>
      <c r="AO2995" s="275">
        <f>Table2[[#This Row],[OUTSD_IND_HEALTH_TOTAL]]-Table2[[#This Row],[OUTSD_IND_GRANDFATHER]]</f>
        <v>0</v>
      </c>
      <c r="AP2995" s="273">
        <f>(Table2[[#This Row],[OUTSD_SG_HEALTH_TOTAL]]+Table2[[#This Row],[EXCHG_SG_HEALTH_TOTAL]])-Table2[[#This Row],[OUTSD_SG_GRANDFATHER]]</f>
        <v>0</v>
      </c>
      <c r="AQ2995" s="275">
        <f>Table2[[#This Row],[OUTSD_SG_HEALTH_TOTAL]]-Table2[[#This Row],[OUTSD_SG_GRANDFATHER]]</f>
        <v>0</v>
      </c>
      <c r="AR2995" s="273">
        <f>Table2[[#This Row],[EXCHG_IND_HEALTH_TOTAL]]+Table2[[#This Row],[OUTSD_IND_HEALTH_TOTAL]]</f>
        <v>0</v>
      </c>
      <c r="AS2995" s="273">
        <f>Table2[[#This Row],[EXCHG_SG_HEALTH_TOTAL]]+Table2[[#This Row],[OUTSD_SG_HEALTH_TOTAL]]</f>
        <v>0</v>
      </c>
      <c r="AT2995" s="273">
        <f>Table2[[#This Row],[OUTSD_ATM_HEALTH_TOTAL]]+Table2[[#This Row],[OUTSD_LG_HEALTH_TOTAL]]+Table2[[#This Row],[Individual Total]]+Table2[[#This Row],[Small Group Total]]+Table2[[#This Row],[OUTSD_STUDENT]]</f>
        <v>0</v>
      </c>
    </row>
    <row r="2996" spans="1:46">
      <c r="A2996" t="s">
        <v>116</v>
      </c>
      <c r="B2996" t="s">
        <v>375</v>
      </c>
      <c r="AE2996">
        <v>154</v>
      </c>
      <c r="AL2996">
        <v>2023</v>
      </c>
      <c r="AM2996">
        <v>4</v>
      </c>
      <c r="AN2996" s="273">
        <f>(Table2[[#This Row],[OUTSD_IND_HEALTH_TOTAL]]+Table2[[#This Row],[EXCHG_IND_HEALTH_TOTAL]])-Table2[[#This Row],[OUTSD_IND_GRANDFATHER]]</f>
        <v>0</v>
      </c>
      <c r="AO2996" s="275">
        <f>Table2[[#This Row],[OUTSD_IND_HEALTH_TOTAL]]-Table2[[#This Row],[OUTSD_IND_GRANDFATHER]]</f>
        <v>0</v>
      </c>
      <c r="AP2996" s="273">
        <f>(Table2[[#This Row],[OUTSD_SG_HEALTH_TOTAL]]+Table2[[#This Row],[EXCHG_SG_HEALTH_TOTAL]])-Table2[[#This Row],[OUTSD_SG_GRANDFATHER]]</f>
        <v>0</v>
      </c>
      <c r="AQ2996" s="275">
        <f>Table2[[#This Row],[OUTSD_SG_HEALTH_TOTAL]]-Table2[[#This Row],[OUTSD_SG_GRANDFATHER]]</f>
        <v>0</v>
      </c>
      <c r="AR2996" s="273">
        <f>Table2[[#This Row],[EXCHG_IND_HEALTH_TOTAL]]+Table2[[#This Row],[OUTSD_IND_HEALTH_TOTAL]]</f>
        <v>0</v>
      </c>
      <c r="AS2996" s="273">
        <f>Table2[[#This Row],[EXCHG_SG_HEALTH_TOTAL]]+Table2[[#This Row],[OUTSD_SG_HEALTH_TOTAL]]</f>
        <v>0</v>
      </c>
      <c r="AT2996" s="273">
        <f>Table2[[#This Row],[OUTSD_ATM_HEALTH_TOTAL]]+Table2[[#This Row],[OUTSD_LG_HEALTH_TOTAL]]+Table2[[#This Row],[Individual Total]]+Table2[[#This Row],[Small Group Total]]+Table2[[#This Row],[OUTSD_STUDENT]]</f>
        <v>0</v>
      </c>
    </row>
    <row r="2997" spans="1:46">
      <c r="A2997" t="s">
        <v>116</v>
      </c>
      <c r="B2997" t="s">
        <v>365</v>
      </c>
      <c r="AE2997">
        <v>178</v>
      </c>
      <c r="AL2997">
        <v>2023</v>
      </c>
      <c r="AM2997">
        <v>4</v>
      </c>
      <c r="AN2997" s="273">
        <f>(Table2[[#This Row],[OUTSD_IND_HEALTH_TOTAL]]+Table2[[#This Row],[EXCHG_IND_HEALTH_TOTAL]])-Table2[[#This Row],[OUTSD_IND_GRANDFATHER]]</f>
        <v>0</v>
      </c>
      <c r="AO2997" s="275">
        <f>Table2[[#This Row],[OUTSD_IND_HEALTH_TOTAL]]-Table2[[#This Row],[OUTSD_IND_GRANDFATHER]]</f>
        <v>0</v>
      </c>
      <c r="AP2997" s="273">
        <f>(Table2[[#This Row],[OUTSD_SG_HEALTH_TOTAL]]+Table2[[#This Row],[EXCHG_SG_HEALTH_TOTAL]])-Table2[[#This Row],[OUTSD_SG_GRANDFATHER]]</f>
        <v>0</v>
      </c>
      <c r="AQ2997" s="275">
        <f>Table2[[#This Row],[OUTSD_SG_HEALTH_TOTAL]]-Table2[[#This Row],[OUTSD_SG_GRANDFATHER]]</f>
        <v>0</v>
      </c>
      <c r="AR2997" s="273">
        <f>Table2[[#This Row],[EXCHG_IND_HEALTH_TOTAL]]+Table2[[#This Row],[OUTSD_IND_HEALTH_TOTAL]]</f>
        <v>0</v>
      </c>
      <c r="AS2997" s="273">
        <f>Table2[[#This Row],[EXCHG_SG_HEALTH_TOTAL]]+Table2[[#This Row],[OUTSD_SG_HEALTH_TOTAL]]</f>
        <v>0</v>
      </c>
      <c r="AT2997" s="273">
        <f>Table2[[#This Row],[OUTSD_ATM_HEALTH_TOTAL]]+Table2[[#This Row],[OUTSD_LG_HEALTH_TOTAL]]+Table2[[#This Row],[Individual Total]]+Table2[[#This Row],[Small Group Total]]+Table2[[#This Row],[OUTSD_STUDENT]]</f>
        <v>0</v>
      </c>
    </row>
    <row r="2998" spans="1:46">
      <c r="A2998" t="s">
        <v>116</v>
      </c>
      <c r="B2998" t="s">
        <v>383</v>
      </c>
      <c r="AE2998">
        <v>12</v>
      </c>
      <c r="AL2998">
        <v>2023</v>
      </c>
      <c r="AM2998">
        <v>4</v>
      </c>
      <c r="AN2998" s="273">
        <f>(Table2[[#This Row],[OUTSD_IND_HEALTH_TOTAL]]+Table2[[#This Row],[EXCHG_IND_HEALTH_TOTAL]])-Table2[[#This Row],[OUTSD_IND_GRANDFATHER]]</f>
        <v>0</v>
      </c>
      <c r="AO2998" s="275">
        <f>Table2[[#This Row],[OUTSD_IND_HEALTH_TOTAL]]-Table2[[#This Row],[OUTSD_IND_GRANDFATHER]]</f>
        <v>0</v>
      </c>
      <c r="AP2998" s="273">
        <f>(Table2[[#This Row],[OUTSD_SG_HEALTH_TOTAL]]+Table2[[#This Row],[EXCHG_SG_HEALTH_TOTAL]])-Table2[[#This Row],[OUTSD_SG_GRANDFATHER]]</f>
        <v>0</v>
      </c>
      <c r="AQ2998" s="275">
        <f>Table2[[#This Row],[OUTSD_SG_HEALTH_TOTAL]]-Table2[[#This Row],[OUTSD_SG_GRANDFATHER]]</f>
        <v>0</v>
      </c>
      <c r="AR2998" s="273">
        <f>Table2[[#This Row],[EXCHG_IND_HEALTH_TOTAL]]+Table2[[#This Row],[OUTSD_IND_HEALTH_TOTAL]]</f>
        <v>0</v>
      </c>
      <c r="AS2998" s="273">
        <f>Table2[[#This Row],[EXCHG_SG_HEALTH_TOTAL]]+Table2[[#This Row],[OUTSD_SG_HEALTH_TOTAL]]</f>
        <v>0</v>
      </c>
      <c r="AT2998" s="273">
        <f>Table2[[#This Row],[OUTSD_ATM_HEALTH_TOTAL]]+Table2[[#This Row],[OUTSD_LG_HEALTH_TOTAL]]+Table2[[#This Row],[Individual Total]]+Table2[[#This Row],[Small Group Total]]+Table2[[#This Row],[OUTSD_STUDENT]]</f>
        <v>0</v>
      </c>
    </row>
    <row r="2999" spans="1:46">
      <c r="A2999" t="s">
        <v>116</v>
      </c>
      <c r="B2999" t="s">
        <v>356</v>
      </c>
      <c r="AE2999">
        <v>667</v>
      </c>
      <c r="AL2999">
        <v>2023</v>
      </c>
      <c r="AM2999">
        <v>4</v>
      </c>
      <c r="AN2999" s="273">
        <f>(Table2[[#This Row],[OUTSD_IND_HEALTH_TOTAL]]+Table2[[#This Row],[EXCHG_IND_HEALTH_TOTAL]])-Table2[[#This Row],[OUTSD_IND_GRANDFATHER]]</f>
        <v>0</v>
      </c>
      <c r="AO2999" s="275">
        <f>Table2[[#This Row],[OUTSD_IND_HEALTH_TOTAL]]-Table2[[#This Row],[OUTSD_IND_GRANDFATHER]]</f>
        <v>0</v>
      </c>
      <c r="AP2999" s="273">
        <f>(Table2[[#This Row],[OUTSD_SG_HEALTH_TOTAL]]+Table2[[#This Row],[EXCHG_SG_HEALTH_TOTAL]])-Table2[[#This Row],[OUTSD_SG_GRANDFATHER]]</f>
        <v>0</v>
      </c>
      <c r="AQ2999" s="275">
        <f>Table2[[#This Row],[OUTSD_SG_HEALTH_TOTAL]]-Table2[[#This Row],[OUTSD_SG_GRANDFATHER]]</f>
        <v>0</v>
      </c>
      <c r="AR2999" s="273">
        <f>Table2[[#This Row],[EXCHG_IND_HEALTH_TOTAL]]+Table2[[#This Row],[OUTSD_IND_HEALTH_TOTAL]]</f>
        <v>0</v>
      </c>
      <c r="AS2999" s="273">
        <f>Table2[[#This Row],[EXCHG_SG_HEALTH_TOTAL]]+Table2[[#This Row],[OUTSD_SG_HEALTH_TOTAL]]</f>
        <v>0</v>
      </c>
      <c r="AT2999" s="273">
        <f>Table2[[#This Row],[OUTSD_ATM_HEALTH_TOTAL]]+Table2[[#This Row],[OUTSD_LG_HEALTH_TOTAL]]+Table2[[#This Row],[Individual Total]]+Table2[[#This Row],[Small Group Total]]+Table2[[#This Row],[OUTSD_STUDENT]]</f>
        <v>0</v>
      </c>
    </row>
    <row r="3000" spans="1:46">
      <c r="A3000" t="s">
        <v>116</v>
      </c>
      <c r="B3000" t="s">
        <v>359</v>
      </c>
      <c r="AE3000">
        <v>325</v>
      </c>
      <c r="AL3000">
        <v>2023</v>
      </c>
      <c r="AM3000">
        <v>4</v>
      </c>
      <c r="AN3000" s="273">
        <f>(Table2[[#This Row],[OUTSD_IND_HEALTH_TOTAL]]+Table2[[#This Row],[EXCHG_IND_HEALTH_TOTAL]])-Table2[[#This Row],[OUTSD_IND_GRANDFATHER]]</f>
        <v>0</v>
      </c>
      <c r="AO3000" s="275">
        <f>Table2[[#This Row],[OUTSD_IND_HEALTH_TOTAL]]-Table2[[#This Row],[OUTSD_IND_GRANDFATHER]]</f>
        <v>0</v>
      </c>
      <c r="AP3000" s="273">
        <f>(Table2[[#This Row],[OUTSD_SG_HEALTH_TOTAL]]+Table2[[#This Row],[EXCHG_SG_HEALTH_TOTAL]])-Table2[[#This Row],[OUTSD_SG_GRANDFATHER]]</f>
        <v>0</v>
      </c>
      <c r="AQ3000" s="275">
        <f>Table2[[#This Row],[OUTSD_SG_HEALTH_TOTAL]]-Table2[[#This Row],[OUTSD_SG_GRANDFATHER]]</f>
        <v>0</v>
      </c>
      <c r="AR3000" s="273">
        <f>Table2[[#This Row],[EXCHG_IND_HEALTH_TOTAL]]+Table2[[#This Row],[OUTSD_IND_HEALTH_TOTAL]]</f>
        <v>0</v>
      </c>
      <c r="AS3000" s="273">
        <f>Table2[[#This Row],[EXCHG_SG_HEALTH_TOTAL]]+Table2[[#This Row],[OUTSD_SG_HEALTH_TOTAL]]</f>
        <v>0</v>
      </c>
      <c r="AT3000" s="273">
        <f>Table2[[#This Row],[OUTSD_ATM_HEALTH_TOTAL]]+Table2[[#This Row],[OUTSD_LG_HEALTH_TOTAL]]+Table2[[#This Row],[Individual Total]]+Table2[[#This Row],[Small Group Total]]+Table2[[#This Row],[OUTSD_STUDENT]]</f>
        <v>0</v>
      </c>
    </row>
    <row r="3001" spans="1:46">
      <c r="A3001" t="s">
        <v>116</v>
      </c>
      <c r="B3001" t="s">
        <v>364</v>
      </c>
      <c r="AE3001">
        <v>1765</v>
      </c>
      <c r="AL3001">
        <v>2023</v>
      </c>
      <c r="AM3001">
        <v>4</v>
      </c>
      <c r="AN3001" s="273">
        <f>(Table2[[#This Row],[OUTSD_IND_HEALTH_TOTAL]]+Table2[[#This Row],[EXCHG_IND_HEALTH_TOTAL]])-Table2[[#This Row],[OUTSD_IND_GRANDFATHER]]</f>
        <v>0</v>
      </c>
      <c r="AO3001" s="275">
        <f>Table2[[#This Row],[OUTSD_IND_HEALTH_TOTAL]]-Table2[[#This Row],[OUTSD_IND_GRANDFATHER]]</f>
        <v>0</v>
      </c>
      <c r="AP3001" s="273">
        <f>(Table2[[#This Row],[OUTSD_SG_HEALTH_TOTAL]]+Table2[[#This Row],[EXCHG_SG_HEALTH_TOTAL]])-Table2[[#This Row],[OUTSD_SG_GRANDFATHER]]</f>
        <v>0</v>
      </c>
      <c r="AQ3001" s="275">
        <f>Table2[[#This Row],[OUTSD_SG_HEALTH_TOTAL]]-Table2[[#This Row],[OUTSD_SG_GRANDFATHER]]</f>
        <v>0</v>
      </c>
      <c r="AR3001" s="273">
        <f>Table2[[#This Row],[EXCHG_IND_HEALTH_TOTAL]]+Table2[[#This Row],[OUTSD_IND_HEALTH_TOTAL]]</f>
        <v>0</v>
      </c>
      <c r="AS3001" s="273">
        <f>Table2[[#This Row],[EXCHG_SG_HEALTH_TOTAL]]+Table2[[#This Row],[OUTSD_SG_HEALTH_TOTAL]]</f>
        <v>0</v>
      </c>
      <c r="AT3001" s="273">
        <f>Table2[[#This Row],[OUTSD_ATM_HEALTH_TOTAL]]+Table2[[#This Row],[OUTSD_LG_HEALTH_TOTAL]]+Table2[[#This Row],[Individual Total]]+Table2[[#This Row],[Small Group Total]]+Table2[[#This Row],[OUTSD_STUDENT]]</f>
        <v>0</v>
      </c>
    </row>
    <row r="3002" spans="1:46">
      <c r="A3002" t="s">
        <v>116</v>
      </c>
      <c r="B3002" t="s">
        <v>374</v>
      </c>
      <c r="AE3002">
        <v>91</v>
      </c>
      <c r="AL3002">
        <v>2023</v>
      </c>
      <c r="AM3002">
        <v>4</v>
      </c>
      <c r="AN3002" s="273">
        <f>(Table2[[#This Row],[OUTSD_IND_HEALTH_TOTAL]]+Table2[[#This Row],[EXCHG_IND_HEALTH_TOTAL]])-Table2[[#This Row],[OUTSD_IND_GRANDFATHER]]</f>
        <v>0</v>
      </c>
      <c r="AO3002" s="275">
        <f>Table2[[#This Row],[OUTSD_IND_HEALTH_TOTAL]]-Table2[[#This Row],[OUTSD_IND_GRANDFATHER]]</f>
        <v>0</v>
      </c>
      <c r="AP3002" s="273">
        <f>(Table2[[#This Row],[OUTSD_SG_HEALTH_TOTAL]]+Table2[[#This Row],[EXCHG_SG_HEALTH_TOTAL]])-Table2[[#This Row],[OUTSD_SG_GRANDFATHER]]</f>
        <v>0</v>
      </c>
      <c r="AQ3002" s="275">
        <f>Table2[[#This Row],[OUTSD_SG_HEALTH_TOTAL]]-Table2[[#This Row],[OUTSD_SG_GRANDFATHER]]</f>
        <v>0</v>
      </c>
      <c r="AR3002" s="273">
        <f>Table2[[#This Row],[EXCHG_IND_HEALTH_TOTAL]]+Table2[[#This Row],[OUTSD_IND_HEALTH_TOTAL]]</f>
        <v>0</v>
      </c>
      <c r="AS3002" s="273">
        <f>Table2[[#This Row],[EXCHG_SG_HEALTH_TOTAL]]+Table2[[#This Row],[OUTSD_SG_HEALTH_TOTAL]]</f>
        <v>0</v>
      </c>
      <c r="AT3002" s="273">
        <f>Table2[[#This Row],[OUTSD_ATM_HEALTH_TOTAL]]+Table2[[#This Row],[OUTSD_LG_HEALTH_TOTAL]]+Table2[[#This Row],[Individual Total]]+Table2[[#This Row],[Small Group Total]]+Table2[[#This Row],[OUTSD_STUDENT]]</f>
        <v>0</v>
      </c>
    </row>
    <row r="3003" spans="1:46">
      <c r="A3003" t="s">
        <v>116</v>
      </c>
      <c r="B3003" t="s">
        <v>380</v>
      </c>
      <c r="AE3003">
        <v>28</v>
      </c>
      <c r="AL3003">
        <v>2023</v>
      </c>
      <c r="AM3003">
        <v>4</v>
      </c>
      <c r="AN3003" s="273">
        <f>(Table2[[#This Row],[OUTSD_IND_HEALTH_TOTAL]]+Table2[[#This Row],[EXCHG_IND_HEALTH_TOTAL]])-Table2[[#This Row],[OUTSD_IND_GRANDFATHER]]</f>
        <v>0</v>
      </c>
      <c r="AO3003" s="275">
        <f>Table2[[#This Row],[OUTSD_IND_HEALTH_TOTAL]]-Table2[[#This Row],[OUTSD_IND_GRANDFATHER]]</f>
        <v>0</v>
      </c>
      <c r="AP3003" s="273">
        <f>(Table2[[#This Row],[OUTSD_SG_HEALTH_TOTAL]]+Table2[[#This Row],[EXCHG_SG_HEALTH_TOTAL]])-Table2[[#This Row],[OUTSD_SG_GRANDFATHER]]</f>
        <v>0</v>
      </c>
      <c r="AQ3003" s="275">
        <f>Table2[[#This Row],[OUTSD_SG_HEALTH_TOTAL]]-Table2[[#This Row],[OUTSD_SG_GRANDFATHER]]</f>
        <v>0</v>
      </c>
      <c r="AR3003" s="273">
        <f>Table2[[#This Row],[EXCHG_IND_HEALTH_TOTAL]]+Table2[[#This Row],[OUTSD_IND_HEALTH_TOTAL]]</f>
        <v>0</v>
      </c>
      <c r="AS3003" s="273">
        <f>Table2[[#This Row],[EXCHG_SG_HEALTH_TOTAL]]+Table2[[#This Row],[OUTSD_SG_HEALTH_TOTAL]]</f>
        <v>0</v>
      </c>
      <c r="AT3003" s="273">
        <f>Table2[[#This Row],[OUTSD_ATM_HEALTH_TOTAL]]+Table2[[#This Row],[OUTSD_LG_HEALTH_TOTAL]]+Table2[[#This Row],[Individual Total]]+Table2[[#This Row],[Small Group Total]]+Table2[[#This Row],[OUTSD_STUDENT]]</f>
        <v>0</v>
      </c>
    </row>
    <row r="3004" spans="1:46">
      <c r="A3004" t="s">
        <v>116</v>
      </c>
      <c r="B3004" t="s">
        <v>387</v>
      </c>
      <c r="AE3004">
        <v>20</v>
      </c>
      <c r="AL3004">
        <v>2023</v>
      </c>
      <c r="AM3004">
        <v>4</v>
      </c>
      <c r="AN3004" s="273">
        <f>(Table2[[#This Row],[OUTSD_IND_HEALTH_TOTAL]]+Table2[[#This Row],[EXCHG_IND_HEALTH_TOTAL]])-Table2[[#This Row],[OUTSD_IND_GRANDFATHER]]</f>
        <v>0</v>
      </c>
      <c r="AO3004" s="275">
        <f>Table2[[#This Row],[OUTSD_IND_HEALTH_TOTAL]]-Table2[[#This Row],[OUTSD_IND_GRANDFATHER]]</f>
        <v>0</v>
      </c>
      <c r="AP3004" s="273">
        <f>(Table2[[#This Row],[OUTSD_SG_HEALTH_TOTAL]]+Table2[[#This Row],[EXCHG_SG_HEALTH_TOTAL]])-Table2[[#This Row],[OUTSD_SG_GRANDFATHER]]</f>
        <v>0</v>
      </c>
      <c r="AQ3004" s="275">
        <f>Table2[[#This Row],[OUTSD_SG_HEALTH_TOTAL]]-Table2[[#This Row],[OUTSD_SG_GRANDFATHER]]</f>
        <v>0</v>
      </c>
      <c r="AR3004" s="273">
        <f>Table2[[#This Row],[EXCHG_IND_HEALTH_TOTAL]]+Table2[[#This Row],[OUTSD_IND_HEALTH_TOTAL]]</f>
        <v>0</v>
      </c>
      <c r="AS3004" s="273">
        <f>Table2[[#This Row],[EXCHG_SG_HEALTH_TOTAL]]+Table2[[#This Row],[OUTSD_SG_HEALTH_TOTAL]]</f>
        <v>0</v>
      </c>
      <c r="AT3004" s="273">
        <f>Table2[[#This Row],[OUTSD_ATM_HEALTH_TOTAL]]+Table2[[#This Row],[OUTSD_LG_HEALTH_TOTAL]]+Table2[[#This Row],[Individual Total]]+Table2[[#This Row],[Small Group Total]]+Table2[[#This Row],[OUTSD_STUDENT]]</f>
        <v>0</v>
      </c>
    </row>
    <row r="3005" spans="1:46">
      <c r="A3005" t="s">
        <v>116</v>
      </c>
      <c r="B3005" t="s">
        <v>392</v>
      </c>
      <c r="AE3005">
        <v>5</v>
      </c>
      <c r="AL3005">
        <v>2023</v>
      </c>
      <c r="AM3005">
        <v>4</v>
      </c>
      <c r="AN3005" s="273">
        <f>(Table2[[#This Row],[OUTSD_IND_HEALTH_TOTAL]]+Table2[[#This Row],[EXCHG_IND_HEALTH_TOTAL]])-Table2[[#This Row],[OUTSD_IND_GRANDFATHER]]</f>
        <v>0</v>
      </c>
      <c r="AO3005" s="275">
        <f>Table2[[#This Row],[OUTSD_IND_HEALTH_TOTAL]]-Table2[[#This Row],[OUTSD_IND_GRANDFATHER]]</f>
        <v>0</v>
      </c>
      <c r="AP3005" s="273">
        <f>(Table2[[#This Row],[OUTSD_SG_HEALTH_TOTAL]]+Table2[[#This Row],[EXCHG_SG_HEALTH_TOTAL]])-Table2[[#This Row],[OUTSD_SG_GRANDFATHER]]</f>
        <v>0</v>
      </c>
      <c r="AQ3005" s="275">
        <f>Table2[[#This Row],[OUTSD_SG_HEALTH_TOTAL]]-Table2[[#This Row],[OUTSD_SG_GRANDFATHER]]</f>
        <v>0</v>
      </c>
      <c r="AR3005" s="273">
        <f>Table2[[#This Row],[EXCHG_IND_HEALTH_TOTAL]]+Table2[[#This Row],[OUTSD_IND_HEALTH_TOTAL]]</f>
        <v>0</v>
      </c>
      <c r="AS3005" s="273">
        <f>Table2[[#This Row],[EXCHG_SG_HEALTH_TOTAL]]+Table2[[#This Row],[OUTSD_SG_HEALTH_TOTAL]]</f>
        <v>0</v>
      </c>
      <c r="AT3005" s="273">
        <f>Table2[[#This Row],[OUTSD_ATM_HEALTH_TOTAL]]+Table2[[#This Row],[OUTSD_LG_HEALTH_TOTAL]]+Table2[[#This Row],[Individual Total]]+Table2[[#This Row],[Small Group Total]]+Table2[[#This Row],[OUTSD_STUDENT]]</f>
        <v>0</v>
      </c>
    </row>
    <row r="3006" spans="1:46">
      <c r="A3006" t="s">
        <v>116</v>
      </c>
      <c r="B3006" t="s">
        <v>373</v>
      </c>
      <c r="AE3006">
        <v>15</v>
      </c>
      <c r="AL3006">
        <v>2023</v>
      </c>
      <c r="AM3006">
        <v>4</v>
      </c>
      <c r="AN3006" s="273">
        <f>(Table2[[#This Row],[OUTSD_IND_HEALTH_TOTAL]]+Table2[[#This Row],[EXCHG_IND_HEALTH_TOTAL]])-Table2[[#This Row],[OUTSD_IND_GRANDFATHER]]</f>
        <v>0</v>
      </c>
      <c r="AO3006" s="275">
        <f>Table2[[#This Row],[OUTSD_IND_HEALTH_TOTAL]]-Table2[[#This Row],[OUTSD_IND_GRANDFATHER]]</f>
        <v>0</v>
      </c>
      <c r="AP3006" s="273">
        <f>(Table2[[#This Row],[OUTSD_SG_HEALTH_TOTAL]]+Table2[[#This Row],[EXCHG_SG_HEALTH_TOTAL]])-Table2[[#This Row],[OUTSD_SG_GRANDFATHER]]</f>
        <v>0</v>
      </c>
      <c r="AQ3006" s="275">
        <f>Table2[[#This Row],[OUTSD_SG_HEALTH_TOTAL]]-Table2[[#This Row],[OUTSD_SG_GRANDFATHER]]</f>
        <v>0</v>
      </c>
      <c r="AR3006" s="273">
        <f>Table2[[#This Row],[EXCHG_IND_HEALTH_TOTAL]]+Table2[[#This Row],[OUTSD_IND_HEALTH_TOTAL]]</f>
        <v>0</v>
      </c>
      <c r="AS3006" s="273">
        <f>Table2[[#This Row],[EXCHG_SG_HEALTH_TOTAL]]+Table2[[#This Row],[OUTSD_SG_HEALTH_TOTAL]]</f>
        <v>0</v>
      </c>
      <c r="AT3006" s="273">
        <f>Table2[[#This Row],[OUTSD_ATM_HEALTH_TOTAL]]+Table2[[#This Row],[OUTSD_LG_HEALTH_TOTAL]]+Table2[[#This Row],[Individual Total]]+Table2[[#This Row],[Small Group Total]]+Table2[[#This Row],[OUTSD_STUDENT]]</f>
        <v>0</v>
      </c>
    </row>
    <row r="3007" spans="1:46">
      <c r="A3007" t="s">
        <v>116</v>
      </c>
      <c r="B3007" t="s">
        <v>357</v>
      </c>
      <c r="AE3007">
        <v>178</v>
      </c>
      <c r="AL3007">
        <v>2023</v>
      </c>
      <c r="AM3007">
        <v>4</v>
      </c>
      <c r="AN3007" s="273">
        <f>(Table2[[#This Row],[OUTSD_IND_HEALTH_TOTAL]]+Table2[[#This Row],[EXCHG_IND_HEALTH_TOTAL]])-Table2[[#This Row],[OUTSD_IND_GRANDFATHER]]</f>
        <v>0</v>
      </c>
      <c r="AO3007" s="275">
        <f>Table2[[#This Row],[OUTSD_IND_HEALTH_TOTAL]]-Table2[[#This Row],[OUTSD_IND_GRANDFATHER]]</f>
        <v>0</v>
      </c>
      <c r="AP3007" s="273">
        <f>(Table2[[#This Row],[OUTSD_SG_HEALTH_TOTAL]]+Table2[[#This Row],[EXCHG_SG_HEALTH_TOTAL]])-Table2[[#This Row],[OUTSD_SG_GRANDFATHER]]</f>
        <v>0</v>
      </c>
      <c r="AQ3007" s="275">
        <f>Table2[[#This Row],[OUTSD_SG_HEALTH_TOTAL]]-Table2[[#This Row],[OUTSD_SG_GRANDFATHER]]</f>
        <v>0</v>
      </c>
      <c r="AR3007" s="273">
        <f>Table2[[#This Row],[EXCHG_IND_HEALTH_TOTAL]]+Table2[[#This Row],[OUTSD_IND_HEALTH_TOTAL]]</f>
        <v>0</v>
      </c>
      <c r="AS3007" s="273">
        <f>Table2[[#This Row],[EXCHG_SG_HEALTH_TOTAL]]+Table2[[#This Row],[OUTSD_SG_HEALTH_TOTAL]]</f>
        <v>0</v>
      </c>
      <c r="AT3007" s="273">
        <f>Table2[[#This Row],[OUTSD_ATM_HEALTH_TOTAL]]+Table2[[#This Row],[OUTSD_LG_HEALTH_TOTAL]]+Table2[[#This Row],[Individual Total]]+Table2[[#This Row],[Small Group Total]]+Table2[[#This Row],[OUTSD_STUDENT]]</f>
        <v>0</v>
      </c>
    </row>
    <row r="3008" spans="1:46">
      <c r="A3008" t="s">
        <v>116</v>
      </c>
      <c r="B3008" t="s">
        <v>390</v>
      </c>
      <c r="AE3008">
        <v>1</v>
      </c>
      <c r="AL3008">
        <v>2023</v>
      </c>
      <c r="AM3008">
        <v>4</v>
      </c>
      <c r="AN3008" s="273">
        <f>(Table2[[#This Row],[OUTSD_IND_HEALTH_TOTAL]]+Table2[[#This Row],[EXCHG_IND_HEALTH_TOTAL]])-Table2[[#This Row],[OUTSD_IND_GRANDFATHER]]</f>
        <v>0</v>
      </c>
      <c r="AO3008" s="275">
        <f>Table2[[#This Row],[OUTSD_IND_HEALTH_TOTAL]]-Table2[[#This Row],[OUTSD_IND_GRANDFATHER]]</f>
        <v>0</v>
      </c>
      <c r="AP3008" s="273">
        <f>(Table2[[#This Row],[OUTSD_SG_HEALTH_TOTAL]]+Table2[[#This Row],[EXCHG_SG_HEALTH_TOTAL]])-Table2[[#This Row],[OUTSD_SG_GRANDFATHER]]</f>
        <v>0</v>
      </c>
      <c r="AQ3008" s="275">
        <f>Table2[[#This Row],[OUTSD_SG_HEALTH_TOTAL]]-Table2[[#This Row],[OUTSD_SG_GRANDFATHER]]</f>
        <v>0</v>
      </c>
      <c r="AR3008" s="273">
        <f>Table2[[#This Row],[EXCHG_IND_HEALTH_TOTAL]]+Table2[[#This Row],[OUTSD_IND_HEALTH_TOTAL]]</f>
        <v>0</v>
      </c>
      <c r="AS3008" s="273">
        <f>Table2[[#This Row],[EXCHG_SG_HEALTH_TOTAL]]+Table2[[#This Row],[OUTSD_SG_HEALTH_TOTAL]]</f>
        <v>0</v>
      </c>
      <c r="AT3008" s="273">
        <f>Table2[[#This Row],[OUTSD_ATM_HEALTH_TOTAL]]+Table2[[#This Row],[OUTSD_LG_HEALTH_TOTAL]]+Table2[[#This Row],[Individual Total]]+Table2[[#This Row],[Small Group Total]]+Table2[[#This Row],[OUTSD_STUDENT]]</f>
        <v>0</v>
      </c>
    </row>
    <row r="3009" spans="1:46">
      <c r="A3009" t="s">
        <v>116</v>
      </c>
      <c r="B3009" t="s">
        <v>362</v>
      </c>
      <c r="AE3009">
        <v>1302</v>
      </c>
      <c r="AL3009">
        <v>2023</v>
      </c>
      <c r="AM3009">
        <v>4</v>
      </c>
      <c r="AN3009" s="273">
        <f>(Table2[[#This Row],[OUTSD_IND_HEALTH_TOTAL]]+Table2[[#This Row],[EXCHG_IND_HEALTH_TOTAL]])-Table2[[#This Row],[OUTSD_IND_GRANDFATHER]]</f>
        <v>0</v>
      </c>
      <c r="AO3009" s="275">
        <f>Table2[[#This Row],[OUTSD_IND_HEALTH_TOTAL]]-Table2[[#This Row],[OUTSD_IND_GRANDFATHER]]</f>
        <v>0</v>
      </c>
      <c r="AP3009" s="273">
        <f>(Table2[[#This Row],[OUTSD_SG_HEALTH_TOTAL]]+Table2[[#This Row],[EXCHG_SG_HEALTH_TOTAL]])-Table2[[#This Row],[OUTSD_SG_GRANDFATHER]]</f>
        <v>0</v>
      </c>
      <c r="AQ3009" s="275">
        <f>Table2[[#This Row],[OUTSD_SG_HEALTH_TOTAL]]-Table2[[#This Row],[OUTSD_SG_GRANDFATHER]]</f>
        <v>0</v>
      </c>
      <c r="AR3009" s="273">
        <f>Table2[[#This Row],[EXCHG_IND_HEALTH_TOTAL]]+Table2[[#This Row],[OUTSD_IND_HEALTH_TOTAL]]</f>
        <v>0</v>
      </c>
      <c r="AS3009" s="273">
        <f>Table2[[#This Row],[EXCHG_SG_HEALTH_TOTAL]]+Table2[[#This Row],[OUTSD_SG_HEALTH_TOTAL]]</f>
        <v>0</v>
      </c>
      <c r="AT3009" s="273">
        <f>Table2[[#This Row],[OUTSD_ATM_HEALTH_TOTAL]]+Table2[[#This Row],[OUTSD_LG_HEALTH_TOTAL]]+Table2[[#This Row],[Individual Total]]+Table2[[#This Row],[Small Group Total]]+Table2[[#This Row],[OUTSD_STUDENT]]</f>
        <v>0</v>
      </c>
    </row>
    <row r="3010" spans="1:46">
      <c r="A3010" t="s">
        <v>404</v>
      </c>
      <c r="B3010" t="s">
        <v>363</v>
      </c>
      <c r="V3010">
        <v>1</v>
      </c>
      <c r="X3010">
        <v>1</v>
      </c>
      <c r="AL3010">
        <v>2023</v>
      </c>
      <c r="AM3010">
        <v>4</v>
      </c>
      <c r="AN3010" s="273">
        <f>(Table2[[#This Row],[OUTSD_IND_HEALTH_TOTAL]]+Table2[[#This Row],[EXCHG_IND_HEALTH_TOTAL]])-Table2[[#This Row],[OUTSD_IND_GRANDFATHER]]</f>
        <v>0</v>
      </c>
      <c r="AO3010" s="275">
        <f>Table2[[#This Row],[OUTSD_IND_HEALTH_TOTAL]]-Table2[[#This Row],[OUTSD_IND_GRANDFATHER]]</f>
        <v>0</v>
      </c>
      <c r="AP3010" s="273">
        <f>(Table2[[#This Row],[OUTSD_SG_HEALTH_TOTAL]]+Table2[[#This Row],[EXCHG_SG_HEALTH_TOTAL]])-Table2[[#This Row],[OUTSD_SG_GRANDFATHER]]</f>
        <v>1</v>
      </c>
      <c r="AQ3010" s="275">
        <f>Table2[[#This Row],[OUTSD_SG_HEALTH_TOTAL]]-Table2[[#This Row],[OUTSD_SG_GRANDFATHER]]</f>
        <v>1</v>
      </c>
      <c r="AR3010" s="273">
        <f>Table2[[#This Row],[EXCHG_IND_HEALTH_TOTAL]]+Table2[[#This Row],[OUTSD_IND_HEALTH_TOTAL]]</f>
        <v>0</v>
      </c>
      <c r="AS3010" s="273">
        <f>Table2[[#This Row],[EXCHG_SG_HEALTH_TOTAL]]+Table2[[#This Row],[OUTSD_SG_HEALTH_TOTAL]]</f>
        <v>1</v>
      </c>
      <c r="AT3010" s="273">
        <f>Table2[[#This Row],[OUTSD_ATM_HEALTH_TOTAL]]+Table2[[#This Row],[OUTSD_LG_HEALTH_TOTAL]]+Table2[[#This Row],[Individual Total]]+Table2[[#This Row],[Small Group Total]]+Table2[[#This Row],[OUTSD_STUDENT]]</f>
        <v>1</v>
      </c>
    </row>
    <row r="3011" spans="1:46">
      <c r="A3011" t="s">
        <v>404</v>
      </c>
      <c r="B3011" t="s">
        <v>376</v>
      </c>
      <c r="V3011">
        <v>1</v>
      </c>
      <c r="X3011">
        <v>1</v>
      </c>
      <c r="AL3011">
        <v>2023</v>
      </c>
      <c r="AM3011">
        <v>4</v>
      </c>
      <c r="AN3011" s="273">
        <f>(Table2[[#This Row],[OUTSD_IND_HEALTH_TOTAL]]+Table2[[#This Row],[EXCHG_IND_HEALTH_TOTAL]])-Table2[[#This Row],[OUTSD_IND_GRANDFATHER]]</f>
        <v>0</v>
      </c>
      <c r="AO3011" s="275">
        <f>Table2[[#This Row],[OUTSD_IND_HEALTH_TOTAL]]-Table2[[#This Row],[OUTSD_IND_GRANDFATHER]]</f>
        <v>0</v>
      </c>
      <c r="AP3011" s="273">
        <f>(Table2[[#This Row],[OUTSD_SG_HEALTH_TOTAL]]+Table2[[#This Row],[EXCHG_SG_HEALTH_TOTAL]])-Table2[[#This Row],[OUTSD_SG_GRANDFATHER]]</f>
        <v>1</v>
      </c>
      <c r="AQ3011" s="275">
        <f>Table2[[#This Row],[OUTSD_SG_HEALTH_TOTAL]]-Table2[[#This Row],[OUTSD_SG_GRANDFATHER]]</f>
        <v>1</v>
      </c>
      <c r="AR3011" s="273">
        <f>Table2[[#This Row],[EXCHG_IND_HEALTH_TOTAL]]+Table2[[#This Row],[OUTSD_IND_HEALTH_TOTAL]]</f>
        <v>0</v>
      </c>
      <c r="AS3011" s="273">
        <f>Table2[[#This Row],[EXCHG_SG_HEALTH_TOTAL]]+Table2[[#This Row],[OUTSD_SG_HEALTH_TOTAL]]</f>
        <v>1</v>
      </c>
      <c r="AT3011" s="273">
        <f>Table2[[#This Row],[OUTSD_ATM_HEALTH_TOTAL]]+Table2[[#This Row],[OUTSD_LG_HEALTH_TOTAL]]+Table2[[#This Row],[Individual Total]]+Table2[[#This Row],[Small Group Total]]+Table2[[#This Row],[OUTSD_STUDENT]]</f>
        <v>1</v>
      </c>
    </row>
    <row r="3012" spans="1:46">
      <c r="A3012" t="s">
        <v>404</v>
      </c>
      <c r="B3012" t="s">
        <v>370</v>
      </c>
      <c r="V3012">
        <v>1</v>
      </c>
      <c r="Z3012">
        <v>1</v>
      </c>
      <c r="AL3012">
        <v>2023</v>
      </c>
      <c r="AM3012">
        <v>4</v>
      </c>
      <c r="AN3012" s="273">
        <f>(Table2[[#This Row],[OUTSD_IND_HEALTH_TOTAL]]+Table2[[#This Row],[EXCHG_IND_HEALTH_TOTAL]])-Table2[[#This Row],[OUTSD_IND_GRANDFATHER]]</f>
        <v>0</v>
      </c>
      <c r="AO3012" s="275">
        <f>Table2[[#This Row],[OUTSD_IND_HEALTH_TOTAL]]-Table2[[#This Row],[OUTSD_IND_GRANDFATHER]]</f>
        <v>0</v>
      </c>
      <c r="AP3012" s="273">
        <f>(Table2[[#This Row],[OUTSD_SG_HEALTH_TOTAL]]+Table2[[#This Row],[EXCHG_SG_HEALTH_TOTAL]])-Table2[[#This Row],[OUTSD_SG_GRANDFATHER]]</f>
        <v>1</v>
      </c>
      <c r="AQ3012" s="275">
        <f>Table2[[#This Row],[OUTSD_SG_HEALTH_TOTAL]]-Table2[[#This Row],[OUTSD_SG_GRANDFATHER]]</f>
        <v>1</v>
      </c>
      <c r="AR3012" s="273">
        <f>Table2[[#This Row],[EXCHG_IND_HEALTH_TOTAL]]+Table2[[#This Row],[OUTSD_IND_HEALTH_TOTAL]]</f>
        <v>0</v>
      </c>
      <c r="AS3012" s="273">
        <f>Table2[[#This Row],[EXCHG_SG_HEALTH_TOTAL]]+Table2[[#This Row],[OUTSD_SG_HEALTH_TOTAL]]</f>
        <v>1</v>
      </c>
      <c r="AT3012" s="273">
        <f>Table2[[#This Row],[OUTSD_ATM_HEALTH_TOTAL]]+Table2[[#This Row],[OUTSD_LG_HEALTH_TOTAL]]+Table2[[#This Row],[Individual Total]]+Table2[[#This Row],[Small Group Total]]+Table2[[#This Row],[OUTSD_STUDENT]]</f>
        <v>1</v>
      </c>
    </row>
    <row r="3013" spans="1:46">
      <c r="A3013" t="s">
        <v>404</v>
      </c>
      <c r="B3013" t="s">
        <v>368</v>
      </c>
      <c r="V3013">
        <v>1</v>
      </c>
      <c r="X3013">
        <v>1</v>
      </c>
      <c r="AL3013">
        <v>2023</v>
      </c>
      <c r="AM3013">
        <v>4</v>
      </c>
      <c r="AN3013" s="273">
        <f>(Table2[[#This Row],[OUTSD_IND_HEALTH_TOTAL]]+Table2[[#This Row],[EXCHG_IND_HEALTH_TOTAL]])-Table2[[#This Row],[OUTSD_IND_GRANDFATHER]]</f>
        <v>0</v>
      </c>
      <c r="AO3013" s="275">
        <f>Table2[[#This Row],[OUTSD_IND_HEALTH_TOTAL]]-Table2[[#This Row],[OUTSD_IND_GRANDFATHER]]</f>
        <v>0</v>
      </c>
      <c r="AP3013" s="273">
        <f>(Table2[[#This Row],[OUTSD_SG_HEALTH_TOTAL]]+Table2[[#This Row],[EXCHG_SG_HEALTH_TOTAL]])-Table2[[#This Row],[OUTSD_SG_GRANDFATHER]]</f>
        <v>1</v>
      </c>
      <c r="AQ3013" s="275">
        <f>Table2[[#This Row],[OUTSD_SG_HEALTH_TOTAL]]-Table2[[#This Row],[OUTSD_SG_GRANDFATHER]]</f>
        <v>1</v>
      </c>
      <c r="AR3013" s="273">
        <f>Table2[[#This Row],[EXCHG_IND_HEALTH_TOTAL]]+Table2[[#This Row],[OUTSD_IND_HEALTH_TOTAL]]</f>
        <v>0</v>
      </c>
      <c r="AS3013" s="273">
        <f>Table2[[#This Row],[EXCHG_SG_HEALTH_TOTAL]]+Table2[[#This Row],[OUTSD_SG_HEALTH_TOTAL]]</f>
        <v>1</v>
      </c>
      <c r="AT3013" s="273">
        <f>Table2[[#This Row],[OUTSD_ATM_HEALTH_TOTAL]]+Table2[[#This Row],[OUTSD_LG_HEALTH_TOTAL]]+Table2[[#This Row],[Individual Total]]+Table2[[#This Row],[Small Group Total]]+Table2[[#This Row],[OUTSD_STUDENT]]</f>
        <v>1</v>
      </c>
    </row>
    <row r="3014" spans="1:46">
      <c r="A3014" t="s">
        <v>404</v>
      </c>
      <c r="B3014" t="s">
        <v>366</v>
      </c>
      <c r="V3014">
        <v>1</v>
      </c>
      <c r="W3014">
        <v>1</v>
      </c>
      <c r="AL3014">
        <v>2023</v>
      </c>
      <c r="AM3014">
        <v>4</v>
      </c>
      <c r="AN3014" s="273">
        <f>(Table2[[#This Row],[OUTSD_IND_HEALTH_TOTAL]]+Table2[[#This Row],[EXCHG_IND_HEALTH_TOTAL]])-Table2[[#This Row],[OUTSD_IND_GRANDFATHER]]</f>
        <v>0</v>
      </c>
      <c r="AO3014" s="275">
        <f>Table2[[#This Row],[OUTSD_IND_HEALTH_TOTAL]]-Table2[[#This Row],[OUTSD_IND_GRANDFATHER]]</f>
        <v>0</v>
      </c>
      <c r="AP3014" s="273">
        <f>(Table2[[#This Row],[OUTSD_SG_HEALTH_TOTAL]]+Table2[[#This Row],[EXCHG_SG_HEALTH_TOTAL]])-Table2[[#This Row],[OUTSD_SG_GRANDFATHER]]</f>
        <v>1</v>
      </c>
      <c r="AQ3014" s="275">
        <f>Table2[[#This Row],[OUTSD_SG_HEALTH_TOTAL]]-Table2[[#This Row],[OUTSD_SG_GRANDFATHER]]</f>
        <v>1</v>
      </c>
      <c r="AR3014" s="273">
        <f>Table2[[#This Row],[EXCHG_IND_HEALTH_TOTAL]]+Table2[[#This Row],[OUTSD_IND_HEALTH_TOTAL]]</f>
        <v>0</v>
      </c>
      <c r="AS3014" s="273">
        <f>Table2[[#This Row],[EXCHG_SG_HEALTH_TOTAL]]+Table2[[#This Row],[OUTSD_SG_HEALTH_TOTAL]]</f>
        <v>1</v>
      </c>
      <c r="AT3014" s="273">
        <f>Table2[[#This Row],[OUTSD_ATM_HEALTH_TOTAL]]+Table2[[#This Row],[OUTSD_LG_HEALTH_TOTAL]]+Table2[[#This Row],[Individual Total]]+Table2[[#This Row],[Small Group Total]]+Table2[[#This Row],[OUTSD_STUDENT]]</f>
        <v>1</v>
      </c>
    </row>
    <row r="3015" spans="1:46">
      <c r="A3015" t="s">
        <v>404</v>
      </c>
      <c r="B3015" t="s">
        <v>365</v>
      </c>
      <c r="V3015">
        <v>1</v>
      </c>
      <c r="Y3015">
        <v>1</v>
      </c>
      <c r="AL3015">
        <v>2023</v>
      </c>
      <c r="AM3015">
        <v>4</v>
      </c>
      <c r="AN3015" s="273">
        <f>(Table2[[#This Row],[OUTSD_IND_HEALTH_TOTAL]]+Table2[[#This Row],[EXCHG_IND_HEALTH_TOTAL]])-Table2[[#This Row],[OUTSD_IND_GRANDFATHER]]</f>
        <v>0</v>
      </c>
      <c r="AO3015" s="275">
        <f>Table2[[#This Row],[OUTSD_IND_HEALTH_TOTAL]]-Table2[[#This Row],[OUTSD_IND_GRANDFATHER]]</f>
        <v>0</v>
      </c>
      <c r="AP3015" s="273">
        <f>(Table2[[#This Row],[OUTSD_SG_HEALTH_TOTAL]]+Table2[[#This Row],[EXCHG_SG_HEALTH_TOTAL]])-Table2[[#This Row],[OUTSD_SG_GRANDFATHER]]</f>
        <v>1</v>
      </c>
      <c r="AQ3015" s="275">
        <f>Table2[[#This Row],[OUTSD_SG_HEALTH_TOTAL]]-Table2[[#This Row],[OUTSD_SG_GRANDFATHER]]</f>
        <v>1</v>
      </c>
      <c r="AR3015" s="273">
        <f>Table2[[#This Row],[EXCHG_IND_HEALTH_TOTAL]]+Table2[[#This Row],[OUTSD_IND_HEALTH_TOTAL]]</f>
        <v>0</v>
      </c>
      <c r="AS3015" s="273">
        <f>Table2[[#This Row],[EXCHG_SG_HEALTH_TOTAL]]+Table2[[#This Row],[OUTSD_SG_HEALTH_TOTAL]]</f>
        <v>1</v>
      </c>
      <c r="AT3015" s="273">
        <f>Table2[[#This Row],[OUTSD_ATM_HEALTH_TOTAL]]+Table2[[#This Row],[OUTSD_LG_HEALTH_TOTAL]]+Table2[[#This Row],[Individual Total]]+Table2[[#This Row],[Small Group Total]]+Table2[[#This Row],[OUTSD_STUDENT]]</f>
        <v>1</v>
      </c>
    </row>
    <row r="3016" spans="1:46">
      <c r="A3016" t="s">
        <v>404</v>
      </c>
      <c r="B3016" t="s">
        <v>359</v>
      </c>
      <c r="V3016">
        <v>1</v>
      </c>
      <c r="Y3016">
        <v>1</v>
      </c>
      <c r="AL3016">
        <v>2023</v>
      </c>
      <c r="AM3016">
        <v>4</v>
      </c>
      <c r="AN3016" s="273">
        <f>(Table2[[#This Row],[OUTSD_IND_HEALTH_TOTAL]]+Table2[[#This Row],[EXCHG_IND_HEALTH_TOTAL]])-Table2[[#This Row],[OUTSD_IND_GRANDFATHER]]</f>
        <v>0</v>
      </c>
      <c r="AO3016" s="275">
        <f>Table2[[#This Row],[OUTSD_IND_HEALTH_TOTAL]]-Table2[[#This Row],[OUTSD_IND_GRANDFATHER]]</f>
        <v>0</v>
      </c>
      <c r="AP3016" s="273">
        <f>(Table2[[#This Row],[OUTSD_SG_HEALTH_TOTAL]]+Table2[[#This Row],[EXCHG_SG_HEALTH_TOTAL]])-Table2[[#This Row],[OUTSD_SG_GRANDFATHER]]</f>
        <v>1</v>
      </c>
      <c r="AQ3016" s="275">
        <f>Table2[[#This Row],[OUTSD_SG_HEALTH_TOTAL]]-Table2[[#This Row],[OUTSD_SG_GRANDFATHER]]</f>
        <v>1</v>
      </c>
      <c r="AR3016" s="273">
        <f>Table2[[#This Row],[EXCHG_IND_HEALTH_TOTAL]]+Table2[[#This Row],[OUTSD_IND_HEALTH_TOTAL]]</f>
        <v>0</v>
      </c>
      <c r="AS3016" s="273">
        <f>Table2[[#This Row],[EXCHG_SG_HEALTH_TOTAL]]+Table2[[#This Row],[OUTSD_SG_HEALTH_TOTAL]]</f>
        <v>1</v>
      </c>
      <c r="AT3016" s="273">
        <f>Table2[[#This Row],[OUTSD_ATM_HEALTH_TOTAL]]+Table2[[#This Row],[OUTSD_LG_HEALTH_TOTAL]]+Table2[[#This Row],[Individual Total]]+Table2[[#This Row],[Small Group Total]]+Table2[[#This Row],[OUTSD_STUDENT]]</f>
        <v>1</v>
      </c>
    </row>
    <row r="3017" spans="1:46">
      <c r="A3017" t="s">
        <v>472</v>
      </c>
      <c r="B3017" t="s">
        <v>381</v>
      </c>
      <c r="AK3017">
        <v>1</v>
      </c>
      <c r="AL3017">
        <v>2023</v>
      </c>
      <c r="AM3017">
        <v>4</v>
      </c>
      <c r="AN3017" s="273">
        <f>(Table2[[#This Row],[OUTSD_IND_HEALTH_TOTAL]]+Table2[[#This Row],[EXCHG_IND_HEALTH_TOTAL]])-Table2[[#This Row],[OUTSD_IND_GRANDFATHER]]</f>
        <v>0</v>
      </c>
      <c r="AO3017" s="275">
        <f>Table2[[#This Row],[OUTSD_IND_HEALTH_TOTAL]]-Table2[[#This Row],[OUTSD_IND_GRANDFATHER]]</f>
        <v>0</v>
      </c>
      <c r="AP3017" s="273">
        <f>(Table2[[#This Row],[OUTSD_SG_HEALTH_TOTAL]]+Table2[[#This Row],[EXCHG_SG_HEALTH_TOTAL]])-Table2[[#This Row],[OUTSD_SG_GRANDFATHER]]</f>
        <v>0</v>
      </c>
      <c r="AQ3017" s="275">
        <f>Table2[[#This Row],[OUTSD_SG_HEALTH_TOTAL]]-Table2[[#This Row],[OUTSD_SG_GRANDFATHER]]</f>
        <v>0</v>
      </c>
      <c r="AR3017" s="273">
        <f>Table2[[#This Row],[EXCHG_IND_HEALTH_TOTAL]]+Table2[[#This Row],[OUTSD_IND_HEALTH_TOTAL]]</f>
        <v>0</v>
      </c>
      <c r="AS3017" s="273">
        <f>Table2[[#This Row],[EXCHG_SG_HEALTH_TOTAL]]+Table2[[#This Row],[OUTSD_SG_HEALTH_TOTAL]]</f>
        <v>0</v>
      </c>
      <c r="AT3017" s="273">
        <f>Table2[[#This Row],[OUTSD_ATM_HEALTH_TOTAL]]+Table2[[#This Row],[OUTSD_LG_HEALTH_TOTAL]]+Table2[[#This Row],[Individual Total]]+Table2[[#This Row],[Small Group Total]]+Table2[[#This Row],[OUTSD_STUDENT]]</f>
        <v>0</v>
      </c>
    </row>
    <row r="3018" spans="1:46">
      <c r="A3018" t="s">
        <v>472</v>
      </c>
      <c r="B3018" t="s">
        <v>363</v>
      </c>
      <c r="AK3018">
        <v>4</v>
      </c>
      <c r="AL3018">
        <v>2023</v>
      </c>
      <c r="AM3018">
        <v>4</v>
      </c>
      <c r="AN3018" s="273">
        <f>(Table2[[#This Row],[OUTSD_IND_HEALTH_TOTAL]]+Table2[[#This Row],[EXCHG_IND_HEALTH_TOTAL]])-Table2[[#This Row],[OUTSD_IND_GRANDFATHER]]</f>
        <v>0</v>
      </c>
      <c r="AO3018" s="275">
        <f>Table2[[#This Row],[OUTSD_IND_HEALTH_TOTAL]]-Table2[[#This Row],[OUTSD_IND_GRANDFATHER]]</f>
        <v>0</v>
      </c>
      <c r="AP3018" s="273">
        <f>(Table2[[#This Row],[OUTSD_SG_HEALTH_TOTAL]]+Table2[[#This Row],[EXCHG_SG_HEALTH_TOTAL]])-Table2[[#This Row],[OUTSD_SG_GRANDFATHER]]</f>
        <v>0</v>
      </c>
      <c r="AQ3018" s="275">
        <f>Table2[[#This Row],[OUTSD_SG_HEALTH_TOTAL]]-Table2[[#This Row],[OUTSD_SG_GRANDFATHER]]</f>
        <v>0</v>
      </c>
      <c r="AR3018" s="273">
        <f>Table2[[#This Row],[EXCHG_IND_HEALTH_TOTAL]]+Table2[[#This Row],[OUTSD_IND_HEALTH_TOTAL]]</f>
        <v>0</v>
      </c>
      <c r="AS3018" s="273">
        <f>Table2[[#This Row],[EXCHG_SG_HEALTH_TOTAL]]+Table2[[#This Row],[OUTSD_SG_HEALTH_TOTAL]]</f>
        <v>0</v>
      </c>
      <c r="AT3018" s="273">
        <f>Table2[[#This Row],[OUTSD_ATM_HEALTH_TOTAL]]+Table2[[#This Row],[OUTSD_LG_HEALTH_TOTAL]]+Table2[[#This Row],[Individual Total]]+Table2[[#This Row],[Small Group Total]]+Table2[[#This Row],[OUTSD_STUDENT]]</f>
        <v>0</v>
      </c>
    </row>
    <row r="3019" spans="1:46">
      <c r="A3019" t="s">
        <v>472</v>
      </c>
      <c r="B3019" t="s">
        <v>358</v>
      </c>
      <c r="AK3019">
        <v>19</v>
      </c>
      <c r="AL3019">
        <v>2023</v>
      </c>
      <c r="AM3019">
        <v>4</v>
      </c>
      <c r="AN3019" s="273">
        <f>(Table2[[#This Row],[OUTSD_IND_HEALTH_TOTAL]]+Table2[[#This Row],[EXCHG_IND_HEALTH_TOTAL]])-Table2[[#This Row],[OUTSD_IND_GRANDFATHER]]</f>
        <v>0</v>
      </c>
      <c r="AO3019" s="275">
        <f>Table2[[#This Row],[OUTSD_IND_HEALTH_TOTAL]]-Table2[[#This Row],[OUTSD_IND_GRANDFATHER]]</f>
        <v>0</v>
      </c>
      <c r="AP3019" s="273">
        <f>(Table2[[#This Row],[OUTSD_SG_HEALTH_TOTAL]]+Table2[[#This Row],[EXCHG_SG_HEALTH_TOTAL]])-Table2[[#This Row],[OUTSD_SG_GRANDFATHER]]</f>
        <v>0</v>
      </c>
      <c r="AQ3019" s="275">
        <f>Table2[[#This Row],[OUTSD_SG_HEALTH_TOTAL]]-Table2[[#This Row],[OUTSD_SG_GRANDFATHER]]</f>
        <v>0</v>
      </c>
      <c r="AR3019" s="273">
        <f>Table2[[#This Row],[EXCHG_IND_HEALTH_TOTAL]]+Table2[[#This Row],[OUTSD_IND_HEALTH_TOTAL]]</f>
        <v>0</v>
      </c>
      <c r="AS3019" s="273">
        <f>Table2[[#This Row],[EXCHG_SG_HEALTH_TOTAL]]+Table2[[#This Row],[OUTSD_SG_HEALTH_TOTAL]]</f>
        <v>0</v>
      </c>
      <c r="AT3019" s="273">
        <f>Table2[[#This Row],[OUTSD_ATM_HEALTH_TOTAL]]+Table2[[#This Row],[OUTSD_LG_HEALTH_TOTAL]]+Table2[[#This Row],[Individual Total]]+Table2[[#This Row],[Small Group Total]]+Table2[[#This Row],[OUTSD_STUDENT]]</f>
        <v>0</v>
      </c>
    </row>
    <row r="3020" spans="1:46">
      <c r="A3020" t="s">
        <v>472</v>
      </c>
      <c r="B3020" t="s">
        <v>361</v>
      </c>
      <c r="AK3020">
        <v>5</v>
      </c>
      <c r="AL3020">
        <v>2023</v>
      </c>
      <c r="AM3020">
        <v>4</v>
      </c>
      <c r="AN3020" s="273">
        <f>(Table2[[#This Row],[OUTSD_IND_HEALTH_TOTAL]]+Table2[[#This Row],[EXCHG_IND_HEALTH_TOTAL]])-Table2[[#This Row],[OUTSD_IND_GRANDFATHER]]</f>
        <v>0</v>
      </c>
      <c r="AO3020" s="275">
        <f>Table2[[#This Row],[OUTSD_IND_HEALTH_TOTAL]]-Table2[[#This Row],[OUTSD_IND_GRANDFATHER]]</f>
        <v>0</v>
      </c>
      <c r="AP3020" s="273">
        <f>(Table2[[#This Row],[OUTSD_SG_HEALTH_TOTAL]]+Table2[[#This Row],[EXCHG_SG_HEALTH_TOTAL]])-Table2[[#This Row],[OUTSD_SG_GRANDFATHER]]</f>
        <v>0</v>
      </c>
      <c r="AQ3020" s="275">
        <f>Table2[[#This Row],[OUTSD_SG_HEALTH_TOTAL]]-Table2[[#This Row],[OUTSD_SG_GRANDFATHER]]</f>
        <v>0</v>
      </c>
      <c r="AR3020" s="273">
        <f>Table2[[#This Row],[EXCHG_IND_HEALTH_TOTAL]]+Table2[[#This Row],[OUTSD_IND_HEALTH_TOTAL]]</f>
        <v>0</v>
      </c>
      <c r="AS3020" s="273">
        <f>Table2[[#This Row],[EXCHG_SG_HEALTH_TOTAL]]+Table2[[#This Row],[OUTSD_SG_HEALTH_TOTAL]]</f>
        <v>0</v>
      </c>
      <c r="AT3020" s="273">
        <f>Table2[[#This Row],[OUTSD_ATM_HEALTH_TOTAL]]+Table2[[#This Row],[OUTSD_LG_HEALTH_TOTAL]]+Table2[[#This Row],[Individual Total]]+Table2[[#This Row],[Small Group Total]]+Table2[[#This Row],[OUTSD_STUDENT]]</f>
        <v>0</v>
      </c>
    </row>
    <row r="3021" spans="1:46">
      <c r="A3021" t="s">
        <v>472</v>
      </c>
      <c r="B3021" t="s">
        <v>372</v>
      </c>
      <c r="AK3021">
        <v>13</v>
      </c>
      <c r="AL3021">
        <v>2023</v>
      </c>
      <c r="AM3021">
        <v>4</v>
      </c>
      <c r="AN3021" s="273">
        <f>(Table2[[#This Row],[OUTSD_IND_HEALTH_TOTAL]]+Table2[[#This Row],[EXCHG_IND_HEALTH_TOTAL]])-Table2[[#This Row],[OUTSD_IND_GRANDFATHER]]</f>
        <v>0</v>
      </c>
      <c r="AO3021" s="275">
        <f>Table2[[#This Row],[OUTSD_IND_HEALTH_TOTAL]]-Table2[[#This Row],[OUTSD_IND_GRANDFATHER]]</f>
        <v>0</v>
      </c>
      <c r="AP3021" s="273">
        <f>(Table2[[#This Row],[OUTSD_SG_HEALTH_TOTAL]]+Table2[[#This Row],[EXCHG_SG_HEALTH_TOTAL]])-Table2[[#This Row],[OUTSD_SG_GRANDFATHER]]</f>
        <v>0</v>
      </c>
      <c r="AQ3021" s="275">
        <f>Table2[[#This Row],[OUTSD_SG_HEALTH_TOTAL]]-Table2[[#This Row],[OUTSD_SG_GRANDFATHER]]</f>
        <v>0</v>
      </c>
      <c r="AR3021" s="273">
        <f>Table2[[#This Row],[EXCHG_IND_HEALTH_TOTAL]]+Table2[[#This Row],[OUTSD_IND_HEALTH_TOTAL]]</f>
        <v>0</v>
      </c>
      <c r="AS3021" s="273">
        <f>Table2[[#This Row],[EXCHG_SG_HEALTH_TOTAL]]+Table2[[#This Row],[OUTSD_SG_HEALTH_TOTAL]]</f>
        <v>0</v>
      </c>
      <c r="AT3021" s="273">
        <f>Table2[[#This Row],[OUTSD_ATM_HEALTH_TOTAL]]+Table2[[#This Row],[OUTSD_LG_HEALTH_TOTAL]]+Table2[[#This Row],[Individual Total]]+Table2[[#This Row],[Small Group Total]]+Table2[[#This Row],[OUTSD_STUDENT]]</f>
        <v>0</v>
      </c>
    </row>
    <row r="3022" spans="1:46">
      <c r="A3022" t="s">
        <v>472</v>
      </c>
      <c r="B3022" t="s">
        <v>376</v>
      </c>
      <c r="AK3022">
        <v>8</v>
      </c>
      <c r="AL3022">
        <v>2023</v>
      </c>
      <c r="AM3022">
        <v>4</v>
      </c>
      <c r="AN3022" s="273">
        <f>(Table2[[#This Row],[OUTSD_IND_HEALTH_TOTAL]]+Table2[[#This Row],[EXCHG_IND_HEALTH_TOTAL]])-Table2[[#This Row],[OUTSD_IND_GRANDFATHER]]</f>
        <v>0</v>
      </c>
      <c r="AO3022" s="275">
        <f>Table2[[#This Row],[OUTSD_IND_HEALTH_TOTAL]]-Table2[[#This Row],[OUTSD_IND_GRANDFATHER]]</f>
        <v>0</v>
      </c>
      <c r="AP3022" s="273">
        <f>(Table2[[#This Row],[OUTSD_SG_HEALTH_TOTAL]]+Table2[[#This Row],[EXCHG_SG_HEALTH_TOTAL]])-Table2[[#This Row],[OUTSD_SG_GRANDFATHER]]</f>
        <v>0</v>
      </c>
      <c r="AQ3022" s="275">
        <f>Table2[[#This Row],[OUTSD_SG_HEALTH_TOTAL]]-Table2[[#This Row],[OUTSD_SG_GRANDFATHER]]</f>
        <v>0</v>
      </c>
      <c r="AR3022" s="273">
        <f>Table2[[#This Row],[EXCHG_IND_HEALTH_TOTAL]]+Table2[[#This Row],[OUTSD_IND_HEALTH_TOTAL]]</f>
        <v>0</v>
      </c>
      <c r="AS3022" s="273">
        <f>Table2[[#This Row],[EXCHG_SG_HEALTH_TOTAL]]+Table2[[#This Row],[OUTSD_SG_HEALTH_TOTAL]]</f>
        <v>0</v>
      </c>
      <c r="AT3022" s="273">
        <f>Table2[[#This Row],[OUTSD_ATM_HEALTH_TOTAL]]+Table2[[#This Row],[OUTSD_LG_HEALTH_TOTAL]]+Table2[[#This Row],[Individual Total]]+Table2[[#This Row],[Small Group Total]]+Table2[[#This Row],[OUTSD_STUDENT]]</f>
        <v>0</v>
      </c>
    </row>
    <row r="3023" spans="1:46">
      <c r="A3023" t="s">
        <v>472</v>
      </c>
      <c r="B3023" t="s">
        <v>379</v>
      </c>
      <c r="AK3023">
        <v>2</v>
      </c>
      <c r="AL3023">
        <v>2023</v>
      </c>
      <c r="AM3023">
        <v>4</v>
      </c>
      <c r="AN3023" s="273">
        <f>(Table2[[#This Row],[OUTSD_IND_HEALTH_TOTAL]]+Table2[[#This Row],[EXCHG_IND_HEALTH_TOTAL]])-Table2[[#This Row],[OUTSD_IND_GRANDFATHER]]</f>
        <v>0</v>
      </c>
      <c r="AO3023" s="275">
        <f>Table2[[#This Row],[OUTSD_IND_HEALTH_TOTAL]]-Table2[[#This Row],[OUTSD_IND_GRANDFATHER]]</f>
        <v>0</v>
      </c>
      <c r="AP3023" s="273">
        <f>(Table2[[#This Row],[OUTSD_SG_HEALTH_TOTAL]]+Table2[[#This Row],[EXCHG_SG_HEALTH_TOTAL]])-Table2[[#This Row],[OUTSD_SG_GRANDFATHER]]</f>
        <v>0</v>
      </c>
      <c r="AQ3023" s="275">
        <f>Table2[[#This Row],[OUTSD_SG_HEALTH_TOTAL]]-Table2[[#This Row],[OUTSD_SG_GRANDFATHER]]</f>
        <v>0</v>
      </c>
      <c r="AR3023" s="273">
        <f>Table2[[#This Row],[EXCHG_IND_HEALTH_TOTAL]]+Table2[[#This Row],[OUTSD_IND_HEALTH_TOTAL]]</f>
        <v>0</v>
      </c>
      <c r="AS3023" s="273">
        <f>Table2[[#This Row],[EXCHG_SG_HEALTH_TOTAL]]+Table2[[#This Row],[OUTSD_SG_HEALTH_TOTAL]]</f>
        <v>0</v>
      </c>
      <c r="AT3023" s="273">
        <f>Table2[[#This Row],[OUTSD_ATM_HEALTH_TOTAL]]+Table2[[#This Row],[OUTSD_LG_HEALTH_TOTAL]]+Table2[[#This Row],[Individual Total]]+Table2[[#This Row],[Small Group Total]]+Table2[[#This Row],[OUTSD_STUDENT]]</f>
        <v>0</v>
      </c>
    </row>
    <row r="3024" spans="1:46">
      <c r="A3024" t="s">
        <v>472</v>
      </c>
      <c r="B3024" t="s">
        <v>377</v>
      </c>
      <c r="AK3024">
        <v>4</v>
      </c>
      <c r="AL3024">
        <v>2023</v>
      </c>
      <c r="AM3024">
        <v>4</v>
      </c>
      <c r="AN3024" s="273">
        <f>(Table2[[#This Row],[OUTSD_IND_HEALTH_TOTAL]]+Table2[[#This Row],[EXCHG_IND_HEALTH_TOTAL]])-Table2[[#This Row],[OUTSD_IND_GRANDFATHER]]</f>
        <v>0</v>
      </c>
      <c r="AO3024" s="275">
        <f>Table2[[#This Row],[OUTSD_IND_HEALTH_TOTAL]]-Table2[[#This Row],[OUTSD_IND_GRANDFATHER]]</f>
        <v>0</v>
      </c>
      <c r="AP3024" s="273">
        <f>(Table2[[#This Row],[OUTSD_SG_HEALTH_TOTAL]]+Table2[[#This Row],[EXCHG_SG_HEALTH_TOTAL]])-Table2[[#This Row],[OUTSD_SG_GRANDFATHER]]</f>
        <v>0</v>
      </c>
      <c r="AQ3024" s="275">
        <f>Table2[[#This Row],[OUTSD_SG_HEALTH_TOTAL]]-Table2[[#This Row],[OUTSD_SG_GRANDFATHER]]</f>
        <v>0</v>
      </c>
      <c r="AR3024" s="273">
        <f>Table2[[#This Row],[EXCHG_IND_HEALTH_TOTAL]]+Table2[[#This Row],[OUTSD_IND_HEALTH_TOTAL]]</f>
        <v>0</v>
      </c>
      <c r="AS3024" s="273">
        <f>Table2[[#This Row],[EXCHG_SG_HEALTH_TOTAL]]+Table2[[#This Row],[OUTSD_SG_HEALTH_TOTAL]]</f>
        <v>0</v>
      </c>
      <c r="AT3024" s="273">
        <f>Table2[[#This Row],[OUTSD_ATM_HEALTH_TOTAL]]+Table2[[#This Row],[OUTSD_LG_HEALTH_TOTAL]]+Table2[[#This Row],[Individual Total]]+Table2[[#This Row],[Small Group Total]]+Table2[[#This Row],[OUTSD_STUDENT]]</f>
        <v>0</v>
      </c>
    </row>
    <row r="3025" spans="1:46">
      <c r="A3025" t="s">
        <v>472</v>
      </c>
      <c r="B3025" t="s">
        <v>370</v>
      </c>
      <c r="AK3025">
        <v>8</v>
      </c>
      <c r="AL3025">
        <v>2023</v>
      </c>
      <c r="AM3025">
        <v>4</v>
      </c>
      <c r="AN3025" s="273">
        <f>(Table2[[#This Row],[OUTSD_IND_HEALTH_TOTAL]]+Table2[[#This Row],[EXCHG_IND_HEALTH_TOTAL]])-Table2[[#This Row],[OUTSD_IND_GRANDFATHER]]</f>
        <v>0</v>
      </c>
      <c r="AO3025" s="275">
        <f>Table2[[#This Row],[OUTSD_IND_HEALTH_TOTAL]]-Table2[[#This Row],[OUTSD_IND_GRANDFATHER]]</f>
        <v>0</v>
      </c>
      <c r="AP3025" s="273">
        <f>(Table2[[#This Row],[OUTSD_SG_HEALTH_TOTAL]]+Table2[[#This Row],[EXCHG_SG_HEALTH_TOTAL]])-Table2[[#This Row],[OUTSD_SG_GRANDFATHER]]</f>
        <v>0</v>
      </c>
      <c r="AQ3025" s="275">
        <f>Table2[[#This Row],[OUTSD_SG_HEALTH_TOTAL]]-Table2[[#This Row],[OUTSD_SG_GRANDFATHER]]</f>
        <v>0</v>
      </c>
      <c r="AR3025" s="273">
        <f>Table2[[#This Row],[EXCHG_IND_HEALTH_TOTAL]]+Table2[[#This Row],[OUTSD_IND_HEALTH_TOTAL]]</f>
        <v>0</v>
      </c>
      <c r="AS3025" s="273">
        <f>Table2[[#This Row],[EXCHG_SG_HEALTH_TOTAL]]+Table2[[#This Row],[OUTSD_SG_HEALTH_TOTAL]]</f>
        <v>0</v>
      </c>
      <c r="AT3025" s="273">
        <f>Table2[[#This Row],[OUTSD_ATM_HEALTH_TOTAL]]+Table2[[#This Row],[OUTSD_LG_HEALTH_TOTAL]]+Table2[[#This Row],[Individual Total]]+Table2[[#This Row],[Small Group Total]]+Table2[[#This Row],[OUTSD_STUDENT]]</f>
        <v>0</v>
      </c>
    </row>
    <row r="3026" spans="1:46">
      <c r="A3026" t="s">
        <v>472</v>
      </c>
      <c r="B3026" t="s">
        <v>367</v>
      </c>
      <c r="AK3026">
        <v>4</v>
      </c>
      <c r="AL3026">
        <v>2023</v>
      </c>
      <c r="AM3026">
        <v>4</v>
      </c>
      <c r="AN3026" s="273">
        <f>(Table2[[#This Row],[OUTSD_IND_HEALTH_TOTAL]]+Table2[[#This Row],[EXCHG_IND_HEALTH_TOTAL]])-Table2[[#This Row],[OUTSD_IND_GRANDFATHER]]</f>
        <v>0</v>
      </c>
      <c r="AO3026" s="275">
        <f>Table2[[#This Row],[OUTSD_IND_HEALTH_TOTAL]]-Table2[[#This Row],[OUTSD_IND_GRANDFATHER]]</f>
        <v>0</v>
      </c>
      <c r="AP3026" s="273">
        <f>(Table2[[#This Row],[OUTSD_SG_HEALTH_TOTAL]]+Table2[[#This Row],[EXCHG_SG_HEALTH_TOTAL]])-Table2[[#This Row],[OUTSD_SG_GRANDFATHER]]</f>
        <v>0</v>
      </c>
      <c r="AQ3026" s="275">
        <f>Table2[[#This Row],[OUTSD_SG_HEALTH_TOTAL]]-Table2[[#This Row],[OUTSD_SG_GRANDFATHER]]</f>
        <v>0</v>
      </c>
      <c r="AR3026" s="273">
        <f>Table2[[#This Row],[EXCHG_IND_HEALTH_TOTAL]]+Table2[[#This Row],[OUTSD_IND_HEALTH_TOTAL]]</f>
        <v>0</v>
      </c>
      <c r="AS3026" s="273">
        <f>Table2[[#This Row],[EXCHG_SG_HEALTH_TOTAL]]+Table2[[#This Row],[OUTSD_SG_HEALTH_TOTAL]]</f>
        <v>0</v>
      </c>
      <c r="AT3026" s="273">
        <f>Table2[[#This Row],[OUTSD_ATM_HEALTH_TOTAL]]+Table2[[#This Row],[OUTSD_LG_HEALTH_TOTAL]]+Table2[[#This Row],[Individual Total]]+Table2[[#This Row],[Small Group Total]]+Table2[[#This Row],[OUTSD_STUDENT]]</f>
        <v>0</v>
      </c>
    </row>
    <row r="3027" spans="1:46">
      <c r="A3027" t="s">
        <v>472</v>
      </c>
      <c r="B3027" t="s">
        <v>391</v>
      </c>
      <c r="AK3027">
        <v>1</v>
      </c>
      <c r="AL3027">
        <v>2023</v>
      </c>
      <c r="AM3027">
        <v>4</v>
      </c>
      <c r="AN3027" s="273">
        <f>(Table2[[#This Row],[OUTSD_IND_HEALTH_TOTAL]]+Table2[[#This Row],[EXCHG_IND_HEALTH_TOTAL]])-Table2[[#This Row],[OUTSD_IND_GRANDFATHER]]</f>
        <v>0</v>
      </c>
      <c r="AO3027" s="275">
        <f>Table2[[#This Row],[OUTSD_IND_HEALTH_TOTAL]]-Table2[[#This Row],[OUTSD_IND_GRANDFATHER]]</f>
        <v>0</v>
      </c>
      <c r="AP3027" s="273">
        <f>(Table2[[#This Row],[OUTSD_SG_HEALTH_TOTAL]]+Table2[[#This Row],[EXCHG_SG_HEALTH_TOTAL]])-Table2[[#This Row],[OUTSD_SG_GRANDFATHER]]</f>
        <v>0</v>
      </c>
      <c r="AQ3027" s="275">
        <f>Table2[[#This Row],[OUTSD_SG_HEALTH_TOTAL]]-Table2[[#This Row],[OUTSD_SG_GRANDFATHER]]</f>
        <v>0</v>
      </c>
      <c r="AR3027" s="273">
        <f>Table2[[#This Row],[EXCHG_IND_HEALTH_TOTAL]]+Table2[[#This Row],[OUTSD_IND_HEALTH_TOTAL]]</f>
        <v>0</v>
      </c>
      <c r="AS3027" s="273">
        <f>Table2[[#This Row],[EXCHG_SG_HEALTH_TOTAL]]+Table2[[#This Row],[OUTSD_SG_HEALTH_TOTAL]]</f>
        <v>0</v>
      </c>
      <c r="AT3027" s="273">
        <f>Table2[[#This Row],[OUTSD_ATM_HEALTH_TOTAL]]+Table2[[#This Row],[OUTSD_LG_HEALTH_TOTAL]]+Table2[[#This Row],[Individual Total]]+Table2[[#This Row],[Small Group Total]]+Table2[[#This Row],[OUTSD_STUDENT]]</f>
        <v>0</v>
      </c>
    </row>
    <row r="3028" spans="1:46">
      <c r="A3028" t="s">
        <v>472</v>
      </c>
      <c r="B3028" t="s">
        <v>389</v>
      </c>
      <c r="AK3028">
        <v>1</v>
      </c>
      <c r="AL3028">
        <v>2023</v>
      </c>
      <c r="AM3028">
        <v>4</v>
      </c>
      <c r="AN3028" s="273">
        <f>(Table2[[#This Row],[OUTSD_IND_HEALTH_TOTAL]]+Table2[[#This Row],[EXCHG_IND_HEALTH_TOTAL]])-Table2[[#This Row],[OUTSD_IND_GRANDFATHER]]</f>
        <v>0</v>
      </c>
      <c r="AO3028" s="275">
        <f>Table2[[#This Row],[OUTSD_IND_HEALTH_TOTAL]]-Table2[[#This Row],[OUTSD_IND_GRANDFATHER]]</f>
        <v>0</v>
      </c>
      <c r="AP3028" s="273">
        <f>(Table2[[#This Row],[OUTSD_SG_HEALTH_TOTAL]]+Table2[[#This Row],[EXCHG_SG_HEALTH_TOTAL]])-Table2[[#This Row],[OUTSD_SG_GRANDFATHER]]</f>
        <v>0</v>
      </c>
      <c r="AQ3028" s="275">
        <f>Table2[[#This Row],[OUTSD_SG_HEALTH_TOTAL]]-Table2[[#This Row],[OUTSD_SG_GRANDFATHER]]</f>
        <v>0</v>
      </c>
      <c r="AR3028" s="273">
        <f>Table2[[#This Row],[EXCHG_IND_HEALTH_TOTAL]]+Table2[[#This Row],[OUTSD_IND_HEALTH_TOTAL]]</f>
        <v>0</v>
      </c>
      <c r="AS3028" s="273">
        <f>Table2[[#This Row],[EXCHG_SG_HEALTH_TOTAL]]+Table2[[#This Row],[OUTSD_SG_HEALTH_TOTAL]]</f>
        <v>0</v>
      </c>
      <c r="AT3028" s="273">
        <f>Table2[[#This Row],[OUTSD_ATM_HEALTH_TOTAL]]+Table2[[#This Row],[OUTSD_LG_HEALTH_TOTAL]]+Table2[[#This Row],[Individual Total]]+Table2[[#This Row],[Small Group Total]]+Table2[[#This Row],[OUTSD_STUDENT]]</f>
        <v>0</v>
      </c>
    </row>
    <row r="3029" spans="1:46">
      <c r="A3029" t="s">
        <v>472</v>
      </c>
      <c r="B3029" t="s">
        <v>368</v>
      </c>
      <c r="AK3029">
        <v>14</v>
      </c>
      <c r="AL3029">
        <v>2023</v>
      </c>
      <c r="AM3029">
        <v>4</v>
      </c>
      <c r="AN3029" s="273">
        <f>(Table2[[#This Row],[OUTSD_IND_HEALTH_TOTAL]]+Table2[[#This Row],[EXCHG_IND_HEALTH_TOTAL]])-Table2[[#This Row],[OUTSD_IND_GRANDFATHER]]</f>
        <v>0</v>
      </c>
      <c r="AO3029" s="275">
        <f>Table2[[#This Row],[OUTSD_IND_HEALTH_TOTAL]]-Table2[[#This Row],[OUTSD_IND_GRANDFATHER]]</f>
        <v>0</v>
      </c>
      <c r="AP3029" s="273">
        <f>(Table2[[#This Row],[OUTSD_SG_HEALTH_TOTAL]]+Table2[[#This Row],[EXCHG_SG_HEALTH_TOTAL]])-Table2[[#This Row],[OUTSD_SG_GRANDFATHER]]</f>
        <v>0</v>
      </c>
      <c r="AQ3029" s="275">
        <f>Table2[[#This Row],[OUTSD_SG_HEALTH_TOTAL]]-Table2[[#This Row],[OUTSD_SG_GRANDFATHER]]</f>
        <v>0</v>
      </c>
      <c r="AR3029" s="273">
        <f>Table2[[#This Row],[EXCHG_IND_HEALTH_TOTAL]]+Table2[[#This Row],[OUTSD_IND_HEALTH_TOTAL]]</f>
        <v>0</v>
      </c>
      <c r="AS3029" s="273">
        <f>Table2[[#This Row],[EXCHG_SG_HEALTH_TOTAL]]+Table2[[#This Row],[OUTSD_SG_HEALTH_TOTAL]]</f>
        <v>0</v>
      </c>
      <c r="AT3029" s="273">
        <f>Table2[[#This Row],[OUTSD_ATM_HEALTH_TOTAL]]+Table2[[#This Row],[OUTSD_LG_HEALTH_TOTAL]]+Table2[[#This Row],[Individual Total]]+Table2[[#This Row],[Small Group Total]]+Table2[[#This Row],[OUTSD_STUDENT]]</f>
        <v>0</v>
      </c>
    </row>
    <row r="3030" spans="1:46">
      <c r="A3030" t="s">
        <v>472</v>
      </c>
      <c r="B3030" t="s">
        <v>378</v>
      </c>
      <c r="AK3030">
        <v>10</v>
      </c>
      <c r="AL3030">
        <v>2023</v>
      </c>
      <c r="AM3030">
        <v>4</v>
      </c>
      <c r="AN3030" s="273">
        <f>(Table2[[#This Row],[OUTSD_IND_HEALTH_TOTAL]]+Table2[[#This Row],[EXCHG_IND_HEALTH_TOTAL]])-Table2[[#This Row],[OUTSD_IND_GRANDFATHER]]</f>
        <v>0</v>
      </c>
      <c r="AO3030" s="275">
        <f>Table2[[#This Row],[OUTSD_IND_HEALTH_TOTAL]]-Table2[[#This Row],[OUTSD_IND_GRANDFATHER]]</f>
        <v>0</v>
      </c>
      <c r="AP3030" s="273">
        <f>(Table2[[#This Row],[OUTSD_SG_HEALTH_TOTAL]]+Table2[[#This Row],[EXCHG_SG_HEALTH_TOTAL]])-Table2[[#This Row],[OUTSD_SG_GRANDFATHER]]</f>
        <v>0</v>
      </c>
      <c r="AQ3030" s="275">
        <f>Table2[[#This Row],[OUTSD_SG_HEALTH_TOTAL]]-Table2[[#This Row],[OUTSD_SG_GRANDFATHER]]</f>
        <v>0</v>
      </c>
      <c r="AR3030" s="273">
        <f>Table2[[#This Row],[EXCHG_IND_HEALTH_TOTAL]]+Table2[[#This Row],[OUTSD_IND_HEALTH_TOTAL]]</f>
        <v>0</v>
      </c>
      <c r="AS3030" s="273">
        <f>Table2[[#This Row],[EXCHG_SG_HEALTH_TOTAL]]+Table2[[#This Row],[OUTSD_SG_HEALTH_TOTAL]]</f>
        <v>0</v>
      </c>
      <c r="AT3030" s="273">
        <f>Table2[[#This Row],[OUTSD_ATM_HEALTH_TOTAL]]+Table2[[#This Row],[OUTSD_LG_HEALTH_TOTAL]]+Table2[[#This Row],[Individual Total]]+Table2[[#This Row],[Small Group Total]]+Table2[[#This Row],[OUTSD_STUDENT]]</f>
        <v>0</v>
      </c>
    </row>
    <row r="3031" spans="1:46">
      <c r="A3031" t="s">
        <v>472</v>
      </c>
      <c r="B3031" t="s">
        <v>369</v>
      </c>
      <c r="AK3031">
        <v>2</v>
      </c>
      <c r="AL3031">
        <v>2023</v>
      </c>
      <c r="AM3031">
        <v>4</v>
      </c>
      <c r="AN3031" s="273">
        <f>(Table2[[#This Row],[OUTSD_IND_HEALTH_TOTAL]]+Table2[[#This Row],[EXCHG_IND_HEALTH_TOTAL]])-Table2[[#This Row],[OUTSD_IND_GRANDFATHER]]</f>
        <v>0</v>
      </c>
      <c r="AO3031" s="275">
        <f>Table2[[#This Row],[OUTSD_IND_HEALTH_TOTAL]]-Table2[[#This Row],[OUTSD_IND_GRANDFATHER]]</f>
        <v>0</v>
      </c>
      <c r="AP3031" s="273">
        <f>(Table2[[#This Row],[OUTSD_SG_HEALTH_TOTAL]]+Table2[[#This Row],[EXCHG_SG_HEALTH_TOTAL]])-Table2[[#This Row],[OUTSD_SG_GRANDFATHER]]</f>
        <v>0</v>
      </c>
      <c r="AQ3031" s="275">
        <f>Table2[[#This Row],[OUTSD_SG_HEALTH_TOTAL]]-Table2[[#This Row],[OUTSD_SG_GRANDFATHER]]</f>
        <v>0</v>
      </c>
      <c r="AR3031" s="273">
        <f>Table2[[#This Row],[EXCHG_IND_HEALTH_TOTAL]]+Table2[[#This Row],[OUTSD_IND_HEALTH_TOTAL]]</f>
        <v>0</v>
      </c>
      <c r="AS3031" s="273">
        <f>Table2[[#This Row],[EXCHG_SG_HEALTH_TOTAL]]+Table2[[#This Row],[OUTSD_SG_HEALTH_TOTAL]]</f>
        <v>0</v>
      </c>
      <c r="AT3031" s="273">
        <f>Table2[[#This Row],[OUTSD_ATM_HEALTH_TOTAL]]+Table2[[#This Row],[OUTSD_LG_HEALTH_TOTAL]]+Table2[[#This Row],[Individual Total]]+Table2[[#This Row],[Small Group Total]]+Table2[[#This Row],[OUTSD_STUDENT]]</f>
        <v>0</v>
      </c>
    </row>
    <row r="3032" spans="1:46">
      <c r="A3032" t="s">
        <v>472</v>
      </c>
      <c r="B3032" t="s">
        <v>366</v>
      </c>
      <c r="AK3032">
        <v>14</v>
      </c>
      <c r="AL3032">
        <v>2023</v>
      </c>
      <c r="AM3032">
        <v>4</v>
      </c>
      <c r="AN3032" s="273">
        <f>(Table2[[#This Row],[OUTSD_IND_HEALTH_TOTAL]]+Table2[[#This Row],[EXCHG_IND_HEALTH_TOTAL]])-Table2[[#This Row],[OUTSD_IND_GRANDFATHER]]</f>
        <v>0</v>
      </c>
      <c r="AO3032" s="275">
        <f>Table2[[#This Row],[OUTSD_IND_HEALTH_TOTAL]]-Table2[[#This Row],[OUTSD_IND_GRANDFATHER]]</f>
        <v>0</v>
      </c>
      <c r="AP3032" s="273">
        <f>(Table2[[#This Row],[OUTSD_SG_HEALTH_TOTAL]]+Table2[[#This Row],[EXCHG_SG_HEALTH_TOTAL]])-Table2[[#This Row],[OUTSD_SG_GRANDFATHER]]</f>
        <v>0</v>
      </c>
      <c r="AQ3032" s="275">
        <f>Table2[[#This Row],[OUTSD_SG_HEALTH_TOTAL]]-Table2[[#This Row],[OUTSD_SG_GRANDFATHER]]</f>
        <v>0</v>
      </c>
      <c r="AR3032" s="273">
        <f>Table2[[#This Row],[EXCHG_IND_HEALTH_TOTAL]]+Table2[[#This Row],[OUTSD_IND_HEALTH_TOTAL]]</f>
        <v>0</v>
      </c>
      <c r="AS3032" s="273">
        <f>Table2[[#This Row],[EXCHG_SG_HEALTH_TOTAL]]+Table2[[#This Row],[OUTSD_SG_HEALTH_TOTAL]]</f>
        <v>0</v>
      </c>
      <c r="AT3032" s="273">
        <f>Table2[[#This Row],[OUTSD_ATM_HEALTH_TOTAL]]+Table2[[#This Row],[OUTSD_LG_HEALTH_TOTAL]]+Table2[[#This Row],[Individual Total]]+Table2[[#This Row],[Small Group Total]]+Table2[[#This Row],[OUTSD_STUDENT]]</f>
        <v>0</v>
      </c>
    </row>
    <row r="3033" spans="1:46">
      <c r="A3033" t="s">
        <v>472</v>
      </c>
      <c r="B3033" t="s">
        <v>375</v>
      </c>
      <c r="AK3033">
        <v>4</v>
      </c>
      <c r="AL3033">
        <v>2023</v>
      </c>
      <c r="AM3033">
        <v>4</v>
      </c>
      <c r="AN3033" s="273">
        <f>(Table2[[#This Row],[OUTSD_IND_HEALTH_TOTAL]]+Table2[[#This Row],[EXCHG_IND_HEALTH_TOTAL]])-Table2[[#This Row],[OUTSD_IND_GRANDFATHER]]</f>
        <v>0</v>
      </c>
      <c r="AO3033" s="275">
        <f>Table2[[#This Row],[OUTSD_IND_HEALTH_TOTAL]]-Table2[[#This Row],[OUTSD_IND_GRANDFATHER]]</f>
        <v>0</v>
      </c>
      <c r="AP3033" s="273">
        <f>(Table2[[#This Row],[OUTSD_SG_HEALTH_TOTAL]]+Table2[[#This Row],[EXCHG_SG_HEALTH_TOTAL]])-Table2[[#This Row],[OUTSD_SG_GRANDFATHER]]</f>
        <v>0</v>
      </c>
      <c r="AQ3033" s="275">
        <f>Table2[[#This Row],[OUTSD_SG_HEALTH_TOTAL]]-Table2[[#This Row],[OUTSD_SG_GRANDFATHER]]</f>
        <v>0</v>
      </c>
      <c r="AR3033" s="273">
        <f>Table2[[#This Row],[EXCHG_IND_HEALTH_TOTAL]]+Table2[[#This Row],[OUTSD_IND_HEALTH_TOTAL]]</f>
        <v>0</v>
      </c>
      <c r="AS3033" s="273">
        <f>Table2[[#This Row],[EXCHG_SG_HEALTH_TOTAL]]+Table2[[#This Row],[OUTSD_SG_HEALTH_TOTAL]]</f>
        <v>0</v>
      </c>
      <c r="AT3033" s="273">
        <f>Table2[[#This Row],[OUTSD_ATM_HEALTH_TOTAL]]+Table2[[#This Row],[OUTSD_LG_HEALTH_TOTAL]]+Table2[[#This Row],[Individual Total]]+Table2[[#This Row],[Small Group Total]]+Table2[[#This Row],[OUTSD_STUDENT]]</f>
        <v>0</v>
      </c>
    </row>
    <row r="3034" spans="1:46">
      <c r="A3034" t="s">
        <v>472</v>
      </c>
      <c r="B3034" t="s">
        <v>365</v>
      </c>
      <c r="AK3034">
        <v>8</v>
      </c>
      <c r="AL3034">
        <v>2023</v>
      </c>
      <c r="AM3034">
        <v>4</v>
      </c>
      <c r="AN3034" s="273">
        <f>(Table2[[#This Row],[OUTSD_IND_HEALTH_TOTAL]]+Table2[[#This Row],[EXCHG_IND_HEALTH_TOTAL]])-Table2[[#This Row],[OUTSD_IND_GRANDFATHER]]</f>
        <v>0</v>
      </c>
      <c r="AO3034" s="275">
        <f>Table2[[#This Row],[OUTSD_IND_HEALTH_TOTAL]]-Table2[[#This Row],[OUTSD_IND_GRANDFATHER]]</f>
        <v>0</v>
      </c>
      <c r="AP3034" s="273">
        <f>(Table2[[#This Row],[OUTSD_SG_HEALTH_TOTAL]]+Table2[[#This Row],[EXCHG_SG_HEALTH_TOTAL]])-Table2[[#This Row],[OUTSD_SG_GRANDFATHER]]</f>
        <v>0</v>
      </c>
      <c r="AQ3034" s="275">
        <f>Table2[[#This Row],[OUTSD_SG_HEALTH_TOTAL]]-Table2[[#This Row],[OUTSD_SG_GRANDFATHER]]</f>
        <v>0</v>
      </c>
      <c r="AR3034" s="273">
        <f>Table2[[#This Row],[EXCHG_IND_HEALTH_TOTAL]]+Table2[[#This Row],[OUTSD_IND_HEALTH_TOTAL]]</f>
        <v>0</v>
      </c>
      <c r="AS3034" s="273">
        <f>Table2[[#This Row],[EXCHG_SG_HEALTH_TOTAL]]+Table2[[#This Row],[OUTSD_SG_HEALTH_TOTAL]]</f>
        <v>0</v>
      </c>
      <c r="AT3034" s="273">
        <f>Table2[[#This Row],[OUTSD_ATM_HEALTH_TOTAL]]+Table2[[#This Row],[OUTSD_LG_HEALTH_TOTAL]]+Table2[[#This Row],[Individual Total]]+Table2[[#This Row],[Small Group Total]]+Table2[[#This Row],[OUTSD_STUDENT]]</f>
        <v>0</v>
      </c>
    </row>
    <row r="3035" spans="1:46">
      <c r="A3035" t="s">
        <v>472</v>
      </c>
      <c r="B3035" t="s">
        <v>383</v>
      </c>
      <c r="AK3035">
        <v>3</v>
      </c>
      <c r="AL3035">
        <v>2023</v>
      </c>
      <c r="AM3035">
        <v>4</v>
      </c>
      <c r="AN3035" s="273">
        <f>(Table2[[#This Row],[OUTSD_IND_HEALTH_TOTAL]]+Table2[[#This Row],[EXCHG_IND_HEALTH_TOTAL]])-Table2[[#This Row],[OUTSD_IND_GRANDFATHER]]</f>
        <v>0</v>
      </c>
      <c r="AO3035" s="275">
        <f>Table2[[#This Row],[OUTSD_IND_HEALTH_TOTAL]]-Table2[[#This Row],[OUTSD_IND_GRANDFATHER]]</f>
        <v>0</v>
      </c>
      <c r="AP3035" s="273">
        <f>(Table2[[#This Row],[OUTSD_SG_HEALTH_TOTAL]]+Table2[[#This Row],[EXCHG_SG_HEALTH_TOTAL]])-Table2[[#This Row],[OUTSD_SG_GRANDFATHER]]</f>
        <v>0</v>
      </c>
      <c r="AQ3035" s="275">
        <f>Table2[[#This Row],[OUTSD_SG_HEALTH_TOTAL]]-Table2[[#This Row],[OUTSD_SG_GRANDFATHER]]</f>
        <v>0</v>
      </c>
      <c r="AR3035" s="273">
        <f>Table2[[#This Row],[EXCHG_IND_HEALTH_TOTAL]]+Table2[[#This Row],[OUTSD_IND_HEALTH_TOTAL]]</f>
        <v>0</v>
      </c>
      <c r="AS3035" s="273">
        <f>Table2[[#This Row],[EXCHG_SG_HEALTH_TOTAL]]+Table2[[#This Row],[OUTSD_SG_HEALTH_TOTAL]]</f>
        <v>0</v>
      </c>
      <c r="AT3035" s="273">
        <f>Table2[[#This Row],[OUTSD_ATM_HEALTH_TOTAL]]+Table2[[#This Row],[OUTSD_LG_HEALTH_TOTAL]]+Table2[[#This Row],[Individual Total]]+Table2[[#This Row],[Small Group Total]]+Table2[[#This Row],[OUTSD_STUDENT]]</f>
        <v>0</v>
      </c>
    </row>
    <row r="3036" spans="1:46">
      <c r="A3036" t="s">
        <v>472</v>
      </c>
      <c r="B3036" t="s">
        <v>356</v>
      </c>
      <c r="AK3036">
        <v>4</v>
      </c>
      <c r="AL3036">
        <v>2023</v>
      </c>
      <c r="AM3036">
        <v>4</v>
      </c>
      <c r="AN3036" s="273">
        <f>(Table2[[#This Row],[OUTSD_IND_HEALTH_TOTAL]]+Table2[[#This Row],[EXCHG_IND_HEALTH_TOTAL]])-Table2[[#This Row],[OUTSD_IND_GRANDFATHER]]</f>
        <v>0</v>
      </c>
      <c r="AO3036" s="275">
        <f>Table2[[#This Row],[OUTSD_IND_HEALTH_TOTAL]]-Table2[[#This Row],[OUTSD_IND_GRANDFATHER]]</f>
        <v>0</v>
      </c>
      <c r="AP3036" s="273">
        <f>(Table2[[#This Row],[OUTSD_SG_HEALTH_TOTAL]]+Table2[[#This Row],[EXCHG_SG_HEALTH_TOTAL]])-Table2[[#This Row],[OUTSD_SG_GRANDFATHER]]</f>
        <v>0</v>
      </c>
      <c r="AQ3036" s="275">
        <f>Table2[[#This Row],[OUTSD_SG_HEALTH_TOTAL]]-Table2[[#This Row],[OUTSD_SG_GRANDFATHER]]</f>
        <v>0</v>
      </c>
      <c r="AR3036" s="273">
        <f>Table2[[#This Row],[EXCHG_IND_HEALTH_TOTAL]]+Table2[[#This Row],[OUTSD_IND_HEALTH_TOTAL]]</f>
        <v>0</v>
      </c>
      <c r="AS3036" s="273">
        <f>Table2[[#This Row],[EXCHG_SG_HEALTH_TOTAL]]+Table2[[#This Row],[OUTSD_SG_HEALTH_TOTAL]]</f>
        <v>0</v>
      </c>
      <c r="AT3036" s="273">
        <f>Table2[[#This Row],[OUTSD_ATM_HEALTH_TOTAL]]+Table2[[#This Row],[OUTSD_LG_HEALTH_TOTAL]]+Table2[[#This Row],[Individual Total]]+Table2[[#This Row],[Small Group Total]]+Table2[[#This Row],[OUTSD_STUDENT]]</f>
        <v>0</v>
      </c>
    </row>
    <row r="3037" spans="1:46">
      <c r="A3037" t="s">
        <v>472</v>
      </c>
      <c r="B3037" t="s">
        <v>359</v>
      </c>
      <c r="AK3037">
        <v>21</v>
      </c>
      <c r="AL3037">
        <v>2023</v>
      </c>
      <c r="AM3037">
        <v>4</v>
      </c>
      <c r="AN3037" s="273">
        <f>(Table2[[#This Row],[OUTSD_IND_HEALTH_TOTAL]]+Table2[[#This Row],[EXCHG_IND_HEALTH_TOTAL]])-Table2[[#This Row],[OUTSD_IND_GRANDFATHER]]</f>
        <v>0</v>
      </c>
      <c r="AO3037" s="275">
        <f>Table2[[#This Row],[OUTSD_IND_HEALTH_TOTAL]]-Table2[[#This Row],[OUTSD_IND_GRANDFATHER]]</f>
        <v>0</v>
      </c>
      <c r="AP3037" s="273">
        <f>(Table2[[#This Row],[OUTSD_SG_HEALTH_TOTAL]]+Table2[[#This Row],[EXCHG_SG_HEALTH_TOTAL]])-Table2[[#This Row],[OUTSD_SG_GRANDFATHER]]</f>
        <v>0</v>
      </c>
      <c r="AQ3037" s="275">
        <f>Table2[[#This Row],[OUTSD_SG_HEALTH_TOTAL]]-Table2[[#This Row],[OUTSD_SG_GRANDFATHER]]</f>
        <v>0</v>
      </c>
      <c r="AR3037" s="273">
        <f>Table2[[#This Row],[EXCHG_IND_HEALTH_TOTAL]]+Table2[[#This Row],[OUTSD_IND_HEALTH_TOTAL]]</f>
        <v>0</v>
      </c>
      <c r="AS3037" s="273">
        <f>Table2[[#This Row],[EXCHG_SG_HEALTH_TOTAL]]+Table2[[#This Row],[OUTSD_SG_HEALTH_TOTAL]]</f>
        <v>0</v>
      </c>
      <c r="AT3037" s="273">
        <f>Table2[[#This Row],[OUTSD_ATM_HEALTH_TOTAL]]+Table2[[#This Row],[OUTSD_LG_HEALTH_TOTAL]]+Table2[[#This Row],[Individual Total]]+Table2[[#This Row],[Small Group Total]]+Table2[[#This Row],[OUTSD_STUDENT]]</f>
        <v>0</v>
      </c>
    </row>
    <row r="3038" spans="1:46">
      <c r="A3038" t="s">
        <v>472</v>
      </c>
      <c r="B3038" t="s">
        <v>364</v>
      </c>
      <c r="AK3038">
        <v>1</v>
      </c>
      <c r="AL3038">
        <v>2023</v>
      </c>
      <c r="AM3038">
        <v>4</v>
      </c>
      <c r="AN3038" s="273">
        <f>(Table2[[#This Row],[OUTSD_IND_HEALTH_TOTAL]]+Table2[[#This Row],[EXCHG_IND_HEALTH_TOTAL]])-Table2[[#This Row],[OUTSD_IND_GRANDFATHER]]</f>
        <v>0</v>
      </c>
      <c r="AO3038" s="275">
        <f>Table2[[#This Row],[OUTSD_IND_HEALTH_TOTAL]]-Table2[[#This Row],[OUTSD_IND_GRANDFATHER]]</f>
        <v>0</v>
      </c>
      <c r="AP3038" s="273">
        <f>(Table2[[#This Row],[OUTSD_SG_HEALTH_TOTAL]]+Table2[[#This Row],[EXCHG_SG_HEALTH_TOTAL]])-Table2[[#This Row],[OUTSD_SG_GRANDFATHER]]</f>
        <v>0</v>
      </c>
      <c r="AQ3038" s="275">
        <f>Table2[[#This Row],[OUTSD_SG_HEALTH_TOTAL]]-Table2[[#This Row],[OUTSD_SG_GRANDFATHER]]</f>
        <v>0</v>
      </c>
      <c r="AR3038" s="273">
        <f>Table2[[#This Row],[EXCHG_IND_HEALTH_TOTAL]]+Table2[[#This Row],[OUTSD_IND_HEALTH_TOTAL]]</f>
        <v>0</v>
      </c>
      <c r="AS3038" s="273">
        <f>Table2[[#This Row],[EXCHG_SG_HEALTH_TOTAL]]+Table2[[#This Row],[OUTSD_SG_HEALTH_TOTAL]]</f>
        <v>0</v>
      </c>
      <c r="AT3038" s="273">
        <f>Table2[[#This Row],[OUTSD_ATM_HEALTH_TOTAL]]+Table2[[#This Row],[OUTSD_LG_HEALTH_TOTAL]]+Table2[[#This Row],[Individual Total]]+Table2[[#This Row],[Small Group Total]]+Table2[[#This Row],[OUTSD_STUDENT]]</f>
        <v>0</v>
      </c>
    </row>
    <row r="3039" spans="1:46">
      <c r="A3039" t="s">
        <v>472</v>
      </c>
      <c r="B3039" t="s">
        <v>380</v>
      </c>
      <c r="AK3039">
        <v>9</v>
      </c>
      <c r="AL3039">
        <v>2023</v>
      </c>
      <c r="AM3039">
        <v>4</v>
      </c>
      <c r="AN3039" s="273">
        <f>(Table2[[#This Row],[OUTSD_IND_HEALTH_TOTAL]]+Table2[[#This Row],[EXCHG_IND_HEALTH_TOTAL]])-Table2[[#This Row],[OUTSD_IND_GRANDFATHER]]</f>
        <v>0</v>
      </c>
      <c r="AO3039" s="275">
        <f>Table2[[#This Row],[OUTSD_IND_HEALTH_TOTAL]]-Table2[[#This Row],[OUTSD_IND_GRANDFATHER]]</f>
        <v>0</v>
      </c>
      <c r="AP3039" s="273">
        <f>(Table2[[#This Row],[OUTSD_SG_HEALTH_TOTAL]]+Table2[[#This Row],[EXCHG_SG_HEALTH_TOTAL]])-Table2[[#This Row],[OUTSD_SG_GRANDFATHER]]</f>
        <v>0</v>
      </c>
      <c r="AQ3039" s="275">
        <f>Table2[[#This Row],[OUTSD_SG_HEALTH_TOTAL]]-Table2[[#This Row],[OUTSD_SG_GRANDFATHER]]</f>
        <v>0</v>
      </c>
      <c r="AR3039" s="273">
        <f>Table2[[#This Row],[EXCHG_IND_HEALTH_TOTAL]]+Table2[[#This Row],[OUTSD_IND_HEALTH_TOTAL]]</f>
        <v>0</v>
      </c>
      <c r="AS3039" s="273">
        <f>Table2[[#This Row],[EXCHG_SG_HEALTH_TOTAL]]+Table2[[#This Row],[OUTSD_SG_HEALTH_TOTAL]]</f>
        <v>0</v>
      </c>
      <c r="AT3039" s="273">
        <f>Table2[[#This Row],[OUTSD_ATM_HEALTH_TOTAL]]+Table2[[#This Row],[OUTSD_LG_HEALTH_TOTAL]]+Table2[[#This Row],[Individual Total]]+Table2[[#This Row],[Small Group Total]]+Table2[[#This Row],[OUTSD_STUDENT]]</f>
        <v>0</v>
      </c>
    </row>
    <row r="3040" spans="1:46">
      <c r="A3040" t="s">
        <v>472</v>
      </c>
      <c r="B3040" t="s">
        <v>373</v>
      </c>
      <c r="AK3040">
        <v>1</v>
      </c>
      <c r="AL3040">
        <v>2023</v>
      </c>
      <c r="AM3040">
        <v>4</v>
      </c>
      <c r="AN3040" s="273">
        <f>(Table2[[#This Row],[OUTSD_IND_HEALTH_TOTAL]]+Table2[[#This Row],[EXCHG_IND_HEALTH_TOTAL]])-Table2[[#This Row],[OUTSD_IND_GRANDFATHER]]</f>
        <v>0</v>
      </c>
      <c r="AO3040" s="275">
        <f>Table2[[#This Row],[OUTSD_IND_HEALTH_TOTAL]]-Table2[[#This Row],[OUTSD_IND_GRANDFATHER]]</f>
        <v>0</v>
      </c>
      <c r="AP3040" s="273">
        <f>(Table2[[#This Row],[OUTSD_SG_HEALTH_TOTAL]]+Table2[[#This Row],[EXCHG_SG_HEALTH_TOTAL]])-Table2[[#This Row],[OUTSD_SG_GRANDFATHER]]</f>
        <v>0</v>
      </c>
      <c r="AQ3040" s="275">
        <f>Table2[[#This Row],[OUTSD_SG_HEALTH_TOTAL]]-Table2[[#This Row],[OUTSD_SG_GRANDFATHER]]</f>
        <v>0</v>
      </c>
      <c r="AR3040" s="273">
        <f>Table2[[#This Row],[EXCHG_IND_HEALTH_TOTAL]]+Table2[[#This Row],[OUTSD_IND_HEALTH_TOTAL]]</f>
        <v>0</v>
      </c>
      <c r="AS3040" s="273">
        <f>Table2[[#This Row],[EXCHG_SG_HEALTH_TOTAL]]+Table2[[#This Row],[OUTSD_SG_HEALTH_TOTAL]]</f>
        <v>0</v>
      </c>
      <c r="AT3040" s="273">
        <f>Table2[[#This Row],[OUTSD_ATM_HEALTH_TOTAL]]+Table2[[#This Row],[OUTSD_LG_HEALTH_TOTAL]]+Table2[[#This Row],[Individual Total]]+Table2[[#This Row],[Small Group Total]]+Table2[[#This Row],[OUTSD_STUDENT]]</f>
        <v>0</v>
      </c>
    </row>
    <row r="3041" spans="1:46">
      <c r="A3041" t="s">
        <v>472</v>
      </c>
      <c r="B3041" t="s">
        <v>357</v>
      </c>
      <c r="AK3041">
        <v>14</v>
      </c>
      <c r="AL3041">
        <v>2023</v>
      </c>
      <c r="AM3041">
        <v>4</v>
      </c>
      <c r="AN3041" s="273">
        <f>(Table2[[#This Row],[OUTSD_IND_HEALTH_TOTAL]]+Table2[[#This Row],[EXCHG_IND_HEALTH_TOTAL]])-Table2[[#This Row],[OUTSD_IND_GRANDFATHER]]</f>
        <v>0</v>
      </c>
      <c r="AO3041" s="275">
        <f>Table2[[#This Row],[OUTSD_IND_HEALTH_TOTAL]]-Table2[[#This Row],[OUTSD_IND_GRANDFATHER]]</f>
        <v>0</v>
      </c>
      <c r="AP3041" s="273">
        <f>(Table2[[#This Row],[OUTSD_SG_HEALTH_TOTAL]]+Table2[[#This Row],[EXCHG_SG_HEALTH_TOTAL]])-Table2[[#This Row],[OUTSD_SG_GRANDFATHER]]</f>
        <v>0</v>
      </c>
      <c r="AQ3041" s="275">
        <f>Table2[[#This Row],[OUTSD_SG_HEALTH_TOTAL]]-Table2[[#This Row],[OUTSD_SG_GRANDFATHER]]</f>
        <v>0</v>
      </c>
      <c r="AR3041" s="273">
        <f>Table2[[#This Row],[EXCHG_IND_HEALTH_TOTAL]]+Table2[[#This Row],[OUTSD_IND_HEALTH_TOTAL]]</f>
        <v>0</v>
      </c>
      <c r="AS3041" s="273">
        <f>Table2[[#This Row],[EXCHG_SG_HEALTH_TOTAL]]+Table2[[#This Row],[OUTSD_SG_HEALTH_TOTAL]]</f>
        <v>0</v>
      </c>
      <c r="AT3041" s="273">
        <f>Table2[[#This Row],[OUTSD_ATM_HEALTH_TOTAL]]+Table2[[#This Row],[OUTSD_LG_HEALTH_TOTAL]]+Table2[[#This Row],[Individual Total]]+Table2[[#This Row],[Small Group Total]]+Table2[[#This Row],[OUTSD_STUDENT]]</f>
        <v>0</v>
      </c>
    </row>
    <row r="3042" spans="1:46">
      <c r="A3042" t="s">
        <v>472</v>
      </c>
      <c r="B3042" t="s">
        <v>362</v>
      </c>
      <c r="AK3042">
        <v>5</v>
      </c>
      <c r="AL3042">
        <v>2023</v>
      </c>
      <c r="AM3042">
        <v>4</v>
      </c>
      <c r="AN3042" s="273">
        <f>(Table2[[#This Row],[OUTSD_IND_HEALTH_TOTAL]]+Table2[[#This Row],[EXCHG_IND_HEALTH_TOTAL]])-Table2[[#This Row],[OUTSD_IND_GRANDFATHER]]</f>
        <v>0</v>
      </c>
      <c r="AO3042" s="275">
        <f>Table2[[#This Row],[OUTSD_IND_HEALTH_TOTAL]]-Table2[[#This Row],[OUTSD_IND_GRANDFATHER]]</f>
        <v>0</v>
      </c>
      <c r="AP3042" s="273">
        <f>(Table2[[#This Row],[OUTSD_SG_HEALTH_TOTAL]]+Table2[[#This Row],[EXCHG_SG_HEALTH_TOTAL]])-Table2[[#This Row],[OUTSD_SG_GRANDFATHER]]</f>
        <v>0</v>
      </c>
      <c r="AQ3042" s="275">
        <f>Table2[[#This Row],[OUTSD_SG_HEALTH_TOTAL]]-Table2[[#This Row],[OUTSD_SG_GRANDFATHER]]</f>
        <v>0</v>
      </c>
      <c r="AR3042" s="273">
        <f>Table2[[#This Row],[EXCHG_IND_HEALTH_TOTAL]]+Table2[[#This Row],[OUTSD_IND_HEALTH_TOTAL]]</f>
        <v>0</v>
      </c>
      <c r="AS3042" s="273">
        <f>Table2[[#This Row],[EXCHG_SG_HEALTH_TOTAL]]+Table2[[#This Row],[OUTSD_SG_HEALTH_TOTAL]]</f>
        <v>0</v>
      </c>
      <c r="AT3042" s="273">
        <f>Table2[[#This Row],[OUTSD_ATM_HEALTH_TOTAL]]+Table2[[#This Row],[OUTSD_LG_HEALTH_TOTAL]]+Table2[[#This Row],[Individual Total]]+Table2[[#This Row],[Small Group Total]]+Table2[[#This Row],[OUTSD_STUDENT]]</f>
        <v>0</v>
      </c>
    </row>
    <row r="3043" spans="1:46">
      <c r="A3043" t="s">
        <v>557</v>
      </c>
      <c r="B3043" t="s">
        <v>358</v>
      </c>
      <c r="AF3043">
        <v>2158</v>
      </c>
      <c r="AL3043">
        <v>2023</v>
      </c>
      <c r="AM3043">
        <v>4</v>
      </c>
      <c r="AN3043" s="273">
        <f>(Table2[[#This Row],[OUTSD_IND_HEALTH_TOTAL]]+Table2[[#This Row],[EXCHG_IND_HEALTH_TOTAL]])-Table2[[#This Row],[OUTSD_IND_GRANDFATHER]]</f>
        <v>0</v>
      </c>
      <c r="AO3043" s="275">
        <f>Table2[[#This Row],[OUTSD_IND_HEALTH_TOTAL]]-Table2[[#This Row],[OUTSD_IND_GRANDFATHER]]</f>
        <v>0</v>
      </c>
      <c r="AP3043" s="273">
        <f>(Table2[[#This Row],[OUTSD_SG_HEALTH_TOTAL]]+Table2[[#This Row],[EXCHG_SG_HEALTH_TOTAL]])-Table2[[#This Row],[OUTSD_SG_GRANDFATHER]]</f>
        <v>0</v>
      </c>
      <c r="AQ3043" s="275">
        <f>Table2[[#This Row],[OUTSD_SG_HEALTH_TOTAL]]-Table2[[#This Row],[OUTSD_SG_GRANDFATHER]]</f>
        <v>0</v>
      </c>
      <c r="AR3043" s="273">
        <f>Table2[[#This Row],[EXCHG_IND_HEALTH_TOTAL]]+Table2[[#This Row],[OUTSD_IND_HEALTH_TOTAL]]</f>
        <v>0</v>
      </c>
      <c r="AS3043" s="273">
        <f>Table2[[#This Row],[EXCHG_SG_HEALTH_TOTAL]]+Table2[[#This Row],[OUTSD_SG_HEALTH_TOTAL]]</f>
        <v>0</v>
      </c>
      <c r="AT3043" s="273">
        <f>Table2[[#This Row],[OUTSD_ATM_HEALTH_TOTAL]]+Table2[[#This Row],[OUTSD_LG_HEALTH_TOTAL]]+Table2[[#This Row],[Individual Total]]+Table2[[#This Row],[Small Group Total]]+Table2[[#This Row],[OUTSD_STUDENT]]</f>
        <v>0</v>
      </c>
    </row>
    <row r="3044" spans="1:46">
      <c r="A3044" t="s">
        <v>512</v>
      </c>
      <c r="B3044" t="s">
        <v>381</v>
      </c>
      <c r="AE3044">
        <v>12</v>
      </c>
      <c r="AL3044">
        <v>2023</v>
      </c>
      <c r="AM3044">
        <v>4</v>
      </c>
      <c r="AN3044" s="273">
        <f>(Table2[[#This Row],[OUTSD_IND_HEALTH_TOTAL]]+Table2[[#This Row],[EXCHG_IND_HEALTH_TOTAL]])-Table2[[#This Row],[OUTSD_IND_GRANDFATHER]]</f>
        <v>0</v>
      </c>
      <c r="AO3044" s="275">
        <f>Table2[[#This Row],[OUTSD_IND_HEALTH_TOTAL]]-Table2[[#This Row],[OUTSD_IND_GRANDFATHER]]</f>
        <v>0</v>
      </c>
      <c r="AP3044" s="273">
        <f>(Table2[[#This Row],[OUTSD_SG_HEALTH_TOTAL]]+Table2[[#This Row],[EXCHG_SG_HEALTH_TOTAL]])-Table2[[#This Row],[OUTSD_SG_GRANDFATHER]]</f>
        <v>0</v>
      </c>
      <c r="AQ3044" s="275">
        <f>Table2[[#This Row],[OUTSD_SG_HEALTH_TOTAL]]-Table2[[#This Row],[OUTSD_SG_GRANDFATHER]]</f>
        <v>0</v>
      </c>
      <c r="AR3044" s="273">
        <f>Table2[[#This Row],[EXCHG_IND_HEALTH_TOTAL]]+Table2[[#This Row],[OUTSD_IND_HEALTH_TOTAL]]</f>
        <v>0</v>
      </c>
      <c r="AS3044" s="273">
        <f>Table2[[#This Row],[EXCHG_SG_HEALTH_TOTAL]]+Table2[[#This Row],[OUTSD_SG_HEALTH_TOTAL]]</f>
        <v>0</v>
      </c>
      <c r="AT3044" s="273">
        <f>Table2[[#This Row],[OUTSD_ATM_HEALTH_TOTAL]]+Table2[[#This Row],[OUTSD_LG_HEALTH_TOTAL]]+Table2[[#This Row],[Individual Total]]+Table2[[#This Row],[Small Group Total]]+Table2[[#This Row],[OUTSD_STUDENT]]</f>
        <v>0</v>
      </c>
    </row>
    <row r="3045" spans="1:46">
      <c r="A3045" t="s">
        <v>512</v>
      </c>
      <c r="B3045" t="s">
        <v>363</v>
      </c>
      <c r="AE3045">
        <v>3</v>
      </c>
      <c r="AL3045">
        <v>2023</v>
      </c>
      <c r="AM3045">
        <v>4</v>
      </c>
      <c r="AN3045" s="273">
        <f>(Table2[[#This Row],[OUTSD_IND_HEALTH_TOTAL]]+Table2[[#This Row],[EXCHG_IND_HEALTH_TOTAL]])-Table2[[#This Row],[OUTSD_IND_GRANDFATHER]]</f>
        <v>0</v>
      </c>
      <c r="AO3045" s="275">
        <f>Table2[[#This Row],[OUTSD_IND_HEALTH_TOTAL]]-Table2[[#This Row],[OUTSD_IND_GRANDFATHER]]</f>
        <v>0</v>
      </c>
      <c r="AP3045" s="273">
        <f>(Table2[[#This Row],[OUTSD_SG_HEALTH_TOTAL]]+Table2[[#This Row],[EXCHG_SG_HEALTH_TOTAL]])-Table2[[#This Row],[OUTSD_SG_GRANDFATHER]]</f>
        <v>0</v>
      </c>
      <c r="AQ3045" s="275">
        <f>Table2[[#This Row],[OUTSD_SG_HEALTH_TOTAL]]-Table2[[#This Row],[OUTSD_SG_GRANDFATHER]]</f>
        <v>0</v>
      </c>
      <c r="AR3045" s="273">
        <f>Table2[[#This Row],[EXCHG_IND_HEALTH_TOTAL]]+Table2[[#This Row],[OUTSD_IND_HEALTH_TOTAL]]</f>
        <v>0</v>
      </c>
      <c r="AS3045" s="273">
        <f>Table2[[#This Row],[EXCHG_SG_HEALTH_TOTAL]]+Table2[[#This Row],[OUTSD_SG_HEALTH_TOTAL]]</f>
        <v>0</v>
      </c>
      <c r="AT3045" s="273">
        <f>Table2[[#This Row],[OUTSD_ATM_HEALTH_TOTAL]]+Table2[[#This Row],[OUTSD_LG_HEALTH_TOTAL]]+Table2[[#This Row],[Individual Total]]+Table2[[#This Row],[Small Group Total]]+Table2[[#This Row],[OUTSD_STUDENT]]</f>
        <v>0</v>
      </c>
    </row>
    <row r="3046" spans="1:46">
      <c r="A3046" t="s">
        <v>512</v>
      </c>
      <c r="B3046" t="s">
        <v>358</v>
      </c>
      <c r="AE3046">
        <v>81</v>
      </c>
      <c r="AL3046">
        <v>2023</v>
      </c>
      <c r="AM3046">
        <v>4</v>
      </c>
      <c r="AN3046" s="273">
        <f>(Table2[[#This Row],[OUTSD_IND_HEALTH_TOTAL]]+Table2[[#This Row],[EXCHG_IND_HEALTH_TOTAL]])-Table2[[#This Row],[OUTSD_IND_GRANDFATHER]]</f>
        <v>0</v>
      </c>
      <c r="AO3046" s="275">
        <f>Table2[[#This Row],[OUTSD_IND_HEALTH_TOTAL]]-Table2[[#This Row],[OUTSD_IND_GRANDFATHER]]</f>
        <v>0</v>
      </c>
      <c r="AP3046" s="273">
        <f>(Table2[[#This Row],[OUTSD_SG_HEALTH_TOTAL]]+Table2[[#This Row],[EXCHG_SG_HEALTH_TOTAL]])-Table2[[#This Row],[OUTSD_SG_GRANDFATHER]]</f>
        <v>0</v>
      </c>
      <c r="AQ3046" s="275">
        <f>Table2[[#This Row],[OUTSD_SG_HEALTH_TOTAL]]-Table2[[#This Row],[OUTSD_SG_GRANDFATHER]]</f>
        <v>0</v>
      </c>
      <c r="AR3046" s="273">
        <f>Table2[[#This Row],[EXCHG_IND_HEALTH_TOTAL]]+Table2[[#This Row],[OUTSD_IND_HEALTH_TOTAL]]</f>
        <v>0</v>
      </c>
      <c r="AS3046" s="273">
        <f>Table2[[#This Row],[EXCHG_SG_HEALTH_TOTAL]]+Table2[[#This Row],[OUTSD_SG_HEALTH_TOTAL]]</f>
        <v>0</v>
      </c>
      <c r="AT3046" s="273">
        <f>Table2[[#This Row],[OUTSD_ATM_HEALTH_TOTAL]]+Table2[[#This Row],[OUTSD_LG_HEALTH_TOTAL]]+Table2[[#This Row],[Individual Total]]+Table2[[#This Row],[Small Group Total]]+Table2[[#This Row],[OUTSD_STUDENT]]</f>
        <v>0</v>
      </c>
    </row>
    <row r="3047" spans="1:46">
      <c r="A3047" t="s">
        <v>512</v>
      </c>
      <c r="B3047" t="s">
        <v>361</v>
      </c>
      <c r="AE3047">
        <v>6</v>
      </c>
      <c r="AL3047">
        <v>2023</v>
      </c>
      <c r="AM3047">
        <v>4</v>
      </c>
      <c r="AN3047" s="273">
        <f>(Table2[[#This Row],[OUTSD_IND_HEALTH_TOTAL]]+Table2[[#This Row],[EXCHG_IND_HEALTH_TOTAL]])-Table2[[#This Row],[OUTSD_IND_GRANDFATHER]]</f>
        <v>0</v>
      </c>
      <c r="AO3047" s="275">
        <f>Table2[[#This Row],[OUTSD_IND_HEALTH_TOTAL]]-Table2[[#This Row],[OUTSD_IND_GRANDFATHER]]</f>
        <v>0</v>
      </c>
      <c r="AP3047" s="273">
        <f>(Table2[[#This Row],[OUTSD_SG_HEALTH_TOTAL]]+Table2[[#This Row],[EXCHG_SG_HEALTH_TOTAL]])-Table2[[#This Row],[OUTSD_SG_GRANDFATHER]]</f>
        <v>0</v>
      </c>
      <c r="AQ3047" s="275">
        <f>Table2[[#This Row],[OUTSD_SG_HEALTH_TOTAL]]-Table2[[#This Row],[OUTSD_SG_GRANDFATHER]]</f>
        <v>0</v>
      </c>
      <c r="AR3047" s="273">
        <f>Table2[[#This Row],[EXCHG_IND_HEALTH_TOTAL]]+Table2[[#This Row],[OUTSD_IND_HEALTH_TOTAL]]</f>
        <v>0</v>
      </c>
      <c r="AS3047" s="273">
        <f>Table2[[#This Row],[EXCHG_SG_HEALTH_TOTAL]]+Table2[[#This Row],[OUTSD_SG_HEALTH_TOTAL]]</f>
        <v>0</v>
      </c>
      <c r="AT3047" s="273">
        <f>Table2[[#This Row],[OUTSD_ATM_HEALTH_TOTAL]]+Table2[[#This Row],[OUTSD_LG_HEALTH_TOTAL]]+Table2[[#This Row],[Individual Total]]+Table2[[#This Row],[Small Group Total]]+Table2[[#This Row],[OUTSD_STUDENT]]</f>
        <v>0</v>
      </c>
    </row>
    <row r="3048" spans="1:46">
      <c r="A3048" t="s">
        <v>512</v>
      </c>
      <c r="B3048" t="s">
        <v>372</v>
      </c>
      <c r="AE3048">
        <v>2</v>
      </c>
      <c r="AL3048">
        <v>2023</v>
      </c>
      <c r="AM3048">
        <v>4</v>
      </c>
      <c r="AN3048" s="273">
        <f>(Table2[[#This Row],[OUTSD_IND_HEALTH_TOTAL]]+Table2[[#This Row],[EXCHG_IND_HEALTH_TOTAL]])-Table2[[#This Row],[OUTSD_IND_GRANDFATHER]]</f>
        <v>0</v>
      </c>
      <c r="AO3048" s="275">
        <f>Table2[[#This Row],[OUTSD_IND_HEALTH_TOTAL]]-Table2[[#This Row],[OUTSD_IND_GRANDFATHER]]</f>
        <v>0</v>
      </c>
      <c r="AP3048" s="273">
        <f>(Table2[[#This Row],[OUTSD_SG_HEALTH_TOTAL]]+Table2[[#This Row],[EXCHG_SG_HEALTH_TOTAL]])-Table2[[#This Row],[OUTSD_SG_GRANDFATHER]]</f>
        <v>0</v>
      </c>
      <c r="AQ3048" s="275">
        <f>Table2[[#This Row],[OUTSD_SG_HEALTH_TOTAL]]-Table2[[#This Row],[OUTSD_SG_GRANDFATHER]]</f>
        <v>0</v>
      </c>
      <c r="AR3048" s="273">
        <f>Table2[[#This Row],[EXCHG_IND_HEALTH_TOTAL]]+Table2[[#This Row],[OUTSD_IND_HEALTH_TOTAL]]</f>
        <v>0</v>
      </c>
      <c r="AS3048" s="273">
        <f>Table2[[#This Row],[EXCHG_SG_HEALTH_TOTAL]]+Table2[[#This Row],[OUTSD_SG_HEALTH_TOTAL]]</f>
        <v>0</v>
      </c>
      <c r="AT3048" s="273">
        <f>Table2[[#This Row],[OUTSD_ATM_HEALTH_TOTAL]]+Table2[[#This Row],[OUTSD_LG_HEALTH_TOTAL]]+Table2[[#This Row],[Individual Total]]+Table2[[#This Row],[Small Group Total]]+Table2[[#This Row],[OUTSD_STUDENT]]</f>
        <v>0</v>
      </c>
    </row>
    <row r="3049" spans="1:46">
      <c r="A3049" t="s">
        <v>512</v>
      </c>
      <c r="B3049" t="s">
        <v>379</v>
      </c>
      <c r="AE3049">
        <v>8</v>
      </c>
      <c r="AL3049">
        <v>2023</v>
      </c>
      <c r="AM3049">
        <v>4</v>
      </c>
      <c r="AN3049" s="273">
        <f>(Table2[[#This Row],[OUTSD_IND_HEALTH_TOTAL]]+Table2[[#This Row],[EXCHG_IND_HEALTH_TOTAL]])-Table2[[#This Row],[OUTSD_IND_GRANDFATHER]]</f>
        <v>0</v>
      </c>
      <c r="AO3049" s="275">
        <f>Table2[[#This Row],[OUTSD_IND_HEALTH_TOTAL]]-Table2[[#This Row],[OUTSD_IND_GRANDFATHER]]</f>
        <v>0</v>
      </c>
      <c r="AP3049" s="273">
        <f>(Table2[[#This Row],[OUTSD_SG_HEALTH_TOTAL]]+Table2[[#This Row],[EXCHG_SG_HEALTH_TOTAL]])-Table2[[#This Row],[OUTSD_SG_GRANDFATHER]]</f>
        <v>0</v>
      </c>
      <c r="AQ3049" s="275">
        <f>Table2[[#This Row],[OUTSD_SG_HEALTH_TOTAL]]-Table2[[#This Row],[OUTSD_SG_GRANDFATHER]]</f>
        <v>0</v>
      </c>
      <c r="AR3049" s="273">
        <f>Table2[[#This Row],[EXCHG_IND_HEALTH_TOTAL]]+Table2[[#This Row],[OUTSD_IND_HEALTH_TOTAL]]</f>
        <v>0</v>
      </c>
      <c r="AS3049" s="273">
        <f>Table2[[#This Row],[EXCHG_SG_HEALTH_TOTAL]]+Table2[[#This Row],[OUTSD_SG_HEALTH_TOTAL]]</f>
        <v>0</v>
      </c>
      <c r="AT3049" s="273">
        <f>Table2[[#This Row],[OUTSD_ATM_HEALTH_TOTAL]]+Table2[[#This Row],[OUTSD_LG_HEALTH_TOTAL]]+Table2[[#This Row],[Individual Total]]+Table2[[#This Row],[Small Group Total]]+Table2[[#This Row],[OUTSD_STUDENT]]</f>
        <v>0</v>
      </c>
    </row>
    <row r="3050" spans="1:46">
      <c r="A3050" t="s">
        <v>512</v>
      </c>
      <c r="B3050" t="s">
        <v>377</v>
      </c>
      <c r="AE3050">
        <v>1</v>
      </c>
      <c r="AL3050">
        <v>2023</v>
      </c>
      <c r="AM3050">
        <v>4</v>
      </c>
      <c r="AN3050" s="273">
        <f>(Table2[[#This Row],[OUTSD_IND_HEALTH_TOTAL]]+Table2[[#This Row],[EXCHG_IND_HEALTH_TOTAL]])-Table2[[#This Row],[OUTSD_IND_GRANDFATHER]]</f>
        <v>0</v>
      </c>
      <c r="AO3050" s="275">
        <f>Table2[[#This Row],[OUTSD_IND_HEALTH_TOTAL]]-Table2[[#This Row],[OUTSD_IND_GRANDFATHER]]</f>
        <v>0</v>
      </c>
      <c r="AP3050" s="273">
        <f>(Table2[[#This Row],[OUTSD_SG_HEALTH_TOTAL]]+Table2[[#This Row],[EXCHG_SG_HEALTH_TOTAL]])-Table2[[#This Row],[OUTSD_SG_GRANDFATHER]]</f>
        <v>0</v>
      </c>
      <c r="AQ3050" s="275">
        <f>Table2[[#This Row],[OUTSD_SG_HEALTH_TOTAL]]-Table2[[#This Row],[OUTSD_SG_GRANDFATHER]]</f>
        <v>0</v>
      </c>
      <c r="AR3050" s="273">
        <f>Table2[[#This Row],[EXCHG_IND_HEALTH_TOTAL]]+Table2[[#This Row],[OUTSD_IND_HEALTH_TOTAL]]</f>
        <v>0</v>
      </c>
      <c r="AS3050" s="273">
        <f>Table2[[#This Row],[EXCHG_SG_HEALTH_TOTAL]]+Table2[[#This Row],[OUTSD_SG_HEALTH_TOTAL]]</f>
        <v>0</v>
      </c>
      <c r="AT3050" s="273">
        <f>Table2[[#This Row],[OUTSD_ATM_HEALTH_TOTAL]]+Table2[[#This Row],[OUTSD_LG_HEALTH_TOTAL]]+Table2[[#This Row],[Individual Total]]+Table2[[#This Row],[Small Group Total]]+Table2[[#This Row],[OUTSD_STUDENT]]</f>
        <v>0</v>
      </c>
    </row>
    <row r="3051" spans="1:46">
      <c r="A3051" t="s">
        <v>512</v>
      </c>
      <c r="B3051" t="s">
        <v>370</v>
      </c>
      <c r="AE3051">
        <v>45</v>
      </c>
      <c r="AL3051">
        <v>2023</v>
      </c>
      <c r="AM3051">
        <v>4</v>
      </c>
      <c r="AN3051" s="273">
        <f>(Table2[[#This Row],[OUTSD_IND_HEALTH_TOTAL]]+Table2[[#This Row],[EXCHG_IND_HEALTH_TOTAL]])-Table2[[#This Row],[OUTSD_IND_GRANDFATHER]]</f>
        <v>0</v>
      </c>
      <c r="AO3051" s="275">
        <f>Table2[[#This Row],[OUTSD_IND_HEALTH_TOTAL]]-Table2[[#This Row],[OUTSD_IND_GRANDFATHER]]</f>
        <v>0</v>
      </c>
      <c r="AP3051" s="273">
        <f>(Table2[[#This Row],[OUTSD_SG_HEALTH_TOTAL]]+Table2[[#This Row],[EXCHG_SG_HEALTH_TOTAL]])-Table2[[#This Row],[OUTSD_SG_GRANDFATHER]]</f>
        <v>0</v>
      </c>
      <c r="AQ3051" s="275">
        <f>Table2[[#This Row],[OUTSD_SG_HEALTH_TOTAL]]-Table2[[#This Row],[OUTSD_SG_GRANDFATHER]]</f>
        <v>0</v>
      </c>
      <c r="AR3051" s="273">
        <f>Table2[[#This Row],[EXCHG_IND_HEALTH_TOTAL]]+Table2[[#This Row],[OUTSD_IND_HEALTH_TOTAL]]</f>
        <v>0</v>
      </c>
      <c r="AS3051" s="273">
        <f>Table2[[#This Row],[EXCHG_SG_HEALTH_TOTAL]]+Table2[[#This Row],[OUTSD_SG_HEALTH_TOTAL]]</f>
        <v>0</v>
      </c>
      <c r="AT3051" s="273">
        <f>Table2[[#This Row],[OUTSD_ATM_HEALTH_TOTAL]]+Table2[[#This Row],[OUTSD_LG_HEALTH_TOTAL]]+Table2[[#This Row],[Individual Total]]+Table2[[#This Row],[Small Group Total]]+Table2[[#This Row],[OUTSD_STUDENT]]</f>
        <v>0</v>
      </c>
    </row>
    <row r="3052" spans="1:46">
      <c r="A3052" t="s">
        <v>512</v>
      </c>
      <c r="B3052" t="s">
        <v>367</v>
      </c>
      <c r="AE3052">
        <v>30</v>
      </c>
      <c r="AL3052">
        <v>2023</v>
      </c>
      <c r="AM3052">
        <v>4</v>
      </c>
      <c r="AN3052" s="273">
        <f>(Table2[[#This Row],[OUTSD_IND_HEALTH_TOTAL]]+Table2[[#This Row],[EXCHG_IND_HEALTH_TOTAL]])-Table2[[#This Row],[OUTSD_IND_GRANDFATHER]]</f>
        <v>0</v>
      </c>
      <c r="AO3052" s="275">
        <f>Table2[[#This Row],[OUTSD_IND_HEALTH_TOTAL]]-Table2[[#This Row],[OUTSD_IND_GRANDFATHER]]</f>
        <v>0</v>
      </c>
      <c r="AP3052" s="273">
        <f>(Table2[[#This Row],[OUTSD_SG_HEALTH_TOTAL]]+Table2[[#This Row],[EXCHG_SG_HEALTH_TOTAL]])-Table2[[#This Row],[OUTSD_SG_GRANDFATHER]]</f>
        <v>0</v>
      </c>
      <c r="AQ3052" s="275">
        <f>Table2[[#This Row],[OUTSD_SG_HEALTH_TOTAL]]-Table2[[#This Row],[OUTSD_SG_GRANDFATHER]]</f>
        <v>0</v>
      </c>
      <c r="AR3052" s="273">
        <f>Table2[[#This Row],[EXCHG_IND_HEALTH_TOTAL]]+Table2[[#This Row],[OUTSD_IND_HEALTH_TOTAL]]</f>
        <v>0</v>
      </c>
      <c r="AS3052" s="273">
        <f>Table2[[#This Row],[EXCHG_SG_HEALTH_TOTAL]]+Table2[[#This Row],[OUTSD_SG_HEALTH_TOTAL]]</f>
        <v>0</v>
      </c>
      <c r="AT3052" s="273">
        <f>Table2[[#This Row],[OUTSD_ATM_HEALTH_TOTAL]]+Table2[[#This Row],[OUTSD_LG_HEALTH_TOTAL]]+Table2[[#This Row],[Individual Total]]+Table2[[#This Row],[Small Group Total]]+Table2[[#This Row],[OUTSD_STUDENT]]</f>
        <v>0</v>
      </c>
    </row>
    <row r="3053" spans="1:46">
      <c r="A3053" t="s">
        <v>512</v>
      </c>
      <c r="B3053" t="s">
        <v>389</v>
      </c>
      <c r="AE3053">
        <v>1</v>
      </c>
      <c r="AL3053">
        <v>2023</v>
      </c>
      <c r="AM3053">
        <v>4</v>
      </c>
      <c r="AN3053" s="273">
        <f>(Table2[[#This Row],[OUTSD_IND_HEALTH_TOTAL]]+Table2[[#This Row],[EXCHG_IND_HEALTH_TOTAL]])-Table2[[#This Row],[OUTSD_IND_GRANDFATHER]]</f>
        <v>0</v>
      </c>
      <c r="AO3053" s="275">
        <f>Table2[[#This Row],[OUTSD_IND_HEALTH_TOTAL]]-Table2[[#This Row],[OUTSD_IND_GRANDFATHER]]</f>
        <v>0</v>
      </c>
      <c r="AP3053" s="273">
        <f>(Table2[[#This Row],[OUTSD_SG_HEALTH_TOTAL]]+Table2[[#This Row],[EXCHG_SG_HEALTH_TOTAL]])-Table2[[#This Row],[OUTSD_SG_GRANDFATHER]]</f>
        <v>0</v>
      </c>
      <c r="AQ3053" s="275">
        <f>Table2[[#This Row],[OUTSD_SG_HEALTH_TOTAL]]-Table2[[#This Row],[OUTSD_SG_GRANDFATHER]]</f>
        <v>0</v>
      </c>
      <c r="AR3053" s="273">
        <f>Table2[[#This Row],[EXCHG_IND_HEALTH_TOTAL]]+Table2[[#This Row],[OUTSD_IND_HEALTH_TOTAL]]</f>
        <v>0</v>
      </c>
      <c r="AS3053" s="273">
        <f>Table2[[#This Row],[EXCHG_SG_HEALTH_TOTAL]]+Table2[[#This Row],[OUTSD_SG_HEALTH_TOTAL]]</f>
        <v>0</v>
      </c>
      <c r="AT3053" s="273">
        <f>Table2[[#This Row],[OUTSD_ATM_HEALTH_TOTAL]]+Table2[[#This Row],[OUTSD_LG_HEALTH_TOTAL]]+Table2[[#This Row],[Individual Total]]+Table2[[#This Row],[Small Group Total]]+Table2[[#This Row],[OUTSD_STUDENT]]</f>
        <v>0</v>
      </c>
    </row>
    <row r="3054" spans="1:46">
      <c r="A3054" t="s">
        <v>512</v>
      </c>
      <c r="B3054" t="s">
        <v>360</v>
      </c>
      <c r="AE3054">
        <v>6</v>
      </c>
      <c r="AL3054">
        <v>2023</v>
      </c>
      <c r="AM3054">
        <v>4</v>
      </c>
      <c r="AN3054" s="273">
        <f>(Table2[[#This Row],[OUTSD_IND_HEALTH_TOTAL]]+Table2[[#This Row],[EXCHG_IND_HEALTH_TOTAL]])-Table2[[#This Row],[OUTSD_IND_GRANDFATHER]]</f>
        <v>0</v>
      </c>
      <c r="AO3054" s="275">
        <f>Table2[[#This Row],[OUTSD_IND_HEALTH_TOTAL]]-Table2[[#This Row],[OUTSD_IND_GRANDFATHER]]</f>
        <v>0</v>
      </c>
      <c r="AP3054" s="273">
        <f>(Table2[[#This Row],[OUTSD_SG_HEALTH_TOTAL]]+Table2[[#This Row],[EXCHG_SG_HEALTH_TOTAL]])-Table2[[#This Row],[OUTSD_SG_GRANDFATHER]]</f>
        <v>0</v>
      </c>
      <c r="AQ3054" s="275">
        <f>Table2[[#This Row],[OUTSD_SG_HEALTH_TOTAL]]-Table2[[#This Row],[OUTSD_SG_GRANDFATHER]]</f>
        <v>0</v>
      </c>
      <c r="AR3054" s="273">
        <f>Table2[[#This Row],[EXCHG_IND_HEALTH_TOTAL]]+Table2[[#This Row],[OUTSD_IND_HEALTH_TOTAL]]</f>
        <v>0</v>
      </c>
      <c r="AS3054" s="273">
        <f>Table2[[#This Row],[EXCHG_SG_HEALTH_TOTAL]]+Table2[[#This Row],[OUTSD_SG_HEALTH_TOTAL]]</f>
        <v>0</v>
      </c>
      <c r="AT3054" s="273">
        <f>Table2[[#This Row],[OUTSD_ATM_HEALTH_TOTAL]]+Table2[[#This Row],[OUTSD_LG_HEALTH_TOTAL]]+Table2[[#This Row],[Individual Total]]+Table2[[#This Row],[Small Group Total]]+Table2[[#This Row],[OUTSD_STUDENT]]</f>
        <v>0</v>
      </c>
    </row>
    <row r="3055" spans="1:46">
      <c r="A3055" t="s">
        <v>512</v>
      </c>
      <c r="B3055" t="s">
        <v>368</v>
      </c>
      <c r="AE3055">
        <v>68</v>
      </c>
      <c r="AL3055">
        <v>2023</v>
      </c>
      <c r="AM3055">
        <v>4</v>
      </c>
      <c r="AN3055" s="273">
        <f>(Table2[[#This Row],[OUTSD_IND_HEALTH_TOTAL]]+Table2[[#This Row],[EXCHG_IND_HEALTH_TOTAL]])-Table2[[#This Row],[OUTSD_IND_GRANDFATHER]]</f>
        <v>0</v>
      </c>
      <c r="AO3055" s="275">
        <f>Table2[[#This Row],[OUTSD_IND_HEALTH_TOTAL]]-Table2[[#This Row],[OUTSD_IND_GRANDFATHER]]</f>
        <v>0</v>
      </c>
      <c r="AP3055" s="273">
        <f>(Table2[[#This Row],[OUTSD_SG_HEALTH_TOTAL]]+Table2[[#This Row],[EXCHG_SG_HEALTH_TOTAL]])-Table2[[#This Row],[OUTSD_SG_GRANDFATHER]]</f>
        <v>0</v>
      </c>
      <c r="AQ3055" s="275">
        <f>Table2[[#This Row],[OUTSD_SG_HEALTH_TOTAL]]-Table2[[#This Row],[OUTSD_SG_GRANDFATHER]]</f>
        <v>0</v>
      </c>
      <c r="AR3055" s="273">
        <f>Table2[[#This Row],[EXCHG_IND_HEALTH_TOTAL]]+Table2[[#This Row],[OUTSD_IND_HEALTH_TOTAL]]</f>
        <v>0</v>
      </c>
      <c r="AS3055" s="273">
        <f>Table2[[#This Row],[EXCHG_SG_HEALTH_TOTAL]]+Table2[[#This Row],[OUTSD_SG_HEALTH_TOTAL]]</f>
        <v>0</v>
      </c>
      <c r="AT3055" s="273">
        <f>Table2[[#This Row],[OUTSD_ATM_HEALTH_TOTAL]]+Table2[[#This Row],[OUTSD_LG_HEALTH_TOTAL]]+Table2[[#This Row],[Individual Total]]+Table2[[#This Row],[Small Group Total]]+Table2[[#This Row],[OUTSD_STUDENT]]</f>
        <v>0</v>
      </c>
    </row>
    <row r="3056" spans="1:46">
      <c r="A3056" t="s">
        <v>512</v>
      </c>
      <c r="B3056" t="s">
        <v>371</v>
      </c>
      <c r="AE3056">
        <v>9</v>
      </c>
      <c r="AL3056">
        <v>2023</v>
      </c>
      <c r="AM3056">
        <v>4</v>
      </c>
      <c r="AN3056" s="273">
        <f>(Table2[[#This Row],[OUTSD_IND_HEALTH_TOTAL]]+Table2[[#This Row],[EXCHG_IND_HEALTH_TOTAL]])-Table2[[#This Row],[OUTSD_IND_GRANDFATHER]]</f>
        <v>0</v>
      </c>
      <c r="AO3056" s="275">
        <f>Table2[[#This Row],[OUTSD_IND_HEALTH_TOTAL]]-Table2[[#This Row],[OUTSD_IND_GRANDFATHER]]</f>
        <v>0</v>
      </c>
      <c r="AP3056" s="273">
        <f>(Table2[[#This Row],[OUTSD_SG_HEALTH_TOTAL]]+Table2[[#This Row],[EXCHG_SG_HEALTH_TOTAL]])-Table2[[#This Row],[OUTSD_SG_GRANDFATHER]]</f>
        <v>0</v>
      </c>
      <c r="AQ3056" s="275">
        <f>Table2[[#This Row],[OUTSD_SG_HEALTH_TOTAL]]-Table2[[#This Row],[OUTSD_SG_GRANDFATHER]]</f>
        <v>0</v>
      </c>
      <c r="AR3056" s="273">
        <f>Table2[[#This Row],[EXCHG_IND_HEALTH_TOTAL]]+Table2[[#This Row],[OUTSD_IND_HEALTH_TOTAL]]</f>
        <v>0</v>
      </c>
      <c r="AS3056" s="273">
        <f>Table2[[#This Row],[EXCHG_SG_HEALTH_TOTAL]]+Table2[[#This Row],[OUTSD_SG_HEALTH_TOTAL]]</f>
        <v>0</v>
      </c>
      <c r="AT3056" s="273">
        <f>Table2[[#This Row],[OUTSD_ATM_HEALTH_TOTAL]]+Table2[[#This Row],[OUTSD_LG_HEALTH_TOTAL]]+Table2[[#This Row],[Individual Total]]+Table2[[#This Row],[Small Group Total]]+Table2[[#This Row],[OUTSD_STUDENT]]</f>
        <v>0</v>
      </c>
    </row>
    <row r="3057" spans="1:46">
      <c r="A3057" t="s">
        <v>512</v>
      </c>
      <c r="B3057" t="s">
        <v>378</v>
      </c>
      <c r="AE3057">
        <v>18</v>
      </c>
      <c r="AL3057">
        <v>2023</v>
      </c>
      <c r="AM3057">
        <v>4</v>
      </c>
      <c r="AN3057" s="273">
        <f>(Table2[[#This Row],[OUTSD_IND_HEALTH_TOTAL]]+Table2[[#This Row],[EXCHG_IND_HEALTH_TOTAL]])-Table2[[#This Row],[OUTSD_IND_GRANDFATHER]]</f>
        <v>0</v>
      </c>
      <c r="AO3057" s="275">
        <f>Table2[[#This Row],[OUTSD_IND_HEALTH_TOTAL]]-Table2[[#This Row],[OUTSD_IND_GRANDFATHER]]</f>
        <v>0</v>
      </c>
      <c r="AP3057" s="273">
        <f>(Table2[[#This Row],[OUTSD_SG_HEALTH_TOTAL]]+Table2[[#This Row],[EXCHG_SG_HEALTH_TOTAL]])-Table2[[#This Row],[OUTSD_SG_GRANDFATHER]]</f>
        <v>0</v>
      </c>
      <c r="AQ3057" s="275">
        <f>Table2[[#This Row],[OUTSD_SG_HEALTH_TOTAL]]-Table2[[#This Row],[OUTSD_SG_GRANDFATHER]]</f>
        <v>0</v>
      </c>
      <c r="AR3057" s="273">
        <f>Table2[[#This Row],[EXCHG_IND_HEALTH_TOTAL]]+Table2[[#This Row],[OUTSD_IND_HEALTH_TOTAL]]</f>
        <v>0</v>
      </c>
      <c r="AS3057" s="273">
        <f>Table2[[#This Row],[EXCHG_SG_HEALTH_TOTAL]]+Table2[[#This Row],[OUTSD_SG_HEALTH_TOTAL]]</f>
        <v>0</v>
      </c>
      <c r="AT3057" s="273">
        <f>Table2[[#This Row],[OUTSD_ATM_HEALTH_TOTAL]]+Table2[[#This Row],[OUTSD_LG_HEALTH_TOTAL]]+Table2[[#This Row],[Individual Total]]+Table2[[#This Row],[Small Group Total]]+Table2[[#This Row],[OUTSD_STUDENT]]</f>
        <v>0</v>
      </c>
    </row>
    <row r="3058" spans="1:46">
      <c r="A3058" t="s">
        <v>512</v>
      </c>
      <c r="B3058" t="s">
        <v>369</v>
      </c>
      <c r="AE3058">
        <v>25</v>
      </c>
      <c r="AL3058">
        <v>2023</v>
      </c>
      <c r="AM3058">
        <v>4</v>
      </c>
      <c r="AN3058" s="273">
        <f>(Table2[[#This Row],[OUTSD_IND_HEALTH_TOTAL]]+Table2[[#This Row],[EXCHG_IND_HEALTH_TOTAL]])-Table2[[#This Row],[OUTSD_IND_GRANDFATHER]]</f>
        <v>0</v>
      </c>
      <c r="AO3058" s="275">
        <f>Table2[[#This Row],[OUTSD_IND_HEALTH_TOTAL]]-Table2[[#This Row],[OUTSD_IND_GRANDFATHER]]</f>
        <v>0</v>
      </c>
      <c r="AP3058" s="273">
        <f>(Table2[[#This Row],[OUTSD_SG_HEALTH_TOTAL]]+Table2[[#This Row],[EXCHG_SG_HEALTH_TOTAL]])-Table2[[#This Row],[OUTSD_SG_GRANDFATHER]]</f>
        <v>0</v>
      </c>
      <c r="AQ3058" s="275">
        <f>Table2[[#This Row],[OUTSD_SG_HEALTH_TOTAL]]-Table2[[#This Row],[OUTSD_SG_GRANDFATHER]]</f>
        <v>0</v>
      </c>
      <c r="AR3058" s="273">
        <f>Table2[[#This Row],[EXCHG_IND_HEALTH_TOTAL]]+Table2[[#This Row],[OUTSD_IND_HEALTH_TOTAL]]</f>
        <v>0</v>
      </c>
      <c r="AS3058" s="273">
        <f>Table2[[#This Row],[EXCHG_SG_HEALTH_TOTAL]]+Table2[[#This Row],[OUTSD_SG_HEALTH_TOTAL]]</f>
        <v>0</v>
      </c>
      <c r="AT3058" s="273">
        <f>Table2[[#This Row],[OUTSD_ATM_HEALTH_TOTAL]]+Table2[[#This Row],[OUTSD_LG_HEALTH_TOTAL]]+Table2[[#This Row],[Individual Total]]+Table2[[#This Row],[Small Group Total]]+Table2[[#This Row],[OUTSD_STUDENT]]</f>
        <v>0</v>
      </c>
    </row>
    <row r="3059" spans="1:46">
      <c r="A3059" t="s">
        <v>512</v>
      </c>
      <c r="B3059" t="s">
        <v>385</v>
      </c>
      <c r="AE3059">
        <v>1</v>
      </c>
      <c r="AL3059">
        <v>2023</v>
      </c>
      <c r="AM3059">
        <v>4</v>
      </c>
      <c r="AN3059" s="273">
        <f>(Table2[[#This Row],[OUTSD_IND_HEALTH_TOTAL]]+Table2[[#This Row],[EXCHG_IND_HEALTH_TOTAL]])-Table2[[#This Row],[OUTSD_IND_GRANDFATHER]]</f>
        <v>0</v>
      </c>
      <c r="AO3059" s="275">
        <f>Table2[[#This Row],[OUTSD_IND_HEALTH_TOTAL]]-Table2[[#This Row],[OUTSD_IND_GRANDFATHER]]</f>
        <v>0</v>
      </c>
      <c r="AP3059" s="273">
        <f>(Table2[[#This Row],[OUTSD_SG_HEALTH_TOTAL]]+Table2[[#This Row],[EXCHG_SG_HEALTH_TOTAL]])-Table2[[#This Row],[OUTSD_SG_GRANDFATHER]]</f>
        <v>0</v>
      </c>
      <c r="AQ3059" s="275">
        <f>Table2[[#This Row],[OUTSD_SG_HEALTH_TOTAL]]-Table2[[#This Row],[OUTSD_SG_GRANDFATHER]]</f>
        <v>0</v>
      </c>
      <c r="AR3059" s="273">
        <f>Table2[[#This Row],[EXCHG_IND_HEALTH_TOTAL]]+Table2[[#This Row],[OUTSD_IND_HEALTH_TOTAL]]</f>
        <v>0</v>
      </c>
      <c r="AS3059" s="273">
        <f>Table2[[#This Row],[EXCHG_SG_HEALTH_TOTAL]]+Table2[[#This Row],[OUTSD_SG_HEALTH_TOTAL]]</f>
        <v>0</v>
      </c>
      <c r="AT3059" s="273">
        <f>Table2[[#This Row],[OUTSD_ATM_HEALTH_TOTAL]]+Table2[[#This Row],[OUTSD_LG_HEALTH_TOTAL]]+Table2[[#This Row],[Individual Total]]+Table2[[#This Row],[Small Group Total]]+Table2[[#This Row],[OUTSD_STUDENT]]</f>
        <v>0</v>
      </c>
    </row>
    <row r="3060" spans="1:46">
      <c r="A3060" t="s">
        <v>512</v>
      </c>
      <c r="B3060" t="s">
        <v>366</v>
      </c>
      <c r="AE3060">
        <v>83</v>
      </c>
      <c r="AL3060">
        <v>2023</v>
      </c>
      <c r="AM3060">
        <v>4</v>
      </c>
      <c r="AN3060" s="273">
        <f>(Table2[[#This Row],[OUTSD_IND_HEALTH_TOTAL]]+Table2[[#This Row],[EXCHG_IND_HEALTH_TOTAL]])-Table2[[#This Row],[OUTSD_IND_GRANDFATHER]]</f>
        <v>0</v>
      </c>
      <c r="AO3060" s="275">
        <f>Table2[[#This Row],[OUTSD_IND_HEALTH_TOTAL]]-Table2[[#This Row],[OUTSD_IND_GRANDFATHER]]</f>
        <v>0</v>
      </c>
      <c r="AP3060" s="273">
        <f>(Table2[[#This Row],[OUTSD_SG_HEALTH_TOTAL]]+Table2[[#This Row],[EXCHG_SG_HEALTH_TOTAL]])-Table2[[#This Row],[OUTSD_SG_GRANDFATHER]]</f>
        <v>0</v>
      </c>
      <c r="AQ3060" s="275">
        <f>Table2[[#This Row],[OUTSD_SG_HEALTH_TOTAL]]-Table2[[#This Row],[OUTSD_SG_GRANDFATHER]]</f>
        <v>0</v>
      </c>
      <c r="AR3060" s="273">
        <f>Table2[[#This Row],[EXCHG_IND_HEALTH_TOTAL]]+Table2[[#This Row],[OUTSD_IND_HEALTH_TOTAL]]</f>
        <v>0</v>
      </c>
      <c r="AS3060" s="273">
        <f>Table2[[#This Row],[EXCHG_SG_HEALTH_TOTAL]]+Table2[[#This Row],[OUTSD_SG_HEALTH_TOTAL]]</f>
        <v>0</v>
      </c>
      <c r="AT3060" s="273">
        <f>Table2[[#This Row],[OUTSD_ATM_HEALTH_TOTAL]]+Table2[[#This Row],[OUTSD_LG_HEALTH_TOTAL]]+Table2[[#This Row],[Individual Total]]+Table2[[#This Row],[Small Group Total]]+Table2[[#This Row],[OUTSD_STUDENT]]</f>
        <v>0</v>
      </c>
    </row>
    <row r="3061" spans="1:46">
      <c r="A3061" t="s">
        <v>512</v>
      </c>
      <c r="B3061" t="s">
        <v>375</v>
      </c>
      <c r="AE3061">
        <v>22</v>
      </c>
      <c r="AL3061">
        <v>2023</v>
      </c>
      <c r="AM3061">
        <v>4</v>
      </c>
      <c r="AN3061" s="273">
        <f>(Table2[[#This Row],[OUTSD_IND_HEALTH_TOTAL]]+Table2[[#This Row],[EXCHG_IND_HEALTH_TOTAL]])-Table2[[#This Row],[OUTSD_IND_GRANDFATHER]]</f>
        <v>0</v>
      </c>
      <c r="AO3061" s="275">
        <f>Table2[[#This Row],[OUTSD_IND_HEALTH_TOTAL]]-Table2[[#This Row],[OUTSD_IND_GRANDFATHER]]</f>
        <v>0</v>
      </c>
      <c r="AP3061" s="273">
        <f>(Table2[[#This Row],[OUTSD_SG_HEALTH_TOTAL]]+Table2[[#This Row],[EXCHG_SG_HEALTH_TOTAL]])-Table2[[#This Row],[OUTSD_SG_GRANDFATHER]]</f>
        <v>0</v>
      </c>
      <c r="AQ3061" s="275">
        <f>Table2[[#This Row],[OUTSD_SG_HEALTH_TOTAL]]-Table2[[#This Row],[OUTSD_SG_GRANDFATHER]]</f>
        <v>0</v>
      </c>
      <c r="AR3061" s="273">
        <f>Table2[[#This Row],[EXCHG_IND_HEALTH_TOTAL]]+Table2[[#This Row],[OUTSD_IND_HEALTH_TOTAL]]</f>
        <v>0</v>
      </c>
      <c r="AS3061" s="273">
        <f>Table2[[#This Row],[EXCHG_SG_HEALTH_TOTAL]]+Table2[[#This Row],[OUTSD_SG_HEALTH_TOTAL]]</f>
        <v>0</v>
      </c>
      <c r="AT3061" s="273">
        <f>Table2[[#This Row],[OUTSD_ATM_HEALTH_TOTAL]]+Table2[[#This Row],[OUTSD_LG_HEALTH_TOTAL]]+Table2[[#This Row],[Individual Total]]+Table2[[#This Row],[Small Group Total]]+Table2[[#This Row],[OUTSD_STUDENT]]</f>
        <v>0</v>
      </c>
    </row>
    <row r="3062" spans="1:46">
      <c r="A3062" t="s">
        <v>512</v>
      </c>
      <c r="B3062" t="s">
        <v>365</v>
      </c>
      <c r="AE3062">
        <v>57</v>
      </c>
      <c r="AL3062">
        <v>2023</v>
      </c>
      <c r="AM3062">
        <v>4</v>
      </c>
      <c r="AN3062" s="273">
        <f>(Table2[[#This Row],[OUTSD_IND_HEALTH_TOTAL]]+Table2[[#This Row],[EXCHG_IND_HEALTH_TOTAL]])-Table2[[#This Row],[OUTSD_IND_GRANDFATHER]]</f>
        <v>0</v>
      </c>
      <c r="AO3062" s="275">
        <f>Table2[[#This Row],[OUTSD_IND_HEALTH_TOTAL]]-Table2[[#This Row],[OUTSD_IND_GRANDFATHER]]</f>
        <v>0</v>
      </c>
      <c r="AP3062" s="273">
        <f>(Table2[[#This Row],[OUTSD_SG_HEALTH_TOTAL]]+Table2[[#This Row],[EXCHG_SG_HEALTH_TOTAL]])-Table2[[#This Row],[OUTSD_SG_GRANDFATHER]]</f>
        <v>0</v>
      </c>
      <c r="AQ3062" s="275">
        <f>Table2[[#This Row],[OUTSD_SG_HEALTH_TOTAL]]-Table2[[#This Row],[OUTSD_SG_GRANDFATHER]]</f>
        <v>0</v>
      </c>
      <c r="AR3062" s="273">
        <f>Table2[[#This Row],[EXCHG_IND_HEALTH_TOTAL]]+Table2[[#This Row],[OUTSD_IND_HEALTH_TOTAL]]</f>
        <v>0</v>
      </c>
      <c r="AS3062" s="273">
        <f>Table2[[#This Row],[EXCHG_SG_HEALTH_TOTAL]]+Table2[[#This Row],[OUTSD_SG_HEALTH_TOTAL]]</f>
        <v>0</v>
      </c>
      <c r="AT3062" s="273">
        <f>Table2[[#This Row],[OUTSD_ATM_HEALTH_TOTAL]]+Table2[[#This Row],[OUTSD_LG_HEALTH_TOTAL]]+Table2[[#This Row],[Individual Total]]+Table2[[#This Row],[Small Group Total]]+Table2[[#This Row],[OUTSD_STUDENT]]</f>
        <v>0</v>
      </c>
    </row>
    <row r="3063" spans="1:46">
      <c r="A3063" t="s">
        <v>512</v>
      </c>
      <c r="B3063" t="s">
        <v>383</v>
      </c>
      <c r="AE3063">
        <v>105</v>
      </c>
      <c r="AL3063">
        <v>2023</v>
      </c>
      <c r="AM3063">
        <v>4</v>
      </c>
      <c r="AN3063" s="273">
        <f>(Table2[[#This Row],[OUTSD_IND_HEALTH_TOTAL]]+Table2[[#This Row],[EXCHG_IND_HEALTH_TOTAL]])-Table2[[#This Row],[OUTSD_IND_GRANDFATHER]]</f>
        <v>0</v>
      </c>
      <c r="AO3063" s="275">
        <f>Table2[[#This Row],[OUTSD_IND_HEALTH_TOTAL]]-Table2[[#This Row],[OUTSD_IND_GRANDFATHER]]</f>
        <v>0</v>
      </c>
      <c r="AP3063" s="273">
        <f>(Table2[[#This Row],[OUTSD_SG_HEALTH_TOTAL]]+Table2[[#This Row],[EXCHG_SG_HEALTH_TOTAL]])-Table2[[#This Row],[OUTSD_SG_GRANDFATHER]]</f>
        <v>0</v>
      </c>
      <c r="AQ3063" s="275">
        <f>Table2[[#This Row],[OUTSD_SG_HEALTH_TOTAL]]-Table2[[#This Row],[OUTSD_SG_GRANDFATHER]]</f>
        <v>0</v>
      </c>
      <c r="AR3063" s="273">
        <f>Table2[[#This Row],[EXCHG_IND_HEALTH_TOTAL]]+Table2[[#This Row],[OUTSD_IND_HEALTH_TOTAL]]</f>
        <v>0</v>
      </c>
      <c r="AS3063" s="273">
        <f>Table2[[#This Row],[EXCHG_SG_HEALTH_TOTAL]]+Table2[[#This Row],[OUTSD_SG_HEALTH_TOTAL]]</f>
        <v>0</v>
      </c>
      <c r="AT3063" s="273">
        <f>Table2[[#This Row],[OUTSD_ATM_HEALTH_TOTAL]]+Table2[[#This Row],[OUTSD_LG_HEALTH_TOTAL]]+Table2[[#This Row],[Individual Total]]+Table2[[#This Row],[Small Group Total]]+Table2[[#This Row],[OUTSD_STUDENT]]</f>
        <v>0</v>
      </c>
    </row>
    <row r="3064" spans="1:46">
      <c r="A3064" t="s">
        <v>512</v>
      </c>
      <c r="B3064" t="s">
        <v>356</v>
      </c>
      <c r="AE3064">
        <v>83</v>
      </c>
      <c r="AL3064">
        <v>2023</v>
      </c>
      <c r="AM3064">
        <v>4</v>
      </c>
      <c r="AN3064" s="273">
        <f>(Table2[[#This Row],[OUTSD_IND_HEALTH_TOTAL]]+Table2[[#This Row],[EXCHG_IND_HEALTH_TOTAL]])-Table2[[#This Row],[OUTSD_IND_GRANDFATHER]]</f>
        <v>0</v>
      </c>
      <c r="AO3064" s="275">
        <f>Table2[[#This Row],[OUTSD_IND_HEALTH_TOTAL]]-Table2[[#This Row],[OUTSD_IND_GRANDFATHER]]</f>
        <v>0</v>
      </c>
      <c r="AP3064" s="273">
        <f>(Table2[[#This Row],[OUTSD_SG_HEALTH_TOTAL]]+Table2[[#This Row],[EXCHG_SG_HEALTH_TOTAL]])-Table2[[#This Row],[OUTSD_SG_GRANDFATHER]]</f>
        <v>0</v>
      </c>
      <c r="AQ3064" s="275">
        <f>Table2[[#This Row],[OUTSD_SG_HEALTH_TOTAL]]-Table2[[#This Row],[OUTSD_SG_GRANDFATHER]]</f>
        <v>0</v>
      </c>
      <c r="AR3064" s="273">
        <f>Table2[[#This Row],[EXCHG_IND_HEALTH_TOTAL]]+Table2[[#This Row],[OUTSD_IND_HEALTH_TOTAL]]</f>
        <v>0</v>
      </c>
      <c r="AS3064" s="273">
        <f>Table2[[#This Row],[EXCHG_SG_HEALTH_TOTAL]]+Table2[[#This Row],[OUTSD_SG_HEALTH_TOTAL]]</f>
        <v>0</v>
      </c>
      <c r="AT3064" s="273">
        <f>Table2[[#This Row],[OUTSD_ATM_HEALTH_TOTAL]]+Table2[[#This Row],[OUTSD_LG_HEALTH_TOTAL]]+Table2[[#This Row],[Individual Total]]+Table2[[#This Row],[Small Group Total]]+Table2[[#This Row],[OUTSD_STUDENT]]</f>
        <v>0</v>
      </c>
    </row>
    <row r="3065" spans="1:46">
      <c r="A3065" t="s">
        <v>512</v>
      </c>
      <c r="B3065" t="s">
        <v>359</v>
      </c>
      <c r="AE3065">
        <v>76</v>
      </c>
      <c r="AL3065">
        <v>2023</v>
      </c>
      <c r="AM3065">
        <v>4</v>
      </c>
      <c r="AN3065" s="273">
        <f>(Table2[[#This Row],[OUTSD_IND_HEALTH_TOTAL]]+Table2[[#This Row],[EXCHG_IND_HEALTH_TOTAL]])-Table2[[#This Row],[OUTSD_IND_GRANDFATHER]]</f>
        <v>0</v>
      </c>
      <c r="AO3065" s="275">
        <f>Table2[[#This Row],[OUTSD_IND_HEALTH_TOTAL]]-Table2[[#This Row],[OUTSD_IND_GRANDFATHER]]</f>
        <v>0</v>
      </c>
      <c r="AP3065" s="273">
        <f>(Table2[[#This Row],[OUTSD_SG_HEALTH_TOTAL]]+Table2[[#This Row],[EXCHG_SG_HEALTH_TOTAL]])-Table2[[#This Row],[OUTSD_SG_GRANDFATHER]]</f>
        <v>0</v>
      </c>
      <c r="AQ3065" s="275">
        <f>Table2[[#This Row],[OUTSD_SG_HEALTH_TOTAL]]-Table2[[#This Row],[OUTSD_SG_GRANDFATHER]]</f>
        <v>0</v>
      </c>
      <c r="AR3065" s="273">
        <f>Table2[[#This Row],[EXCHG_IND_HEALTH_TOTAL]]+Table2[[#This Row],[OUTSD_IND_HEALTH_TOTAL]]</f>
        <v>0</v>
      </c>
      <c r="AS3065" s="273">
        <f>Table2[[#This Row],[EXCHG_SG_HEALTH_TOTAL]]+Table2[[#This Row],[OUTSD_SG_HEALTH_TOTAL]]</f>
        <v>0</v>
      </c>
      <c r="AT3065" s="273">
        <f>Table2[[#This Row],[OUTSD_ATM_HEALTH_TOTAL]]+Table2[[#This Row],[OUTSD_LG_HEALTH_TOTAL]]+Table2[[#This Row],[Individual Total]]+Table2[[#This Row],[Small Group Total]]+Table2[[#This Row],[OUTSD_STUDENT]]</f>
        <v>0</v>
      </c>
    </row>
    <row r="3066" spans="1:46">
      <c r="A3066" t="s">
        <v>512</v>
      </c>
      <c r="B3066" t="s">
        <v>364</v>
      </c>
      <c r="AE3066">
        <v>20</v>
      </c>
      <c r="AL3066">
        <v>2023</v>
      </c>
      <c r="AM3066">
        <v>4</v>
      </c>
      <c r="AN3066" s="273">
        <f>(Table2[[#This Row],[OUTSD_IND_HEALTH_TOTAL]]+Table2[[#This Row],[EXCHG_IND_HEALTH_TOTAL]])-Table2[[#This Row],[OUTSD_IND_GRANDFATHER]]</f>
        <v>0</v>
      </c>
      <c r="AO3066" s="275">
        <f>Table2[[#This Row],[OUTSD_IND_HEALTH_TOTAL]]-Table2[[#This Row],[OUTSD_IND_GRANDFATHER]]</f>
        <v>0</v>
      </c>
      <c r="AP3066" s="273">
        <f>(Table2[[#This Row],[OUTSD_SG_HEALTH_TOTAL]]+Table2[[#This Row],[EXCHG_SG_HEALTH_TOTAL]])-Table2[[#This Row],[OUTSD_SG_GRANDFATHER]]</f>
        <v>0</v>
      </c>
      <c r="AQ3066" s="275">
        <f>Table2[[#This Row],[OUTSD_SG_HEALTH_TOTAL]]-Table2[[#This Row],[OUTSD_SG_GRANDFATHER]]</f>
        <v>0</v>
      </c>
      <c r="AR3066" s="273">
        <f>Table2[[#This Row],[EXCHG_IND_HEALTH_TOTAL]]+Table2[[#This Row],[OUTSD_IND_HEALTH_TOTAL]]</f>
        <v>0</v>
      </c>
      <c r="AS3066" s="273">
        <f>Table2[[#This Row],[EXCHG_SG_HEALTH_TOTAL]]+Table2[[#This Row],[OUTSD_SG_HEALTH_TOTAL]]</f>
        <v>0</v>
      </c>
      <c r="AT3066" s="273">
        <f>Table2[[#This Row],[OUTSD_ATM_HEALTH_TOTAL]]+Table2[[#This Row],[OUTSD_LG_HEALTH_TOTAL]]+Table2[[#This Row],[Individual Total]]+Table2[[#This Row],[Small Group Total]]+Table2[[#This Row],[OUTSD_STUDENT]]</f>
        <v>0</v>
      </c>
    </row>
    <row r="3067" spans="1:46">
      <c r="A3067" t="s">
        <v>512</v>
      </c>
      <c r="B3067" t="s">
        <v>374</v>
      </c>
      <c r="AE3067">
        <v>1</v>
      </c>
      <c r="AL3067">
        <v>2023</v>
      </c>
      <c r="AM3067">
        <v>4</v>
      </c>
      <c r="AN3067" s="273">
        <f>(Table2[[#This Row],[OUTSD_IND_HEALTH_TOTAL]]+Table2[[#This Row],[EXCHG_IND_HEALTH_TOTAL]])-Table2[[#This Row],[OUTSD_IND_GRANDFATHER]]</f>
        <v>0</v>
      </c>
      <c r="AO3067" s="275">
        <f>Table2[[#This Row],[OUTSD_IND_HEALTH_TOTAL]]-Table2[[#This Row],[OUTSD_IND_GRANDFATHER]]</f>
        <v>0</v>
      </c>
      <c r="AP3067" s="273">
        <f>(Table2[[#This Row],[OUTSD_SG_HEALTH_TOTAL]]+Table2[[#This Row],[EXCHG_SG_HEALTH_TOTAL]])-Table2[[#This Row],[OUTSD_SG_GRANDFATHER]]</f>
        <v>0</v>
      </c>
      <c r="AQ3067" s="275">
        <f>Table2[[#This Row],[OUTSD_SG_HEALTH_TOTAL]]-Table2[[#This Row],[OUTSD_SG_GRANDFATHER]]</f>
        <v>0</v>
      </c>
      <c r="AR3067" s="273">
        <f>Table2[[#This Row],[EXCHG_IND_HEALTH_TOTAL]]+Table2[[#This Row],[OUTSD_IND_HEALTH_TOTAL]]</f>
        <v>0</v>
      </c>
      <c r="AS3067" s="273">
        <f>Table2[[#This Row],[EXCHG_SG_HEALTH_TOTAL]]+Table2[[#This Row],[OUTSD_SG_HEALTH_TOTAL]]</f>
        <v>0</v>
      </c>
      <c r="AT3067" s="273">
        <f>Table2[[#This Row],[OUTSD_ATM_HEALTH_TOTAL]]+Table2[[#This Row],[OUTSD_LG_HEALTH_TOTAL]]+Table2[[#This Row],[Individual Total]]+Table2[[#This Row],[Small Group Total]]+Table2[[#This Row],[OUTSD_STUDENT]]</f>
        <v>0</v>
      </c>
    </row>
    <row r="3068" spans="1:46">
      <c r="A3068" t="s">
        <v>512</v>
      </c>
      <c r="B3068" t="s">
        <v>380</v>
      </c>
      <c r="AE3068">
        <v>13</v>
      </c>
      <c r="AL3068">
        <v>2023</v>
      </c>
      <c r="AM3068">
        <v>4</v>
      </c>
      <c r="AN3068" s="273">
        <f>(Table2[[#This Row],[OUTSD_IND_HEALTH_TOTAL]]+Table2[[#This Row],[EXCHG_IND_HEALTH_TOTAL]])-Table2[[#This Row],[OUTSD_IND_GRANDFATHER]]</f>
        <v>0</v>
      </c>
      <c r="AO3068" s="275">
        <f>Table2[[#This Row],[OUTSD_IND_HEALTH_TOTAL]]-Table2[[#This Row],[OUTSD_IND_GRANDFATHER]]</f>
        <v>0</v>
      </c>
      <c r="AP3068" s="273">
        <f>(Table2[[#This Row],[OUTSD_SG_HEALTH_TOTAL]]+Table2[[#This Row],[EXCHG_SG_HEALTH_TOTAL]])-Table2[[#This Row],[OUTSD_SG_GRANDFATHER]]</f>
        <v>0</v>
      </c>
      <c r="AQ3068" s="275">
        <f>Table2[[#This Row],[OUTSD_SG_HEALTH_TOTAL]]-Table2[[#This Row],[OUTSD_SG_GRANDFATHER]]</f>
        <v>0</v>
      </c>
      <c r="AR3068" s="273">
        <f>Table2[[#This Row],[EXCHG_IND_HEALTH_TOTAL]]+Table2[[#This Row],[OUTSD_IND_HEALTH_TOTAL]]</f>
        <v>0</v>
      </c>
      <c r="AS3068" s="273">
        <f>Table2[[#This Row],[EXCHG_SG_HEALTH_TOTAL]]+Table2[[#This Row],[OUTSD_SG_HEALTH_TOTAL]]</f>
        <v>0</v>
      </c>
      <c r="AT3068" s="273">
        <f>Table2[[#This Row],[OUTSD_ATM_HEALTH_TOTAL]]+Table2[[#This Row],[OUTSD_LG_HEALTH_TOTAL]]+Table2[[#This Row],[Individual Total]]+Table2[[#This Row],[Small Group Total]]+Table2[[#This Row],[OUTSD_STUDENT]]</f>
        <v>0</v>
      </c>
    </row>
    <row r="3069" spans="1:46">
      <c r="A3069" t="s">
        <v>512</v>
      </c>
      <c r="B3069" t="s">
        <v>387</v>
      </c>
      <c r="AE3069">
        <v>4</v>
      </c>
      <c r="AL3069">
        <v>2023</v>
      </c>
      <c r="AM3069">
        <v>4</v>
      </c>
      <c r="AN3069" s="273">
        <f>(Table2[[#This Row],[OUTSD_IND_HEALTH_TOTAL]]+Table2[[#This Row],[EXCHG_IND_HEALTH_TOTAL]])-Table2[[#This Row],[OUTSD_IND_GRANDFATHER]]</f>
        <v>0</v>
      </c>
      <c r="AO3069" s="275">
        <f>Table2[[#This Row],[OUTSD_IND_HEALTH_TOTAL]]-Table2[[#This Row],[OUTSD_IND_GRANDFATHER]]</f>
        <v>0</v>
      </c>
      <c r="AP3069" s="273">
        <f>(Table2[[#This Row],[OUTSD_SG_HEALTH_TOTAL]]+Table2[[#This Row],[EXCHG_SG_HEALTH_TOTAL]])-Table2[[#This Row],[OUTSD_SG_GRANDFATHER]]</f>
        <v>0</v>
      </c>
      <c r="AQ3069" s="275">
        <f>Table2[[#This Row],[OUTSD_SG_HEALTH_TOTAL]]-Table2[[#This Row],[OUTSD_SG_GRANDFATHER]]</f>
        <v>0</v>
      </c>
      <c r="AR3069" s="273">
        <f>Table2[[#This Row],[EXCHG_IND_HEALTH_TOTAL]]+Table2[[#This Row],[OUTSD_IND_HEALTH_TOTAL]]</f>
        <v>0</v>
      </c>
      <c r="AS3069" s="273">
        <f>Table2[[#This Row],[EXCHG_SG_HEALTH_TOTAL]]+Table2[[#This Row],[OUTSD_SG_HEALTH_TOTAL]]</f>
        <v>0</v>
      </c>
      <c r="AT3069" s="273">
        <f>Table2[[#This Row],[OUTSD_ATM_HEALTH_TOTAL]]+Table2[[#This Row],[OUTSD_LG_HEALTH_TOTAL]]+Table2[[#This Row],[Individual Total]]+Table2[[#This Row],[Small Group Total]]+Table2[[#This Row],[OUTSD_STUDENT]]</f>
        <v>0</v>
      </c>
    </row>
    <row r="3070" spans="1:46">
      <c r="A3070" t="s">
        <v>512</v>
      </c>
      <c r="B3070" t="s">
        <v>357</v>
      </c>
      <c r="AE3070">
        <v>98</v>
      </c>
      <c r="AL3070">
        <v>2023</v>
      </c>
      <c r="AM3070">
        <v>4</v>
      </c>
      <c r="AN3070" s="273">
        <f>(Table2[[#This Row],[OUTSD_IND_HEALTH_TOTAL]]+Table2[[#This Row],[EXCHG_IND_HEALTH_TOTAL]])-Table2[[#This Row],[OUTSD_IND_GRANDFATHER]]</f>
        <v>0</v>
      </c>
      <c r="AO3070" s="275">
        <f>Table2[[#This Row],[OUTSD_IND_HEALTH_TOTAL]]-Table2[[#This Row],[OUTSD_IND_GRANDFATHER]]</f>
        <v>0</v>
      </c>
      <c r="AP3070" s="273">
        <f>(Table2[[#This Row],[OUTSD_SG_HEALTH_TOTAL]]+Table2[[#This Row],[EXCHG_SG_HEALTH_TOTAL]])-Table2[[#This Row],[OUTSD_SG_GRANDFATHER]]</f>
        <v>0</v>
      </c>
      <c r="AQ3070" s="275">
        <f>Table2[[#This Row],[OUTSD_SG_HEALTH_TOTAL]]-Table2[[#This Row],[OUTSD_SG_GRANDFATHER]]</f>
        <v>0</v>
      </c>
      <c r="AR3070" s="273">
        <f>Table2[[#This Row],[EXCHG_IND_HEALTH_TOTAL]]+Table2[[#This Row],[OUTSD_IND_HEALTH_TOTAL]]</f>
        <v>0</v>
      </c>
      <c r="AS3070" s="273">
        <f>Table2[[#This Row],[EXCHG_SG_HEALTH_TOTAL]]+Table2[[#This Row],[OUTSD_SG_HEALTH_TOTAL]]</f>
        <v>0</v>
      </c>
      <c r="AT3070" s="273">
        <f>Table2[[#This Row],[OUTSD_ATM_HEALTH_TOTAL]]+Table2[[#This Row],[OUTSD_LG_HEALTH_TOTAL]]+Table2[[#This Row],[Individual Total]]+Table2[[#This Row],[Small Group Total]]+Table2[[#This Row],[OUTSD_STUDENT]]</f>
        <v>0</v>
      </c>
    </row>
    <row r="3071" spans="1:46">
      <c r="A3071" t="s">
        <v>512</v>
      </c>
      <c r="B3071" t="s">
        <v>390</v>
      </c>
      <c r="AE3071">
        <v>1</v>
      </c>
      <c r="AL3071">
        <v>2023</v>
      </c>
      <c r="AM3071">
        <v>4</v>
      </c>
      <c r="AN3071" s="273">
        <f>(Table2[[#This Row],[OUTSD_IND_HEALTH_TOTAL]]+Table2[[#This Row],[EXCHG_IND_HEALTH_TOTAL]])-Table2[[#This Row],[OUTSD_IND_GRANDFATHER]]</f>
        <v>0</v>
      </c>
      <c r="AO3071" s="275">
        <f>Table2[[#This Row],[OUTSD_IND_HEALTH_TOTAL]]-Table2[[#This Row],[OUTSD_IND_GRANDFATHER]]</f>
        <v>0</v>
      </c>
      <c r="AP3071" s="273">
        <f>(Table2[[#This Row],[OUTSD_SG_HEALTH_TOTAL]]+Table2[[#This Row],[EXCHG_SG_HEALTH_TOTAL]])-Table2[[#This Row],[OUTSD_SG_GRANDFATHER]]</f>
        <v>0</v>
      </c>
      <c r="AQ3071" s="275">
        <f>Table2[[#This Row],[OUTSD_SG_HEALTH_TOTAL]]-Table2[[#This Row],[OUTSD_SG_GRANDFATHER]]</f>
        <v>0</v>
      </c>
      <c r="AR3071" s="273">
        <f>Table2[[#This Row],[EXCHG_IND_HEALTH_TOTAL]]+Table2[[#This Row],[OUTSD_IND_HEALTH_TOTAL]]</f>
        <v>0</v>
      </c>
      <c r="AS3071" s="273">
        <f>Table2[[#This Row],[EXCHG_SG_HEALTH_TOTAL]]+Table2[[#This Row],[OUTSD_SG_HEALTH_TOTAL]]</f>
        <v>0</v>
      </c>
      <c r="AT3071" s="273">
        <f>Table2[[#This Row],[OUTSD_ATM_HEALTH_TOTAL]]+Table2[[#This Row],[OUTSD_LG_HEALTH_TOTAL]]+Table2[[#This Row],[Individual Total]]+Table2[[#This Row],[Small Group Total]]+Table2[[#This Row],[OUTSD_STUDENT]]</f>
        <v>0</v>
      </c>
    </row>
    <row r="3072" spans="1:46">
      <c r="A3072" t="s">
        <v>512</v>
      </c>
      <c r="B3072" t="s">
        <v>362</v>
      </c>
      <c r="AE3072">
        <v>40</v>
      </c>
      <c r="AL3072">
        <v>2023</v>
      </c>
      <c r="AM3072">
        <v>4</v>
      </c>
      <c r="AN3072" s="273">
        <f>(Table2[[#This Row],[OUTSD_IND_HEALTH_TOTAL]]+Table2[[#This Row],[EXCHG_IND_HEALTH_TOTAL]])-Table2[[#This Row],[OUTSD_IND_GRANDFATHER]]</f>
        <v>0</v>
      </c>
      <c r="AO3072" s="275">
        <f>Table2[[#This Row],[OUTSD_IND_HEALTH_TOTAL]]-Table2[[#This Row],[OUTSD_IND_GRANDFATHER]]</f>
        <v>0</v>
      </c>
      <c r="AP3072" s="273">
        <f>(Table2[[#This Row],[OUTSD_SG_HEALTH_TOTAL]]+Table2[[#This Row],[EXCHG_SG_HEALTH_TOTAL]])-Table2[[#This Row],[OUTSD_SG_GRANDFATHER]]</f>
        <v>0</v>
      </c>
      <c r="AQ3072" s="275">
        <f>Table2[[#This Row],[OUTSD_SG_HEALTH_TOTAL]]-Table2[[#This Row],[OUTSD_SG_GRANDFATHER]]</f>
        <v>0</v>
      </c>
      <c r="AR3072" s="273">
        <f>Table2[[#This Row],[EXCHG_IND_HEALTH_TOTAL]]+Table2[[#This Row],[OUTSD_IND_HEALTH_TOTAL]]</f>
        <v>0</v>
      </c>
      <c r="AS3072" s="273">
        <f>Table2[[#This Row],[EXCHG_SG_HEALTH_TOTAL]]+Table2[[#This Row],[OUTSD_SG_HEALTH_TOTAL]]</f>
        <v>0</v>
      </c>
      <c r="AT3072" s="273">
        <f>Table2[[#This Row],[OUTSD_ATM_HEALTH_TOTAL]]+Table2[[#This Row],[OUTSD_LG_HEALTH_TOTAL]]+Table2[[#This Row],[Individual Total]]+Table2[[#This Row],[Small Group Total]]+Table2[[#This Row],[OUTSD_STUDENT]]</f>
        <v>0</v>
      </c>
    </row>
    <row r="3073" spans="1:46">
      <c r="A3073" t="s">
        <v>117</v>
      </c>
      <c r="B3073" t="s">
        <v>363</v>
      </c>
      <c r="AK3073">
        <v>3</v>
      </c>
      <c r="AL3073">
        <v>2023</v>
      </c>
      <c r="AM3073">
        <v>4</v>
      </c>
      <c r="AN3073" s="273">
        <f>(Table2[[#This Row],[OUTSD_IND_HEALTH_TOTAL]]+Table2[[#This Row],[EXCHG_IND_HEALTH_TOTAL]])-Table2[[#This Row],[OUTSD_IND_GRANDFATHER]]</f>
        <v>0</v>
      </c>
      <c r="AO3073" s="275">
        <f>Table2[[#This Row],[OUTSD_IND_HEALTH_TOTAL]]-Table2[[#This Row],[OUTSD_IND_GRANDFATHER]]</f>
        <v>0</v>
      </c>
      <c r="AP3073" s="273">
        <f>(Table2[[#This Row],[OUTSD_SG_HEALTH_TOTAL]]+Table2[[#This Row],[EXCHG_SG_HEALTH_TOTAL]])-Table2[[#This Row],[OUTSD_SG_GRANDFATHER]]</f>
        <v>0</v>
      </c>
      <c r="AQ3073" s="275">
        <f>Table2[[#This Row],[OUTSD_SG_HEALTH_TOTAL]]-Table2[[#This Row],[OUTSD_SG_GRANDFATHER]]</f>
        <v>0</v>
      </c>
      <c r="AR3073" s="273">
        <f>Table2[[#This Row],[EXCHG_IND_HEALTH_TOTAL]]+Table2[[#This Row],[OUTSD_IND_HEALTH_TOTAL]]</f>
        <v>0</v>
      </c>
      <c r="AS3073" s="273">
        <f>Table2[[#This Row],[EXCHG_SG_HEALTH_TOTAL]]+Table2[[#This Row],[OUTSD_SG_HEALTH_TOTAL]]</f>
        <v>0</v>
      </c>
      <c r="AT3073" s="273">
        <f>Table2[[#This Row],[OUTSD_ATM_HEALTH_TOTAL]]+Table2[[#This Row],[OUTSD_LG_HEALTH_TOTAL]]+Table2[[#This Row],[Individual Total]]+Table2[[#This Row],[Small Group Total]]+Table2[[#This Row],[OUTSD_STUDENT]]</f>
        <v>0</v>
      </c>
    </row>
    <row r="3074" spans="1:46">
      <c r="A3074" t="s">
        <v>117</v>
      </c>
      <c r="B3074" t="s">
        <v>358</v>
      </c>
      <c r="AK3074">
        <v>5</v>
      </c>
      <c r="AL3074">
        <v>2023</v>
      </c>
      <c r="AM3074">
        <v>4</v>
      </c>
      <c r="AN3074" s="273">
        <f>(Table2[[#This Row],[OUTSD_IND_HEALTH_TOTAL]]+Table2[[#This Row],[EXCHG_IND_HEALTH_TOTAL]])-Table2[[#This Row],[OUTSD_IND_GRANDFATHER]]</f>
        <v>0</v>
      </c>
      <c r="AO3074" s="275">
        <f>Table2[[#This Row],[OUTSD_IND_HEALTH_TOTAL]]-Table2[[#This Row],[OUTSD_IND_GRANDFATHER]]</f>
        <v>0</v>
      </c>
      <c r="AP3074" s="273">
        <f>(Table2[[#This Row],[OUTSD_SG_HEALTH_TOTAL]]+Table2[[#This Row],[EXCHG_SG_HEALTH_TOTAL]])-Table2[[#This Row],[OUTSD_SG_GRANDFATHER]]</f>
        <v>0</v>
      </c>
      <c r="AQ3074" s="275">
        <f>Table2[[#This Row],[OUTSD_SG_HEALTH_TOTAL]]-Table2[[#This Row],[OUTSD_SG_GRANDFATHER]]</f>
        <v>0</v>
      </c>
      <c r="AR3074" s="273">
        <f>Table2[[#This Row],[EXCHG_IND_HEALTH_TOTAL]]+Table2[[#This Row],[OUTSD_IND_HEALTH_TOTAL]]</f>
        <v>0</v>
      </c>
      <c r="AS3074" s="273">
        <f>Table2[[#This Row],[EXCHG_SG_HEALTH_TOTAL]]+Table2[[#This Row],[OUTSD_SG_HEALTH_TOTAL]]</f>
        <v>0</v>
      </c>
      <c r="AT3074" s="273">
        <f>Table2[[#This Row],[OUTSD_ATM_HEALTH_TOTAL]]+Table2[[#This Row],[OUTSD_LG_HEALTH_TOTAL]]+Table2[[#This Row],[Individual Total]]+Table2[[#This Row],[Small Group Total]]+Table2[[#This Row],[OUTSD_STUDENT]]</f>
        <v>0</v>
      </c>
    </row>
    <row r="3075" spans="1:46">
      <c r="A3075" t="s">
        <v>117</v>
      </c>
      <c r="B3075" t="s">
        <v>361</v>
      </c>
      <c r="AK3075">
        <v>4</v>
      </c>
      <c r="AL3075">
        <v>2023</v>
      </c>
      <c r="AM3075">
        <v>4</v>
      </c>
      <c r="AN3075" s="273">
        <f>(Table2[[#This Row],[OUTSD_IND_HEALTH_TOTAL]]+Table2[[#This Row],[EXCHG_IND_HEALTH_TOTAL]])-Table2[[#This Row],[OUTSD_IND_GRANDFATHER]]</f>
        <v>0</v>
      </c>
      <c r="AO3075" s="275">
        <f>Table2[[#This Row],[OUTSD_IND_HEALTH_TOTAL]]-Table2[[#This Row],[OUTSD_IND_GRANDFATHER]]</f>
        <v>0</v>
      </c>
      <c r="AP3075" s="273">
        <f>(Table2[[#This Row],[OUTSD_SG_HEALTH_TOTAL]]+Table2[[#This Row],[EXCHG_SG_HEALTH_TOTAL]])-Table2[[#This Row],[OUTSD_SG_GRANDFATHER]]</f>
        <v>0</v>
      </c>
      <c r="AQ3075" s="275">
        <f>Table2[[#This Row],[OUTSD_SG_HEALTH_TOTAL]]-Table2[[#This Row],[OUTSD_SG_GRANDFATHER]]</f>
        <v>0</v>
      </c>
      <c r="AR3075" s="273">
        <f>Table2[[#This Row],[EXCHG_IND_HEALTH_TOTAL]]+Table2[[#This Row],[OUTSD_IND_HEALTH_TOTAL]]</f>
        <v>0</v>
      </c>
      <c r="AS3075" s="273">
        <f>Table2[[#This Row],[EXCHG_SG_HEALTH_TOTAL]]+Table2[[#This Row],[OUTSD_SG_HEALTH_TOTAL]]</f>
        <v>0</v>
      </c>
      <c r="AT3075" s="273">
        <f>Table2[[#This Row],[OUTSD_ATM_HEALTH_TOTAL]]+Table2[[#This Row],[OUTSD_LG_HEALTH_TOTAL]]+Table2[[#This Row],[Individual Total]]+Table2[[#This Row],[Small Group Total]]+Table2[[#This Row],[OUTSD_STUDENT]]</f>
        <v>0</v>
      </c>
    </row>
    <row r="3076" spans="1:46">
      <c r="A3076" t="s">
        <v>117</v>
      </c>
      <c r="B3076" t="s">
        <v>372</v>
      </c>
      <c r="AK3076">
        <v>1</v>
      </c>
      <c r="AL3076">
        <v>2023</v>
      </c>
      <c r="AM3076">
        <v>4</v>
      </c>
      <c r="AN3076" s="273">
        <f>(Table2[[#This Row],[OUTSD_IND_HEALTH_TOTAL]]+Table2[[#This Row],[EXCHG_IND_HEALTH_TOTAL]])-Table2[[#This Row],[OUTSD_IND_GRANDFATHER]]</f>
        <v>0</v>
      </c>
      <c r="AO3076" s="275">
        <f>Table2[[#This Row],[OUTSD_IND_HEALTH_TOTAL]]-Table2[[#This Row],[OUTSD_IND_GRANDFATHER]]</f>
        <v>0</v>
      </c>
      <c r="AP3076" s="273">
        <f>(Table2[[#This Row],[OUTSD_SG_HEALTH_TOTAL]]+Table2[[#This Row],[EXCHG_SG_HEALTH_TOTAL]])-Table2[[#This Row],[OUTSD_SG_GRANDFATHER]]</f>
        <v>0</v>
      </c>
      <c r="AQ3076" s="275">
        <f>Table2[[#This Row],[OUTSD_SG_HEALTH_TOTAL]]-Table2[[#This Row],[OUTSD_SG_GRANDFATHER]]</f>
        <v>0</v>
      </c>
      <c r="AR3076" s="273">
        <f>Table2[[#This Row],[EXCHG_IND_HEALTH_TOTAL]]+Table2[[#This Row],[OUTSD_IND_HEALTH_TOTAL]]</f>
        <v>0</v>
      </c>
      <c r="AS3076" s="273">
        <f>Table2[[#This Row],[EXCHG_SG_HEALTH_TOTAL]]+Table2[[#This Row],[OUTSD_SG_HEALTH_TOTAL]]</f>
        <v>0</v>
      </c>
      <c r="AT3076" s="273">
        <f>Table2[[#This Row],[OUTSD_ATM_HEALTH_TOTAL]]+Table2[[#This Row],[OUTSD_LG_HEALTH_TOTAL]]+Table2[[#This Row],[Individual Total]]+Table2[[#This Row],[Small Group Total]]+Table2[[#This Row],[OUTSD_STUDENT]]</f>
        <v>0</v>
      </c>
    </row>
    <row r="3077" spans="1:46">
      <c r="A3077" t="s">
        <v>117</v>
      </c>
      <c r="B3077" t="s">
        <v>376</v>
      </c>
      <c r="AK3077">
        <v>5</v>
      </c>
      <c r="AL3077">
        <v>2023</v>
      </c>
      <c r="AM3077">
        <v>4</v>
      </c>
      <c r="AN3077" s="273">
        <f>(Table2[[#This Row],[OUTSD_IND_HEALTH_TOTAL]]+Table2[[#This Row],[EXCHG_IND_HEALTH_TOTAL]])-Table2[[#This Row],[OUTSD_IND_GRANDFATHER]]</f>
        <v>0</v>
      </c>
      <c r="AO3077" s="275">
        <f>Table2[[#This Row],[OUTSD_IND_HEALTH_TOTAL]]-Table2[[#This Row],[OUTSD_IND_GRANDFATHER]]</f>
        <v>0</v>
      </c>
      <c r="AP3077" s="273">
        <f>(Table2[[#This Row],[OUTSD_SG_HEALTH_TOTAL]]+Table2[[#This Row],[EXCHG_SG_HEALTH_TOTAL]])-Table2[[#This Row],[OUTSD_SG_GRANDFATHER]]</f>
        <v>0</v>
      </c>
      <c r="AQ3077" s="275">
        <f>Table2[[#This Row],[OUTSD_SG_HEALTH_TOTAL]]-Table2[[#This Row],[OUTSD_SG_GRANDFATHER]]</f>
        <v>0</v>
      </c>
      <c r="AR3077" s="273">
        <f>Table2[[#This Row],[EXCHG_IND_HEALTH_TOTAL]]+Table2[[#This Row],[OUTSD_IND_HEALTH_TOTAL]]</f>
        <v>0</v>
      </c>
      <c r="AS3077" s="273">
        <f>Table2[[#This Row],[EXCHG_SG_HEALTH_TOTAL]]+Table2[[#This Row],[OUTSD_SG_HEALTH_TOTAL]]</f>
        <v>0</v>
      </c>
      <c r="AT3077" s="273">
        <f>Table2[[#This Row],[OUTSD_ATM_HEALTH_TOTAL]]+Table2[[#This Row],[OUTSD_LG_HEALTH_TOTAL]]+Table2[[#This Row],[Individual Total]]+Table2[[#This Row],[Small Group Total]]+Table2[[#This Row],[OUTSD_STUDENT]]</f>
        <v>0</v>
      </c>
    </row>
    <row r="3078" spans="1:46">
      <c r="A3078" t="s">
        <v>117</v>
      </c>
      <c r="B3078" t="s">
        <v>379</v>
      </c>
      <c r="AK3078">
        <v>3</v>
      </c>
      <c r="AL3078">
        <v>2023</v>
      </c>
      <c r="AM3078">
        <v>4</v>
      </c>
      <c r="AN3078" s="273">
        <f>(Table2[[#This Row],[OUTSD_IND_HEALTH_TOTAL]]+Table2[[#This Row],[EXCHG_IND_HEALTH_TOTAL]])-Table2[[#This Row],[OUTSD_IND_GRANDFATHER]]</f>
        <v>0</v>
      </c>
      <c r="AO3078" s="275">
        <f>Table2[[#This Row],[OUTSD_IND_HEALTH_TOTAL]]-Table2[[#This Row],[OUTSD_IND_GRANDFATHER]]</f>
        <v>0</v>
      </c>
      <c r="AP3078" s="273">
        <f>(Table2[[#This Row],[OUTSD_SG_HEALTH_TOTAL]]+Table2[[#This Row],[EXCHG_SG_HEALTH_TOTAL]])-Table2[[#This Row],[OUTSD_SG_GRANDFATHER]]</f>
        <v>0</v>
      </c>
      <c r="AQ3078" s="275">
        <f>Table2[[#This Row],[OUTSD_SG_HEALTH_TOTAL]]-Table2[[#This Row],[OUTSD_SG_GRANDFATHER]]</f>
        <v>0</v>
      </c>
      <c r="AR3078" s="273">
        <f>Table2[[#This Row],[EXCHG_IND_HEALTH_TOTAL]]+Table2[[#This Row],[OUTSD_IND_HEALTH_TOTAL]]</f>
        <v>0</v>
      </c>
      <c r="AS3078" s="273">
        <f>Table2[[#This Row],[EXCHG_SG_HEALTH_TOTAL]]+Table2[[#This Row],[OUTSD_SG_HEALTH_TOTAL]]</f>
        <v>0</v>
      </c>
      <c r="AT3078" s="273">
        <f>Table2[[#This Row],[OUTSD_ATM_HEALTH_TOTAL]]+Table2[[#This Row],[OUTSD_LG_HEALTH_TOTAL]]+Table2[[#This Row],[Individual Total]]+Table2[[#This Row],[Small Group Total]]+Table2[[#This Row],[OUTSD_STUDENT]]</f>
        <v>0</v>
      </c>
    </row>
    <row r="3079" spans="1:46">
      <c r="A3079" t="s">
        <v>117</v>
      </c>
      <c r="B3079" t="s">
        <v>377</v>
      </c>
      <c r="AK3079">
        <v>5</v>
      </c>
      <c r="AL3079">
        <v>2023</v>
      </c>
      <c r="AM3079">
        <v>4</v>
      </c>
      <c r="AN3079" s="273">
        <f>(Table2[[#This Row],[OUTSD_IND_HEALTH_TOTAL]]+Table2[[#This Row],[EXCHG_IND_HEALTH_TOTAL]])-Table2[[#This Row],[OUTSD_IND_GRANDFATHER]]</f>
        <v>0</v>
      </c>
      <c r="AO3079" s="275">
        <f>Table2[[#This Row],[OUTSD_IND_HEALTH_TOTAL]]-Table2[[#This Row],[OUTSD_IND_GRANDFATHER]]</f>
        <v>0</v>
      </c>
      <c r="AP3079" s="273">
        <f>(Table2[[#This Row],[OUTSD_SG_HEALTH_TOTAL]]+Table2[[#This Row],[EXCHG_SG_HEALTH_TOTAL]])-Table2[[#This Row],[OUTSD_SG_GRANDFATHER]]</f>
        <v>0</v>
      </c>
      <c r="AQ3079" s="275">
        <f>Table2[[#This Row],[OUTSD_SG_HEALTH_TOTAL]]-Table2[[#This Row],[OUTSD_SG_GRANDFATHER]]</f>
        <v>0</v>
      </c>
      <c r="AR3079" s="273">
        <f>Table2[[#This Row],[EXCHG_IND_HEALTH_TOTAL]]+Table2[[#This Row],[OUTSD_IND_HEALTH_TOTAL]]</f>
        <v>0</v>
      </c>
      <c r="AS3079" s="273">
        <f>Table2[[#This Row],[EXCHG_SG_HEALTH_TOTAL]]+Table2[[#This Row],[OUTSD_SG_HEALTH_TOTAL]]</f>
        <v>0</v>
      </c>
      <c r="AT3079" s="273">
        <f>Table2[[#This Row],[OUTSD_ATM_HEALTH_TOTAL]]+Table2[[#This Row],[OUTSD_LG_HEALTH_TOTAL]]+Table2[[#This Row],[Individual Total]]+Table2[[#This Row],[Small Group Total]]+Table2[[#This Row],[OUTSD_STUDENT]]</f>
        <v>0</v>
      </c>
    </row>
    <row r="3080" spans="1:46">
      <c r="A3080" t="s">
        <v>117</v>
      </c>
      <c r="B3080" t="s">
        <v>370</v>
      </c>
      <c r="AK3080">
        <v>18</v>
      </c>
      <c r="AL3080">
        <v>2023</v>
      </c>
      <c r="AM3080">
        <v>4</v>
      </c>
      <c r="AN3080" s="273">
        <f>(Table2[[#This Row],[OUTSD_IND_HEALTH_TOTAL]]+Table2[[#This Row],[EXCHG_IND_HEALTH_TOTAL]])-Table2[[#This Row],[OUTSD_IND_GRANDFATHER]]</f>
        <v>0</v>
      </c>
      <c r="AO3080" s="275">
        <f>Table2[[#This Row],[OUTSD_IND_HEALTH_TOTAL]]-Table2[[#This Row],[OUTSD_IND_GRANDFATHER]]</f>
        <v>0</v>
      </c>
      <c r="AP3080" s="273">
        <f>(Table2[[#This Row],[OUTSD_SG_HEALTH_TOTAL]]+Table2[[#This Row],[EXCHG_SG_HEALTH_TOTAL]])-Table2[[#This Row],[OUTSD_SG_GRANDFATHER]]</f>
        <v>0</v>
      </c>
      <c r="AQ3080" s="275">
        <f>Table2[[#This Row],[OUTSD_SG_HEALTH_TOTAL]]-Table2[[#This Row],[OUTSD_SG_GRANDFATHER]]</f>
        <v>0</v>
      </c>
      <c r="AR3080" s="273">
        <f>Table2[[#This Row],[EXCHG_IND_HEALTH_TOTAL]]+Table2[[#This Row],[OUTSD_IND_HEALTH_TOTAL]]</f>
        <v>0</v>
      </c>
      <c r="AS3080" s="273">
        <f>Table2[[#This Row],[EXCHG_SG_HEALTH_TOTAL]]+Table2[[#This Row],[OUTSD_SG_HEALTH_TOTAL]]</f>
        <v>0</v>
      </c>
      <c r="AT3080" s="273">
        <f>Table2[[#This Row],[OUTSD_ATM_HEALTH_TOTAL]]+Table2[[#This Row],[OUTSD_LG_HEALTH_TOTAL]]+Table2[[#This Row],[Individual Total]]+Table2[[#This Row],[Small Group Total]]+Table2[[#This Row],[OUTSD_STUDENT]]</f>
        <v>0</v>
      </c>
    </row>
    <row r="3081" spans="1:46">
      <c r="A3081" t="s">
        <v>117</v>
      </c>
      <c r="B3081" t="s">
        <v>367</v>
      </c>
      <c r="AK3081">
        <v>5</v>
      </c>
      <c r="AL3081">
        <v>2023</v>
      </c>
      <c r="AM3081">
        <v>4</v>
      </c>
      <c r="AN3081" s="273">
        <f>(Table2[[#This Row],[OUTSD_IND_HEALTH_TOTAL]]+Table2[[#This Row],[EXCHG_IND_HEALTH_TOTAL]])-Table2[[#This Row],[OUTSD_IND_GRANDFATHER]]</f>
        <v>0</v>
      </c>
      <c r="AO3081" s="275">
        <f>Table2[[#This Row],[OUTSD_IND_HEALTH_TOTAL]]-Table2[[#This Row],[OUTSD_IND_GRANDFATHER]]</f>
        <v>0</v>
      </c>
      <c r="AP3081" s="273">
        <f>(Table2[[#This Row],[OUTSD_SG_HEALTH_TOTAL]]+Table2[[#This Row],[EXCHG_SG_HEALTH_TOTAL]])-Table2[[#This Row],[OUTSD_SG_GRANDFATHER]]</f>
        <v>0</v>
      </c>
      <c r="AQ3081" s="275">
        <f>Table2[[#This Row],[OUTSD_SG_HEALTH_TOTAL]]-Table2[[#This Row],[OUTSD_SG_GRANDFATHER]]</f>
        <v>0</v>
      </c>
      <c r="AR3081" s="273">
        <f>Table2[[#This Row],[EXCHG_IND_HEALTH_TOTAL]]+Table2[[#This Row],[OUTSD_IND_HEALTH_TOTAL]]</f>
        <v>0</v>
      </c>
      <c r="AS3081" s="273">
        <f>Table2[[#This Row],[EXCHG_SG_HEALTH_TOTAL]]+Table2[[#This Row],[OUTSD_SG_HEALTH_TOTAL]]</f>
        <v>0</v>
      </c>
      <c r="AT3081" s="273">
        <f>Table2[[#This Row],[OUTSD_ATM_HEALTH_TOTAL]]+Table2[[#This Row],[OUTSD_LG_HEALTH_TOTAL]]+Table2[[#This Row],[Individual Total]]+Table2[[#This Row],[Small Group Total]]+Table2[[#This Row],[OUTSD_STUDENT]]</f>
        <v>0</v>
      </c>
    </row>
    <row r="3082" spans="1:46">
      <c r="A3082" t="s">
        <v>117</v>
      </c>
      <c r="B3082" t="s">
        <v>391</v>
      </c>
      <c r="AK3082">
        <v>1</v>
      </c>
      <c r="AL3082">
        <v>2023</v>
      </c>
      <c r="AM3082">
        <v>4</v>
      </c>
      <c r="AN3082" s="273">
        <f>(Table2[[#This Row],[OUTSD_IND_HEALTH_TOTAL]]+Table2[[#This Row],[EXCHG_IND_HEALTH_TOTAL]])-Table2[[#This Row],[OUTSD_IND_GRANDFATHER]]</f>
        <v>0</v>
      </c>
      <c r="AO3082" s="275">
        <f>Table2[[#This Row],[OUTSD_IND_HEALTH_TOTAL]]-Table2[[#This Row],[OUTSD_IND_GRANDFATHER]]</f>
        <v>0</v>
      </c>
      <c r="AP3082" s="273">
        <f>(Table2[[#This Row],[OUTSD_SG_HEALTH_TOTAL]]+Table2[[#This Row],[EXCHG_SG_HEALTH_TOTAL]])-Table2[[#This Row],[OUTSD_SG_GRANDFATHER]]</f>
        <v>0</v>
      </c>
      <c r="AQ3082" s="275">
        <f>Table2[[#This Row],[OUTSD_SG_HEALTH_TOTAL]]-Table2[[#This Row],[OUTSD_SG_GRANDFATHER]]</f>
        <v>0</v>
      </c>
      <c r="AR3082" s="273">
        <f>Table2[[#This Row],[EXCHG_IND_HEALTH_TOTAL]]+Table2[[#This Row],[OUTSD_IND_HEALTH_TOTAL]]</f>
        <v>0</v>
      </c>
      <c r="AS3082" s="273">
        <f>Table2[[#This Row],[EXCHG_SG_HEALTH_TOTAL]]+Table2[[#This Row],[OUTSD_SG_HEALTH_TOTAL]]</f>
        <v>0</v>
      </c>
      <c r="AT3082" s="273">
        <f>Table2[[#This Row],[OUTSD_ATM_HEALTH_TOTAL]]+Table2[[#This Row],[OUTSD_LG_HEALTH_TOTAL]]+Table2[[#This Row],[Individual Total]]+Table2[[#This Row],[Small Group Total]]+Table2[[#This Row],[OUTSD_STUDENT]]</f>
        <v>0</v>
      </c>
    </row>
    <row r="3083" spans="1:46">
      <c r="A3083" t="s">
        <v>117</v>
      </c>
      <c r="B3083" t="s">
        <v>389</v>
      </c>
      <c r="AK3083">
        <v>1</v>
      </c>
      <c r="AL3083">
        <v>2023</v>
      </c>
      <c r="AM3083">
        <v>4</v>
      </c>
      <c r="AN3083" s="273">
        <f>(Table2[[#This Row],[OUTSD_IND_HEALTH_TOTAL]]+Table2[[#This Row],[EXCHG_IND_HEALTH_TOTAL]])-Table2[[#This Row],[OUTSD_IND_GRANDFATHER]]</f>
        <v>0</v>
      </c>
      <c r="AO3083" s="275">
        <f>Table2[[#This Row],[OUTSD_IND_HEALTH_TOTAL]]-Table2[[#This Row],[OUTSD_IND_GRANDFATHER]]</f>
        <v>0</v>
      </c>
      <c r="AP3083" s="273">
        <f>(Table2[[#This Row],[OUTSD_SG_HEALTH_TOTAL]]+Table2[[#This Row],[EXCHG_SG_HEALTH_TOTAL]])-Table2[[#This Row],[OUTSD_SG_GRANDFATHER]]</f>
        <v>0</v>
      </c>
      <c r="AQ3083" s="275">
        <f>Table2[[#This Row],[OUTSD_SG_HEALTH_TOTAL]]-Table2[[#This Row],[OUTSD_SG_GRANDFATHER]]</f>
        <v>0</v>
      </c>
      <c r="AR3083" s="273">
        <f>Table2[[#This Row],[EXCHG_IND_HEALTH_TOTAL]]+Table2[[#This Row],[OUTSD_IND_HEALTH_TOTAL]]</f>
        <v>0</v>
      </c>
      <c r="AS3083" s="273">
        <f>Table2[[#This Row],[EXCHG_SG_HEALTH_TOTAL]]+Table2[[#This Row],[OUTSD_SG_HEALTH_TOTAL]]</f>
        <v>0</v>
      </c>
      <c r="AT3083" s="273">
        <f>Table2[[#This Row],[OUTSD_ATM_HEALTH_TOTAL]]+Table2[[#This Row],[OUTSD_LG_HEALTH_TOTAL]]+Table2[[#This Row],[Individual Total]]+Table2[[#This Row],[Small Group Total]]+Table2[[#This Row],[OUTSD_STUDENT]]</f>
        <v>0</v>
      </c>
    </row>
    <row r="3084" spans="1:46">
      <c r="A3084" t="s">
        <v>117</v>
      </c>
      <c r="B3084" t="s">
        <v>360</v>
      </c>
      <c r="AK3084">
        <v>4</v>
      </c>
      <c r="AL3084">
        <v>2023</v>
      </c>
      <c r="AM3084">
        <v>4</v>
      </c>
      <c r="AN3084" s="273">
        <f>(Table2[[#This Row],[OUTSD_IND_HEALTH_TOTAL]]+Table2[[#This Row],[EXCHG_IND_HEALTH_TOTAL]])-Table2[[#This Row],[OUTSD_IND_GRANDFATHER]]</f>
        <v>0</v>
      </c>
      <c r="AO3084" s="275">
        <f>Table2[[#This Row],[OUTSD_IND_HEALTH_TOTAL]]-Table2[[#This Row],[OUTSD_IND_GRANDFATHER]]</f>
        <v>0</v>
      </c>
      <c r="AP3084" s="273">
        <f>(Table2[[#This Row],[OUTSD_SG_HEALTH_TOTAL]]+Table2[[#This Row],[EXCHG_SG_HEALTH_TOTAL]])-Table2[[#This Row],[OUTSD_SG_GRANDFATHER]]</f>
        <v>0</v>
      </c>
      <c r="AQ3084" s="275">
        <f>Table2[[#This Row],[OUTSD_SG_HEALTH_TOTAL]]-Table2[[#This Row],[OUTSD_SG_GRANDFATHER]]</f>
        <v>0</v>
      </c>
      <c r="AR3084" s="273">
        <f>Table2[[#This Row],[EXCHG_IND_HEALTH_TOTAL]]+Table2[[#This Row],[OUTSD_IND_HEALTH_TOTAL]]</f>
        <v>0</v>
      </c>
      <c r="AS3084" s="273">
        <f>Table2[[#This Row],[EXCHG_SG_HEALTH_TOTAL]]+Table2[[#This Row],[OUTSD_SG_HEALTH_TOTAL]]</f>
        <v>0</v>
      </c>
      <c r="AT3084" s="273">
        <f>Table2[[#This Row],[OUTSD_ATM_HEALTH_TOTAL]]+Table2[[#This Row],[OUTSD_LG_HEALTH_TOTAL]]+Table2[[#This Row],[Individual Total]]+Table2[[#This Row],[Small Group Total]]+Table2[[#This Row],[OUTSD_STUDENT]]</f>
        <v>0</v>
      </c>
    </row>
    <row r="3085" spans="1:46">
      <c r="A3085" t="s">
        <v>117</v>
      </c>
      <c r="B3085" t="s">
        <v>368</v>
      </c>
      <c r="AK3085">
        <v>24</v>
      </c>
      <c r="AL3085">
        <v>2023</v>
      </c>
      <c r="AM3085">
        <v>4</v>
      </c>
      <c r="AN3085" s="273">
        <f>(Table2[[#This Row],[OUTSD_IND_HEALTH_TOTAL]]+Table2[[#This Row],[EXCHG_IND_HEALTH_TOTAL]])-Table2[[#This Row],[OUTSD_IND_GRANDFATHER]]</f>
        <v>0</v>
      </c>
      <c r="AO3085" s="275">
        <f>Table2[[#This Row],[OUTSD_IND_HEALTH_TOTAL]]-Table2[[#This Row],[OUTSD_IND_GRANDFATHER]]</f>
        <v>0</v>
      </c>
      <c r="AP3085" s="273">
        <f>(Table2[[#This Row],[OUTSD_SG_HEALTH_TOTAL]]+Table2[[#This Row],[EXCHG_SG_HEALTH_TOTAL]])-Table2[[#This Row],[OUTSD_SG_GRANDFATHER]]</f>
        <v>0</v>
      </c>
      <c r="AQ3085" s="275">
        <f>Table2[[#This Row],[OUTSD_SG_HEALTH_TOTAL]]-Table2[[#This Row],[OUTSD_SG_GRANDFATHER]]</f>
        <v>0</v>
      </c>
      <c r="AR3085" s="273">
        <f>Table2[[#This Row],[EXCHG_IND_HEALTH_TOTAL]]+Table2[[#This Row],[OUTSD_IND_HEALTH_TOTAL]]</f>
        <v>0</v>
      </c>
      <c r="AS3085" s="273">
        <f>Table2[[#This Row],[EXCHG_SG_HEALTH_TOTAL]]+Table2[[#This Row],[OUTSD_SG_HEALTH_TOTAL]]</f>
        <v>0</v>
      </c>
      <c r="AT3085" s="273">
        <f>Table2[[#This Row],[OUTSD_ATM_HEALTH_TOTAL]]+Table2[[#This Row],[OUTSD_LG_HEALTH_TOTAL]]+Table2[[#This Row],[Individual Total]]+Table2[[#This Row],[Small Group Total]]+Table2[[#This Row],[OUTSD_STUDENT]]</f>
        <v>0</v>
      </c>
    </row>
    <row r="3086" spans="1:46">
      <c r="A3086" t="s">
        <v>117</v>
      </c>
      <c r="B3086" t="s">
        <v>371</v>
      </c>
      <c r="AK3086">
        <v>3</v>
      </c>
      <c r="AL3086">
        <v>2023</v>
      </c>
      <c r="AM3086">
        <v>4</v>
      </c>
      <c r="AN3086" s="273">
        <f>(Table2[[#This Row],[OUTSD_IND_HEALTH_TOTAL]]+Table2[[#This Row],[EXCHG_IND_HEALTH_TOTAL]])-Table2[[#This Row],[OUTSD_IND_GRANDFATHER]]</f>
        <v>0</v>
      </c>
      <c r="AO3086" s="275">
        <f>Table2[[#This Row],[OUTSD_IND_HEALTH_TOTAL]]-Table2[[#This Row],[OUTSD_IND_GRANDFATHER]]</f>
        <v>0</v>
      </c>
      <c r="AP3086" s="273">
        <f>(Table2[[#This Row],[OUTSD_SG_HEALTH_TOTAL]]+Table2[[#This Row],[EXCHG_SG_HEALTH_TOTAL]])-Table2[[#This Row],[OUTSD_SG_GRANDFATHER]]</f>
        <v>0</v>
      </c>
      <c r="AQ3086" s="275">
        <f>Table2[[#This Row],[OUTSD_SG_HEALTH_TOTAL]]-Table2[[#This Row],[OUTSD_SG_GRANDFATHER]]</f>
        <v>0</v>
      </c>
      <c r="AR3086" s="273">
        <f>Table2[[#This Row],[EXCHG_IND_HEALTH_TOTAL]]+Table2[[#This Row],[OUTSD_IND_HEALTH_TOTAL]]</f>
        <v>0</v>
      </c>
      <c r="AS3086" s="273">
        <f>Table2[[#This Row],[EXCHG_SG_HEALTH_TOTAL]]+Table2[[#This Row],[OUTSD_SG_HEALTH_TOTAL]]</f>
        <v>0</v>
      </c>
      <c r="AT3086" s="273">
        <f>Table2[[#This Row],[OUTSD_ATM_HEALTH_TOTAL]]+Table2[[#This Row],[OUTSD_LG_HEALTH_TOTAL]]+Table2[[#This Row],[Individual Total]]+Table2[[#This Row],[Small Group Total]]+Table2[[#This Row],[OUTSD_STUDENT]]</f>
        <v>0</v>
      </c>
    </row>
    <row r="3087" spans="1:46">
      <c r="A3087" t="s">
        <v>117</v>
      </c>
      <c r="B3087" t="s">
        <v>378</v>
      </c>
      <c r="AK3087">
        <v>9</v>
      </c>
      <c r="AL3087">
        <v>2023</v>
      </c>
      <c r="AM3087">
        <v>4</v>
      </c>
      <c r="AN3087" s="273">
        <f>(Table2[[#This Row],[OUTSD_IND_HEALTH_TOTAL]]+Table2[[#This Row],[EXCHG_IND_HEALTH_TOTAL]])-Table2[[#This Row],[OUTSD_IND_GRANDFATHER]]</f>
        <v>0</v>
      </c>
      <c r="AO3087" s="275">
        <f>Table2[[#This Row],[OUTSD_IND_HEALTH_TOTAL]]-Table2[[#This Row],[OUTSD_IND_GRANDFATHER]]</f>
        <v>0</v>
      </c>
      <c r="AP3087" s="273">
        <f>(Table2[[#This Row],[OUTSD_SG_HEALTH_TOTAL]]+Table2[[#This Row],[EXCHG_SG_HEALTH_TOTAL]])-Table2[[#This Row],[OUTSD_SG_GRANDFATHER]]</f>
        <v>0</v>
      </c>
      <c r="AQ3087" s="275">
        <f>Table2[[#This Row],[OUTSD_SG_HEALTH_TOTAL]]-Table2[[#This Row],[OUTSD_SG_GRANDFATHER]]</f>
        <v>0</v>
      </c>
      <c r="AR3087" s="273">
        <f>Table2[[#This Row],[EXCHG_IND_HEALTH_TOTAL]]+Table2[[#This Row],[OUTSD_IND_HEALTH_TOTAL]]</f>
        <v>0</v>
      </c>
      <c r="AS3087" s="273">
        <f>Table2[[#This Row],[EXCHG_SG_HEALTH_TOTAL]]+Table2[[#This Row],[OUTSD_SG_HEALTH_TOTAL]]</f>
        <v>0</v>
      </c>
      <c r="AT3087" s="273">
        <f>Table2[[#This Row],[OUTSD_ATM_HEALTH_TOTAL]]+Table2[[#This Row],[OUTSD_LG_HEALTH_TOTAL]]+Table2[[#This Row],[Individual Total]]+Table2[[#This Row],[Small Group Total]]+Table2[[#This Row],[OUTSD_STUDENT]]</f>
        <v>0</v>
      </c>
    </row>
    <row r="3088" spans="1:46">
      <c r="A3088" t="s">
        <v>117</v>
      </c>
      <c r="B3088" t="s">
        <v>369</v>
      </c>
      <c r="AK3088">
        <v>4</v>
      </c>
      <c r="AL3088">
        <v>2023</v>
      </c>
      <c r="AM3088">
        <v>4</v>
      </c>
      <c r="AN3088" s="273">
        <f>(Table2[[#This Row],[OUTSD_IND_HEALTH_TOTAL]]+Table2[[#This Row],[EXCHG_IND_HEALTH_TOTAL]])-Table2[[#This Row],[OUTSD_IND_GRANDFATHER]]</f>
        <v>0</v>
      </c>
      <c r="AO3088" s="275">
        <f>Table2[[#This Row],[OUTSD_IND_HEALTH_TOTAL]]-Table2[[#This Row],[OUTSD_IND_GRANDFATHER]]</f>
        <v>0</v>
      </c>
      <c r="AP3088" s="273">
        <f>(Table2[[#This Row],[OUTSD_SG_HEALTH_TOTAL]]+Table2[[#This Row],[EXCHG_SG_HEALTH_TOTAL]])-Table2[[#This Row],[OUTSD_SG_GRANDFATHER]]</f>
        <v>0</v>
      </c>
      <c r="AQ3088" s="275">
        <f>Table2[[#This Row],[OUTSD_SG_HEALTH_TOTAL]]-Table2[[#This Row],[OUTSD_SG_GRANDFATHER]]</f>
        <v>0</v>
      </c>
      <c r="AR3088" s="273">
        <f>Table2[[#This Row],[EXCHG_IND_HEALTH_TOTAL]]+Table2[[#This Row],[OUTSD_IND_HEALTH_TOTAL]]</f>
        <v>0</v>
      </c>
      <c r="AS3088" s="273">
        <f>Table2[[#This Row],[EXCHG_SG_HEALTH_TOTAL]]+Table2[[#This Row],[OUTSD_SG_HEALTH_TOTAL]]</f>
        <v>0</v>
      </c>
      <c r="AT3088" s="273">
        <f>Table2[[#This Row],[OUTSD_ATM_HEALTH_TOTAL]]+Table2[[#This Row],[OUTSD_LG_HEALTH_TOTAL]]+Table2[[#This Row],[Individual Total]]+Table2[[#This Row],[Small Group Total]]+Table2[[#This Row],[OUTSD_STUDENT]]</f>
        <v>0</v>
      </c>
    </row>
    <row r="3089" spans="1:46">
      <c r="A3089" t="s">
        <v>117</v>
      </c>
      <c r="B3089" t="s">
        <v>385</v>
      </c>
      <c r="AK3089">
        <v>4</v>
      </c>
      <c r="AL3089">
        <v>2023</v>
      </c>
      <c r="AM3089">
        <v>4</v>
      </c>
      <c r="AN3089" s="273">
        <f>(Table2[[#This Row],[OUTSD_IND_HEALTH_TOTAL]]+Table2[[#This Row],[EXCHG_IND_HEALTH_TOTAL]])-Table2[[#This Row],[OUTSD_IND_GRANDFATHER]]</f>
        <v>0</v>
      </c>
      <c r="AO3089" s="275">
        <f>Table2[[#This Row],[OUTSD_IND_HEALTH_TOTAL]]-Table2[[#This Row],[OUTSD_IND_GRANDFATHER]]</f>
        <v>0</v>
      </c>
      <c r="AP3089" s="273">
        <f>(Table2[[#This Row],[OUTSD_SG_HEALTH_TOTAL]]+Table2[[#This Row],[EXCHG_SG_HEALTH_TOTAL]])-Table2[[#This Row],[OUTSD_SG_GRANDFATHER]]</f>
        <v>0</v>
      </c>
      <c r="AQ3089" s="275">
        <f>Table2[[#This Row],[OUTSD_SG_HEALTH_TOTAL]]-Table2[[#This Row],[OUTSD_SG_GRANDFATHER]]</f>
        <v>0</v>
      </c>
      <c r="AR3089" s="273">
        <f>Table2[[#This Row],[EXCHG_IND_HEALTH_TOTAL]]+Table2[[#This Row],[OUTSD_IND_HEALTH_TOTAL]]</f>
        <v>0</v>
      </c>
      <c r="AS3089" s="273">
        <f>Table2[[#This Row],[EXCHG_SG_HEALTH_TOTAL]]+Table2[[#This Row],[OUTSD_SG_HEALTH_TOTAL]]</f>
        <v>0</v>
      </c>
      <c r="AT3089" s="273">
        <f>Table2[[#This Row],[OUTSD_ATM_HEALTH_TOTAL]]+Table2[[#This Row],[OUTSD_LG_HEALTH_TOTAL]]+Table2[[#This Row],[Individual Total]]+Table2[[#This Row],[Small Group Total]]+Table2[[#This Row],[OUTSD_STUDENT]]</f>
        <v>0</v>
      </c>
    </row>
    <row r="3090" spans="1:46">
      <c r="A3090" t="s">
        <v>117</v>
      </c>
      <c r="B3090" t="s">
        <v>366</v>
      </c>
      <c r="AK3090">
        <v>4</v>
      </c>
      <c r="AL3090">
        <v>2023</v>
      </c>
      <c r="AM3090">
        <v>4</v>
      </c>
      <c r="AN3090" s="273">
        <f>(Table2[[#This Row],[OUTSD_IND_HEALTH_TOTAL]]+Table2[[#This Row],[EXCHG_IND_HEALTH_TOTAL]])-Table2[[#This Row],[OUTSD_IND_GRANDFATHER]]</f>
        <v>0</v>
      </c>
      <c r="AO3090" s="275">
        <f>Table2[[#This Row],[OUTSD_IND_HEALTH_TOTAL]]-Table2[[#This Row],[OUTSD_IND_GRANDFATHER]]</f>
        <v>0</v>
      </c>
      <c r="AP3090" s="273">
        <f>(Table2[[#This Row],[OUTSD_SG_HEALTH_TOTAL]]+Table2[[#This Row],[EXCHG_SG_HEALTH_TOTAL]])-Table2[[#This Row],[OUTSD_SG_GRANDFATHER]]</f>
        <v>0</v>
      </c>
      <c r="AQ3090" s="275">
        <f>Table2[[#This Row],[OUTSD_SG_HEALTH_TOTAL]]-Table2[[#This Row],[OUTSD_SG_GRANDFATHER]]</f>
        <v>0</v>
      </c>
      <c r="AR3090" s="273">
        <f>Table2[[#This Row],[EXCHG_IND_HEALTH_TOTAL]]+Table2[[#This Row],[OUTSD_IND_HEALTH_TOTAL]]</f>
        <v>0</v>
      </c>
      <c r="AS3090" s="273">
        <f>Table2[[#This Row],[EXCHG_SG_HEALTH_TOTAL]]+Table2[[#This Row],[OUTSD_SG_HEALTH_TOTAL]]</f>
        <v>0</v>
      </c>
      <c r="AT3090" s="273">
        <f>Table2[[#This Row],[OUTSD_ATM_HEALTH_TOTAL]]+Table2[[#This Row],[OUTSD_LG_HEALTH_TOTAL]]+Table2[[#This Row],[Individual Total]]+Table2[[#This Row],[Small Group Total]]+Table2[[#This Row],[OUTSD_STUDENT]]</f>
        <v>0</v>
      </c>
    </row>
    <row r="3091" spans="1:46">
      <c r="A3091" t="s">
        <v>117</v>
      </c>
      <c r="B3091" t="s">
        <v>375</v>
      </c>
      <c r="AK3091">
        <v>2</v>
      </c>
      <c r="AL3091">
        <v>2023</v>
      </c>
      <c r="AM3091">
        <v>4</v>
      </c>
      <c r="AN3091" s="273">
        <f>(Table2[[#This Row],[OUTSD_IND_HEALTH_TOTAL]]+Table2[[#This Row],[EXCHG_IND_HEALTH_TOTAL]])-Table2[[#This Row],[OUTSD_IND_GRANDFATHER]]</f>
        <v>0</v>
      </c>
      <c r="AO3091" s="275">
        <f>Table2[[#This Row],[OUTSD_IND_HEALTH_TOTAL]]-Table2[[#This Row],[OUTSD_IND_GRANDFATHER]]</f>
        <v>0</v>
      </c>
      <c r="AP3091" s="273">
        <f>(Table2[[#This Row],[OUTSD_SG_HEALTH_TOTAL]]+Table2[[#This Row],[EXCHG_SG_HEALTH_TOTAL]])-Table2[[#This Row],[OUTSD_SG_GRANDFATHER]]</f>
        <v>0</v>
      </c>
      <c r="AQ3091" s="275">
        <f>Table2[[#This Row],[OUTSD_SG_HEALTH_TOTAL]]-Table2[[#This Row],[OUTSD_SG_GRANDFATHER]]</f>
        <v>0</v>
      </c>
      <c r="AR3091" s="273">
        <f>Table2[[#This Row],[EXCHG_IND_HEALTH_TOTAL]]+Table2[[#This Row],[OUTSD_IND_HEALTH_TOTAL]]</f>
        <v>0</v>
      </c>
      <c r="AS3091" s="273">
        <f>Table2[[#This Row],[EXCHG_SG_HEALTH_TOTAL]]+Table2[[#This Row],[OUTSD_SG_HEALTH_TOTAL]]</f>
        <v>0</v>
      </c>
      <c r="AT3091" s="273">
        <f>Table2[[#This Row],[OUTSD_ATM_HEALTH_TOTAL]]+Table2[[#This Row],[OUTSD_LG_HEALTH_TOTAL]]+Table2[[#This Row],[Individual Total]]+Table2[[#This Row],[Small Group Total]]+Table2[[#This Row],[OUTSD_STUDENT]]</f>
        <v>0</v>
      </c>
    </row>
    <row r="3092" spans="1:46">
      <c r="A3092" t="s">
        <v>117</v>
      </c>
      <c r="B3092" t="s">
        <v>365</v>
      </c>
      <c r="AK3092">
        <v>2</v>
      </c>
      <c r="AL3092">
        <v>2023</v>
      </c>
      <c r="AM3092">
        <v>4</v>
      </c>
      <c r="AN3092" s="273">
        <f>(Table2[[#This Row],[OUTSD_IND_HEALTH_TOTAL]]+Table2[[#This Row],[EXCHG_IND_HEALTH_TOTAL]])-Table2[[#This Row],[OUTSD_IND_GRANDFATHER]]</f>
        <v>0</v>
      </c>
      <c r="AO3092" s="275">
        <f>Table2[[#This Row],[OUTSD_IND_HEALTH_TOTAL]]-Table2[[#This Row],[OUTSD_IND_GRANDFATHER]]</f>
        <v>0</v>
      </c>
      <c r="AP3092" s="273">
        <f>(Table2[[#This Row],[OUTSD_SG_HEALTH_TOTAL]]+Table2[[#This Row],[EXCHG_SG_HEALTH_TOTAL]])-Table2[[#This Row],[OUTSD_SG_GRANDFATHER]]</f>
        <v>0</v>
      </c>
      <c r="AQ3092" s="275">
        <f>Table2[[#This Row],[OUTSD_SG_HEALTH_TOTAL]]-Table2[[#This Row],[OUTSD_SG_GRANDFATHER]]</f>
        <v>0</v>
      </c>
      <c r="AR3092" s="273">
        <f>Table2[[#This Row],[EXCHG_IND_HEALTH_TOTAL]]+Table2[[#This Row],[OUTSD_IND_HEALTH_TOTAL]]</f>
        <v>0</v>
      </c>
      <c r="AS3092" s="273">
        <f>Table2[[#This Row],[EXCHG_SG_HEALTH_TOTAL]]+Table2[[#This Row],[OUTSD_SG_HEALTH_TOTAL]]</f>
        <v>0</v>
      </c>
      <c r="AT3092" s="273">
        <f>Table2[[#This Row],[OUTSD_ATM_HEALTH_TOTAL]]+Table2[[#This Row],[OUTSD_LG_HEALTH_TOTAL]]+Table2[[#This Row],[Individual Total]]+Table2[[#This Row],[Small Group Total]]+Table2[[#This Row],[OUTSD_STUDENT]]</f>
        <v>0</v>
      </c>
    </row>
    <row r="3093" spans="1:46">
      <c r="A3093" t="s">
        <v>117</v>
      </c>
      <c r="B3093" t="s">
        <v>356</v>
      </c>
      <c r="AK3093">
        <v>6</v>
      </c>
      <c r="AL3093">
        <v>2023</v>
      </c>
      <c r="AM3093">
        <v>4</v>
      </c>
      <c r="AN3093" s="273">
        <f>(Table2[[#This Row],[OUTSD_IND_HEALTH_TOTAL]]+Table2[[#This Row],[EXCHG_IND_HEALTH_TOTAL]])-Table2[[#This Row],[OUTSD_IND_GRANDFATHER]]</f>
        <v>0</v>
      </c>
      <c r="AO3093" s="275">
        <f>Table2[[#This Row],[OUTSD_IND_HEALTH_TOTAL]]-Table2[[#This Row],[OUTSD_IND_GRANDFATHER]]</f>
        <v>0</v>
      </c>
      <c r="AP3093" s="273">
        <f>(Table2[[#This Row],[OUTSD_SG_HEALTH_TOTAL]]+Table2[[#This Row],[EXCHG_SG_HEALTH_TOTAL]])-Table2[[#This Row],[OUTSD_SG_GRANDFATHER]]</f>
        <v>0</v>
      </c>
      <c r="AQ3093" s="275">
        <f>Table2[[#This Row],[OUTSD_SG_HEALTH_TOTAL]]-Table2[[#This Row],[OUTSD_SG_GRANDFATHER]]</f>
        <v>0</v>
      </c>
      <c r="AR3093" s="273">
        <f>Table2[[#This Row],[EXCHG_IND_HEALTH_TOTAL]]+Table2[[#This Row],[OUTSD_IND_HEALTH_TOTAL]]</f>
        <v>0</v>
      </c>
      <c r="AS3093" s="273">
        <f>Table2[[#This Row],[EXCHG_SG_HEALTH_TOTAL]]+Table2[[#This Row],[OUTSD_SG_HEALTH_TOTAL]]</f>
        <v>0</v>
      </c>
      <c r="AT3093" s="273">
        <f>Table2[[#This Row],[OUTSD_ATM_HEALTH_TOTAL]]+Table2[[#This Row],[OUTSD_LG_HEALTH_TOTAL]]+Table2[[#This Row],[Individual Total]]+Table2[[#This Row],[Small Group Total]]+Table2[[#This Row],[OUTSD_STUDENT]]</f>
        <v>0</v>
      </c>
    </row>
    <row r="3094" spans="1:46">
      <c r="A3094" t="s">
        <v>117</v>
      </c>
      <c r="B3094" t="s">
        <v>359</v>
      </c>
      <c r="AK3094">
        <v>9</v>
      </c>
      <c r="AL3094">
        <v>2023</v>
      </c>
      <c r="AM3094">
        <v>4</v>
      </c>
      <c r="AN3094" s="273">
        <f>(Table2[[#This Row],[OUTSD_IND_HEALTH_TOTAL]]+Table2[[#This Row],[EXCHG_IND_HEALTH_TOTAL]])-Table2[[#This Row],[OUTSD_IND_GRANDFATHER]]</f>
        <v>0</v>
      </c>
      <c r="AO3094" s="275">
        <f>Table2[[#This Row],[OUTSD_IND_HEALTH_TOTAL]]-Table2[[#This Row],[OUTSD_IND_GRANDFATHER]]</f>
        <v>0</v>
      </c>
      <c r="AP3094" s="273">
        <f>(Table2[[#This Row],[OUTSD_SG_HEALTH_TOTAL]]+Table2[[#This Row],[EXCHG_SG_HEALTH_TOTAL]])-Table2[[#This Row],[OUTSD_SG_GRANDFATHER]]</f>
        <v>0</v>
      </c>
      <c r="AQ3094" s="275">
        <f>Table2[[#This Row],[OUTSD_SG_HEALTH_TOTAL]]-Table2[[#This Row],[OUTSD_SG_GRANDFATHER]]</f>
        <v>0</v>
      </c>
      <c r="AR3094" s="273">
        <f>Table2[[#This Row],[EXCHG_IND_HEALTH_TOTAL]]+Table2[[#This Row],[OUTSD_IND_HEALTH_TOTAL]]</f>
        <v>0</v>
      </c>
      <c r="AS3094" s="273">
        <f>Table2[[#This Row],[EXCHG_SG_HEALTH_TOTAL]]+Table2[[#This Row],[OUTSD_SG_HEALTH_TOTAL]]</f>
        <v>0</v>
      </c>
      <c r="AT3094" s="273">
        <f>Table2[[#This Row],[OUTSD_ATM_HEALTH_TOTAL]]+Table2[[#This Row],[OUTSD_LG_HEALTH_TOTAL]]+Table2[[#This Row],[Individual Total]]+Table2[[#This Row],[Small Group Total]]+Table2[[#This Row],[OUTSD_STUDENT]]</f>
        <v>0</v>
      </c>
    </row>
    <row r="3095" spans="1:46">
      <c r="A3095" t="s">
        <v>117</v>
      </c>
      <c r="B3095" t="s">
        <v>364</v>
      </c>
      <c r="AK3095">
        <v>2</v>
      </c>
      <c r="AL3095">
        <v>2023</v>
      </c>
      <c r="AM3095">
        <v>4</v>
      </c>
      <c r="AN3095" s="273">
        <f>(Table2[[#This Row],[OUTSD_IND_HEALTH_TOTAL]]+Table2[[#This Row],[EXCHG_IND_HEALTH_TOTAL]])-Table2[[#This Row],[OUTSD_IND_GRANDFATHER]]</f>
        <v>0</v>
      </c>
      <c r="AO3095" s="275">
        <f>Table2[[#This Row],[OUTSD_IND_HEALTH_TOTAL]]-Table2[[#This Row],[OUTSD_IND_GRANDFATHER]]</f>
        <v>0</v>
      </c>
      <c r="AP3095" s="273">
        <f>(Table2[[#This Row],[OUTSD_SG_HEALTH_TOTAL]]+Table2[[#This Row],[EXCHG_SG_HEALTH_TOTAL]])-Table2[[#This Row],[OUTSD_SG_GRANDFATHER]]</f>
        <v>0</v>
      </c>
      <c r="AQ3095" s="275">
        <f>Table2[[#This Row],[OUTSD_SG_HEALTH_TOTAL]]-Table2[[#This Row],[OUTSD_SG_GRANDFATHER]]</f>
        <v>0</v>
      </c>
      <c r="AR3095" s="273">
        <f>Table2[[#This Row],[EXCHG_IND_HEALTH_TOTAL]]+Table2[[#This Row],[OUTSD_IND_HEALTH_TOTAL]]</f>
        <v>0</v>
      </c>
      <c r="AS3095" s="273">
        <f>Table2[[#This Row],[EXCHG_SG_HEALTH_TOTAL]]+Table2[[#This Row],[OUTSD_SG_HEALTH_TOTAL]]</f>
        <v>0</v>
      </c>
      <c r="AT3095" s="273">
        <f>Table2[[#This Row],[OUTSD_ATM_HEALTH_TOTAL]]+Table2[[#This Row],[OUTSD_LG_HEALTH_TOTAL]]+Table2[[#This Row],[Individual Total]]+Table2[[#This Row],[Small Group Total]]+Table2[[#This Row],[OUTSD_STUDENT]]</f>
        <v>0</v>
      </c>
    </row>
    <row r="3096" spans="1:46">
      <c r="A3096" t="s">
        <v>117</v>
      </c>
      <c r="B3096" t="s">
        <v>374</v>
      </c>
      <c r="AK3096">
        <v>4</v>
      </c>
      <c r="AL3096">
        <v>2023</v>
      </c>
      <c r="AM3096">
        <v>4</v>
      </c>
      <c r="AN3096" s="273">
        <f>(Table2[[#This Row],[OUTSD_IND_HEALTH_TOTAL]]+Table2[[#This Row],[EXCHG_IND_HEALTH_TOTAL]])-Table2[[#This Row],[OUTSD_IND_GRANDFATHER]]</f>
        <v>0</v>
      </c>
      <c r="AO3096" s="275">
        <f>Table2[[#This Row],[OUTSD_IND_HEALTH_TOTAL]]-Table2[[#This Row],[OUTSD_IND_GRANDFATHER]]</f>
        <v>0</v>
      </c>
      <c r="AP3096" s="273">
        <f>(Table2[[#This Row],[OUTSD_SG_HEALTH_TOTAL]]+Table2[[#This Row],[EXCHG_SG_HEALTH_TOTAL]])-Table2[[#This Row],[OUTSD_SG_GRANDFATHER]]</f>
        <v>0</v>
      </c>
      <c r="AQ3096" s="275">
        <f>Table2[[#This Row],[OUTSD_SG_HEALTH_TOTAL]]-Table2[[#This Row],[OUTSD_SG_GRANDFATHER]]</f>
        <v>0</v>
      </c>
      <c r="AR3096" s="273">
        <f>Table2[[#This Row],[EXCHG_IND_HEALTH_TOTAL]]+Table2[[#This Row],[OUTSD_IND_HEALTH_TOTAL]]</f>
        <v>0</v>
      </c>
      <c r="AS3096" s="273">
        <f>Table2[[#This Row],[EXCHG_SG_HEALTH_TOTAL]]+Table2[[#This Row],[OUTSD_SG_HEALTH_TOTAL]]</f>
        <v>0</v>
      </c>
      <c r="AT3096" s="273">
        <f>Table2[[#This Row],[OUTSD_ATM_HEALTH_TOTAL]]+Table2[[#This Row],[OUTSD_LG_HEALTH_TOTAL]]+Table2[[#This Row],[Individual Total]]+Table2[[#This Row],[Small Group Total]]+Table2[[#This Row],[OUTSD_STUDENT]]</f>
        <v>0</v>
      </c>
    </row>
    <row r="3097" spans="1:46">
      <c r="A3097" t="s">
        <v>117</v>
      </c>
      <c r="B3097" t="s">
        <v>380</v>
      </c>
      <c r="AK3097">
        <v>3</v>
      </c>
      <c r="AL3097">
        <v>2023</v>
      </c>
      <c r="AM3097">
        <v>4</v>
      </c>
      <c r="AN3097" s="273">
        <f>(Table2[[#This Row],[OUTSD_IND_HEALTH_TOTAL]]+Table2[[#This Row],[EXCHG_IND_HEALTH_TOTAL]])-Table2[[#This Row],[OUTSD_IND_GRANDFATHER]]</f>
        <v>0</v>
      </c>
      <c r="AO3097" s="275">
        <f>Table2[[#This Row],[OUTSD_IND_HEALTH_TOTAL]]-Table2[[#This Row],[OUTSD_IND_GRANDFATHER]]</f>
        <v>0</v>
      </c>
      <c r="AP3097" s="273">
        <f>(Table2[[#This Row],[OUTSD_SG_HEALTH_TOTAL]]+Table2[[#This Row],[EXCHG_SG_HEALTH_TOTAL]])-Table2[[#This Row],[OUTSD_SG_GRANDFATHER]]</f>
        <v>0</v>
      </c>
      <c r="AQ3097" s="275">
        <f>Table2[[#This Row],[OUTSD_SG_HEALTH_TOTAL]]-Table2[[#This Row],[OUTSD_SG_GRANDFATHER]]</f>
        <v>0</v>
      </c>
      <c r="AR3097" s="273">
        <f>Table2[[#This Row],[EXCHG_IND_HEALTH_TOTAL]]+Table2[[#This Row],[OUTSD_IND_HEALTH_TOTAL]]</f>
        <v>0</v>
      </c>
      <c r="AS3097" s="273">
        <f>Table2[[#This Row],[EXCHG_SG_HEALTH_TOTAL]]+Table2[[#This Row],[OUTSD_SG_HEALTH_TOTAL]]</f>
        <v>0</v>
      </c>
      <c r="AT3097" s="273">
        <f>Table2[[#This Row],[OUTSD_ATM_HEALTH_TOTAL]]+Table2[[#This Row],[OUTSD_LG_HEALTH_TOTAL]]+Table2[[#This Row],[Individual Total]]+Table2[[#This Row],[Small Group Total]]+Table2[[#This Row],[OUTSD_STUDENT]]</f>
        <v>0</v>
      </c>
    </row>
    <row r="3098" spans="1:46">
      <c r="A3098" t="s">
        <v>117</v>
      </c>
      <c r="B3098" t="s">
        <v>387</v>
      </c>
      <c r="AK3098">
        <v>3</v>
      </c>
      <c r="AL3098">
        <v>2023</v>
      </c>
      <c r="AM3098">
        <v>4</v>
      </c>
      <c r="AN3098" s="273">
        <f>(Table2[[#This Row],[OUTSD_IND_HEALTH_TOTAL]]+Table2[[#This Row],[EXCHG_IND_HEALTH_TOTAL]])-Table2[[#This Row],[OUTSD_IND_GRANDFATHER]]</f>
        <v>0</v>
      </c>
      <c r="AO3098" s="275">
        <f>Table2[[#This Row],[OUTSD_IND_HEALTH_TOTAL]]-Table2[[#This Row],[OUTSD_IND_GRANDFATHER]]</f>
        <v>0</v>
      </c>
      <c r="AP3098" s="273">
        <f>(Table2[[#This Row],[OUTSD_SG_HEALTH_TOTAL]]+Table2[[#This Row],[EXCHG_SG_HEALTH_TOTAL]])-Table2[[#This Row],[OUTSD_SG_GRANDFATHER]]</f>
        <v>0</v>
      </c>
      <c r="AQ3098" s="275">
        <f>Table2[[#This Row],[OUTSD_SG_HEALTH_TOTAL]]-Table2[[#This Row],[OUTSD_SG_GRANDFATHER]]</f>
        <v>0</v>
      </c>
      <c r="AR3098" s="273">
        <f>Table2[[#This Row],[EXCHG_IND_HEALTH_TOTAL]]+Table2[[#This Row],[OUTSD_IND_HEALTH_TOTAL]]</f>
        <v>0</v>
      </c>
      <c r="AS3098" s="273">
        <f>Table2[[#This Row],[EXCHG_SG_HEALTH_TOTAL]]+Table2[[#This Row],[OUTSD_SG_HEALTH_TOTAL]]</f>
        <v>0</v>
      </c>
      <c r="AT3098" s="273">
        <f>Table2[[#This Row],[OUTSD_ATM_HEALTH_TOTAL]]+Table2[[#This Row],[OUTSD_LG_HEALTH_TOTAL]]+Table2[[#This Row],[Individual Total]]+Table2[[#This Row],[Small Group Total]]+Table2[[#This Row],[OUTSD_STUDENT]]</f>
        <v>0</v>
      </c>
    </row>
    <row r="3099" spans="1:46">
      <c r="A3099" t="s">
        <v>117</v>
      </c>
      <c r="B3099" t="s">
        <v>392</v>
      </c>
      <c r="AK3099">
        <v>1</v>
      </c>
      <c r="AL3099">
        <v>2023</v>
      </c>
      <c r="AM3099">
        <v>4</v>
      </c>
      <c r="AN3099" s="273">
        <f>(Table2[[#This Row],[OUTSD_IND_HEALTH_TOTAL]]+Table2[[#This Row],[EXCHG_IND_HEALTH_TOTAL]])-Table2[[#This Row],[OUTSD_IND_GRANDFATHER]]</f>
        <v>0</v>
      </c>
      <c r="AO3099" s="275">
        <f>Table2[[#This Row],[OUTSD_IND_HEALTH_TOTAL]]-Table2[[#This Row],[OUTSD_IND_GRANDFATHER]]</f>
        <v>0</v>
      </c>
      <c r="AP3099" s="273">
        <f>(Table2[[#This Row],[OUTSD_SG_HEALTH_TOTAL]]+Table2[[#This Row],[EXCHG_SG_HEALTH_TOTAL]])-Table2[[#This Row],[OUTSD_SG_GRANDFATHER]]</f>
        <v>0</v>
      </c>
      <c r="AQ3099" s="275">
        <f>Table2[[#This Row],[OUTSD_SG_HEALTH_TOTAL]]-Table2[[#This Row],[OUTSD_SG_GRANDFATHER]]</f>
        <v>0</v>
      </c>
      <c r="AR3099" s="273">
        <f>Table2[[#This Row],[EXCHG_IND_HEALTH_TOTAL]]+Table2[[#This Row],[OUTSD_IND_HEALTH_TOTAL]]</f>
        <v>0</v>
      </c>
      <c r="AS3099" s="273">
        <f>Table2[[#This Row],[EXCHG_SG_HEALTH_TOTAL]]+Table2[[#This Row],[OUTSD_SG_HEALTH_TOTAL]]</f>
        <v>0</v>
      </c>
      <c r="AT3099" s="273">
        <f>Table2[[#This Row],[OUTSD_ATM_HEALTH_TOTAL]]+Table2[[#This Row],[OUTSD_LG_HEALTH_TOTAL]]+Table2[[#This Row],[Individual Total]]+Table2[[#This Row],[Small Group Total]]+Table2[[#This Row],[OUTSD_STUDENT]]</f>
        <v>0</v>
      </c>
    </row>
    <row r="3100" spans="1:46">
      <c r="A3100" t="s">
        <v>117</v>
      </c>
      <c r="B3100" t="s">
        <v>373</v>
      </c>
      <c r="AK3100">
        <v>2</v>
      </c>
      <c r="AL3100">
        <v>2023</v>
      </c>
      <c r="AM3100">
        <v>4</v>
      </c>
      <c r="AN3100" s="273">
        <f>(Table2[[#This Row],[OUTSD_IND_HEALTH_TOTAL]]+Table2[[#This Row],[EXCHG_IND_HEALTH_TOTAL]])-Table2[[#This Row],[OUTSD_IND_GRANDFATHER]]</f>
        <v>0</v>
      </c>
      <c r="AO3100" s="275">
        <f>Table2[[#This Row],[OUTSD_IND_HEALTH_TOTAL]]-Table2[[#This Row],[OUTSD_IND_GRANDFATHER]]</f>
        <v>0</v>
      </c>
      <c r="AP3100" s="273">
        <f>(Table2[[#This Row],[OUTSD_SG_HEALTH_TOTAL]]+Table2[[#This Row],[EXCHG_SG_HEALTH_TOTAL]])-Table2[[#This Row],[OUTSD_SG_GRANDFATHER]]</f>
        <v>0</v>
      </c>
      <c r="AQ3100" s="275">
        <f>Table2[[#This Row],[OUTSD_SG_HEALTH_TOTAL]]-Table2[[#This Row],[OUTSD_SG_GRANDFATHER]]</f>
        <v>0</v>
      </c>
      <c r="AR3100" s="273">
        <f>Table2[[#This Row],[EXCHG_IND_HEALTH_TOTAL]]+Table2[[#This Row],[OUTSD_IND_HEALTH_TOTAL]]</f>
        <v>0</v>
      </c>
      <c r="AS3100" s="273">
        <f>Table2[[#This Row],[EXCHG_SG_HEALTH_TOTAL]]+Table2[[#This Row],[OUTSD_SG_HEALTH_TOTAL]]</f>
        <v>0</v>
      </c>
      <c r="AT3100" s="273">
        <f>Table2[[#This Row],[OUTSD_ATM_HEALTH_TOTAL]]+Table2[[#This Row],[OUTSD_LG_HEALTH_TOTAL]]+Table2[[#This Row],[Individual Total]]+Table2[[#This Row],[Small Group Total]]+Table2[[#This Row],[OUTSD_STUDENT]]</f>
        <v>0</v>
      </c>
    </row>
    <row r="3101" spans="1:46">
      <c r="A3101" t="s">
        <v>117</v>
      </c>
      <c r="B3101" t="s">
        <v>357</v>
      </c>
      <c r="AK3101">
        <v>6</v>
      </c>
      <c r="AL3101">
        <v>2023</v>
      </c>
      <c r="AM3101">
        <v>4</v>
      </c>
      <c r="AN3101" s="273">
        <f>(Table2[[#This Row],[OUTSD_IND_HEALTH_TOTAL]]+Table2[[#This Row],[EXCHG_IND_HEALTH_TOTAL]])-Table2[[#This Row],[OUTSD_IND_GRANDFATHER]]</f>
        <v>0</v>
      </c>
      <c r="AO3101" s="275">
        <f>Table2[[#This Row],[OUTSD_IND_HEALTH_TOTAL]]-Table2[[#This Row],[OUTSD_IND_GRANDFATHER]]</f>
        <v>0</v>
      </c>
      <c r="AP3101" s="273">
        <f>(Table2[[#This Row],[OUTSD_SG_HEALTH_TOTAL]]+Table2[[#This Row],[EXCHG_SG_HEALTH_TOTAL]])-Table2[[#This Row],[OUTSD_SG_GRANDFATHER]]</f>
        <v>0</v>
      </c>
      <c r="AQ3101" s="275">
        <f>Table2[[#This Row],[OUTSD_SG_HEALTH_TOTAL]]-Table2[[#This Row],[OUTSD_SG_GRANDFATHER]]</f>
        <v>0</v>
      </c>
      <c r="AR3101" s="273">
        <f>Table2[[#This Row],[EXCHG_IND_HEALTH_TOTAL]]+Table2[[#This Row],[OUTSD_IND_HEALTH_TOTAL]]</f>
        <v>0</v>
      </c>
      <c r="AS3101" s="273">
        <f>Table2[[#This Row],[EXCHG_SG_HEALTH_TOTAL]]+Table2[[#This Row],[OUTSD_SG_HEALTH_TOTAL]]</f>
        <v>0</v>
      </c>
      <c r="AT3101" s="273">
        <f>Table2[[#This Row],[OUTSD_ATM_HEALTH_TOTAL]]+Table2[[#This Row],[OUTSD_LG_HEALTH_TOTAL]]+Table2[[#This Row],[Individual Total]]+Table2[[#This Row],[Small Group Total]]+Table2[[#This Row],[OUTSD_STUDENT]]</f>
        <v>0</v>
      </c>
    </row>
    <row r="3102" spans="1:46">
      <c r="A3102" t="s">
        <v>117</v>
      </c>
      <c r="B3102" t="s">
        <v>390</v>
      </c>
      <c r="AK3102">
        <v>1</v>
      </c>
      <c r="AL3102">
        <v>2023</v>
      </c>
      <c r="AM3102">
        <v>4</v>
      </c>
      <c r="AN3102" s="273">
        <f>(Table2[[#This Row],[OUTSD_IND_HEALTH_TOTAL]]+Table2[[#This Row],[EXCHG_IND_HEALTH_TOTAL]])-Table2[[#This Row],[OUTSD_IND_GRANDFATHER]]</f>
        <v>0</v>
      </c>
      <c r="AO3102" s="275">
        <f>Table2[[#This Row],[OUTSD_IND_HEALTH_TOTAL]]-Table2[[#This Row],[OUTSD_IND_GRANDFATHER]]</f>
        <v>0</v>
      </c>
      <c r="AP3102" s="273">
        <f>(Table2[[#This Row],[OUTSD_SG_HEALTH_TOTAL]]+Table2[[#This Row],[EXCHG_SG_HEALTH_TOTAL]])-Table2[[#This Row],[OUTSD_SG_GRANDFATHER]]</f>
        <v>0</v>
      </c>
      <c r="AQ3102" s="275">
        <f>Table2[[#This Row],[OUTSD_SG_HEALTH_TOTAL]]-Table2[[#This Row],[OUTSD_SG_GRANDFATHER]]</f>
        <v>0</v>
      </c>
      <c r="AR3102" s="273">
        <f>Table2[[#This Row],[EXCHG_IND_HEALTH_TOTAL]]+Table2[[#This Row],[OUTSD_IND_HEALTH_TOTAL]]</f>
        <v>0</v>
      </c>
      <c r="AS3102" s="273">
        <f>Table2[[#This Row],[EXCHG_SG_HEALTH_TOTAL]]+Table2[[#This Row],[OUTSD_SG_HEALTH_TOTAL]]</f>
        <v>0</v>
      </c>
      <c r="AT3102" s="273">
        <f>Table2[[#This Row],[OUTSD_ATM_HEALTH_TOTAL]]+Table2[[#This Row],[OUTSD_LG_HEALTH_TOTAL]]+Table2[[#This Row],[Individual Total]]+Table2[[#This Row],[Small Group Total]]+Table2[[#This Row],[OUTSD_STUDENT]]</f>
        <v>0</v>
      </c>
    </row>
    <row r="3103" spans="1:46">
      <c r="A3103" t="s">
        <v>117</v>
      </c>
      <c r="B3103" t="s">
        <v>362</v>
      </c>
      <c r="AK3103">
        <v>4</v>
      </c>
      <c r="AL3103">
        <v>2023</v>
      </c>
      <c r="AM3103">
        <v>4</v>
      </c>
      <c r="AN3103" s="273">
        <f>(Table2[[#This Row],[OUTSD_IND_HEALTH_TOTAL]]+Table2[[#This Row],[EXCHG_IND_HEALTH_TOTAL]])-Table2[[#This Row],[OUTSD_IND_GRANDFATHER]]</f>
        <v>0</v>
      </c>
      <c r="AO3103" s="275">
        <f>Table2[[#This Row],[OUTSD_IND_HEALTH_TOTAL]]-Table2[[#This Row],[OUTSD_IND_GRANDFATHER]]</f>
        <v>0</v>
      </c>
      <c r="AP3103" s="273">
        <f>(Table2[[#This Row],[OUTSD_SG_HEALTH_TOTAL]]+Table2[[#This Row],[EXCHG_SG_HEALTH_TOTAL]])-Table2[[#This Row],[OUTSD_SG_GRANDFATHER]]</f>
        <v>0</v>
      </c>
      <c r="AQ3103" s="275">
        <f>Table2[[#This Row],[OUTSD_SG_HEALTH_TOTAL]]-Table2[[#This Row],[OUTSD_SG_GRANDFATHER]]</f>
        <v>0</v>
      </c>
      <c r="AR3103" s="273">
        <f>Table2[[#This Row],[EXCHG_IND_HEALTH_TOTAL]]+Table2[[#This Row],[OUTSD_IND_HEALTH_TOTAL]]</f>
        <v>0</v>
      </c>
      <c r="AS3103" s="273">
        <f>Table2[[#This Row],[EXCHG_SG_HEALTH_TOTAL]]+Table2[[#This Row],[OUTSD_SG_HEALTH_TOTAL]]</f>
        <v>0</v>
      </c>
      <c r="AT3103" s="273">
        <f>Table2[[#This Row],[OUTSD_ATM_HEALTH_TOTAL]]+Table2[[#This Row],[OUTSD_LG_HEALTH_TOTAL]]+Table2[[#This Row],[Individual Total]]+Table2[[#This Row],[Small Group Total]]+Table2[[#This Row],[OUTSD_STUDENT]]</f>
        <v>0</v>
      </c>
    </row>
    <row r="3104" spans="1:46">
      <c r="A3104" t="s">
        <v>118</v>
      </c>
      <c r="B3104" t="s">
        <v>363</v>
      </c>
      <c r="AE3104">
        <v>1</v>
      </c>
      <c r="AL3104">
        <v>2023</v>
      </c>
      <c r="AM3104">
        <v>4</v>
      </c>
      <c r="AN3104" s="273">
        <f>(Table2[[#This Row],[OUTSD_IND_HEALTH_TOTAL]]+Table2[[#This Row],[EXCHG_IND_HEALTH_TOTAL]])-Table2[[#This Row],[OUTSD_IND_GRANDFATHER]]</f>
        <v>0</v>
      </c>
      <c r="AO3104" s="275">
        <f>Table2[[#This Row],[OUTSD_IND_HEALTH_TOTAL]]-Table2[[#This Row],[OUTSD_IND_GRANDFATHER]]</f>
        <v>0</v>
      </c>
      <c r="AP3104" s="273">
        <f>(Table2[[#This Row],[OUTSD_SG_HEALTH_TOTAL]]+Table2[[#This Row],[EXCHG_SG_HEALTH_TOTAL]])-Table2[[#This Row],[OUTSD_SG_GRANDFATHER]]</f>
        <v>0</v>
      </c>
      <c r="AQ3104" s="275">
        <f>Table2[[#This Row],[OUTSD_SG_HEALTH_TOTAL]]-Table2[[#This Row],[OUTSD_SG_GRANDFATHER]]</f>
        <v>0</v>
      </c>
      <c r="AR3104" s="273">
        <f>Table2[[#This Row],[EXCHG_IND_HEALTH_TOTAL]]+Table2[[#This Row],[OUTSD_IND_HEALTH_TOTAL]]</f>
        <v>0</v>
      </c>
      <c r="AS3104" s="273">
        <f>Table2[[#This Row],[EXCHG_SG_HEALTH_TOTAL]]+Table2[[#This Row],[OUTSD_SG_HEALTH_TOTAL]]</f>
        <v>0</v>
      </c>
      <c r="AT3104" s="273">
        <f>Table2[[#This Row],[OUTSD_ATM_HEALTH_TOTAL]]+Table2[[#This Row],[OUTSD_LG_HEALTH_TOTAL]]+Table2[[#This Row],[Individual Total]]+Table2[[#This Row],[Small Group Total]]+Table2[[#This Row],[OUTSD_STUDENT]]</f>
        <v>0</v>
      </c>
    </row>
    <row r="3105" spans="1:46">
      <c r="A3105" t="s">
        <v>118</v>
      </c>
      <c r="B3105" t="s">
        <v>358</v>
      </c>
      <c r="AE3105">
        <v>60</v>
      </c>
      <c r="AL3105">
        <v>2023</v>
      </c>
      <c r="AM3105">
        <v>4</v>
      </c>
      <c r="AN3105" s="273">
        <f>(Table2[[#This Row],[OUTSD_IND_HEALTH_TOTAL]]+Table2[[#This Row],[EXCHG_IND_HEALTH_TOTAL]])-Table2[[#This Row],[OUTSD_IND_GRANDFATHER]]</f>
        <v>0</v>
      </c>
      <c r="AO3105" s="275">
        <f>Table2[[#This Row],[OUTSD_IND_HEALTH_TOTAL]]-Table2[[#This Row],[OUTSD_IND_GRANDFATHER]]</f>
        <v>0</v>
      </c>
      <c r="AP3105" s="273">
        <f>(Table2[[#This Row],[OUTSD_SG_HEALTH_TOTAL]]+Table2[[#This Row],[EXCHG_SG_HEALTH_TOTAL]])-Table2[[#This Row],[OUTSD_SG_GRANDFATHER]]</f>
        <v>0</v>
      </c>
      <c r="AQ3105" s="275">
        <f>Table2[[#This Row],[OUTSD_SG_HEALTH_TOTAL]]-Table2[[#This Row],[OUTSD_SG_GRANDFATHER]]</f>
        <v>0</v>
      </c>
      <c r="AR3105" s="273">
        <f>Table2[[#This Row],[EXCHG_IND_HEALTH_TOTAL]]+Table2[[#This Row],[OUTSD_IND_HEALTH_TOTAL]]</f>
        <v>0</v>
      </c>
      <c r="AS3105" s="273">
        <f>Table2[[#This Row],[EXCHG_SG_HEALTH_TOTAL]]+Table2[[#This Row],[OUTSD_SG_HEALTH_TOTAL]]</f>
        <v>0</v>
      </c>
      <c r="AT3105" s="273">
        <f>Table2[[#This Row],[OUTSD_ATM_HEALTH_TOTAL]]+Table2[[#This Row],[OUTSD_LG_HEALTH_TOTAL]]+Table2[[#This Row],[Individual Total]]+Table2[[#This Row],[Small Group Total]]+Table2[[#This Row],[OUTSD_STUDENT]]</f>
        <v>0</v>
      </c>
    </row>
    <row r="3106" spans="1:46">
      <c r="A3106" t="s">
        <v>118</v>
      </c>
      <c r="B3106" t="s">
        <v>361</v>
      </c>
      <c r="AE3106">
        <v>26</v>
      </c>
      <c r="AL3106">
        <v>2023</v>
      </c>
      <c r="AM3106">
        <v>4</v>
      </c>
      <c r="AN3106" s="273">
        <f>(Table2[[#This Row],[OUTSD_IND_HEALTH_TOTAL]]+Table2[[#This Row],[EXCHG_IND_HEALTH_TOTAL]])-Table2[[#This Row],[OUTSD_IND_GRANDFATHER]]</f>
        <v>0</v>
      </c>
      <c r="AO3106" s="275">
        <f>Table2[[#This Row],[OUTSD_IND_HEALTH_TOTAL]]-Table2[[#This Row],[OUTSD_IND_GRANDFATHER]]</f>
        <v>0</v>
      </c>
      <c r="AP3106" s="273">
        <f>(Table2[[#This Row],[OUTSD_SG_HEALTH_TOTAL]]+Table2[[#This Row],[EXCHG_SG_HEALTH_TOTAL]])-Table2[[#This Row],[OUTSD_SG_GRANDFATHER]]</f>
        <v>0</v>
      </c>
      <c r="AQ3106" s="275">
        <f>Table2[[#This Row],[OUTSD_SG_HEALTH_TOTAL]]-Table2[[#This Row],[OUTSD_SG_GRANDFATHER]]</f>
        <v>0</v>
      </c>
      <c r="AR3106" s="273">
        <f>Table2[[#This Row],[EXCHG_IND_HEALTH_TOTAL]]+Table2[[#This Row],[OUTSD_IND_HEALTH_TOTAL]]</f>
        <v>0</v>
      </c>
      <c r="AS3106" s="273">
        <f>Table2[[#This Row],[EXCHG_SG_HEALTH_TOTAL]]+Table2[[#This Row],[OUTSD_SG_HEALTH_TOTAL]]</f>
        <v>0</v>
      </c>
      <c r="AT3106" s="273">
        <f>Table2[[#This Row],[OUTSD_ATM_HEALTH_TOTAL]]+Table2[[#This Row],[OUTSD_LG_HEALTH_TOTAL]]+Table2[[#This Row],[Individual Total]]+Table2[[#This Row],[Small Group Total]]+Table2[[#This Row],[OUTSD_STUDENT]]</f>
        <v>0</v>
      </c>
    </row>
    <row r="3107" spans="1:46">
      <c r="A3107" t="s">
        <v>118</v>
      </c>
      <c r="B3107" t="s">
        <v>372</v>
      </c>
      <c r="AE3107">
        <v>5</v>
      </c>
      <c r="AL3107">
        <v>2023</v>
      </c>
      <c r="AM3107">
        <v>4</v>
      </c>
      <c r="AN3107" s="273">
        <f>(Table2[[#This Row],[OUTSD_IND_HEALTH_TOTAL]]+Table2[[#This Row],[EXCHG_IND_HEALTH_TOTAL]])-Table2[[#This Row],[OUTSD_IND_GRANDFATHER]]</f>
        <v>0</v>
      </c>
      <c r="AO3107" s="275">
        <f>Table2[[#This Row],[OUTSD_IND_HEALTH_TOTAL]]-Table2[[#This Row],[OUTSD_IND_GRANDFATHER]]</f>
        <v>0</v>
      </c>
      <c r="AP3107" s="273">
        <f>(Table2[[#This Row],[OUTSD_SG_HEALTH_TOTAL]]+Table2[[#This Row],[EXCHG_SG_HEALTH_TOTAL]])-Table2[[#This Row],[OUTSD_SG_GRANDFATHER]]</f>
        <v>0</v>
      </c>
      <c r="AQ3107" s="275">
        <f>Table2[[#This Row],[OUTSD_SG_HEALTH_TOTAL]]-Table2[[#This Row],[OUTSD_SG_GRANDFATHER]]</f>
        <v>0</v>
      </c>
      <c r="AR3107" s="273">
        <f>Table2[[#This Row],[EXCHG_IND_HEALTH_TOTAL]]+Table2[[#This Row],[OUTSD_IND_HEALTH_TOTAL]]</f>
        <v>0</v>
      </c>
      <c r="AS3107" s="273">
        <f>Table2[[#This Row],[EXCHG_SG_HEALTH_TOTAL]]+Table2[[#This Row],[OUTSD_SG_HEALTH_TOTAL]]</f>
        <v>0</v>
      </c>
      <c r="AT3107" s="273">
        <f>Table2[[#This Row],[OUTSD_ATM_HEALTH_TOTAL]]+Table2[[#This Row],[OUTSD_LG_HEALTH_TOTAL]]+Table2[[#This Row],[Individual Total]]+Table2[[#This Row],[Small Group Total]]+Table2[[#This Row],[OUTSD_STUDENT]]</f>
        <v>0</v>
      </c>
    </row>
    <row r="3108" spans="1:46">
      <c r="A3108" t="s">
        <v>118</v>
      </c>
      <c r="B3108" t="s">
        <v>376</v>
      </c>
      <c r="AE3108">
        <v>2</v>
      </c>
      <c r="AL3108">
        <v>2023</v>
      </c>
      <c r="AM3108">
        <v>4</v>
      </c>
      <c r="AN3108" s="273">
        <f>(Table2[[#This Row],[OUTSD_IND_HEALTH_TOTAL]]+Table2[[#This Row],[EXCHG_IND_HEALTH_TOTAL]])-Table2[[#This Row],[OUTSD_IND_GRANDFATHER]]</f>
        <v>0</v>
      </c>
      <c r="AO3108" s="275">
        <f>Table2[[#This Row],[OUTSD_IND_HEALTH_TOTAL]]-Table2[[#This Row],[OUTSD_IND_GRANDFATHER]]</f>
        <v>0</v>
      </c>
      <c r="AP3108" s="273">
        <f>(Table2[[#This Row],[OUTSD_SG_HEALTH_TOTAL]]+Table2[[#This Row],[EXCHG_SG_HEALTH_TOTAL]])-Table2[[#This Row],[OUTSD_SG_GRANDFATHER]]</f>
        <v>0</v>
      </c>
      <c r="AQ3108" s="275">
        <f>Table2[[#This Row],[OUTSD_SG_HEALTH_TOTAL]]-Table2[[#This Row],[OUTSD_SG_GRANDFATHER]]</f>
        <v>0</v>
      </c>
      <c r="AR3108" s="273">
        <f>Table2[[#This Row],[EXCHG_IND_HEALTH_TOTAL]]+Table2[[#This Row],[OUTSD_IND_HEALTH_TOTAL]]</f>
        <v>0</v>
      </c>
      <c r="AS3108" s="273">
        <f>Table2[[#This Row],[EXCHG_SG_HEALTH_TOTAL]]+Table2[[#This Row],[OUTSD_SG_HEALTH_TOTAL]]</f>
        <v>0</v>
      </c>
      <c r="AT3108" s="273">
        <f>Table2[[#This Row],[OUTSD_ATM_HEALTH_TOTAL]]+Table2[[#This Row],[OUTSD_LG_HEALTH_TOTAL]]+Table2[[#This Row],[Individual Total]]+Table2[[#This Row],[Small Group Total]]+Table2[[#This Row],[OUTSD_STUDENT]]</f>
        <v>0</v>
      </c>
    </row>
    <row r="3109" spans="1:46">
      <c r="A3109" t="s">
        <v>118</v>
      </c>
      <c r="B3109" t="s">
        <v>377</v>
      </c>
      <c r="AE3109">
        <v>13</v>
      </c>
      <c r="AL3109">
        <v>2023</v>
      </c>
      <c r="AM3109">
        <v>4</v>
      </c>
      <c r="AN3109" s="273">
        <f>(Table2[[#This Row],[OUTSD_IND_HEALTH_TOTAL]]+Table2[[#This Row],[EXCHG_IND_HEALTH_TOTAL]])-Table2[[#This Row],[OUTSD_IND_GRANDFATHER]]</f>
        <v>0</v>
      </c>
      <c r="AO3109" s="275">
        <f>Table2[[#This Row],[OUTSD_IND_HEALTH_TOTAL]]-Table2[[#This Row],[OUTSD_IND_GRANDFATHER]]</f>
        <v>0</v>
      </c>
      <c r="AP3109" s="273">
        <f>(Table2[[#This Row],[OUTSD_SG_HEALTH_TOTAL]]+Table2[[#This Row],[EXCHG_SG_HEALTH_TOTAL]])-Table2[[#This Row],[OUTSD_SG_GRANDFATHER]]</f>
        <v>0</v>
      </c>
      <c r="AQ3109" s="275">
        <f>Table2[[#This Row],[OUTSD_SG_HEALTH_TOTAL]]-Table2[[#This Row],[OUTSD_SG_GRANDFATHER]]</f>
        <v>0</v>
      </c>
      <c r="AR3109" s="273">
        <f>Table2[[#This Row],[EXCHG_IND_HEALTH_TOTAL]]+Table2[[#This Row],[OUTSD_IND_HEALTH_TOTAL]]</f>
        <v>0</v>
      </c>
      <c r="AS3109" s="273">
        <f>Table2[[#This Row],[EXCHG_SG_HEALTH_TOTAL]]+Table2[[#This Row],[OUTSD_SG_HEALTH_TOTAL]]</f>
        <v>0</v>
      </c>
      <c r="AT3109" s="273">
        <f>Table2[[#This Row],[OUTSD_ATM_HEALTH_TOTAL]]+Table2[[#This Row],[OUTSD_LG_HEALTH_TOTAL]]+Table2[[#This Row],[Individual Total]]+Table2[[#This Row],[Small Group Total]]+Table2[[#This Row],[OUTSD_STUDENT]]</f>
        <v>0</v>
      </c>
    </row>
    <row r="3110" spans="1:46">
      <c r="A3110" t="s">
        <v>118</v>
      </c>
      <c r="B3110" t="s">
        <v>370</v>
      </c>
      <c r="AE3110">
        <v>43</v>
      </c>
      <c r="AL3110">
        <v>2023</v>
      </c>
      <c r="AM3110">
        <v>4</v>
      </c>
      <c r="AN3110" s="273">
        <f>(Table2[[#This Row],[OUTSD_IND_HEALTH_TOTAL]]+Table2[[#This Row],[EXCHG_IND_HEALTH_TOTAL]])-Table2[[#This Row],[OUTSD_IND_GRANDFATHER]]</f>
        <v>0</v>
      </c>
      <c r="AO3110" s="275">
        <f>Table2[[#This Row],[OUTSD_IND_HEALTH_TOTAL]]-Table2[[#This Row],[OUTSD_IND_GRANDFATHER]]</f>
        <v>0</v>
      </c>
      <c r="AP3110" s="273">
        <f>(Table2[[#This Row],[OUTSD_SG_HEALTH_TOTAL]]+Table2[[#This Row],[EXCHG_SG_HEALTH_TOTAL]])-Table2[[#This Row],[OUTSD_SG_GRANDFATHER]]</f>
        <v>0</v>
      </c>
      <c r="AQ3110" s="275">
        <f>Table2[[#This Row],[OUTSD_SG_HEALTH_TOTAL]]-Table2[[#This Row],[OUTSD_SG_GRANDFATHER]]</f>
        <v>0</v>
      </c>
      <c r="AR3110" s="273">
        <f>Table2[[#This Row],[EXCHG_IND_HEALTH_TOTAL]]+Table2[[#This Row],[OUTSD_IND_HEALTH_TOTAL]]</f>
        <v>0</v>
      </c>
      <c r="AS3110" s="273">
        <f>Table2[[#This Row],[EXCHG_SG_HEALTH_TOTAL]]+Table2[[#This Row],[OUTSD_SG_HEALTH_TOTAL]]</f>
        <v>0</v>
      </c>
      <c r="AT3110" s="273">
        <f>Table2[[#This Row],[OUTSD_ATM_HEALTH_TOTAL]]+Table2[[#This Row],[OUTSD_LG_HEALTH_TOTAL]]+Table2[[#This Row],[Individual Total]]+Table2[[#This Row],[Small Group Total]]+Table2[[#This Row],[OUTSD_STUDENT]]</f>
        <v>0</v>
      </c>
    </row>
    <row r="3111" spans="1:46">
      <c r="A3111" t="s">
        <v>118</v>
      </c>
      <c r="B3111" t="s">
        <v>367</v>
      </c>
      <c r="AE3111">
        <v>20</v>
      </c>
      <c r="AL3111">
        <v>2023</v>
      </c>
      <c r="AM3111">
        <v>4</v>
      </c>
      <c r="AN3111" s="273">
        <f>(Table2[[#This Row],[OUTSD_IND_HEALTH_TOTAL]]+Table2[[#This Row],[EXCHG_IND_HEALTH_TOTAL]])-Table2[[#This Row],[OUTSD_IND_GRANDFATHER]]</f>
        <v>0</v>
      </c>
      <c r="AO3111" s="275">
        <f>Table2[[#This Row],[OUTSD_IND_HEALTH_TOTAL]]-Table2[[#This Row],[OUTSD_IND_GRANDFATHER]]</f>
        <v>0</v>
      </c>
      <c r="AP3111" s="273">
        <f>(Table2[[#This Row],[OUTSD_SG_HEALTH_TOTAL]]+Table2[[#This Row],[EXCHG_SG_HEALTH_TOTAL]])-Table2[[#This Row],[OUTSD_SG_GRANDFATHER]]</f>
        <v>0</v>
      </c>
      <c r="AQ3111" s="275">
        <f>Table2[[#This Row],[OUTSD_SG_HEALTH_TOTAL]]-Table2[[#This Row],[OUTSD_SG_GRANDFATHER]]</f>
        <v>0</v>
      </c>
      <c r="AR3111" s="273">
        <f>Table2[[#This Row],[EXCHG_IND_HEALTH_TOTAL]]+Table2[[#This Row],[OUTSD_IND_HEALTH_TOTAL]]</f>
        <v>0</v>
      </c>
      <c r="AS3111" s="273">
        <f>Table2[[#This Row],[EXCHG_SG_HEALTH_TOTAL]]+Table2[[#This Row],[OUTSD_SG_HEALTH_TOTAL]]</f>
        <v>0</v>
      </c>
      <c r="AT3111" s="273">
        <f>Table2[[#This Row],[OUTSD_ATM_HEALTH_TOTAL]]+Table2[[#This Row],[OUTSD_LG_HEALTH_TOTAL]]+Table2[[#This Row],[Individual Total]]+Table2[[#This Row],[Small Group Total]]+Table2[[#This Row],[OUTSD_STUDENT]]</f>
        <v>0</v>
      </c>
    </row>
    <row r="3112" spans="1:46">
      <c r="A3112" t="s">
        <v>118</v>
      </c>
      <c r="B3112" t="s">
        <v>368</v>
      </c>
      <c r="AE3112">
        <v>106</v>
      </c>
      <c r="AL3112">
        <v>2023</v>
      </c>
      <c r="AM3112">
        <v>4</v>
      </c>
      <c r="AN3112" s="273">
        <f>(Table2[[#This Row],[OUTSD_IND_HEALTH_TOTAL]]+Table2[[#This Row],[EXCHG_IND_HEALTH_TOTAL]])-Table2[[#This Row],[OUTSD_IND_GRANDFATHER]]</f>
        <v>0</v>
      </c>
      <c r="AO3112" s="275">
        <f>Table2[[#This Row],[OUTSD_IND_HEALTH_TOTAL]]-Table2[[#This Row],[OUTSD_IND_GRANDFATHER]]</f>
        <v>0</v>
      </c>
      <c r="AP3112" s="273">
        <f>(Table2[[#This Row],[OUTSD_SG_HEALTH_TOTAL]]+Table2[[#This Row],[EXCHG_SG_HEALTH_TOTAL]])-Table2[[#This Row],[OUTSD_SG_GRANDFATHER]]</f>
        <v>0</v>
      </c>
      <c r="AQ3112" s="275">
        <f>Table2[[#This Row],[OUTSD_SG_HEALTH_TOTAL]]-Table2[[#This Row],[OUTSD_SG_GRANDFATHER]]</f>
        <v>0</v>
      </c>
      <c r="AR3112" s="273">
        <f>Table2[[#This Row],[EXCHG_IND_HEALTH_TOTAL]]+Table2[[#This Row],[OUTSD_IND_HEALTH_TOTAL]]</f>
        <v>0</v>
      </c>
      <c r="AS3112" s="273">
        <f>Table2[[#This Row],[EXCHG_SG_HEALTH_TOTAL]]+Table2[[#This Row],[OUTSD_SG_HEALTH_TOTAL]]</f>
        <v>0</v>
      </c>
      <c r="AT3112" s="273">
        <f>Table2[[#This Row],[OUTSD_ATM_HEALTH_TOTAL]]+Table2[[#This Row],[OUTSD_LG_HEALTH_TOTAL]]+Table2[[#This Row],[Individual Total]]+Table2[[#This Row],[Small Group Total]]+Table2[[#This Row],[OUTSD_STUDENT]]</f>
        <v>0</v>
      </c>
    </row>
    <row r="3113" spans="1:46">
      <c r="A3113" t="s">
        <v>118</v>
      </c>
      <c r="B3113" t="s">
        <v>378</v>
      </c>
      <c r="AE3113">
        <v>50</v>
      </c>
      <c r="AL3113">
        <v>2023</v>
      </c>
      <c r="AM3113">
        <v>4</v>
      </c>
      <c r="AN3113" s="273">
        <f>(Table2[[#This Row],[OUTSD_IND_HEALTH_TOTAL]]+Table2[[#This Row],[EXCHG_IND_HEALTH_TOTAL]])-Table2[[#This Row],[OUTSD_IND_GRANDFATHER]]</f>
        <v>0</v>
      </c>
      <c r="AO3113" s="275">
        <f>Table2[[#This Row],[OUTSD_IND_HEALTH_TOTAL]]-Table2[[#This Row],[OUTSD_IND_GRANDFATHER]]</f>
        <v>0</v>
      </c>
      <c r="AP3113" s="273">
        <f>(Table2[[#This Row],[OUTSD_SG_HEALTH_TOTAL]]+Table2[[#This Row],[EXCHG_SG_HEALTH_TOTAL]])-Table2[[#This Row],[OUTSD_SG_GRANDFATHER]]</f>
        <v>0</v>
      </c>
      <c r="AQ3113" s="275">
        <f>Table2[[#This Row],[OUTSD_SG_HEALTH_TOTAL]]-Table2[[#This Row],[OUTSD_SG_GRANDFATHER]]</f>
        <v>0</v>
      </c>
      <c r="AR3113" s="273">
        <f>Table2[[#This Row],[EXCHG_IND_HEALTH_TOTAL]]+Table2[[#This Row],[OUTSD_IND_HEALTH_TOTAL]]</f>
        <v>0</v>
      </c>
      <c r="AS3113" s="273">
        <f>Table2[[#This Row],[EXCHG_SG_HEALTH_TOTAL]]+Table2[[#This Row],[OUTSD_SG_HEALTH_TOTAL]]</f>
        <v>0</v>
      </c>
      <c r="AT3113" s="273">
        <f>Table2[[#This Row],[OUTSD_ATM_HEALTH_TOTAL]]+Table2[[#This Row],[OUTSD_LG_HEALTH_TOTAL]]+Table2[[#This Row],[Individual Total]]+Table2[[#This Row],[Small Group Total]]+Table2[[#This Row],[OUTSD_STUDENT]]</f>
        <v>0</v>
      </c>
    </row>
    <row r="3114" spans="1:46">
      <c r="A3114" t="s">
        <v>118</v>
      </c>
      <c r="B3114" t="s">
        <v>369</v>
      </c>
      <c r="AE3114">
        <v>3</v>
      </c>
      <c r="AL3114">
        <v>2023</v>
      </c>
      <c r="AM3114">
        <v>4</v>
      </c>
      <c r="AN3114" s="273">
        <f>(Table2[[#This Row],[OUTSD_IND_HEALTH_TOTAL]]+Table2[[#This Row],[EXCHG_IND_HEALTH_TOTAL]])-Table2[[#This Row],[OUTSD_IND_GRANDFATHER]]</f>
        <v>0</v>
      </c>
      <c r="AO3114" s="275">
        <f>Table2[[#This Row],[OUTSD_IND_HEALTH_TOTAL]]-Table2[[#This Row],[OUTSD_IND_GRANDFATHER]]</f>
        <v>0</v>
      </c>
      <c r="AP3114" s="273">
        <f>(Table2[[#This Row],[OUTSD_SG_HEALTH_TOTAL]]+Table2[[#This Row],[EXCHG_SG_HEALTH_TOTAL]])-Table2[[#This Row],[OUTSD_SG_GRANDFATHER]]</f>
        <v>0</v>
      </c>
      <c r="AQ3114" s="275">
        <f>Table2[[#This Row],[OUTSD_SG_HEALTH_TOTAL]]-Table2[[#This Row],[OUTSD_SG_GRANDFATHER]]</f>
        <v>0</v>
      </c>
      <c r="AR3114" s="273">
        <f>Table2[[#This Row],[EXCHG_IND_HEALTH_TOTAL]]+Table2[[#This Row],[OUTSD_IND_HEALTH_TOTAL]]</f>
        <v>0</v>
      </c>
      <c r="AS3114" s="273">
        <f>Table2[[#This Row],[EXCHG_SG_HEALTH_TOTAL]]+Table2[[#This Row],[OUTSD_SG_HEALTH_TOTAL]]</f>
        <v>0</v>
      </c>
      <c r="AT3114" s="273">
        <f>Table2[[#This Row],[OUTSD_ATM_HEALTH_TOTAL]]+Table2[[#This Row],[OUTSD_LG_HEALTH_TOTAL]]+Table2[[#This Row],[Individual Total]]+Table2[[#This Row],[Small Group Total]]+Table2[[#This Row],[OUTSD_STUDENT]]</f>
        <v>0</v>
      </c>
    </row>
    <row r="3115" spans="1:46">
      <c r="A3115" t="s">
        <v>118</v>
      </c>
      <c r="B3115" t="s">
        <v>366</v>
      </c>
      <c r="AE3115">
        <v>12</v>
      </c>
      <c r="AL3115">
        <v>2023</v>
      </c>
      <c r="AM3115">
        <v>4</v>
      </c>
      <c r="AN3115" s="273">
        <f>(Table2[[#This Row],[OUTSD_IND_HEALTH_TOTAL]]+Table2[[#This Row],[EXCHG_IND_HEALTH_TOTAL]])-Table2[[#This Row],[OUTSD_IND_GRANDFATHER]]</f>
        <v>0</v>
      </c>
      <c r="AO3115" s="275">
        <f>Table2[[#This Row],[OUTSD_IND_HEALTH_TOTAL]]-Table2[[#This Row],[OUTSD_IND_GRANDFATHER]]</f>
        <v>0</v>
      </c>
      <c r="AP3115" s="273">
        <f>(Table2[[#This Row],[OUTSD_SG_HEALTH_TOTAL]]+Table2[[#This Row],[EXCHG_SG_HEALTH_TOTAL]])-Table2[[#This Row],[OUTSD_SG_GRANDFATHER]]</f>
        <v>0</v>
      </c>
      <c r="AQ3115" s="275">
        <f>Table2[[#This Row],[OUTSD_SG_HEALTH_TOTAL]]-Table2[[#This Row],[OUTSD_SG_GRANDFATHER]]</f>
        <v>0</v>
      </c>
      <c r="AR3115" s="273">
        <f>Table2[[#This Row],[EXCHG_IND_HEALTH_TOTAL]]+Table2[[#This Row],[OUTSD_IND_HEALTH_TOTAL]]</f>
        <v>0</v>
      </c>
      <c r="AS3115" s="273">
        <f>Table2[[#This Row],[EXCHG_SG_HEALTH_TOTAL]]+Table2[[#This Row],[OUTSD_SG_HEALTH_TOTAL]]</f>
        <v>0</v>
      </c>
      <c r="AT3115" s="273">
        <f>Table2[[#This Row],[OUTSD_ATM_HEALTH_TOTAL]]+Table2[[#This Row],[OUTSD_LG_HEALTH_TOTAL]]+Table2[[#This Row],[Individual Total]]+Table2[[#This Row],[Small Group Total]]+Table2[[#This Row],[OUTSD_STUDENT]]</f>
        <v>0</v>
      </c>
    </row>
    <row r="3116" spans="1:46">
      <c r="A3116" t="s">
        <v>118</v>
      </c>
      <c r="B3116" t="s">
        <v>375</v>
      </c>
      <c r="AE3116">
        <v>3</v>
      </c>
      <c r="AL3116">
        <v>2023</v>
      </c>
      <c r="AM3116">
        <v>4</v>
      </c>
      <c r="AN3116" s="273">
        <f>(Table2[[#This Row],[OUTSD_IND_HEALTH_TOTAL]]+Table2[[#This Row],[EXCHG_IND_HEALTH_TOTAL]])-Table2[[#This Row],[OUTSD_IND_GRANDFATHER]]</f>
        <v>0</v>
      </c>
      <c r="AO3116" s="275">
        <f>Table2[[#This Row],[OUTSD_IND_HEALTH_TOTAL]]-Table2[[#This Row],[OUTSD_IND_GRANDFATHER]]</f>
        <v>0</v>
      </c>
      <c r="AP3116" s="273">
        <f>(Table2[[#This Row],[OUTSD_SG_HEALTH_TOTAL]]+Table2[[#This Row],[EXCHG_SG_HEALTH_TOTAL]])-Table2[[#This Row],[OUTSD_SG_GRANDFATHER]]</f>
        <v>0</v>
      </c>
      <c r="AQ3116" s="275">
        <f>Table2[[#This Row],[OUTSD_SG_HEALTH_TOTAL]]-Table2[[#This Row],[OUTSD_SG_GRANDFATHER]]</f>
        <v>0</v>
      </c>
      <c r="AR3116" s="273">
        <f>Table2[[#This Row],[EXCHG_IND_HEALTH_TOTAL]]+Table2[[#This Row],[OUTSD_IND_HEALTH_TOTAL]]</f>
        <v>0</v>
      </c>
      <c r="AS3116" s="273">
        <f>Table2[[#This Row],[EXCHG_SG_HEALTH_TOTAL]]+Table2[[#This Row],[OUTSD_SG_HEALTH_TOTAL]]</f>
        <v>0</v>
      </c>
      <c r="AT3116" s="273">
        <f>Table2[[#This Row],[OUTSD_ATM_HEALTH_TOTAL]]+Table2[[#This Row],[OUTSD_LG_HEALTH_TOTAL]]+Table2[[#This Row],[Individual Total]]+Table2[[#This Row],[Small Group Total]]+Table2[[#This Row],[OUTSD_STUDENT]]</f>
        <v>0</v>
      </c>
    </row>
    <row r="3117" spans="1:46">
      <c r="A3117" t="s">
        <v>118</v>
      </c>
      <c r="B3117" t="s">
        <v>365</v>
      </c>
      <c r="AE3117">
        <v>5</v>
      </c>
      <c r="AL3117">
        <v>2023</v>
      </c>
      <c r="AM3117">
        <v>4</v>
      </c>
      <c r="AN3117" s="273">
        <f>(Table2[[#This Row],[OUTSD_IND_HEALTH_TOTAL]]+Table2[[#This Row],[EXCHG_IND_HEALTH_TOTAL]])-Table2[[#This Row],[OUTSD_IND_GRANDFATHER]]</f>
        <v>0</v>
      </c>
      <c r="AO3117" s="275">
        <f>Table2[[#This Row],[OUTSD_IND_HEALTH_TOTAL]]-Table2[[#This Row],[OUTSD_IND_GRANDFATHER]]</f>
        <v>0</v>
      </c>
      <c r="AP3117" s="273">
        <f>(Table2[[#This Row],[OUTSD_SG_HEALTH_TOTAL]]+Table2[[#This Row],[EXCHG_SG_HEALTH_TOTAL]])-Table2[[#This Row],[OUTSD_SG_GRANDFATHER]]</f>
        <v>0</v>
      </c>
      <c r="AQ3117" s="275">
        <f>Table2[[#This Row],[OUTSD_SG_HEALTH_TOTAL]]-Table2[[#This Row],[OUTSD_SG_GRANDFATHER]]</f>
        <v>0</v>
      </c>
      <c r="AR3117" s="273">
        <f>Table2[[#This Row],[EXCHG_IND_HEALTH_TOTAL]]+Table2[[#This Row],[OUTSD_IND_HEALTH_TOTAL]]</f>
        <v>0</v>
      </c>
      <c r="AS3117" s="273">
        <f>Table2[[#This Row],[EXCHG_SG_HEALTH_TOTAL]]+Table2[[#This Row],[OUTSD_SG_HEALTH_TOTAL]]</f>
        <v>0</v>
      </c>
      <c r="AT3117" s="273">
        <f>Table2[[#This Row],[OUTSD_ATM_HEALTH_TOTAL]]+Table2[[#This Row],[OUTSD_LG_HEALTH_TOTAL]]+Table2[[#This Row],[Individual Total]]+Table2[[#This Row],[Small Group Total]]+Table2[[#This Row],[OUTSD_STUDENT]]</f>
        <v>0</v>
      </c>
    </row>
    <row r="3118" spans="1:46">
      <c r="A3118" t="s">
        <v>118</v>
      </c>
      <c r="B3118" t="s">
        <v>383</v>
      </c>
      <c r="AE3118">
        <v>3</v>
      </c>
      <c r="AL3118">
        <v>2023</v>
      </c>
      <c r="AM3118">
        <v>4</v>
      </c>
      <c r="AN3118" s="273">
        <f>(Table2[[#This Row],[OUTSD_IND_HEALTH_TOTAL]]+Table2[[#This Row],[EXCHG_IND_HEALTH_TOTAL]])-Table2[[#This Row],[OUTSD_IND_GRANDFATHER]]</f>
        <v>0</v>
      </c>
      <c r="AO3118" s="275">
        <f>Table2[[#This Row],[OUTSD_IND_HEALTH_TOTAL]]-Table2[[#This Row],[OUTSD_IND_GRANDFATHER]]</f>
        <v>0</v>
      </c>
      <c r="AP3118" s="273">
        <f>(Table2[[#This Row],[OUTSD_SG_HEALTH_TOTAL]]+Table2[[#This Row],[EXCHG_SG_HEALTH_TOTAL]])-Table2[[#This Row],[OUTSD_SG_GRANDFATHER]]</f>
        <v>0</v>
      </c>
      <c r="AQ3118" s="275">
        <f>Table2[[#This Row],[OUTSD_SG_HEALTH_TOTAL]]-Table2[[#This Row],[OUTSD_SG_GRANDFATHER]]</f>
        <v>0</v>
      </c>
      <c r="AR3118" s="273">
        <f>Table2[[#This Row],[EXCHG_IND_HEALTH_TOTAL]]+Table2[[#This Row],[OUTSD_IND_HEALTH_TOTAL]]</f>
        <v>0</v>
      </c>
      <c r="AS3118" s="273">
        <f>Table2[[#This Row],[EXCHG_SG_HEALTH_TOTAL]]+Table2[[#This Row],[OUTSD_SG_HEALTH_TOTAL]]</f>
        <v>0</v>
      </c>
      <c r="AT3118" s="273">
        <f>Table2[[#This Row],[OUTSD_ATM_HEALTH_TOTAL]]+Table2[[#This Row],[OUTSD_LG_HEALTH_TOTAL]]+Table2[[#This Row],[Individual Total]]+Table2[[#This Row],[Small Group Total]]+Table2[[#This Row],[OUTSD_STUDENT]]</f>
        <v>0</v>
      </c>
    </row>
    <row r="3119" spans="1:46">
      <c r="A3119" t="s">
        <v>118</v>
      </c>
      <c r="B3119" t="s">
        <v>356</v>
      </c>
      <c r="AE3119">
        <v>34</v>
      </c>
      <c r="AL3119">
        <v>2023</v>
      </c>
      <c r="AM3119">
        <v>4</v>
      </c>
      <c r="AN3119" s="273">
        <f>(Table2[[#This Row],[OUTSD_IND_HEALTH_TOTAL]]+Table2[[#This Row],[EXCHG_IND_HEALTH_TOTAL]])-Table2[[#This Row],[OUTSD_IND_GRANDFATHER]]</f>
        <v>0</v>
      </c>
      <c r="AO3119" s="275">
        <f>Table2[[#This Row],[OUTSD_IND_HEALTH_TOTAL]]-Table2[[#This Row],[OUTSD_IND_GRANDFATHER]]</f>
        <v>0</v>
      </c>
      <c r="AP3119" s="273">
        <f>(Table2[[#This Row],[OUTSD_SG_HEALTH_TOTAL]]+Table2[[#This Row],[EXCHG_SG_HEALTH_TOTAL]])-Table2[[#This Row],[OUTSD_SG_GRANDFATHER]]</f>
        <v>0</v>
      </c>
      <c r="AQ3119" s="275">
        <f>Table2[[#This Row],[OUTSD_SG_HEALTH_TOTAL]]-Table2[[#This Row],[OUTSD_SG_GRANDFATHER]]</f>
        <v>0</v>
      </c>
      <c r="AR3119" s="273">
        <f>Table2[[#This Row],[EXCHG_IND_HEALTH_TOTAL]]+Table2[[#This Row],[OUTSD_IND_HEALTH_TOTAL]]</f>
        <v>0</v>
      </c>
      <c r="AS3119" s="273">
        <f>Table2[[#This Row],[EXCHG_SG_HEALTH_TOTAL]]+Table2[[#This Row],[OUTSD_SG_HEALTH_TOTAL]]</f>
        <v>0</v>
      </c>
      <c r="AT3119" s="273">
        <f>Table2[[#This Row],[OUTSD_ATM_HEALTH_TOTAL]]+Table2[[#This Row],[OUTSD_LG_HEALTH_TOTAL]]+Table2[[#This Row],[Individual Total]]+Table2[[#This Row],[Small Group Total]]+Table2[[#This Row],[OUTSD_STUDENT]]</f>
        <v>0</v>
      </c>
    </row>
    <row r="3120" spans="1:46">
      <c r="A3120" t="s">
        <v>118</v>
      </c>
      <c r="B3120" t="s">
        <v>359</v>
      </c>
      <c r="AE3120">
        <v>89</v>
      </c>
      <c r="AL3120">
        <v>2023</v>
      </c>
      <c r="AM3120">
        <v>4</v>
      </c>
      <c r="AN3120" s="273">
        <f>(Table2[[#This Row],[OUTSD_IND_HEALTH_TOTAL]]+Table2[[#This Row],[EXCHG_IND_HEALTH_TOTAL]])-Table2[[#This Row],[OUTSD_IND_GRANDFATHER]]</f>
        <v>0</v>
      </c>
      <c r="AO3120" s="275">
        <f>Table2[[#This Row],[OUTSD_IND_HEALTH_TOTAL]]-Table2[[#This Row],[OUTSD_IND_GRANDFATHER]]</f>
        <v>0</v>
      </c>
      <c r="AP3120" s="273">
        <f>(Table2[[#This Row],[OUTSD_SG_HEALTH_TOTAL]]+Table2[[#This Row],[EXCHG_SG_HEALTH_TOTAL]])-Table2[[#This Row],[OUTSD_SG_GRANDFATHER]]</f>
        <v>0</v>
      </c>
      <c r="AQ3120" s="275">
        <f>Table2[[#This Row],[OUTSD_SG_HEALTH_TOTAL]]-Table2[[#This Row],[OUTSD_SG_GRANDFATHER]]</f>
        <v>0</v>
      </c>
      <c r="AR3120" s="273">
        <f>Table2[[#This Row],[EXCHG_IND_HEALTH_TOTAL]]+Table2[[#This Row],[OUTSD_IND_HEALTH_TOTAL]]</f>
        <v>0</v>
      </c>
      <c r="AS3120" s="273">
        <f>Table2[[#This Row],[EXCHG_SG_HEALTH_TOTAL]]+Table2[[#This Row],[OUTSD_SG_HEALTH_TOTAL]]</f>
        <v>0</v>
      </c>
      <c r="AT3120" s="273">
        <f>Table2[[#This Row],[OUTSD_ATM_HEALTH_TOTAL]]+Table2[[#This Row],[OUTSD_LG_HEALTH_TOTAL]]+Table2[[#This Row],[Individual Total]]+Table2[[#This Row],[Small Group Total]]+Table2[[#This Row],[OUTSD_STUDENT]]</f>
        <v>0</v>
      </c>
    </row>
    <row r="3121" spans="1:46">
      <c r="A3121" t="s">
        <v>118</v>
      </c>
      <c r="B3121" t="s">
        <v>364</v>
      </c>
      <c r="AE3121">
        <v>3</v>
      </c>
      <c r="AL3121">
        <v>2023</v>
      </c>
      <c r="AM3121">
        <v>4</v>
      </c>
      <c r="AN3121" s="273">
        <f>(Table2[[#This Row],[OUTSD_IND_HEALTH_TOTAL]]+Table2[[#This Row],[EXCHG_IND_HEALTH_TOTAL]])-Table2[[#This Row],[OUTSD_IND_GRANDFATHER]]</f>
        <v>0</v>
      </c>
      <c r="AO3121" s="275">
        <f>Table2[[#This Row],[OUTSD_IND_HEALTH_TOTAL]]-Table2[[#This Row],[OUTSD_IND_GRANDFATHER]]</f>
        <v>0</v>
      </c>
      <c r="AP3121" s="273">
        <f>(Table2[[#This Row],[OUTSD_SG_HEALTH_TOTAL]]+Table2[[#This Row],[EXCHG_SG_HEALTH_TOTAL]])-Table2[[#This Row],[OUTSD_SG_GRANDFATHER]]</f>
        <v>0</v>
      </c>
      <c r="AQ3121" s="275">
        <f>Table2[[#This Row],[OUTSD_SG_HEALTH_TOTAL]]-Table2[[#This Row],[OUTSD_SG_GRANDFATHER]]</f>
        <v>0</v>
      </c>
      <c r="AR3121" s="273">
        <f>Table2[[#This Row],[EXCHG_IND_HEALTH_TOTAL]]+Table2[[#This Row],[OUTSD_IND_HEALTH_TOTAL]]</f>
        <v>0</v>
      </c>
      <c r="AS3121" s="273">
        <f>Table2[[#This Row],[EXCHG_SG_HEALTH_TOTAL]]+Table2[[#This Row],[OUTSD_SG_HEALTH_TOTAL]]</f>
        <v>0</v>
      </c>
      <c r="AT3121" s="273">
        <f>Table2[[#This Row],[OUTSD_ATM_HEALTH_TOTAL]]+Table2[[#This Row],[OUTSD_LG_HEALTH_TOTAL]]+Table2[[#This Row],[Individual Total]]+Table2[[#This Row],[Small Group Total]]+Table2[[#This Row],[OUTSD_STUDENT]]</f>
        <v>0</v>
      </c>
    </row>
    <row r="3122" spans="1:46">
      <c r="A3122" t="s">
        <v>118</v>
      </c>
      <c r="B3122" t="s">
        <v>374</v>
      </c>
      <c r="AE3122">
        <v>1</v>
      </c>
      <c r="AL3122">
        <v>2023</v>
      </c>
      <c r="AM3122">
        <v>4</v>
      </c>
      <c r="AN3122" s="273">
        <f>(Table2[[#This Row],[OUTSD_IND_HEALTH_TOTAL]]+Table2[[#This Row],[EXCHG_IND_HEALTH_TOTAL]])-Table2[[#This Row],[OUTSD_IND_GRANDFATHER]]</f>
        <v>0</v>
      </c>
      <c r="AO3122" s="275">
        <f>Table2[[#This Row],[OUTSD_IND_HEALTH_TOTAL]]-Table2[[#This Row],[OUTSD_IND_GRANDFATHER]]</f>
        <v>0</v>
      </c>
      <c r="AP3122" s="273">
        <f>(Table2[[#This Row],[OUTSD_SG_HEALTH_TOTAL]]+Table2[[#This Row],[EXCHG_SG_HEALTH_TOTAL]])-Table2[[#This Row],[OUTSD_SG_GRANDFATHER]]</f>
        <v>0</v>
      </c>
      <c r="AQ3122" s="275">
        <f>Table2[[#This Row],[OUTSD_SG_HEALTH_TOTAL]]-Table2[[#This Row],[OUTSD_SG_GRANDFATHER]]</f>
        <v>0</v>
      </c>
      <c r="AR3122" s="273">
        <f>Table2[[#This Row],[EXCHG_IND_HEALTH_TOTAL]]+Table2[[#This Row],[OUTSD_IND_HEALTH_TOTAL]]</f>
        <v>0</v>
      </c>
      <c r="AS3122" s="273">
        <f>Table2[[#This Row],[EXCHG_SG_HEALTH_TOTAL]]+Table2[[#This Row],[OUTSD_SG_HEALTH_TOTAL]]</f>
        <v>0</v>
      </c>
      <c r="AT3122" s="273">
        <f>Table2[[#This Row],[OUTSD_ATM_HEALTH_TOTAL]]+Table2[[#This Row],[OUTSD_LG_HEALTH_TOTAL]]+Table2[[#This Row],[Individual Total]]+Table2[[#This Row],[Small Group Total]]+Table2[[#This Row],[OUTSD_STUDENT]]</f>
        <v>0</v>
      </c>
    </row>
    <row r="3123" spans="1:46">
      <c r="A3123" t="s">
        <v>118</v>
      </c>
      <c r="B3123" t="s">
        <v>380</v>
      </c>
      <c r="AE3123">
        <v>5</v>
      </c>
      <c r="AL3123">
        <v>2023</v>
      </c>
      <c r="AM3123">
        <v>4</v>
      </c>
      <c r="AN3123" s="273">
        <f>(Table2[[#This Row],[OUTSD_IND_HEALTH_TOTAL]]+Table2[[#This Row],[EXCHG_IND_HEALTH_TOTAL]])-Table2[[#This Row],[OUTSD_IND_GRANDFATHER]]</f>
        <v>0</v>
      </c>
      <c r="AO3123" s="275">
        <f>Table2[[#This Row],[OUTSD_IND_HEALTH_TOTAL]]-Table2[[#This Row],[OUTSD_IND_GRANDFATHER]]</f>
        <v>0</v>
      </c>
      <c r="AP3123" s="273">
        <f>(Table2[[#This Row],[OUTSD_SG_HEALTH_TOTAL]]+Table2[[#This Row],[EXCHG_SG_HEALTH_TOTAL]])-Table2[[#This Row],[OUTSD_SG_GRANDFATHER]]</f>
        <v>0</v>
      </c>
      <c r="AQ3123" s="275">
        <f>Table2[[#This Row],[OUTSD_SG_HEALTH_TOTAL]]-Table2[[#This Row],[OUTSD_SG_GRANDFATHER]]</f>
        <v>0</v>
      </c>
      <c r="AR3123" s="273">
        <f>Table2[[#This Row],[EXCHG_IND_HEALTH_TOTAL]]+Table2[[#This Row],[OUTSD_IND_HEALTH_TOTAL]]</f>
        <v>0</v>
      </c>
      <c r="AS3123" s="273">
        <f>Table2[[#This Row],[EXCHG_SG_HEALTH_TOTAL]]+Table2[[#This Row],[OUTSD_SG_HEALTH_TOTAL]]</f>
        <v>0</v>
      </c>
      <c r="AT3123" s="273">
        <f>Table2[[#This Row],[OUTSD_ATM_HEALTH_TOTAL]]+Table2[[#This Row],[OUTSD_LG_HEALTH_TOTAL]]+Table2[[#This Row],[Individual Total]]+Table2[[#This Row],[Small Group Total]]+Table2[[#This Row],[OUTSD_STUDENT]]</f>
        <v>0</v>
      </c>
    </row>
    <row r="3124" spans="1:46">
      <c r="A3124" t="s">
        <v>118</v>
      </c>
      <c r="B3124" t="s">
        <v>387</v>
      </c>
      <c r="AE3124">
        <v>3</v>
      </c>
      <c r="AL3124">
        <v>2023</v>
      </c>
      <c r="AM3124">
        <v>4</v>
      </c>
      <c r="AN3124" s="273">
        <f>(Table2[[#This Row],[OUTSD_IND_HEALTH_TOTAL]]+Table2[[#This Row],[EXCHG_IND_HEALTH_TOTAL]])-Table2[[#This Row],[OUTSD_IND_GRANDFATHER]]</f>
        <v>0</v>
      </c>
      <c r="AO3124" s="275">
        <f>Table2[[#This Row],[OUTSD_IND_HEALTH_TOTAL]]-Table2[[#This Row],[OUTSD_IND_GRANDFATHER]]</f>
        <v>0</v>
      </c>
      <c r="AP3124" s="273">
        <f>(Table2[[#This Row],[OUTSD_SG_HEALTH_TOTAL]]+Table2[[#This Row],[EXCHG_SG_HEALTH_TOTAL]])-Table2[[#This Row],[OUTSD_SG_GRANDFATHER]]</f>
        <v>0</v>
      </c>
      <c r="AQ3124" s="275">
        <f>Table2[[#This Row],[OUTSD_SG_HEALTH_TOTAL]]-Table2[[#This Row],[OUTSD_SG_GRANDFATHER]]</f>
        <v>0</v>
      </c>
      <c r="AR3124" s="273">
        <f>Table2[[#This Row],[EXCHG_IND_HEALTH_TOTAL]]+Table2[[#This Row],[OUTSD_IND_HEALTH_TOTAL]]</f>
        <v>0</v>
      </c>
      <c r="AS3124" s="273">
        <f>Table2[[#This Row],[EXCHG_SG_HEALTH_TOTAL]]+Table2[[#This Row],[OUTSD_SG_HEALTH_TOTAL]]</f>
        <v>0</v>
      </c>
      <c r="AT3124" s="273">
        <f>Table2[[#This Row],[OUTSD_ATM_HEALTH_TOTAL]]+Table2[[#This Row],[OUTSD_LG_HEALTH_TOTAL]]+Table2[[#This Row],[Individual Total]]+Table2[[#This Row],[Small Group Total]]+Table2[[#This Row],[OUTSD_STUDENT]]</f>
        <v>0</v>
      </c>
    </row>
    <row r="3125" spans="1:46">
      <c r="A3125" t="s">
        <v>118</v>
      </c>
      <c r="B3125" t="s">
        <v>392</v>
      </c>
      <c r="AE3125">
        <v>78</v>
      </c>
      <c r="AL3125">
        <v>2023</v>
      </c>
      <c r="AM3125">
        <v>4</v>
      </c>
      <c r="AN3125" s="273">
        <f>(Table2[[#This Row],[OUTSD_IND_HEALTH_TOTAL]]+Table2[[#This Row],[EXCHG_IND_HEALTH_TOTAL]])-Table2[[#This Row],[OUTSD_IND_GRANDFATHER]]</f>
        <v>0</v>
      </c>
      <c r="AO3125" s="275">
        <f>Table2[[#This Row],[OUTSD_IND_HEALTH_TOTAL]]-Table2[[#This Row],[OUTSD_IND_GRANDFATHER]]</f>
        <v>0</v>
      </c>
      <c r="AP3125" s="273">
        <f>(Table2[[#This Row],[OUTSD_SG_HEALTH_TOTAL]]+Table2[[#This Row],[EXCHG_SG_HEALTH_TOTAL]])-Table2[[#This Row],[OUTSD_SG_GRANDFATHER]]</f>
        <v>0</v>
      </c>
      <c r="AQ3125" s="275">
        <f>Table2[[#This Row],[OUTSD_SG_HEALTH_TOTAL]]-Table2[[#This Row],[OUTSD_SG_GRANDFATHER]]</f>
        <v>0</v>
      </c>
      <c r="AR3125" s="273">
        <f>Table2[[#This Row],[EXCHG_IND_HEALTH_TOTAL]]+Table2[[#This Row],[OUTSD_IND_HEALTH_TOTAL]]</f>
        <v>0</v>
      </c>
      <c r="AS3125" s="273">
        <f>Table2[[#This Row],[EXCHG_SG_HEALTH_TOTAL]]+Table2[[#This Row],[OUTSD_SG_HEALTH_TOTAL]]</f>
        <v>0</v>
      </c>
      <c r="AT3125" s="273">
        <f>Table2[[#This Row],[OUTSD_ATM_HEALTH_TOTAL]]+Table2[[#This Row],[OUTSD_LG_HEALTH_TOTAL]]+Table2[[#This Row],[Individual Total]]+Table2[[#This Row],[Small Group Total]]+Table2[[#This Row],[OUTSD_STUDENT]]</f>
        <v>0</v>
      </c>
    </row>
    <row r="3126" spans="1:46">
      <c r="A3126" t="s">
        <v>118</v>
      </c>
      <c r="B3126" t="s">
        <v>357</v>
      </c>
      <c r="AE3126">
        <v>134</v>
      </c>
      <c r="AL3126">
        <v>2023</v>
      </c>
      <c r="AM3126">
        <v>4</v>
      </c>
      <c r="AN3126" s="273">
        <f>(Table2[[#This Row],[OUTSD_IND_HEALTH_TOTAL]]+Table2[[#This Row],[EXCHG_IND_HEALTH_TOTAL]])-Table2[[#This Row],[OUTSD_IND_GRANDFATHER]]</f>
        <v>0</v>
      </c>
      <c r="AO3126" s="275">
        <f>Table2[[#This Row],[OUTSD_IND_HEALTH_TOTAL]]-Table2[[#This Row],[OUTSD_IND_GRANDFATHER]]</f>
        <v>0</v>
      </c>
      <c r="AP3126" s="273">
        <f>(Table2[[#This Row],[OUTSD_SG_HEALTH_TOTAL]]+Table2[[#This Row],[EXCHG_SG_HEALTH_TOTAL]])-Table2[[#This Row],[OUTSD_SG_GRANDFATHER]]</f>
        <v>0</v>
      </c>
      <c r="AQ3126" s="275">
        <f>Table2[[#This Row],[OUTSD_SG_HEALTH_TOTAL]]-Table2[[#This Row],[OUTSD_SG_GRANDFATHER]]</f>
        <v>0</v>
      </c>
      <c r="AR3126" s="273">
        <f>Table2[[#This Row],[EXCHG_IND_HEALTH_TOTAL]]+Table2[[#This Row],[OUTSD_IND_HEALTH_TOTAL]]</f>
        <v>0</v>
      </c>
      <c r="AS3126" s="273">
        <f>Table2[[#This Row],[EXCHG_SG_HEALTH_TOTAL]]+Table2[[#This Row],[OUTSD_SG_HEALTH_TOTAL]]</f>
        <v>0</v>
      </c>
      <c r="AT3126" s="273">
        <f>Table2[[#This Row],[OUTSD_ATM_HEALTH_TOTAL]]+Table2[[#This Row],[OUTSD_LG_HEALTH_TOTAL]]+Table2[[#This Row],[Individual Total]]+Table2[[#This Row],[Small Group Total]]+Table2[[#This Row],[OUTSD_STUDENT]]</f>
        <v>0</v>
      </c>
    </row>
    <row r="3127" spans="1:46">
      <c r="A3127" t="s">
        <v>118</v>
      </c>
      <c r="B3127" t="s">
        <v>362</v>
      </c>
      <c r="AE3127">
        <v>6</v>
      </c>
      <c r="AL3127">
        <v>2023</v>
      </c>
      <c r="AM3127">
        <v>4</v>
      </c>
      <c r="AN3127" s="273">
        <f>(Table2[[#This Row],[OUTSD_IND_HEALTH_TOTAL]]+Table2[[#This Row],[EXCHG_IND_HEALTH_TOTAL]])-Table2[[#This Row],[OUTSD_IND_GRANDFATHER]]</f>
        <v>0</v>
      </c>
      <c r="AO3127" s="275">
        <f>Table2[[#This Row],[OUTSD_IND_HEALTH_TOTAL]]-Table2[[#This Row],[OUTSD_IND_GRANDFATHER]]</f>
        <v>0</v>
      </c>
      <c r="AP3127" s="273">
        <f>(Table2[[#This Row],[OUTSD_SG_HEALTH_TOTAL]]+Table2[[#This Row],[EXCHG_SG_HEALTH_TOTAL]])-Table2[[#This Row],[OUTSD_SG_GRANDFATHER]]</f>
        <v>0</v>
      </c>
      <c r="AQ3127" s="275">
        <f>Table2[[#This Row],[OUTSD_SG_HEALTH_TOTAL]]-Table2[[#This Row],[OUTSD_SG_GRANDFATHER]]</f>
        <v>0</v>
      </c>
      <c r="AR3127" s="273">
        <f>Table2[[#This Row],[EXCHG_IND_HEALTH_TOTAL]]+Table2[[#This Row],[OUTSD_IND_HEALTH_TOTAL]]</f>
        <v>0</v>
      </c>
      <c r="AS3127" s="273">
        <f>Table2[[#This Row],[EXCHG_SG_HEALTH_TOTAL]]+Table2[[#This Row],[OUTSD_SG_HEALTH_TOTAL]]</f>
        <v>0</v>
      </c>
      <c r="AT3127" s="273">
        <f>Table2[[#This Row],[OUTSD_ATM_HEALTH_TOTAL]]+Table2[[#This Row],[OUTSD_LG_HEALTH_TOTAL]]+Table2[[#This Row],[Individual Total]]+Table2[[#This Row],[Small Group Total]]+Table2[[#This Row],[OUTSD_STUDENT]]</f>
        <v>0</v>
      </c>
    </row>
    <row r="3128" spans="1:46">
      <c r="A3128" t="s">
        <v>119</v>
      </c>
      <c r="B3128" t="s">
        <v>381</v>
      </c>
      <c r="AC3128">
        <v>1</v>
      </c>
      <c r="AK3128">
        <v>104</v>
      </c>
      <c r="AL3128">
        <v>2023</v>
      </c>
      <c r="AM3128">
        <v>4</v>
      </c>
      <c r="AN3128" s="273">
        <f>(Table2[[#This Row],[OUTSD_IND_HEALTH_TOTAL]]+Table2[[#This Row],[EXCHG_IND_HEALTH_TOTAL]])-Table2[[#This Row],[OUTSD_IND_GRANDFATHER]]</f>
        <v>0</v>
      </c>
      <c r="AO3128" s="275">
        <f>Table2[[#This Row],[OUTSD_IND_HEALTH_TOTAL]]-Table2[[#This Row],[OUTSD_IND_GRANDFATHER]]</f>
        <v>0</v>
      </c>
      <c r="AP3128" s="273">
        <f>(Table2[[#This Row],[OUTSD_SG_HEALTH_TOTAL]]+Table2[[#This Row],[EXCHG_SG_HEALTH_TOTAL]])-Table2[[#This Row],[OUTSD_SG_GRANDFATHER]]</f>
        <v>0</v>
      </c>
      <c r="AQ3128" s="275">
        <f>Table2[[#This Row],[OUTSD_SG_HEALTH_TOTAL]]-Table2[[#This Row],[OUTSD_SG_GRANDFATHER]]</f>
        <v>0</v>
      </c>
      <c r="AR3128" s="273">
        <f>Table2[[#This Row],[EXCHG_IND_HEALTH_TOTAL]]+Table2[[#This Row],[OUTSD_IND_HEALTH_TOTAL]]</f>
        <v>0</v>
      </c>
      <c r="AS3128" s="273">
        <f>Table2[[#This Row],[EXCHG_SG_HEALTH_TOTAL]]+Table2[[#This Row],[OUTSD_SG_HEALTH_TOTAL]]</f>
        <v>0</v>
      </c>
      <c r="AT3128" s="273">
        <f>Table2[[#This Row],[OUTSD_ATM_HEALTH_TOTAL]]+Table2[[#This Row],[OUTSD_LG_HEALTH_TOTAL]]+Table2[[#This Row],[Individual Total]]+Table2[[#This Row],[Small Group Total]]+Table2[[#This Row],[OUTSD_STUDENT]]</f>
        <v>1</v>
      </c>
    </row>
    <row r="3129" spans="1:46">
      <c r="A3129" t="s">
        <v>119</v>
      </c>
      <c r="B3129" t="s">
        <v>363</v>
      </c>
      <c r="AC3129">
        <v>18</v>
      </c>
      <c r="AK3129">
        <v>42</v>
      </c>
      <c r="AL3129">
        <v>2023</v>
      </c>
      <c r="AM3129">
        <v>4</v>
      </c>
      <c r="AN3129" s="273">
        <f>(Table2[[#This Row],[OUTSD_IND_HEALTH_TOTAL]]+Table2[[#This Row],[EXCHG_IND_HEALTH_TOTAL]])-Table2[[#This Row],[OUTSD_IND_GRANDFATHER]]</f>
        <v>0</v>
      </c>
      <c r="AO3129" s="275">
        <f>Table2[[#This Row],[OUTSD_IND_HEALTH_TOTAL]]-Table2[[#This Row],[OUTSD_IND_GRANDFATHER]]</f>
        <v>0</v>
      </c>
      <c r="AP3129" s="273">
        <f>(Table2[[#This Row],[OUTSD_SG_HEALTH_TOTAL]]+Table2[[#This Row],[EXCHG_SG_HEALTH_TOTAL]])-Table2[[#This Row],[OUTSD_SG_GRANDFATHER]]</f>
        <v>0</v>
      </c>
      <c r="AQ3129" s="275">
        <f>Table2[[#This Row],[OUTSD_SG_HEALTH_TOTAL]]-Table2[[#This Row],[OUTSD_SG_GRANDFATHER]]</f>
        <v>0</v>
      </c>
      <c r="AR3129" s="273">
        <f>Table2[[#This Row],[EXCHG_IND_HEALTH_TOTAL]]+Table2[[#This Row],[OUTSD_IND_HEALTH_TOTAL]]</f>
        <v>0</v>
      </c>
      <c r="AS3129" s="273">
        <f>Table2[[#This Row],[EXCHG_SG_HEALTH_TOTAL]]+Table2[[#This Row],[OUTSD_SG_HEALTH_TOTAL]]</f>
        <v>0</v>
      </c>
      <c r="AT3129" s="273">
        <f>Table2[[#This Row],[OUTSD_ATM_HEALTH_TOTAL]]+Table2[[#This Row],[OUTSD_LG_HEALTH_TOTAL]]+Table2[[#This Row],[Individual Total]]+Table2[[#This Row],[Small Group Total]]+Table2[[#This Row],[OUTSD_STUDENT]]</f>
        <v>18</v>
      </c>
    </row>
    <row r="3130" spans="1:46">
      <c r="A3130" t="s">
        <v>119</v>
      </c>
      <c r="B3130" t="s">
        <v>358</v>
      </c>
      <c r="AC3130">
        <v>87</v>
      </c>
      <c r="AK3130">
        <v>89</v>
      </c>
      <c r="AL3130">
        <v>2023</v>
      </c>
      <c r="AM3130">
        <v>4</v>
      </c>
      <c r="AN3130" s="273">
        <f>(Table2[[#This Row],[OUTSD_IND_HEALTH_TOTAL]]+Table2[[#This Row],[EXCHG_IND_HEALTH_TOTAL]])-Table2[[#This Row],[OUTSD_IND_GRANDFATHER]]</f>
        <v>0</v>
      </c>
      <c r="AO3130" s="275">
        <f>Table2[[#This Row],[OUTSD_IND_HEALTH_TOTAL]]-Table2[[#This Row],[OUTSD_IND_GRANDFATHER]]</f>
        <v>0</v>
      </c>
      <c r="AP3130" s="273">
        <f>(Table2[[#This Row],[OUTSD_SG_HEALTH_TOTAL]]+Table2[[#This Row],[EXCHG_SG_HEALTH_TOTAL]])-Table2[[#This Row],[OUTSD_SG_GRANDFATHER]]</f>
        <v>0</v>
      </c>
      <c r="AQ3130" s="275">
        <f>Table2[[#This Row],[OUTSD_SG_HEALTH_TOTAL]]-Table2[[#This Row],[OUTSD_SG_GRANDFATHER]]</f>
        <v>0</v>
      </c>
      <c r="AR3130" s="273">
        <f>Table2[[#This Row],[EXCHG_IND_HEALTH_TOTAL]]+Table2[[#This Row],[OUTSD_IND_HEALTH_TOTAL]]</f>
        <v>0</v>
      </c>
      <c r="AS3130" s="273">
        <f>Table2[[#This Row],[EXCHG_SG_HEALTH_TOTAL]]+Table2[[#This Row],[OUTSD_SG_HEALTH_TOTAL]]</f>
        <v>0</v>
      </c>
      <c r="AT3130" s="273">
        <f>Table2[[#This Row],[OUTSD_ATM_HEALTH_TOTAL]]+Table2[[#This Row],[OUTSD_LG_HEALTH_TOTAL]]+Table2[[#This Row],[Individual Total]]+Table2[[#This Row],[Small Group Total]]+Table2[[#This Row],[OUTSD_STUDENT]]</f>
        <v>87</v>
      </c>
    </row>
    <row r="3131" spans="1:46">
      <c r="A3131" t="s">
        <v>119</v>
      </c>
      <c r="B3131" t="s">
        <v>361</v>
      </c>
      <c r="AC3131">
        <v>10</v>
      </c>
      <c r="AK3131">
        <v>114</v>
      </c>
      <c r="AL3131">
        <v>2023</v>
      </c>
      <c r="AM3131">
        <v>4</v>
      </c>
      <c r="AN3131" s="273">
        <f>(Table2[[#This Row],[OUTSD_IND_HEALTH_TOTAL]]+Table2[[#This Row],[EXCHG_IND_HEALTH_TOTAL]])-Table2[[#This Row],[OUTSD_IND_GRANDFATHER]]</f>
        <v>0</v>
      </c>
      <c r="AO3131" s="275">
        <f>Table2[[#This Row],[OUTSD_IND_HEALTH_TOTAL]]-Table2[[#This Row],[OUTSD_IND_GRANDFATHER]]</f>
        <v>0</v>
      </c>
      <c r="AP3131" s="273">
        <f>(Table2[[#This Row],[OUTSD_SG_HEALTH_TOTAL]]+Table2[[#This Row],[EXCHG_SG_HEALTH_TOTAL]])-Table2[[#This Row],[OUTSD_SG_GRANDFATHER]]</f>
        <v>0</v>
      </c>
      <c r="AQ3131" s="275">
        <f>Table2[[#This Row],[OUTSD_SG_HEALTH_TOTAL]]-Table2[[#This Row],[OUTSD_SG_GRANDFATHER]]</f>
        <v>0</v>
      </c>
      <c r="AR3131" s="273">
        <f>Table2[[#This Row],[EXCHG_IND_HEALTH_TOTAL]]+Table2[[#This Row],[OUTSD_IND_HEALTH_TOTAL]]</f>
        <v>0</v>
      </c>
      <c r="AS3131" s="273">
        <f>Table2[[#This Row],[EXCHG_SG_HEALTH_TOTAL]]+Table2[[#This Row],[OUTSD_SG_HEALTH_TOTAL]]</f>
        <v>0</v>
      </c>
      <c r="AT3131" s="273">
        <f>Table2[[#This Row],[OUTSD_ATM_HEALTH_TOTAL]]+Table2[[#This Row],[OUTSD_LG_HEALTH_TOTAL]]+Table2[[#This Row],[Individual Total]]+Table2[[#This Row],[Small Group Total]]+Table2[[#This Row],[OUTSD_STUDENT]]</f>
        <v>10</v>
      </c>
    </row>
    <row r="3132" spans="1:46">
      <c r="A3132" t="s">
        <v>119</v>
      </c>
      <c r="B3132" t="s">
        <v>372</v>
      </c>
      <c r="AK3132">
        <v>15</v>
      </c>
      <c r="AL3132">
        <v>2023</v>
      </c>
      <c r="AM3132">
        <v>4</v>
      </c>
      <c r="AN3132" s="273">
        <f>(Table2[[#This Row],[OUTSD_IND_HEALTH_TOTAL]]+Table2[[#This Row],[EXCHG_IND_HEALTH_TOTAL]])-Table2[[#This Row],[OUTSD_IND_GRANDFATHER]]</f>
        <v>0</v>
      </c>
      <c r="AO3132" s="275">
        <f>Table2[[#This Row],[OUTSD_IND_HEALTH_TOTAL]]-Table2[[#This Row],[OUTSD_IND_GRANDFATHER]]</f>
        <v>0</v>
      </c>
      <c r="AP3132" s="273">
        <f>(Table2[[#This Row],[OUTSD_SG_HEALTH_TOTAL]]+Table2[[#This Row],[EXCHG_SG_HEALTH_TOTAL]])-Table2[[#This Row],[OUTSD_SG_GRANDFATHER]]</f>
        <v>0</v>
      </c>
      <c r="AQ3132" s="275">
        <f>Table2[[#This Row],[OUTSD_SG_HEALTH_TOTAL]]-Table2[[#This Row],[OUTSD_SG_GRANDFATHER]]</f>
        <v>0</v>
      </c>
      <c r="AR3132" s="273">
        <f>Table2[[#This Row],[EXCHG_IND_HEALTH_TOTAL]]+Table2[[#This Row],[OUTSD_IND_HEALTH_TOTAL]]</f>
        <v>0</v>
      </c>
      <c r="AS3132" s="273">
        <f>Table2[[#This Row],[EXCHG_SG_HEALTH_TOTAL]]+Table2[[#This Row],[OUTSD_SG_HEALTH_TOTAL]]</f>
        <v>0</v>
      </c>
      <c r="AT3132" s="273">
        <f>Table2[[#This Row],[OUTSD_ATM_HEALTH_TOTAL]]+Table2[[#This Row],[OUTSD_LG_HEALTH_TOTAL]]+Table2[[#This Row],[Individual Total]]+Table2[[#This Row],[Small Group Total]]+Table2[[#This Row],[OUTSD_STUDENT]]</f>
        <v>0</v>
      </c>
    </row>
    <row r="3133" spans="1:46">
      <c r="A3133" t="s">
        <v>119</v>
      </c>
      <c r="B3133" t="s">
        <v>376</v>
      </c>
      <c r="AC3133">
        <v>8</v>
      </c>
      <c r="AK3133">
        <v>120</v>
      </c>
      <c r="AL3133">
        <v>2023</v>
      </c>
      <c r="AM3133">
        <v>4</v>
      </c>
      <c r="AN3133" s="273">
        <f>(Table2[[#This Row],[OUTSD_IND_HEALTH_TOTAL]]+Table2[[#This Row],[EXCHG_IND_HEALTH_TOTAL]])-Table2[[#This Row],[OUTSD_IND_GRANDFATHER]]</f>
        <v>0</v>
      </c>
      <c r="AO3133" s="275">
        <f>Table2[[#This Row],[OUTSD_IND_HEALTH_TOTAL]]-Table2[[#This Row],[OUTSD_IND_GRANDFATHER]]</f>
        <v>0</v>
      </c>
      <c r="AP3133" s="273">
        <f>(Table2[[#This Row],[OUTSD_SG_HEALTH_TOTAL]]+Table2[[#This Row],[EXCHG_SG_HEALTH_TOTAL]])-Table2[[#This Row],[OUTSD_SG_GRANDFATHER]]</f>
        <v>0</v>
      </c>
      <c r="AQ3133" s="275">
        <f>Table2[[#This Row],[OUTSD_SG_HEALTH_TOTAL]]-Table2[[#This Row],[OUTSD_SG_GRANDFATHER]]</f>
        <v>0</v>
      </c>
      <c r="AR3133" s="273">
        <f>Table2[[#This Row],[EXCHG_IND_HEALTH_TOTAL]]+Table2[[#This Row],[OUTSD_IND_HEALTH_TOTAL]]</f>
        <v>0</v>
      </c>
      <c r="AS3133" s="273">
        <f>Table2[[#This Row],[EXCHG_SG_HEALTH_TOTAL]]+Table2[[#This Row],[OUTSD_SG_HEALTH_TOTAL]]</f>
        <v>0</v>
      </c>
      <c r="AT3133" s="273">
        <f>Table2[[#This Row],[OUTSD_ATM_HEALTH_TOTAL]]+Table2[[#This Row],[OUTSD_LG_HEALTH_TOTAL]]+Table2[[#This Row],[Individual Total]]+Table2[[#This Row],[Small Group Total]]+Table2[[#This Row],[OUTSD_STUDENT]]</f>
        <v>8</v>
      </c>
    </row>
    <row r="3134" spans="1:46">
      <c r="A3134" t="s">
        <v>119</v>
      </c>
      <c r="B3134" t="s">
        <v>379</v>
      </c>
      <c r="AC3134">
        <v>3</v>
      </c>
      <c r="AK3134">
        <v>61</v>
      </c>
      <c r="AL3134">
        <v>2023</v>
      </c>
      <c r="AM3134">
        <v>4</v>
      </c>
      <c r="AN3134" s="273">
        <f>(Table2[[#This Row],[OUTSD_IND_HEALTH_TOTAL]]+Table2[[#This Row],[EXCHG_IND_HEALTH_TOTAL]])-Table2[[#This Row],[OUTSD_IND_GRANDFATHER]]</f>
        <v>0</v>
      </c>
      <c r="AO3134" s="275">
        <f>Table2[[#This Row],[OUTSD_IND_HEALTH_TOTAL]]-Table2[[#This Row],[OUTSD_IND_GRANDFATHER]]</f>
        <v>0</v>
      </c>
      <c r="AP3134" s="273">
        <f>(Table2[[#This Row],[OUTSD_SG_HEALTH_TOTAL]]+Table2[[#This Row],[EXCHG_SG_HEALTH_TOTAL]])-Table2[[#This Row],[OUTSD_SG_GRANDFATHER]]</f>
        <v>0</v>
      </c>
      <c r="AQ3134" s="275">
        <f>Table2[[#This Row],[OUTSD_SG_HEALTH_TOTAL]]-Table2[[#This Row],[OUTSD_SG_GRANDFATHER]]</f>
        <v>0</v>
      </c>
      <c r="AR3134" s="273">
        <f>Table2[[#This Row],[EXCHG_IND_HEALTH_TOTAL]]+Table2[[#This Row],[OUTSD_IND_HEALTH_TOTAL]]</f>
        <v>0</v>
      </c>
      <c r="AS3134" s="273">
        <f>Table2[[#This Row],[EXCHG_SG_HEALTH_TOTAL]]+Table2[[#This Row],[OUTSD_SG_HEALTH_TOTAL]]</f>
        <v>0</v>
      </c>
      <c r="AT3134" s="273">
        <f>Table2[[#This Row],[OUTSD_ATM_HEALTH_TOTAL]]+Table2[[#This Row],[OUTSD_LG_HEALTH_TOTAL]]+Table2[[#This Row],[Individual Total]]+Table2[[#This Row],[Small Group Total]]+Table2[[#This Row],[OUTSD_STUDENT]]</f>
        <v>3</v>
      </c>
    </row>
    <row r="3135" spans="1:46">
      <c r="A3135" t="s">
        <v>119</v>
      </c>
      <c r="B3135" t="s">
        <v>377</v>
      </c>
      <c r="AC3135">
        <v>7</v>
      </c>
      <c r="AK3135">
        <v>190</v>
      </c>
      <c r="AL3135">
        <v>2023</v>
      </c>
      <c r="AM3135">
        <v>4</v>
      </c>
      <c r="AN3135" s="273">
        <f>(Table2[[#This Row],[OUTSD_IND_HEALTH_TOTAL]]+Table2[[#This Row],[EXCHG_IND_HEALTH_TOTAL]])-Table2[[#This Row],[OUTSD_IND_GRANDFATHER]]</f>
        <v>0</v>
      </c>
      <c r="AO3135" s="275">
        <f>Table2[[#This Row],[OUTSD_IND_HEALTH_TOTAL]]-Table2[[#This Row],[OUTSD_IND_GRANDFATHER]]</f>
        <v>0</v>
      </c>
      <c r="AP3135" s="273">
        <f>(Table2[[#This Row],[OUTSD_SG_HEALTH_TOTAL]]+Table2[[#This Row],[EXCHG_SG_HEALTH_TOTAL]])-Table2[[#This Row],[OUTSD_SG_GRANDFATHER]]</f>
        <v>0</v>
      </c>
      <c r="AQ3135" s="275">
        <f>Table2[[#This Row],[OUTSD_SG_HEALTH_TOTAL]]-Table2[[#This Row],[OUTSD_SG_GRANDFATHER]]</f>
        <v>0</v>
      </c>
      <c r="AR3135" s="273">
        <f>Table2[[#This Row],[EXCHG_IND_HEALTH_TOTAL]]+Table2[[#This Row],[OUTSD_IND_HEALTH_TOTAL]]</f>
        <v>0</v>
      </c>
      <c r="AS3135" s="273">
        <f>Table2[[#This Row],[EXCHG_SG_HEALTH_TOTAL]]+Table2[[#This Row],[OUTSD_SG_HEALTH_TOTAL]]</f>
        <v>0</v>
      </c>
      <c r="AT3135" s="273">
        <f>Table2[[#This Row],[OUTSD_ATM_HEALTH_TOTAL]]+Table2[[#This Row],[OUTSD_LG_HEALTH_TOTAL]]+Table2[[#This Row],[Individual Total]]+Table2[[#This Row],[Small Group Total]]+Table2[[#This Row],[OUTSD_STUDENT]]</f>
        <v>7</v>
      </c>
    </row>
    <row r="3136" spans="1:46">
      <c r="A3136" t="s">
        <v>119</v>
      </c>
      <c r="B3136" t="s">
        <v>370</v>
      </c>
      <c r="AC3136">
        <v>49</v>
      </c>
      <c r="AK3136">
        <v>128</v>
      </c>
      <c r="AL3136">
        <v>2023</v>
      </c>
      <c r="AM3136">
        <v>4</v>
      </c>
      <c r="AN3136" s="273">
        <f>(Table2[[#This Row],[OUTSD_IND_HEALTH_TOTAL]]+Table2[[#This Row],[EXCHG_IND_HEALTH_TOTAL]])-Table2[[#This Row],[OUTSD_IND_GRANDFATHER]]</f>
        <v>0</v>
      </c>
      <c r="AO3136" s="275">
        <f>Table2[[#This Row],[OUTSD_IND_HEALTH_TOTAL]]-Table2[[#This Row],[OUTSD_IND_GRANDFATHER]]</f>
        <v>0</v>
      </c>
      <c r="AP3136" s="273">
        <f>(Table2[[#This Row],[OUTSD_SG_HEALTH_TOTAL]]+Table2[[#This Row],[EXCHG_SG_HEALTH_TOTAL]])-Table2[[#This Row],[OUTSD_SG_GRANDFATHER]]</f>
        <v>0</v>
      </c>
      <c r="AQ3136" s="275">
        <f>Table2[[#This Row],[OUTSD_SG_HEALTH_TOTAL]]-Table2[[#This Row],[OUTSD_SG_GRANDFATHER]]</f>
        <v>0</v>
      </c>
      <c r="AR3136" s="273">
        <f>Table2[[#This Row],[EXCHG_IND_HEALTH_TOTAL]]+Table2[[#This Row],[OUTSD_IND_HEALTH_TOTAL]]</f>
        <v>0</v>
      </c>
      <c r="AS3136" s="273">
        <f>Table2[[#This Row],[EXCHG_SG_HEALTH_TOTAL]]+Table2[[#This Row],[OUTSD_SG_HEALTH_TOTAL]]</f>
        <v>0</v>
      </c>
      <c r="AT3136" s="273">
        <f>Table2[[#This Row],[OUTSD_ATM_HEALTH_TOTAL]]+Table2[[#This Row],[OUTSD_LG_HEALTH_TOTAL]]+Table2[[#This Row],[Individual Total]]+Table2[[#This Row],[Small Group Total]]+Table2[[#This Row],[OUTSD_STUDENT]]</f>
        <v>49</v>
      </c>
    </row>
    <row r="3137" spans="1:46">
      <c r="A3137" t="s">
        <v>119</v>
      </c>
      <c r="B3137" t="s">
        <v>367</v>
      </c>
      <c r="AC3137">
        <v>15</v>
      </c>
      <c r="AK3137">
        <v>156</v>
      </c>
      <c r="AL3137">
        <v>2023</v>
      </c>
      <c r="AM3137">
        <v>4</v>
      </c>
      <c r="AN3137" s="273">
        <f>(Table2[[#This Row],[OUTSD_IND_HEALTH_TOTAL]]+Table2[[#This Row],[EXCHG_IND_HEALTH_TOTAL]])-Table2[[#This Row],[OUTSD_IND_GRANDFATHER]]</f>
        <v>0</v>
      </c>
      <c r="AO3137" s="275">
        <f>Table2[[#This Row],[OUTSD_IND_HEALTH_TOTAL]]-Table2[[#This Row],[OUTSD_IND_GRANDFATHER]]</f>
        <v>0</v>
      </c>
      <c r="AP3137" s="273">
        <f>(Table2[[#This Row],[OUTSD_SG_HEALTH_TOTAL]]+Table2[[#This Row],[EXCHG_SG_HEALTH_TOTAL]])-Table2[[#This Row],[OUTSD_SG_GRANDFATHER]]</f>
        <v>0</v>
      </c>
      <c r="AQ3137" s="275">
        <f>Table2[[#This Row],[OUTSD_SG_HEALTH_TOTAL]]-Table2[[#This Row],[OUTSD_SG_GRANDFATHER]]</f>
        <v>0</v>
      </c>
      <c r="AR3137" s="273">
        <f>Table2[[#This Row],[EXCHG_IND_HEALTH_TOTAL]]+Table2[[#This Row],[OUTSD_IND_HEALTH_TOTAL]]</f>
        <v>0</v>
      </c>
      <c r="AS3137" s="273">
        <f>Table2[[#This Row],[EXCHG_SG_HEALTH_TOTAL]]+Table2[[#This Row],[OUTSD_SG_HEALTH_TOTAL]]</f>
        <v>0</v>
      </c>
      <c r="AT3137" s="273">
        <f>Table2[[#This Row],[OUTSD_ATM_HEALTH_TOTAL]]+Table2[[#This Row],[OUTSD_LG_HEALTH_TOTAL]]+Table2[[#This Row],[Individual Total]]+Table2[[#This Row],[Small Group Total]]+Table2[[#This Row],[OUTSD_STUDENT]]</f>
        <v>15</v>
      </c>
    </row>
    <row r="3138" spans="1:46">
      <c r="A3138" t="s">
        <v>119</v>
      </c>
      <c r="B3138" t="s">
        <v>391</v>
      </c>
      <c r="AK3138">
        <v>3</v>
      </c>
      <c r="AL3138">
        <v>2023</v>
      </c>
      <c r="AM3138">
        <v>4</v>
      </c>
      <c r="AN3138" s="273">
        <f>(Table2[[#This Row],[OUTSD_IND_HEALTH_TOTAL]]+Table2[[#This Row],[EXCHG_IND_HEALTH_TOTAL]])-Table2[[#This Row],[OUTSD_IND_GRANDFATHER]]</f>
        <v>0</v>
      </c>
      <c r="AO3138" s="275">
        <f>Table2[[#This Row],[OUTSD_IND_HEALTH_TOTAL]]-Table2[[#This Row],[OUTSD_IND_GRANDFATHER]]</f>
        <v>0</v>
      </c>
      <c r="AP3138" s="273">
        <f>(Table2[[#This Row],[OUTSD_SG_HEALTH_TOTAL]]+Table2[[#This Row],[EXCHG_SG_HEALTH_TOTAL]])-Table2[[#This Row],[OUTSD_SG_GRANDFATHER]]</f>
        <v>0</v>
      </c>
      <c r="AQ3138" s="275">
        <f>Table2[[#This Row],[OUTSD_SG_HEALTH_TOTAL]]-Table2[[#This Row],[OUTSD_SG_GRANDFATHER]]</f>
        <v>0</v>
      </c>
      <c r="AR3138" s="273">
        <f>Table2[[#This Row],[EXCHG_IND_HEALTH_TOTAL]]+Table2[[#This Row],[OUTSD_IND_HEALTH_TOTAL]]</f>
        <v>0</v>
      </c>
      <c r="AS3138" s="273">
        <f>Table2[[#This Row],[EXCHG_SG_HEALTH_TOTAL]]+Table2[[#This Row],[OUTSD_SG_HEALTH_TOTAL]]</f>
        <v>0</v>
      </c>
      <c r="AT3138" s="273">
        <f>Table2[[#This Row],[OUTSD_ATM_HEALTH_TOTAL]]+Table2[[#This Row],[OUTSD_LG_HEALTH_TOTAL]]+Table2[[#This Row],[Individual Total]]+Table2[[#This Row],[Small Group Total]]+Table2[[#This Row],[OUTSD_STUDENT]]</f>
        <v>0</v>
      </c>
    </row>
    <row r="3139" spans="1:46">
      <c r="A3139" t="s">
        <v>119</v>
      </c>
      <c r="B3139" t="s">
        <v>386</v>
      </c>
      <c r="AC3139">
        <v>1</v>
      </c>
      <c r="AK3139">
        <v>17</v>
      </c>
      <c r="AL3139">
        <v>2023</v>
      </c>
      <c r="AM3139">
        <v>4</v>
      </c>
      <c r="AN3139" s="273">
        <f>(Table2[[#This Row],[OUTSD_IND_HEALTH_TOTAL]]+Table2[[#This Row],[EXCHG_IND_HEALTH_TOTAL]])-Table2[[#This Row],[OUTSD_IND_GRANDFATHER]]</f>
        <v>0</v>
      </c>
      <c r="AO3139" s="275">
        <f>Table2[[#This Row],[OUTSD_IND_HEALTH_TOTAL]]-Table2[[#This Row],[OUTSD_IND_GRANDFATHER]]</f>
        <v>0</v>
      </c>
      <c r="AP3139" s="273">
        <f>(Table2[[#This Row],[OUTSD_SG_HEALTH_TOTAL]]+Table2[[#This Row],[EXCHG_SG_HEALTH_TOTAL]])-Table2[[#This Row],[OUTSD_SG_GRANDFATHER]]</f>
        <v>0</v>
      </c>
      <c r="AQ3139" s="275">
        <f>Table2[[#This Row],[OUTSD_SG_HEALTH_TOTAL]]-Table2[[#This Row],[OUTSD_SG_GRANDFATHER]]</f>
        <v>0</v>
      </c>
      <c r="AR3139" s="273">
        <f>Table2[[#This Row],[EXCHG_IND_HEALTH_TOTAL]]+Table2[[#This Row],[OUTSD_IND_HEALTH_TOTAL]]</f>
        <v>0</v>
      </c>
      <c r="AS3139" s="273">
        <f>Table2[[#This Row],[EXCHG_SG_HEALTH_TOTAL]]+Table2[[#This Row],[OUTSD_SG_HEALTH_TOTAL]]</f>
        <v>0</v>
      </c>
      <c r="AT3139" s="273">
        <f>Table2[[#This Row],[OUTSD_ATM_HEALTH_TOTAL]]+Table2[[#This Row],[OUTSD_LG_HEALTH_TOTAL]]+Table2[[#This Row],[Individual Total]]+Table2[[#This Row],[Small Group Total]]+Table2[[#This Row],[OUTSD_STUDENT]]</f>
        <v>1</v>
      </c>
    </row>
    <row r="3140" spans="1:46">
      <c r="A3140" t="s">
        <v>119</v>
      </c>
      <c r="B3140" t="s">
        <v>389</v>
      </c>
      <c r="AK3140">
        <v>29</v>
      </c>
      <c r="AL3140">
        <v>2023</v>
      </c>
      <c r="AM3140">
        <v>4</v>
      </c>
      <c r="AN3140" s="273">
        <f>(Table2[[#This Row],[OUTSD_IND_HEALTH_TOTAL]]+Table2[[#This Row],[EXCHG_IND_HEALTH_TOTAL]])-Table2[[#This Row],[OUTSD_IND_GRANDFATHER]]</f>
        <v>0</v>
      </c>
      <c r="AO3140" s="275">
        <f>Table2[[#This Row],[OUTSD_IND_HEALTH_TOTAL]]-Table2[[#This Row],[OUTSD_IND_GRANDFATHER]]</f>
        <v>0</v>
      </c>
      <c r="AP3140" s="273">
        <f>(Table2[[#This Row],[OUTSD_SG_HEALTH_TOTAL]]+Table2[[#This Row],[EXCHG_SG_HEALTH_TOTAL]])-Table2[[#This Row],[OUTSD_SG_GRANDFATHER]]</f>
        <v>0</v>
      </c>
      <c r="AQ3140" s="275">
        <f>Table2[[#This Row],[OUTSD_SG_HEALTH_TOTAL]]-Table2[[#This Row],[OUTSD_SG_GRANDFATHER]]</f>
        <v>0</v>
      </c>
      <c r="AR3140" s="273">
        <f>Table2[[#This Row],[EXCHG_IND_HEALTH_TOTAL]]+Table2[[#This Row],[OUTSD_IND_HEALTH_TOTAL]]</f>
        <v>0</v>
      </c>
      <c r="AS3140" s="273">
        <f>Table2[[#This Row],[EXCHG_SG_HEALTH_TOTAL]]+Table2[[#This Row],[OUTSD_SG_HEALTH_TOTAL]]</f>
        <v>0</v>
      </c>
      <c r="AT3140" s="273">
        <f>Table2[[#This Row],[OUTSD_ATM_HEALTH_TOTAL]]+Table2[[#This Row],[OUTSD_LG_HEALTH_TOTAL]]+Table2[[#This Row],[Individual Total]]+Table2[[#This Row],[Small Group Total]]+Table2[[#This Row],[OUTSD_STUDENT]]</f>
        <v>0</v>
      </c>
    </row>
    <row r="3141" spans="1:46">
      <c r="A3141" t="s">
        <v>119</v>
      </c>
      <c r="B3141" t="s">
        <v>360</v>
      </c>
      <c r="AC3141">
        <v>4</v>
      </c>
      <c r="AK3141">
        <v>23</v>
      </c>
      <c r="AL3141">
        <v>2023</v>
      </c>
      <c r="AM3141">
        <v>4</v>
      </c>
      <c r="AN3141" s="273">
        <f>(Table2[[#This Row],[OUTSD_IND_HEALTH_TOTAL]]+Table2[[#This Row],[EXCHG_IND_HEALTH_TOTAL]])-Table2[[#This Row],[OUTSD_IND_GRANDFATHER]]</f>
        <v>0</v>
      </c>
      <c r="AO3141" s="275">
        <f>Table2[[#This Row],[OUTSD_IND_HEALTH_TOTAL]]-Table2[[#This Row],[OUTSD_IND_GRANDFATHER]]</f>
        <v>0</v>
      </c>
      <c r="AP3141" s="273">
        <f>(Table2[[#This Row],[OUTSD_SG_HEALTH_TOTAL]]+Table2[[#This Row],[EXCHG_SG_HEALTH_TOTAL]])-Table2[[#This Row],[OUTSD_SG_GRANDFATHER]]</f>
        <v>0</v>
      </c>
      <c r="AQ3141" s="275">
        <f>Table2[[#This Row],[OUTSD_SG_HEALTH_TOTAL]]-Table2[[#This Row],[OUTSD_SG_GRANDFATHER]]</f>
        <v>0</v>
      </c>
      <c r="AR3141" s="273">
        <f>Table2[[#This Row],[EXCHG_IND_HEALTH_TOTAL]]+Table2[[#This Row],[OUTSD_IND_HEALTH_TOTAL]]</f>
        <v>0</v>
      </c>
      <c r="AS3141" s="273">
        <f>Table2[[#This Row],[EXCHG_SG_HEALTH_TOTAL]]+Table2[[#This Row],[OUTSD_SG_HEALTH_TOTAL]]</f>
        <v>0</v>
      </c>
      <c r="AT3141" s="273">
        <f>Table2[[#This Row],[OUTSD_ATM_HEALTH_TOTAL]]+Table2[[#This Row],[OUTSD_LG_HEALTH_TOTAL]]+Table2[[#This Row],[Individual Total]]+Table2[[#This Row],[Small Group Total]]+Table2[[#This Row],[OUTSD_STUDENT]]</f>
        <v>4</v>
      </c>
    </row>
    <row r="3142" spans="1:46">
      <c r="A3142" t="s">
        <v>119</v>
      </c>
      <c r="B3142" t="s">
        <v>368</v>
      </c>
      <c r="AC3142">
        <v>37</v>
      </c>
      <c r="AK3142">
        <v>402</v>
      </c>
      <c r="AL3142">
        <v>2023</v>
      </c>
      <c r="AM3142">
        <v>4</v>
      </c>
      <c r="AN3142" s="273">
        <f>(Table2[[#This Row],[OUTSD_IND_HEALTH_TOTAL]]+Table2[[#This Row],[EXCHG_IND_HEALTH_TOTAL]])-Table2[[#This Row],[OUTSD_IND_GRANDFATHER]]</f>
        <v>0</v>
      </c>
      <c r="AO3142" s="275">
        <f>Table2[[#This Row],[OUTSD_IND_HEALTH_TOTAL]]-Table2[[#This Row],[OUTSD_IND_GRANDFATHER]]</f>
        <v>0</v>
      </c>
      <c r="AP3142" s="273">
        <f>(Table2[[#This Row],[OUTSD_SG_HEALTH_TOTAL]]+Table2[[#This Row],[EXCHG_SG_HEALTH_TOTAL]])-Table2[[#This Row],[OUTSD_SG_GRANDFATHER]]</f>
        <v>0</v>
      </c>
      <c r="AQ3142" s="275">
        <f>Table2[[#This Row],[OUTSD_SG_HEALTH_TOTAL]]-Table2[[#This Row],[OUTSD_SG_GRANDFATHER]]</f>
        <v>0</v>
      </c>
      <c r="AR3142" s="273">
        <f>Table2[[#This Row],[EXCHG_IND_HEALTH_TOTAL]]+Table2[[#This Row],[OUTSD_IND_HEALTH_TOTAL]]</f>
        <v>0</v>
      </c>
      <c r="AS3142" s="273">
        <f>Table2[[#This Row],[EXCHG_SG_HEALTH_TOTAL]]+Table2[[#This Row],[OUTSD_SG_HEALTH_TOTAL]]</f>
        <v>0</v>
      </c>
      <c r="AT3142" s="273">
        <f>Table2[[#This Row],[OUTSD_ATM_HEALTH_TOTAL]]+Table2[[#This Row],[OUTSD_LG_HEALTH_TOTAL]]+Table2[[#This Row],[Individual Total]]+Table2[[#This Row],[Small Group Total]]+Table2[[#This Row],[OUTSD_STUDENT]]</f>
        <v>37</v>
      </c>
    </row>
    <row r="3143" spans="1:46">
      <c r="A3143" t="s">
        <v>119</v>
      </c>
      <c r="B3143" t="s">
        <v>371</v>
      </c>
      <c r="AC3143">
        <v>1</v>
      </c>
      <c r="AK3143">
        <v>73</v>
      </c>
      <c r="AL3143">
        <v>2023</v>
      </c>
      <c r="AM3143">
        <v>4</v>
      </c>
      <c r="AN3143" s="273">
        <f>(Table2[[#This Row],[OUTSD_IND_HEALTH_TOTAL]]+Table2[[#This Row],[EXCHG_IND_HEALTH_TOTAL]])-Table2[[#This Row],[OUTSD_IND_GRANDFATHER]]</f>
        <v>0</v>
      </c>
      <c r="AO3143" s="275">
        <f>Table2[[#This Row],[OUTSD_IND_HEALTH_TOTAL]]-Table2[[#This Row],[OUTSD_IND_GRANDFATHER]]</f>
        <v>0</v>
      </c>
      <c r="AP3143" s="273">
        <f>(Table2[[#This Row],[OUTSD_SG_HEALTH_TOTAL]]+Table2[[#This Row],[EXCHG_SG_HEALTH_TOTAL]])-Table2[[#This Row],[OUTSD_SG_GRANDFATHER]]</f>
        <v>0</v>
      </c>
      <c r="AQ3143" s="275">
        <f>Table2[[#This Row],[OUTSD_SG_HEALTH_TOTAL]]-Table2[[#This Row],[OUTSD_SG_GRANDFATHER]]</f>
        <v>0</v>
      </c>
      <c r="AR3143" s="273">
        <f>Table2[[#This Row],[EXCHG_IND_HEALTH_TOTAL]]+Table2[[#This Row],[OUTSD_IND_HEALTH_TOTAL]]</f>
        <v>0</v>
      </c>
      <c r="AS3143" s="273">
        <f>Table2[[#This Row],[EXCHG_SG_HEALTH_TOTAL]]+Table2[[#This Row],[OUTSD_SG_HEALTH_TOTAL]]</f>
        <v>0</v>
      </c>
      <c r="AT3143" s="273">
        <f>Table2[[#This Row],[OUTSD_ATM_HEALTH_TOTAL]]+Table2[[#This Row],[OUTSD_LG_HEALTH_TOTAL]]+Table2[[#This Row],[Individual Total]]+Table2[[#This Row],[Small Group Total]]+Table2[[#This Row],[OUTSD_STUDENT]]</f>
        <v>1</v>
      </c>
    </row>
    <row r="3144" spans="1:46">
      <c r="A3144" t="s">
        <v>119</v>
      </c>
      <c r="B3144" t="s">
        <v>378</v>
      </c>
      <c r="AC3144">
        <v>11</v>
      </c>
      <c r="AK3144">
        <v>98</v>
      </c>
      <c r="AL3144">
        <v>2023</v>
      </c>
      <c r="AM3144">
        <v>4</v>
      </c>
      <c r="AN3144" s="273">
        <f>(Table2[[#This Row],[OUTSD_IND_HEALTH_TOTAL]]+Table2[[#This Row],[EXCHG_IND_HEALTH_TOTAL]])-Table2[[#This Row],[OUTSD_IND_GRANDFATHER]]</f>
        <v>0</v>
      </c>
      <c r="AO3144" s="275">
        <f>Table2[[#This Row],[OUTSD_IND_HEALTH_TOTAL]]-Table2[[#This Row],[OUTSD_IND_GRANDFATHER]]</f>
        <v>0</v>
      </c>
      <c r="AP3144" s="273">
        <f>(Table2[[#This Row],[OUTSD_SG_HEALTH_TOTAL]]+Table2[[#This Row],[EXCHG_SG_HEALTH_TOTAL]])-Table2[[#This Row],[OUTSD_SG_GRANDFATHER]]</f>
        <v>0</v>
      </c>
      <c r="AQ3144" s="275">
        <f>Table2[[#This Row],[OUTSD_SG_HEALTH_TOTAL]]-Table2[[#This Row],[OUTSD_SG_GRANDFATHER]]</f>
        <v>0</v>
      </c>
      <c r="AR3144" s="273">
        <f>Table2[[#This Row],[EXCHG_IND_HEALTH_TOTAL]]+Table2[[#This Row],[OUTSD_IND_HEALTH_TOTAL]]</f>
        <v>0</v>
      </c>
      <c r="AS3144" s="273">
        <f>Table2[[#This Row],[EXCHG_SG_HEALTH_TOTAL]]+Table2[[#This Row],[OUTSD_SG_HEALTH_TOTAL]]</f>
        <v>0</v>
      </c>
      <c r="AT3144" s="273">
        <f>Table2[[#This Row],[OUTSD_ATM_HEALTH_TOTAL]]+Table2[[#This Row],[OUTSD_LG_HEALTH_TOTAL]]+Table2[[#This Row],[Individual Total]]+Table2[[#This Row],[Small Group Total]]+Table2[[#This Row],[OUTSD_STUDENT]]</f>
        <v>11</v>
      </c>
    </row>
    <row r="3145" spans="1:46">
      <c r="A3145" t="s">
        <v>119</v>
      </c>
      <c r="B3145" t="s">
        <v>369</v>
      </c>
      <c r="AC3145">
        <v>10</v>
      </c>
      <c r="AK3145">
        <v>102</v>
      </c>
      <c r="AL3145">
        <v>2023</v>
      </c>
      <c r="AM3145">
        <v>4</v>
      </c>
      <c r="AN3145" s="273">
        <f>(Table2[[#This Row],[OUTSD_IND_HEALTH_TOTAL]]+Table2[[#This Row],[EXCHG_IND_HEALTH_TOTAL]])-Table2[[#This Row],[OUTSD_IND_GRANDFATHER]]</f>
        <v>0</v>
      </c>
      <c r="AO3145" s="275">
        <f>Table2[[#This Row],[OUTSD_IND_HEALTH_TOTAL]]-Table2[[#This Row],[OUTSD_IND_GRANDFATHER]]</f>
        <v>0</v>
      </c>
      <c r="AP3145" s="273">
        <f>(Table2[[#This Row],[OUTSD_SG_HEALTH_TOTAL]]+Table2[[#This Row],[EXCHG_SG_HEALTH_TOTAL]])-Table2[[#This Row],[OUTSD_SG_GRANDFATHER]]</f>
        <v>0</v>
      </c>
      <c r="AQ3145" s="275">
        <f>Table2[[#This Row],[OUTSD_SG_HEALTH_TOTAL]]-Table2[[#This Row],[OUTSD_SG_GRANDFATHER]]</f>
        <v>0</v>
      </c>
      <c r="AR3145" s="273">
        <f>Table2[[#This Row],[EXCHG_IND_HEALTH_TOTAL]]+Table2[[#This Row],[OUTSD_IND_HEALTH_TOTAL]]</f>
        <v>0</v>
      </c>
      <c r="AS3145" s="273">
        <f>Table2[[#This Row],[EXCHG_SG_HEALTH_TOTAL]]+Table2[[#This Row],[OUTSD_SG_HEALTH_TOTAL]]</f>
        <v>0</v>
      </c>
      <c r="AT3145" s="273">
        <f>Table2[[#This Row],[OUTSD_ATM_HEALTH_TOTAL]]+Table2[[#This Row],[OUTSD_LG_HEALTH_TOTAL]]+Table2[[#This Row],[Individual Total]]+Table2[[#This Row],[Small Group Total]]+Table2[[#This Row],[OUTSD_STUDENT]]</f>
        <v>10</v>
      </c>
    </row>
    <row r="3146" spans="1:46">
      <c r="A3146" t="s">
        <v>119</v>
      </c>
      <c r="B3146" t="s">
        <v>385</v>
      </c>
      <c r="AK3146">
        <v>7</v>
      </c>
      <c r="AL3146">
        <v>2023</v>
      </c>
      <c r="AM3146">
        <v>4</v>
      </c>
      <c r="AN3146" s="273">
        <f>(Table2[[#This Row],[OUTSD_IND_HEALTH_TOTAL]]+Table2[[#This Row],[EXCHG_IND_HEALTH_TOTAL]])-Table2[[#This Row],[OUTSD_IND_GRANDFATHER]]</f>
        <v>0</v>
      </c>
      <c r="AO3146" s="275">
        <f>Table2[[#This Row],[OUTSD_IND_HEALTH_TOTAL]]-Table2[[#This Row],[OUTSD_IND_GRANDFATHER]]</f>
        <v>0</v>
      </c>
      <c r="AP3146" s="273">
        <f>(Table2[[#This Row],[OUTSD_SG_HEALTH_TOTAL]]+Table2[[#This Row],[EXCHG_SG_HEALTH_TOTAL]])-Table2[[#This Row],[OUTSD_SG_GRANDFATHER]]</f>
        <v>0</v>
      </c>
      <c r="AQ3146" s="275">
        <f>Table2[[#This Row],[OUTSD_SG_HEALTH_TOTAL]]-Table2[[#This Row],[OUTSD_SG_GRANDFATHER]]</f>
        <v>0</v>
      </c>
      <c r="AR3146" s="273">
        <f>Table2[[#This Row],[EXCHG_IND_HEALTH_TOTAL]]+Table2[[#This Row],[OUTSD_IND_HEALTH_TOTAL]]</f>
        <v>0</v>
      </c>
      <c r="AS3146" s="273">
        <f>Table2[[#This Row],[EXCHG_SG_HEALTH_TOTAL]]+Table2[[#This Row],[OUTSD_SG_HEALTH_TOTAL]]</f>
        <v>0</v>
      </c>
      <c r="AT3146" s="273">
        <f>Table2[[#This Row],[OUTSD_ATM_HEALTH_TOTAL]]+Table2[[#This Row],[OUTSD_LG_HEALTH_TOTAL]]+Table2[[#This Row],[Individual Total]]+Table2[[#This Row],[Small Group Total]]+Table2[[#This Row],[OUTSD_STUDENT]]</f>
        <v>0</v>
      </c>
    </row>
    <row r="3147" spans="1:46">
      <c r="A3147" t="s">
        <v>119</v>
      </c>
      <c r="B3147" t="s">
        <v>366</v>
      </c>
      <c r="AC3147">
        <v>52</v>
      </c>
      <c r="AK3147">
        <v>268</v>
      </c>
      <c r="AL3147">
        <v>2023</v>
      </c>
      <c r="AM3147">
        <v>4</v>
      </c>
      <c r="AN3147" s="273">
        <f>(Table2[[#This Row],[OUTSD_IND_HEALTH_TOTAL]]+Table2[[#This Row],[EXCHG_IND_HEALTH_TOTAL]])-Table2[[#This Row],[OUTSD_IND_GRANDFATHER]]</f>
        <v>0</v>
      </c>
      <c r="AO3147" s="275">
        <f>Table2[[#This Row],[OUTSD_IND_HEALTH_TOTAL]]-Table2[[#This Row],[OUTSD_IND_GRANDFATHER]]</f>
        <v>0</v>
      </c>
      <c r="AP3147" s="273">
        <f>(Table2[[#This Row],[OUTSD_SG_HEALTH_TOTAL]]+Table2[[#This Row],[EXCHG_SG_HEALTH_TOTAL]])-Table2[[#This Row],[OUTSD_SG_GRANDFATHER]]</f>
        <v>0</v>
      </c>
      <c r="AQ3147" s="275">
        <f>Table2[[#This Row],[OUTSD_SG_HEALTH_TOTAL]]-Table2[[#This Row],[OUTSD_SG_GRANDFATHER]]</f>
        <v>0</v>
      </c>
      <c r="AR3147" s="273">
        <f>Table2[[#This Row],[EXCHG_IND_HEALTH_TOTAL]]+Table2[[#This Row],[OUTSD_IND_HEALTH_TOTAL]]</f>
        <v>0</v>
      </c>
      <c r="AS3147" s="273">
        <f>Table2[[#This Row],[EXCHG_SG_HEALTH_TOTAL]]+Table2[[#This Row],[OUTSD_SG_HEALTH_TOTAL]]</f>
        <v>0</v>
      </c>
      <c r="AT3147" s="273">
        <f>Table2[[#This Row],[OUTSD_ATM_HEALTH_TOTAL]]+Table2[[#This Row],[OUTSD_LG_HEALTH_TOTAL]]+Table2[[#This Row],[Individual Total]]+Table2[[#This Row],[Small Group Total]]+Table2[[#This Row],[OUTSD_STUDENT]]</f>
        <v>52</v>
      </c>
    </row>
    <row r="3148" spans="1:46">
      <c r="A3148" t="s">
        <v>119</v>
      </c>
      <c r="B3148" t="s">
        <v>375</v>
      </c>
      <c r="AC3148">
        <v>4</v>
      </c>
      <c r="AK3148">
        <v>55</v>
      </c>
      <c r="AL3148">
        <v>2023</v>
      </c>
      <c r="AM3148">
        <v>4</v>
      </c>
      <c r="AN3148" s="273">
        <f>(Table2[[#This Row],[OUTSD_IND_HEALTH_TOTAL]]+Table2[[#This Row],[EXCHG_IND_HEALTH_TOTAL]])-Table2[[#This Row],[OUTSD_IND_GRANDFATHER]]</f>
        <v>0</v>
      </c>
      <c r="AO3148" s="275">
        <f>Table2[[#This Row],[OUTSD_IND_HEALTH_TOTAL]]-Table2[[#This Row],[OUTSD_IND_GRANDFATHER]]</f>
        <v>0</v>
      </c>
      <c r="AP3148" s="273">
        <f>(Table2[[#This Row],[OUTSD_SG_HEALTH_TOTAL]]+Table2[[#This Row],[EXCHG_SG_HEALTH_TOTAL]])-Table2[[#This Row],[OUTSD_SG_GRANDFATHER]]</f>
        <v>0</v>
      </c>
      <c r="AQ3148" s="275">
        <f>Table2[[#This Row],[OUTSD_SG_HEALTH_TOTAL]]-Table2[[#This Row],[OUTSD_SG_GRANDFATHER]]</f>
        <v>0</v>
      </c>
      <c r="AR3148" s="273">
        <f>Table2[[#This Row],[EXCHG_IND_HEALTH_TOTAL]]+Table2[[#This Row],[OUTSD_IND_HEALTH_TOTAL]]</f>
        <v>0</v>
      </c>
      <c r="AS3148" s="273">
        <f>Table2[[#This Row],[EXCHG_SG_HEALTH_TOTAL]]+Table2[[#This Row],[OUTSD_SG_HEALTH_TOTAL]]</f>
        <v>0</v>
      </c>
      <c r="AT3148" s="273">
        <f>Table2[[#This Row],[OUTSD_ATM_HEALTH_TOTAL]]+Table2[[#This Row],[OUTSD_LG_HEALTH_TOTAL]]+Table2[[#This Row],[Individual Total]]+Table2[[#This Row],[Small Group Total]]+Table2[[#This Row],[OUTSD_STUDENT]]</f>
        <v>4</v>
      </c>
    </row>
    <row r="3149" spans="1:46">
      <c r="A3149" t="s">
        <v>119</v>
      </c>
      <c r="B3149" t="s">
        <v>365</v>
      </c>
      <c r="AC3149">
        <v>8</v>
      </c>
      <c r="AK3149">
        <v>88</v>
      </c>
      <c r="AL3149">
        <v>2023</v>
      </c>
      <c r="AM3149">
        <v>4</v>
      </c>
      <c r="AN3149" s="273">
        <f>(Table2[[#This Row],[OUTSD_IND_HEALTH_TOTAL]]+Table2[[#This Row],[EXCHG_IND_HEALTH_TOTAL]])-Table2[[#This Row],[OUTSD_IND_GRANDFATHER]]</f>
        <v>0</v>
      </c>
      <c r="AO3149" s="275">
        <f>Table2[[#This Row],[OUTSD_IND_HEALTH_TOTAL]]-Table2[[#This Row],[OUTSD_IND_GRANDFATHER]]</f>
        <v>0</v>
      </c>
      <c r="AP3149" s="273">
        <f>(Table2[[#This Row],[OUTSD_SG_HEALTH_TOTAL]]+Table2[[#This Row],[EXCHG_SG_HEALTH_TOTAL]])-Table2[[#This Row],[OUTSD_SG_GRANDFATHER]]</f>
        <v>0</v>
      </c>
      <c r="AQ3149" s="275">
        <f>Table2[[#This Row],[OUTSD_SG_HEALTH_TOTAL]]-Table2[[#This Row],[OUTSD_SG_GRANDFATHER]]</f>
        <v>0</v>
      </c>
      <c r="AR3149" s="273">
        <f>Table2[[#This Row],[EXCHG_IND_HEALTH_TOTAL]]+Table2[[#This Row],[OUTSD_IND_HEALTH_TOTAL]]</f>
        <v>0</v>
      </c>
      <c r="AS3149" s="273">
        <f>Table2[[#This Row],[EXCHG_SG_HEALTH_TOTAL]]+Table2[[#This Row],[OUTSD_SG_HEALTH_TOTAL]]</f>
        <v>0</v>
      </c>
      <c r="AT3149" s="273">
        <f>Table2[[#This Row],[OUTSD_ATM_HEALTH_TOTAL]]+Table2[[#This Row],[OUTSD_LG_HEALTH_TOTAL]]+Table2[[#This Row],[Individual Total]]+Table2[[#This Row],[Small Group Total]]+Table2[[#This Row],[OUTSD_STUDENT]]</f>
        <v>8</v>
      </c>
    </row>
    <row r="3150" spans="1:46">
      <c r="A3150" t="s">
        <v>119</v>
      </c>
      <c r="B3150" t="s">
        <v>383</v>
      </c>
      <c r="AC3150">
        <v>2</v>
      </c>
      <c r="AK3150">
        <v>36</v>
      </c>
      <c r="AL3150">
        <v>2023</v>
      </c>
      <c r="AM3150">
        <v>4</v>
      </c>
      <c r="AN3150" s="273">
        <f>(Table2[[#This Row],[OUTSD_IND_HEALTH_TOTAL]]+Table2[[#This Row],[EXCHG_IND_HEALTH_TOTAL]])-Table2[[#This Row],[OUTSD_IND_GRANDFATHER]]</f>
        <v>0</v>
      </c>
      <c r="AO3150" s="275">
        <f>Table2[[#This Row],[OUTSD_IND_HEALTH_TOTAL]]-Table2[[#This Row],[OUTSD_IND_GRANDFATHER]]</f>
        <v>0</v>
      </c>
      <c r="AP3150" s="273">
        <f>(Table2[[#This Row],[OUTSD_SG_HEALTH_TOTAL]]+Table2[[#This Row],[EXCHG_SG_HEALTH_TOTAL]])-Table2[[#This Row],[OUTSD_SG_GRANDFATHER]]</f>
        <v>0</v>
      </c>
      <c r="AQ3150" s="275">
        <f>Table2[[#This Row],[OUTSD_SG_HEALTH_TOTAL]]-Table2[[#This Row],[OUTSD_SG_GRANDFATHER]]</f>
        <v>0</v>
      </c>
      <c r="AR3150" s="273">
        <f>Table2[[#This Row],[EXCHG_IND_HEALTH_TOTAL]]+Table2[[#This Row],[OUTSD_IND_HEALTH_TOTAL]]</f>
        <v>0</v>
      </c>
      <c r="AS3150" s="273">
        <f>Table2[[#This Row],[EXCHG_SG_HEALTH_TOTAL]]+Table2[[#This Row],[OUTSD_SG_HEALTH_TOTAL]]</f>
        <v>0</v>
      </c>
      <c r="AT3150" s="273">
        <f>Table2[[#This Row],[OUTSD_ATM_HEALTH_TOTAL]]+Table2[[#This Row],[OUTSD_LG_HEALTH_TOTAL]]+Table2[[#This Row],[Individual Total]]+Table2[[#This Row],[Small Group Total]]+Table2[[#This Row],[OUTSD_STUDENT]]</f>
        <v>2</v>
      </c>
    </row>
    <row r="3151" spans="1:46">
      <c r="A3151" t="s">
        <v>119</v>
      </c>
      <c r="B3151" t="s">
        <v>356</v>
      </c>
      <c r="AC3151">
        <v>79</v>
      </c>
      <c r="AK3151">
        <v>196</v>
      </c>
      <c r="AL3151">
        <v>2023</v>
      </c>
      <c r="AM3151">
        <v>4</v>
      </c>
      <c r="AN3151" s="273">
        <f>(Table2[[#This Row],[OUTSD_IND_HEALTH_TOTAL]]+Table2[[#This Row],[EXCHG_IND_HEALTH_TOTAL]])-Table2[[#This Row],[OUTSD_IND_GRANDFATHER]]</f>
        <v>0</v>
      </c>
      <c r="AO3151" s="275">
        <f>Table2[[#This Row],[OUTSD_IND_HEALTH_TOTAL]]-Table2[[#This Row],[OUTSD_IND_GRANDFATHER]]</f>
        <v>0</v>
      </c>
      <c r="AP3151" s="273">
        <f>(Table2[[#This Row],[OUTSD_SG_HEALTH_TOTAL]]+Table2[[#This Row],[EXCHG_SG_HEALTH_TOTAL]])-Table2[[#This Row],[OUTSD_SG_GRANDFATHER]]</f>
        <v>0</v>
      </c>
      <c r="AQ3151" s="275">
        <f>Table2[[#This Row],[OUTSD_SG_HEALTH_TOTAL]]-Table2[[#This Row],[OUTSD_SG_GRANDFATHER]]</f>
        <v>0</v>
      </c>
      <c r="AR3151" s="273">
        <f>Table2[[#This Row],[EXCHG_IND_HEALTH_TOTAL]]+Table2[[#This Row],[OUTSD_IND_HEALTH_TOTAL]]</f>
        <v>0</v>
      </c>
      <c r="AS3151" s="273">
        <f>Table2[[#This Row],[EXCHG_SG_HEALTH_TOTAL]]+Table2[[#This Row],[OUTSD_SG_HEALTH_TOTAL]]</f>
        <v>0</v>
      </c>
      <c r="AT3151" s="273">
        <f>Table2[[#This Row],[OUTSD_ATM_HEALTH_TOTAL]]+Table2[[#This Row],[OUTSD_LG_HEALTH_TOTAL]]+Table2[[#This Row],[Individual Total]]+Table2[[#This Row],[Small Group Total]]+Table2[[#This Row],[OUTSD_STUDENT]]</f>
        <v>79</v>
      </c>
    </row>
    <row r="3152" spans="1:46">
      <c r="A3152" t="s">
        <v>119</v>
      </c>
      <c r="B3152" t="s">
        <v>382</v>
      </c>
      <c r="AK3152">
        <v>13</v>
      </c>
      <c r="AL3152">
        <v>2023</v>
      </c>
      <c r="AM3152">
        <v>4</v>
      </c>
      <c r="AN3152" s="273">
        <f>(Table2[[#This Row],[OUTSD_IND_HEALTH_TOTAL]]+Table2[[#This Row],[EXCHG_IND_HEALTH_TOTAL]])-Table2[[#This Row],[OUTSD_IND_GRANDFATHER]]</f>
        <v>0</v>
      </c>
      <c r="AO3152" s="275">
        <f>Table2[[#This Row],[OUTSD_IND_HEALTH_TOTAL]]-Table2[[#This Row],[OUTSD_IND_GRANDFATHER]]</f>
        <v>0</v>
      </c>
      <c r="AP3152" s="273">
        <f>(Table2[[#This Row],[OUTSD_SG_HEALTH_TOTAL]]+Table2[[#This Row],[EXCHG_SG_HEALTH_TOTAL]])-Table2[[#This Row],[OUTSD_SG_GRANDFATHER]]</f>
        <v>0</v>
      </c>
      <c r="AQ3152" s="275">
        <f>Table2[[#This Row],[OUTSD_SG_HEALTH_TOTAL]]-Table2[[#This Row],[OUTSD_SG_GRANDFATHER]]</f>
        <v>0</v>
      </c>
      <c r="AR3152" s="273">
        <f>Table2[[#This Row],[EXCHG_IND_HEALTH_TOTAL]]+Table2[[#This Row],[OUTSD_IND_HEALTH_TOTAL]]</f>
        <v>0</v>
      </c>
      <c r="AS3152" s="273">
        <f>Table2[[#This Row],[EXCHG_SG_HEALTH_TOTAL]]+Table2[[#This Row],[OUTSD_SG_HEALTH_TOTAL]]</f>
        <v>0</v>
      </c>
      <c r="AT3152" s="273">
        <f>Table2[[#This Row],[OUTSD_ATM_HEALTH_TOTAL]]+Table2[[#This Row],[OUTSD_LG_HEALTH_TOTAL]]+Table2[[#This Row],[Individual Total]]+Table2[[#This Row],[Small Group Total]]+Table2[[#This Row],[OUTSD_STUDENT]]</f>
        <v>0</v>
      </c>
    </row>
    <row r="3153" spans="1:46">
      <c r="A3153" t="s">
        <v>119</v>
      </c>
      <c r="B3153" t="s">
        <v>359</v>
      </c>
      <c r="AC3153">
        <v>59</v>
      </c>
      <c r="AK3153">
        <v>57</v>
      </c>
      <c r="AL3153">
        <v>2023</v>
      </c>
      <c r="AM3153">
        <v>4</v>
      </c>
      <c r="AN3153" s="273">
        <f>(Table2[[#This Row],[OUTSD_IND_HEALTH_TOTAL]]+Table2[[#This Row],[EXCHG_IND_HEALTH_TOTAL]])-Table2[[#This Row],[OUTSD_IND_GRANDFATHER]]</f>
        <v>0</v>
      </c>
      <c r="AO3153" s="275">
        <f>Table2[[#This Row],[OUTSD_IND_HEALTH_TOTAL]]-Table2[[#This Row],[OUTSD_IND_GRANDFATHER]]</f>
        <v>0</v>
      </c>
      <c r="AP3153" s="273">
        <f>(Table2[[#This Row],[OUTSD_SG_HEALTH_TOTAL]]+Table2[[#This Row],[EXCHG_SG_HEALTH_TOTAL]])-Table2[[#This Row],[OUTSD_SG_GRANDFATHER]]</f>
        <v>0</v>
      </c>
      <c r="AQ3153" s="275">
        <f>Table2[[#This Row],[OUTSD_SG_HEALTH_TOTAL]]-Table2[[#This Row],[OUTSD_SG_GRANDFATHER]]</f>
        <v>0</v>
      </c>
      <c r="AR3153" s="273">
        <f>Table2[[#This Row],[EXCHG_IND_HEALTH_TOTAL]]+Table2[[#This Row],[OUTSD_IND_HEALTH_TOTAL]]</f>
        <v>0</v>
      </c>
      <c r="AS3153" s="273">
        <f>Table2[[#This Row],[EXCHG_SG_HEALTH_TOTAL]]+Table2[[#This Row],[OUTSD_SG_HEALTH_TOTAL]]</f>
        <v>0</v>
      </c>
      <c r="AT3153" s="273">
        <f>Table2[[#This Row],[OUTSD_ATM_HEALTH_TOTAL]]+Table2[[#This Row],[OUTSD_LG_HEALTH_TOTAL]]+Table2[[#This Row],[Individual Total]]+Table2[[#This Row],[Small Group Total]]+Table2[[#This Row],[OUTSD_STUDENT]]</f>
        <v>59</v>
      </c>
    </row>
    <row r="3154" spans="1:46">
      <c r="A3154" t="s">
        <v>119</v>
      </c>
      <c r="B3154" t="s">
        <v>364</v>
      </c>
      <c r="AC3154">
        <v>14</v>
      </c>
      <c r="AK3154">
        <v>45</v>
      </c>
      <c r="AL3154">
        <v>2023</v>
      </c>
      <c r="AM3154">
        <v>4</v>
      </c>
      <c r="AN3154" s="273">
        <f>(Table2[[#This Row],[OUTSD_IND_HEALTH_TOTAL]]+Table2[[#This Row],[EXCHG_IND_HEALTH_TOTAL]])-Table2[[#This Row],[OUTSD_IND_GRANDFATHER]]</f>
        <v>0</v>
      </c>
      <c r="AO3154" s="275">
        <f>Table2[[#This Row],[OUTSD_IND_HEALTH_TOTAL]]-Table2[[#This Row],[OUTSD_IND_GRANDFATHER]]</f>
        <v>0</v>
      </c>
      <c r="AP3154" s="273">
        <f>(Table2[[#This Row],[OUTSD_SG_HEALTH_TOTAL]]+Table2[[#This Row],[EXCHG_SG_HEALTH_TOTAL]])-Table2[[#This Row],[OUTSD_SG_GRANDFATHER]]</f>
        <v>0</v>
      </c>
      <c r="AQ3154" s="275">
        <f>Table2[[#This Row],[OUTSD_SG_HEALTH_TOTAL]]-Table2[[#This Row],[OUTSD_SG_GRANDFATHER]]</f>
        <v>0</v>
      </c>
      <c r="AR3154" s="273">
        <f>Table2[[#This Row],[EXCHG_IND_HEALTH_TOTAL]]+Table2[[#This Row],[OUTSD_IND_HEALTH_TOTAL]]</f>
        <v>0</v>
      </c>
      <c r="AS3154" s="273">
        <f>Table2[[#This Row],[EXCHG_SG_HEALTH_TOTAL]]+Table2[[#This Row],[OUTSD_SG_HEALTH_TOTAL]]</f>
        <v>0</v>
      </c>
      <c r="AT3154" s="273">
        <f>Table2[[#This Row],[OUTSD_ATM_HEALTH_TOTAL]]+Table2[[#This Row],[OUTSD_LG_HEALTH_TOTAL]]+Table2[[#This Row],[Individual Total]]+Table2[[#This Row],[Small Group Total]]+Table2[[#This Row],[OUTSD_STUDENT]]</f>
        <v>14</v>
      </c>
    </row>
    <row r="3155" spans="1:46">
      <c r="A3155" t="s">
        <v>119</v>
      </c>
      <c r="B3155" t="s">
        <v>384</v>
      </c>
      <c r="AK3155">
        <v>9</v>
      </c>
      <c r="AL3155">
        <v>2023</v>
      </c>
      <c r="AM3155">
        <v>4</v>
      </c>
      <c r="AN3155" s="273">
        <f>(Table2[[#This Row],[OUTSD_IND_HEALTH_TOTAL]]+Table2[[#This Row],[EXCHG_IND_HEALTH_TOTAL]])-Table2[[#This Row],[OUTSD_IND_GRANDFATHER]]</f>
        <v>0</v>
      </c>
      <c r="AO3155" s="275">
        <f>Table2[[#This Row],[OUTSD_IND_HEALTH_TOTAL]]-Table2[[#This Row],[OUTSD_IND_GRANDFATHER]]</f>
        <v>0</v>
      </c>
      <c r="AP3155" s="273">
        <f>(Table2[[#This Row],[OUTSD_SG_HEALTH_TOTAL]]+Table2[[#This Row],[EXCHG_SG_HEALTH_TOTAL]])-Table2[[#This Row],[OUTSD_SG_GRANDFATHER]]</f>
        <v>0</v>
      </c>
      <c r="AQ3155" s="275">
        <f>Table2[[#This Row],[OUTSD_SG_HEALTH_TOTAL]]-Table2[[#This Row],[OUTSD_SG_GRANDFATHER]]</f>
        <v>0</v>
      </c>
      <c r="AR3155" s="273">
        <f>Table2[[#This Row],[EXCHG_IND_HEALTH_TOTAL]]+Table2[[#This Row],[OUTSD_IND_HEALTH_TOTAL]]</f>
        <v>0</v>
      </c>
      <c r="AS3155" s="273">
        <f>Table2[[#This Row],[EXCHG_SG_HEALTH_TOTAL]]+Table2[[#This Row],[OUTSD_SG_HEALTH_TOTAL]]</f>
        <v>0</v>
      </c>
      <c r="AT3155" s="273">
        <f>Table2[[#This Row],[OUTSD_ATM_HEALTH_TOTAL]]+Table2[[#This Row],[OUTSD_LG_HEALTH_TOTAL]]+Table2[[#This Row],[Individual Total]]+Table2[[#This Row],[Small Group Total]]+Table2[[#This Row],[OUTSD_STUDENT]]</f>
        <v>0</v>
      </c>
    </row>
    <row r="3156" spans="1:46">
      <c r="A3156" t="s">
        <v>119</v>
      </c>
      <c r="B3156" t="s">
        <v>374</v>
      </c>
      <c r="AC3156">
        <v>2</v>
      </c>
      <c r="AK3156">
        <v>31</v>
      </c>
      <c r="AL3156">
        <v>2023</v>
      </c>
      <c r="AM3156">
        <v>4</v>
      </c>
      <c r="AN3156" s="273">
        <f>(Table2[[#This Row],[OUTSD_IND_HEALTH_TOTAL]]+Table2[[#This Row],[EXCHG_IND_HEALTH_TOTAL]])-Table2[[#This Row],[OUTSD_IND_GRANDFATHER]]</f>
        <v>0</v>
      </c>
      <c r="AO3156" s="275">
        <f>Table2[[#This Row],[OUTSD_IND_HEALTH_TOTAL]]-Table2[[#This Row],[OUTSD_IND_GRANDFATHER]]</f>
        <v>0</v>
      </c>
      <c r="AP3156" s="273">
        <f>(Table2[[#This Row],[OUTSD_SG_HEALTH_TOTAL]]+Table2[[#This Row],[EXCHG_SG_HEALTH_TOTAL]])-Table2[[#This Row],[OUTSD_SG_GRANDFATHER]]</f>
        <v>0</v>
      </c>
      <c r="AQ3156" s="275">
        <f>Table2[[#This Row],[OUTSD_SG_HEALTH_TOTAL]]-Table2[[#This Row],[OUTSD_SG_GRANDFATHER]]</f>
        <v>0</v>
      </c>
      <c r="AR3156" s="273">
        <f>Table2[[#This Row],[EXCHG_IND_HEALTH_TOTAL]]+Table2[[#This Row],[OUTSD_IND_HEALTH_TOTAL]]</f>
        <v>0</v>
      </c>
      <c r="AS3156" s="273">
        <f>Table2[[#This Row],[EXCHG_SG_HEALTH_TOTAL]]+Table2[[#This Row],[OUTSD_SG_HEALTH_TOTAL]]</f>
        <v>0</v>
      </c>
      <c r="AT3156" s="273">
        <f>Table2[[#This Row],[OUTSD_ATM_HEALTH_TOTAL]]+Table2[[#This Row],[OUTSD_LG_HEALTH_TOTAL]]+Table2[[#This Row],[Individual Total]]+Table2[[#This Row],[Small Group Total]]+Table2[[#This Row],[OUTSD_STUDENT]]</f>
        <v>2</v>
      </c>
    </row>
    <row r="3157" spans="1:46">
      <c r="A3157" t="s">
        <v>119</v>
      </c>
      <c r="B3157" t="s">
        <v>380</v>
      </c>
      <c r="AC3157">
        <v>10</v>
      </c>
      <c r="AK3157">
        <v>124</v>
      </c>
      <c r="AL3157">
        <v>2023</v>
      </c>
      <c r="AM3157">
        <v>4</v>
      </c>
      <c r="AN3157" s="273">
        <f>(Table2[[#This Row],[OUTSD_IND_HEALTH_TOTAL]]+Table2[[#This Row],[EXCHG_IND_HEALTH_TOTAL]])-Table2[[#This Row],[OUTSD_IND_GRANDFATHER]]</f>
        <v>0</v>
      </c>
      <c r="AO3157" s="275">
        <f>Table2[[#This Row],[OUTSD_IND_HEALTH_TOTAL]]-Table2[[#This Row],[OUTSD_IND_GRANDFATHER]]</f>
        <v>0</v>
      </c>
      <c r="AP3157" s="273">
        <f>(Table2[[#This Row],[OUTSD_SG_HEALTH_TOTAL]]+Table2[[#This Row],[EXCHG_SG_HEALTH_TOTAL]])-Table2[[#This Row],[OUTSD_SG_GRANDFATHER]]</f>
        <v>0</v>
      </c>
      <c r="AQ3157" s="275">
        <f>Table2[[#This Row],[OUTSD_SG_HEALTH_TOTAL]]-Table2[[#This Row],[OUTSD_SG_GRANDFATHER]]</f>
        <v>0</v>
      </c>
      <c r="AR3157" s="273">
        <f>Table2[[#This Row],[EXCHG_IND_HEALTH_TOTAL]]+Table2[[#This Row],[OUTSD_IND_HEALTH_TOTAL]]</f>
        <v>0</v>
      </c>
      <c r="AS3157" s="273">
        <f>Table2[[#This Row],[EXCHG_SG_HEALTH_TOTAL]]+Table2[[#This Row],[OUTSD_SG_HEALTH_TOTAL]]</f>
        <v>0</v>
      </c>
      <c r="AT3157" s="273">
        <f>Table2[[#This Row],[OUTSD_ATM_HEALTH_TOTAL]]+Table2[[#This Row],[OUTSD_LG_HEALTH_TOTAL]]+Table2[[#This Row],[Individual Total]]+Table2[[#This Row],[Small Group Total]]+Table2[[#This Row],[OUTSD_STUDENT]]</f>
        <v>10</v>
      </c>
    </row>
    <row r="3158" spans="1:46">
      <c r="A3158" t="s">
        <v>119</v>
      </c>
      <c r="B3158" t="s">
        <v>387</v>
      </c>
      <c r="AC3158">
        <v>6</v>
      </c>
      <c r="AK3158">
        <v>40</v>
      </c>
      <c r="AL3158">
        <v>2023</v>
      </c>
      <c r="AM3158">
        <v>4</v>
      </c>
      <c r="AN3158" s="273">
        <f>(Table2[[#This Row],[OUTSD_IND_HEALTH_TOTAL]]+Table2[[#This Row],[EXCHG_IND_HEALTH_TOTAL]])-Table2[[#This Row],[OUTSD_IND_GRANDFATHER]]</f>
        <v>0</v>
      </c>
      <c r="AO3158" s="275">
        <f>Table2[[#This Row],[OUTSD_IND_HEALTH_TOTAL]]-Table2[[#This Row],[OUTSD_IND_GRANDFATHER]]</f>
        <v>0</v>
      </c>
      <c r="AP3158" s="273">
        <f>(Table2[[#This Row],[OUTSD_SG_HEALTH_TOTAL]]+Table2[[#This Row],[EXCHG_SG_HEALTH_TOTAL]])-Table2[[#This Row],[OUTSD_SG_GRANDFATHER]]</f>
        <v>0</v>
      </c>
      <c r="AQ3158" s="275">
        <f>Table2[[#This Row],[OUTSD_SG_HEALTH_TOTAL]]-Table2[[#This Row],[OUTSD_SG_GRANDFATHER]]</f>
        <v>0</v>
      </c>
      <c r="AR3158" s="273">
        <f>Table2[[#This Row],[EXCHG_IND_HEALTH_TOTAL]]+Table2[[#This Row],[OUTSD_IND_HEALTH_TOTAL]]</f>
        <v>0</v>
      </c>
      <c r="AS3158" s="273">
        <f>Table2[[#This Row],[EXCHG_SG_HEALTH_TOTAL]]+Table2[[#This Row],[OUTSD_SG_HEALTH_TOTAL]]</f>
        <v>0</v>
      </c>
      <c r="AT3158" s="273">
        <f>Table2[[#This Row],[OUTSD_ATM_HEALTH_TOTAL]]+Table2[[#This Row],[OUTSD_LG_HEALTH_TOTAL]]+Table2[[#This Row],[Individual Total]]+Table2[[#This Row],[Small Group Total]]+Table2[[#This Row],[OUTSD_STUDENT]]</f>
        <v>6</v>
      </c>
    </row>
    <row r="3159" spans="1:46">
      <c r="A3159" t="s">
        <v>119</v>
      </c>
      <c r="B3159" t="s">
        <v>392</v>
      </c>
      <c r="AK3159">
        <v>3</v>
      </c>
      <c r="AL3159">
        <v>2023</v>
      </c>
      <c r="AM3159">
        <v>4</v>
      </c>
      <c r="AN3159" s="273">
        <f>(Table2[[#This Row],[OUTSD_IND_HEALTH_TOTAL]]+Table2[[#This Row],[EXCHG_IND_HEALTH_TOTAL]])-Table2[[#This Row],[OUTSD_IND_GRANDFATHER]]</f>
        <v>0</v>
      </c>
      <c r="AO3159" s="275">
        <f>Table2[[#This Row],[OUTSD_IND_HEALTH_TOTAL]]-Table2[[#This Row],[OUTSD_IND_GRANDFATHER]]</f>
        <v>0</v>
      </c>
      <c r="AP3159" s="273">
        <f>(Table2[[#This Row],[OUTSD_SG_HEALTH_TOTAL]]+Table2[[#This Row],[EXCHG_SG_HEALTH_TOTAL]])-Table2[[#This Row],[OUTSD_SG_GRANDFATHER]]</f>
        <v>0</v>
      </c>
      <c r="AQ3159" s="275">
        <f>Table2[[#This Row],[OUTSD_SG_HEALTH_TOTAL]]-Table2[[#This Row],[OUTSD_SG_GRANDFATHER]]</f>
        <v>0</v>
      </c>
      <c r="AR3159" s="273">
        <f>Table2[[#This Row],[EXCHG_IND_HEALTH_TOTAL]]+Table2[[#This Row],[OUTSD_IND_HEALTH_TOTAL]]</f>
        <v>0</v>
      </c>
      <c r="AS3159" s="273">
        <f>Table2[[#This Row],[EXCHG_SG_HEALTH_TOTAL]]+Table2[[#This Row],[OUTSD_SG_HEALTH_TOTAL]]</f>
        <v>0</v>
      </c>
      <c r="AT3159" s="273">
        <f>Table2[[#This Row],[OUTSD_ATM_HEALTH_TOTAL]]+Table2[[#This Row],[OUTSD_LG_HEALTH_TOTAL]]+Table2[[#This Row],[Individual Total]]+Table2[[#This Row],[Small Group Total]]+Table2[[#This Row],[OUTSD_STUDENT]]</f>
        <v>0</v>
      </c>
    </row>
    <row r="3160" spans="1:46">
      <c r="A3160" t="s">
        <v>119</v>
      </c>
      <c r="B3160" t="s">
        <v>373</v>
      </c>
      <c r="AC3160">
        <v>8</v>
      </c>
      <c r="AK3160">
        <v>59</v>
      </c>
      <c r="AL3160">
        <v>2023</v>
      </c>
      <c r="AM3160">
        <v>4</v>
      </c>
      <c r="AN3160" s="273">
        <f>(Table2[[#This Row],[OUTSD_IND_HEALTH_TOTAL]]+Table2[[#This Row],[EXCHG_IND_HEALTH_TOTAL]])-Table2[[#This Row],[OUTSD_IND_GRANDFATHER]]</f>
        <v>0</v>
      </c>
      <c r="AO3160" s="275">
        <f>Table2[[#This Row],[OUTSD_IND_HEALTH_TOTAL]]-Table2[[#This Row],[OUTSD_IND_GRANDFATHER]]</f>
        <v>0</v>
      </c>
      <c r="AP3160" s="273">
        <f>(Table2[[#This Row],[OUTSD_SG_HEALTH_TOTAL]]+Table2[[#This Row],[EXCHG_SG_HEALTH_TOTAL]])-Table2[[#This Row],[OUTSD_SG_GRANDFATHER]]</f>
        <v>0</v>
      </c>
      <c r="AQ3160" s="275">
        <f>Table2[[#This Row],[OUTSD_SG_HEALTH_TOTAL]]-Table2[[#This Row],[OUTSD_SG_GRANDFATHER]]</f>
        <v>0</v>
      </c>
      <c r="AR3160" s="273">
        <f>Table2[[#This Row],[EXCHG_IND_HEALTH_TOTAL]]+Table2[[#This Row],[OUTSD_IND_HEALTH_TOTAL]]</f>
        <v>0</v>
      </c>
      <c r="AS3160" s="273">
        <f>Table2[[#This Row],[EXCHG_SG_HEALTH_TOTAL]]+Table2[[#This Row],[OUTSD_SG_HEALTH_TOTAL]]</f>
        <v>0</v>
      </c>
      <c r="AT3160" s="273">
        <f>Table2[[#This Row],[OUTSD_ATM_HEALTH_TOTAL]]+Table2[[#This Row],[OUTSD_LG_HEALTH_TOTAL]]+Table2[[#This Row],[Individual Total]]+Table2[[#This Row],[Small Group Total]]+Table2[[#This Row],[OUTSD_STUDENT]]</f>
        <v>8</v>
      </c>
    </row>
    <row r="3161" spans="1:46">
      <c r="A3161" t="s">
        <v>119</v>
      </c>
      <c r="B3161" t="s">
        <v>357</v>
      </c>
      <c r="AC3161">
        <v>97</v>
      </c>
      <c r="AK3161">
        <v>78</v>
      </c>
      <c r="AL3161">
        <v>2023</v>
      </c>
      <c r="AM3161">
        <v>4</v>
      </c>
      <c r="AN3161" s="273">
        <f>(Table2[[#This Row],[OUTSD_IND_HEALTH_TOTAL]]+Table2[[#This Row],[EXCHG_IND_HEALTH_TOTAL]])-Table2[[#This Row],[OUTSD_IND_GRANDFATHER]]</f>
        <v>0</v>
      </c>
      <c r="AO3161" s="275">
        <f>Table2[[#This Row],[OUTSD_IND_HEALTH_TOTAL]]-Table2[[#This Row],[OUTSD_IND_GRANDFATHER]]</f>
        <v>0</v>
      </c>
      <c r="AP3161" s="273">
        <f>(Table2[[#This Row],[OUTSD_SG_HEALTH_TOTAL]]+Table2[[#This Row],[EXCHG_SG_HEALTH_TOTAL]])-Table2[[#This Row],[OUTSD_SG_GRANDFATHER]]</f>
        <v>0</v>
      </c>
      <c r="AQ3161" s="275">
        <f>Table2[[#This Row],[OUTSD_SG_HEALTH_TOTAL]]-Table2[[#This Row],[OUTSD_SG_GRANDFATHER]]</f>
        <v>0</v>
      </c>
      <c r="AR3161" s="273">
        <f>Table2[[#This Row],[EXCHG_IND_HEALTH_TOTAL]]+Table2[[#This Row],[OUTSD_IND_HEALTH_TOTAL]]</f>
        <v>0</v>
      </c>
      <c r="AS3161" s="273">
        <f>Table2[[#This Row],[EXCHG_SG_HEALTH_TOTAL]]+Table2[[#This Row],[OUTSD_SG_HEALTH_TOTAL]]</f>
        <v>0</v>
      </c>
      <c r="AT3161" s="273">
        <f>Table2[[#This Row],[OUTSD_ATM_HEALTH_TOTAL]]+Table2[[#This Row],[OUTSD_LG_HEALTH_TOTAL]]+Table2[[#This Row],[Individual Total]]+Table2[[#This Row],[Small Group Total]]+Table2[[#This Row],[OUTSD_STUDENT]]</f>
        <v>97</v>
      </c>
    </row>
    <row r="3162" spans="1:46">
      <c r="A3162" t="s">
        <v>119</v>
      </c>
      <c r="B3162" t="s">
        <v>390</v>
      </c>
      <c r="AK3162">
        <v>2</v>
      </c>
      <c r="AL3162">
        <v>2023</v>
      </c>
      <c r="AM3162">
        <v>4</v>
      </c>
      <c r="AN3162" s="273">
        <f>(Table2[[#This Row],[OUTSD_IND_HEALTH_TOTAL]]+Table2[[#This Row],[EXCHG_IND_HEALTH_TOTAL]])-Table2[[#This Row],[OUTSD_IND_GRANDFATHER]]</f>
        <v>0</v>
      </c>
      <c r="AO3162" s="275">
        <f>Table2[[#This Row],[OUTSD_IND_HEALTH_TOTAL]]-Table2[[#This Row],[OUTSD_IND_GRANDFATHER]]</f>
        <v>0</v>
      </c>
      <c r="AP3162" s="273">
        <f>(Table2[[#This Row],[OUTSD_SG_HEALTH_TOTAL]]+Table2[[#This Row],[EXCHG_SG_HEALTH_TOTAL]])-Table2[[#This Row],[OUTSD_SG_GRANDFATHER]]</f>
        <v>0</v>
      </c>
      <c r="AQ3162" s="275">
        <f>Table2[[#This Row],[OUTSD_SG_HEALTH_TOTAL]]-Table2[[#This Row],[OUTSD_SG_GRANDFATHER]]</f>
        <v>0</v>
      </c>
      <c r="AR3162" s="273">
        <f>Table2[[#This Row],[EXCHG_IND_HEALTH_TOTAL]]+Table2[[#This Row],[OUTSD_IND_HEALTH_TOTAL]]</f>
        <v>0</v>
      </c>
      <c r="AS3162" s="273">
        <f>Table2[[#This Row],[EXCHG_SG_HEALTH_TOTAL]]+Table2[[#This Row],[OUTSD_SG_HEALTH_TOTAL]]</f>
        <v>0</v>
      </c>
      <c r="AT3162" s="273">
        <f>Table2[[#This Row],[OUTSD_ATM_HEALTH_TOTAL]]+Table2[[#This Row],[OUTSD_LG_HEALTH_TOTAL]]+Table2[[#This Row],[Individual Total]]+Table2[[#This Row],[Small Group Total]]+Table2[[#This Row],[OUTSD_STUDENT]]</f>
        <v>0</v>
      </c>
    </row>
    <row r="3163" spans="1:46">
      <c r="A3163" t="s">
        <v>119</v>
      </c>
      <c r="B3163" t="s">
        <v>362</v>
      </c>
      <c r="AC3163">
        <v>6</v>
      </c>
      <c r="AK3163">
        <v>26</v>
      </c>
      <c r="AL3163">
        <v>2023</v>
      </c>
      <c r="AM3163">
        <v>4</v>
      </c>
      <c r="AN3163" s="273">
        <f>(Table2[[#This Row],[OUTSD_IND_HEALTH_TOTAL]]+Table2[[#This Row],[EXCHG_IND_HEALTH_TOTAL]])-Table2[[#This Row],[OUTSD_IND_GRANDFATHER]]</f>
        <v>0</v>
      </c>
      <c r="AO3163" s="275">
        <f>Table2[[#This Row],[OUTSD_IND_HEALTH_TOTAL]]-Table2[[#This Row],[OUTSD_IND_GRANDFATHER]]</f>
        <v>0</v>
      </c>
      <c r="AP3163" s="273">
        <f>(Table2[[#This Row],[OUTSD_SG_HEALTH_TOTAL]]+Table2[[#This Row],[EXCHG_SG_HEALTH_TOTAL]])-Table2[[#This Row],[OUTSD_SG_GRANDFATHER]]</f>
        <v>0</v>
      </c>
      <c r="AQ3163" s="275">
        <f>Table2[[#This Row],[OUTSD_SG_HEALTH_TOTAL]]-Table2[[#This Row],[OUTSD_SG_GRANDFATHER]]</f>
        <v>0</v>
      </c>
      <c r="AR3163" s="273">
        <f>Table2[[#This Row],[EXCHG_IND_HEALTH_TOTAL]]+Table2[[#This Row],[OUTSD_IND_HEALTH_TOTAL]]</f>
        <v>0</v>
      </c>
      <c r="AS3163" s="273">
        <f>Table2[[#This Row],[EXCHG_SG_HEALTH_TOTAL]]+Table2[[#This Row],[OUTSD_SG_HEALTH_TOTAL]]</f>
        <v>0</v>
      </c>
      <c r="AT3163" s="273">
        <f>Table2[[#This Row],[OUTSD_ATM_HEALTH_TOTAL]]+Table2[[#This Row],[OUTSD_LG_HEALTH_TOTAL]]+Table2[[#This Row],[Individual Total]]+Table2[[#This Row],[Small Group Total]]+Table2[[#This Row],[OUTSD_STUDENT]]</f>
        <v>6</v>
      </c>
    </row>
    <row r="3164" spans="1:46">
      <c r="A3164" t="s">
        <v>120</v>
      </c>
      <c r="B3164" t="s">
        <v>363</v>
      </c>
      <c r="AK3164">
        <v>1</v>
      </c>
      <c r="AL3164">
        <v>2023</v>
      </c>
      <c r="AM3164">
        <v>4</v>
      </c>
      <c r="AN3164" s="273">
        <f>(Table2[[#This Row],[OUTSD_IND_HEALTH_TOTAL]]+Table2[[#This Row],[EXCHG_IND_HEALTH_TOTAL]])-Table2[[#This Row],[OUTSD_IND_GRANDFATHER]]</f>
        <v>0</v>
      </c>
      <c r="AO3164" s="275">
        <f>Table2[[#This Row],[OUTSD_IND_HEALTH_TOTAL]]-Table2[[#This Row],[OUTSD_IND_GRANDFATHER]]</f>
        <v>0</v>
      </c>
      <c r="AP3164" s="273">
        <f>(Table2[[#This Row],[OUTSD_SG_HEALTH_TOTAL]]+Table2[[#This Row],[EXCHG_SG_HEALTH_TOTAL]])-Table2[[#This Row],[OUTSD_SG_GRANDFATHER]]</f>
        <v>0</v>
      </c>
      <c r="AQ3164" s="275">
        <f>Table2[[#This Row],[OUTSD_SG_HEALTH_TOTAL]]-Table2[[#This Row],[OUTSD_SG_GRANDFATHER]]</f>
        <v>0</v>
      </c>
      <c r="AR3164" s="273">
        <f>Table2[[#This Row],[EXCHG_IND_HEALTH_TOTAL]]+Table2[[#This Row],[OUTSD_IND_HEALTH_TOTAL]]</f>
        <v>0</v>
      </c>
      <c r="AS3164" s="273">
        <f>Table2[[#This Row],[EXCHG_SG_HEALTH_TOTAL]]+Table2[[#This Row],[OUTSD_SG_HEALTH_TOTAL]]</f>
        <v>0</v>
      </c>
      <c r="AT3164" s="273">
        <f>Table2[[#This Row],[OUTSD_ATM_HEALTH_TOTAL]]+Table2[[#This Row],[OUTSD_LG_HEALTH_TOTAL]]+Table2[[#This Row],[Individual Total]]+Table2[[#This Row],[Small Group Total]]+Table2[[#This Row],[OUTSD_STUDENT]]</f>
        <v>0</v>
      </c>
    </row>
    <row r="3165" spans="1:46">
      <c r="A3165" t="s">
        <v>120</v>
      </c>
      <c r="B3165" t="s">
        <v>358</v>
      </c>
      <c r="AK3165">
        <v>1</v>
      </c>
      <c r="AL3165">
        <v>2023</v>
      </c>
      <c r="AM3165">
        <v>4</v>
      </c>
      <c r="AN3165" s="273">
        <f>(Table2[[#This Row],[OUTSD_IND_HEALTH_TOTAL]]+Table2[[#This Row],[EXCHG_IND_HEALTH_TOTAL]])-Table2[[#This Row],[OUTSD_IND_GRANDFATHER]]</f>
        <v>0</v>
      </c>
      <c r="AO3165" s="275">
        <f>Table2[[#This Row],[OUTSD_IND_HEALTH_TOTAL]]-Table2[[#This Row],[OUTSD_IND_GRANDFATHER]]</f>
        <v>0</v>
      </c>
      <c r="AP3165" s="273">
        <f>(Table2[[#This Row],[OUTSD_SG_HEALTH_TOTAL]]+Table2[[#This Row],[EXCHG_SG_HEALTH_TOTAL]])-Table2[[#This Row],[OUTSD_SG_GRANDFATHER]]</f>
        <v>0</v>
      </c>
      <c r="AQ3165" s="275">
        <f>Table2[[#This Row],[OUTSD_SG_HEALTH_TOTAL]]-Table2[[#This Row],[OUTSD_SG_GRANDFATHER]]</f>
        <v>0</v>
      </c>
      <c r="AR3165" s="273">
        <f>Table2[[#This Row],[EXCHG_IND_HEALTH_TOTAL]]+Table2[[#This Row],[OUTSD_IND_HEALTH_TOTAL]]</f>
        <v>0</v>
      </c>
      <c r="AS3165" s="273">
        <f>Table2[[#This Row],[EXCHG_SG_HEALTH_TOTAL]]+Table2[[#This Row],[OUTSD_SG_HEALTH_TOTAL]]</f>
        <v>0</v>
      </c>
      <c r="AT3165" s="273">
        <f>Table2[[#This Row],[OUTSD_ATM_HEALTH_TOTAL]]+Table2[[#This Row],[OUTSD_LG_HEALTH_TOTAL]]+Table2[[#This Row],[Individual Total]]+Table2[[#This Row],[Small Group Total]]+Table2[[#This Row],[OUTSD_STUDENT]]</f>
        <v>0</v>
      </c>
    </row>
    <row r="3166" spans="1:46">
      <c r="A3166" t="s">
        <v>120</v>
      </c>
      <c r="B3166" t="s">
        <v>370</v>
      </c>
      <c r="AK3166">
        <v>1</v>
      </c>
      <c r="AL3166">
        <v>2023</v>
      </c>
      <c r="AM3166">
        <v>4</v>
      </c>
      <c r="AN3166" s="273">
        <f>(Table2[[#This Row],[OUTSD_IND_HEALTH_TOTAL]]+Table2[[#This Row],[EXCHG_IND_HEALTH_TOTAL]])-Table2[[#This Row],[OUTSD_IND_GRANDFATHER]]</f>
        <v>0</v>
      </c>
      <c r="AO3166" s="275">
        <f>Table2[[#This Row],[OUTSD_IND_HEALTH_TOTAL]]-Table2[[#This Row],[OUTSD_IND_GRANDFATHER]]</f>
        <v>0</v>
      </c>
      <c r="AP3166" s="273">
        <f>(Table2[[#This Row],[OUTSD_SG_HEALTH_TOTAL]]+Table2[[#This Row],[EXCHG_SG_HEALTH_TOTAL]])-Table2[[#This Row],[OUTSD_SG_GRANDFATHER]]</f>
        <v>0</v>
      </c>
      <c r="AQ3166" s="275">
        <f>Table2[[#This Row],[OUTSD_SG_HEALTH_TOTAL]]-Table2[[#This Row],[OUTSD_SG_GRANDFATHER]]</f>
        <v>0</v>
      </c>
      <c r="AR3166" s="273">
        <f>Table2[[#This Row],[EXCHG_IND_HEALTH_TOTAL]]+Table2[[#This Row],[OUTSD_IND_HEALTH_TOTAL]]</f>
        <v>0</v>
      </c>
      <c r="AS3166" s="273">
        <f>Table2[[#This Row],[EXCHG_SG_HEALTH_TOTAL]]+Table2[[#This Row],[OUTSD_SG_HEALTH_TOTAL]]</f>
        <v>0</v>
      </c>
      <c r="AT3166" s="273">
        <f>Table2[[#This Row],[OUTSD_ATM_HEALTH_TOTAL]]+Table2[[#This Row],[OUTSD_LG_HEALTH_TOTAL]]+Table2[[#This Row],[Individual Total]]+Table2[[#This Row],[Small Group Total]]+Table2[[#This Row],[OUTSD_STUDENT]]</f>
        <v>0</v>
      </c>
    </row>
    <row r="3167" spans="1:46">
      <c r="A3167" t="s">
        <v>120</v>
      </c>
      <c r="B3167" t="s">
        <v>367</v>
      </c>
      <c r="AK3167">
        <v>3</v>
      </c>
      <c r="AL3167">
        <v>2023</v>
      </c>
      <c r="AM3167">
        <v>4</v>
      </c>
      <c r="AN3167" s="273">
        <f>(Table2[[#This Row],[OUTSD_IND_HEALTH_TOTAL]]+Table2[[#This Row],[EXCHG_IND_HEALTH_TOTAL]])-Table2[[#This Row],[OUTSD_IND_GRANDFATHER]]</f>
        <v>0</v>
      </c>
      <c r="AO3167" s="275">
        <f>Table2[[#This Row],[OUTSD_IND_HEALTH_TOTAL]]-Table2[[#This Row],[OUTSD_IND_GRANDFATHER]]</f>
        <v>0</v>
      </c>
      <c r="AP3167" s="273">
        <f>(Table2[[#This Row],[OUTSD_SG_HEALTH_TOTAL]]+Table2[[#This Row],[EXCHG_SG_HEALTH_TOTAL]])-Table2[[#This Row],[OUTSD_SG_GRANDFATHER]]</f>
        <v>0</v>
      </c>
      <c r="AQ3167" s="275">
        <f>Table2[[#This Row],[OUTSD_SG_HEALTH_TOTAL]]-Table2[[#This Row],[OUTSD_SG_GRANDFATHER]]</f>
        <v>0</v>
      </c>
      <c r="AR3167" s="273">
        <f>Table2[[#This Row],[EXCHG_IND_HEALTH_TOTAL]]+Table2[[#This Row],[OUTSD_IND_HEALTH_TOTAL]]</f>
        <v>0</v>
      </c>
      <c r="AS3167" s="273">
        <f>Table2[[#This Row],[EXCHG_SG_HEALTH_TOTAL]]+Table2[[#This Row],[OUTSD_SG_HEALTH_TOTAL]]</f>
        <v>0</v>
      </c>
      <c r="AT3167" s="273">
        <f>Table2[[#This Row],[OUTSD_ATM_HEALTH_TOTAL]]+Table2[[#This Row],[OUTSD_LG_HEALTH_TOTAL]]+Table2[[#This Row],[Individual Total]]+Table2[[#This Row],[Small Group Total]]+Table2[[#This Row],[OUTSD_STUDENT]]</f>
        <v>0</v>
      </c>
    </row>
    <row r="3168" spans="1:46">
      <c r="A3168" t="s">
        <v>120</v>
      </c>
      <c r="B3168" t="s">
        <v>368</v>
      </c>
      <c r="AK3168">
        <v>3</v>
      </c>
      <c r="AL3168">
        <v>2023</v>
      </c>
      <c r="AM3168">
        <v>4</v>
      </c>
      <c r="AN3168" s="273">
        <f>(Table2[[#This Row],[OUTSD_IND_HEALTH_TOTAL]]+Table2[[#This Row],[EXCHG_IND_HEALTH_TOTAL]])-Table2[[#This Row],[OUTSD_IND_GRANDFATHER]]</f>
        <v>0</v>
      </c>
      <c r="AO3168" s="275">
        <f>Table2[[#This Row],[OUTSD_IND_HEALTH_TOTAL]]-Table2[[#This Row],[OUTSD_IND_GRANDFATHER]]</f>
        <v>0</v>
      </c>
      <c r="AP3168" s="273">
        <f>(Table2[[#This Row],[OUTSD_SG_HEALTH_TOTAL]]+Table2[[#This Row],[EXCHG_SG_HEALTH_TOTAL]])-Table2[[#This Row],[OUTSD_SG_GRANDFATHER]]</f>
        <v>0</v>
      </c>
      <c r="AQ3168" s="275">
        <f>Table2[[#This Row],[OUTSD_SG_HEALTH_TOTAL]]-Table2[[#This Row],[OUTSD_SG_GRANDFATHER]]</f>
        <v>0</v>
      </c>
      <c r="AR3168" s="273">
        <f>Table2[[#This Row],[EXCHG_IND_HEALTH_TOTAL]]+Table2[[#This Row],[OUTSD_IND_HEALTH_TOTAL]]</f>
        <v>0</v>
      </c>
      <c r="AS3168" s="273">
        <f>Table2[[#This Row],[EXCHG_SG_HEALTH_TOTAL]]+Table2[[#This Row],[OUTSD_SG_HEALTH_TOTAL]]</f>
        <v>0</v>
      </c>
      <c r="AT3168" s="273">
        <f>Table2[[#This Row],[OUTSD_ATM_HEALTH_TOTAL]]+Table2[[#This Row],[OUTSD_LG_HEALTH_TOTAL]]+Table2[[#This Row],[Individual Total]]+Table2[[#This Row],[Small Group Total]]+Table2[[#This Row],[OUTSD_STUDENT]]</f>
        <v>0</v>
      </c>
    </row>
    <row r="3169" spans="1:46">
      <c r="A3169" t="s">
        <v>120</v>
      </c>
      <c r="B3169" t="s">
        <v>375</v>
      </c>
      <c r="AK3169">
        <v>1</v>
      </c>
      <c r="AL3169">
        <v>2023</v>
      </c>
      <c r="AM3169">
        <v>4</v>
      </c>
      <c r="AN3169" s="273">
        <f>(Table2[[#This Row],[OUTSD_IND_HEALTH_TOTAL]]+Table2[[#This Row],[EXCHG_IND_HEALTH_TOTAL]])-Table2[[#This Row],[OUTSD_IND_GRANDFATHER]]</f>
        <v>0</v>
      </c>
      <c r="AO3169" s="275">
        <f>Table2[[#This Row],[OUTSD_IND_HEALTH_TOTAL]]-Table2[[#This Row],[OUTSD_IND_GRANDFATHER]]</f>
        <v>0</v>
      </c>
      <c r="AP3169" s="273">
        <f>(Table2[[#This Row],[OUTSD_SG_HEALTH_TOTAL]]+Table2[[#This Row],[EXCHG_SG_HEALTH_TOTAL]])-Table2[[#This Row],[OUTSD_SG_GRANDFATHER]]</f>
        <v>0</v>
      </c>
      <c r="AQ3169" s="275">
        <f>Table2[[#This Row],[OUTSD_SG_HEALTH_TOTAL]]-Table2[[#This Row],[OUTSD_SG_GRANDFATHER]]</f>
        <v>0</v>
      </c>
      <c r="AR3169" s="273">
        <f>Table2[[#This Row],[EXCHG_IND_HEALTH_TOTAL]]+Table2[[#This Row],[OUTSD_IND_HEALTH_TOTAL]]</f>
        <v>0</v>
      </c>
      <c r="AS3169" s="273">
        <f>Table2[[#This Row],[EXCHG_SG_HEALTH_TOTAL]]+Table2[[#This Row],[OUTSD_SG_HEALTH_TOTAL]]</f>
        <v>0</v>
      </c>
      <c r="AT3169" s="273">
        <f>Table2[[#This Row],[OUTSD_ATM_HEALTH_TOTAL]]+Table2[[#This Row],[OUTSD_LG_HEALTH_TOTAL]]+Table2[[#This Row],[Individual Total]]+Table2[[#This Row],[Small Group Total]]+Table2[[#This Row],[OUTSD_STUDENT]]</f>
        <v>0</v>
      </c>
    </row>
    <row r="3170" spans="1:46">
      <c r="A3170" t="s">
        <v>120</v>
      </c>
      <c r="B3170" t="s">
        <v>356</v>
      </c>
      <c r="AK3170">
        <v>2</v>
      </c>
      <c r="AL3170">
        <v>2023</v>
      </c>
      <c r="AM3170">
        <v>4</v>
      </c>
      <c r="AN3170" s="273">
        <f>(Table2[[#This Row],[OUTSD_IND_HEALTH_TOTAL]]+Table2[[#This Row],[EXCHG_IND_HEALTH_TOTAL]])-Table2[[#This Row],[OUTSD_IND_GRANDFATHER]]</f>
        <v>0</v>
      </c>
      <c r="AO3170" s="275">
        <f>Table2[[#This Row],[OUTSD_IND_HEALTH_TOTAL]]-Table2[[#This Row],[OUTSD_IND_GRANDFATHER]]</f>
        <v>0</v>
      </c>
      <c r="AP3170" s="273">
        <f>(Table2[[#This Row],[OUTSD_SG_HEALTH_TOTAL]]+Table2[[#This Row],[EXCHG_SG_HEALTH_TOTAL]])-Table2[[#This Row],[OUTSD_SG_GRANDFATHER]]</f>
        <v>0</v>
      </c>
      <c r="AQ3170" s="275">
        <f>Table2[[#This Row],[OUTSD_SG_HEALTH_TOTAL]]-Table2[[#This Row],[OUTSD_SG_GRANDFATHER]]</f>
        <v>0</v>
      </c>
      <c r="AR3170" s="273">
        <f>Table2[[#This Row],[EXCHG_IND_HEALTH_TOTAL]]+Table2[[#This Row],[OUTSD_IND_HEALTH_TOTAL]]</f>
        <v>0</v>
      </c>
      <c r="AS3170" s="273">
        <f>Table2[[#This Row],[EXCHG_SG_HEALTH_TOTAL]]+Table2[[#This Row],[OUTSD_SG_HEALTH_TOTAL]]</f>
        <v>0</v>
      </c>
      <c r="AT3170" s="273">
        <f>Table2[[#This Row],[OUTSD_ATM_HEALTH_TOTAL]]+Table2[[#This Row],[OUTSD_LG_HEALTH_TOTAL]]+Table2[[#This Row],[Individual Total]]+Table2[[#This Row],[Small Group Total]]+Table2[[#This Row],[OUTSD_STUDENT]]</f>
        <v>0</v>
      </c>
    </row>
    <row r="3171" spans="1:46">
      <c r="A3171" t="s">
        <v>120</v>
      </c>
      <c r="B3171" t="s">
        <v>382</v>
      </c>
      <c r="AK3171">
        <v>2</v>
      </c>
      <c r="AL3171">
        <v>2023</v>
      </c>
      <c r="AM3171">
        <v>4</v>
      </c>
      <c r="AN3171" s="273">
        <f>(Table2[[#This Row],[OUTSD_IND_HEALTH_TOTAL]]+Table2[[#This Row],[EXCHG_IND_HEALTH_TOTAL]])-Table2[[#This Row],[OUTSD_IND_GRANDFATHER]]</f>
        <v>0</v>
      </c>
      <c r="AO3171" s="275">
        <f>Table2[[#This Row],[OUTSD_IND_HEALTH_TOTAL]]-Table2[[#This Row],[OUTSD_IND_GRANDFATHER]]</f>
        <v>0</v>
      </c>
      <c r="AP3171" s="273">
        <f>(Table2[[#This Row],[OUTSD_SG_HEALTH_TOTAL]]+Table2[[#This Row],[EXCHG_SG_HEALTH_TOTAL]])-Table2[[#This Row],[OUTSD_SG_GRANDFATHER]]</f>
        <v>0</v>
      </c>
      <c r="AQ3171" s="275">
        <f>Table2[[#This Row],[OUTSD_SG_HEALTH_TOTAL]]-Table2[[#This Row],[OUTSD_SG_GRANDFATHER]]</f>
        <v>0</v>
      </c>
      <c r="AR3171" s="273">
        <f>Table2[[#This Row],[EXCHG_IND_HEALTH_TOTAL]]+Table2[[#This Row],[OUTSD_IND_HEALTH_TOTAL]]</f>
        <v>0</v>
      </c>
      <c r="AS3171" s="273">
        <f>Table2[[#This Row],[EXCHG_SG_HEALTH_TOTAL]]+Table2[[#This Row],[OUTSD_SG_HEALTH_TOTAL]]</f>
        <v>0</v>
      </c>
      <c r="AT3171" s="273">
        <f>Table2[[#This Row],[OUTSD_ATM_HEALTH_TOTAL]]+Table2[[#This Row],[OUTSD_LG_HEALTH_TOTAL]]+Table2[[#This Row],[Individual Total]]+Table2[[#This Row],[Small Group Total]]+Table2[[#This Row],[OUTSD_STUDENT]]</f>
        <v>0</v>
      </c>
    </row>
    <row r="3172" spans="1:46">
      <c r="A3172" t="s">
        <v>120</v>
      </c>
      <c r="B3172" t="s">
        <v>359</v>
      </c>
      <c r="AK3172">
        <v>1</v>
      </c>
      <c r="AL3172">
        <v>2023</v>
      </c>
      <c r="AM3172">
        <v>4</v>
      </c>
      <c r="AN3172" s="273">
        <f>(Table2[[#This Row],[OUTSD_IND_HEALTH_TOTAL]]+Table2[[#This Row],[EXCHG_IND_HEALTH_TOTAL]])-Table2[[#This Row],[OUTSD_IND_GRANDFATHER]]</f>
        <v>0</v>
      </c>
      <c r="AO3172" s="275">
        <f>Table2[[#This Row],[OUTSD_IND_HEALTH_TOTAL]]-Table2[[#This Row],[OUTSD_IND_GRANDFATHER]]</f>
        <v>0</v>
      </c>
      <c r="AP3172" s="273">
        <f>(Table2[[#This Row],[OUTSD_SG_HEALTH_TOTAL]]+Table2[[#This Row],[EXCHG_SG_HEALTH_TOTAL]])-Table2[[#This Row],[OUTSD_SG_GRANDFATHER]]</f>
        <v>0</v>
      </c>
      <c r="AQ3172" s="275">
        <f>Table2[[#This Row],[OUTSD_SG_HEALTH_TOTAL]]-Table2[[#This Row],[OUTSD_SG_GRANDFATHER]]</f>
        <v>0</v>
      </c>
      <c r="AR3172" s="273">
        <f>Table2[[#This Row],[EXCHG_IND_HEALTH_TOTAL]]+Table2[[#This Row],[OUTSD_IND_HEALTH_TOTAL]]</f>
        <v>0</v>
      </c>
      <c r="AS3172" s="273">
        <f>Table2[[#This Row],[EXCHG_SG_HEALTH_TOTAL]]+Table2[[#This Row],[OUTSD_SG_HEALTH_TOTAL]]</f>
        <v>0</v>
      </c>
      <c r="AT3172" s="273">
        <f>Table2[[#This Row],[OUTSD_ATM_HEALTH_TOTAL]]+Table2[[#This Row],[OUTSD_LG_HEALTH_TOTAL]]+Table2[[#This Row],[Individual Total]]+Table2[[#This Row],[Small Group Total]]+Table2[[#This Row],[OUTSD_STUDENT]]</f>
        <v>0</v>
      </c>
    </row>
    <row r="3173" spans="1:46">
      <c r="A3173" t="s">
        <v>120</v>
      </c>
      <c r="B3173" t="s">
        <v>374</v>
      </c>
      <c r="AK3173">
        <v>2</v>
      </c>
      <c r="AL3173">
        <v>2023</v>
      </c>
      <c r="AM3173">
        <v>4</v>
      </c>
      <c r="AN3173" s="273">
        <f>(Table2[[#This Row],[OUTSD_IND_HEALTH_TOTAL]]+Table2[[#This Row],[EXCHG_IND_HEALTH_TOTAL]])-Table2[[#This Row],[OUTSD_IND_GRANDFATHER]]</f>
        <v>0</v>
      </c>
      <c r="AO3173" s="275">
        <f>Table2[[#This Row],[OUTSD_IND_HEALTH_TOTAL]]-Table2[[#This Row],[OUTSD_IND_GRANDFATHER]]</f>
        <v>0</v>
      </c>
      <c r="AP3173" s="273">
        <f>(Table2[[#This Row],[OUTSD_SG_HEALTH_TOTAL]]+Table2[[#This Row],[EXCHG_SG_HEALTH_TOTAL]])-Table2[[#This Row],[OUTSD_SG_GRANDFATHER]]</f>
        <v>0</v>
      </c>
      <c r="AQ3173" s="275">
        <f>Table2[[#This Row],[OUTSD_SG_HEALTH_TOTAL]]-Table2[[#This Row],[OUTSD_SG_GRANDFATHER]]</f>
        <v>0</v>
      </c>
      <c r="AR3173" s="273">
        <f>Table2[[#This Row],[EXCHG_IND_HEALTH_TOTAL]]+Table2[[#This Row],[OUTSD_IND_HEALTH_TOTAL]]</f>
        <v>0</v>
      </c>
      <c r="AS3173" s="273">
        <f>Table2[[#This Row],[EXCHG_SG_HEALTH_TOTAL]]+Table2[[#This Row],[OUTSD_SG_HEALTH_TOTAL]]</f>
        <v>0</v>
      </c>
      <c r="AT3173" s="273">
        <f>Table2[[#This Row],[OUTSD_ATM_HEALTH_TOTAL]]+Table2[[#This Row],[OUTSD_LG_HEALTH_TOTAL]]+Table2[[#This Row],[Individual Total]]+Table2[[#This Row],[Small Group Total]]+Table2[[#This Row],[OUTSD_STUDENT]]</f>
        <v>0</v>
      </c>
    </row>
    <row r="3174" spans="1:46">
      <c r="A3174" t="s">
        <v>120</v>
      </c>
      <c r="B3174" t="s">
        <v>380</v>
      </c>
      <c r="AK3174">
        <v>1</v>
      </c>
      <c r="AL3174">
        <v>2023</v>
      </c>
      <c r="AM3174">
        <v>4</v>
      </c>
      <c r="AN3174" s="273">
        <f>(Table2[[#This Row],[OUTSD_IND_HEALTH_TOTAL]]+Table2[[#This Row],[EXCHG_IND_HEALTH_TOTAL]])-Table2[[#This Row],[OUTSD_IND_GRANDFATHER]]</f>
        <v>0</v>
      </c>
      <c r="AO3174" s="275">
        <f>Table2[[#This Row],[OUTSD_IND_HEALTH_TOTAL]]-Table2[[#This Row],[OUTSD_IND_GRANDFATHER]]</f>
        <v>0</v>
      </c>
      <c r="AP3174" s="273">
        <f>(Table2[[#This Row],[OUTSD_SG_HEALTH_TOTAL]]+Table2[[#This Row],[EXCHG_SG_HEALTH_TOTAL]])-Table2[[#This Row],[OUTSD_SG_GRANDFATHER]]</f>
        <v>0</v>
      </c>
      <c r="AQ3174" s="275">
        <f>Table2[[#This Row],[OUTSD_SG_HEALTH_TOTAL]]-Table2[[#This Row],[OUTSD_SG_GRANDFATHER]]</f>
        <v>0</v>
      </c>
      <c r="AR3174" s="273">
        <f>Table2[[#This Row],[EXCHG_IND_HEALTH_TOTAL]]+Table2[[#This Row],[OUTSD_IND_HEALTH_TOTAL]]</f>
        <v>0</v>
      </c>
      <c r="AS3174" s="273">
        <f>Table2[[#This Row],[EXCHG_SG_HEALTH_TOTAL]]+Table2[[#This Row],[OUTSD_SG_HEALTH_TOTAL]]</f>
        <v>0</v>
      </c>
      <c r="AT3174" s="273">
        <f>Table2[[#This Row],[OUTSD_ATM_HEALTH_TOTAL]]+Table2[[#This Row],[OUTSD_LG_HEALTH_TOTAL]]+Table2[[#This Row],[Individual Total]]+Table2[[#This Row],[Small Group Total]]+Table2[[#This Row],[OUTSD_STUDENT]]</f>
        <v>0</v>
      </c>
    </row>
    <row r="3175" spans="1:46">
      <c r="A3175" t="s">
        <v>120</v>
      </c>
      <c r="B3175" t="s">
        <v>357</v>
      </c>
      <c r="AK3175">
        <v>5</v>
      </c>
      <c r="AL3175">
        <v>2023</v>
      </c>
      <c r="AM3175">
        <v>4</v>
      </c>
      <c r="AN3175" s="273">
        <f>(Table2[[#This Row],[OUTSD_IND_HEALTH_TOTAL]]+Table2[[#This Row],[EXCHG_IND_HEALTH_TOTAL]])-Table2[[#This Row],[OUTSD_IND_GRANDFATHER]]</f>
        <v>0</v>
      </c>
      <c r="AO3175" s="275">
        <f>Table2[[#This Row],[OUTSD_IND_HEALTH_TOTAL]]-Table2[[#This Row],[OUTSD_IND_GRANDFATHER]]</f>
        <v>0</v>
      </c>
      <c r="AP3175" s="273">
        <f>(Table2[[#This Row],[OUTSD_SG_HEALTH_TOTAL]]+Table2[[#This Row],[EXCHG_SG_HEALTH_TOTAL]])-Table2[[#This Row],[OUTSD_SG_GRANDFATHER]]</f>
        <v>0</v>
      </c>
      <c r="AQ3175" s="275">
        <f>Table2[[#This Row],[OUTSD_SG_HEALTH_TOTAL]]-Table2[[#This Row],[OUTSD_SG_GRANDFATHER]]</f>
        <v>0</v>
      </c>
      <c r="AR3175" s="273">
        <f>Table2[[#This Row],[EXCHG_IND_HEALTH_TOTAL]]+Table2[[#This Row],[OUTSD_IND_HEALTH_TOTAL]]</f>
        <v>0</v>
      </c>
      <c r="AS3175" s="273">
        <f>Table2[[#This Row],[EXCHG_SG_HEALTH_TOTAL]]+Table2[[#This Row],[OUTSD_SG_HEALTH_TOTAL]]</f>
        <v>0</v>
      </c>
      <c r="AT3175" s="273">
        <f>Table2[[#This Row],[OUTSD_ATM_HEALTH_TOTAL]]+Table2[[#This Row],[OUTSD_LG_HEALTH_TOTAL]]+Table2[[#This Row],[Individual Total]]+Table2[[#This Row],[Small Group Total]]+Table2[[#This Row],[OUTSD_STUDENT]]</f>
        <v>0</v>
      </c>
    </row>
    <row r="3176" spans="1:46">
      <c r="A3176" t="s">
        <v>120</v>
      </c>
      <c r="B3176" t="s">
        <v>362</v>
      </c>
      <c r="AK3176">
        <v>1</v>
      </c>
      <c r="AL3176">
        <v>2023</v>
      </c>
      <c r="AM3176">
        <v>4</v>
      </c>
      <c r="AN3176" s="273">
        <f>(Table2[[#This Row],[OUTSD_IND_HEALTH_TOTAL]]+Table2[[#This Row],[EXCHG_IND_HEALTH_TOTAL]])-Table2[[#This Row],[OUTSD_IND_GRANDFATHER]]</f>
        <v>0</v>
      </c>
      <c r="AO3176" s="275">
        <f>Table2[[#This Row],[OUTSD_IND_HEALTH_TOTAL]]-Table2[[#This Row],[OUTSD_IND_GRANDFATHER]]</f>
        <v>0</v>
      </c>
      <c r="AP3176" s="273">
        <f>(Table2[[#This Row],[OUTSD_SG_HEALTH_TOTAL]]+Table2[[#This Row],[EXCHG_SG_HEALTH_TOTAL]])-Table2[[#This Row],[OUTSD_SG_GRANDFATHER]]</f>
        <v>0</v>
      </c>
      <c r="AQ3176" s="275">
        <f>Table2[[#This Row],[OUTSD_SG_HEALTH_TOTAL]]-Table2[[#This Row],[OUTSD_SG_GRANDFATHER]]</f>
        <v>0</v>
      </c>
      <c r="AR3176" s="273">
        <f>Table2[[#This Row],[EXCHG_IND_HEALTH_TOTAL]]+Table2[[#This Row],[OUTSD_IND_HEALTH_TOTAL]]</f>
        <v>0</v>
      </c>
      <c r="AS3176" s="273">
        <f>Table2[[#This Row],[EXCHG_SG_HEALTH_TOTAL]]+Table2[[#This Row],[OUTSD_SG_HEALTH_TOTAL]]</f>
        <v>0</v>
      </c>
      <c r="AT3176" s="273">
        <f>Table2[[#This Row],[OUTSD_ATM_HEALTH_TOTAL]]+Table2[[#This Row],[OUTSD_LG_HEALTH_TOTAL]]+Table2[[#This Row],[Individual Total]]+Table2[[#This Row],[Small Group Total]]+Table2[[#This Row],[OUTSD_STUDENT]]</f>
        <v>0</v>
      </c>
    </row>
    <row r="3177" spans="1:46">
      <c r="A3177" t="s">
        <v>121</v>
      </c>
      <c r="B3177" t="s">
        <v>363</v>
      </c>
      <c r="AK3177">
        <v>2</v>
      </c>
      <c r="AL3177">
        <v>2023</v>
      </c>
      <c r="AM3177">
        <v>4</v>
      </c>
      <c r="AN3177" s="273">
        <f>(Table2[[#This Row],[OUTSD_IND_HEALTH_TOTAL]]+Table2[[#This Row],[EXCHG_IND_HEALTH_TOTAL]])-Table2[[#This Row],[OUTSD_IND_GRANDFATHER]]</f>
        <v>0</v>
      </c>
      <c r="AO3177" s="275">
        <f>Table2[[#This Row],[OUTSD_IND_HEALTH_TOTAL]]-Table2[[#This Row],[OUTSD_IND_GRANDFATHER]]</f>
        <v>0</v>
      </c>
      <c r="AP3177" s="273">
        <f>(Table2[[#This Row],[OUTSD_SG_HEALTH_TOTAL]]+Table2[[#This Row],[EXCHG_SG_HEALTH_TOTAL]])-Table2[[#This Row],[OUTSD_SG_GRANDFATHER]]</f>
        <v>0</v>
      </c>
      <c r="AQ3177" s="275">
        <f>Table2[[#This Row],[OUTSD_SG_HEALTH_TOTAL]]-Table2[[#This Row],[OUTSD_SG_GRANDFATHER]]</f>
        <v>0</v>
      </c>
      <c r="AR3177" s="273">
        <f>Table2[[#This Row],[EXCHG_IND_HEALTH_TOTAL]]+Table2[[#This Row],[OUTSD_IND_HEALTH_TOTAL]]</f>
        <v>0</v>
      </c>
      <c r="AS3177" s="273">
        <f>Table2[[#This Row],[EXCHG_SG_HEALTH_TOTAL]]+Table2[[#This Row],[OUTSD_SG_HEALTH_TOTAL]]</f>
        <v>0</v>
      </c>
      <c r="AT3177" s="273">
        <f>Table2[[#This Row],[OUTSD_ATM_HEALTH_TOTAL]]+Table2[[#This Row],[OUTSD_LG_HEALTH_TOTAL]]+Table2[[#This Row],[Individual Total]]+Table2[[#This Row],[Small Group Total]]+Table2[[#This Row],[OUTSD_STUDENT]]</f>
        <v>0</v>
      </c>
    </row>
    <row r="3178" spans="1:46">
      <c r="A3178" t="s">
        <v>121</v>
      </c>
      <c r="B3178" t="s">
        <v>358</v>
      </c>
      <c r="AK3178">
        <v>4</v>
      </c>
      <c r="AL3178">
        <v>2023</v>
      </c>
      <c r="AM3178">
        <v>4</v>
      </c>
      <c r="AN3178" s="273">
        <f>(Table2[[#This Row],[OUTSD_IND_HEALTH_TOTAL]]+Table2[[#This Row],[EXCHG_IND_HEALTH_TOTAL]])-Table2[[#This Row],[OUTSD_IND_GRANDFATHER]]</f>
        <v>0</v>
      </c>
      <c r="AO3178" s="275">
        <f>Table2[[#This Row],[OUTSD_IND_HEALTH_TOTAL]]-Table2[[#This Row],[OUTSD_IND_GRANDFATHER]]</f>
        <v>0</v>
      </c>
      <c r="AP3178" s="273">
        <f>(Table2[[#This Row],[OUTSD_SG_HEALTH_TOTAL]]+Table2[[#This Row],[EXCHG_SG_HEALTH_TOTAL]])-Table2[[#This Row],[OUTSD_SG_GRANDFATHER]]</f>
        <v>0</v>
      </c>
      <c r="AQ3178" s="275">
        <f>Table2[[#This Row],[OUTSD_SG_HEALTH_TOTAL]]-Table2[[#This Row],[OUTSD_SG_GRANDFATHER]]</f>
        <v>0</v>
      </c>
      <c r="AR3178" s="273">
        <f>Table2[[#This Row],[EXCHG_IND_HEALTH_TOTAL]]+Table2[[#This Row],[OUTSD_IND_HEALTH_TOTAL]]</f>
        <v>0</v>
      </c>
      <c r="AS3178" s="273">
        <f>Table2[[#This Row],[EXCHG_SG_HEALTH_TOTAL]]+Table2[[#This Row],[OUTSD_SG_HEALTH_TOTAL]]</f>
        <v>0</v>
      </c>
      <c r="AT3178" s="273">
        <f>Table2[[#This Row],[OUTSD_ATM_HEALTH_TOTAL]]+Table2[[#This Row],[OUTSD_LG_HEALTH_TOTAL]]+Table2[[#This Row],[Individual Total]]+Table2[[#This Row],[Small Group Total]]+Table2[[#This Row],[OUTSD_STUDENT]]</f>
        <v>0</v>
      </c>
    </row>
    <row r="3179" spans="1:46">
      <c r="A3179" t="s">
        <v>121</v>
      </c>
      <c r="B3179" t="s">
        <v>372</v>
      </c>
      <c r="AK3179">
        <v>2</v>
      </c>
      <c r="AL3179">
        <v>2023</v>
      </c>
      <c r="AM3179">
        <v>4</v>
      </c>
      <c r="AN3179" s="273">
        <f>(Table2[[#This Row],[OUTSD_IND_HEALTH_TOTAL]]+Table2[[#This Row],[EXCHG_IND_HEALTH_TOTAL]])-Table2[[#This Row],[OUTSD_IND_GRANDFATHER]]</f>
        <v>0</v>
      </c>
      <c r="AO3179" s="275">
        <f>Table2[[#This Row],[OUTSD_IND_HEALTH_TOTAL]]-Table2[[#This Row],[OUTSD_IND_GRANDFATHER]]</f>
        <v>0</v>
      </c>
      <c r="AP3179" s="273">
        <f>(Table2[[#This Row],[OUTSD_SG_HEALTH_TOTAL]]+Table2[[#This Row],[EXCHG_SG_HEALTH_TOTAL]])-Table2[[#This Row],[OUTSD_SG_GRANDFATHER]]</f>
        <v>0</v>
      </c>
      <c r="AQ3179" s="275">
        <f>Table2[[#This Row],[OUTSD_SG_HEALTH_TOTAL]]-Table2[[#This Row],[OUTSD_SG_GRANDFATHER]]</f>
        <v>0</v>
      </c>
      <c r="AR3179" s="273">
        <f>Table2[[#This Row],[EXCHG_IND_HEALTH_TOTAL]]+Table2[[#This Row],[OUTSD_IND_HEALTH_TOTAL]]</f>
        <v>0</v>
      </c>
      <c r="AS3179" s="273">
        <f>Table2[[#This Row],[EXCHG_SG_HEALTH_TOTAL]]+Table2[[#This Row],[OUTSD_SG_HEALTH_TOTAL]]</f>
        <v>0</v>
      </c>
      <c r="AT3179" s="273">
        <f>Table2[[#This Row],[OUTSD_ATM_HEALTH_TOTAL]]+Table2[[#This Row],[OUTSD_LG_HEALTH_TOTAL]]+Table2[[#This Row],[Individual Total]]+Table2[[#This Row],[Small Group Total]]+Table2[[#This Row],[OUTSD_STUDENT]]</f>
        <v>0</v>
      </c>
    </row>
    <row r="3180" spans="1:46">
      <c r="A3180" t="s">
        <v>121</v>
      </c>
      <c r="B3180" t="s">
        <v>379</v>
      </c>
      <c r="AK3180">
        <v>1</v>
      </c>
      <c r="AL3180">
        <v>2023</v>
      </c>
      <c r="AM3180">
        <v>4</v>
      </c>
      <c r="AN3180" s="273">
        <f>(Table2[[#This Row],[OUTSD_IND_HEALTH_TOTAL]]+Table2[[#This Row],[EXCHG_IND_HEALTH_TOTAL]])-Table2[[#This Row],[OUTSD_IND_GRANDFATHER]]</f>
        <v>0</v>
      </c>
      <c r="AO3180" s="275">
        <f>Table2[[#This Row],[OUTSD_IND_HEALTH_TOTAL]]-Table2[[#This Row],[OUTSD_IND_GRANDFATHER]]</f>
        <v>0</v>
      </c>
      <c r="AP3180" s="273">
        <f>(Table2[[#This Row],[OUTSD_SG_HEALTH_TOTAL]]+Table2[[#This Row],[EXCHG_SG_HEALTH_TOTAL]])-Table2[[#This Row],[OUTSD_SG_GRANDFATHER]]</f>
        <v>0</v>
      </c>
      <c r="AQ3180" s="275">
        <f>Table2[[#This Row],[OUTSD_SG_HEALTH_TOTAL]]-Table2[[#This Row],[OUTSD_SG_GRANDFATHER]]</f>
        <v>0</v>
      </c>
      <c r="AR3180" s="273">
        <f>Table2[[#This Row],[EXCHG_IND_HEALTH_TOTAL]]+Table2[[#This Row],[OUTSD_IND_HEALTH_TOTAL]]</f>
        <v>0</v>
      </c>
      <c r="AS3180" s="273">
        <f>Table2[[#This Row],[EXCHG_SG_HEALTH_TOTAL]]+Table2[[#This Row],[OUTSD_SG_HEALTH_TOTAL]]</f>
        <v>0</v>
      </c>
      <c r="AT3180" s="273">
        <f>Table2[[#This Row],[OUTSD_ATM_HEALTH_TOTAL]]+Table2[[#This Row],[OUTSD_LG_HEALTH_TOTAL]]+Table2[[#This Row],[Individual Total]]+Table2[[#This Row],[Small Group Total]]+Table2[[#This Row],[OUTSD_STUDENT]]</f>
        <v>0</v>
      </c>
    </row>
    <row r="3181" spans="1:46">
      <c r="A3181" t="s">
        <v>121</v>
      </c>
      <c r="B3181" t="s">
        <v>377</v>
      </c>
      <c r="AK3181">
        <v>2</v>
      </c>
      <c r="AL3181">
        <v>2023</v>
      </c>
      <c r="AM3181">
        <v>4</v>
      </c>
      <c r="AN3181" s="273">
        <f>(Table2[[#This Row],[OUTSD_IND_HEALTH_TOTAL]]+Table2[[#This Row],[EXCHG_IND_HEALTH_TOTAL]])-Table2[[#This Row],[OUTSD_IND_GRANDFATHER]]</f>
        <v>0</v>
      </c>
      <c r="AO3181" s="275">
        <f>Table2[[#This Row],[OUTSD_IND_HEALTH_TOTAL]]-Table2[[#This Row],[OUTSD_IND_GRANDFATHER]]</f>
        <v>0</v>
      </c>
      <c r="AP3181" s="273">
        <f>(Table2[[#This Row],[OUTSD_SG_HEALTH_TOTAL]]+Table2[[#This Row],[EXCHG_SG_HEALTH_TOTAL]])-Table2[[#This Row],[OUTSD_SG_GRANDFATHER]]</f>
        <v>0</v>
      </c>
      <c r="AQ3181" s="275">
        <f>Table2[[#This Row],[OUTSD_SG_HEALTH_TOTAL]]-Table2[[#This Row],[OUTSD_SG_GRANDFATHER]]</f>
        <v>0</v>
      </c>
      <c r="AR3181" s="273">
        <f>Table2[[#This Row],[EXCHG_IND_HEALTH_TOTAL]]+Table2[[#This Row],[OUTSD_IND_HEALTH_TOTAL]]</f>
        <v>0</v>
      </c>
      <c r="AS3181" s="273">
        <f>Table2[[#This Row],[EXCHG_SG_HEALTH_TOTAL]]+Table2[[#This Row],[OUTSD_SG_HEALTH_TOTAL]]</f>
        <v>0</v>
      </c>
      <c r="AT3181" s="273">
        <f>Table2[[#This Row],[OUTSD_ATM_HEALTH_TOTAL]]+Table2[[#This Row],[OUTSD_LG_HEALTH_TOTAL]]+Table2[[#This Row],[Individual Total]]+Table2[[#This Row],[Small Group Total]]+Table2[[#This Row],[OUTSD_STUDENT]]</f>
        <v>0</v>
      </c>
    </row>
    <row r="3182" spans="1:46">
      <c r="A3182" t="s">
        <v>121</v>
      </c>
      <c r="B3182" t="s">
        <v>370</v>
      </c>
      <c r="AK3182">
        <v>3</v>
      </c>
      <c r="AL3182">
        <v>2023</v>
      </c>
      <c r="AM3182">
        <v>4</v>
      </c>
      <c r="AN3182" s="273">
        <f>(Table2[[#This Row],[OUTSD_IND_HEALTH_TOTAL]]+Table2[[#This Row],[EXCHG_IND_HEALTH_TOTAL]])-Table2[[#This Row],[OUTSD_IND_GRANDFATHER]]</f>
        <v>0</v>
      </c>
      <c r="AO3182" s="275">
        <f>Table2[[#This Row],[OUTSD_IND_HEALTH_TOTAL]]-Table2[[#This Row],[OUTSD_IND_GRANDFATHER]]</f>
        <v>0</v>
      </c>
      <c r="AP3182" s="273">
        <f>(Table2[[#This Row],[OUTSD_SG_HEALTH_TOTAL]]+Table2[[#This Row],[EXCHG_SG_HEALTH_TOTAL]])-Table2[[#This Row],[OUTSD_SG_GRANDFATHER]]</f>
        <v>0</v>
      </c>
      <c r="AQ3182" s="275">
        <f>Table2[[#This Row],[OUTSD_SG_HEALTH_TOTAL]]-Table2[[#This Row],[OUTSD_SG_GRANDFATHER]]</f>
        <v>0</v>
      </c>
      <c r="AR3182" s="273">
        <f>Table2[[#This Row],[EXCHG_IND_HEALTH_TOTAL]]+Table2[[#This Row],[OUTSD_IND_HEALTH_TOTAL]]</f>
        <v>0</v>
      </c>
      <c r="AS3182" s="273">
        <f>Table2[[#This Row],[EXCHG_SG_HEALTH_TOTAL]]+Table2[[#This Row],[OUTSD_SG_HEALTH_TOTAL]]</f>
        <v>0</v>
      </c>
      <c r="AT3182" s="273">
        <f>Table2[[#This Row],[OUTSD_ATM_HEALTH_TOTAL]]+Table2[[#This Row],[OUTSD_LG_HEALTH_TOTAL]]+Table2[[#This Row],[Individual Total]]+Table2[[#This Row],[Small Group Total]]+Table2[[#This Row],[OUTSD_STUDENT]]</f>
        <v>0</v>
      </c>
    </row>
    <row r="3183" spans="1:46">
      <c r="A3183" t="s">
        <v>121</v>
      </c>
      <c r="B3183" t="s">
        <v>367</v>
      </c>
      <c r="AK3183">
        <v>2</v>
      </c>
      <c r="AL3183">
        <v>2023</v>
      </c>
      <c r="AM3183">
        <v>4</v>
      </c>
      <c r="AN3183" s="273">
        <f>(Table2[[#This Row],[OUTSD_IND_HEALTH_TOTAL]]+Table2[[#This Row],[EXCHG_IND_HEALTH_TOTAL]])-Table2[[#This Row],[OUTSD_IND_GRANDFATHER]]</f>
        <v>0</v>
      </c>
      <c r="AO3183" s="275">
        <f>Table2[[#This Row],[OUTSD_IND_HEALTH_TOTAL]]-Table2[[#This Row],[OUTSD_IND_GRANDFATHER]]</f>
        <v>0</v>
      </c>
      <c r="AP3183" s="273">
        <f>(Table2[[#This Row],[OUTSD_SG_HEALTH_TOTAL]]+Table2[[#This Row],[EXCHG_SG_HEALTH_TOTAL]])-Table2[[#This Row],[OUTSD_SG_GRANDFATHER]]</f>
        <v>0</v>
      </c>
      <c r="AQ3183" s="275">
        <f>Table2[[#This Row],[OUTSD_SG_HEALTH_TOTAL]]-Table2[[#This Row],[OUTSD_SG_GRANDFATHER]]</f>
        <v>0</v>
      </c>
      <c r="AR3183" s="273">
        <f>Table2[[#This Row],[EXCHG_IND_HEALTH_TOTAL]]+Table2[[#This Row],[OUTSD_IND_HEALTH_TOTAL]]</f>
        <v>0</v>
      </c>
      <c r="AS3183" s="273">
        <f>Table2[[#This Row],[EXCHG_SG_HEALTH_TOTAL]]+Table2[[#This Row],[OUTSD_SG_HEALTH_TOTAL]]</f>
        <v>0</v>
      </c>
      <c r="AT3183" s="273">
        <f>Table2[[#This Row],[OUTSD_ATM_HEALTH_TOTAL]]+Table2[[#This Row],[OUTSD_LG_HEALTH_TOTAL]]+Table2[[#This Row],[Individual Total]]+Table2[[#This Row],[Small Group Total]]+Table2[[#This Row],[OUTSD_STUDENT]]</f>
        <v>0</v>
      </c>
    </row>
    <row r="3184" spans="1:46">
      <c r="A3184" t="s">
        <v>121</v>
      </c>
      <c r="B3184" t="s">
        <v>360</v>
      </c>
      <c r="AK3184">
        <v>2</v>
      </c>
      <c r="AL3184">
        <v>2023</v>
      </c>
      <c r="AM3184">
        <v>4</v>
      </c>
      <c r="AN3184" s="273">
        <f>(Table2[[#This Row],[OUTSD_IND_HEALTH_TOTAL]]+Table2[[#This Row],[EXCHG_IND_HEALTH_TOTAL]])-Table2[[#This Row],[OUTSD_IND_GRANDFATHER]]</f>
        <v>0</v>
      </c>
      <c r="AO3184" s="275">
        <f>Table2[[#This Row],[OUTSD_IND_HEALTH_TOTAL]]-Table2[[#This Row],[OUTSD_IND_GRANDFATHER]]</f>
        <v>0</v>
      </c>
      <c r="AP3184" s="273">
        <f>(Table2[[#This Row],[OUTSD_SG_HEALTH_TOTAL]]+Table2[[#This Row],[EXCHG_SG_HEALTH_TOTAL]])-Table2[[#This Row],[OUTSD_SG_GRANDFATHER]]</f>
        <v>0</v>
      </c>
      <c r="AQ3184" s="275">
        <f>Table2[[#This Row],[OUTSD_SG_HEALTH_TOTAL]]-Table2[[#This Row],[OUTSD_SG_GRANDFATHER]]</f>
        <v>0</v>
      </c>
      <c r="AR3184" s="273">
        <f>Table2[[#This Row],[EXCHG_IND_HEALTH_TOTAL]]+Table2[[#This Row],[OUTSD_IND_HEALTH_TOTAL]]</f>
        <v>0</v>
      </c>
      <c r="AS3184" s="273">
        <f>Table2[[#This Row],[EXCHG_SG_HEALTH_TOTAL]]+Table2[[#This Row],[OUTSD_SG_HEALTH_TOTAL]]</f>
        <v>0</v>
      </c>
      <c r="AT3184" s="273">
        <f>Table2[[#This Row],[OUTSD_ATM_HEALTH_TOTAL]]+Table2[[#This Row],[OUTSD_LG_HEALTH_TOTAL]]+Table2[[#This Row],[Individual Total]]+Table2[[#This Row],[Small Group Total]]+Table2[[#This Row],[OUTSD_STUDENT]]</f>
        <v>0</v>
      </c>
    </row>
    <row r="3185" spans="1:46">
      <c r="A3185" t="s">
        <v>121</v>
      </c>
      <c r="B3185" t="s">
        <v>368</v>
      </c>
      <c r="AK3185">
        <v>7</v>
      </c>
      <c r="AL3185">
        <v>2023</v>
      </c>
      <c r="AM3185">
        <v>4</v>
      </c>
      <c r="AN3185" s="273">
        <f>(Table2[[#This Row],[OUTSD_IND_HEALTH_TOTAL]]+Table2[[#This Row],[EXCHG_IND_HEALTH_TOTAL]])-Table2[[#This Row],[OUTSD_IND_GRANDFATHER]]</f>
        <v>0</v>
      </c>
      <c r="AO3185" s="275">
        <f>Table2[[#This Row],[OUTSD_IND_HEALTH_TOTAL]]-Table2[[#This Row],[OUTSD_IND_GRANDFATHER]]</f>
        <v>0</v>
      </c>
      <c r="AP3185" s="273">
        <f>(Table2[[#This Row],[OUTSD_SG_HEALTH_TOTAL]]+Table2[[#This Row],[EXCHG_SG_HEALTH_TOTAL]])-Table2[[#This Row],[OUTSD_SG_GRANDFATHER]]</f>
        <v>0</v>
      </c>
      <c r="AQ3185" s="275">
        <f>Table2[[#This Row],[OUTSD_SG_HEALTH_TOTAL]]-Table2[[#This Row],[OUTSD_SG_GRANDFATHER]]</f>
        <v>0</v>
      </c>
      <c r="AR3185" s="273">
        <f>Table2[[#This Row],[EXCHG_IND_HEALTH_TOTAL]]+Table2[[#This Row],[OUTSD_IND_HEALTH_TOTAL]]</f>
        <v>0</v>
      </c>
      <c r="AS3185" s="273">
        <f>Table2[[#This Row],[EXCHG_SG_HEALTH_TOTAL]]+Table2[[#This Row],[OUTSD_SG_HEALTH_TOTAL]]</f>
        <v>0</v>
      </c>
      <c r="AT3185" s="273">
        <f>Table2[[#This Row],[OUTSD_ATM_HEALTH_TOTAL]]+Table2[[#This Row],[OUTSD_LG_HEALTH_TOTAL]]+Table2[[#This Row],[Individual Total]]+Table2[[#This Row],[Small Group Total]]+Table2[[#This Row],[OUTSD_STUDENT]]</f>
        <v>0</v>
      </c>
    </row>
    <row r="3186" spans="1:46">
      <c r="A3186" t="s">
        <v>121</v>
      </c>
      <c r="B3186" t="s">
        <v>371</v>
      </c>
      <c r="AK3186">
        <v>1</v>
      </c>
      <c r="AL3186">
        <v>2023</v>
      </c>
      <c r="AM3186">
        <v>4</v>
      </c>
      <c r="AN3186" s="273">
        <f>(Table2[[#This Row],[OUTSD_IND_HEALTH_TOTAL]]+Table2[[#This Row],[EXCHG_IND_HEALTH_TOTAL]])-Table2[[#This Row],[OUTSD_IND_GRANDFATHER]]</f>
        <v>0</v>
      </c>
      <c r="AO3186" s="275">
        <f>Table2[[#This Row],[OUTSD_IND_HEALTH_TOTAL]]-Table2[[#This Row],[OUTSD_IND_GRANDFATHER]]</f>
        <v>0</v>
      </c>
      <c r="AP3186" s="273">
        <f>(Table2[[#This Row],[OUTSD_SG_HEALTH_TOTAL]]+Table2[[#This Row],[EXCHG_SG_HEALTH_TOTAL]])-Table2[[#This Row],[OUTSD_SG_GRANDFATHER]]</f>
        <v>0</v>
      </c>
      <c r="AQ3186" s="275">
        <f>Table2[[#This Row],[OUTSD_SG_HEALTH_TOTAL]]-Table2[[#This Row],[OUTSD_SG_GRANDFATHER]]</f>
        <v>0</v>
      </c>
      <c r="AR3186" s="273">
        <f>Table2[[#This Row],[EXCHG_IND_HEALTH_TOTAL]]+Table2[[#This Row],[OUTSD_IND_HEALTH_TOTAL]]</f>
        <v>0</v>
      </c>
      <c r="AS3186" s="273">
        <f>Table2[[#This Row],[EXCHG_SG_HEALTH_TOTAL]]+Table2[[#This Row],[OUTSD_SG_HEALTH_TOTAL]]</f>
        <v>0</v>
      </c>
      <c r="AT3186" s="273">
        <f>Table2[[#This Row],[OUTSD_ATM_HEALTH_TOTAL]]+Table2[[#This Row],[OUTSD_LG_HEALTH_TOTAL]]+Table2[[#This Row],[Individual Total]]+Table2[[#This Row],[Small Group Total]]+Table2[[#This Row],[OUTSD_STUDENT]]</f>
        <v>0</v>
      </c>
    </row>
    <row r="3187" spans="1:46">
      <c r="A3187" t="s">
        <v>121</v>
      </c>
      <c r="B3187" t="s">
        <v>378</v>
      </c>
      <c r="AK3187">
        <v>2</v>
      </c>
      <c r="AL3187">
        <v>2023</v>
      </c>
      <c r="AM3187">
        <v>4</v>
      </c>
      <c r="AN3187" s="273">
        <f>(Table2[[#This Row],[OUTSD_IND_HEALTH_TOTAL]]+Table2[[#This Row],[EXCHG_IND_HEALTH_TOTAL]])-Table2[[#This Row],[OUTSD_IND_GRANDFATHER]]</f>
        <v>0</v>
      </c>
      <c r="AO3187" s="275">
        <f>Table2[[#This Row],[OUTSD_IND_HEALTH_TOTAL]]-Table2[[#This Row],[OUTSD_IND_GRANDFATHER]]</f>
        <v>0</v>
      </c>
      <c r="AP3187" s="273">
        <f>(Table2[[#This Row],[OUTSD_SG_HEALTH_TOTAL]]+Table2[[#This Row],[EXCHG_SG_HEALTH_TOTAL]])-Table2[[#This Row],[OUTSD_SG_GRANDFATHER]]</f>
        <v>0</v>
      </c>
      <c r="AQ3187" s="275">
        <f>Table2[[#This Row],[OUTSD_SG_HEALTH_TOTAL]]-Table2[[#This Row],[OUTSD_SG_GRANDFATHER]]</f>
        <v>0</v>
      </c>
      <c r="AR3187" s="273">
        <f>Table2[[#This Row],[EXCHG_IND_HEALTH_TOTAL]]+Table2[[#This Row],[OUTSD_IND_HEALTH_TOTAL]]</f>
        <v>0</v>
      </c>
      <c r="AS3187" s="273">
        <f>Table2[[#This Row],[EXCHG_SG_HEALTH_TOTAL]]+Table2[[#This Row],[OUTSD_SG_HEALTH_TOTAL]]</f>
        <v>0</v>
      </c>
      <c r="AT3187" s="273">
        <f>Table2[[#This Row],[OUTSD_ATM_HEALTH_TOTAL]]+Table2[[#This Row],[OUTSD_LG_HEALTH_TOTAL]]+Table2[[#This Row],[Individual Total]]+Table2[[#This Row],[Small Group Total]]+Table2[[#This Row],[OUTSD_STUDENT]]</f>
        <v>0</v>
      </c>
    </row>
    <row r="3188" spans="1:46">
      <c r="A3188" t="s">
        <v>121</v>
      </c>
      <c r="B3188" t="s">
        <v>369</v>
      </c>
      <c r="AK3188">
        <v>1</v>
      </c>
      <c r="AL3188">
        <v>2023</v>
      </c>
      <c r="AM3188">
        <v>4</v>
      </c>
      <c r="AN3188" s="273">
        <f>(Table2[[#This Row],[OUTSD_IND_HEALTH_TOTAL]]+Table2[[#This Row],[EXCHG_IND_HEALTH_TOTAL]])-Table2[[#This Row],[OUTSD_IND_GRANDFATHER]]</f>
        <v>0</v>
      </c>
      <c r="AO3188" s="275">
        <f>Table2[[#This Row],[OUTSD_IND_HEALTH_TOTAL]]-Table2[[#This Row],[OUTSD_IND_GRANDFATHER]]</f>
        <v>0</v>
      </c>
      <c r="AP3188" s="273">
        <f>(Table2[[#This Row],[OUTSD_SG_HEALTH_TOTAL]]+Table2[[#This Row],[EXCHG_SG_HEALTH_TOTAL]])-Table2[[#This Row],[OUTSD_SG_GRANDFATHER]]</f>
        <v>0</v>
      </c>
      <c r="AQ3188" s="275">
        <f>Table2[[#This Row],[OUTSD_SG_HEALTH_TOTAL]]-Table2[[#This Row],[OUTSD_SG_GRANDFATHER]]</f>
        <v>0</v>
      </c>
      <c r="AR3188" s="273">
        <f>Table2[[#This Row],[EXCHG_IND_HEALTH_TOTAL]]+Table2[[#This Row],[OUTSD_IND_HEALTH_TOTAL]]</f>
        <v>0</v>
      </c>
      <c r="AS3188" s="273">
        <f>Table2[[#This Row],[EXCHG_SG_HEALTH_TOTAL]]+Table2[[#This Row],[OUTSD_SG_HEALTH_TOTAL]]</f>
        <v>0</v>
      </c>
      <c r="AT3188" s="273">
        <f>Table2[[#This Row],[OUTSD_ATM_HEALTH_TOTAL]]+Table2[[#This Row],[OUTSD_LG_HEALTH_TOTAL]]+Table2[[#This Row],[Individual Total]]+Table2[[#This Row],[Small Group Total]]+Table2[[#This Row],[OUTSD_STUDENT]]</f>
        <v>0</v>
      </c>
    </row>
    <row r="3189" spans="1:46">
      <c r="A3189" t="s">
        <v>121</v>
      </c>
      <c r="B3189" t="s">
        <v>366</v>
      </c>
      <c r="AK3189">
        <v>6</v>
      </c>
      <c r="AL3189">
        <v>2023</v>
      </c>
      <c r="AM3189">
        <v>4</v>
      </c>
      <c r="AN3189" s="273">
        <f>(Table2[[#This Row],[OUTSD_IND_HEALTH_TOTAL]]+Table2[[#This Row],[EXCHG_IND_HEALTH_TOTAL]])-Table2[[#This Row],[OUTSD_IND_GRANDFATHER]]</f>
        <v>0</v>
      </c>
      <c r="AO3189" s="275">
        <f>Table2[[#This Row],[OUTSD_IND_HEALTH_TOTAL]]-Table2[[#This Row],[OUTSD_IND_GRANDFATHER]]</f>
        <v>0</v>
      </c>
      <c r="AP3189" s="273">
        <f>(Table2[[#This Row],[OUTSD_SG_HEALTH_TOTAL]]+Table2[[#This Row],[EXCHG_SG_HEALTH_TOTAL]])-Table2[[#This Row],[OUTSD_SG_GRANDFATHER]]</f>
        <v>0</v>
      </c>
      <c r="AQ3189" s="275">
        <f>Table2[[#This Row],[OUTSD_SG_HEALTH_TOTAL]]-Table2[[#This Row],[OUTSD_SG_GRANDFATHER]]</f>
        <v>0</v>
      </c>
      <c r="AR3189" s="273">
        <f>Table2[[#This Row],[EXCHG_IND_HEALTH_TOTAL]]+Table2[[#This Row],[OUTSD_IND_HEALTH_TOTAL]]</f>
        <v>0</v>
      </c>
      <c r="AS3189" s="273">
        <f>Table2[[#This Row],[EXCHG_SG_HEALTH_TOTAL]]+Table2[[#This Row],[OUTSD_SG_HEALTH_TOTAL]]</f>
        <v>0</v>
      </c>
      <c r="AT3189" s="273">
        <f>Table2[[#This Row],[OUTSD_ATM_HEALTH_TOTAL]]+Table2[[#This Row],[OUTSD_LG_HEALTH_TOTAL]]+Table2[[#This Row],[Individual Total]]+Table2[[#This Row],[Small Group Total]]+Table2[[#This Row],[OUTSD_STUDENT]]</f>
        <v>0</v>
      </c>
    </row>
    <row r="3190" spans="1:46">
      <c r="A3190" t="s">
        <v>121</v>
      </c>
      <c r="B3190" t="s">
        <v>375</v>
      </c>
      <c r="AK3190">
        <v>1</v>
      </c>
      <c r="AL3190">
        <v>2023</v>
      </c>
      <c r="AM3190">
        <v>4</v>
      </c>
      <c r="AN3190" s="273">
        <f>(Table2[[#This Row],[OUTSD_IND_HEALTH_TOTAL]]+Table2[[#This Row],[EXCHG_IND_HEALTH_TOTAL]])-Table2[[#This Row],[OUTSD_IND_GRANDFATHER]]</f>
        <v>0</v>
      </c>
      <c r="AO3190" s="275">
        <f>Table2[[#This Row],[OUTSD_IND_HEALTH_TOTAL]]-Table2[[#This Row],[OUTSD_IND_GRANDFATHER]]</f>
        <v>0</v>
      </c>
      <c r="AP3190" s="273">
        <f>(Table2[[#This Row],[OUTSD_SG_HEALTH_TOTAL]]+Table2[[#This Row],[EXCHG_SG_HEALTH_TOTAL]])-Table2[[#This Row],[OUTSD_SG_GRANDFATHER]]</f>
        <v>0</v>
      </c>
      <c r="AQ3190" s="275">
        <f>Table2[[#This Row],[OUTSD_SG_HEALTH_TOTAL]]-Table2[[#This Row],[OUTSD_SG_GRANDFATHER]]</f>
        <v>0</v>
      </c>
      <c r="AR3190" s="273">
        <f>Table2[[#This Row],[EXCHG_IND_HEALTH_TOTAL]]+Table2[[#This Row],[OUTSD_IND_HEALTH_TOTAL]]</f>
        <v>0</v>
      </c>
      <c r="AS3190" s="273">
        <f>Table2[[#This Row],[EXCHG_SG_HEALTH_TOTAL]]+Table2[[#This Row],[OUTSD_SG_HEALTH_TOTAL]]</f>
        <v>0</v>
      </c>
      <c r="AT3190" s="273">
        <f>Table2[[#This Row],[OUTSD_ATM_HEALTH_TOTAL]]+Table2[[#This Row],[OUTSD_LG_HEALTH_TOTAL]]+Table2[[#This Row],[Individual Total]]+Table2[[#This Row],[Small Group Total]]+Table2[[#This Row],[OUTSD_STUDENT]]</f>
        <v>0</v>
      </c>
    </row>
    <row r="3191" spans="1:46">
      <c r="A3191" t="s">
        <v>121</v>
      </c>
      <c r="B3191" t="s">
        <v>365</v>
      </c>
      <c r="AK3191">
        <v>3</v>
      </c>
      <c r="AL3191">
        <v>2023</v>
      </c>
      <c r="AM3191">
        <v>4</v>
      </c>
      <c r="AN3191" s="273">
        <f>(Table2[[#This Row],[OUTSD_IND_HEALTH_TOTAL]]+Table2[[#This Row],[EXCHG_IND_HEALTH_TOTAL]])-Table2[[#This Row],[OUTSD_IND_GRANDFATHER]]</f>
        <v>0</v>
      </c>
      <c r="AO3191" s="275">
        <f>Table2[[#This Row],[OUTSD_IND_HEALTH_TOTAL]]-Table2[[#This Row],[OUTSD_IND_GRANDFATHER]]</f>
        <v>0</v>
      </c>
      <c r="AP3191" s="273">
        <f>(Table2[[#This Row],[OUTSD_SG_HEALTH_TOTAL]]+Table2[[#This Row],[EXCHG_SG_HEALTH_TOTAL]])-Table2[[#This Row],[OUTSD_SG_GRANDFATHER]]</f>
        <v>0</v>
      </c>
      <c r="AQ3191" s="275">
        <f>Table2[[#This Row],[OUTSD_SG_HEALTH_TOTAL]]-Table2[[#This Row],[OUTSD_SG_GRANDFATHER]]</f>
        <v>0</v>
      </c>
      <c r="AR3191" s="273">
        <f>Table2[[#This Row],[EXCHG_IND_HEALTH_TOTAL]]+Table2[[#This Row],[OUTSD_IND_HEALTH_TOTAL]]</f>
        <v>0</v>
      </c>
      <c r="AS3191" s="273">
        <f>Table2[[#This Row],[EXCHG_SG_HEALTH_TOTAL]]+Table2[[#This Row],[OUTSD_SG_HEALTH_TOTAL]]</f>
        <v>0</v>
      </c>
      <c r="AT3191" s="273">
        <f>Table2[[#This Row],[OUTSD_ATM_HEALTH_TOTAL]]+Table2[[#This Row],[OUTSD_LG_HEALTH_TOTAL]]+Table2[[#This Row],[Individual Total]]+Table2[[#This Row],[Small Group Total]]+Table2[[#This Row],[OUTSD_STUDENT]]</f>
        <v>0</v>
      </c>
    </row>
    <row r="3192" spans="1:46">
      <c r="A3192" t="s">
        <v>121</v>
      </c>
      <c r="B3192" t="s">
        <v>383</v>
      </c>
      <c r="AK3192">
        <v>1</v>
      </c>
      <c r="AL3192">
        <v>2023</v>
      </c>
      <c r="AM3192">
        <v>4</v>
      </c>
      <c r="AN3192" s="273">
        <f>(Table2[[#This Row],[OUTSD_IND_HEALTH_TOTAL]]+Table2[[#This Row],[EXCHG_IND_HEALTH_TOTAL]])-Table2[[#This Row],[OUTSD_IND_GRANDFATHER]]</f>
        <v>0</v>
      </c>
      <c r="AO3192" s="275">
        <f>Table2[[#This Row],[OUTSD_IND_HEALTH_TOTAL]]-Table2[[#This Row],[OUTSD_IND_GRANDFATHER]]</f>
        <v>0</v>
      </c>
      <c r="AP3192" s="273">
        <f>(Table2[[#This Row],[OUTSD_SG_HEALTH_TOTAL]]+Table2[[#This Row],[EXCHG_SG_HEALTH_TOTAL]])-Table2[[#This Row],[OUTSD_SG_GRANDFATHER]]</f>
        <v>0</v>
      </c>
      <c r="AQ3192" s="275">
        <f>Table2[[#This Row],[OUTSD_SG_HEALTH_TOTAL]]-Table2[[#This Row],[OUTSD_SG_GRANDFATHER]]</f>
        <v>0</v>
      </c>
      <c r="AR3192" s="273">
        <f>Table2[[#This Row],[EXCHG_IND_HEALTH_TOTAL]]+Table2[[#This Row],[OUTSD_IND_HEALTH_TOTAL]]</f>
        <v>0</v>
      </c>
      <c r="AS3192" s="273">
        <f>Table2[[#This Row],[EXCHG_SG_HEALTH_TOTAL]]+Table2[[#This Row],[OUTSD_SG_HEALTH_TOTAL]]</f>
        <v>0</v>
      </c>
      <c r="AT3192" s="273">
        <f>Table2[[#This Row],[OUTSD_ATM_HEALTH_TOTAL]]+Table2[[#This Row],[OUTSD_LG_HEALTH_TOTAL]]+Table2[[#This Row],[Individual Total]]+Table2[[#This Row],[Small Group Total]]+Table2[[#This Row],[OUTSD_STUDENT]]</f>
        <v>0</v>
      </c>
    </row>
    <row r="3193" spans="1:46">
      <c r="A3193" t="s">
        <v>121</v>
      </c>
      <c r="B3193" t="s">
        <v>356</v>
      </c>
      <c r="AK3193">
        <v>3</v>
      </c>
      <c r="AL3193">
        <v>2023</v>
      </c>
      <c r="AM3193">
        <v>4</v>
      </c>
      <c r="AN3193" s="273">
        <f>(Table2[[#This Row],[OUTSD_IND_HEALTH_TOTAL]]+Table2[[#This Row],[EXCHG_IND_HEALTH_TOTAL]])-Table2[[#This Row],[OUTSD_IND_GRANDFATHER]]</f>
        <v>0</v>
      </c>
      <c r="AO3193" s="275">
        <f>Table2[[#This Row],[OUTSD_IND_HEALTH_TOTAL]]-Table2[[#This Row],[OUTSD_IND_GRANDFATHER]]</f>
        <v>0</v>
      </c>
      <c r="AP3193" s="273">
        <f>(Table2[[#This Row],[OUTSD_SG_HEALTH_TOTAL]]+Table2[[#This Row],[EXCHG_SG_HEALTH_TOTAL]])-Table2[[#This Row],[OUTSD_SG_GRANDFATHER]]</f>
        <v>0</v>
      </c>
      <c r="AQ3193" s="275">
        <f>Table2[[#This Row],[OUTSD_SG_HEALTH_TOTAL]]-Table2[[#This Row],[OUTSD_SG_GRANDFATHER]]</f>
        <v>0</v>
      </c>
      <c r="AR3193" s="273">
        <f>Table2[[#This Row],[EXCHG_IND_HEALTH_TOTAL]]+Table2[[#This Row],[OUTSD_IND_HEALTH_TOTAL]]</f>
        <v>0</v>
      </c>
      <c r="AS3193" s="273">
        <f>Table2[[#This Row],[EXCHG_SG_HEALTH_TOTAL]]+Table2[[#This Row],[OUTSD_SG_HEALTH_TOTAL]]</f>
        <v>0</v>
      </c>
      <c r="AT3193" s="273">
        <f>Table2[[#This Row],[OUTSD_ATM_HEALTH_TOTAL]]+Table2[[#This Row],[OUTSD_LG_HEALTH_TOTAL]]+Table2[[#This Row],[Individual Total]]+Table2[[#This Row],[Small Group Total]]+Table2[[#This Row],[OUTSD_STUDENT]]</f>
        <v>0</v>
      </c>
    </row>
    <row r="3194" spans="1:46">
      <c r="A3194" t="s">
        <v>121</v>
      </c>
      <c r="B3194" t="s">
        <v>359</v>
      </c>
      <c r="AK3194">
        <v>2</v>
      </c>
      <c r="AL3194">
        <v>2023</v>
      </c>
      <c r="AM3194">
        <v>4</v>
      </c>
      <c r="AN3194" s="273">
        <f>(Table2[[#This Row],[OUTSD_IND_HEALTH_TOTAL]]+Table2[[#This Row],[EXCHG_IND_HEALTH_TOTAL]])-Table2[[#This Row],[OUTSD_IND_GRANDFATHER]]</f>
        <v>0</v>
      </c>
      <c r="AO3194" s="275">
        <f>Table2[[#This Row],[OUTSD_IND_HEALTH_TOTAL]]-Table2[[#This Row],[OUTSD_IND_GRANDFATHER]]</f>
        <v>0</v>
      </c>
      <c r="AP3194" s="273">
        <f>(Table2[[#This Row],[OUTSD_SG_HEALTH_TOTAL]]+Table2[[#This Row],[EXCHG_SG_HEALTH_TOTAL]])-Table2[[#This Row],[OUTSD_SG_GRANDFATHER]]</f>
        <v>0</v>
      </c>
      <c r="AQ3194" s="275">
        <f>Table2[[#This Row],[OUTSD_SG_HEALTH_TOTAL]]-Table2[[#This Row],[OUTSD_SG_GRANDFATHER]]</f>
        <v>0</v>
      </c>
      <c r="AR3194" s="273">
        <f>Table2[[#This Row],[EXCHG_IND_HEALTH_TOTAL]]+Table2[[#This Row],[OUTSD_IND_HEALTH_TOTAL]]</f>
        <v>0</v>
      </c>
      <c r="AS3194" s="273">
        <f>Table2[[#This Row],[EXCHG_SG_HEALTH_TOTAL]]+Table2[[#This Row],[OUTSD_SG_HEALTH_TOTAL]]</f>
        <v>0</v>
      </c>
      <c r="AT3194" s="273">
        <f>Table2[[#This Row],[OUTSD_ATM_HEALTH_TOTAL]]+Table2[[#This Row],[OUTSD_LG_HEALTH_TOTAL]]+Table2[[#This Row],[Individual Total]]+Table2[[#This Row],[Small Group Total]]+Table2[[#This Row],[OUTSD_STUDENT]]</f>
        <v>0</v>
      </c>
    </row>
    <row r="3195" spans="1:46">
      <c r="A3195" t="s">
        <v>121</v>
      </c>
      <c r="B3195" t="s">
        <v>364</v>
      </c>
      <c r="AK3195">
        <v>2</v>
      </c>
      <c r="AL3195">
        <v>2023</v>
      </c>
      <c r="AM3195">
        <v>4</v>
      </c>
      <c r="AN3195" s="273">
        <f>(Table2[[#This Row],[OUTSD_IND_HEALTH_TOTAL]]+Table2[[#This Row],[EXCHG_IND_HEALTH_TOTAL]])-Table2[[#This Row],[OUTSD_IND_GRANDFATHER]]</f>
        <v>0</v>
      </c>
      <c r="AO3195" s="275">
        <f>Table2[[#This Row],[OUTSD_IND_HEALTH_TOTAL]]-Table2[[#This Row],[OUTSD_IND_GRANDFATHER]]</f>
        <v>0</v>
      </c>
      <c r="AP3195" s="273">
        <f>(Table2[[#This Row],[OUTSD_SG_HEALTH_TOTAL]]+Table2[[#This Row],[EXCHG_SG_HEALTH_TOTAL]])-Table2[[#This Row],[OUTSD_SG_GRANDFATHER]]</f>
        <v>0</v>
      </c>
      <c r="AQ3195" s="275">
        <f>Table2[[#This Row],[OUTSD_SG_HEALTH_TOTAL]]-Table2[[#This Row],[OUTSD_SG_GRANDFATHER]]</f>
        <v>0</v>
      </c>
      <c r="AR3195" s="273">
        <f>Table2[[#This Row],[EXCHG_IND_HEALTH_TOTAL]]+Table2[[#This Row],[OUTSD_IND_HEALTH_TOTAL]]</f>
        <v>0</v>
      </c>
      <c r="AS3195" s="273">
        <f>Table2[[#This Row],[EXCHG_SG_HEALTH_TOTAL]]+Table2[[#This Row],[OUTSD_SG_HEALTH_TOTAL]]</f>
        <v>0</v>
      </c>
      <c r="AT3195" s="273">
        <f>Table2[[#This Row],[OUTSD_ATM_HEALTH_TOTAL]]+Table2[[#This Row],[OUTSD_LG_HEALTH_TOTAL]]+Table2[[#This Row],[Individual Total]]+Table2[[#This Row],[Small Group Total]]+Table2[[#This Row],[OUTSD_STUDENT]]</f>
        <v>0</v>
      </c>
    </row>
    <row r="3196" spans="1:46">
      <c r="A3196" t="s">
        <v>121</v>
      </c>
      <c r="B3196" t="s">
        <v>380</v>
      </c>
      <c r="AK3196">
        <v>2</v>
      </c>
      <c r="AL3196">
        <v>2023</v>
      </c>
      <c r="AM3196">
        <v>4</v>
      </c>
      <c r="AN3196" s="273">
        <f>(Table2[[#This Row],[OUTSD_IND_HEALTH_TOTAL]]+Table2[[#This Row],[EXCHG_IND_HEALTH_TOTAL]])-Table2[[#This Row],[OUTSD_IND_GRANDFATHER]]</f>
        <v>0</v>
      </c>
      <c r="AO3196" s="275">
        <f>Table2[[#This Row],[OUTSD_IND_HEALTH_TOTAL]]-Table2[[#This Row],[OUTSD_IND_GRANDFATHER]]</f>
        <v>0</v>
      </c>
      <c r="AP3196" s="273">
        <f>(Table2[[#This Row],[OUTSD_SG_HEALTH_TOTAL]]+Table2[[#This Row],[EXCHG_SG_HEALTH_TOTAL]])-Table2[[#This Row],[OUTSD_SG_GRANDFATHER]]</f>
        <v>0</v>
      </c>
      <c r="AQ3196" s="275">
        <f>Table2[[#This Row],[OUTSD_SG_HEALTH_TOTAL]]-Table2[[#This Row],[OUTSD_SG_GRANDFATHER]]</f>
        <v>0</v>
      </c>
      <c r="AR3196" s="273">
        <f>Table2[[#This Row],[EXCHG_IND_HEALTH_TOTAL]]+Table2[[#This Row],[OUTSD_IND_HEALTH_TOTAL]]</f>
        <v>0</v>
      </c>
      <c r="AS3196" s="273">
        <f>Table2[[#This Row],[EXCHG_SG_HEALTH_TOTAL]]+Table2[[#This Row],[OUTSD_SG_HEALTH_TOTAL]]</f>
        <v>0</v>
      </c>
      <c r="AT3196" s="273">
        <f>Table2[[#This Row],[OUTSD_ATM_HEALTH_TOTAL]]+Table2[[#This Row],[OUTSD_LG_HEALTH_TOTAL]]+Table2[[#This Row],[Individual Total]]+Table2[[#This Row],[Small Group Total]]+Table2[[#This Row],[OUTSD_STUDENT]]</f>
        <v>0</v>
      </c>
    </row>
    <row r="3197" spans="1:46">
      <c r="A3197" t="s">
        <v>121</v>
      </c>
      <c r="B3197" t="s">
        <v>387</v>
      </c>
      <c r="AK3197">
        <v>1</v>
      </c>
      <c r="AL3197">
        <v>2023</v>
      </c>
      <c r="AM3197">
        <v>4</v>
      </c>
      <c r="AN3197" s="273">
        <f>(Table2[[#This Row],[OUTSD_IND_HEALTH_TOTAL]]+Table2[[#This Row],[EXCHG_IND_HEALTH_TOTAL]])-Table2[[#This Row],[OUTSD_IND_GRANDFATHER]]</f>
        <v>0</v>
      </c>
      <c r="AO3197" s="275">
        <f>Table2[[#This Row],[OUTSD_IND_HEALTH_TOTAL]]-Table2[[#This Row],[OUTSD_IND_GRANDFATHER]]</f>
        <v>0</v>
      </c>
      <c r="AP3197" s="273">
        <f>(Table2[[#This Row],[OUTSD_SG_HEALTH_TOTAL]]+Table2[[#This Row],[EXCHG_SG_HEALTH_TOTAL]])-Table2[[#This Row],[OUTSD_SG_GRANDFATHER]]</f>
        <v>0</v>
      </c>
      <c r="AQ3197" s="275">
        <f>Table2[[#This Row],[OUTSD_SG_HEALTH_TOTAL]]-Table2[[#This Row],[OUTSD_SG_GRANDFATHER]]</f>
        <v>0</v>
      </c>
      <c r="AR3197" s="273">
        <f>Table2[[#This Row],[EXCHG_IND_HEALTH_TOTAL]]+Table2[[#This Row],[OUTSD_IND_HEALTH_TOTAL]]</f>
        <v>0</v>
      </c>
      <c r="AS3197" s="273">
        <f>Table2[[#This Row],[EXCHG_SG_HEALTH_TOTAL]]+Table2[[#This Row],[OUTSD_SG_HEALTH_TOTAL]]</f>
        <v>0</v>
      </c>
      <c r="AT3197" s="273">
        <f>Table2[[#This Row],[OUTSD_ATM_HEALTH_TOTAL]]+Table2[[#This Row],[OUTSD_LG_HEALTH_TOTAL]]+Table2[[#This Row],[Individual Total]]+Table2[[#This Row],[Small Group Total]]+Table2[[#This Row],[OUTSD_STUDENT]]</f>
        <v>0</v>
      </c>
    </row>
    <row r="3198" spans="1:46">
      <c r="A3198" t="s">
        <v>121</v>
      </c>
      <c r="B3198" t="s">
        <v>357</v>
      </c>
      <c r="AK3198">
        <v>4</v>
      </c>
      <c r="AL3198">
        <v>2023</v>
      </c>
      <c r="AM3198">
        <v>4</v>
      </c>
      <c r="AN3198" s="273">
        <f>(Table2[[#This Row],[OUTSD_IND_HEALTH_TOTAL]]+Table2[[#This Row],[EXCHG_IND_HEALTH_TOTAL]])-Table2[[#This Row],[OUTSD_IND_GRANDFATHER]]</f>
        <v>0</v>
      </c>
      <c r="AO3198" s="275">
        <f>Table2[[#This Row],[OUTSD_IND_HEALTH_TOTAL]]-Table2[[#This Row],[OUTSD_IND_GRANDFATHER]]</f>
        <v>0</v>
      </c>
      <c r="AP3198" s="273">
        <f>(Table2[[#This Row],[OUTSD_SG_HEALTH_TOTAL]]+Table2[[#This Row],[EXCHG_SG_HEALTH_TOTAL]])-Table2[[#This Row],[OUTSD_SG_GRANDFATHER]]</f>
        <v>0</v>
      </c>
      <c r="AQ3198" s="275">
        <f>Table2[[#This Row],[OUTSD_SG_HEALTH_TOTAL]]-Table2[[#This Row],[OUTSD_SG_GRANDFATHER]]</f>
        <v>0</v>
      </c>
      <c r="AR3198" s="273">
        <f>Table2[[#This Row],[EXCHG_IND_HEALTH_TOTAL]]+Table2[[#This Row],[OUTSD_IND_HEALTH_TOTAL]]</f>
        <v>0</v>
      </c>
      <c r="AS3198" s="273">
        <f>Table2[[#This Row],[EXCHG_SG_HEALTH_TOTAL]]+Table2[[#This Row],[OUTSD_SG_HEALTH_TOTAL]]</f>
        <v>0</v>
      </c>
      <c r="AT3198" s="273">
        <f>Table2[[#This Row],[OUTSD_ATM_HEALTH_TOTAL]]+Table2[[#This Row],[OUTSD_LG_HEALTH_TOTAL]]+Table2[[#This Row],[Individual Total]]+Table2[[#This Row],[Small Group Total]]+Table2[[#This Row],[OUTSD_STUDENT]]</f>
        <v>0</v>
      </c>
    </row>
    <row r="3199" spans="1:46">
      <c r="A3199" t="s">
        <v>122</v>
      </c>
      <c r="B3199" t="s">
        <v>381</v>
      </c>
      <c r="AK3199">
        <v>9</v>
      </c>
      <c r="AL3199">
        <v>2023</v>
      </c>
      <c r="AM3199">
        <v>4</v>
      </c>
      <c r="AN3199" s="273">
        <f>(Table2[[#This Row],[OUTSD_IND_HEALTH_TOTAL]]+Table2[[#This Row],[EXCHG_IND_HEALTH_TOTAL]])-Table2[[#This Row],[OUTSD_IND_GRANDFATHER]]</f>
        <v>0</v>
      </c>
      <c r="AO3199" s="275">
        <f>Table2[[#This Row],[OUTSD_IND_HEALTH_TOTAL]]-Table2[[#This Row],[OUTSD_IND_GRANDFATHER]]</f>
        <v>0</v>
      </c>
      <c r="AP3199" s="273">
        <f>(Table2[[#This Row],[OUTSD_SG_HEALTH_TOTAL]]+Table2[[#This Row],[EXCHG_SG_HEALTH_TOTAL]])-Table2[[#This Row],[OUTSD_SG_GRANDFATHER]]</f>
        <v>0</v>
      </c>
      <c r="AQ3199" s="275">
        <f>Table2[[#This Row],[OUTSD_SG_HEALTH_TOTAL]]-Table2[[#This Row],[OUTSD_SG_GRANDFATHER]]</f>
        <v>0</v>
      </c>
      <c r="AR3199" s="273">
        <f>Table2[[#This Row],[EXCHG_IND_HEALTH_TOTAL]]+Table2[[#This Row],[OUTSD_IND_HEALTH_TOTAL]]</f>
        <v>0</v>
      </c>
      <c r="AS3199" s="273">
        <f>Table2[[#This Row],[EXCHG_SG_HEALTH_TOTAL]]+Table2[[#This Row],[OUTSD_SG_HEALTH_TOTAL]]</f>
        <v>0</v>
      </c>
      <c r="AT3199" s="273">
        <f>Table2[[#This Row],[OUTSD_ATM_HEALTH_TOTAL]]+Table2[[#This Row],[OUTSD_LG_HEALTH_TOTAL]]+Table2[[#This Row],[Individual Total]]+Table2[[#This Row],[Small Group Total]]+Table2[[#This Row],[OUTSD_STUDENT]]</f>
        <v>0</v>
      </c>
    </row>
    <row r="3200" spans="1:46">
      <c r="A3200" t="s">
        <v>122</v>
      </c>
      <c r="B3200" t="s">
        <v>363</v>
      </c>
      <c r="AK3200">
        <v>4</v>
      </c>
      <c r="AL3200">
        <v>2023</v>
      </c>
      <c r="AM3200">
        <v>4</v>
      </c>
      <c r="AN3200" s="273">
        <f>(Table2[[#This Row],[OUTSD_IND_HEALTH_TOTAL]]+Table2[[#This Row],[EXCHG_IND_HEALTH_TOTAL]])-Table2[[#This Row],[OUTSD_IND_GRANDFATHER]]</f>
        <v>0</v>
      </c>
      <c r="AO3200" s="275">
        <f>Table2[[#This Row],[OUTSD_IND_HEALTH_TOTAL]]-Table2[[#This Row],[OUTSD_IND_GRANDFATHER]]</f>
        <v>0</v>
      </c>
      <c r="AP3200" s="273">
        <f>(Table2[[#This Row],[OUTSD_SG_HEALTH_TOTAL]]+Table2[[#This Row],[EXCHG_SG_HEALTH_TOTAL]])-Table2[[#This Row],[OUTSD_SG_GRANDFATHER]]</f>
        <v>0</v>
      </c>
      <c r="AQ3200" s="275">
        <f>Table2[[#This Row],[OUTSD_SG_HEALTH_TOTAL]]-Table2[[#This Row],[OUTSD_SG_GRANDFATHER]]</f>
        <v>0</v>
      </c>
      <c r="AR3200" s="273">
        <f>Table2[[#This Row],[EXCHG_IND_HEALTH_TOTAL]]+Table2[[#This Row],[OUTSD_IND_HEALTH_TOTAL]]</f>
        <v>0</v>
      </c>
      <c r="AS3200" s="273">
        <f>Table2[[#This Row],[EXCHG_SG_HEALTH_TOTAL]]+Table2[[#This Row],[OUTSD_SG_HEALTH_TOTAL]]</f>
        <v>0</v>
      </c>
      <c r="AT3200" s="273">
        <f>Table2[[#This Row],[OUTSD_ATM_HEALTH_TOTAL]]+Table2[[#This Row],[OUTSD_LG_HEALTH_TOTAL]]+Table2[[#This Row],[Individual Total]]+Table2[[#This Row],[Small Group Total]]+Table2[[#This Row],[OUTSD_STUDENT]]</f>
        <v>0</v>
      </c>
    </row>
    <row r="3201" spans="1:46">
      <c r="A3201" t="s">
        <v>122</v>
      </c>
      <c r="B3201" t="s">
        <v>358</v>
      </c>
      <c r="AK3201">
        <v>26</v>
      </c>
      <c r="AL3201">
        <v>2023</v>
      </c>
      <c r="AM3201">
        <v>4</v>
      </c>
      <c r="AN3201" s="273">
        <f>(Table2[[#This Row],[OUTSD_IND_HEALTH_TOTAL]]+Table2[[#This Row],[EXCHG_IND_HEALTH_TOTAL]])-Table2[[#This Row],[OUTSD_IND_GRANDFATHER]]</f>
        <v>0</v>
      </c>
      <c r="AO3201" s="275">
        <f>Table2[[#This Row],[OUTSD_IND_HEALTH_TOTAL]]-Table2[[#This Row],[OUTSD_IND_GRANDFATHER]]</f>
        <v>0</v>
      </c>
      <c r="AP3201" s="273">
        <f>(Table2[[#This Row],[OUTSD_SG_HEALTH_TOTAL]]+Table2[[#This Row],[EXCHG_SG_HEALTH_TOTAL]])-Table2[[#This Row],[OUTSD_SG_GRANDFATHER]]</f>
        <v>0</v>
      </c>
      <c r="AQ3201" s="275">
        <f>Table2[[#This Row],[OUTSD_SG_HEALTH_TOTAL]]-Table2[[#This Row],[OUTSD_SG_GRANDFATHER]]</f>
        <v>0</v>
      </c>
      <c r="AR3201" s="273">
        <f>Table2[[#This Row],[EXCHG_IND_HEALTH_TOTAL]]+Table2[[#This Row],[OUTSD_IND_HEALTH_TOTAL]]</f>
        <v>0</v>
      </c>
      <c r="AS3201" s="273">
        <f>Table2[[#This Row],[EXCHG_SG_HEALTH_TOTAL]]+Table2[[#This Row],[OUTSD_SG_HEALTH_TOTAL]]</f>
        <v>0</v>
      </c>
      <c r="AT3201" s="273">
        <f>Table2[[#This Row],[OUTSD_ATM_HEALTH_TOTAL]]+Table2[[#This Row],[OUTSD_LG_HEALTH_TOTAL]]+Table2[[#This Row],[Individual Total]]+Table2[[#This Row],[Small Group Total]]+Table2[[#This Row],[OUTSD_STUDENT]]</f>
        <v>0</v>
      </c>
    </row>
    <row r="3202" spans="1:46">
      <c r="A3202" t="s">
        <v>122</v>
      </c>
      <c r="B3202" t="s">
        <v>361</v>
      </c>
      <c r="AK3202">
        <v>12</v>
      </c>
      <c r="AL3202">
        <v>2023</v>
      </c>
      <c r="AM3202">
        <v>4</v>
      </c>
      <c r="AN3202" s="273">
        <f>(Table2[[#This Row],[OUTSD_IND_HEALTH_TOTAL]]+Table2[[#This Row],[EXCHG_IND_HEALTH_TOTAL]])-Table2[[#This Row],[OUTSD_IND_GRANDFATHER]]</f>
        <v>0</v>
      </c>
      <c r="AO3202" s="275">
        <f>Table2[[#This Row],[OUTSD_IND_HEALTH_TOTAL]]-Table2[[#This Row],[OUTSD_IND_GRANDFATHER]]</f>
        <v>0</v>
      </c>
      <c r="AP3202" s="273">
        <f>(Table2[[#This Row],[OUTSD_SG_HEALTH_TOTAL]]+Table2[[#This Row],[EXCHG_SG_HEALTH_TOTAL]])-Table2[[#This Row],[OUTSD_SG_GRANDFATHER]]</f>
        <v>0</v>
      </c>
      <c r="AQ3202" s="275">
        <f>Table2[[#This Row],[OUTSD_SG_HEALTH_TOTAL]]-Table2[[#This Row],[OUTSD_SG_GRANDFATHER]]</f>
        <v>0</v>
      </c>
      <c r="AR3202" s="273">
        <f>Table2[[#This Row],[EXCHG_IND_HEALTH_TOTAL]]+Table2[[#This Row],[OUTSD_IND_HEALTH_TOTAL]]</f>
        <v>0</v>
      </c>
      <c r="AS3202" s="273">
        <f>Table2[[#This Row],[EXCHG_SG_HEALTH_TOTAL]]+Table2[[#This Row],[OUTSD_SG_HEALTH_TOTAL]]</f>
        <v>0</v>
      </c>
      <c r="AT3202" s="273">
        <f>Table2[[#This Row],[OUTSD_ATM_HEALTH_TOTAL]]+Table2[[#This Row],[OUTSD_LG_HEALTH_TOTAL]]+Table2[[#This Row],[Individual Total]]+Table2[[#This Row],[Small Group Total]]+Table2[[#This Row],[OUTSD_STUDENT]]</f>
        <v>0</v>
      </c>
    </row>
    <row r="3203" spans="1:46">
      <c r="A3203" t="s">
        <v>122</v>
      </c>
      <c r="B3203" t="s">
        <v>372</v>
      </c>
      <c r="AK3203">
        <v>9</v>
      </c>
      <c r="AL3203">
        <v>2023</v>
      </c>
      <c r="AM3203">
        <v>4</v>
      </c>
      <c r="AN3203" s="273">
        <f>(Table2[[#This Row],[OUTSD_IND_HEALTH_TOTAL]]+Table2[[#This Row],[EXCHG_IND_HEALTH_TOTAL]])-Table2[[#This Row],[OUTSD_IND_GRANDFATHER]]</f>
        <v>0</v>
      </c>
      <c r="AO3203" s="275">
        <f>Table2[[#This Row],[OUTSD_IND_HEALTH_TOTAL]]-Table2[[#This Row],[OUTSD_IND_GRANDFATHER]]</f>
        <v>0</v>
      </c>
      <c r="AP3203" s="273">
        <f>(Table2[[#This Row],[OUTSD_SG_HEALTH_TOTAL]]+Table2[[#This Row],[EXCHG_SG_HEALTH_TOTAL]])-Table2[[#This Row],[OUTSD_SG_GRANDFATHER]]</f>
        <v>0</v>
      </c>
      <c r="AQ3203" s="275">
        <f>Table2[[#This Row],[OUTSD_SG_HEALTH_TOTAL]]-Table2[[#This Row],[OUTSD_SG_GRANDFATHER]]</f>
        <v>0</v>
      </c>
      <c r="AR3203" s="273">
        <f>Table2[[#This Row],[EXCHG_IND_HEALTH_TOTAL]]+Table2[[#This Row],[OUTSD_IND_HEALTH_TOTAL]]</f>
        <v>0</v>
      </c>
      <c r="AS3203" s="273">
        <f>Table2[[#This Row],[EXCHG_SG_HEALTH_TOTAL]]+Table2[[#This Row],[OUTSD_SG_HEALTH_TOTAL]]</f>
        <v>0</v>
      </c>
      <c r="AT3203" s="273">
        <f>Table2[[#This Row],[OUTSD_ATM_HEALTH_TOTAL]]+Table2[[#This Row],[OUTSD_LG_HEALTH_TOTAL]]+Table2[[#This Row],[Individual Total]]+Table2[[#This Row],[Small Group Total]]+Table2[[#This Row],[OUTSD_STUDENT]]</f>
        <v>0</v>
      </c>
    </row>
    <row r="3204" spans="1:46">
      <c r="A3204" t="s">
        <v>122</v>
      </c>
      <c r="B3204" t="s">
        <v>376</v>
      </c>
      <c r="AK3204">
        <v>8</v>
      </c>
      <c r="AL3204">
        <v>2023</v>
      </c>
      <c r="AM3204">
        <v>4</v>
      </c>
      <c r="AN3204" s="273">
        <f>(Table2[[#This Row],[OUTSD_IND_HEALTH_TOTAL]]+Table2[[#This Row],[EXCHG_IND_HEALTH_TOTAL]])-Table2[[#This Row],[OUTSD_IND_GRANDFATHER]]</f>
        <v>0</v>
      </c>
      <c r="AO3204" s="275">
        <f>Table2[[#This Row],[OUTSD_IND_HEALTH_TOTAL]]-Table2[[#This Row],[OUTSD_IND_GRANDFATHER]]</f>
        <v>0</v>
      </c>
      <c r="AP3204" s="273">
        <f>(Table2[[#This Row],[OUTSD_SG_HEALTH_TOTAL]]+Table2[[#This Row],[EXCHG_SG_HEALTH_TOTAL]])-Table2[[#This Row],[OUTSD_SG_GRANDFATHER]]</f>
        <v>0</v>
      </c>
      <c r="AQ3204" s="275">
        <f>Table2[[#This Row],[OUTSD_SG_HEALTH_TOTAL]]-Table2[[#This Row],[OUTSD_SG_GRANDFATHER]]</f>
        <v>0</v>
      </c>
      <c r="AR3204" s="273">
        <f>Table2[[#This Row],[EXCHG_IND_HEALTH_TOTAL]]+Table2[[#This Row],[OUTSD_IND_HEALTH_TOTAL]]</f>
        <v>0</v>
      </c>
      <c r="AS3204" s="273">
        <f>Table2[[#This Row],[EXCHG_SG_HEALTH_TOTAL]]+Table2[[#This Row],[OUTSD_SG_HEALTH_TOTAL]]</f>
        <v>0</v>
      </c>
      <c r="AT3204" s="273">
        <f>Table2[[#This Row],[OUTSD_ATM_HEALTH_TOTAL]]+Table2[[#This Row],[OUTSD_LG_HEALTH_TOTAL]]+Table2[[#This Row],[Individual Total]]+Table2[[#This Row],[Small Group Total]]+Table2[[#This Row],[OUTSD_STUDENT]]</f>
        <v>0</v>
      </c>
    </row>
    <row r="3205" spans="1:46">
      <c r="A3205" t="s">
        <v>122</v>
      </c>
      <c r="B3205" t="s">
        <v>379</v>
      </c>
      <c r="AK3205">
        <v>2</v>
      </c>
      <c r="AL3205">
        <v>2023</v>
      </c>
      <c r="AM3205">
        <v>4</v>
      </c>
      <c r="AN3205" s="273">
        <f>(Table2[[#This Row],[OUTSD_IND_HEALTH_TOTAL]]+Table2[[#This Row],[EXCHG_IND_HEALTH_TOTAL]])-Table2[[#This Row],[OUTSD_IND_GRANDFATHER]]</f>
        <v>0</v>
      </c>
      <c r="AO3205" s="275">
        <f>Table2[[#This Row],[OUTSD_IND_HEALTH_TOTAL]]-Table2[[#This Row],[OUTSD_IND_GRANDFATHER]]</f>
        <v>0</v>
      </c>
      <c r="AP3205" s="273">
        <f>(Table2[[#This Row],[OUTSD_SG_HEALTH_TOTAL]]+Table2[[#This Row],[EXCHG_SG_HEALTH_TOTAL]])-Table2[[#This Row],[OUTSD_SG_GRANDFATHER]]</f>
        <v>0</v>
      </c>
      <c r="AQ3205" s="275">
        <f>Table2[[#This Row],[OUTSD_SG_HEALTH_TOTAL]]-Table2[[#This Row],[OUTSD_SG_GRANDFATHER]]</f>
        <v>0</v>
      </c>
      <c r="AR3205" s="273">
        <f>Table2[[#This Row],[EXCHG_IND_HEALTH_TOTAL]]+Table2[[#This Row],[OUTSD_IND_HEALTH_TOTAL]]</f>
        <v>0</v>
      </c>
      <c r="AS3205" s="273">
        <f>Table2[[#This Row],[EXCHG_SG_HEALTH_TOTAL]]+Table2[[#This Row],[OUTSD_SG_HEALTH_TOTAL]]</f>
        <v>0</v>
      </c>
      <c r="AT3205" s="273">
        <f>Table2[[#This Row],[OUTSD_ATM_HEALTH_TOTAL]]+Table2[[#This Row],[OUTSD_LG_HEALTH_TOTAL]]+Table2[[#This Row],[Individual Total]]+Table2[[#This Row],[Small Group Total]]+Table2[[#This Row],[OUTSD_STUDENT]]</f>
        <v>0</v>
      </c>
    </row>
    <row r="3206" spans="1:46">
      <c r="A3206" t="s">
        <v>122</v>
      </c>
      <c r="B3206" t="s">
        <v>377</v>
      </c>
      <c r="AK3206">
        <v>7</v>
      </c>
      <c r="AL3206">
        <v>2023</v>
      </c>
      <c r="AM3206">
        <v>4</v>
      </c>
      <c r="AN3206" s="273">
        <f>(Table2[[#This Row],[OUTSD_IND_HEALTH_TOTAL]]+Table2[[#This Row],[EXCHG_IND_HEALTH_TOTAL]])-Table2[[#This Row],[OUTSD_IND_GRANDFATHER]]</f>
        <v>0</v>
      </c>
      <c r="AO3206" s="275">
        <f>Table2[[#This Row],[OUTSD_IND_HEALTH_TOTAL]]-Table2[[#This Row],[OUTSD_IND_GRANDFATHER]]</f>
        <v>0</v>
      </c>
      <c r="AP3206" s="273">
        <f>(Table2[[#This Row],[OUTSD_SG_HEALTH_TOTAL]]+Table2[[#This Row],[EXCHG_SG_HEALTH_TOTAL]])-Table2[[#This Row],[OUTSD_SG_GRANDFATHER]]</f>
        <v>0</v>
      </c>
      <c r="AQ3206" s="275">
        <f>Table2[[#This Row],[OUTSD_SG_HEALTH_TOTAL]]-Table2[[#This Row],[OUTSD_SG_GRANDFATHER]]</f>
        <v>0</v>
      </c>
      <c r="AR3206" s="273">
        <f>Table2[[#This Row],[EXCHG_IND_HEALTH_TOTAL]]+Table2[[#This Row],[OUTSD_IND_HEALTH_TOTAL]]</f>
        <v>0</v>
      </c>
      <c r="AS3206" s="273">
        <f>Table2[[#This Row],[EXCHG_SG_HEALTH_TOTAL]]+Table2[[#This Row],[OUTSD_SG_HEALTH_TOTAL]]</f>
        <v>0</v>
      </c>
      <c r="AT3206" s="273">
        <f>Table2[[#This Row],[OUTSD_ATM_HEALTH_TOTAL]]+Table2[[#This Row],[OUTSD_LG_HEALTH_TOTAL]]+Table2[[#This Row],[Individual Total]]+Table2[[#This Row],[Small Group Total]]+Table2[[#This Row],[OUTSD_STUDENT]]</f>
        <v>0</v>
      </c>
    </row>
    <row r="3207" spans="1:46">
      <c r="A3207" t="s">
        <v>122</v>
      </c>
      <c r="B3207" t="s">
        <v>370</v>
      </c>
      <c r="AK3207">
        <v>19</v>
      </c>
      <c r="AL3207">
        <v>2023</v>
      </c>
      <c r="AM3207">
        <v>4</v>
      </c>
      <c r="AN3207" s="273">
        <f>(Table2[[#This Row],[OUTSD_IND_HEALTH_TOTAL]]+Table2[[#This Row],[EXCHG_IND_HEALTH_TOTAL]])-Table2[[#This Row],[OUTSD_IND_GRANDFATHER]]</f>
        <v>0</v>
      </c>
      <c r="AO3207" s="275">
        <f>Table2[[#This Row],[OUTSD_IND_HEALTH_TOTAL]]-Table2[[#This Row],[OUTSD_IND_GRANDFATHER]]</f>
        <v>0</v>
      </c>
      <c r="AP3207" s="273">
        <f>(Table2[[#This Row],[OUTSD_SG_HEALTH_TOTAL]]+Table2[[#This Row],[EXCHG_SG_HEALTH_TOTAL]])-Table2[[#This Row],[OUTSD_SG_GRANDFATHER]]</f>
        <v>0</v>
      </c>
      <c r="AQ3207" s="275">
        <f>Table2[[#This Row],[OUTSD_SG_HEALTH_TOTAL]]-Table2[[#This Row],[OUTSD_SG_GRANDFATHER]]</f>
        <v>0</v>
      </c>
      <c r="AR3207" s="273">
        <f>Table2[[#This Row],[EXCHG_IND_HEALTH_TOTAL]]+Table2[[#This Row],[OUTSD_IND_HEALTH_TOTAL]]</f>
        <v>0</v>
      </c>
      <c r="AS3207" s="273">
        <f>Table2[[#This Row],[EXCHG_SG_HEALTH_TOTAL]]+Table2[[#This Row],[OUTSD_SG_HEALTH_TOTAL]]</f>
        <v>0</v>
      </c>
      <c r="AT3207" s="273">
        <f>Table2[[#This Row],[OUTSD_ATM_HEALTH_TOTAL]]+Table2[[#This Row],[OUTSD_LG_HEALTH_TOTAL]]+Table2[[#This Row],[Individual Total]]+Table2[[#This Row],[Small Group Total]]+Table2[[#This Row],[OUTSD_STUDENT]]</f>
        <v>0</v>
      </c>
    </row>
    <row r="3208" spans="1:46">
      <c r="A3208" t="s">
        <v>122</v>
      </c>
      <c r="B3208" t="s">
        <v>367</v>
      </c>
      <c r="AK3208">
        <v>20</v>
      </c>
      <c r="AL3208">
        <v>2023</v>
      </c>
      <c r="AM3208">
        <v>4</v>
      </c>
      <c r="AN3208" s="273">
        <f>(Table2[[#This Row],[OUTSD_IND_HEALTH_TOTAL]]+Table2[[#This Row],[EXCHG_IND_HEALTH_TOTAL]])-Table2[[#This Row],[OUTSD_IND_GRANDFATHER]]</f>
        <v>0</v>
      </c>
      <c r="AO3208" s="275">
        <f>Table2[[#This Row],[OUTSD_IND_HEALTH_TOTAL]]-Table2[[#This Row],[OUTSD_IND_GRANDFATHER]]</f>
        <v>0</v>
      </c>
      <c r="AP3208" s="273">
        <f>(Table2[[#This Row],[OUTSD_SG_HEALTH_TOTAL]]+Table2[[#This Row],[EXCHG_SG_HEALTH_TOTAL]])-Table2[[#This Row],[OUTSD_SG_GRANDFATHER]]</f>
        <v>0</v>
      </c>
      <c r="AQ3208" s="275">
        <f>Table2[[#This Row],[OUTSD_SG_HEALTH_TOTAL]]-Table2[[#This Row],[OUTSD_SG_GRANDFATHER]]</f>
        <v>0</v>
      </c>
      <c r="AR3208" s="273">
        <f>Table2[[#This Row],[EXCHG_IND_HEALTH_TOTAL]]+Table2[[#This Row],[OUTSD_IND_HEALTH_TOTAL]]</f>
        <v>0</v>
      </c>
      <c r="AS3208" s="273">
        <f>Table2[[#This Row],[EXCHG_SG_HEALTH_TOTAL]]+Table2[[#This Row],[OUTSD_SG_HEALTH_TOTAL]]</f>
        <v>0</v>
      </c>
      <c r="AT3208" s="273">
        <f>Table2[[#This Row],[OUTSD_ATM_HEALTH_TOTAL]]+Table2[[#This Row],[OUTSD_LG_HEALTH_TOTAL]]+Table2[[#This Row],[Individual Total]]+Table2[[#This Row],[Small Group Total]]+Table2[[#This Row],[OUTSD_STUDENT]]</f>
        <v>0</v>
      </c>
    </row>
    <row r="3209" spans="1:46">
      <c r="A3209" t="s">
        <v>122</v>
      </c>
      <c r="B3209" t="s">
        <v>386</v>
      </c>
      <c r="AK3209">
        <v>2</v>
      </c>
      <c r="AL3209">
        <v>2023</v>
      </c>
      <c r="AM3209">
        <v>4</v>
      </c>
      <c r="AN3209" s="273">
        <f>(Table2[[#This Row],[OUTSD_IND_HEALTH_TOTAL]]+Table2[[#This Row],[EXCHG_IND_HEALTH_TOTAL]])-Table2[[#This Row],[OUTSD_IND_GRANDFATHER]]</f>
        <v>0</v>
      </c>
      <c r="AO3209" s="275">
        <f>Table2[[#This Row],[OUTSD_IND_HEALTH_TOTAL]]-Table2[[#This Row],[OUTSD_IND_GRANDFATHER]]</f>
        <v>0</v>
      </c>
      <c r="AP3209" s="273">
        <f>(Table2[[#This Row],[OUTSD_SG_HEALTH_TOTAL]]+Table2[[#This Row],[EXCHG_SG_HEALTH_TOTAL]])-Table2[[#This Row],[OUTSD_SG_GRANDFATHER]]</f>
        <v>0</v>
      </c>
      <c r="AQ3209" s="275">
        <f>Table2[[#This Row],[OUTSD_SG_HEALTH_TOTAL]]-Table2[[#This Row],[OUTSD_SG_GRANDFATHER]]</f>
        <v>0</v>
      </c>
      <c r="AR3209" s="273">
        <f>Table2[[#This Row],[EXCHG_IND_HEALTH_TOTAL]]+Table2[[#This Row],[OUTSD_IND_HEALTH_TOTAL]]</f>
        <v>0</v>
      </c>
      <c r="AS3209" s="273">
        <f>Table2[[#This Row],[EXCHG_SG_HEALTH_TOTAL]]+Table2[[#This Row],[OUTSD_SG_HEALTH_TOTAL]]</f>
        <v>0</v>
      </c>
      <c r="AT3209" s="273">
        <f>Table2[[#This Row],[OUTSD_ATM_HEALTH_TOTAL]]+Table2[[#This Row],[OUTSD_LG_HEALTH_TOTAL]]+Table2[[#This Row],[Individual Total]]+Table2[[#This Row],[Small Group Total]]+Table2[[#This Row],[OUTSD_STUDENT]]</f>
        <v>0</v>
      </c>
    </row>
    <row r="3210" spans="1:46">
      <c r="A3210" t="s">
        <v>122</v>
      </c>
      <c r="B3210" t="s">
        <v>389</v>
      </c>
      <c r="AK3210">
        <v>1</v>
      </c>
      <c r="AL3210">
        <v>2023</v>
      </c>
      <c r="AM3210">
        <v>4</v>
      </c>
      <c r="AN3210" s="273">
        <f>(Table2[[#This Row],[OUTSD_IND_HEALTH_TOTAL]]+Table2[[#This Row],[EXCHG_IND_HEALTH_TOTAL]])-Table2[[#This Row],[OUTSD_IND_GRANDFATHER]]</f>
        <v>0</v>
      </c>
      <c r="AO3210" s="275">
        <f>Table2[[#This Row],[OUTSD_IND_HEALTH_TOTAL]]-Table2[[#This Row],[OUTSD_IND_GRANDFATHER]]</f>
        <v>0</v>
      </c>
      <c r="AP3210" s="273">
        <f>(Table2[[#This Row],[OUTSD_SG_HEALTH_TOTAL]]+Table2[[#This Row],[EXCHG_SG_HEALTH_TOTAL]])-Table2[[#This Row],[OUTSD_SG_GRANDFATHER]]</f>
        <v>0</v>
      </c>
      <c r="AQ3210" s="275">
        <f>Table2[[#This Row],[OUTSD_SG_HEALTH_TOTAL]]-Table2[[#This Row],[OUTSD_SG_GRANDFATHER]]</f>
        <v>0</v>
      </c>
      <c r="AR3210" s="273">
        <f>Table2[[#This Row],[EXCHG_IND_HEALTH_TOTAL]]+Table2[[#This Row],[OUTSD_IND_HEALTH_TOTAL]]</f>
        <v>0</v>
      </c>
      <c r="AS3210" s="273">
        <f>Table2[[#This Row],[EXCHG_SG_HEALTH_TOTAL]]+Table2[[#This Row],[OUTSD_SG_HEALTH_TOTAL]]</f>
        <v>0</v>
      </c>
      <c r="AT3210" s="273">
        <f>Table2[[#This Row],[OUTSD_ATM_HEALTH_TOTAL]]+Table2[[#This Row],[OUTSD_LG_HEALTH_TOTAL]]+Table2[[#This Row],[Individual Total]]+Table2[[#This Row],[Small Group Total]]+Table2[[#This Row],[OUTSD_STUDENT]]</f>
        <v>0</v>
      </c>
    </row>
    <row r="3211" spans="1:46">
      <c r="A3211" t="s">
        <v>122</v>
      </c>
      <c r="B3211" t="s">
        <v>360</v>
      </c>
      <c r="AK3211">
        <v>5</v>
      </c>
      <c r="AL3211">
        <v>2023</v>
      </c>
      <c r="AM3211">
        <v>4</v>
      </c>
      <c r="AN3211" s="273">
        <f>(Table2[[#This Row],[OUTSD_IND_HEALTH_TOTAL]]+Table2[[#This Row],[EXCHG_IND_HEALTH_TOTAL]])-Table2[[#This Row],[OUTSD_IND_GRANDFATHER]]</f>
        <v>0</v>
      </c>
      <c r="AO3211" s="275">
        <f>Table2[[#This Row],[OUTSD_IND_HEALTH_TOTAL]]-Table2[[#This Row],[OUTSD_IND_GRANDFATHER]]</f>
        <v>0</v>
      </c>
      <c r="AP3211" s="273">
        <f>(Table2[[#This Row],[OUTSD_SG_HEALTH_TOTAL]]+Table2[[#This Row],[EXCHG_SG_HEALTH_TOTAL]])-Table2[[#This Row],[OUTSD_SG_GRANDFATHER]]</f>
        <v>0</v>
      </c>
      <c r="AQ3211" s="275">
        <f>Table2[[#This Row],[OUTSD_SG_HEALTH_TOTAL]]-Table2[[#This Row],[OUTSD_SG_GRANDFATHER]]</f>
        <v>0</v>
      </c>
      <c r="AR3211" s="273">
        <f>Table2[[#This Row],[EXCHG_IND_HEALTH_TOTAL]]+Table2[[#This Row],[OUTSD_IND_HEALTH_TOTAL]]</f>
        <v>0</v>
      </c>
      <c r="AS3211" s="273">
        <f>Table2[[#This Row],[EXCHG_SG_HEALTH_TOTAL]]+Table2[[#This Row],[OUTSD_SG_HEALTH_TOTAL]]</f>
        <v>0</v>
      </c>
      <c r="AT3211" s="273">
        <f>Table2[[#This Row],[OUTSD_ATM_HEALTH_TOTAL]]+Table2[[#This Row],[OUTSD_LG_HEALTH_TOTAL]]+Table2[[#This Row],[Individual Total]]+Table2[[#This Row],[Small Group Total]]+Table2[[#This Row],[OUTSD_STUDENT]]</f>
        <v>0</v>
      </c>
    </row>
    <row r="3212" spans="1:46">
      <c r="A3212" t="s">
        <v>122</v>
      </c>
      <c r="B3212" t="s">
        <v>368</v>
      </c>
      <c r="AK3212">
        <v>18</v>
      </c>
      <c r="AL3212">
        <v>2023</v>
      </c>
      <c r="AM3212">
        <v>4</v>
      </c>
      <c r="AN3212" s="273">
        <f>(Table2[[#This Row],[OUTSD_IND_HEALTH_TOTAL]]+Table2[[#This Row],[EXCHG_IND_HEALTH_TOTAL]])-Table2[[#This Row],[OUTSD_IND_GRANDFATHER]]</f>
        <v>0</v>
      </c>
      <c r="AO3212" s="275">
        <f>Table2[[#This Row],[OUTSD_IND_HEALTH_TOTAL]]-Table2[[#This Row],[OUTSD_IND_GRANDFATHER]]</f>
        <v>0</v>
      </c>
      <c r="AP3212" s="273">
        <f>(Table2[[#This Row],[OUTSD_SG_HEALTH_TOTAL]]+Table2[[#This Row],[EXCHG_SG_HEALTH_TOTAL]])-Table2[[#This Row],[OUTSD_SG_GRANDFATHER]]</f>
        <v>0</v>
      </c>
      <c r="AQ3212" s="275">
        <f>Table2[[#This Row],[OUTSD_SG_HEALTH_TOTAL]]-Table2[[#This Row],[OUTSD_SG_GRANDFATHER]]</f>
        <v>0</v>
      </c>
      <c r="AR3212" s="273">
        <f>Table2[[#This Row],[EXCHG_IND_HEALTH_TOTAL]]+Table2[[#This Row],[OUTSD_IND_HEALTH_TOTAL]]</f>
        <v>0</v>
      </c>
      <c r="AS3212" s="273">
        <f>Table2[[#This Row],[EXCHG_SG_HEALTH_TOTAL]]+Table2[[#This Row],[OUTSD_SG_HEALTH_TOTAL]]</f>
        <v>0</v>
      </c>
      <c r="AT3212" s="273">
        <f>Table2[[#This Row],[OUTSD_ATM_HEALTH_TOTAL]]+Table2[[#This Row],[OUTSD_LG_HEALTH_TOTAL]]+Table2[[#This Row],[Individual Total]]+Table2[[#This Row],[Small Group Total]]+Table2[[#This Row],[OUTSD_STUDENT]]</f>
        <v>0</v>
      </c>
    </row>
    <row r="3213" spans="1:46">
      <c r="A3213" t="s">
        <v>122</v>
      </c>
      <c r="B3213" t="s">
        <v>378</v>
      </c>
      <c r="AK3213">
        <v>4</v>
      </c>
      <c r="AL3213">
        <v>2023</v>
      </c>
      <c r="AM3213">
        <v>4</v>
      </c>
      <c r="AN3213" s="273">
        <f>(Table2[[#This Row],[OUTSD_IND_HEALTH_TOTAL]]+Table2[[#This Row],[EXCHG_IND_HEALTH_TOTAL]])-Table2[[#This Row],[OUTSD_IND_GRANDFATHER]]</f>
        <v>0</v>
      </c>
      <c r="AO3213" s="275">
        <f>Table2[[#This Row],[OUTSD_IND_HEALTH_TOTAL]]-Table2[[#This Row],[OUTSD_IND_GRANDFATHER]]</f>
        <v>0</v>
      </c>
      <c r="AP3213" s="273">
        <f>(Table2[[#This Row],[OUTSD_SG_HEALTH_TOTAL]]+Table2[[#This Row],[EXCHG_SG_HEALTH_TOTAL]])-Table2[[#This Row],[OUTSD_SG_GRANDFATHER]]</f>
        <v>0</v>
      </c>
      <c r="AQ3213" s="275">
        <f>Table2[[#This Row],[OUTSD_SG_HEALTH_TOTAL]]-Table2[[#This Row],[OUTSD_SG_GRANDFATHER]]</f>
        <v>0</v>
      </c>
      <c r="AR3213" s="273">
        <f>Table2[[#This Row],[EXCHG_IND_HEALTH_TOTAL]]+Table2[[#This Row],[OUTSD_IND_HEALTH_TOTAL]]</f>
        <v>0</v>
      </c>
      <c r="AS3213" s="273">
        <f>Table2[[#This Row],[EXCHG_SG_HEALTH_TOTAL]]+Table2[[#This Row],[OUTSD_SG_HEALTH_TOTAL]]</f>
        <v>0</v>
      </c>
      <c r="AT3213" s="273">
        <f>Table2[[#This Row],[OUTSD_ATM_HEALTH_TOTAL]]+Table2[[#This Row],[OUTSD_LG_HEALTH_TOTAL]]+Table2[[#This Row],[Individual Total]]+Table2[[#This Row],[Small Group Total]]+Table2[[#This Row],[OUTSD_STUDENT]]</f>
        <v>0</v>
      </c>
    </row>
    <row r="3214" spans="1:46">
      <c r="A3214" t="s">
        <v>122</v>
      </c>
      <c r="B3214" t="s">
        <v>369</v>
      </c>
      <c r="AK3214">
        <v>12</v>
      </c>
      <c r="AL3214">
        <v>2023</v>
      </c>
      <c r="AM3214">
        <v>4</v>
      </c>
      <c r="AN3214" s="273">
        <f>(Table2[[#This Row],[OUTSD_IND_HEALTH_TOTAL]]+Table2[[#This Row],[EXCHG_IND_HEALTH_TOTAL]])-Table2[[#This Row],[OUTSD_IND_GRANDFATHER]]</f>
        <v>0</v>
      </c>
      <c r="AO3214" s="275">
        <f>Table2[[#This Row],[OUTSD_IND_HEALTH_TOTAL]]-Table2[[#This Row],[OUTSD_IND_GRANDFATHER]]</f>
        <v>0</v>
      </c>
      <c r="AP3214" s="273">
        <f>(Table2[[#This Row],[OUTSD_SG_HEALTH_TOTAL]]+Table2[[#This Row],[EXCHG_SG_HEALTH_TOTAL]])-Table2[[#This Row],[OUTSD_SG_GRANDFATHER]]</f>
        <v>0</v>
      </c>
      <c r="AQ3214" s="275">
        <f>Table2[[#This Row],[OUTSD_SG_HEALTH_TOTAL]]-Table2[[#This Row],[OUTSD_SG_GRANDFATHER]]</f>
        <v>0</v>
      </c>
      <c r="AR3214" s="273">
        <f>Table2[[#This Row],[EXCHG_IND_HEALTH_TOTAL]]+Table2[[#This Row],[OUTSD_IND_HEALTH_TOTAL]]</f>
        <v>0</v>
      </c>
      <c r="AS3214" s="273">
        <f>Table2[[#This Row],[EXCHG_SG_HEALTH_TOTAL]]+Table2[[#This Row],[OUTSD_SG_HEALTH_TOTAL]]</f>
        <v>0</v>
      </c>
      <c r="AT3214" s="273">
        <f>Table2[[#This Row],[OUTSD_ATM_HEALTH_TOTAL]]+Table2[[#This Row],[OUTSD_LG_HEALTH_TOTAL]]+Table2[[#This Row],[Individual Total]]+Table2[[#This Row],[Small Group Total]]+Table2[[#This Row],[OUTSD_STUDENT]]</f>
        <v>0</v>
      </c>
    </row>
    <row r="3215" spans="1:46">
      <c r="A3215" t="s">
        <v>122</v>
      </c>
      <c r="B3215" t="s">
        <v>385</v>
      </c>
      <c r="AK3215">
        <v>1</v>
      </c>
      <c r="AL3215">
        <v>2023</v>
      </c>
      <c r="AM3215">
        <v>4</v>
      </c>
      <c r="AN3215" s="273">
        <f>(Table2[[#This Row],[OUTSD_IND_HEALTH_TOTAL]]+Table2[[#This Row],[EXCHG_IND_HEALTH_TOTAL]])-Table2[[#This Row],[OUTSD_IND_GRANDFATHER]]</f>
        <v>0</v>
      </c>
      <c r="AO3215" s="275">
        <f>Table2[[#This Row],[OUTSD_IND_HEALTH_TOTAL]]-Table2[[#This Row],[OUTSD_IND_GRANDFATHER]]</f>
        <v>0</v>
      </c>
      <c r="AP3215" s="273">
        <f>(Table2[[#This Row],[OUTSD_SG_HEALTH_TOTAL]]+Table2[[#This Row],[EXCHG_SG_HEALTH_TOTAL]])-Table2[[#This Row],[OUTSD_SG_GRANDFATHER]]</f>
        <v>0</v>
      </c>
      <c r="AQ3215" s="275">
        <f>Table2[[#This Row],[OUTSD_SG_HEALTH_TOTAL]]-Table2[[#This Row],[OUTSD_SG_GRANDFATHER]]</f>
        <v>0</v>
      </c>
      <c r="AR3215" s="273">
        <f>Table2[[#This Row],[EXCHG_IND_HEALTH_TOTAL]]+Table2[[#This Row],[OUTSD_IND_HEALTH_TOTAL]]</f>
        <v>0</v>
      </c>
      <c r="AS3215" s="273">
        <f>Table2[[#This Row],[EXCHG_SG_HEALTH_TOTAL]]+Table2[[#This Row],[OUTSD_SG_HEALTH_TOTAL]]</f>
        <v>0</v>
      </c>
      <c r="AT3215" s="273">
        <f>Table2[[#This Row],[OUTSD_ATM_HEALTH_TOTAL]]+Table2[[#This Row],[OUTSD_LG_HEALTH_TOTAL]]+Table2[[#This Row],[Individual Total]]+Table2[[#This Row],[Small Group Total]]+Table2[[#This Row],[OUTSD_STUDENT]]</f>
        <v>0</v>
      </c>
    </row>
    <row r="3216" spans="1:46">
      <c r="A3216" t="s">
        <v>122</v>
      </c>
      <c r="B3216" t="s">
        <v>366</v>
      </c>
      <c r="AK3216">
        <v>112</v>
      </c>
      <c r="AL3216">
        <v>2023</v>
      </c>
      <c r="AM3216">
        <v>4</v>
      </c>
      <c r="AN3216" s="273">
        <f>(Table2[[#This Row],[OUTSD_IND_HEALTH_TOTAL]]+Table2[[#This Row],[EXCHG_IND_HEALTH_TOTAL]])-Table2[[#This Row],[OUTSD_IND_GRANDFATHER]]</f>
        <v>0</v>
      </c>
      <c r="AO3216" s="275">
        <f>Table2[[#This Row],[OUTSD_IND_HEALTH_TOTAL]]-Table2[[#This Row],[OUTSD_IND_GRANDFATHER]]</f>
        <v>0</v>
      </c>
      <c r="AP3216" s="273">
        <f>(Table2[[#This Row],[OUTSD_SG_HEALTH_TOTAL]]+Table2[[#This Row],[EXCHG_SG_HEALTH_TOTAL]])-Table2[[#This Row],[OUTSD_SG_GRANDFATHER]]</f>
        <v>0</v>
      </c>
      <c r="AQ3216" s="275">
        <f>Table2[[#This Row],[OUTSD_SG_HEALTH_TOTAL]]-Table2[[#This Row],[OUTSD_SG_GRANDFATHER]]</f>
        <v>0</v>
      </c>
      <c r="AR3216" s="273">
        <f>Table2[[#This Row],[EXCHG_IND_HEALTH_TOTAL]]+Table2[[#This Row],[OUTSD_IND_HEALTH_TOTAL]]</f>
        <v>0</v>
      </c>
      <c r="AS3216" s="273">
        <f>Table2[[#This Row],[EXCHG_SG_HEALTH_TOTAL]]+Table2[[#This Row],[OUTSD_SG_HEALTH_TOTAL]]</f>
        <v>0</v>
      </c>
      <c r="AT3216" s="273">
        <f>Table2[[#This Row],[OUTSD_ATM_HEALTH_TOTAL]]+Table2[[#This Row],[OUTSD_LG_HEALTH_TOTAL]]+Table2[[#This Row],[Individual Total]]+Table2[[#This Row],[Small Group Total]]+Table2[[#This Row],[OUTSD_STUDENT]]</f>
        <v>0</v>
      </c>
    </row>
    <row r="3217" spans="1:46">
      <c r="A3217" t="s">
        <v>122</v>
      </c>
      <c r="B3217" t="s">
        <v>375</v>
      </c>
      <c r="AK3217">
        <v>7</v>
      </c>
      <c r="AL3217">
        <v>2023</v>
      </c>
      <c r="AM3217">
        <v>4</v>
      </c>
      <c r="AN3217" s="273">
        <f>(Table2[[#This Row],[OUTSD_IND_HEALTH_TOTAL]]+Table2[[#This Row],[EXCHG_IND_HEALTH_TOTAL]])-Table2[[#This Row],[OUTSD_IND_GRANDFATHER]]</f>
        <v>0</v>
      </c>
      <c r="AO3217" s="275">
        <f>Table2[[#This Row],[OUTSD_IND_HEALTH_TOTAL]]-Table2[[#This Row],[OUTSD_IND_GRANDFATHER]]</f>
        <v>0</v>
      </c>
      <c r="AP3217" s="273">
        <f>(Table2[[#This Row],[OUTSD_SG_HEALTH_TOTAL]]+Table2[[#This Row],[EXCHG_SG_HEALTH_TOTAL]])-Table2[[#This Row],[OUTSD_SG_GRANDFATHER]]</f>
        <v>0</v>
      </c>
      <c r="AQ3217" s="275">
        <f>Table2[[#This Row],[OUTSD_SG_HEALTH_TOTAL]]-Table2[[#This Row],[OUTSD_SG_GRANDFATHER]]</f>
        <v>0</v>
      </c>
      <c r="AR3217" s="273">
        <f>Table2[[#This Row],[EXCHG_IND_HEALTH_TOTAL]]+Table2[[#This Row],[OUTSD_IND_HEALTH_TOTAL]]</f>
        <v>0</v>
      </c>
      <c r="AS3217" s="273">
        <f>Table2[[#This Row],[EXCHG_SG_HEALTH_TOTAL]]+Table2[[#This Row],[OUTSD_SG_HEALTH_TOTAL]]</f>
        <v>0</v>
      </c>
      <c r="AT3217" s="273">
        <f>Table2[[#This Row],[OUTSD_ATM_HEALTH_TOTAL]]+Table2[[#This Row],[OUTSD_LG_HEALTH_TOTAL]]+Table2[[#This Row],[Individual Total]]+Table2[[#This Row],[Small Group Total]]+Table2[[#This Row],[OUTSD_STUDENT]]</f>
        <v>0</v>
      </c>
    </row>
    <row r="3218" spans="1:46">
      <c r="A3218" t="s">
        <v>122</v>
      </c>
      <c r="B3218" t="s">
        <v>365</v>
      </c>
      <c r="AK3218">
        <v>5</v>
      </c>
      <c r="AL3218">
        <v>2023</v>
      </c>
      <c r="AM3218">
        <v>4</v>
      </c>
      <c r="AN3218" s="273">
        <f>(Table2[[#This Row],[OUTSD_IND_HEALTH_TOTAL]]+Table2[[#This Row],[EXCHG_IND_HEALTH_TOTAL]])-Table2[[#This Row],[OUTSD_IND_GRANDFATHER]]</f>
        <v>0</v>
      </c>
      <c r="AO3218" s="275">
        <f>Table2[[#This Row],[OUTSD_IND_HEALTH_TOTAL]]-Table2[[#This Row],[OUTSD_IND_GRANDFATHER]]</f>
        <v>0</v>
      </c>
      <c r="AP3218" s="273">
        <f>(Table2[[#This Row],[OUTSD_SG_HEALTH_TOTAL]]+Table2[[#This Row],[EXCHG_SG_HEALTH_TOTAL]])-Table2[[#This Row],[OUTSD_SG_GRANDFATHER]]</f>
        <v>0</v>
      </c>
      <c r="AQ3218" s="275">
        <f>Table2[[#This Row],[OUTSD_SG_HEALTH_TOTAL]]-Table2[[#This Row],[OUTSD_SG_GRANDFATHER]]</f>
        <v>0</v>
      </c>
      <c r="AR3218" s="273">
        <f>Table2[[#This Row],[EXCHG_IND_HEALTH_TOTAL]]+Table2[[#This Row],[OUTSD_IND_HEALTH_TOTAL]]</f>
        <v>0</v>
      </c>
      <c r="AS3218" s="273">
        <f>Table2[[#This Row],[EXCHG_SG_HEALTH_TOTAL]]+Table2[[#This Row],[OUTSD_SG_HEALTH_TOTAL]]</f>
        <v>0</v>
      </c>
      <c r="AT3218" s="273">
        <f>Table2[[#This Row],[OUTSD_ATM_HEALTH_TOTAL]]+Table2[[#This Row],[OUTSD_LG_HEALTH_TOTAL]]+Table2[[#This Row],[Individual Total]]+Table2[[#This Row],[Small Group Total]]+Table2[[#This Row],[OUTSD_STUDENT]]</f>
        <v>0</v>
      </c>
    </row>
    <row r="3219" spans="1:46">
      <c r="A3219" t="s">
        <v>122</v>
      </c>
      <c r="B3219" t="s">
        <v>356</v>
      </c>
      <c r="AK3219">
        <v>26</v>
      </c>
      <c r="AL3219">
        <v>2023</v>
      </c>
      <c r="AM3219">
        <v>4</v>
      </c>
      <c r="AN3219" s="273">
        <f>(Table2[[#This Row],[OUTSD_IND_HEALTH_TOTAL]]+Table2[[#This Row],[EXCHG_IND_HEALTH_TOTAL]])-Table2[[#This Row],[OUTSD_IND_GRANDFATHER]]</f>
        <v>0</v>
      </c>
      <c r="AO3219" s="275">
        <f>Table2[[#This Row],[OUTSD_IND_HEALTH_TOTAL]]-Table2[[#This Row],[OUTSD_IND_GRANDFATHER]]</f>
        <v>0</v>
      </c>
      <c r="AP3219" s="273">
        <f>(Table2[[#This Row],[OUTSD_SG_HEALTH_TOTAL]]+Table2[[#This Row],[EXCHG_SG_HEALTH_TOTAL]])-Table2[[#This Row],[OUTSD_SG_GRANDFATHER]]</f>
        <v>0</v>
      </c>
      <c r="AQ3219" s="275">
        <f>Table2[[#This Row],[OUTSD_SG_HEALTH_TOTAL]]-Table2[[#This Row],[OUTSD_SG_GRANDFATHER]]</f>
        <v>0</v>
      </c>
      <c r="AR3219" s="273">
        <f>Table2[[#This Row],[EXCHG_IND_HEALTH_TOTAL]]+Table2[[#This Row],[OUTSD_IND_HEALTH_TOTAL]]</f>
        <v>0</v>
      </c>
      <c r="AS3219" s="273">
        <f>Table2[[#This Row],[EXCHG_SG_HEALTH_TOTAL]]+Table2[[#This Row],[OUTSD_SG_HEALTH_TOTAL]]</f>
        <v>0</v>
      </c>
      <c r="AT3219" s="273">
        <f>Table2[[#This Row],[OUTSD_ATM_HEALTH_TOTAL]]+Table2[[#This Row],[OUTSD_LG_HEALTH_TOTAL]]+Table2[[#This Row],[Individual Total]]+Table2[[#This Row],[Small Group Total]]+Table2[[#This Row],[OUTSD_STUDENT]]</f>
        <v>0</v>
      </c>
    </row>
    <row r="3220" spans="1:46">
      <c r="A3220" t="s">
        <v>122</v>
      </c>
      <c r="B3220" t="s">
        <v>382</v>
      </c>
      <c r="AK3220">
        <v>5</v>
      </c>
      <c r="AL3220">
        <v>2023</v>
      </c>
      <c r="AM3220">
        <v>4</v>
      </c>
      <c r="AN3220" s="273">
        <f>(Table2[[#This Row],[OUTSD_IND_HEALTH_TOTAL]]+Table2[[#This Row],[EXCHG_IND_HEALTH_TOTAL]])-Table2[[#This Row],[OUTSD_IND_GRANDFATHER]]</f>
        <v>0</v>
      </c>
      <c r="AO3220" s="275">
        <f>Table2[[#This Row],[OUTSD_IND_HEALTH_TOTAL]]-Table2[[#This Row],[OUTSD_IND_GRANDFATHER]]</f>
        <v>0</v>
      </c>
      <c r="AP3220" s="273">
        <f>(Table2[[#This Row],[OUTSD_SG_HEALTH_TOTAL]]+Table2[[#This Row],[EXCHG_SG_HEALTH_TOTAL]])-Table2[[#This Row],[OUTSD_SG_GRANDFATHER]]</f>
        <v>0</v>
      </c>
      <c r="AQ3220" s="275">
        <f>Table2[[#This Row],[OUTSD_SG_HEALTH_TOTAL]]-Table2[[#This Row],[OUTSD_SG_GRANDFATHER]]</f>
        <v>0</v>
      </c>
      <c r="AR3220" s="273">
        <f>Table2[[#This Row],[EXCHG_IND_HEALTH_TOTAL]]+Table2[[#This Row],[OUTSD_IND_HEALTH_TOTAL]]</f>
        <v>0</v>
      </c>
      <c r="AS3220" s="273">
        <f>Table2[[#This Row],[EXCHG_SG_HEALTH_TOTAL]]+Table2[[#This Row],[OUTSD_SG_HEALTH_TOTAL]]</f>
        <v>0</v>
      </c>
      <c r="AT3220" s="273">
        <f>Table2[[#This Row],[OUTSD_ATM_HEALTH_TOTAL]]+Table2[[#This Row],[OUTSD_LG_HEALTH_TOTAL]]+Table2[[#This Row],[Individual Total]]+Table2[[#This Row],[Small Group Total]]+Table2[[#This Row],[OUTSD_STUDENT]]</f>
        <v>0</v>
      </c>
    </row>
    <row r="3221" spans="1:46">
      <c r="A3221" t="s">
        <v>122</v>
      </c>
      <c r="B3221" t="s">
        <v>359</v>
      </c>
      <c r="AK3221">
        <v>21</v>
      </c>
      <c r="AL3221">
        <v>2023</v>
      </c>
      <c r="AM3221">
        <v>4</v>
      </c>
      <c r="AN3221" s="273">
        <f>(Table2[[#This Row],[OUTSD_IND_HEALTH_TOTAL]]+Table2[[#This Row],[EXCHG_IND_HEALTH_TOTAL]])-Table2[[#This Row],[OUTSD_IND_GRANDFATHER]]</f>
        <v>0</v>
      </c>
      <c r="AO3221" s="275">
        <f>Table2[[#This Row],[OUTSD_IND_HEALTH_TOTAL]]-Table2[[#This Row],[OUTSD_IND_GRANDFATHER]]</f>
        <v>0</v>
      </c>
      <c r="AP3221" s="273">
        <f>(Table2[[#This Row],[OUTSD_SG_HEALTH_TOTAL]]+Table2[[#This Row],[EXCHG_SG_HEALTH_TOTAL]])-Table2[[#This Row],[OUTSD_SG_GRANDFATHER]]</f>
        <v>0</v>
      </c>
      <c r="AQ3221" s="275">
        <f>Table2[[#This Row],[OUTSD_SG_HEALTH_TOTAL]]-Table2[[#This Row],[OUTSD_SG_GRANDFATHER]]</f>
        <v>0</v>
      </c>
      <c r="AR3221" s="273">
        <f>Table2[[#This Row],[EXCHG_IND_HEALTH_TOTAL]]+Table2[[#This Row],[OUTSD_IND_HEALTH_TOTAL]]</f>
        <v>0</v>
      </c>
      <c r="AS3221" s="273">
        <f>Table2[[#This Row],[EXCHG_SG_HEALTH_TOTAL]]+Table2[[#This Row],[OUTSD_SG_HEALTH_TOTAL]]</f>
        <v>0</v>
      </c>
      <c r="AT3221" s="273">
        <f>Table2[[#This Row],[OUTSD_ATM_HEALTH_TOTAL]]+Table2[[#This Row],[OUTSD_LG_HEALTH_TOTAL]]+Table2[[#This Row],[Individual Total]]+Table2[[#This Row],[Small Group Total]]+Table2[[#This Row],[OUTSD_STUDENT]]</f>
        <v>0</v>
      </c>
    </row>
    <row r="3222" spans="1:46">
      <c r="A3222" t="s">
        <v>122</v>
      </c>
      <c r="B3222" t="s">
        <v>364</v>
      </c>
      <c r="AK3222">
        <v>6</v>
      </c>
      <c r="AL3222">
        <v>2023</v>
      </c>
      <c r="AM3222">
        <v>4</v>
      </c>
      <c r="AN3222" s="273">
        <f>(Table2[[#This Row],[OUTSD_IND_HEALTH_TOTAL]]+Table2[[#This Row],[EXCHG_IND_HEALTH_TOTAL]])-Table2[[#This Row],[OUTSD_IND_GRANDFATHER]]</f>
        <v>0</v>
      </c>
      <c r="AO3222" s="275">
        <f>Table2[[#This Row],[OUTSD_IND_HEALTH_TOTAL]]-Table2[[#This Row],[OUTSD_IND_GRANDFATHER]]</f>
        <v>0</v>
      </c>
      <c r="AP3222" s="273">
        <f>(Table2[[#This Row],[OUTSD_SG_HEALTH_TOTAL]]+Table2[[#This Row],[EXCHG_SG_HEALTH_TOTAL]])-Table2[[#This Row],[OUTSD_SG_GRANDFATHER]]</f>
        <v>0</v>
      </c>
      <c r="AQ3222" s="275">
        <f>Table2[[#This Row],[OUTSD_SG_HEALTH_TOTAL]]-Table2[[#This Row],[OUTSD_SG_GRANDFATHER]]</f>
        <v>0</v>
      </c>
      <c r="AR3222" s="273">
        <f>Table2[[#This Row],[EXCHG_IND_HEALTH_TOTAL]]+Table2[[#This Row],[OUTSD_IND_HEALTH_TOTAL]]</f>
        <v>0</v>
      </c>
      <c r="AS3222" s="273">
        <f>Table2[[#This Row],[EXCHG_SG_HEALTH_TOTAL]]+Table2[[#This Row],[OUTSD_SG_HEALTH_TOTAL]]</f>
        <v>0</v>
      </c>
      <c r="AT3222" s="273">
        <f>Table2[[#This Row],[OUTSD_ATM_HEALTH_TOTAL]]+Table2[[#This Row],[OUTSD_LG_HEALTH_TOTAL]]+Table2[[#This Row],[Individual Total]]+Table2[[#This Row],[Small Group Total]]+Table2[[#This Row],[OUTSD_STUDENT]]</f>
        <v>0</v>
      </c>
    </row>
    <row r="3223" spans="1:46">
      <c r="A3223" t="s">
        <v>122</v>
      </c>
      <c r="B3223" t="s">
        <v>374</v>
      </c>
      <c r="AK3223">
        <v>3</v>
      </c>
      <c r="AL3223">
        <v>2023</v>
      </c>
      <c r="AM3223">
        <v>4</v>
      </c>
      <c r="AN3223" s="273">
        <f>(Table2[[#This Row],[OUTSD_IND_HEALTH_TOTAL]]+Table2[[#This Row],[EXCHG_IND_HEALTH_TOTAL]])-Table2[[#This Row],[OUTSD_IND_GRANDFATHER]]</f>
        <v>0</v>
      </c>
      <c r="AO3223" s="275">
        <f>Table2[[#This Row],[OUTSD_IND_HEALTH_TOTAL]]-Table2[[#This Row],[OUTSD_IND_GRANDFATHER]]</f>
        <v>0</v>
      </c>
      <c r="AP3223" s="273">
        <f>(Table2[[#This Row],[OUTSD_SG_HEALTH_TOTAL]]+Table2[[#This Row],[EXCHG_SG_HEALTH_TOTAL]])-Table2[[#This Row],[OUTSD_SG_GRANDFATHER]]</f>
        <v>0</v>
      </c>
      <c r="AQ3223" s="275">
        <f>Table2[[#This Row],[OUTSD_SG_HEALTH_TOTAL]]-Table2[[#This Row],[OUTSD_SG_GRANDFATHER]]</f>
        <v>0</v>
      </c>
      <c r="AR3223" s="273">
        <f>Table2[[#This Row],[EXCHG_IND_HEALTH_TOTAL]]+Table2[[#This Row],[OUTSD_IND_HEALTH_TOTAL]]</f>
        <v>0</v>
      </c>
      <c r="AS3223" s="273">
        <f>Table2[[#This Row],[EXCHG_SG_HEALTH_TOTAL]]+Table2[[#This Row],[OUTSD_SG_HEALTH_TOTAL]]</f>
        <v>0</v>
      </c>
      <c r="AT3223" s="273">
        <f>Table2[[#This Row],[OUTSD_ATM_HEALTH_TOTAL]]+Table2[[#This Row],[OUTSD_LG_HEALTH_TOTAL]]+Table2[[#This Row],[Individual Total]]+Table2[[#This Row],[Small Group Total]]+Table2[[#This Row],[OUTSD_STUDENT]]</f>
        <v>0</v>
      </c>
    </row>
    <row r="3224" spans="1:46">
      <c r="A3224" t="s">
        <v>122</v>
      </c>
      <c r="B3224" t="s">
        <v>380</v>
      </c>
      <c r="AK3224">
        <v>15</v>
      </c>
      <c r="AL3224">
        <v>2023</v>
      </c>
      <c r="AM3224">
        <v>4</v>
      </c>
      <c r="AN3224" s="273">
        <f>(Table2[[#This Row],[OUTSD_IND_HEALTH_TOTAL]]+Table2[[#This Row],[EXCHG_IND_HEALTH_TOTAL]])-Table2[[#This Row],[OUTSD_IND_GRANDFATHER]]</f>
        <v>0</v>
      </c>
      <c r="AO3224" s="275">
        <f>Table2[[#This Row],[OUTSD_IND_HEALTH_TOTAL]]-Table2[[#This Row],[OUTSD_IND_GRANDFATHER]]</f>
        <v>0</v>
      </c>
      <c r="AP3224" s="273">
        <f>(Table2[[#This Row],[OUTSD_SG_HEALTH_TOTAL]]+Table2[[#This Row],[EXCHG_SG_HEALTH_TOTAL]])-Table2[[#This Row],[OUTSD_SG_GRANDFATHER]]</f>
        <v>0</v>
      </c>
      <c r="AQ3224" s="275">
        <f>Table2[[#This Row],[OUTSD_SG_HEALTH_TOTAL]]-Table2[[#This Row],[OUTSD_SG_GRANDFATHER]]</f>
        <v>0</v>
      </c>
      <c r="AR3224" s="273">
        <f>Table2[[#This Row],[EXCHG_IND_HEALTH_TOTAL]]+Table2[[#This Row],[OUTSD_IND_HEALTH_TOTAL]]</f>
        <v>0</v>
      </c>
      <c r="AS3224" s="273">
        <f>Table2[[#This Row],[EXCHG_SG_HEALTH_TOTAL]]+Table2[[#This Row],[OUTSD_SG_HEALTH_TOTAL]]</f>
        <v>0</v>
      </c>
      <c r="AT3224" s="273">
        <f>Table2[[#This Row],[OUTSD_ATM_HEALTH_TOTAL]]+Table2[[#This Row],[OUTSD_LG_HEALTH_TOTAL]]+Table2[[#This Row],[Individual Total]]+Table2[[#This Row],[Small Group Total]]+Table2[[#This Row],[OUTSD_STUDENT]]</f>
        <v>0</v>
      </c>
    </row>
    <row r="3225" spans="1:46">
      <c r="A3225" t="s">
        <v>122</v>
      </c>
      <c r="B3225" t="s">
        <v>387</v>
      </c>
      <c r="AK3225">
        <v>12</v>
      </c>
      <c r="AL3225">
        <v>2023</v>
      </c>
      <c r="AM3225">
        <v>4</v>
      </c>
      <c r="AN3225" s="273">
        <f>(Table2[[#This Row],[OUTSD_IND_HEALTH_TOTAL]]+Table2[[#This Row],[EXCHG_IND_HEALTH_TOTAL]])-Table2[[#This Row],[OUTSD_IND_GRANDFATHER]]</f>
        <v>0</v>
      </c>
      <c r="AO3225" s="275">
        <f>Table2[[#This Row],[OUTSD_IND_HEALTH_TOTAL]]-Table2[[#This Row],[OUTSD_IND_GRANDFATHER]]</f>
        <v>0</v>
      </c>
      <c r="AP3225" s="273">
        <f>(Table2[[#This Row],[OUTSD_SG_HEALTH_TOTAL]]+Table2[[#This Row],[EXCHG_SG_HEALTH_TOTAL]])-Table2[[#This Row],[OUTSD_SG_GRANDFATHER]]</f>
        <v>0</v>
      </c>
      <c r="AQ3225" s="275">
        <f>Table2[[#This Row],[OUTSD_SG_HEALTH_TOTAL]]-Table2[[#This Row],[OUTSD_SG_GRANDFATHER]]</f>
        <v>0</v>
      </c>
      <c r="AR3225" s="273">
        <f>Table2[[#This Row],[EXCHG_IND_HEALTH_TOTAL]]+Table2[[#This Row],[OUTSD_IND_HEALTH_TOTAL]]</f>
        <v>0</v>
      </c>
      <c r="AS3225" s="273">
        <f>Table2[[#This Row],[EXCHG_SG_HEALTH_TOTAL]]+Table2[[#This Row],[OUTSD_SG_HEALTH_TOTAL]]</f>
        <v>0</v>
      </c>
      <c r="AT3225" s="273">
        <f>Table2[[#This Row],[OUTSD_ATM_HEALTH_TOTAL]]+Table2[[#This Row],[OUTSD_LG_HEALTH_TOTAL]]+Table2[[#This Row],[Individual Total]]+Table2[[#This Row],[Small Group Total]]+Table2[[#This Row],[OUTSD_STUDENT]]</f>
        <v>0</v>
      </c>
    </row>
    <row r="3226" spans="1:46">
      <c r="A3226" t="s">
        <v>122</v>
      </c>
      <c r="B3226" t="s">
        <v>392</v>
      </c>
      <c r="AK3226">
        <v>8</v>
      </c>
      <c r="AL3226">
        <v>2023</v>
      </c>
      <c r="AM3226">
        <v>4</v>
      </c>
      <c r="AN3226" s="273">
        <f>(Table2[[#This Row],[OUTSD_IND_HEALTH_TOTAL]]+Table2[[#This Row],[EXCHG_IND_HEALTH_TOTAL]])-Table2[[#This Row],[OUTSD_IND_GRANDFATHER]]</f>
        <v>0</v>
      </c>
      <c r="AO3226" s="275">
        <f>Table2[[#This Row],[OUTSD_IND_HEALTH_TOTAL]]-Table2[[#This Row],[OUTSD_IND_GRANDFATHER]]</f>
        <v>0</v>
      </c>
      <c r="AP3226" s="273">
        <f>(Table2[[#This Row],[OUTSD_SG_HEALTH_TOTAL]]+Table2[[#This Row],[EXCHG_SG_HEALTH_TOTAL]])-Table2[[#This Row],[OUTSD_SG_GRANDFATHER]]</f>
        <v>0</v>
      </c>
      <c r="AQ3226" s="275">
        <f>Table2[[#This Row],[OUTSD_SG_HEALTH_TOTAL]]-Table2[[#This Row],[OUTSD_SG_GRANDFATHER]]</f>
        <v>0</v>
      </c>
      <c r="AR3226" s="273">
        <f>Table2[[#This Row],[EXCHG_IND_HEALTH_TOTAL]]+Table2[[#This Row],[OUTSD_IND_HEALTH_TOTAL]]</f>
        <v>0</v>
      </c>
      <c r="AS3226" s="273">
        <f>Table2[[#This Row],[EXCHG_SG_HEALTH_TOTAL]]+Table2[[#This Row],[OUTSD_SG_HEALTH_TOTAL]]</f>
        <v>0</v>
      </c>
      <c r="AT3226" s="273">
        <f>Table2[[#This Row],[OUTSD_ATM_HEALTH_TOTAL]]+Table2[[#This Row],[OUTSD_LG_HEALTH_TOTAL]]+Table2[[#This Row],[Individual Total]]+Table2[[#This Row],[Small Group Total]]+Table2[[#This Row],[OUTSD_STUDENT]]</f>
        <v>0</v>
      </c>
    </row>
    <row r="3227" spans="1:46">
      <c r="A3227" t="s">
        <v>122</v>
      </c>
      <c r="B3227" t="s">
        <v>373</v>
      </c>
      <c r="AK3227">
        <v>1</v>
      </c>
      <c r="AL3227">
        <v>2023</v>
      </c>
      <c r="AM3227">
        <v>4</v>
      </c>
      <c r="AN3227" s="273">
        <f>(Table2[[#This Row],[OUTSD_IND_HEALTH_TOTAL]]+Table2[[#This Row],[EXCHG_IND_HEALTH_TOTAL]])-Table2[[#This Row],[OUTSD_IND_GRANDFATHER]]</f>
        <v>0</v>
      </c>
      <c r="AO3227" s="275">
        <f>Table2[[#This Row],[OUTSD_IND_HEALTH_TOTAL]]-Table2[[#This Row],[OUTSD_IND_GRANDFATHER]]</f>
        <v>0</v>
      </c>
      <c r="AP3227" s="273">
        <f>(Table2[[#This Row],[OUTSD_SG_HEALTH_TOTAL]]+Table2[[#This Row],[EXCHG_SG_HEALTH_TOTAL]])-Table2[[#This Row],[OUTSD_SG_GRANDFATHER]]</f>
        <v>0</v>
      </c>
      <c r="AQ3227" s="275">
        <f>Table2[[#This Row],[OUTSD_SG_HEALTH_TOTAL]]-Table2[[#This Row],[OUTSD_SG_GRANDFATHER]]</f>
        <v>0</v>
      </c>
      <c r="AR3227" s="273">
        <f>Table2[[#This Row],[EXCHG_IND_HEALTH_TOTAL]]+Table2[[#This Row],[OUTSD_IND_HEALTH_TOTAL]]</f>
        <v>0</v>
      </c>
      <c r="AS3227" s="273">
        <f>Table2[[#This Row],[EXCHG_SG_HEALTH_TOTAL]]+Table2[[#This Row],[OUTSD_SG_HEALTH_TOTAL]]</f>
        <v>0</v>
      </c>
      <c r="AT3227" s="273">
        <f>Table2[[#This Row],[OUTSD_ATM_HEALTH_TOTAL]]+Table2[[#This Row],[OUTSD_LG_HEALTH_TOTAL]]+Table2[[#This Row],[Individual Total]]+Table2[[#This Row],[Small Group Total]]+Table2[[#This Row],[OUTSD_STUDENT]]</f>
        <v>0</v>
      </c>
    </row>
    <row r="3228" spans="1:46">
      <c r="A3228" t="s">
        <v>122</v>
      </c>
      <c r="B3228" t="s">
        <v>357</v>
      </c>
      <c r="AK3228">
        <v>33</v>
      </c>
      <c r="AL3228">
        <v>2023</v>
      </c>
      <c r="AM3228">
        <v>4</v>
      </c>
      <c r="AN3228" s="273">
        <f>(Table2[[#This Row],[OUTSD_IND_HEALTH_TOTAL]]+Table2[[#This Row],[EXCHG_IND_HEALTH_TOTAL]])-Table2[[#This Row],[OUTSD_IND_GRANDFATHER]]</f>
        <v>0</v>
      </c>
      <c r="AO3228" s="275">
        <f>Table2[[#This Row],[OUTSD_IND_HEALTH_TOTAL]]-Table2[[#This Row],[OUTSD_IND_GRANDFATHER]]</f>
        <v>0</v>
      </c>
      <c r="AP3228" s="273">
        <f>(Table2[[#This Row],[OUTSD_SG_HEALTH_TOTAL]]+Table2[[#This Row],[EXCHG_SG_HEALTH_TOTAL]])-Table2[[#This Row],[OUTSD_SG_GRANDFATHER]]</f>
        <v>0</v>
      </c>
      <c r="AQ3228" s="275">
        <f>Table2[[#This Row],[OUTSD_SG_HEALTH_TOTAL]]-Table2[[#This Row],[OUTSD_SG_GRANDFATHER]]</f>
        <v>0</v>
      </c>
      <c r="AR3228" s="273">
        <f>Table2[[#This Row],[EXCHG_IND_HEALTH_TOTAL]]+Table2[[#This Row],[OUTSD_IND_HEALTH_TOTAL]]</f>
        <v>0</v>
      </c>
      <c r="AS3228" s="273">
        <f>Table2[[#This Row],[EXCHG_SG_HEALTH_TOTAL]]+Table2[[#This Row],[OUTSD_SG_HEALTH_TOTAL]]</f>
        <v>0</v>
      </c>
      <c r="AT3228" s="273">
        <f>Table2[[#This Row],[OUTSD_ATM_HEALTH_TOTAL]]+Table2[[#This Row],[OUTSD_LG_HEALTH_TOTAL]]+Table2[[#This Row],[Individual Total]]+Table2[[#This Row],[Small Group Total]]+Table2[[#This Row],[OUTSD_STUDENT]]</f>
        <v>0</v>
      </c>
    </row>
    <row r="3229" spans="1:46">
      <c r="A3229" t="s">
        <v>122</v>
      </c>
      <c r="B3229" t="s">
        <v>390</v>
      </c>
      <c r="AK3229">
        <v>1</v>
      </c>
      <c r="AL3229">
        <v>2023</v>
      </c>
      <c r="AM3229">
        <v>4</v>
      </c>
      <c r="AN3229" s="273">
        <f>(Table2[[#This Row],[OUTSD_IND_HEALTH_TOTAL]]+Table2[[#This Row],[EXCHG_IND_HEALTH_TOTAL]])-Table2[[#This Row],[OUTSD_IND_GRANDFATHER]]</f>
        <v>0</v>
      </c>
      <c r="AO3229" s="275">
        <f>Table2[[#This Row],[OUTSD_IND_HEALTH_TOTAL]]-Table2[[#This Row],[OUTSD_IND_GRANDFATHER]]</f>
        <v>0</v>
      </c>
      <c r="AP3229" s="273">
        <f>(Table2[[#This Row],[OUTSD_SG_HEALTH_TOTAL]]+Table2[[#This Row],[EXCHG_SG_HEALTH_TOTAL]])-Table2[[#This Row],[OUTSD_SG_GRANDFATHER]]</f>
        <v>0</v>
      </c>
      <c r="AQ3229" s="275">
        <f>Table2[[#This Row],[OUTSD_SG_HEALTH_TOTAL]]-Table2[[#This Row],[OUTSD_SG_GRANDFATHER]]</f>
        <v>0</v>
      </c>
      <c r="AR3229" s="273">
        <f>Table2[[#This Row],[EXCHG_IND_HEALTH_TOTAL]]+Table2[[#This Row],[OUTSD_IND_HEALTH_TOTAL]]</f>
        <v>0</v>
      </c>
      <c r="AS3229" s="273">
        <f>Table2[[#This Row],[EXCHG_SG_HEALTH_TOTAL]]+Table2[[#This Row],[OUTSD_SG_HEALTH_TOTAL]]</f>
        <v>0</v>
      </c>
      <c r="AT3229" s="273">
        <f>Table2[[#This Row],[OUTSD_ATM_HEALTH_TOTAL]]+Table2[[#This Row],[OUTSD_LG_HEALTH_TOTAL]]+Table2[[#This Row],[Individual Total]]+Table2[[#This Row],[Small Group Total]]+Table2[[#This Row],[OUTSD_STUDENT]]</f>
        <v>0</v>
      </c>
    </row>
    <row r="3230" spans="1:46">
      <c r="A3230" t="s">
        <v>122</v>
      </c>
      <c r="B3230" t="s">
        <v>362</v>
      </c>
      <c r="AK3230">
        <v>10</v>
      </c>
      <c r="AL3230">
        <v>2023</v>
      </c>
      <c r="AM3230">
        <v>4</v>
      </c>
      <c r="AN3230" s="273">
        <f>(Table2[[#This Row],[OUTSD_IND_HEALTH_TOTAL]]+Table2[[#This Row],[EXCHG_IND_HEALTH_TOTAL]])-Table2[[#This Row],[OUTSD_IND_GRANDFATHER]]</f>
        <v>0</v>
      </c>
      <c r="AO3230" s="275">
        <f>Table2[[#This Row],[OUTSD_IND_HEALTH_TOTAL]]-Table2[[#This Row],[OUTSD_IND_GRANDFATHER]]</f>
        <v>0</v>
      </c>
      <c r="AP3230" s="273">
        <f>(Table2[[#This Row],[OUTSD_SG_HEALTH_TOTAL]]+Table2[[#This Row],[EXCHG_SG_HEALTH_TOTAL]])-Table2[[#This Row],[OUTSD_SG_GRANDFATHER]]</f>
        <v>0</v>
      </c>
      <c r="AQ3230" s="275">
        <f>Table2[[#This Row],[OUTSD_SG_HEALTH_TOTAL]]-Table2[[#This Row],[OUTSD_SG_GRANDFATHER]]</f>
        <v>0</v>
      </c>
      <c r="AR3230" s="273">
        <f>Table2[[#This Row],[EXCHG_IND_HEALTH_TOTAL]]+Table2[[#This Row],[OUTSD_IND_HEALTH_TOTAL]]</f>
        <v>0</v>
      </c>
      <c r="AS3230" s="273">
        <f>Table2[[#This Row],[EXCHG_SG_HEALTH_TOTAL]]+Table2[[#This Row],[OUTSD_SG_HEALTH_TOTAL]]</f>
        <v>0</v>
      </c>
      <c r="AT3230" s="273">
        <f>Table2[[#This Row],[OUTSD_ATM_HEALTH_TOTAL]]+Table2[[#This Row],[OUTSD_LG_HEALTH_TOTAL]]+Table2[[#This Row],[Individual Total]]+Table2[[#This Row],[Small Group Total]]+Table2[[#This Row],[OUTSD_STUDENT]]</f>
        <v>0</v>
      </c>
    </row>
    <row r="3231" spans="1:46">
      <c r="A3231" t="s">
        <v>499</v>
      </c>
      <c r="B3231" t="s">
        <v>381</v>
      </c>
      <c r="AI3231">
        <v>212</v>
      </c>
      <c r="AL3231">
        <v>2023</v>
      </c>
      <c r="AM3231">
        <v>4</v>
      </c>
      <c r="AN3231" s="273">
        <f>(Table2[[#This Row],[OUTSD_IND_HEALTH_TOTAL]]+Table2[[#This Row],[EXCHG_IND_HEALTH_TOTAL]])-Table2[[#This Row],[OUTSD_IND_GRANDFATHER]]</f>
        <v>0</v>
      </c>
      <c r="AO3231" s="275">
        <f>Table2[[#This Row],[OUTSD_IND_HEALTH_TOTAL]]-Table2[[#This Row],[OUTSD_IND_GRANDFATHER]]</f>
        <v>0</v>
      </c>
      <c r="AP3231" s="273">
        <f>(Table2[[#This Row],[OUTSD_SG_HEALTH_TOTAL]]+Table2[[#This Row],[EXCHG_SG_HEALTH_TOTAL]])-Table2[[#This Row],[OUTSD_SG_GRANDFATHER]]</f>
        <v>0</v>
      </c>
      <c r="AQ3231" s="275">
        <f>Table2[[#This Row],[OUTSD_SG_HEALTH_TOTAL]]-Table2[[#This Row],[OUTSD_SG_GRANDFATHER]]</f>
        <v>0</v>
      </c>
      <c r="AR3231" s="273">
        <f>Table2[[#This Row],[EXCHG_IND_HEALTH_TOTAL]]+Table2[[#This Row],[OUTSD_IND_HEALTH_TOTAL]]</f>
        <v>0</v>
      </c>
      <c r="AS3231" s="273">
        <f>Table2[[#This Row],[EXCHG_SG_HEALTH_TOTAL]]+Table2[[#This Row],[OUTSD_SG_HEALTH_TOTAL]]</f>
        <v>0</v>
      </c>
      <c r="AT3231" s="273">
        <f>Table2[[#This Row],[OUTSD_ATM_HEALTH_TOTAL]]+Table2[[#This Row],[OUTSD_LG_HEALTH_TOTAL]]+Table2[[#This Row],[Individual Total]]+Table2[[#This Row],[Small Group Total]]+Table2[[#This Row],[OUTSD_STUDENT]]</f>
        <v>0</v>
      </c>
    </row>
    <row r="3232" spans="1:46">
      <c r="A3232" t="s">
        <v>499</v>
      </c>
      <c r="B3232" t="s">
        <v>391</v>
      </c>
      <c r="AI3232">
        <v>43</v>
      </c>
      <c r="AL3232">
        <v>2023</v>
      </c>
      <c r="AM3232">
        <v>4</v>
      </c>
      <c r="AN3232" s="273">
        <f>(Table2[[#This Row],[OUTSD_IND_HEALTH_TOTAL]]+Table2[[#This Row],[EXCHG_IND_HEALTH_TOTAL]])-Table2[[#This Row],[OUTSD_IND_GRANDFATHER]]</f>
        <v>0</v>
      </c>
      <c r="AO3232" s="275">
        <f>Table2[[#This Row],[OUTSD_IND_HEALTH_TOTAL]]-Table2[[#This Row],[OUTSD_IND_GRANDFATHER]]</f>
        <v>0</v>
      </c>
      <c r="AP3232" s="273">
        <f>(Table2[[#This Row],[OUTSD_SG_HEALTH_TOTAL]]+Table2[[#This Row],[EXCHG_SG_HEALTH_TOTAL]])-Table2[[#This Row],[OUTSD_SG_GRANDFATHER]]</f>
        <v>0</v>
      </c>
      <c r="AQ3232" s="275">
        <f>Table2[[#This Row],[OUTSD_SG_HEALTH_TOTAL]]-Table2[[#This Row],[OUTSD_SG_GRANDFATHER]]</f>
        <v>0</v>
      </c>
      <c r="AR3232" s="273">
        <f>Table2[[#This Row],[EXCHG_IND_HEALTH_TOTAL]]+Table2[[#This Row],[OUTSD_IND_HEALTH_TOTAL]]</f>
        <v>0</v>
      </c>
      <c r="AS3232" s="273">
        <f>Table2[[#This Row],[EXCHG_SG_HEALTH_TOTAL]]+Table2[[#This Row],[OUTSD_SG_HEALTH_TOTAL]]</f>
        <v>0</v>
      </c>
      <c r="AT3232" s="273">
        <f>Table2[[#This Row],[OUTSD_ATM_HEALTH_TOTAL]]+Table2[[#This Row],[OUTSD_LG_HEALTH_TOTAL]]+Table2[[#This Row],[Individual Total]]+Table2[[#This Row],[Small Group Total]]+Table2[[#This Row],[OUTSD_STUDENT]]</f>
        <v>0</v>
      </c>
    </row>
    <row r="3233" spans="1:46">
      <c r="A3233" t="s">
        <v>499</v>
      </c>
      <c r="B3233" t="s">
        <v>386</v>
      </c>
      <c r="AI3233">
        <v>58</v>
      </c>
      <c r="AL3233">
        <v>2023</v>
      </c>
      <c r="AM3233">
        <v>4</v>
      </c>
      <c r="AN3233" s="273">
        <f>(Table2[[#This Row],[OUTSD_IND_HEALTH_TOTAL]]+Table2[[#This Row],[EXCHG_IND_HEALTH_TOTAL]])-Table2[[#This Row],[OUTSD_IND_GRANDFATHER]]</f>
        <v>0</v>
      </c>
      <c r="AO3233" s="275">
        <f>Table2[[#This Row],[OUTSD_IND_HEALTH_TOTAL]]-Table2[[#This Row],[OUTSD_IND_GRANDFATHER]]</f>
        <v>0</v>
      </c>
      <c r="AP3233" s="273">
        <f>(Table2[[#This Row],[OUTSD_SG_HEALTH_TOTAL]]+Table2[[#This Row],[EXCHG_SG_HEALTH_TOTAL]])-Table2[[#This Row],[OUTSD_SG_GRANDFATHER]]</f>
        <v>0</v>
      </c>
      <c r="AQ3233" s="275">
        <f>Table2[[#This Row],[OUTSD_SG_HEALTH_TOTAL]]-Table2[[#This Row],[OUTSD_SG_GRANDFATHER]]</f>
        <v>0</v>
      </c>
      <c r="AR3233" s="273">
        <f>Table2[[#This Row],[EXCHG_IND_HEALTH_TOTAL]]+Table2[[#This Row],[OUTSD_IND_HEALTH_TOTAL]]</f>
        <v>0</v>
      </c>
      <c r="AS3233" s="273">
        <f>Table2[[#This Row],[EXCHG_SG_HEALTH_TOTAL]]+Table2[[#This Row],[OUTSD_SG_HEALTH_TOTAL]]</f>
        <v>0</v>
      </c>
      <c r="AT3233" s="273">
        <f>Table2[[#This Row],[OUTSD_ATM_HEALTH_TOTAL]]+Table2[[#This Row],[OUTSD_LG_HEALTH_TOTAL]]+Table2[[#This Row],[Individual Total]]+Table2[[#This Row],[Small Group Total]]+Table2[[#This Row],[OUTSD_STUDENT]]</f>
        <v>0</v>
      </c>
    </row>
    <row r="3234" spans="1:46">
      <c r="A3234" t="s">
        <v>499</v>
      </c>
      <c r="B3234" t="s">
        <v>389</v>
      </c>
      <c r="AI3234">
        <v>100</v>
      </c>
      <c r="AL3234">
        <v>2023</v>
      </c>
      <c r="AM3234">
        <v>4</v>
      </c>
      <c r="AN3234" s="273">
        <f>(Table2[[#This Row],[OUTSD_IND_HEALTH_TOTAL]]+Table2[[#This Row],[EXCHG_IND_HEALTH_TOTAL]])-Table2[[#This Row],[OUTSD_IND_GRANDFATHER]]</f>
        <v>0</v>
      </c>
      <c r="AO3234" s="275">
        <f>Table2[[#This Row],[OUTSD_IND_HEALTH_TOTAL]]-Table2[[#This Row],[OUTSD_IND_GRANDFATHER]]</f>
        <v>0</v>
      </c>
      <c r="AP3234" s="273">
        <f>(Table2[[#This Row],[OUTSD_SG_HEALTH_TOTAL]]+Table2[[#This Row],[EXCHG_SG_HEALTH_TOTAL]])-Table2[[#This Row],[OUTSD_SG_GRANDFATHER]]</f>
        <v>0</v>
      </c>
      <c r="AQ3234" s="275">
        <f>Table2[[#This Row],[OUTSD_SG_HEALTH_TOTAL]]-Table2[[#This Row],[OUTSD_SG_GRANDFATHER]]</f>
        <v>0</v>
      </c>
      <c r="AR3234" s="273">
        <f>Table2[[#This Row],[EXCHG_IND_HEALTH_TOTAL]]+Table2[[#This Row],[OUTSD_IND_HEALTH_TOTAL]]</f>
        <v>0</v>
      </c>
      <c r="AS3234" s="273">
        <f>Table2[[#This Row],[EXCHG_SG_HEALTH_TOTAL]]+Table2[[#This Row],[OUTSD_SG_HEALTH_TOTAL]]</f>
        <v>0</v>
      </c>
      <c r="AT3234" s="273">
        <f>Table2[[#This Row],[OUTSD_ATM_HEALTH_TOTAL]]+Table2[[#This Row],[OUTSD_LG_HEALTH_TOTAL]]+Table2[[#This Row],[Individual Total]]+Table2[[#This Row],[Small Group Total]]+Table2[[#This Row],[OUTSD_STUDENT]]</f>
        <v>0</v>
      </c>
    </row>
    <row r="3235" spans="1:46">
      <c r="A3235" t="s">
        <v>499</v>
      </c>
      <c r="B3235" t="s">
        <v>369</v>
      </c>
      <c r="AI3235">
        <v>2</v>
      </c>
      <c r="AL3235">
        <v>2023</v>
      </c>
      <c r="AM3235">
        <v>4</v>
      </c>
      <c r="AN3235" s="273">
        <f>(Table2[[#This Row],[OUTSD_IND_HEALTH_TOTAL]]+Table2[[#This Row],[EXCHG_IND_HEALTH_TOTAL]])-Table2[[#This Row],[OUTSD_IND_GRANDFATHER]]</f>
        <v>0</v>
      </c>
      <c r="AO3235" s="275">
        <f>Table2[[#This Row],[OUTSD_IND_HEALTH_TOTAL]]-Table2[[#This Row],[OUTSD_IND_GRANDFATHER]]</f>
        <v>0</v>
      </c>
      <c r="AP3235" s="273">
        <f>(Table2[[#This Row],[OUTSD_SG_HEALTH_TOTAL]]+Table2[[#This Row],[EXCHG_SG_HEALTH_TOTAL]])-Table2[[#This Row],[OUTSD_SG_GRANDFATHER]]</f>
        <v>0</v>
      </c>
      <c r="AQ3235" s="275">
        <f>Table2[[#This Row],[OUTSD_SG_HEALTH_TOTAL]]-Table2[[#This Row],[OUTSD_SG_GRANDFATHER]]</f>
        <v>0</v>
      </c>
      <c r="AR3235" s="273">
        <f>Table2[[#This Row],[EXCHG_IND_HEALTH_TOTAL]]+Table2[[#This Row],[OUTSD_IND_HEALTH_TOTAL]]</f>
        <v>0</v>
      </c>
      <c r="AS3235" s="273">
        <f>Table2[[#This Row],[EXCHG_SG_HEALTH_TOTAL]]+Table2[[#This Row],[OUTSD_SG_HEALTH_TOTAL]]</f>
        <v>0</v>
      </c>
      <c r="AT3235" s="273">
        <f>Table2[[#This Row],[OUTSD_ATM_HEALTH_TOTAL]]+Table2[[#This Row],[OUTSD_LG_HEALTH_TOTAL]]+Table2[[#This Row],[Individual Total]]+Table2[[#This Row],[Small Group Total]]+Table2[[#This Row],[OUTSD_STUDENT]]</f>
        <v>0</v>
      </c>
    </row>
    <row r="3236" spans="1:46">
      <c r="A3236" t="s">
        <v>499</v>
      </c>
      <c r="B3236" t="s">
        <v>385</v>
      </c>
      <c r="AI3236">
        <v>174</v>
      </c>
      <c r="AL3236">
        <v>2023</v>
      </c>
      <c r="AM3236">
        <v>4</v>
      </c>
      <c r="AN3236" s="273">
        <f>(Table2[[#This Row],[OUTSD_IND_HEALTH_TOTAL]]+Table2[[#This Row],[EXCHG_IND_HEALTH_TOTAL]])-Table2[[#This Row],[OUTSD_IND_GRANDFATHER]]</f>
        <v>0</v>
      </c>
      <c r="AO3236" s="275">
        <f>Table2[[#This Row],[OUTSD_IND_HEALTH_TOTAL]]-Table2[[#This Row],[OUTSD_IND_GRANDFATHER]]</f>
        <v>0</v>
      </c>
      <c r="AP3236" s="273">
        <f>(Table2[[#This Row],[OUTSD_SG_HEALTH_TOTAL]]+Table2[[#This Row],[EXCHG_SG_HEALTH_TOTAL]])-Table2[[#This Row],[OUTSD_SG_GRANDFATHER]]</f>
        <v>0</v>
      </c>
      <c r="AQ3236" s="275">
        <f>Table2[[#This Row],[OUTSD_SG_HEALTH_TOTAL]]-Table2[[#This Row],[OUTSD_SG_GRANDFATHER]]</f>
        <v>0</v>
      </c>
      <c r="AR3236" s="273">
        <f>Table2[[#This Row],[EXCHG_IND_HEALTH_TOTAL]]+Table2[[#This Row],[OUTSD_IND_HEALTH_TOTAL]]</f>
        <v>0</v>
      </c>
      <c r="AS3236" s="273">
        <f>Table2[[#This Row],[EXCHG_SG_HEALTH_TOTAL]]+Table2[[#This Row],[OUTSD_SG_HEALTH_TOTAL]]</f>
        <v>0</v>
      </c>
      <c r="AT3236" s="273">
        <f>Table2[[#This Row],[OUTSD_ATM_HEALTH_TOTAL]]+Table2[[#This Row],[OUTSD_LG_HEALTH_TOTAL]]+Table2[[#This Row],[Individual Total]]+Table2[[#This Row],[Small Group Total]]+Table2[[#This Row],[OUTSD_STUDENT]]</f>
        <v>0</v>
      </c>
    </row>
    <row r="3237" spans="1:46">
      <c r="A3237" t="s">
        <v>499</v>
      </c>
      <c r="B3237" t="s">
        <v>383</v>
      </c>
      <c r="AI3237">
        <v>14</v>
      </c>
      <c r="AL3237">
        <v>2023</v>
      </c>
      <c r="AM3237">
        <v>4</v>
      </c>
      <c r="AN3237" s="273">
        <f>(Table2[[#This Row],[OUTSD_IND_HEALTH_TOTAL]]+Table2[[#This Row],[EXCHG_IND_HEALTH_TOTAL]])-Table2[[#This Row],[OUTSD_IND_GRANDFATHER]]</f>
        <v>0</v>
      </c>
      <c r="AO3237" s="275">
        <f>Table2[[#This Row],[OUTSD_IND_HEALTH_TOTAL]]-Table2[[#This Row],[OUTSD_IND_GRANDFATHER]]</f>
        <v>0</v>
      </c>
      <c r="AP3237" s="273">
        <f>(Table2[[#This Row],[OUTSD_SG_HEALTH_TOTAL]]+Table2[[#This Row],[EXCHG_SG_HEALTH_TOTAL]])-Table2[[#This Row],[OUTSD_SG_GRANDFATHER]]</f>
        <v>0</v>
      </c>
      <c r="AQ3237" s="275">
        <f>Table2[[#This Row],[OUTSD_SG_HEALTH_TOTAL]]-Table2[[#This Row],[OUTSD_SG_GRANDFATHER]]</f>
        <v>0</v>
      </c>
      <c r="AR3237" s="273">
        <f>Table2[[#This Row],[EXCHG_IND_HEALTH_TOTAL]]+Table2[[#This Row],[OUTSD_IND_HEALTH_TOTAL]]</f>
        <v>0</v>
      </c>
      <c r="AS3237" s="273">
        <f>Table2[[#This Row],[EXCHG_SG_HEALTH_TOTAL]]+Table2[[#This Row],[OUTSD_SG_HEALTH_TOTAL]]</f>
        <v>0</v>
      </c>
      <c r="AT3237" s="273">
        <f>Table2[[#This Row],[OUTSD_ATM_HEALTH_TOTAL]]+Table2[[#This Row],[OUTSD_LG_HEALTH_TOTAL]]+Table2[[#This Row],[Individual Total]]+Table2[[#This Row],[Small Group Total]]+Table2[[#This Row],[OUTSD_STUDENT]]</f>
        <v>0</v>
      </c>
    </row>
    <row r="3238" spans="1:46">
      <c r="A3238" t="s">
        <v>499</v>
      </c>
      <c r="B3238" t="s">
        <v>382</v>
      </c>
      <c r="AI3238">
        <v>143</v>
      </c>
      <c r="AL3238">
        <v>2023</v>
      </c>
      <c r="AM3238">
        <v>4</v>
      </c>
      <c r="AN3238" s="273">
        <f>(Table2[[#This Row],[OUTSD_IND_HEALTH_TOTAL]]+Table2[[#This Row],[EXCHG_IND_HEALTH_TOTAL]])-Table2[[#This Row],[OUTSD_IND_GRANDFATHER]]</f>
        <v>0</v>
      </c>
      <c r="AO3238" s="275">
        <f>Table2[[#This Row],[OUTSD_IND_HEALTH_TOTAL]]-Table2[[#This Row],[OUTSD_IND_GRANDFATHER]]</f>
        <v>0</v>
      </c>
      <c r="AP3238" s="273">
        <f>(Table2[[#This Row],[OUTSD_SG_HEALTH_TOTAL]]+Table2[[#This Row],[EXCHG_SG_HEALTH_TOTAL]])-Table2[[#This Row],[OUTSD_SG_GRANDFATHER]]</f>
        <v>0</v>
      </c>
      <c r="AQ3238" s="275">
        <f>Table2[[#This Row],[OUTSD_SG_HEALTH_TOTAL]]-Table2[[#This Row],[OUTSD_SG_GRANDFATHER]]</f>
        <v>0</v>
      </c>
      <c r="AR3238" s="273">
        <f>Table2[[#This Row],[EXCHG_IND_HEALTH_TOTAL]]+Table2[[#This Row],[OUTSD_IND_HEALTH_TOTAL]]</f>
        <v>0</v>
      </c>
      <c r="AS3238" s="273">
        <f>Table2[[#This Row],[EXCHG_SG_HEALTH_TOTAL]]+Table2[[#This Row],[OUTSD_SG_HEALTH_TOTAL]]</f>
        <v>0</v>
      </c>
      <c r="AT3238" s="273">
        <f>Table2[[#This Row],[OUTSD_ATM_HEALTH_TOTAL]]+Table2[[#This Row],[OUTSD_LG_HEALTH_TOTAL]]+Table2[[#This Row],[Individual Total]]+Table2[[#This Row],[Small Group Total]]+Table2[[#This Row],[OUTSD_STUDENT]]</f>
        <v>0</v>
      </c>
    </row>
    <row r="3239" spans="1:46">
      <c r="A3239" t="s">
        <v>499</v>
      </c>
      <c r="B3239" t="s">
        <v>384</v>
      </c>
      <c r="AI3239">
        <v>15</v>
      </c>
      <c r="AL3239">
        <v>2023</v>
      </c>
      <c r="AM3239">
        <v>4</v>
      </c>
      <c r="AN3239" s="273">
        <f>(Table2[[#This Row],[OUTSD_IND_HEALTH_TOTAL]]+Table2[[#This Row],[EXCHG_IND_HEALTH_TOTAL]])-Table2[[#This Row],[OUTSD_IND_GRANDFATHER]]</f>
        <v>0</v>
      </c>
      <c r="AO3239" s="275">
        <f>Table2[[#This Row],[OUTSD_IND_HEALTH_TOTAL]]-Table2[[#This Row],[OUTSD_IND_GRANDFATHER]]</f>
        <v>0</v>
      </c>
      <c r="AP3239" s="273">
        <f>(Table2[[#This Row],[OUTSD_SG_HEALTH_TOTAL]]+Table2[[#This Row],[EXCHG_SG_HEALTH_TOTAL]])-Table2[[#This Row],[OUTSD_SG_GRANDFATHER]]</f>
        <v>0</v>
      </c>
      <c r="AQ3239" s="275">
        <f>Table2[[#This Row],[OUTSD_SG_HEALTH_TOTAL]]-Table2[[#This Row],[OUTSD_SG_GRANDFATHER]]</f>
        <v>0</v>
      </c>
      <c r="AR3239" s="273">
        <f>Table2[[#This Row],[EXCHG_IND_HEALTH_TOTAL]]+Table2[[#This Row],[OUTSD_IND_HEALTH_TOTAL]]</f>
        <v>0</v>
      </c>
      <c r="AS3239" s="273">
        <f>Table2[[#This Row],[EXCHG_SG_HEALTH_TOTAL]]+Table2[[#This Row],[OUTSD_SG_HEALTH_TOTAL]]</f>
        <v>0</v>
      </c>
      <c r="AT3239" s="273">
        <f>Table2[[#This Row],[OUTSD_ATM_HEALTH_TOTAL]]+Table2[[#This Row],[OUTSD_LG_HEALTH_TOTAL]]+Table2[[#This Row],[Individual Total]]+Table2[[#This Row],[Small Group Total]]+Table2[[#This Row],[OUTSD_STUDENT]]</f>
        <v>0</v>
      </c>
    </row>
    <row r="3240" spans="1:46">
      <c r="A3240" t="s">
        <v>499</v>
      </c>
      <c r="B3240" t="s">
        <v>380</v>
      </c>
      <c r="AI3240">
        <v>832</v>
      </c>
      <c r="AL3240">
        <v>2023</v>
      </c>
      <c r="AM3240">
        <v>4</v>
      </c>
      <c r="AN3240" s="273">
        <f>(Table2[[#This Row],[OUTSD_IND_HEALTH_TOTAL]]+Table2[[#This Row],[EXCHG_IND_HEALTH_TOTAL]])-Table2[[#This Row],[OUTSD_IND_GRANDFATHER]]</f>
        <v>0</v>
      </c>
      <c r="AO3240" s="275">
        <f>Table2[[#This Row],[OUTSD_IND_HEALTH_TOTAL]]-Table2[[#This Row],[OUTSD_IND_GRANDFATHER]]</f>
        <v>0</v>
      </c>
      <c r="AP3240" s="273">
        <f>(Table2[[#This Row],[OUTSD_SG_HEALTH_TOTAL]]+Table2[[#This Row],[EXCHG_SG_HEALTH_TOTAL]])-Table2[[#This Row],[OUTSD_SG_GRANDFATHER]]</f>
        <v>0</v>
      </c>
      <c r="AQ3240" s="275">
        <f>Table2[[#This Row],[OUTSD_SG_HEALTH_TOTAL]]-Table2[[#This Row],[OUTSD_SG_GRANDFATHER]]</f>
        <v>0</v>
      </c>
      <c r="AR3240" s="273">
        <f>Table2[[#This Row],[EXCHG_IND_HEALTH_TOTAL]]+Table2[[#This Row],[OUTSD_IND_HEALTH_TOTAL]]</f>
        <v>0</v>
      </c>
      <c r="AS3240" s="273">
        <f>Table2[[#This Row],[EXCHG_SG_HEALTH_TOTAL]]+Table2[[#This Row],[OUTSD_SG_HEALTH_TOTAL]]</f>
        <v>0</v>
      </c>
      <c r="AT3240" s="273">
        <f>Table2[[#This Row],[OUTSD_ATM_HEALTH_TOTAL]]+Table2[[#This Row],[OUTSD_LG_HEALTH_TOTAL]]+Table2[[#This Row],[Individual Total]]+Table2[[#This Row],[Small Group Total]]+Table2[[#This Row],[OUTSD_STUDENT]]</f>
        <v>0</v>
      </c>
    </row>
    <row r="3241" spans="1:46">
      <c r="A3241" t="s">
        <v>499</v>
      </c>
      <c r="B3241" t="s">
        <v>387</v>
      </c>
      <c r="AI3241">
        <v>438</v>
      </c>
      <c r="AL3241">
        <v>2023</v>
      </c>
      <c r="AM3241">
        <v>4</v>
      </c>
      <c r="AN3241" s="273">
        <f>(Table2[[#This Row],[OUTSD_IND_HEALTH_TOTAL]]+Table2[[#This Row],[EXCHG_IND_HEALTH_TOTAL]])-Table2[[#This Row],[OUTSD_IND_GRANDFATHER]]</f>
        <v>0</v>
      </c>
      <c r="AO3241" s="275">
        <f>Table2[[#This Row],[OUTSD_IND_HEALTH_TOTAL]]-Table2[[#This Row],[OUTSD_IND_GRANDFATHER]]</f>
        <v>0</v>
      </c>
      <c r="AP3241" s="273">
        <f>(Table2[[#This Row],[OUTSD_SG_HEALTH_TOTAL]]+Table2[[#This Row],[EXCHG_SG_HEALTH_TOTAL]])-Table2[[#This Row],[OUTSD_SG_GRANDFATHER]]</f>
        <v>0</v>
      </c>
      <c r="AQ3241" s="275">
        <f>Table2[[#This Row],[OUTSD_SG_HEALTH_TOTAL]]-Table2[[#This Row],[OUTSD_SG_GRANDFATHER]]</f>
        <v>0</v>
      </c>
      <c r="AR3241" s="273">
        <f>Table2[[#This Row],[EXCHG_IND_HEALTH_TOTAL]]+Table2[[#This Row],[OUTSD_IND_HEALTH_TOTAL]]</f>
        <v>0</v>
      </c>
      <c r="AS3241" s="273">
        <f>Table2[[#This Row],[EXCHG_SG_HEALTH_TOTAL]]+Table2[[#This Row],[OUTSD_SG_HEALTH_TOTAL]]</f>
        <v>0</v>
      </c>
      <c r="AT3241" s="273">
        <f>Table2[[#This Row],[OUTSD_ATM_HEALTH_TOTAL]]+Table2[[#This Row],[OUTSD_LG_HEALTH_TOTAL]]+Table2[[#This Row],[Individual Total]]+Table2[[#This Row],[Small Group Total]]+Table2[[#This Row],[OUTSD_STUDENT]]</f>
        <v>0</v>
      </c>
    </row>
    <row r="3242" spans="1:46">
      <c r="A3242" t="s">
        <v>499</v>
      </c>
      <c r="B3242" t="s">
        <v>486</v>
      </c>
      <c r="AI3242">
        <v>1</v>
      </c>
      <c r="AL3242">
        <v>2023</v>
      </c>
      <c r="AM3242">
        <v>4</v>
      </c>
      <c r="AN3242" s="273">
        <f>(Table2[[#This Row],[OUTSD_IND_HEALTH_TOTAL]]+Table2[[#This Row],[EXCHG_IND_HEALTH_TOTAL]])-Table2[[#This Row],[OUTSD_IND_GRANDFATHER]]</f>
        <v>0</v>
      </c>
      <c r="AO3242" s="275">
        <f>Table2[[#This Row],[OUTSD_IND_HEALTH_TOTAL]]-Table2[[#This Row],[OUTSD_IND_GRANDFATHER]]</f>
        <v>0</v>
      </c>
      <c r="AP3242" s="273">
        <f>(Table2[[#This Row],[OUTSD_SG_HEALTH_TOTAL]]+Table2[[#This Row],[EXCHG_SG_HEALTH_TOTAL]])-Table2[[#This Row],[OUTSD_SG_GRANDFATHER]]</f>
        <v>0</v>
      </c>
      <c r="AQ3242" s="275">
        <f>Table2[[#This Row],[OUTSD_SG_HEALTH_TOTAL]]-Table2[[#This Row],[OUTSD_SG_GRANDFATHER]]</f>
        <v>0</v>
      </c>
      <c r="AR3242" s="273">
        <f>Table2[[#This Row],[EXCHG_IND_HEALTH_TOTAL]]+Table2[[#This Row],[OUTSD_IND_HEALTH_TOTAL]]</f>
        <v>0</v>
      </c>
      <c r="AS3242" s="273">
        <f>Table2[[#This Row],[EXCHG_SG_HEALTH_TOTAL]]+Table2[[#This Row],[OUTSD_SG_HEALTH_TOTAL]]</f>
        <v>0</v>
      </c>
      <c r="AT3242" s="273">
        <f>Table2[[#This Row],[OUTSD_ATM_HEALTH_TOTAL]]+Table2[[#This Row],[OUTSD_LG_HEALTH_TOTAL]]+Table2[[#This Row],[Individual Total]]+Table2[[#This Row],[Small Group Total]]+Table2[[#This Row],[OUTSD_STUDENT]]</f>
        <v>0</v>
      </c>
    </row>
    <row r="3243" spans="1:46">
      <c r="A3243" t="s">
        <v>499</v>
      </c>
      <c r="B3243" t="s">
        <v>392</v>
      </c>
      <c r="AI3243">
        <v>152</v>
      </c>
      <c r="AL3243">
        <v>2023</v>
      </c>
      <c r="AM3243">
        <v>4</v>
      </c>
      <c r="AN3243" s="273">
        <f>(Table2[[#This Row],[OUTSD_IND_HEALTH_TOTAL]]+Table2[[#This Row],[EXCHG_IND_HEALTH_TOTAL]])-Table2[[#This Row],[OUTSD_IND_GRANDFATHER]]</f>
        <v>0</v>
      </c>
      <c r="AO3243" s="275">
        <f>Table2[[#This Row],[OUTSD_IND_HEALTH_TOTAL]]-Table2[[#This Row],[OUTSD_IND_GRANDFATHER]]</f>
        <v>0</v>
      </c>
      <c r="AP3243" s="273">
        <f>(Table2[[#This Row],[OUTSD_SG_HEALTH_TOTAL]]+Table2[[#This Row],[EXCHG_SG_HEALTH_TOTAL]])-Table2[[#This Row],[OUTSD_SG_GRANDFATHER]]</f>
        <v>0</v>
      </c>
      <c r="AQ3243" s="275">
        <f>Table2[[#This Row],[OUTSD_SG_HEALTH_TOTAL]]-Table2[[#This Row],[OUTSD_SG_GRANDFATHER]]</f>
        <v>0</v>
      </c>
      <c r="AR3243" s="273">
        <f>Table2[[#This Row],[EXCHG_IND_HEALTH_TOTAL]]+Table2[[#This Row],[OUTSD_IND_HEALTH_TOTAL]]</f>
        <v>0</v>
      </c>
      <c r="AS3243" s="273">
        <f>Table2[[#This Row],[EXCHG_SG_HEALTH_TOTAL]]+Table2[[#This Row],[OUTSD_SG_HEALTH_TOTAL]]</f>
        <v>0</v>
      </c>
      <c r="AT3243" s="273">
        <f>Table2[[#This Row],[OUTSD_ATM_HEALTH_TOTAL]]+Table2[[#This Row],[OUTSD_LG_HEALTH_TOTAL]]+Table2[[#This Row],[Individual Total]]+Table2[[#This Row],[Small Group Total]]+Table2[[#This Row],[OUTSD_STUDENT]]</f>
        <v>0</v>
      </c>
    </row>
    <row r="3244" spans="1:46">
      <c r="A3244" t="s">
        <v>499</v>
      </c>
      <c r="B3244" t="s">
        <v>390</v>
      </c>
      <c r="AI3244">
        <v>10</v>
      </c>
      <c r="AL3244">
        <v>2023</v>
      </c>
      <c r="AM3244">
        <v>4</v>
      </c>
      <c r="AN3244" s="273">
        <f>(Table2[[#This Row],[OUTSD_IND_HEALTH_TOTAL]]+Table2[[#This Row],[EXCHG_IND_HEALTH_TOTAL]])-Table2[[#This Row],[OUTSD_IND_GRANDFATHER]]</f>
        <v>0</v>
      </c>
      <c r="AO3244" s="275">
        <f>Table2[[#This Row],[OUTSD_IND_HEALTH_TOTAL]]-Table2[[#This Row],[OUTSD_IND_GRANDFATHER]]</f>
        <v>0</v>
      </c>
      <c r="AP3244" s="273">
        <f>(Table2[[#This Row],[OUTSD_SG_HEALTH_TOTAL]]+Table2[[#This Row],[EXCHG_SG_HEALTH_TOTAL]])-Table2[[#This Row],[OUTSD_SG_GRANDFATHER]]</f>
        <v>0</v>
      </c>
      <c r="AQ3244" s="275">
        <f>Table2[[#This Row],[OUTSD_SG_HEALTH_TOTAL]]-Table2[[#This Row],[OUTSD_SG_GRANDFATHER]]</f>
        <v>0</v>
      </c>
      <c r="AR3244" s="273">
        <f>Table2[[#This Row],[EXCHG_IND_HEALTH_TOTAL]]+Table2[[#This Row],[OUTSD_IND_HEALTH_TOTAL]]</f>
        <v>0</v>
      </c>
      <c r="AS3244" s="273">
        <f>Table2[[#This Row],[EXCHG_SG_HEALTH_TOTAL]]+Table2[[#This Row],[OUTSD_SG_HEALTH_TOTAL]]</f>
        <v>0</v>
      </c>
      <c r="AT3244" s="273">
        <f>Table2[[#This Row],[OUTSD_ATM_HEALTH_TOTAL]]+Table2[[#This Row],[OUTSD_LG_HEALTH_TOTAL]]+Table2[[#This Row],[Individual Total]]+Table2[[#This Row],[Small Group Total]]+Table2[[#This Row],[OUTSD_STUDENT]]</f>
        <v>0</v>
      </c>
    </row>
    <row r="3245" spans="1:46">
      <c r="A3245" t="s">
        <v>123</v>
      </c>
      <c r="B3245" t="s">
        <v>486</v>
      </c>
      <c r="AF3245">
        <v>481</v>
      </c>
      <c r="AL3245">
        <v>2023</v>
      </c>
      <c r="AM3245">
        <v>4</v>
      </c>
      <c r="AN3245" s="273">
        <f>(Table2[[#This Row],[OUTSD_IND_HEALTH_TOTAL]]+Table2[[#This Row],[EXCHG_IND_HEALTH_TOTAL]])-Table2[[#This Row],[OUTSD_IND_GRANDFATHER]]</f>
        <v>0</v>
      </c>
      <c r="AO3245" s="275">
        <f>Table2[[#This Row],[OUTSD_IND_HEALTH_TOTAL]]-Table2[[#This Row],[OUTSD_IND_GRANDFATHER]]</f>
        <v>0</v>
      </c>
      <c r="AP3245" s="273">
        <f>(Table2[[#This Row],[OUTSD_SG_HEALTH_TOTAL]]+Table2[[#This Row],[EXCHG_SG_HEALTH_TOTAL]])-Table2[[#This Row],[OUTSD_SG_GRANDFATHER]]</f>
        <v>0</v>
      </c>
      <c r="AQ3245" s="275">
        <f>Table2[[#This Row],[OUTSD_SG_HEALTH_TOTAL]]-Table2[[#This Row],[OUTSD_SG_GRANDFATHER]]</f>
        <v>0</v>
      </c>
      <c r="AR3245" s="273">
        <f>Table2[[#This Row],[EXCHG_IND_HEALTH_TOTAL]]+Table2[[#This Row],[OUTSD_IND_HEALTH_TOTAL]]</f>
        <v>0</v>
      </c>
      <c r="AS3245" s="273">
        <f>Table2[[#This Row],[EXCHG_SG_HEALTH_TOTAL]]+Table2[[#This Row],[OUTSD_SG_HEALTH_TOTAL]]</f>
        <v>0</v>
      </c>
      <c r="AT3245" s="273">
        <f>Table2[[#This Row],[OUTSD_ATM_HEALTH_TOTAL]]+Table2[[#This Row],[OUTSD_LG_HEALTH_TOTAL]]+Table2[[#This Row],[Individual Total]]+Table2[[#This Row],[Small Group Total]]+Table2[[#This Row],[OUTSD_STUDENT]]</f>
        <v>0</v>
      </c>
    </row>
    <row r="3246" spans="1:46">
      <c r="A3246" t="s">
        <v>124</v>
      </c>
      <c r="B3246" t="s">
        <v>358</v>
      </c>
      <c r="AF3246">
        <v>575</v>
      </c>
      <c r="AL3246">
        <v>2023</v>
      </c>
      <c r="AM3246">
        <v>4</v>
      </c>
      <c r="AN3246" s="273">
        <f>(Table2[[#This Row],[OUTSD_IND_HEALTH_TOTAL]]+Table2[[#This Row],[EXCHG_IND_HEALTH_TOTAL]])-Table2[[#This Row],[OUTSD_IND_GRANDFATHER]]</f>
        <v>0</v>
      </c>
      <c r="AO3246" s="275">
        <f>Table2[[#This Row],[OUTSD_IND_HEALTH_TOTAL]]-Table2[[#This Row],[OUTSD_IND_GRANDFATHER]]</f>
        <v>0</v>
      </c>
      <c r="AP3246" s="273">
        <f>(Table2[[#This Row],[OUTSD_SG_HEALTH_TOTAL]]+Table2[[#This Row],[EXCHG_SG_HEALTH_TOTAL]])-Table2[[#This Row],[OUTSD_SG_GRANDFATHER]]</f>
        <v>0</v>
      </c>
      <c r="AQ3246" s="275">
        <f>Table2[[#This Row],[OUTSD_SG_HEALTH_TOTAL]]-Table2[[#This Row],[OUTSD_SG_GRANDFATHER]]</f>
        <v>0</v>
      </c>
      <c r="AR3246" s="273">
        <f>Table2[[#This Row],[EXCHG_IND_HEALTH_TOTAL]]+Table2[[#This Row],[OUTSD_IND_HEALTH_TOTAL]]</f>
        <v>0</v>
      </c>
      <c r="AS3246" s="273">
        <f>Table2[[#This Row],[EXCHG_SG_HEALTH_TOTAL]]+Table2[[#This Row],[OUTSD_SG_HEALTH_TOTAL]]</f>
        <v>0</v>
      </c>
      <c r="AT3246" s="273">
        <f>Table2[[#This Row],[OUTSD_ATM_HEALTH_TOTAL]]+Table2[[#This Row],[OUTSD_LG_HEALTH_TOTAL]]+Table2[[#This Row],[Individual Total]]+Table2[[#This Row],[Small Group Total]]+Table2[[#This Row],[OUTSD_STUDENT]]</f>
        <v>0</v>
      </c>
    </row>
    <row r="3247" spans="1:46">
      <c r="A3247" t="s">
        <v>124</v>
      </c>
      <c r="B3247" t="s">
        <v>372</v>
      </c>
      <c r="AF3247">
        <v>134</v>
      </c>
      <c r="AL3247">
        <v>2023</v>
      </c>
      <c r="AM3247">
        <v>4</v>
      </c>
      <c r="AN3247" s="273">
        <f>(Table2[[#This Row],[OUTSD_IND_HEALTH_TOTAL]]+Table2[[#This Row],[EXCHG_IND_HEALTH_TOTAL]])-Table2[[#This Row],[OUTSD_IND_GRANDFATHER]]</f>
        <v>0</v>
      </c>
      <c r="AO3247" s="275">
        <f>Table2[[#This Row],[OUTSD_IND_HEALTH_TOTAL]]-Table2[[#This Row],[OUTSD_IND_GRANDFATHER]]</f>
        <v>0</v>
      </c>
      <c r="AP3247" s="273">
        <f>(Table2[[#This Row],[OUTSD_SG_HEALTH_TOTAL]]+Table2[[#This Row],[EXCHG_SG_HEALTH_TOTAL]])-Table2[[#This Row],[OUTSD_SG_GRANDFATHER]]</f>
        <v>0</v>
      </c>
      <c r="AQ3247" s="275">
        <f>Table2[[#This Row],[OUTSD_SG_HEALTH_TOTAL]]-Table2[[#This Row],[OUTSD_SG_GRANDFATHER]]</f>
        <v>0</v>
      </c>
      <c r="AR3247" s="273">
        <f>Table2[[#This Row],[EXCHG_IND_HEALTH_TOTAL]]+Table2[[#This Row],[OUTSD_IND_HEALTH_TOTAL]]</f>
        <v>0</v>
      </c>
      <c r="AS3247" s="273">
        <f>Table2[[#This Row],[EXCHG_SG_HEALTH_TOTAL]]+Table2[[#This Row],[OUTSD_SG_HEALTH_TOTAL]]</f>
        <v>0</v>
      </c>
      <c r="AT3247" s="273">
        <f>Table2[[#This Row],[OUTSD_ATM_HEALTH_TOTAL]]+Table2[[#This Row],[OUTSD_LG_HEALTH_TOTAL]]+Table2[[#This Row],[Individual Total]]+Table2[[#This Row],[Small Group Total]]+Table2[[#This Row],[OUTSD_STUDENT]]</f>
        <v>0</v>
      </c>
    </row>
    <row r="3248" spans="1:46">
      <c r="A3248" t="s">
        <v>124</v>
      </c>
      <c r="B3248" t="s">
        <v>368</v>
      </c>
      <c r="AF3248">
        <v>197</v>
      </c>
      <c r="AL3248">
        <v>2023</v>
      </c>
      <c r="AM3248">
        <v>4</v>
      </c>
      <c r="AN3248" s="273">
        <f>(Table2[[#This Row],[OUTSD_IND_HEALTH_TOTAL]]+Table2[[#This Row],[EXCHG_IND_HEALTH_TOTAL]])-Table2[[#This Row],[OUTSD_IND_GRANDFATHER]]</f>
        <v>0</v>
      </c>
      <c r="AO3248" s="275">
        <f>Table2[[#This Row],[OUTSD_IND_HEALTH_TOTAL]]-Table2[[#This Row],[OUTSD_IND_GRANDFATHER]]</f>
        <v>0</v>
      </c>
      <c r="AP3248" s="273">
        <f>(Table2[[#This Row],[OUTSD_SG_HEALTH_TOTAL]]+Table2[[#This Row],[EXCHG_SG_HEALTH_TOTAL]])-Table2[[#This Row],[OUTSD_SG_GRANDFATHER]]</f>
        <v>0</v>
      </c>
      <c r="AQ3248" s="275">
        <f>Table2[[#This Row],[OUTSD_SG_HEALTH_TOTAL]]-Table2[[#This Row],[OUTSD_SG_GRANDFATHER]]</f>
        <v>0</v>
      </c>
      <c r="AR3248" s="273">
        <f>Table2[[#This Row],[EXCHG_IND_HEALTH_TOTAL]]+Table2[[#This Row],[OUTSD_IND_HEALTH_TOTAL]]</f>
        <v>0</v>
      </c>
      <c r="AS3248" s="273">
        <f>Table2[[#This Row],[EXCHG_SG_HEALTH_TOTAL]]+Table2[[#This Row],[OUTSD_SG_HEALTH_TOTAL]]</f>
        <v>0</v>
      </c>
      <c r="AT3248" s="273">
        <f>Table2[[#This Row],[OUTSD_ATM_HEALTH_TOTAL]]+Table2[[#This Row],[OUTSD_LG_HEALTH_TOTAL]]+Table2[[#This Row],[Individual Total]]+Table2[[#This Row],[Small Group Total]]+Table2[[#This Row],[OUTSD_STUDENT]]</f>
        <v>0</v>
      </c>
    </row>
    <row r="3249" spans="1:46">
      <c r="A3249" t="s">
        <v>124</v>
      </c>
      <c r="B3249" t="s">
        <v>378</v>
      </c>
      <c r="AF3249">
        <v>265</v>
      </c>
      <c r="AL3249">
        <v>2023</v>
      </c>
      <c r="AM3249">
        <v>4</v>
      </c>
      <c r="AN3249" s="273">
        <f>(Table2[[#This Row],[OUTSD_IND_HEALTH_TOTAL]]+Table2[[#This Row],[EXCHG_IND_HEALTH_TOTAL]])-Table2[[#This Row],[OUTSD_IND_GRANDFATHER]]</f>
        <v>0</v>
      </c>
      <c r="AO3249" s="275">
        <f>Table2[[#This Row],[OUTSD_IND_HEALTH_TOTAL]]-Table2[[#This Row],[OUTSD_IND_GRANDFATHER]]</f>
        <v>0</v>
      </c>
      <c r="AP3249" s="273">
        <f>(Table2[[#This Row],[OUTSD_SG_HEALTH_TOTAL]]+Table2[[#This Row],[EXCHG_SG_HEALTH_TOTAL]])-Table2[[#This Row],[OUTSD_SG_GRANDFATHER]]</f>
        <v>0</v>
      </c>
      <c r="AQ3249" s="275">
        <f>Table2[[#This Row],[OUTSD_SG_HEALTH_TOTAL]]-Table2[[#This Row],[OUTSD_SG_GRANDFATHER]]</f>
        <v>0</v>
      </c>
      <c r="AR3249" s="273">
        <f>Table2[[#This Row],[EXCHG_IND_HEALTH_TOTAL]]+Table2[[#This Row],[OUTSD_IND_HEALTH_TOTAL]]</f>
        <v>0</v>
      </c>
      <c r="AS3249" s="273">
        <f>Table2[[#This Row],[EXCHG_SG_HEALTH_TOTAL]]+Table2[[#This Row],[OUTSD_SG_HEALTH_TOTAL]]</f>
        <v>0</v>
      </c>
      <c r="AT3249" s="273">
        <f>Table2[[#This Row],[OUTSD_ATM_HEALTH_TOTAL]]+Table2[[#This Row],[OUTSD_LG_HEALTH_TOTAL]]+Table2[[#This Row],[Individual Total]]+Table2[[#This Row],[Small Group Total]]+Table2[[#This Row],[OUTSD_STUDENT]]</f>
        <v>0</v>
      </c>
    </row>
    <row r="3250" spans="1:46">
      <c r="A3250" t="s">
        <v>124</v>
      </c>
      <c r="B3250" t="s">
        <v>369</v>
      </c>
      <c r="AF3250">
        <v>375</v>
      </c>
      <c r="AL3250">
        <v>2023</v>
      </c>
      <c r="AM3250">
        <v>4</v>
      </c>
      <c r="AN3250" s="273">
        <f>(Table2[[#This Row],[OUTSD_IND_HEALTH_TOTAL]]+Table2[[#This Row],[EXCHG_IND_HEALTH_TOTAL]])-Table2[[#This Row],[OUTSD_IND_GRANDFATHER]]</f>
        <v>0</v>
      </c>
      <c r="AO3250" s="275">
        <f>Table2[[#This Row],[OUTSD_IND_HEALTH_TOTAL]]-Table2[[#This Row],[OUTSD_IND_GRANDFATHER]]</f>
        <v>0</v>
      </c>
      <c r="AP3250" s="273">
        <f>(Table2[[#This Row],[OUTSD_SG_HEALTH_TOTAL]]+Table2[[#This Row],[EXCHG_SG_HEALTH_TOTAL]])-Table2[[#This Row],[OUTSD_SG_GRANDFATHER]]</f>
        <v>0</v>
      </c>
      <c r="AQ3250" s="275">
        <f>Table2[[#This Row],[OUTSD_SG_HEALTH_TOTAL]]-Table2[[#This Row],[OUTSD_SG_GRANDFATHER]]</f>
        <v>0</v>
      </c>
      <c r="AR3250" s="273">
        <f>Table2[[#This Row],[EXCHG_IND_HEALTH_TOTAL]]+Table2[[#This Row],[OUTSD_IND_HEALTH_TOTAL]]</f>
        <v>0</v>
      </c>
      <c r="AS3250" s="273">
        <f>Table2[[#This Row],[EXCHG_SG_HEALTH_TOTAL]]+Table2[[#This Row],[OUTSD_SG_HEALTH_TOTAL]]</f>
        <v>0</v>
      </c>
      <c r="AT3250" s="273">
        <f>Table2[[#This Row],[OUTSD_ATM_HEALTH_TOTAL]]+Table2[[#This Row],[OUTSD_LG_HEALTH_TOTAL]]+Table2[[#This Row],[Individual Total]]+Table2[[#This Row],[Small Group Total]]+Table2[[#This Row],[OUTSD_STUDENT]]</f>
        <v>0</v>
      </c>
    </row>
    <row r="3251" spans="1:46">
      <c r="A3251" t="s">
        <v>124</v>
      </c>
      <c r="B3251" t="s">
        <v>366</v>
      </c>
      <c r="AF3251">
        <v>720</v>
      </c>
      <c r="AL3251">
        <v>2023</v>
      </c>
      <c r="AM3251">
        <v>4</v>
      </c>
      <c r="AN3251" s="273">
        <f>(Table2[[#This Row],[OUTSD_IND_HEALTH_TOTAL]]+Table2[[#This Row],[EXCHG_IND_HEALTH_TOTAL]])-Table2[[#This Row],[OUTSD_IND_GRANDFATHER]]</f>
        <v>0</v>
      </c>
      <c r="AO3251" s="275">
        <f>Table2[[#This Row],[OUTSD_IND_HEALTH_TOTAL]]-Table2[[#This Row],[OUTSD_IND_GRANDFATHER]]</f>
        <v>0</v>
      </c>
      <c r="AP3251" s="273">
        <f>(Table2[[#This Row],[OUTSD_SG_HEALTH_TOTAL]]+Table2[[#This Row],[EXCHG_SG_HEALTH_TOTAL]])-Table2[[#This Row],[OUTSD_SG_GRANDFATHER]]</f>
        <v>0</v>
      </c>
      <c r="AQ3251" s="275">
        <f>Table2[[#This Row],[OUTSD_SG_HEALTH_TOTAL]]-Table2[[#This Row],[OUTSD_SG_GRANDFATHER]]</f>
        <v>0</v>
      </c>
      <c r="AR3251" s="273">
        <f>Table2[[#This Row],[EXCHG_IND_HEALTH_TOTAL]]+Table2[[#This Row],[OUTSD_IND_HEALTH_TOTAL]]</f>
        <v>0</v>
      </c>
      <c r="AS3251" s="273">
        <f>Table2[[#This Row],[EXCHG_SG_HEALTH_TOTAL]]+Table2[[#This Row],[OUTSD_SG_HEALTH_TOTAL]]</f>
        <v>0</v>
      </c>
      <c r="AT3251" s="273">
        <f>Table2[[#This Row],[OUTSD_ATM_HEALTH_TOTAL]]+Table2[[#This Row],[OUTSD_LG_HEALTH_TOTAL]]+Table2[[#This Row],[Individual Total]]+Table2[[#This Row],[Small Group Total]]+Table2[[#This Row],[OUTSD_STUDENT]]</f>
        <v>0</v>
      </c>
    </row>
    <row r="3252" spans="1:46">
      <c r="A3252" t="s">
        <v>124</v>
      </c>
      <c r="B3252" t="s">
        <v>359</v>
      </c>
      <c r="AF3252">
        <v>495</v>
      </c>
      <c r="AL3252">
        <v>2023</v>
      </c>
      <c r="AM3252">
        <v>4</v>
      </c>
      <c r="AN3252" s="273">
        <f>(Table2[[#This Row],[OUTSD_IND_HEALTH_TOTAL]]+Table2[[#This Row],[EXCHG_IND_HEALTH_TOTAL]])-Table2[[#This Row],[OUTSD_IND_GRANDFATHER]]</f>
        <v>0</v>
      </c>
      <c r="AO3252" s="275">
        <f>Table2[[#This Row],[OUTSD_IND_HEALTH_TOTAL]]-Table2[[#This Row],[OUTSD_IND_GRANDFATHER]]</f>
        <v>0</v>
      </c>
      <c r="AP3252" s="273">
        <f>(Table2[[#This Row],[OUTSD_SG_HEALTH_TOTAL]]+Table2[[#This Row],[EXCHG_SG_HEALTH_TOTAL]])-Table2[[#This Row],[OUTSD_SG_GRANDFATHER]]</f>
        <v>0</v>
      </c>
      <c r="AQ3252" s="275">
        <f>Table2[[#This Row],[OUTSD_SG_HEALTH_TOTAL]]-Table2[[#This Row],[OUTSD_SG_GRANDFATHER]]</f>
        <v>0</v>
      </c>
      <c r="AR3252" s="273">
        <f>Table2[[#This Row],[EXCHG_IND_HEALTH_TOTAL]]+Table2[[#This Row],[OUTSD_IND_HEALTH_TOTAL]]</f>
        <v>0</v>
      </c>
      <c r="AS3252" s="273">
        <f>Table2[[#This Row],[EXCHG_SG_HEALTH_TOTAL]]+Table2[[#This Row],[OUTSD_SG_HEALTH_TOTAL]]</f>
        <v>0</v>
      </c>
      <c r="AT3252" s="273">
        <f>Table2[[#This Row],[OUTSD_ATM_HEALTH_TOTAL]]+Table2[[#This Row],[OUTSD_LG_HEALTH_TOTAL]]+Table2[[#This Row],[Individual Total]]+Table2[[#This Row],[Small Group Total]]+Table2[[#This Row],[OUTSD_STUDENT]]</f>
        <v>0</v>
      </c>
    </row>
    <row r="3253" spans="1:46">
      <c r="A3253" t="s">
        <v>124</v>
      </c>
      <c r="B3253" t="s">
        <v>380</v>
      </c>
      <c r="AF3253">
        <v>925</v>
      </c>
      <c r="AL3253">
        <v>2023</v>
      </c>
      <c r="AM3253">
        <v>4</v>
      </c>
      <c r="AN3253" s="273">
        <f>(Table2[[#This Row],[OUTSD_IND_HEALTH_TOTAL]]+Table2[[#This Row],[EXCHG_IND_HEALTH_TOTAL]])-Table2[[#This Row],[OUTSD_IND_GRANDFATHER]]</f>
        <v>0</v>
      </c>
      <c r="AO3253" s="275">
        <f>Table2[[#This Row],[OUTSD_IND_HEALTH_TOTAL]]-Table2[[#This Row],[OUTSD_IND_GRANDFATHER]]</f>
        <v>0</v>
      </c>
      <c r="AP3253" s="273">
        <f>(Table2[[#This Row],[OUTSD_SG_HEALTH_TOTAL]]+Table2[[#This Row],[EXCHG_SG_HEALTH_TOTAL]])-Table2[[#This Row],[OUTSD_SG_GRANDFATHER]]</f>
        <v>0</v>
      </c>
      <c r="AQ3253" s="275">
        <f>Table2[[#This Row],[OUTSD_SG_HEALTH_TOTAL]]-Table2[[#This Row],[OUTSD_SG_GRANDFATHER]]</f>
        <v>0</v>
      </c>
      <c r="AR3253" s="273">
        <f>Table2[[#This Row],[EXCHG_IND_HEALTH_TOTAL]]+Table2[[#This Row],[OUTSD_IND_HEALTH_TOTAL]]</f>
        <v>0</v>
      </c>
      <c r="AS3253" s="273">
        <f>Table2[[#This Row],[EXCHG_SG_HEALTH_TOTAL]]+Table2[[#This Row],[OUTSD_SG_HEALTH_TOTAL]]</f>
        <v>0</v>
      </c>
      <c r="AT3253" s="273">
        <f>Table2[[#This Row],[OUTSD_ATM_HEALTH_TOTAL]]+Table2[[#This Row],[OUTSD_LG_HEALTH_TOTAL]]+Table2[[#This Row],[Individual Total]]+Table2[[#This Row],[Small Group Total]]+Table2[[#This Row],[OUTSD_STUDENT]]</f>
        <v>0</v>
      </c>
    </row>
    <row r="3254" spans="1:46">
      <c r="A3254" t="s">
        <v>124</v>
      </c>
      <c r="B3254" t="s">
        <v>486</v>
      </c>
      <c r="AF3254">
        <v>27146</v>
      </c>
      <c r="AL3254">
        <v>2023</v>
      </c>
      <c r="AM3254">
        <v>4</v>
      </c>
      <c r="AN3254" s="273">
        <f>(Table2[[#This Row],[OUTSD_IND_HEALTH_TOTAL]]+Table2[[#This Row],[EXCHG_IND_HEALTH_TOTAL]])-Table2[[#This Row],[OUTSD_IND_GRANDFATHER]]</f>
        <v>0</v>
      </c>
      <c r="AO3254" s="275">
        <f>Table2[[#This Row],[OUTSD_IND_HEALTH_TOTAL]]-Table2[[#This Row],[OUTSD_IND_GRANDFATHER]]</f>
        <v>0</v>
      </c>
      <c r="AP3254" s="273">
        <f>(Table2[[#This Row],[OUTSD_SG_HEALTH_TOTAL]]+Table2[[#This Row],[EXCHG_SG_HEALTH_TOTAL]])-Table2[[#This Row],[OUTSD_SG_GRANDFATHER]]</f>
        <v>0</v>
      </c>
      <c r="AQ3254" s="275">
        <f>Table2[[#This Row],[OUTSD_SG_HEALTH_TOTAL]]-Table2[[#This Row],[OUTSD_SG_GRANDFATHER]]</f>
        <v>0</v>
      </c>
      <c r="AR3254" s="273">
        <f>Table2[[#This Row],[EXCHG_IND_HEALTH_TOTAL]]+Table2[[#This Row],[OUTSD_IND_HEALTH_TOTAL]]</f>
        <v>0</v>
      </c>
      <c r="AS3254" s="273">
        <f>Table2[[#This Row],[EXCHG_SG_HEALTH_TOTAL]]+Table2[[#This Row],[OUTSD_SG_HEALTH_TOTAL]]</f>
        <v>0</v>
      </c>
      <c r="AT3254" s="273">
        <f>Table2[[#This Row],[OUTSD_ATM_HEALTH_TOTAL]]+Table2[[#This Row],[OUTSD_LG_HEALTH_TOTAL]]+Table2[[#This Row],[Individual Total]]+Table2[[#This Row],[Small Group Total]]+Table2[[#This Row],[OUTSD_STUDENT]]</f>
        <v>0</v>
      </c>
    </row>
    <row r="3255" spans="1:46">
      <c r="A3255" t="s">
        <v>124</v>
      </c>
      <c r="B3255" t="s">
        <v>357</v>
      </c>
      <c r="AF3255">
        <v>4759</v>
      </c>
      <c r="AL3255">
        <v>2023</v>
      </c>
      <c r="AM3255">
        <v>4</v>
      </c>
      <c r="AN3255" s="273">
        <f>(Table2[[#This Row],[OUTSD_IND_HEALTH_TOTAL]]+Table2[[#This Row],[EXCHG_IND_HEALTH_TOTAL]])-Table2[[#This Row],[OUTSD_IND_GRANDFATHER]]</f>
        <v>0</v>
      </c>
      <c r="AO3255" s="275">
        <f>Table2[[#This Row],[OUTSD_IND_HEALTH_TOTAL]]-Table2[[#This Row],[OUTSD_IND_GRANDFATHER]]</f>
        <v>0</v>
      </c>
      <c r="AP3255" s="273">
        <f>(Table2[[#This Row],[OUTSD_SG_HEALTH_TOTAL]]+Table2[[#This Row],[EXCHG_SG_HEALTH_TOTAL]])-Table2[[#This Row],[OUTSD_SG_GRANDFATHER]]</f>
        <v>0</v>
      </c>
      <c r="AQ3255" s="275">
        <f>Table2[[#This Row],[OUTSD_SG_HEALTH_TOTAL]]-Table2[[#This Row],[OUTSD_SG_GRANDFATHER]]</f>
        <v>0</v>
      </c>
      <c r="AR3255" s="273">
        <f>Table2[[#This Row],[EXCHG_IND_HEALTH_TOTAL]]+Table2[[#This Row],[OUTSD_IND_HEALTH_TOTAL]]</f>
        <v>0</v>
      </c>
      <c r="AS3255" s="273">
        <f>Table2[[#This Row],[EXCHG_SG_HEALTH_TOTAL]]+Table2[[#This Row],[OUTSD_SG_HEALTH_TOTAL]]</f>
        <v>0</v>
      </c>
      <c r="AT3255" s="273">
        <f>Table2[[#This Row],[OUTSD_ATM_HEALTH_TOTAL]]+Table2[[#This Row],[OUTSD_LG_HEALTH_TOTAL]]+Table2[[#This Row],[Individual Total]]+Table2[[#This Row],[Small Group Total]]+Table2[[#This Row],[OUTSD_STUDENT]]</f>
        <v>0</v>
      </c>
    </row>
    <row r="3256" spans="1:46">
      <c r="A3256" t="s">
        <v>525</v>
      </c>
      <c r="B3256" t="s">
        <v>358</v>
      </c>
      <c r="AF3256">
        <v>14640</v>
      </c>
      <c r="AL3256">
        <v>2023</v>
      </c>
      <c r="AM3256">
        <v>4</v>
      </c>
      <c r="AN3256" s="273">
        <f>(Table2[[#This Row],[OUTSD_IND_HEALTH_TOTAL]]+Table2[[#This Row],[EXCHG_IND_HEALTH_TOTAL]])-Table2[[#This Row],[OUTSD_IND_GRANDFATHER]]</f>
        <v>0</v>
      </c>
      <c r="AO3256" s="275">
        <f>Table2[[#This Row],[OUTSD_IND_HEALTH_TOTAL]]-Table2[[#This Row],[OUTSD_IND_GRANDFATHER]]</f>
        <v>0</v>
      </c>
      <c r="AP3256" s="273">
        <f>(Table2[[#This Row],[OUTSD_SG_HEALTH_TOTAL]]+Table2[[#This Row],[EXCHG_SG_HEALTH_TOTAL]])-Table2[[#This Row],[OUTSD_SG_GRANDFATHER]]</f>
        <v>0</v>
      </c>
      <c r="AQ3256" s="275">
        <f>Table2[[#This Row],[OUTSD_SG_HEALTH_TOTAL]]-Table2[[#This Row],[OUTSD_SG_GRANDFATHER]]</f>
        <v>0</v>
      </c>
      <c r="AR3256" s="273">
        <f>Table2[[#This Row],[EXCHG_IND_HEALTH_TOTAL]]+Table2[[#This Row],[OUTSD_IND_HEALTH_TOTAL]]</f>
        <v>0</v>
      </c>
      <c r="AS3256" s="273">
        <f>Table2[[#This Row],[EXCHG_SG_HEALTH_TOTAL]]+Table2[[#This Row],[OUTSD_SG_HEALTH_TOTAL]]</f>
        <v>0</v>
      </c>
      <c r="AT3256" s="273">
        <f>Table2[[#This Row],[OUTSD_ATM_HEALTH_TOTAL]]+Table2[[#This Row],[OUTSD_LG_HEALTH_TOTAL]]+Table2[[#This Row],[Individual Total]]+Table2[[#This Row],[Small Group Total]]+Table2[[#This Row],[OUTSD_STUDENT]]</f>
        <v>0</v>
      </c>
    </row>
    <row r="3257" spans="1:46">
      <c r="A3257" t="s">
        <v>525</v>
      </c>
      <c r="B3257" t="s">
        <v>359</v>
      </c>
      <c r="AF3257">
        <v>249</v>
      </c>
      <c r="AL3257">
        <v>2023</v>
      </c>
      <c r="AM3257">
        <v>4</v>
      </c>
      <c r="AN3257" s="273">
        <f>(Table2[[#This Row],[OUTSD_IND_HEALTH_TOTAL]]+Table2[[#This Row],[EXCHG_IND_HEALTH_TOTAL]])-Table2[[#This Row],[OUTSD_IND_GRANDFATHER]]</f>
        <v>0</v>
      </c>
      <c r="AO3257" s="275">
        <f>Table2[[#This Row],[OUTSD_IND_HEALTH_TOTAL]]-Table2[[#This Row],[OUTSD_IND_GRANDFATHER]]</f>
        <v>0</v>
      </c>
      <c r="AP3257" s="273">
        <f>(Table2[[#This Row],[OUTSD_SG_HEALTH_TOTAL]]+Table2[[#This Row],[EXCHG_SG_HEALTH_TOTAL]])-Table2[[#This Row],[OUTSD_SG_GRANDFATHER]]</f>
        <v>0</v>
      </c>
      <c r="AQ3257" s="275">
        <f>Table2[[#This Row],[OUTSD_SG_HEALTH_TOTAL]]-Table2[[#This Row],[OUTSD_SG_GRANDFATHER]]</f>
        <v>0</v>
      </c>
      <c r="AR3257" s="273">
        <f>Table2[[#This Row],[EXCHG_IND_HEALTH_TOTAL]]+Table2[[#This Row],[OUTSD_IND_HEALTH_TOTAL]]</f>
        <v>0</v>
      </c>
      <c r="AS3257" s="273">
        <f>Table2[[#This Row],[EXCHG_SG_HEALTH_TOTAL]]+Table2[[#This Row],[OUTSD_SG_HEALTH_TOTAL]]</f>
        <v>0</v>
      </c>
      <c r="AT3257" s="273">
        <f>Table2[[#This Row],[OUTSD_ATM_HEALTH_TOTAL]]+Table2[[#This Row],[OUTSD_LG_HEALTH_TOTAL]]+Table2[[#This Row],[Individual Total]]+Table2[[#This Row],[Small Group Total]]+Table2[[#This Row],[OUTSD_STUDENT]]</f>
        <v>0</v>
      </c>
    </row>
    <row r="3258" spans="1:46">
      <c r="A3258" t="s">
        <v>525</v>
      </c>
      <c r="B3258" t="s">
        <v>486</v>
      </c>
      <c r="AF3258">
        <v>2269</v>
      </c>
      <c r="AL3258">
        <v>2023</v>
      </c>
      <c r="AM3258">
        <v>4</v>
      </c>
      <c r="AN3258" s="273">
        <f>(Table2[[#This Row],[OUTSD_IND_HEALTH_TOTAL]]+Table2[[#This Row],[EXCHG_IND_HEALTH_TOTAL]])-Table2[[#This Row],[OUTSD_IND_GRANDFATHER]]</f>
        <v>0</v>
      </c>
      <c r="AO3258" s="275">
        <f>Table2[[#This Row],[OUTSD_IND_HEALTH_TOTAL]]-Table2[[#This Row],[OUTSD_IND_GRANDFATHER]]</f>
        <v>0</v>
      </c>
      <c r="AP3258" s="273">
        <f>(Table2[[#This Row],[OUTSD_SG_HEALTH_TOTAL]]+Table2[[#This Row],[EXCHG_SG_HEALTH_TOTAL]])-Table2[[#This Row],[OUTSD_SG_GRANDFATHER]]</f>
        <v>0</v>
      </c>
      <c r="AQ3258" s="275">
        <f>Table2[[#This Row],[OUTSD_SG_HEALTH_TOTAL]]-Table2[[#This Row],[OUTSD_SG_GRANDFATHER]]</f>
        <v>0</v>
      </c>
      <c r="AR3258" s="273">
        <f>Table2[[#This Row],[EXCHG_IND_HEALTH_TOTAL]]+Table2[[#This Row],[OUTSD_IND_HEALTH_TOTAL]]</f>
        <v>0</v>
      </c>
      <c r="AS3258" s="273">
        <f>Table2[[#This Row],[EXCHG_SG_HEALTH_TOTAL]]+Table2[[#This Row],[OUTSD_SG_HEALTH_TOTAL]]</f>
        <v>0</v>
      </c>
      <c r="AT3258" s="273">
        <f>Table2[[#This Row],[OUTSD_ATM_HEALTH_TOTAL]]+Table2[[#This Row],[OUTSD_LG_HEALTH_TOTAL]]+Table2[[#This Row],[Individual Total]]+Table2[[#This Row],[Small Group Total]]+Table2[[#This Row],[OUTSD_STUDENT]]</f>
        <v>0</v>
      </c>
    </row>
    <row r="3259" spans="1:46">
      <c r="A3259" t="s">
        <v>525</v>
      </c>
      <c r="B3259" t="s">
        <v>357</v>
      </c>
      <c r="AF3259">
        <v>1241</v>
      </c>
      <c r="AL3259">
        <v>2023</v>
      </c>
      <c r="AM3259">
        <v>4</v>
      </c>
      <c r="AN3259" s="273">
        <f>(Table2[[#This Row],[OUTSD_IND_HEALTH_TOTAL]]+Table2[[#This Row],[EXCHG_IND_HEALTH_TOTAL]])-Table2[[#This Row],[OUTSD_IND_GRANDFATHER]]</f>
        <v>0</v>
      </c>
      <c r="AO3259" s="275">
        <f>Table2[[#This Row],[OUTSD_IND_HEALTH_TOTAL]]-Table2[[#This Row],[OUTSD_IND_GRANDFATHER]]</f>
        <v>0</v>
      </c>
      <c r="AP3259" s="273">
        <f>(Table2[[#This Row],[OUTSD_SG_HEALTH_TOTAL]]+Table2[[#This Row],[EXCHG_SG_HEALTH_TOTAL]])-Table2[[#This Row],[OUTSD_SG_GRANDFATHER]]</f>
        <v>0</v>
      </c>
      <c r="AQ3259" s="275">
        <f>Table2[[#This Row],[OUTSD_SG_HEALTH_TOTAL]]-Table2[[#This Row],[OUTSD_SG_GRANDFATHER]]</f>
        <v>0</v>
      </c>
      <c r="AR3259" s="273">
        <f>Table2[[#This Row],[EXCHG_IND_HEALTH_TOTAL]]+Table2[[#This Row],[OUTSD_IND_HEALTH_TOTAL]]</f>
        <v>0</v>
      </c>
      <c r="AS3259" s="273">
        <f>Table2[[#This Row],[EXCHG_SG_HEALTH_TOTAL]]+Table2[[#This Row],[OUTSD_SG_HEALTH_TOTAL]]</f>
        <v>0</v>
      </c>
      <c r="AT3259" s="273">
        <f>Table2[[#This Row],[OUTSD_ATM_HEALTH_TOTAL]]+Table2[[#This Row],[OUTSD_LG_HEALTH_TOTAL]]+Table2[[#This Row],[Individual Total]]+Table2[[#This Row],[Small Group Total]]+Table2[[#This Row],[OUTSD_STUDENT]]</f>
        <v>0</v>
      </c>
    </row>
    <row r="3260" spans="1:46">
      <c r="A3260" t="s">
        <v>525</v>
      </c>
      <c r="B3260" t="s">
        <v>362</v>
      </c>
      <c r="AF3260">
        <v>62</v>
      </c>
      <c r="AL3260">
        <v>2023</v>
      </c>
      <c r="AM3260">
        <v>4</v>
      </c>
      <c r="AN3260" s="273">
        <f>(Table2[[#This Row],[OUTSD_IND_HEALTH_TOTAL]]+Table2[[#This Row],[EXCHG_IND_HEALTH_TOTAL]])-Table2[[#This Row],[OUTSD_IND_GRANDFATHER]]</f>
        <v>0</v>
      </c>
      <c r="AO3260" s="275">
        <f>Table2[[#This Row],[OUTSD_IND_HEALTH_TOTAL]]-Table2[[#This Row],[OUTSD_IND_GRANDFATHER]]</f>
        <v>0</v>
      </c>
      <c r="AP3260" s="273">
        <f>(Table2[[#This Row],[OUTSD_SG_HEALTH_TOTAL]]+Table2[[#This Row],[EXCHG_SG_HEALTH_TOTAL]])-Table2[[#This Row],[OUTSD_SG_GRANDFATHER]]</f>
        <v>0</v>
      </c>
      <c r="AQ3260" s="275">
        <f>Table2[[#This Row],[OUTSD_SG_HEALTH_TOTAL]]-Table2[[#This Row],[OUTSD_SG_GRANDFATHER]]</f>
        <v>0</v>
      </c>
      <c r="AR3260" s="273">
        <f>Table2[[#This Row],[EXCHG_IND_HEALTH_TOTAL]]+Table2[[#This Row],[OUTSD_IND_HEALTH_TOTAL]]</f>
        <v>0</v>
      </c>
      <c r="AS3260" s="273">
        <f>Table2[[#This Row],[EXCHG_SG_HEALTH_TOTAL]]+Table2[[#This Row],[OUTSD_SG_HEALTH_TOTAL]]</f>
        <v>0</v>
      </c>
      <c r="AT3260" s="273">
        <f>Table2[[#This Row],[OUTSD_ATM_HEALTH_TOTAL]]+Table2[[#This Row],[OUTSD_LG_HEALTH_TOTAL]]+Table2[[#This Row],[Individual Total]]+Table2[[#This Row],[Small Group Total]]+Table2[[#This Row],[OUTSD_STUDENT]]</f>
        <v>0</v>
      </c>
    </row>
    <row r="3261" spans="1:46">
      <c r="A3261" t="s">
        <v>125</v>
      </c>
      <c r="B3261" t="s">
        <v>358</v>
      </c>
      <c r="AE3261">
        <v>3</v>
      </c>
      <c r="AL3261">
        <v>2023</v>
      </c>
      <c r="AM3261">
        <v>4</v>
      </c>
      <c r="AN3261" s="273">
        <f>(Table2[[#This Row],[OUTSD_IND_HEALTH_TOTAL]]+Table2[[#This Row],[EXCHG_IND_HEALTH_TOTAL]])-Table2[[#This Row],[OUTSD_IND_GRANDFATHER]]</f>
        <v>0</v>
      </c>
      <c r="AO3261" s="275">
        <f>Table2[[#This Row],[OUTSD_IND_HEALTH_TOTAL]]-Table2[[#This Row],[OUTSD_IND_GRANDFATHER]]</f>
        <v>0</v>
      </c>
      <c r="AP3261" s="273">
        <f>(Table2[[#This Row],[OUTSD_SG_HEALTH_TOTAL]]+Table2[[#This Row],[EXCHG_SG_HEALTH_TOTAL]])-Table2[[#This Row],[OUTSD_SG_GRANDFATHER]]</f>
        <v>0</v>
      </c>
      <c r="AQ3261" s="275">
        <f>Table2[[#This Row],[OUTSD_SG_HEALTH_TOTAL]]-Table2[[#This Row],[OUTSD_SG_GRANDFATHER]]</f>
        <v>0</v>
      </c>
      <c r="AR3261" s="273">
        <f>Table2[[#This Row],[EXCHG_IND_HEALTH_TOTAL]]+Table2[[#This Row],[OUTSD_IND_HEALTH_TOTAL]]</f>
        <v>0</v>
      </c>
      <c r="AS3261" s="273">
        <f>Table2[[#This Row],[EXCHG_SG_HEALTH_TOTAL]]+Table2[[#This Row],[OUTSD_SG_HEALTH_TOTAL]]</f>
        <v>0</v>
      </c>
      <c r="AT3261" s="273">
        <f>Table2[[#This Row],[OUTSD_ATM_HEALTH_TOTAL]]+Table2[[#This Row],[OUTSD_LG_HEALTH_TOTAL]]+Table2[[#This Row],[Individual Total]]+Table2[[#This Row],[Small Group Total]]+Table2[[#This Row],[OUTSD_STUDENT]]</f>
        <v>0</v>
      </c>
    </row>
    <row r="3262" spans="1:46">
      <c r="A3262" t="s">
        <v>125</v>
      </c>
      <c r="B3262" t="s">
        <v>361</v>
      </c>
      <c r="AF3262">
        <v>124</v>
      </c>
      <c r="AL3262">
        <v>2023</v>
      </c>
      <c r="AM3262">
        <v>4</v>
      </c>
      <c r="AN3262" s="273">
        <f>(Table2[[#This Row],[OUTSD_IND_HEALTH_TOTAL]]+Table2[[#This Row],[EXCHG_IND_HEALTH_TOTAL]])-Table2[[#This Row],[OUTSD_IND_GRANDFATHER]]</f>
        <v>0</v>
      </c>
      <c r="AO3262" s="275">
        <f>Table2[[#This Row],[OUTSD_IND_HEALTH_TOTAL]]-Table2[[#This Row],[OUTSD_IND_GRANDFATHER]]</f>
        <v>0</v>
      </c>
      <c r="AP3262" s="273">
        <f>(Table2[[#This Row],[OUTSD_SG_HEALTH_TOTAL]]+Table2[[#This Row],[EXCHG_SG_HEALTH_TOTAL]])-Table2[[#This Row],[OUTSD_SG_GRANDFATHER]]</f>
        <v>0</v>
      </c>
      <c r="AQ3262" s="275">
        <f>Table2[[#This Row],[OUTSD_SG_HEALTH_TOTAL]]-Table2[[#This Row],[OUTSD_SG_GRANDFATHER]]</f>
        <v>0</v>
      </c>
      <c r="AR3262" s="273">
        <f>Table2[[#This Row],[EXCHG_IND_HEALTH_TOTAL]]+Table2[[#This Row],[OUTSD_IND_HEALTH_TOTAL]]</f>
        <v>0</v>
      </c>
      <c r="AS3262" s="273">
        <f>Table2[[#This Row],[EXCHG_SG_HEALTH_TOTAL]]+Table2[[#This Row],[OUTSD_SG_HEALTH_TOTAL]]</f>
        <v>0</v>
      </c>
      <c r="AT3262" s="273">
        <f>Table2[[#This Row],[OUTSD_ATM_HEALTH_TOTAL]]+Table2[[#This Row],[OUTSD_LG_HEALTH_TOTAL]]+Table2[[#This Row],[Individual Total]]+Table2[[#This Row],[Small Group Total]]+Table2[[#This Row],[OUTSD_STUDENT]]</f>
        <v>0</v>
      </c>
    </row>
    <row r="3263" spans="1:46">
      <c r="A3263" t="s">
        <v>125</v>
      </c>
      <c r="B3263" t="s">
        <v>359</v>
      </c>
      <c r="AE3263">
        <v>14</v>
      </c>
      <c r="AF3263">
        <v>10900</v>
      </c>
      <c r="AL3263">
        <v>2023</v>
      </c>
      <c r="AM3263">
        <v>4</v>
      </c>
      <c r="AN3263" s="273">
        <f>(Table2[[#This Row],[OUTSD_IND_HEALTH_TOTAL]]+Table2[[#This Row],[EXCHG_IND_HEALTH_TOTAL]])-Table2[[#This Row],[OUTSD_IND_GRANDFATHER]]</f>
        <v>0</v>
      </c>
      <c r="AO3263" s="275">
        <f>Table2[[#This Row],[OUTSD_IND_HEALTH_TOTAL]]-Table2[[#This Row],[OUTSD_IND_GRANDFATHER]]</f>
        <v>0</v>
      </c>
      <c r="AP3263" s="273">
        <f>(Table2[[#This Row],[OUTSD_SG_HEALTH_TOTAL]]+Table2[[#This Row],[EXCHG_SG_HEALTH_TOTAL]])-Table2[[#This Row],[OUTSD_SG_GRANDFATHER]]</f>
        <v>0</v>
      </c>
      <c r="AQ3263" s="275">
        <f>Table2[[#This Row],[OUTSD_SG_HEALTH_TOTAL]]-Table2[[#This Row],[OUTSD_SG_GRANDFATHER]]</f>
        <v>0</v>
      </c>
      <c r="AR3263" s="273">
        <f>Table2[[#This Row],[EXCHG_IND_HEALTH_TOTAL]]+Table2[[#This Row],[OUTSD_IND_HEALTH_TOTAL]]</f>
        <v>0</v>
      </c>
      <c r="AS3263" s="273">
        <f>Table2[[#This Row],[EXCHG_SG_HEALTH_TOTAL]]+Table2[[#This Row],[OUTSD_SG_HEALTH_TOTAL]]</f>
        <v>0</v>
      </c>
      <c r="AT3263" s="273">
        <f>Table2[[#This Row],[OUTSD_ATM_HEALTH_TOTAL]]+Table2[[#This Row],[OUTSD_LG_HEALTH_TOTAL]]+Table2[[#This Row],[Individual Total]]+Table2[[#This Row],[Small Group Total]]+Table2[[#This Row],[OUTSD_STUDENT]]</f>
        <v>0</v>
      </c>
    </row>
    <row r="3264" spans="1:46">
      <c r="A3264" t="s">
        <v>125</v>
      </c>
      <c r="B3264" t="s">
        <v>486</v>
      </c>
      <c r="AF3264">
        <v>8645</v>
      </c>
      <c r="AL3264">
        <v>2023</v>
      </c>
      <c r="AM3264">
        <v>4</v>
      </c>
      <c r="AN3264" s="273">
        <f>(Table2[[#This Row],[OUTSD_IND_HEALTH_TOTAL]]+Table2[[#This Row],[EXCHG_IND_HEALTH_TOTAL]])-Table2[[#This Row],[OUTSD_IND_GRANDFATHER]]</f>
        <v>0</v>
      </c>
      <c r="AO3264" s="275">
        <f>Table2[[#This Row],[OUTSD_IND_HEALTH_TOTAL]]-Table2[[#This Row],[OUTSD_IND_GRANDFATHER]]</f>
        <v>0</v>
      </c>
      <c r="AP3264" s="273">
        <f>(Table2[[#This Row],[OUTSD_SG_HEALTH_TOTAL]]+Table2[[#This Row],[EXCHG_SG_HEALTH_TOTAL]])-Table2[[#This Row],[OUTSD_SG_GRANDFATHER]]</f>
        <v>0</v>
      </c>
      <c r="AQ3264" s="275">
        <f>Table2[[#This Row],[OUTSD_SG_HEALTH_TOTAL]]-Table2[[#This Row],[OUTSD_SG_GRANDFATHER]]</f>
        <v>0</v>
      </c>
      <c r="AR3264" s="273">
        <f>Table2[[#This Row],[EXCHG_IND_HEALTH_TOTAL]]+Table2[[#This Row],[OUTSD_IND_HEALTH_TOTAL]]</f>
        <v>0</v>
      </c>
      <c r="AS3264" s="273">
        <f>Table2[[#This Row],[EXCHG_SG_HEALTH_TOTAL]]+Table2[[#This Row],[OUTSD_SG_HEALTH_TOTAL]]</f>
        <v>0</v>
      </c>
      <c r="AT3264" s="273">
        <f>Table2[[#This Row],[OUTSD_ATM_HEALTH_TOTAL]]+Table2[[#This Row],[OUTSD_LG_HEALTH_TOTAL]]+Table2[[#This Row],[Individual Total]]+Table2[[#This Row],[Small Group Total]]+Table2[[#This Row],[OUTSD_STUDENT]]</f>
        <v>0</v>
      </c>
    </row>
    <row r="3265" spans="1:46">
      <c r="A3265" t="s">
        <v>125</v>
      </c>
      <c r="B3265" t="s">
        <v>373</v>
      </c>
      <c r="AE3265">
        <v>2</v>
      </c>
      <c r="AF3265">
        <v>1009</v>
      </c>
      <c r="AL3265">
        <v>2023</v>
      </c>
      <c r="AM3265">
        <v>4</v>
      </c>
      <c r="AN3265" s="273">
        <f>(Table2[[#This Row],[OUTSD_IND_HEALTH_TOTAL]]+Table2[[#This Row],[EXCHG_IND_HEALTH_TOTAL]])-Table2[[#This Row],[OUTSD_IND_GRANDFATHER]]</f>
        <v>0</v>
      </c>
      <c r="AO3265" s="275">
        <f>Table2[[#This Row],[OUTSD_IND_HEALTH_TOTAL]]-Table2[[#This Row],[OUTSD_IND_GRANDFATHER]]</f>
        <v>0</v>
      </c>
      <c r="AP3265" s="273">
        <f>(Table2[[#This Row],[OUTSD_SG_HEALTH_TOTAL]]+Table2[[#This Row],[EXCHG_SG_HEALTH_TOTAL]])-Table2[[#This Row],[OUTSD_SG_GRANDFATHER]]</f>
        <v>0</v>
      </c>
      <c r="AQ3265" s="275">
        <f>Table2[[#This Row],[OUTSD_SG_HEALTH_TOTAL]]-Table2[[#This Row],[OUTSD_SG_GRANDFATHER]]</f>
        <v>0</v>
      </c>
      <c r="AR3265" s="273">
        <f>Table2[[#This Row],[EXCHG_IND_HEALTH_TOTAL]]+Table2[[#This Row],[OUTSD_IND_HEALTH_TOTAL]]</f>
        <v>0</v>
      </c>
      <c r="AS3265" s="273">
        <f>Table2[[#This Row],[EXCHG_SG_HEALTH_TOTAL]]+Table2[[#This Row],[OUTSD_SG_HEALTH_TOTAL]]</f>
        <v>0</v>
      </c>
      <c r="AT3265" s="273">
        <f>Table2[[#This Row],[OUTSD_ATM_HEALTH_TOTAL]]+Table2[[#This Row],[OUTSD_LG_HEALTH_TOTAL]]+Table2[[#This Row],[Individual Total]]+Table2[[#This Row],[Small Group Total]]+Table2[[#This Row],[OUTSD_STUDENT]]</f>
        <v>0</v>
      </c>
    </row>
    <row r="3266" spans="1:46">
      <c r="A3266" t="s">
        <v>125</v>
      </c>
      <c r="B3266" t="s">
        <v>357</v>
      </c>
      <c r="AE3266">
        <v>1</v>
      </c>
      <c r="AL3266">
        <v>2023</v>
      </c>
      <c r="AM3266">
        <v>4</v>
      </c>
      <c r="AN3266" s="273">
        <f>(Table2[[#This Row],[OUTSD_IND_HEALTH_TOTAL]]+Table2[[#This Row],[EXCHG_IND_HEALTH_TOTAL]])-Table2[[#This Row],[OUTSD_IND_GRANDFATHER]]</f>
        <v>0</v>
      </c>
      <c r="AO3266" s="275">
        <f>Table2[[#This Row],[OUTSD_IND_HEALTH_TOTAL]]-Table2[[#This Row],[OUTSD_IND_GRANDFATHER]]</f>
        <v>0</v>
      </c>
      <c r="AP3266" s="273">
        <f>(Table2[[#This Row],[OUTSD_SG_HEALTH_TOTAL]]+Table2[[#This Row],[EXCHG_SG_HEALTH_TOTAL]])-Table2[[#This Row],[OUTSD_SG_GRANDFATHER]]</f>
        <v>0</v>
      </c>
      <c r="AQ3266" s="275">
        <f>Table2[[#This Row],[OUTSD_SG_HEALTH_TOTAL]]-Table2[[#This Row],[OUTSD_SG_GRANDFATHER]]</f>
        <v>0</v>
      </c>
      <c r="AR3266" s="273">
        <f>Table2[[#This Row],[EXCHG_IND_HEALTH_TOTAL]]+Table2[[#This Row],[OUTSD_IND_HEALTH_TOTAL]]</f>
        <v>0</v>
      </c>
      <c r="AS3266" s="273">
        <f>Table2[[#This Row],[EXCHG_SG_HEALTH_TOTAL]]+Table2[[#This Row],[OUTSD_SG_HEALTH_TOTAL]]</f>
        <v>0</v>
      </c>
      <c r="AT3266" s="273">
        <f>Table2[[#This Row],[OUTSD_ATM_HEALTH_TOTAL]]+Table2[[#This Row],[OUTSD_LG_HEALTH_TOTAL]]+Table2[[#This Row],[Individual Total]]+Table2[[#This Row],[Small Group Total]]+Table2[[#This Row],[OUTSD_STUDENT]]</f>
        <v>0</v>
      </c>
    </row>
    <row r="3267" spans="1:46">
      <c r="A3267" t="s">
        <v>456</v>
      </c>
      <c r="B3267" t="s">
        <v>363</v>
      </c>
      <c r="AE3267">
        <v>2</v>
      </c>
      <c r="AL3267">
        <v>2023</v>
      </c>
      <c r="AM3267">
        <v>4</v>
      </c>
      <c r="AN3267" s="273">
        <f>(Table2[[#This Row],[OUTSD_IND_HEALTH_TOTAL]]+Table2[[#This Row],[EXCHG_IND_HEALTH_TOTAL]])-Table2[[#This Row],[OUTSD_IND_GRANDFATHER]]</f>
        <v>0</v>
      </c>
      <c r="AO3267" s="275">
        <f>Table2[[#This Row],[OUTSD_IND_HEALTH_TOTAL]]-Table2[[#This Row],[OUTSD_IND_GRANDFATHER]]</f>
        <v>0</v>
      </c>
      <c r="AP3267" s="273">
        <f>(Table2[[#This Row],[OUTSD_SG_HEALTH_TOTAL]]+Table2[[#This Row],[EXCHG_SG_HEALTH_TOTAL]])-Table2[[#This Row],[OUTSD_SG_GRANDFATHER]]</f>
        <v>0</v>
      </c>
      <c r="AQ3267" s="275">
        <f>Table2[[#This Row],[OUTSD_SG_HEALTH_TOTAL]]-Table2[[#This Row],[OUTSD_SG_GRANDFATHER]]</f>
        <v>0</v>
      </c>
      <c r="AR3267" s="273">
        <f>Table2[[#This Row],[EXCHG_IND_HEALTH_TOTAL]]+Table2[[#This Row],[OUTSD_IND_HEALTH_TOTAL]]</f>
        <v>0</v>
      </c>
      <c r="AS3267" s="273">
        <f>Table2[[#This Row],[EXCHG_SG_HEALTH_TOTAL]]+Table2[[#This Row],[OUTSD_SG_HEALTH_TOTAL]]</f>
        <v>0</v>
      </c>
      <c r="AT3267" s="273">
        <f>Table2[[#This Row],[OUTSD_ATM_HEALTH_TOTAL]]+Table2[[#This Row],[OUTSD_LG_HEALTH_TOTAL]]+Table2[[#This Row],[Individual Total]]+Table2[[#This Row],[Small Group Total]]+Table2[[#This Row],[OUTSD_STUDENT]]</f>
        <v>0</v>
      </c>
    </row>
    <row r="3268" spans="1:46">
      <c r="A3268" t="s">
        <v>456</v>
      </c>
      <c r="B3268" t="s">
        <v>358</v>
      </c>
      <c r="AE3268">
        <v>115</v>
      </c>
      <c r="AL3268">
        <v>2023</v>
      </c>
      <c r="AM3268">
        <v>4</v>
      </c>
      <c r="AN3268" s="273">
        <f>(Table2[[#This Row],[OUTSD_IND_HEALTH_TOTAL]]+Table2[[#This Row],[EXCHG_IND_HEALTH_TOTAL]])-Table2[[#This Row],[OUTSD_IND_GRANDFATHER]]</f>
        <v>0</v>
      </c>
      <c r="AO3268" s="275">
        <f>Table2[[#This Row],[OUTSD_IND_HEALTH_TOTAL]]-Table2[[#This Row],[OUTSD_IND_GRANDFATHER]]</f>
        <v>0</v>
      </c>
      <c r="AP3268" s="273">
        <f>(Table2[[#This Row],[OUTSD_SG_HEALTH_TOTAL]]+Table2[[#This Row],[EXCHG_SG_HEALTH_TOTAL]])-Table2[[#This Row],[OUTSD_SG_GRANDFATHER]]</f>
        <v>0</v>
      </c>
      <c r="AQ3268" s="275">
        <f>Table2[[#This Row],[OUTSD_SG_HEALTH_TOTAL]]-Table2[[#This Row],[OUTSD_SG_GRANDFATHER]]</f>
        <v>0</v>
      </c>
      <c r="AR3268" s="273">
        <f>Table2[[#This Row],[EXCHG_IND_HEALTH_TOTAL]]+Table2[[#This Row],[OUTSD_IND_HEALTH_TOTAL]]</f>
        <v>0</v>
      </c>
      <c r="AS3268" s="273">
        <f>Table2[[#This Row],[EXCHG_SG_HEALTH_TOTAL]]+Table2[[#This Row],[OUTSD_SG_HEALTH_TOTAL]]</f>
        <v>0</v>
      </c>
      <c r="AT3268" s="273">
        <f>Table2[[#This Row],[OUTSD_ATM_HEALTH_TOTAL]]+Table2[[#This Row],[OUTSD_LG_HEALTH_TOTAL]]+Table2[[#This Row],[Individual Total]]+Table2[[#This Row],[Small Group Total]]+Table2[[#This Row],[OUTSD_STUDENT]]</f>
        <v>0</v>
      </c>
    </row>
    <row r="3269" spans="1:46">
      <c r="A3269" t="s">
        <v>456</v>
      </c>
      <c r="B3269" t="s">
        <v>372</v>
      </c>
      <c r="AE3269">
        <v>10</v>
      </c>
      <c r="AL3269">
        <v>2023</v>
      </c>
      <c r="AM3269">
        <v>4</v>
      </c>
      <c r="AN3269" s="273">
        <f>(Table2[[#This Row],[OUTSD_IND_HEALTH_TOTAL]]+Table2[[#This Row],[EXCHG_IND_HEALTH_TOTAL]])-Table2[[#This Row],[OUTSD_IND_GRANDFATHER]]</f>
        <v>0</v>
      </c>
      <c r="AO3269" s="275">
        <f>Table2[[#This Row],[OUTSD_IND_HEALTH_TOTAL]]-Table2[[#This Row],[OUTSD_IND_GRANDFATHER]]</f>
        <v>0</v>
      </c>
      <c r="AP3269" s="273">
        <f>(Table2[[#This Row],[OUTSD_SG_HEALTH_TOTAL]]+Table2[[#This Row],[EXCHG_SG_HEALTH_TOTAL]])-Table2[[#This Row],[OUTSD_SG_GRANDFATHER]]</f>
        <v>0</v>
      </c>
      <c r="AQ3269" s="275">
        <f>Table2[[#This Row],[OUTSD_SG_HEALTH_TOTAL]]-Table2[[#This Row],[OUTSD_SG_GRANDFATHER]]</f>
        <v>0</v>
      </c>
      <c r="AR3269" s="273">
        <f>Table2[[#This Row],[EXCHG_IND_HEALTH_TOTAL]]+Table2[[#This Row],[OUTSD_IND_HEALTH_TOTAL]]</f>
        <v>0</v>
      </c>
      <c r="AS3269" s="273">
        <f>Table2[[#This Row],[EXCHG_SG_HEALTH_TOTAL]]+Table2[[#This Row],[OUTSD_SG_HEALTH_TOTAL]]</f>
        <v>0</v>
      </c>
      <c r="AT3269" s="273">
        <f>Table2[[#This Row],[OUTSD_ATM_HEALTH_TOTAL]]+Table2[[#This Row],[OUTSD_LG_HEALTH_TOTAL]]+Table2[[#This Row],[Individual Total]]+Table2[[#This Row],[Small Group Total]]+Table2[[#This Row],[OUTSD_STUDENT]]</f>
        <v>0</v>
      </c>
    </row>
    <row r="3270" spans="1:46">
      <c r="A3270" t="s">
        <v>456</v>
      </c>
      <c r="B3270" t="s">
        <v>367</v>
      </c>
      <c r="AE3270">
        <v>2</v>
      </c>
      <c r="AL3270">
        <v>2023</v>
      </c>
      <c r="AM3270">
        <v>4</v>
      </c>
      <c r="AN3270" s="273">
        <f>(Table2[[#This Row],[OUTSD_IND_HEALTH_TOTAL]]+Table2[[#This Row],[EXCHG_IND_HEALTH_TOTAL]])-Table2[[#This Row],[OUTSD_IND_GRANDFATHER]]</f>
        <v>0</v>
      </c>
      <c r="AO3270" s="275">
        <f>Table2[[#This Row],[OUTSD_IND_HEALTH_TOTAL]]-Table2[[#This Row],[OUTSD_IND_GRANDFATHER]]</f>
        <v>0</v>
      </c>
      <c r="AP3270" s="273">
        <f>(Table2[[#This Row],[OUTSD_SG_HEALTH_TOTAL]]+Table2[[#This Row],[EXCHG_SG_HEALTH_TOTAL]])-Table2[[#This Row],[OUTSD_SG_GRANDFATHER]]</f>
        <v>0</v>
      </c>
      <c r="AQ3270" s="275">
        <f>Table2[[#This Row],[OUTSD_SG_HEALTH_TOTAL]]-Table2[[#This Row],[OUTSD_SG_GRANDFATHER]]</f>
        <v>0</v>
      </c>
      <c r="AR3270" s="273">
        <f>Table2[[#This Row],[EXCHG_IND_HEALTH_TOTAL]]+Table2[[#This Row],[OUTSD_IND_HEALTH_TOTAL]]</f>
        <v>0</v>
      </c>
      <c r="AS3270" s="273">
        <f>Table2[[#This Row],[EXCHG_SG_HEALTH_TOTAL]]+Table2[[#This Row],[OUTSD_SG_HEALTH_TOTAL]]</f>
        <v>0</v>
      </c>
      <c r="AT3270" s="273">
        <f>Table2[[#This Row],[OUTSD_ATM_HEALTH_TOTAL]]+Table2[[#This Row],[OUTSD_LG_HEALTH_TOTAL]]+Table2[[#This Row],[Individual Total]]+Table2[[#This Row],[Small Group Total]]+Table2[[#This Row],[OUTSD_STUDENT]]</f>
        <v>0</v>
      </c>
    </row>
    <row r="3271" spans="1:46">
      <c r="A3271" t="s">
        <v>456</v>
      </c>
      <c r="B3271" t="s">
        <v>368</v>
      </c>
      <c r="AE3271">
        <v>5</v>
      </c>
      <c r="AL3271">
        <v>2023</v>
      </c>
      <c r="AM3271">
        <v>4</v>
      </c>
      <c r="AN3271" s="273">
        <f>(Table2[[#This Row],[OUTSD_IND_HEALTH_TOTAL]]+Table2[[#This Row],[EXCHG_IND_HEALTH_TOTAL]])-Table2[[#This Row],[OUTSD_IND_GRANDFATHER]]</f>
        <v>0</v>
      </c>
      <c r="AO3271" s="275">
        <f>Table2[[#This Row],[OUTSD_IND_HEALTH_TOTAL]]-Table2[[#This Row],[OUTSD_IND_GRANDFATHER]]</f>
        <v>0</v>
      </c>
      <c r="AP3271" s="273">
        <f>(Table2[[#This Row],[OUTSD_SG_HEALTH_TOTAL]]+Table2[[#This Row],[EXCHG_SG_HEALTH_TOTAL]])-Table2[[#This Row],[OUTSD_SG_GRANDFATHER]]</f>
        <v>0</v>
      </c>
      <c r="AQ3271" s="275">
        <f>Table2[[#This Row],[OUTSD_SG_HEALTH_TOTAL]]-Table2[[#This Row],[OUTSD_SG_GRANDFATHER]]</f>
        <v>0</v>
      </c>
      <c r="AR3271" s="273">
        <f>Table2[[#This Row],[EXCHG_IND_HEALTH_TOTAL]]+Table2[[#This Row],[OUTSD_IND_HEALTH_TOTAL]]</f>
        <v>0</v>
      </c>
      <c r="AS3271" s="273">
        <f>Table2[[#This Row],[EXCHG_SG_HEALTH_TOTAL]]+Table2[[#This Row],[OUTSD_SG_HEALTH_TOTAL]]</f>
        <v>0</v>
      </c>
      <c r="AT3271" s="273">
        <f>Table2[[#This Row],[OUTSD_ATM_HEALTH_TOTAL]]+Table2[[#This Row],[OUTSD_LG_HEALTH_TOTAL]]+Table2[[#This Row],[Individual Total]]+Table2[[#This Row],[Small Group Total]]+Table2[[#This Row],[OUTSD_STUDENT]]</f>
        <v>0</v>
      </c>
    </row>
    <row r="3272" spans="1:46">
      <c r="A3272" t="s">
        <v>456</v>
      </c>
      <c r="B3272" t="s">
        <v>366</v>
      </c>
      <c r="AE3272">
        <v>69</v>
      </c>
      <c r="AL3272">
        <v>2023</v>
      </c>
      <c r="AM3272">
        <v>4</v>
      </c>
      <c r="AN3272" s="273">
        <f>(Table2[[#This Row],[OUTSD_IND_HEALTH_TOTAL]]+Table2[[#This Row],[EXCHG_IND_HEALTH_TOTAL]])-Table2[[#This Row],[OUTSD_IND_GRANDFATHER]]</f>
        <v>0</v>
      </c>
      <c r="AO3272" s="275">
        <f>Table2[[#This Row],[OUTSD_IND_HEALTH_TOTAL]]-Table2[[#This Row],[OUTSD_IND_GRANDFATHER]]</f>
        <v>0</v>
      </c>
      <c r="AP3272" s="273">
        <f>(Table2[[#This Row],[OUTSD_SG_HEALTH_TOTAL]]+Table2[[#This Row],[EXCHG_SG_HEALTH_TOTAL]])-Table2[[#This Row],[OUTSD_SG_GRANDFATHER]]</f>
        <v>0</v>
      </c>
      <c r="AQ3272" s="275">
        <f>Table2[[#This Row],[OUTSD_SG_HEALTH_TOTAL]]-Table2[[#This Row],[OUTSD_SG_GRANDFATHER]]</f>
        <v>0</v>
      </c>
      <c r="AR3272" s="273">
        <f>Table2[[#This Row],[EXCHG_IND_HEALTH_TOTAL]]+Table2[[#This Row],[OUTSD_IND_HEALTH_TOTAL]]</f>
        <v>0</v>
      </c>
      <c r="AS3272" s="273">
        <f>Table2[[#This Row],[EXCHG_SG_HEALTH_TOTAL]]+Table2[[#This Row],[OUTSD_SG_HEALTH_TOTAL]]</f>
        <v>0</v>
      </c>
      <c r="AT3272" s="273">
        <f>Table2[[#This Row],[OUTSD_ATM_HEALTH_TOTAL]]+Table2[[#This Row],[OUTSD_LG_HEALTH_TOTAL]]+Table2[[#This Row],[Individual Total]]+Table2[[#This Row],[Small Group Total]]+Table2[[#This Row],[OUTSD_STUDENT]]</f>
        <v>0</v>
      </c>
    </row>
    <row r="3273" spans="1:46">
      <c r="A3273" t="s">
        <v>456</v>
      </c>
      <c r="B3273" t="s">
        <v>356</v>
      </c>
      <c r="AE3273">
        <v>24</v>
      </c>
      <c r="AL3273">
        <v>2023</v>
      </c>
      <c r="AM3273">
        <v>4</v>
      </c>
      <c r="AN3273" s="273">
        <f>(Table2[[#This Row],[OUTSD_IND_HEALTH_TOTAL]]+Table2[[#This Row],[EXCHG_IND_HEALTH_TOTAL]])-Table2[[#This Row],[OUTSD_IND_GRANDFATHER]]</f>
        <v>0</v>
      </c>
      <c r="AO3273" s="275">
        <f>Table2[[#This Row],[OUTSD_IND_HEALTH_TOTAL]]-Table2[[#This Row],[OUTSD_IND_GRANDFATHER]]</f>
        <v>0</v>
      </c>
      <c r="AP3273" s="273">
        <f>(Table2[[#This Row],[OUTSD_SG_HEALTH_TOTAL]]+Table2[[#This Row],[EXCHG_SG_HEALTH_TOTAL]])-Table2[[#This Row],[OUTSD_SG_GRANDFATHER]]</f>
        <v>0</v>
      </c>
      <c r="AQ3273" s="275">
        <f>Table2[[#This Row],[OUTSD_SG_HEALTH_TOTAL]]-Table2[[#This Row],[OUTSD_SG_GRANDFATHER]]</f>
        <v>0</v>
      </c>
      <c r="AR3273" s="273">
        <f>Table2[[#This Row],[EXCHG_IND_HEALTH_TOTAL]]+Table2[[#This Row],[OUTSD_IND_HEALTH_TOTAL]]</f>
        <v>0</v>
      </c>
      <c r="AS3273" s="273">
        <f>Table2[[#This Row],[EXCHG_SG_HEALTH_TOTAL]]+Table2[[#This Row],[OUTSD_SG_HEALTH_TOTAL]]</f>
        <v>0</v>
      </c>
      <c r="AT3273" s="273">
        <f>Table2[[#This Row],[OUTSD_ATM_HEALTH_TOTAL]]+Table2[[#This Row],[OUTSD_LG_HEALTH_TOTAL]]+Table2[[#This Row],[Individual Total]]+Table2[[#This Row],[Small Group Total]]+Table2[[#This Row],[OUTSD_STUDENT]]</f>
        <v>0</v>
      </c>
    </row>
    <row r="3274" spans="1:46">
      <c r="A3274" t="s">
        <v>456</v>
      </c>
      <c r="B3274" t="s">
        <v>359</v>
      </c>
      <c r="AE3274">
        <v>53</v>
      </c>
      <c r="AL3274">
        <v>2023</v>
      </c>
      <c r="AM3274">
        <v>4</v>
      </c>
      <c r="AN3274" s="273">
        <f>(Table2[[#This Row],[OUTSD_IND_HEALTH_TOTAL]]+Table2[[#This Row],[EXCHG_IND_HEALTH_TOTAL]])-Table2[[#This Row],[OUTSD_IND_GRANDFATHER]]</f>
        <v>0</v>
      </c>
      <c r="AO3274" s="275">
        <f>Table2[[#This Row],[OUTSD_IND_HEALTH_TOTAL]]-Table2[[#This Row],[OUTSD_IND_GRANDFATHER]]</f>
        <v>0</v>
      </c>
      <c r="AP3274" s="273">
        <f>(Table2[[#This Row],[OUTSD_SG_HEALTH_TOTAL]]+Table2[[#This Row],[EXCHG_SG_HEALTH_TOTAL]])-Table2[[#This Row],[OUTSD_SG_GRANDFATHER]]</f>
        <v>0</v>
      </c>
      <c r="AQ3274" s="275">
        <f>Table2[[#This Row],[OUTSD_SG_HEALTH_TOTAL]]-Table2[[#This Row],[OUTSD_SG_GRANDFATHER]]</f>
        <v>0</v>
      </c>
      <c r="AR3274" s="273">
        <f>Table2[[#This Row],[EXCHG_IND_HEALTH_TOTAL]]+Table2[[#This Row],[OUTSD_IND_HEALTH_TOTAL]]</f>
        <v>0</v>
      </c>
      <c r="AS3274" s="273">
        <f>Table2[[#This Row],[EXCHG_SG_HEALTH_TOTAL]]+Table2[[#This Row],[OUTSD_SG_HEALTH_TOTAL]]</f>
        <v>0</v>
      </c>
      <c r="AT3274" s="273">
        <f>Table2[[#This Row],[OUTSD_ATM_HEALTH_TOTAL]]+Table2[[#This Row],[OUTSD_LG_HEALTH_TOTAL]]+Table2[[#This Row],[Individual Total]]+Table2[[#This Row],[Small Group Total]]+Table2[[#This Row],[OUTSD_STUDENT]]</f>
        <v>0</v>
      </c>
    </row>
    <row r="3275" spans="1:46">
      <c r="A3275" t="s">
        <v>456</v>
      </c>
      <c r="B3275" t="s">
        <v>364</v>
      </c>
      <c r="AE3275">
        <v>4</v>
      </c>
      <c r="AL3275">
        <v>2023</v>
      </c>
      <c r="AM3275">
        <v>4</v>
      </c>
      <c r="AN3275" s="273">
        <f>(Table2[[#This Row],[OUTSD_IND_HEALTH_TOTAL]]+Table2[[#This Row],[EXCHG_IND_HEALTH_TOTAL]])-Table2[[#This Row],[OUTSD_IND_GRANDFATHER]]</f>
        <v>0</v>
      </c>
      <c r="AO3275" s="275">
        <f>Table2[[#This Row],[OUTSD_IND_HEALTH_TOTAL]]-Table2[[#This Row],[OUTSD_IND_GRANDFATHER]]</f>
        <v>0</v>
      </c>
      <c r="AP3275" s="273">
        <f>(Table2[[#This Row],[OUTSD_SG_HEALTH_TOTAL]]+Table2[[#This Row],[EXCHG_SG_HEALTH_TOTAL]])-Table2[[#This Row],[OUTSD_SG_GRANDFATHER]]</f>
        <v>0</v>
      </c>
      <c r="AQ3275" s="275">
        <f>Table2[[#This Row],[OUTSD_SG_HEALTH_TOTAL]]-Table2[[#This Row],[OUTSD_SG_GRANDFATHER]]</f>
        <v>0</v>
      </c>
      <c r="AR3275" s="273">
        <f>Table2[[#This Row],[EXCHG_IND_HEALTH_TOTAL]]+Table2[[#This Row],[OUTSD_IND_HEALTH_TOTAL]]</f>
        <v>0</v>
      </c>
      <c r="AS3275" s="273">
        <f>Table2[[#This Row],[EXCHG_SG_HEALTH_TOTAL]]+Table2[[#This Row],[OUTSD_SG_HEALTH_TOTAL]]</f>
        <v>0</v>
      </c>
      <c r="AT3275" s="273">
        <f>Table2[[#This Row],[OUTSD_ATM_HEALTH_TOTAL]]+Table2[[#This Row],[OUTSD_LG_HEALTH_TOTAL]]+Table2[[#This Row],[Individual Total]]+Table2[[#This Row],[Small Group Total]]+Table2[[#This Row],[OUTSD_STUDENT]]</f>
        <v>0</v>
      </c>
    </row>
    <row r="3276" spans="1:46">
      <c r="A3276" t="s">
        <v>456</v>
      </c>
      <c r="B3276" t="s">
        <v>374</v>
      </c>
      <c r="AE3276">
        <v>1</v>
      </c>
      <c r="AL3276">
        <v>2023</v>
      </c>
      <c r="AM3276">
        <v>4</v>
      </c>
      <c r="AN3276" s="273">
        <f>(Table2[[#This Row],[OUTSD_IND_HEALTH_TOTAL]]+Table2[[#This Row],[EXCHG_IND_HEALTH_TOTAL]])-Table2[[#This Row],[OUTSD_IND_GRANDFATHER]]</f>
        <v>0</v>
      </c>
      <c r="AO3276" s="275">
        <f>Table2[[#This Row],[OUTSD_IND_HEALTH_TOTAL]]-Table2[[#This Row],[OUTSD_IND_GRANDFATHER]]</f>
        <v>0</v>
      </c>
      <c r="AP3276" s="273">
        <f>(Table2[[#This Row],[OUTSD_SG_HEALTH_TOTAL]]+Table2[[#This Row],[EXCHG_SG_HEALTH_TOTAL]])-Table2[[#This Row],[OUTSD_SG_GRANDFATHER]]</f>
        <v>0</v>
      </c>
      <c r="AQ3276" s="275">
        <f>Table2[[#This Row],[OUTSD_SG_HEALTH_TOTAL]]-Table2[[#This Row],[OUTSD_SG_GRANDFATHER]]</f>
        <v>0</v>
      </c>
      <c r="AR3276" s="273">
        <f>Table2[[#This Row],[EXCHG_IND_HEALTH_TOTAL]]+Table2[[#This Row],[OUTSD_IND_HEALTH_TOTAL]]</f>
        <v>0</v>
      </c>
      <c r="AS3276" s="273">
        <f>Table2[[#This Row],[EXCHG_SG_HEALTH_TOTAL]]+Table2[[#This Row],[OUTSD_SG_HEALTH_TOTAL]]</f>
        <v>0</v>
      </c>
      <c r="AT3276" s="273">
        <f>Table2[[#This Row],[OUTSD_ATM_HEALTH_TOTAL]]+Table2[[#This Row],[OUTSD_LG_HEALTH_TOTAL]]+Table2[[#This Row],[Individual Total]]+Table2[[#This Row],[Small Group Total]]+Table2[[#This Row],[OUTSD_STUDENT]]</f>
        <v>0</v>
      </c>
    </row>
    <row r="3277" spans="1:46">
      <c r="A3277" t="s">
        <v>456</v>
      </c>
      <c r="B3277" t="s">
        <v>357</v>
      </c>
      <c r="AE3277">
        <v>170</v>
      </c>
      <c r="AL3277">
        <v>2023</v>
      </c>
      <c r="AM3277">
        <v>4</v>
      </c>
      <c r="AN3277" s="273">
        <f>(Table2[[#This Row],[OUTSD_IND_HEALTH_TOTAL]]+Table2[[#This Row],[EXCHG_IND_HEALTH_TOTAL]])-Table2[[#This Row],[OUTSD_IND_GRANDFATHER]]</f>
        <v>0</v>
      </c>
      <c r="AO3277" s="275">
        <f>Table2[[#This Row],[OUTSD_IND_HEALTH_TOTAL]]-Table2[[#This Row],[OUTSD_IND_GRANDFATHER]]</f>
        <v>0</v>
      </c>
      <c r="AP3277" s="273">
        <f>(Table2[[#This Row],[OUTSD_SG_HEALTH_TOTAL]]+Table2[[#This Row],[EXCHG_SG_HEALTH_TOTAL]])-Table2[[#This Row],[OUTSD_SG_GRANDFATHER]]</f>
        <v>0</v>
      </c>
      <c r="AQ3277" s="275">
        <f>Table2[[#This Row],[OUTSD_SG_HEALTH_TOTAL]]-Table2[[#This Row],[OUTSD_SG_GRANDFATHER]]</f>
        <v>0</v>
      </c>
      <c r="AR3277" s="273">
        <f>Table2[[#This Row],[EXCHG_IND_HEALTH_TOTAL]]+Table2[[#This Row],[OUTSD_IND_HEALTH_TOTAL]]</f>
        <v>0</v>
      </c>
      <c r="AS3277" s="273">
        <f>Table2[[#This Row],[EXCHG_SG_HEALTH_TOTAL]]+Table2[[#This Row],[OUTSD_SG_HEALTH_TOTAL]]</f>
        <v>0</v>
      </c>
      <c r="AT3277" s="273">
        <f>Table2[[#This Row],[OUTSD_ATM_HEALTH_TOTAL]]+Table2[[#This Row],[OUTSD_LG_HEALTH_TOTAL]]+Table2[[#This Row],[Individual Total]]+Table2[[#This Row],[Small Group Total]]+Table2[[#This Row],[OUTSD_STUDENT]]</f>
        <v>0</v>
      </c>
    </row>
    <row r="3278" spans="1:46">
      <c r="A3278" t="s">
        <v>456</v>
      </c>
      <c r="B3278" t="s">
        <v>362</v>
      </c>
      <c r="AE3278">
        <v>35</v>
      </c>
      <c r="AL3278">
        <v>2023</v>
      </c>
      <c r="AM3278">
        <v>4</v>
      </c>
      <c r="AN3278" s="273">
        <f>(Table2[[#This Row],[OUTSD_IND_HEALTH_TOTAL]]+Table2[[#This Row],[EXCHG_IND_HEALTH_TOTAL]])-Table2[[#This Row],[OUTSD_IND_GRANDFATHER]]</f>
        <v>0</v>
      </c>
      <c r="AO3278" s="275">
        <f>Table2[[#This Row],[OUTSD_IND_HEALTH_TOTAL]]-Table2[[#This Row],[OUTSD_IND_GRANDFATHER]]</f>
        <v>0</v>
      </c>
      <c r="AP3278" s="273">
        <f>(Table2[[#This Row],[OUTSD_SG_HEALTH_TOTAL]]+Table2[[#This Row],[EXCHG_SG_HEALTH_TOTAL]])-Table2[[#This Row],[OUTSD_SG_GRANDFATHER]]</f>
        <v>0</v>
      </c>
      <c r="AQ3278" s="275">
        <f>Table2[[#This Row],[OUTSD_SG_HEALTH_TOTAL]]-Table2[[#This Row],[OUTSD_SG_GRANDFATHER]]</f>
        <v>0</v>
      </c>
      <c r="AR3278" s="273">
        <f>Table2[[#This Row],[EXCHG_IND_HEALTH_TOTAL]]+Table2[[#This Row],[OUTSD_IND_HEALTH_TOTAL]]</f>
        <v>0</v>
      </c>
      <c r="AS3278" s="273">
        <f>Table2[[#This Row],[EXCHG_SG_HEALTH_TOTAL]]+Table2[[#This Row],[OUTSD_SG_HEALTH_TOTAL]]</f>
        <v>0</v>
      </c>
      <c r="AT3278" s="273">
        <f>Table2[[#This Row],[OUTSD_ATM_HEALTH_TOTAL]]+Table2[[#This Row],[OUTSD_LG_HEALTH_TOTAL]]+Table2[[#This Row],[Individual Total]]+Table2[[#This Row],[Small Group Total]]+Table2[[#This Row],[OUTSD_STUDENT]]</f>
        <v>0</v>
      </c>
    </row>
    <row r="3279" spans="1:46">
      <c r="A3279" t="s">
        <v>126</v>
      </c>
      <c r="B3279" t="s">
        <v>381</v>
      </c>
      <c r="AK3279">
        <v>10</v>
      </c>
      <c r="AL3279">
        <v>2023</v>
      </c>
      <c r="AM3279">
        <v>4</v>
      </c>
      <c r="AN3279" s="273">
        <f>(Table2[[#This Row],[OUTSD_IND_HEALTH_TOTAL]]+Table2[[#This Row],[EXCHG_IND_HEALTH_TOTAL]])-Table2[[#This Row],[OUTSD_IND_GRANDFATHER]]</f>
        <v>0</v>
      </c>
      <c r="AO3279" s="275">
        <f>Table2[[#This Row],[OUTSD_IND_HEALTH_TOTAL]]-Table2[[#This Row],[OUTSD_IND_GRANDFATHER]]</f>
        <v>0</v>
      </c>
      <c r="AP3279" s="273">
        <f>(Table2[[#This Row],[OUTSD_SG_HEALTH_TOTAL]]+Table2[[#This Row],[EXCHG_SG_HEALTH_TOTAL]])-Table2[[#This Row],[OUTSD_SG_GRANDFATHER]]</f>
        <v>0</v>
      </c>
      <c r="AQ3279" s="275">
        <f>Table2[[#This Row],[OUTSD_SG_HEALTH_TOTAL]]-Table2[[#This Row],[OUTSD_SG_GRANDFATHER]]</f>
        <v>0</v>
      </c>
      <c r="AR3279" s="273">
        <f>Table2[[#This Row],[EXCHG_IND_HEALTH_TOTAL]]+Table2[[#This Row],[OUTSD_IND_HEALTH_TOTAL]]</f>
        <v>0</v>
      </c>
      <c r="AS3279" s="273">
        <f>Table2[[#This Row],[EXCHG_SG_HEALTH_TOTAL]]+Table2[[#This Row],[OUTSD_SG_HEALTH_TOTAL]]</f>
        <v>0</v>
      </c>
      <c r="AT3279" s="273">
        <f>Table2[[#This Row],[OUTSD_ATM_HEALTH_TOTAL]]+Table2[[#This Row],[OUTSD_LG_HEALTH_TOTAL]]+Table2[[#This Row],[Individual Total]]+Table2[[#This Row],[Small Group Total]]+Table2[[#This Row],[OUTSD_STUDENT]]</f>
        <v>0</v>
      </c>
    </row>
    <row r="3280" spans="1:46">
      <c r="A3280" t="s">
        <v>126</v>
      </c>
      <c r="B3280" t="s">
        <v>363</v>
      </c>
      <c r="AK3280">
        <v>11</v>
      </c>
      <c r="AL3280">
        <v>2023</v>
      </c>
      <c r="AM3280">
        <v>4</v>
      </c>
      <c r="AN3280" s="273">
        <f>(Table2[[#This Row],[OUTSD_IND_HEALTH_TOTAL]]+Table2[[#This Row],[EXCHG_IND_HEALTH_TOTAL]])-Table2[[#This Row],[OUTSD_IND_GRANDFATHER]]</f>
        <v>0</v>
      </c>
      <c r="AO3280" s="275">
        <f>Table2[[#This Row],[OUTSD_IND_HEALTH_TOTAL]]-Table2[[#This Row],[OUTSD_IND_GRANDFATHER]]</f>
        <v>0</v>
      </c>
      <c r="AP3280" s="273">
        <f>(Table2[[#This Row],[OUTSD_SG_HEALTH_TOTAL]]+Table2[[#This Row],[EXCHG_SG_HEALTH_TOTAL]])-Table2[[#This Row],[OUTSD_SG_GRANDFATHER]]</f>
        <v>0</v>
      </c>
      <c r="AQ3280" s="275">
        <f>Table2[[#This Row],[OUTSD_SG_HEALTH_TOTAL]]-Table2[[#This Row],[OUTSD_SG_GRANDFATHER]]</f>
        <v>0</v>
      </c>
      <c r="AR3280" s="273">
        <f>Table2[[#This Row],[EXCHG_IND_HEALTH_TOTAL]]+Table2[[#This Row],[OUTSD_IND_HEALTH_TOTAL]]</f>
        <v>0</v>
      </c>
      <c r="AS3280" s="273">
        <f>Table2[[#This Row],[EXCHG_SG_HEALTH_TOTAL]]+Table2[[#This Row],[OUTSD_SG_HEALTH_TOTAL]]</f>
        <v>0</v>
      </c>
      <c r="AT3280" s="273">
        <f>Table2[[#This Row],[OUTSD_ATM_HEALTH_TOTAL]]+Table2[[#This Row],[OUTSD_LG_HEALTH_TOTAL]]+Table2[[#This Row],[Individual Total]]+Table2[[#This Row],[Small Group Total]]+Table2[[#This Row],[OUTSD_STUDENT]]</f>
        <v>0</v>
      </c>
    </row>
    <row r="3281" spans="1:46">
      <c r="A3281" t="s">
        <v>126</v>
      </c>
      <c r="B3281" t="s">
        <v>358</v>
      </c>
      <c r="AK3281">
        <v>29</v>
      </c>
      <c r="AL3281">
        <v>2023</v>
      </c>
      <c r="AM3281">
        <v>4</v>
      </c>
      <c r="AN3281" s="273">
        <f>(Table2[[#This Row],[OUTSD_IND_HEALTH_TOTAL]]+Table2[[#This Row],[EXCHG_IND_HEALTH_TOTAL]])-Table2[[#This Row],[OUTSD_IND_GRANDFATHER]]</f>
        <v>0</v>
      </c>
      <c r="AO3281" s="275">
        <f>Table2[[#This Row],[OUTSD_IND_HEALTH_TOTAL]]-Table2[[#This Row],[OUTSD_IND_GRANDFATHER]]</f>
        <v>0</v>
      </c>
      <c r="AP3281" s="273">
        <f>(Table2[[#This Row],[OUTSD_SG_HEALTH_TOTAL]]+Table2[[#This Row],[EXCHG_SG_HEALTH_TOTAL]])-Table2[[#This Row],[OUTSD_SG_GRANDFATHER]]</f>
        <v>0</v>
      </c>
      <c r="AQ3281" s="275">
        <f>Table2[[#This Row],[OUTSD_SG_HEALTH_TOTAL]]-Table2[[#This Row],[OUTSD_SG_GRANDFATHER]]</f>
        <v>0</v>
      </c>
      <c r="AR3281" s="273">
        <f>Table2[[#This Row],[EXCHG_IND_HEALTH_TOTAL]]+Table2[[#This Row],[OUTSD_IND_HEALTH_TOTAL]]</f>
        <v>0</v>
      </c>
      <c r="AS3281" s="273">
        <f>Table2[[#This Row],[EXCHG_SG_HEALTH_TOTAL]]+Table2[[#This Row],[OUTSD_SG_HEALTH_TOTAL]]</f>
        <v>0</v>
      </c>
      <c r="AT3281" s="273">
        <f>Table2[[#This Row],[OUTSD_ATM_HEALTH_TOTAL]]+Table2[[#This Row],[OUTSD_LG_HEALTH_TOTAL]]+Table2[[#This Row],[Individual Total]]+Table2[[#This Row],[Small Group Total]]+Table2[[#This Row],[OUTSD_STUDENT]]</f>
        <v>0</v>
      </c>
    </row>
    <row r="3282" spans="1:46">
      <c r="A3282" t="s">
        <v>126</v>
      </c>
      <c r="B3282" t="s">
        <v>361</v>
      </c>
      <c r="AK3282">
        <v>27</v>
      </c>
      <c r="AL3282">
        <v>2023</v>
      </c>
      <c r="AM3282">
        <v>4</v>
      </c>
      <c r="AN3282" s="273">
        <f>(Table2[[#This Row],[OUTSD_IND_HEALTH_TOTAL]]+Table2[[#This Row],[EXCHG_IND_HEALTH_TOTAL]])-Table2[[#This Row],[OUTSD_IND_GRANDFATHER]]</f>
        <v>0</v>
      </c>
      <c r="AO3282" s="275">
        <f>Table2[[#This Row],[OUTSD_IND_HEALTH_TOTAL]]-Table2[[#This Row],[OUTSD_IND_GRANDFATHER]]</f>
        <v>0</v>
      </c>
      <c r="AP3282" s="273">
        <f>(Table2[[#This Row],[OUTSD_SG_HEALTH_TOTAL]]+Table2[[#This Row],[EXCHG_SG_HEALTH_TOTAL]])-Table2[[#This Row],[OUTSD_SG_GRANDFATHER]]</f>
        <v>0</v>
      </c>
      <c r="AQ3282" s="275">
        <f>Table2[[#This Row],[OUTSD_SG_HEALTH_TOTAL]]-Table2[[#This Row],[OUTSD_SG_GRANDFATHER]]</f>
        <v>0</v>
      </c>
      <c r="AR3282" s="273">
        <f>Table2[[#This Row],[EXCHG_IND_HEALTH_TOTAL]]+Table2[[#This Row],[OUTSD_IND_HEALTH_TOTAL]]</f>
        <v>0</v>
      </c>
      <c r="AS3282" s="273">
        <f>Table2[[#This Row],[EXCHG_SG_HEALTH_TOTAL]]+Table2[[#This Row],[OUTSD_SG_HEALTH_TOTAL]]</f>
        <v>0</v>
      </c>
      <c r="AT3282" s="273">
        <f>Table2[[#This Row],[OUTSD_ATM_HEALTH_TOTAL]]+Table2[[#This Row],[OUTSD_LG_HEALTH_TOTAL]]+Table2[[#This Row],[Individual Total]]+Table2[[#This Row],[Small Group Total]]+Table2[[#This Row],[OUTSD_STUDENT]]</f>
        <v>0</v>
      </c>
    </row>
    <row r="3283" spans="1:46">
      <c r="A3283" t="s">
        <v>126</v>
      </c>
      <c r="B3283" t="s">
        <v>372</v>
      </c>
      <c r="AK3283">
        <v>3</v>
      </c>
      <c r="AL3283">
        <v>2023</v>
      </c>
      <c r="AM3283">
        <v>4</v>
      </c>
      <c r="AN3283" s="273">
        <f>(Table2[[#This Row],[OUTSD_IND_HEALTH_TOTAL]]+Table2[[#This Row],[EXCHG_IND_HEALTH_TOTAL]])-Table2[[#This Row],[OUTSD_IND_GRANDFATHER]]</f>
        <v>0</v>
      </c>
      <c r="AO3283" s="275">
        <f>Table2[[#This Row],[OUTSD_IND_HEALTH_TOTAL]]-Table2[[#This Row],[OUTSD_IND_GRANDFATHER]]</f>
        <v>0</v>
      </c>
      <c r="AP3283" s="273">
        <f>(Table2[[#This Row],[OUTSD_SG_HEALTH_TOTAL]]+Table2[[#This Row],[EXCHG_SG_HEALTH_TOTAL]])-Table2[[#This Row],[OUTSD_SG_GRANDFATHER]]</f>
        <v>0</v>
      </c>
      <c r="AQ3283" s="275">
        <f>Table2[[#This Row],[OUTSD_SG_HEALTH_TOTAL]]-Table2[[#This Row],[OUTSD_SG_GRANDFATHER]]</f>
        <v>0</v>
      </c>
      <c r="AR3283" s="273">
        <f>Table2[[#This Row],[EXCHG_IND_HEALTH_TOTAL]]+Table2[[#This Row],[OUTSD_IND_HEALTH_TOTAL]]</f>
        <v>0</v>
      </c>
      <c r="AS3283" s="273">
        <f>Table2[[#This Row],[EXCHG_SG_HEALTH_TOTAL]]+Table2[[#This Row],[OUTSD_SG_HEALTH_TOTAL]]</f>
        <v>0</v>
      </c>
      <c r="AT3283" s="273">
        <f>Table2[[#This Row],[OUTSD_ATM_HEALTH_TOTAL]]+Table2[[#This Row],[OUTSD_LG_HEALTH_TOTAL]]+Table2[[#This Row],[Individual Total]]+Table2[[#This Row],[Small Group Total]]+Table2[[#This Row],[OUTSD_STUDENT]]</f>
        <v>0</v>
      </c>
    </row>
    <row r="3284" spans="1:46">
      <c r="A3284" t="s">
        <v>126</v>
      </c>
      <c r="B3284" t="s">
        <v>376</v>
      </c>
      <c r="AK3284">
        <v>16</v>
      </c>
      <c r="AL3284">
        <v>2023</v>
      </c>
      <c r="AM3284">
        <v>4</v>
      </c>
      <c r="AN3284" s="273">
        <f>(Table2[[#This Row],[OUTSD_IND_HEALTH_TOTAL]]+Table2[[#This Row],[EXCHG_IND_HEALTH_TOTAL]])-Table2[[#This Row],[OUTSD_IND_GRANDFATHER]]</f>
        <v>0</v>
      </c>
      <c r="AO3284" s="275">
        <f>Table2[[#This Row],[OUTSD_IND_HEALTH_TOTAL]]-Table2[[#This Row],[OUTSD_IND_GRANDFATHER]]</f>
        <v>0</v>
      </c>
      <c r="AP3284" s="273">
        <f>(Table2[[#This Row],[OUTSD_SG_HEALTH_TOTAL]]+Table2[[#This Row],[EXCHG_SG_HEALTH_TOTAL]])-Table2[[#This Row],[OUTSD_SG_GRANDFATHER]]</f>
        <v>0</v>
      </c>
      <c r="AQ3284" s="275">
        <f>Table2[[#This Row],[OUTSD_SG_HEALTH_TOTAL]]-Table2[[#This Row],[OUTSD_SG_GRANDFATHER]]</f>
        <v>0</v>
      </c>
      <c r="AR3284" s="273">
        <f>Table2[[#This Row],[EXCHG_IND_HEALTH_TOTAL]]+Table2[[#This Row],[OUTSD_IND_HEALTH_TOTAL]]</f>
        <v>0</v>
      </c>
      <c r="AS3284" s="273">
        <f>Table2[[#This Row],[EXCHG_SG_HEALTH_TOTAL]]+Table2[[#This Row],[OUTSD_SG_HEALTH_TOTAL]]</f>
        <v>0</v>
      </c>
      <c r="AT3284" s="273">
        <f>Table2[[#This Row],[OUTSD_ATM_HEALTH_TOTAL]]+Table2[[#This Row],[OUTSD_LG_HEALTH_TOTAL]]+Table2[[#This Row],[Individual Total]]+Table2[[#This Row],[Small Group Total]]+Table2[[#This Row],[OUTSD_STUDENT]]</f>
        <v>0</v>
      </c>
    </row>
    <row r="3285" spans="1:46">
      <c r="A3285" t="s">
        <v>126</v>
      </c>
      <c r="B3285" t="s">
        <v>379</v>
      </c>
      <c r="AK3285">
        <v>3</v>
      </c>
      <c r="AL3285">
        <v>2023</v>
      </c>
      <c r="AM3285">
        <v>4</v>
      </c>
      <c r="AN3285" s="273">
        <f>(Table2[[#This Row],[OUTSD_IND_HEALTH_TOTAL]]+Table2[[#This Row],[EXCHG_IND_HEALTH_TOTAL]])-Table2[[#This Row],[OUTSD_IND_GRANDFATHER]]</f>
        <v>0</v>
      </c>
      <c r="AO3285" s="275">
        <f>Table2[[#This Row],[OUTSD_IND_HEALTH_TOTAL]]-Table2[[#This Row],[OUTSD_IND_GRANDFATHER]]</f>
        <v>0</v>
      </c>
      <c r="AP3285" s="273">
        <f>(Table2[[#This Row],[OUTSD_SG_HEALTH_TOTAL]]+Table2[[#This Row],[EXCHG_SG_HEALTH_TOTAL]])-Table2[[#This Row],[OUTSD_SG_GRANDFATHER]]</f>
        <v>0</v>
      </c>
      <c r="AQ3285" s="275">
        <f>Table2[[#This Row],[OUTSD_SG_HEALTH_TOTAL]]-Table2[[#This Row],[OUTSD_SG_GRANDFATHER]]</f>
        <v>0</v>
      </c>
      <c r="AR3285" s="273">
        <f>Table2[[#This Row],[EXCHG_IND_HEALTH_TOTAL]]+Table2[[#This Row],[OUTSD_IND_HEALTH_TOTAL]]</f>
        <v>0</v>
      </c>
      <c r="AS3285" s="273">
        <f>Table2[[#This Row],[EXCHG_SG_HEALTH_TOTAL]]+Table2[[#This Row],[OUTSD_SG_HEALTH_TOTAL]]</f>
        <v>0</v>
      </c>
      <c r="AT3285" s="273">
        <f>Table2[[#This Row],[OUTSD_ATM_HEALTH_TOTAL]]+Table2[[#This Row],[OUTSD_LG_HEALTH_TOTAL]]+Table2[[#This Row],[Individual Total]]+Table2[[#This Row],[Small Group Total]]+Table2[[#This Row],[OUTSD_STUDENT]]</f>
        <v>0</v>
      </c>
    </row>
    <row r="3286" spans="1:46">
      <c r="A3286" t="s">
        <v>126</v>
      </c>
      <c r="B3286" t="s">
        <v>377</v>
      </c>
      <c r="AK3286">
        <v>12</v>
      </c>
      <c r="AL3286">
        <v>2023</v>
      </c>
      <c r="AM3286">
        <v>4</v>
      </c>
      <c r="AN3286" s="273">
        <f>(Table2[[#This Row],[OUTSD_IND_HEALTH_TOTAL]]+Table2[[#This Row],[EXCHG_IND_HEALTH_TOTAL]])-Table2[[#This Row],[OUTSD_IND_GRANDFATHER]]</f>
        <v>0</v>
      </c>
      <c r="AO3286" s="275">
        <f>Table2[[#This Row],[OUTSD_IND_HEALTH_TOTAL]]-Table2[[#This Row],[OUTSD_IND_GRANDFATHER]]</f>
        <v>0</v>
      </c>
      <c r="AP3286" s="273">
        <f>(Table2[[#This Row],[OUTSD_SG_HEALTH_TOTAL]]+Table2[[#This Row],[EXCHG_SG_HEALTH_TOTAL]])-Table2[[#This Row],[OUTSD_SG_GRANDFATHER]]</f>
        <v>0</v>
      </c>
      <c r="AQ3286" s="275">
        <f>Table2[[#This Row],[OUTSD_SG_HEALTH_TOTAL]]-Table2[[#This Row],[OUTSD_SG_GRANDFATHER]]</f>
        <v>0</v>
      </c>
      <c r="AR3286" s="273">
        <f>Table2[[#This Row],[EXCHG_IND_HEALTH_TOTAL]]+Table2[[#This Row],[OUTSD_IND_HEALTH_TOTAL]]</f>
        <v>0</v>
      </c>
      <c r="AS3286" s="273">
        <f>Table2[[#This Row],[EXCHG_SG_HEALTH_TOTAL]]+Table2[[#This Row],[OUTSD_SG_HEALTH_TOTAL]]</f>
        <v>0</v>
      </c>
      <c r="AT3286" s="273">
        <f>Table2[[#This Row],[OUTSD_ATM_HEALTH_TOTAL]]+Table2[[#This Row],[OUTSD_LG_HEALTH_TOTAL]]+Table2[[#This Row],[Individual Total]]+Table2[[#This Row],[Small Group Total]]+Table2[[#This Row],[OUTSD_STUDENT]]</f>
        <v>0</v>
      </c>
    </row>
    <row r="3287" spans="1:46">
      <c r="A3287" t="s">
        <v>126</v>
      </c>
      <c r="B3287" t="s">
        <v>370</v>
      </c>
      <c r="AK3287">
        <v>45</v>
      </c>
      <c r="AL3287">
        <v>2023</v>
      </c>
      <c r="AM3287">
        <v>4</v>
      </c>
      <c r="AN3287" s="273">
        <f>(Table2[[#This Row],[OUTSD_IND_HEALTH_TOTAL]]+Table2[[#This Row],[EXCHG_IND_HEALTH_TOTAL]])-Table2[[#This Row],[OUTSD_IND_GRANDFATHER]]</f>
        <v>0</v>
      </c>
      <c r="AO3287" s="275">
        <f>Table2[[#This Row],[OUTSD_IND_HEALTH_TOTAL]]-Table2[[#This Row],[OUTSD_IND_GRANDFATHER]]</f>
        <v>0</v>
      </c>
      <c r="AP3287" s="273">
        <f>(Table2[[#This Row],[OUTSD_SG_HEALTH_TOTAL]]+Table2[[#This Row],[EXCHG_SG_HEALTH_TOTAL]])-Table2[[#This Row],[OUTSD_SG_GRANDFATHER]]</f>
        <v>0</v>
      </c>
      <c r="AQ3287" s="275">
        <f>Table2[[#This Row],[OUTSD_SG_HEALTH_TOTAL]]-Table2[[#This Row],[OUTSD_SG_GRANDFATHER]]</f>
        <v>0</v>
      </c>
      <c r="AR3287" s="273">
        <f>Table2[[#This Row],[EXCHG_IND_HEALTH_TOTAL]]+Table2[[#This Row],[OUTSD_IND_HEALTH_TOTAL]]</f>
        <v>0</v>
      </c>
      <c r="AS3287" s="273">
        <f>Table2[[#This Row],[EXCHG_SG_HEALTH_TOTAL]]+Table2[[#This Row],[OUTSD_SG_HEALTH_TOTAL]]</f>
        <v>0</v>
      </c>
      <c r="AT3287" s="273">
        <f>Table2[[#This Row],[OUTSD_ATM_HEALTH_TOTAL]]+Table2[[#This Row],[OUTSD_LG_HEALTH_TOTAL]]+Table2[[#This Row],[Individual Total]]+Table2[[#This Row],[Small Group Total]]+Table2[[#This Row],[OUTSD_STUDENT]]</f>
        <v>0</v>
      </c>
    </row>
    <row r="3288" spans="1:46">
      <c r="A3288" t="s">
        <v>126</v>
      </c>
      <c r="B3288" t="s">
        <v>367</v>
      </c>
      <c r="AK3288">
        <v>24</v>
      </c>
      <c r="AL3288">
        <v>2023</v>
      </c>
      <c r="AM3288">
        <v>4</v>
      </c>
      <c r="AN3288" s="273">
        <f>(Table2[[#This Row],[OUTSD_IND_HEALTH_TOTAL]]+Table2[[#This Row],[EXCHG_IND_HEALTH_TOTAL]])-Table2[[#This Row],[OUTSD_IND_GRANDFATHER]]</f>
        <v>0</v>
      </c>
      <c r="AO3288" s="275">
        <f>Table2[[#This Row],[OUTSD_IND_HEALTH_TOTAL]]-Table2[[#This Row],[OUTSD_IND_GRANDFATHER]]</f>
        <v>0</v>
      </c>
      <c r="AP3288" s="273">
        <f>(Table2[[#This Row],[OUTSD_SG_HEALTH_TOTAL]]+Table2[[#This Row],[EXCHG_SG_HEALTH_TOTAL]])-Table2[[#This Row],[OUTSD_SG_GRANDFATHER]]</f>
        <v>0</v>
      </c>
      <c r="AQ3288" s="275">
        <f>Table2[[#This Row],[OUTSD_SG_HEALTH_TOTAL]]-Table2[[#This Row],[OUTSD_SG_GRANDFATHER]]</f>
        <v>0</v>
      </c>
      <c r="AR3288" s="273">
        <f>Table2[[#This Row],[EXCHG_IND_HEALTH_TOTAL]]+Table2[[#This Row],[OUTSD_IND_HEALTH_TOTAL]]</f>
        <v>0</v>
      </c>
      <c r="AS3288" s="273">
        <f>Table2[[#This Row],[EXCHG_SG_HEALTH_TOTAL]]+Table2[[#This Row],[OUTSD_SG_HEALTH_TOTAL]]</f>
        <v>0</v>
      </c>
      <c r="AT3288" s="273">
        <f>Table2[[#This Row],[OUTSD_ATM_HEALTH_TOTAL]]+Table2[[#This Row],[OUTSD_LG_HEALTH_TOTAL]]+Table2[[#This Row],[Individual Total]]+Table2[[#This Row],[Small Group Total]]+Table2[[#This Row],[OUTSD_STUDENT]]</f>
        <v>0</v>
      </c>
    </row>
    <row r="3289" spans="1:46">
      <c r="A3289" t="s">
        <v>126</v>
      </c>
      <c r="B3289" t="s">
        <v>386</v>
      </c>
      <c r="AK3289">
        <v>3</v>
      </c>
      <c r="AL3289">
        <v>2023</v>
      </c>
      <c r="AM3289">
        <v>4</v>
      </c>
      <c r="AN3289" s="273">
        <f>(Table2[[#This Row],[OUTSD_IND_HEALTH_TOTAL]]+Table2[[#This Row],[EXCHG_IND_HEALTH_TOTAL]])-Table2[[#This Row],[OUTSD_IND_GRANDFATHER]]</f>
        <v>0</v>
      </c>
      <c r="AO3289" s="275">
        <f>Table2[[#This Row],[OUTSD_IND_HEALTH_TOTAL]]-Table2[[#This Row],[OUTSD_IND_GRANDFATHER]]</f>
        <v>0</v>
      </c>
      <c r="AP3289" s="273">
        <f>(Table2[[#This Row],[OUTSD_SG_HEALTH_TOTAL]]+Table2[[#This Row],[EXCHG_SG_HEALTH_TOTAL]])-Table2[[#This Row],[OUTSD_SG_GRANDFATHER]]</f>
        <v>0</v>
      </c>
      <c r="AQ3289" s="275">
        <f>Table2[[#This Row],[OUTSD_SG_HEALTH_TOTAL]]-Table2[[#This Row],[OUTSD_SG_GRANDFATHER]]</f>
        <v>0</v>
      </c>
      <c r="AR3289" s="273">
        <f>Table2[[#This Row],[EXCHG_IND_HEALTH_TOTAL]]+Table2[[#This Row],[OUTSD_IND_HEALTH_TOTAL]]</f>
        <v>0</v>
      </c>
      <c r="AS3289" s="273">
        <f>Table2[[#This Row],[EXCHG_SG_HEALTH_TOTAL]]+Table2[[#This Row],[OUTSD_SG_HEALTH_TOTAL]]</f>
        <v>0</v>
      </c>
      <c r="AT3289" s="273">
        <f>Table2[[#This Row],[OUTSD_ATM_HEALTH_TOTAL]]+Table2[[#This Row],[OUTSD_LG_HEALTH_TOTAL]]+Table2[[#This Row],[Individual Total]]+Table2[[#This Row],[Small Group Total]]+Table2[[#This Row],[OUTSD_STUDENT]]</f>
        <v>0</v>
      </c>
    </row>
    <row r="3290" spans="1:46">
      <c r="A3290" t="s">
        <v>126</v>
      </c>
      <c r="B3290" t="s">
        <v>389</v>
      </c>
      <c r="AK3290">
        <v>4</v>
      </c>
      <c r="AL3290">
        <v>2023</v>
      </c>
      <c r="AM3290">
        <v>4</v>
      </c>
      <c r="AN3290" s="273">
        <f>(Table2[[#This Row],[OUTSD_IND_HEALTH_TOTAL]]+Table2[[#This Row],[EXCHG_IND_HEALTH_TOTAL]])-Table2[[#This Row],[OUTSD_IND_GRANDFATHER]]</f>
        <v>0</v>
      </c>
      <c r="AO3290" s="275">
        <f>Table2[[#This Row],[OUTSD_IND_HEALTH_TOTAL]]-Table2[[#This Row],[OUTSD_IND_GRANDFATHER]]</f>
        <v>0</v>
      </c>
      <c r="AP3290" s="273">
        <f>(Table2[[#This Row],[OUTSD_SG_HEALTH_TOTAL]]+Table2[[#This Row],[EXCHG_SG_HEALTH_TOTAL]])-Table2[[#This Row],[OUTSD_SG_GRANDFATHER]]</f>
        <v>0</v>
      </c>
      <c r="AQ3290" s="275">
        <f>Table2[[#This Row],[OUTSD_SG_HEALTH_TOTAL]]-Table2[[#This Row],[OUTSD_SG_GRANDFATHER]]</f>
        <v>0</v>
      </c>
      <c r="AR3290" s="273">
        <f>Table2[[#This Row],[EXCHG_IND_HEALTH_TOTAL]]+Table2[[#This Row],[OUTSD_IND_HEALTH_TOTAL]]</f>
        <v>0</v>
      </c>
      <c r="AS3290" s="273">
        <f>Table2[[#This Row],[EXCHG_SG_HEALTH_TOTAL]]+Table2[[#This Row],[OUTSD_SG_HEALTH_TOTAL]]</f>
        <v>0</v>
      </c>
      <c r="AT3290" s="273">
        <f>Table2[[#This Row],[OUTSD_ATM_HEALTH_TOTAL]]+Table2[[#This Row],[OUTSD_LG_HEALTH_TOTAL]]+Table2[[#This Row],[Individual Total]]+Table2[[#This Row],[Small Group Total]]+Table2[[#This Row],[OUTSD_STUDENT]]</f>
        <v>0</v>
      </c>
    </row>
    <row r="3291" spans="1:46">
      <c r="A3291" t="s">
        <v>126</v>
      </c>
      <c r="B3291" t="s">
        <v>360</v>
      </c>
      <c r="AK3291">
        <v>7</v>
      </c>
      <c r="AL3291">
        <v>2023</v>
      </c>
      <c r="AM3291">
        <v>4</v>
      </c>
      <c r="AN3291" s="273">
        <f>(Table2[[#This Row],[OUTSD_IND_HEALTH_TOTAL]]+Table2[[#This Row],[EXCHG_IND_HEALTH_TOTAL]])-Table2[[#This Row],[OUTSD_IND_GRANDFATHER]]</f>
        <v>0</v>
      </c>
      <c r="AO3291" s="275">
        <f>Table2[[#This Row],[OUTSD_IND_HEALTH_TOTAL]]-Table2[[#This Row],[OUTSD_IND_GRANDFATHER]]</f>
        <v>0</v>
      </c>
      <c r="AP3291" s="273">
        <f>(Table2[[#This Row],[OUTSD_SG_HEALTH_TOTAL]]+Table2[[#This Row],[EXCHG_SG_HEALTH_TOTAL]])-Table2[[#This Row],[OUTSD_SG_GRANDFATHER]]</f>
        <v>0</v>
      </c>
      <c r="AQ3291" s="275">
        <f>Table2[[#This Row],[OUTSD_SG_HEALTH_TOTAL]]-Table2[[#This Row],[OUTSD_SG_GRANDFATHER]]</f>
        <v>0</v>
      </c>
      <c r="AR3291" s="273">
        <f>Table2[[#This Row],[EXCHG_IND_HEALTH_TOTAL]]+Table2[[#This Row],[OUTSD_IND_HEALTH_TOTAL]]</f>
        <v>0</v>
      </c>
      <c r="AS3291" s="273">
        <f>Table2[[#This Row],[EXCHG_SG_HEALTH_TOTAL]]+Table2[[#This Row],[OUTSD_SG_HEALTH_TOTAL]]</f>
        <v>0</v>
      </c>
      <c r="AT3291" s="273">
        <f>Table2[[#This Row],[OUTSD_ATM_HEALTH_TOTAL]]+Table2[[#This Row],[OUTSD_LG_HEALTH_TOTAL]]+Table2[[#This Row],[Individual Total]]+Table2[[#This Row],[Small Group Total]]+Table2[[#This Row],[OUTSD_STUDENT]]</f>
        <v>0</v>
      </c>
    </row>
    <row r="3292" spans="1:46">
      <c r="A3292" t="s">
        <v>126</v>
      </c>
      <c r="B3292" t="s">
        <v>368</v>
      </c>
      <c r="AK3292">
        <v>29</v>
      </c>
      <c r="AL3292">
        <v>2023</v>
      </c>
      <c r="AM3292">
        <v>4</v>
      </c>
      <c r="AN3292" s="273">
        <f>(Table2[[#This Row],[OUTSD_IND_HEALTH_TOTAL]]+Table2[[#This Row],[EXCHG_IND_HEALTH_TOTAL]])-Table2[[#This Row],[OUTSD_IND_GRANDFATHER]]</f>
        <v>0</v>
      </c>
      <c r="AO3292" s="275">
        <f>Table2[[#This Row],[OUTSD_IND_HEALTH_TOTAL]]-Table2[[#This Row],[OUTSD_IND_GRANDFATHER]]</f>
        <v>0</v>
      </c>
      <c r="AP3292" s="273">
        <f>(Table2[[#This Row],[OUTSD_SG_HEALTH_TOTAL]]+Table2[[#This Row],[EXCHG_SG_HEALTH_TOTAL]])-Table2[[#This Row],[OUTSD_SG_GRANDFATHER]]</f>
        <v>0</v>
      </c>
      <c r="AQ3292" s="275">
        <f>Table2[[#This Row],[OUTSD_SG_HEALTH_TOTAL]]-Table2[[#This Row],[OUTSD_SG_GRANDFATHER]]</f>
        <v>0</v>
      </c>
      <c r="AR3292" s="273">
        <f>Table2[[#This Row],[EXCHG_IND_HEALTH_TOTAL]]+Table2[[#This Row],[OUTSD_IND_HEALTH_TOTAL]]</f>
        <v>0</v>
      </c>
      <c r="AS3292" s="273">
        <f>Table2[[#This Row],[EXCHG_SG_HEALTH_TOTAL]]+Table2[[#This Row],[OUTSD_SG_HEALTH_TOTAL]]</f>
        <v>0</v>
      </c>
      <c r="AT3292" s="273">
        <f>Table2[[#This Row],[OUTSD_ATM_HEALTH_TOTAL]]+Table2[[#This Row],[OUTSD_LG_HEALTH_TOTAL]]+Table2[[#This Row],[Individual Total]]+Table2[[#This Row],[Small Group Total]]+Table2[[#This Row],[OUTSD_STUDENT]]</f>
        <v>0</v>
      </c>
    </row>
    <row r="3293" spans="1:46">
      <c r="A3293" t="s">
        <v>126</v>
      </c>
      <c r="B3293" t="s">
        <v>371</v>
      </c>
      <c r="AK3293">
        <v>8</v>
      </c>
      <c r="AL3293">
        <v>2023</v>
      </c>
      <c r="AM3293">
        <v>4</v>
      </c>
      <c r="AN3293" s="273">
        <f>(Table2[[#This Row],[OUTSD_IND_HEALTH_TOTAL]]+Table2[[#This Row],[EXCHG_IND_HEALTH_TOTAL]])-Table2[[#This Row],[OUTSD_IND_GRANDFATHER]]</f>
        <v>0</v>
      </c>
      <c r="AO3293" s="275">
        <f>Table2[[#This Row],[OUTSD_IND_HEALTH_TOTAL]]-Table2[[#This Row],[OUTSD_IND_GRANDFATHER]]</f>
        <v>0</v>
      </c>
      <c r="AP3293" s="273">
        <f>(Table2[[#This Row],[OUTSD_SG_HEALTH_TOTAL]]+Table2[[#This Row],[EXCHG_SG_HEALTH_TOTAL]])-Table2[[#This Row],[OUTSD_SG_GRANDFATHER]]</f>
        <v>0</v>
      </c>
      <c r="AQ3293" s="275">
        <f>Table2[[#This Row],[OUTSD_SG_HEALTH_TOTAL]]-Table2[[#This Row],[OUTSD_SG_GRANDFATHER]]</f>
        <v>0</v>
      </c>
      <c r="AR3293" s="273">
        <f>Table2[[#This Row],[EXCHG_IND_HEALTH_TOTAL]]+Table2[[#This Row],[OUTSD_IND_HEALTH_TOTAL]]</f>
        <v>0</v>
      </c>
      <c r="AS3293" s="273">
        <f>Table2[[#This Row],[EXCHG_SG_HEALTH_TOTAL]]+Table2[[#This Row],[OUTSD_SG_HEALTH_TOTAL]]</f>
        <v>0</v>
      </c>
      <c r="AT3293" s="273">
        <f>Table2[[#This Row],[OUTSD_ATM_HEALTH_TOTAL]]+Table2[[#This Row],[OUTSD_LG_HEALTH_TOTAL]]+Table2[[#This Row],[Individual Total]]+Table2[[#This Row],[Small Group Total]]+Table2[[#This Row],[OUTSD_STUDENT]]</f>
        <v>0</v>
      </c>
    </row>
    <row r="3294" spans="1:46">
      <c r="A3294" t="s">
        <v>126</v>
      </c>
      <c r="B3294" t="s">
        <v>378</v>
      </c>
      <c r="AK3294">
        <v>4</v>
      </c>
      <c r="AL3294">
        <v>2023</v>
      </c>
      <c r="AM3294">
        <v>4</v>
      </c>
      <c r="AN3294" s="273">
        <f>(Table2[[#This Row],[OUTSD_IND_HEALTH_TOTAL]]+Table2[[#This Row],[EXCHG_IND_HEALTH_TOTAL]])-Table2[[#This Row],[OUTSD_IND_GRANDFATHER]]</f>
        <v>0</v>
      </c>
      <c r="AO3294" s="275">
        <f>Table2[[#This Row],[OUTSD_IND_HEALTH_TOTAL]]-Table2[[#This Row],[OUTSD_IND_GRANDFATHER]]</f>
        <v>0</v>
      </c>
      <c r="AP3294" s="273">
        <f>(Table2[[#This Row],[OUTSD_SG_HEALTH_TOTAL]]+Table2[[#This Row],[EXCHG_SG_HEALTH_TOTAL]])-Table2[[#This Row],[OUTSD_SG_GRANDFATHER]]</f>
        <v>0</v>
      </c>
      <c r="AQ3294" s="275">
        <f>Table2[[#This Row],[OUTSD_SG_HEALTH_TOTAL]]-Table2[[#This Row],[OUTSD_SG_GRANDFATHER]]</f>
        <v>0</v>
      </c>
      <c r="AR3294" s="273">
        <f>Table2[[#This Row],[EXCHG_IND_HEALTH_TOTAL]]+Table2[[#This Row],[OUTSD_IND_HEALTH_TOTAL]]</f>
        <v>0</v>
      </c>
      <c r="AS3294" s="273">
        <f>Table2[[#This Row],[EXCHG_SG_HEALTH_TOTAL]]+Table2[[#This Row],[OUTSD_SG_HEALTH_TOTAL]]</f>
        <v>0</v>
      </c>
      <c r="AT3294" s="273">
        <f>Table2[[#This Row],[OUTSD_ATM_HEALTH_TOTAL]]+Table2[[#This Row],[OUTSD_LG_HEALTH_TOTAL]]+Table2[[#This Row],[Individual Total]]+Table2[[#This Row],[Small Group Total]]+Table2[[#This Row],[OUTSD_STUDENT]]</f>
        <v>0</v>
      </c>
    </row>
    <row r="3295" spans="1:46">
      <c r="A3295" t="s">
        <v>126</v>
      </c>
      <c r="B3295" t="s">
        <v>369</v>
      </c>
      <c r="AK3295">
        <v>20</v>
      </c>
      <c r="AL3295">
        <v>2023</v>
      </c>
      <c r="AM3295">
        <v>4</v>
      </c>
      <c r="AN3295" s="273">
        <f>(Table2[[#This Row],[OUTSD_IND_HEALTH_TOTAL]]+Table2[[#This Row],[EXCHG_IND_HEALTH_TOTAL]])-Table2[[#This Row],[OUTSD_IND_GRANDFATHER]]</f>
        <v>0</v>
      </c>
      <c r="AO3295" s="275">
        <f>Table2[[#This Row],[OUTSD_IND_HEALTH_TOTAL]]-Table2[[#This Row],[OUTSD_IND_GRANDFATHER]]</f>
        <v>0</v>
      </c>
      <c r="AP3295" s="273">
        <f>(Table2[[#This Row],[OUTSD_SG_HEALTH_TOTAL]]+Table2[[#This Row],[EXCHG_SG_HEALTH_TOTAL]])-Table2[[#This Row],[OUTSD_SG_GRANDFATHER]]</f>
        <v>0</v>
      </c>
      <c r="AQ3295" s="275">
        <f>Table2[[#This Row],[OUTSD_SG_HEALTH_TOTAL]]-Table2[[#This Row],[OUTSD_SG_GRANDFATHER]]</f>
        <v>0</v>
      </c>
      <c r="AR3295" s="273">
        <f>Table2[[#This Row],[EXCHG_IND_HEALTH_TOTAL]]+Table2[[#This Row],[OUTSD_IND_HEALTH_TOTAL]]</f>
        <v>0</v>
      </c>
      <c r="AS3295" s="273">
        <f>Table2[[#This Row],[EXCHG_SG_HEALTH_TOTAL]]+Table2[[#This Row],[OUTSD_SG_HEALTH_TOTAL]]</f>
        <v>0</v>
      </c>
      <c r="AT3295" s="273">
        <f>Table2[[#This Row],[OUTSD_ATM_HEALTH_TOTAL]]+Table2[[#This Row],[OUTSD_LG_HEALTH_TOTAL]]+Table2[[#This Row],[Individual Total]]+Table2[[#This Row],[Small Group Total]]+Table2[[#This Row],[OUTSD_STUDENT]]</f>
        <v>0</v>
      </c>
    </row>
    <row r="3296" spans="1:46">
      <c r="A3296" t="s">
        <v>126</v>
      </c>
      <c r="B3296" t="s">
        <v>366</v>
      </c>
      <c r="AK3296">
        <v>28</v>
      </c>
      <c r="AL3296">
        <v>2023</v>
      </c>
      <c r="AM3296">
        <v>4</v>
      </c>
      <c r="AN3296" s="273">
        <f>(Table2[[#This Row],[OUTSD_IND_HEALTH_TOTAL]]+Table2[[#This Row],[EXCHG_IND_HEALTH_TOTAL]])-Table2[[#This Row],[OUTSD_IND_GRANDFATHER]]</f>
        <v>0</v>
      </c>
      <c r="AO3296" s="275">
        <f>Table2[[#This Row],[OUTSD_IND_HEALTH_TOTAL]]-Table2[[#This Row],[OUTSD_IND_GRANDFATHER]]</f>
        <v>0</v>
      </c>
      <c r="AP3296" s="273">
        <f>(Table2[[#This Row],[OUTSD_SG_HEALTH_TOTAL]]+Table2[[#This Row],[EXCHG_SG_HEALTH_TOTAL]])-Table2[[#This Row],[OUTSD_SG_GRANDFATHER]]</f>
        <v>0</v>
      </c>
      <c r="AQ3296" s="275">
        <f>Table2[[#This Row],[OUTSD_SG_HEALTH_TOTAL]]-Table2[[#This Row],[OUTSD_SG_GRANDFATHER]]</f>
        <v>0</v>
      </c>
      <c r="AR3296" s="273">
        <f>Table2[[#This Row],[EXCHG_IND_HEALTH_TOTAL]]+Table2[[#This Row],[OUTSD_IND_HEALTH_TOTAL]]</f>
        <v>0</v>
      </c>
      <c r="AS3296" s="273">
        <f>Table2[[#This Row],[EXCHG_SG_HEALTH_TOTAL]]+Table2[[#This Row],[OUTSD_SG_HEALTH_TOTAL]]</f>
        <v>0</v>
      </c>
      <c r="AT3296" s="273">
        <f>Table2[[#This Row],[OUTSD_ATM_HEALTH_TOTAL]]+Table2[[#This Row],[OUTSD_LG_HEALTH_TOTAL]]+Table2[[#This Row],[Individual Total]]+Table2[[#This Row],[Small Group Total]]+Table2[[#This Row],[OUTSD_STUDENT]]</f>
        <v>0</v>
      </c>
    </row>
    <row r="3297" spans="1:46">
      <c r="A3297" t="s">
        <v>126</v>
      </c>
      <c r="B3297" t="s">
        <v>375</v>
      </c>
      <c r="AK3297">
        <v>8</v>
      </c>
      <c r="AL3297">
        <v>2023</v>
      </c>
      <c r="AM3297">
        <v>4</v>
      </c>
      <c r="AN3297" s="273">
        <f>(Table2[[#This Row],[OUTSD_IND_HEALTH_TOTAL]]+Table2[[#This Row],[EXCHG_IND_HEALTH_TOTAL]])-Table2[[#This Row],[OUTSD_IND_GRANDFATHER]]</f>
        <v>0</v>
      </c>
      <c r="AO3297" s="275">
        <f>Table2[[#This Row],[OUTSD_IND_HEALTH_TOTAL]]-Table2[[#This Row],[OUTSD_IND_GRANDFATHER]]</f>
        <v>0</v>
      </c>
      <c r="AP3297" s="273">
        <f>(Table2[[#This Row],[OUTSD_SG_HEALTH_TOTAL]]+Table2[[#This Row],[EXCHG_SG_HEALTH_TOTAL]])-Table2[[#This Row],[OUTSD_SG_GRANDFATHER]]</f>
        <v>0</v>
      </c>
      <c r="AQ3297" s="275">
        <f>Table2[[#This Row],[OUTSD_SG_HEALTH_TOTAL]]-Table2[[#This Row],[OUTSD_SG_GRANDFATHER]]</f>
        <v>0</v>
      </c>
      <c r="AR3297" s="273">
        <f>Table2[[#This Row],[EXCHG_IND_HEALTH_TOTAL]]+Table2[[#This Row],[OUTSD_IND_HEALTH_TOTAL]]</f>
        <v>0</v>
      </c>
      <c r="AS3297" s="273">
        <f>Table2[[#This Row],[EXCHG_SG_HEALTH_TOTAL]]+Table2[[#This Row],[OUTSD_SG_HEALTH_TOTAL]]</f>
        <v>0</v>
      </c>
      <c r="AT3297" s="273">
        <f>Table2[[#This Row],[OUTSD_ATM_HEALTH_TOTAL]]+Table2[[#This Row],[OUTSD_LG_HEALTH_TOTAL]]+Table2[[#This Row],[Individual Total]]+Table2[[#This Row],[Small Group Total]]+Table2[[#This Row],[OUTSD_STUDENT]]</f>
        <v>0</v>
      </c>
    </row>
    <row r="3298" spans="1:46">
      <c r="A3298" t="s">
        <v>126</v>
      </c>
      <c r="B3298" t="s">
        <v>365</v>
      </c>
      <c r="AK3298">
        <v>21</v>
      </c>
      <c r="AL3298">
        <v>2023</v>
      </c>
      <c r="AM3298">
        <v>4</v>
      </c>
      <c r="AN3298" s="273">
        <f>(Table2[[#This Row],[OUTSD_IND_HEALTH_TOTAL]]+Table2[[#This Row],[EXCHG_IND_HEALTH_TOTAL]])-Table2[[#This Row],[OUTSD_IND_GRANDFATHER]]</f>
        <v>0</v>
      </c>
      <c r="AO3298" s="275">
        <f>Table2[[#This Row],[OUTSD_IND_HEALTH_TOTAL]]-Table2[[#This Row],[OUTSD_IND_GRANDFATHER]]</f>
        <v>0</v>
      </c>
      <c r="AP3298" s="273">
        <f>(Table2[[#This Row],[OUTSD_SG_HEALTH_TOTAL]]+Table2[[#This Row],[EXCHG_SG_HEALTH_TOTAL]])-Table2[[#This Row],[OUTSD_SG_GRANDFATHER]]</f>
        <v>0</v>
      </c>
      <c r="AQ3298" s="275">
        <f>Table2[[#This Row],[OUTSD_SG_HEALTH_TOTAL]]-Table2[[#This Row],[OUTSD_SG_GRANDFATHER]]</f>
        <v>0</v>
      </c>
      <c r="AR3298" s="273">
        <f>Table2[[#This Row],[EXCHG_IND_HEALTH_TOTAL]]+Table2[[#This Row],[OUTSD_IND_HEALTH_TOTAL]]</f>
        <v>0</v>
      </c>
      <c r="AS3298" s="273">
        <f>Table2[[#This Row],[EXCHG_SG_HEALTH_TOTAL]]+Table2[[#This Row],[OUTSD_SG_HEALTH_TOTAL]]</f>
        <v>0</v>
      </c>
      <c r="AT3298" s="273">
        <f>Table2[[#This Row],[OUTSD_ATM_HEALTH_TOTAL]]+Table2[[#This Row],[OUTSD_LG_HEALTH_TOTAL]]+Table2[[#This Row],[Individual Total]]+Table2[[#This Row],[Small Group Total]]+Table2[[#This Row],[OUTSD_STUDENT]]</f>
        <v>0</v>
      </c>
    </row>
    <row r="3299" spans="1:46">
      <c r="A3299" t="s">
        <v>126</v>
      </c>
      <c r="B3299" t="s">
        <v>383</v>
      </c>
      <c r="AK3299">
        <v>4</v>
      </c>
      <c r="AL3299">
        <v>2023</v>
      </c>
      <c r="AM3299">
        <v>4</v>
      </c>
      <c r="AN3299" s="273">
        <f>(Table2[[#This Row],[OUTSD_IND_HEALTH_TOTAL]]+Table2[[#This Row],[EXCHG_IND_HEALTH_TOTAL]])-Table2[[#This Row],[OUTSD_IND_GRANDFATHER]]</f>
        <v>0</v>
      </c>
      <c r="AO3299" s="275">
        <f>Table2[[#This Row],[OUTSD_IND_HEALTH_TOTAL]]-Table2[[#This Row],[OUTSD_IND_GRANDFATHER]]</f>
        <v>0</v>
      </c>
      <c r="AP3299" s="273">
        <f>(Table2[[#This Row],[OUTSD_SG_HEALTH_TOTAL]]+Table2[[#This Row],[EXCHG_SG_HEALTH_TOTAL]])-Table2[[#This Row],[OUTSD_SG_GRANDFATHER]]</f>
        <v>0</v>
      </c>
      <c r="AQ3299" s="275">
        <f>Table2[[#This Row],[OUTSD_SG_HEALTH_TOTAL]]-Table2[[#This Row],[OUTSD_SG_GRANDFATHER]]</f>
        <v>0</v>
      </c>
      <c r="AR3299" s="273">
        <f>Table2[[#This Row],[EXCHG_IND_HEALTH_TOTAL]]+Table2[[#This Row],[OUTSD_IND_HEALTH_TOTAL]]</f>
        <v>0</v>
      </c>
      <c r="AS3299" s="273">
        <f>Table2[[#This Row],[EXCHG_SG_HEALTH_TOTAL]]+Table2[[#This Row],[OUTSD_SG_HEALTH_TOTAL]]</f>
        <v>0</v>
      </c>
      <c r="AT3299" s="273">
        <f>Table2[[#This Row],[OUTSD_ATM_HEALTH_TOTAL]]+Table2[[#This Row],[OUTSD_LG_HEALTH_TOTAL]]+Table2[[#This Row],[Individual Total]]+Table2[[#This Row],[Small Group Total]]+Table2[[#This Row],[OUTSD_STUDENT]]</f>
        <v>0</v>
      </c>
    </row>
    <row r="3300" spans="1:46">
      <c r="A3300" t="s">
        <v>126</v>
      </c>
      <c r="B3300" t="s">
        <v>356</v>
      </c>
      <c r="AK3300">
        <v>28</v>
      </c>
      <c r="AL3300">
        <v>2023</v>
      </c>
      <c r="AM3300">
        <v>4</v>
      </c>
      <c r="AN3300" s="273">
        <f>(Table2[[#This Row],[OUTSD_IND_HEALTH_TOTAL]]+Table2[[#This Row],[EXCHG_IND_HEALTH_TOTAL]])-Table2[[#This Row],[OUTSD_IND_GRANDFATHER]]</f>
        <v>0</v>
      </c>
      <c r="AO3300" s="275">
        <f>Table2[[#This Row],[OUTSD_IND_HEALTH_TOTAL]]-Table2[[#This Row],[OUTSD_IND_GRANDFATHER]]</f>
        <v>0</v>
      </c>
      <c r="AP3300" s="273">
        <f>(Table2[[#This Row],[OUTSD_SG_HEALTH_TOTAL]]+Table2[[#This Row],[EXCHG_SG_HEALTH_TOTAL]])-Table2[[#This Row],[OUTSD_SG_GRANDFATHER]]</f>
        <v>0</v>
      </c>
      <c r="AQ3300" s="275">
        <f>Table2[[#This Row],[OUTSD_SG_HEALTH_TOTAL]]-Table2[[#This Row],[OUTSD_SG_GRANDFATHER]]</f>
        <v>0</v>
      </c>
      <c r="AR3300" s="273">
        <f>Table2[[#This Row],[EXCHG_IND_HEALTH_TOTAL]]+Table2[[#This Row],[OUTSD_IND_HEALTH_TOTAL]]</f>
        <v>0</v>
      </c>
      <c r="AS3300" s="273">
        <f>Table2[[#This Row],[EXCHG_SG_HEALTH_TOTAL]]+Table2[[#This Row],[OUTSD_SG_HEALTH_TOTAL]]</f>
        <v>0</v>
      </c>
      <c r="AT3300" s="273">
        <f>Table2[[#This Row],[OUTSD_ATM_HEALTH_TOTAL]]+Table2[[#This Row],[OUTSD_LG_HEALTH_TOTAL]]+Table2[[#This Row],[Individual Total]]+Table2[[#This Row],[Small Group Total]]+Table2[[#This Row],[OUTSD_STUDENT]]</f>
        <v>0</v>
      </c>
    </row>
    <row r="3301" spans="1:46">
      <c r="A3301" t="s">
        <v>126</v>
      </c>
      <c r="B3301" t="s">
        <v>382</v>
      </c>
      <c r="AK3301">
        <v>6</v>
      </c>
      <c r="AL3301">
        <v>2023</v>
      </c>
      <c r="AM3301">
        <v>4</v>
      </c>
      <c r="AN3301" s="273">
        <f>(Table2[[#This Row],[OUTSD_IND_HEALTH_TOTAL]]+Table2[[#This Row],[EXCHG_IND_HEALTH_TOTAL]])-Table2[[#This Row],[OUTSD_IND_GRANDFATHER]]</f>
        <v>0</v>
      </c>
      <c r="AO3301" s="275">
        <f>Table2[[#This Row],[OUTSD_IND_HEALTH_TOTAL]]-Table2[[#This Row],[OUTSD_IND_GRANDFATHER]]</f>
        <v>0</v>
      </c>
      <c r="AP3301" s="273">
        <f>(Table2[[#This Row],[OUTSD_SG_HEALTH_TOTAL]]+Table2[[#This Row],[EXCHG_SG_HEALTH_TOTAL]])-Table2[[#This Row],[OUTSD_SG_GRANDFATHER]]</f>
        <v>0</v>
      </c>
      <c r="AQ3301" s="275">
        <f>Table2[[#This Row],[OUTSD_SG_HEALTH_TOTAL]]-Table2[[#This Row],[OUTSD_SG_GRANDFATHER]]</f>
        <v>0</v>
      </c>
      <c r="AR3301" s="273">
        <f>Table2[[#This Row],[EXCHG_IND_HEALTH_TOTAL]]+Table2[[#This Row],[OUTSD_IND_HEALTH_TOTAL]]</f>
        <v>0</v>
      </c>
      <c r="AS3301" s="273">
        <f>Table2[[#This Row],[EXCHG_SG_HEALTH_TOTAL]]+Table2[[#This Row],[OUTSD_SG_HEALTH_TOTAL]]</f>
        <v>0</v>
      </c>
      <c r="AT3301" s="273">
        <f>Table2[[#This Row],[OUTSD_ATM_HEALTH_TOTAL]]+Table2[[#This Row],[OUTSD_LG_HEALTH_TOTAL]]+Table2[[#This Row],[Individual Total]]+Table2[[#This Row],[Small Group Total]]+Table2[[#This Row],[OUTSD_STUDENT]]</f>
        <v>0</v>
      </c>
    </row>
    <row r="3302" spans="1:46">
      <c r="A3302" t="s">
        <v>126</v>
      </c>
      <c r="B3302" t="s">
        <v>359</v>
      </c>
      <c r="AK3302">
        <v>31</v>
      </c>
      <c r="AL3302">
        <v>2023</v>
      </c>
      <c r="AM3302">
        <v>4</v>
      </c>
      <c r="AN3302" s="273">
        <f>(Table2[[#This Row],[OUTSD_IND_HEALTH_TOTAL]]+Table2[[#This Row],[EXCHG_IND_HEALTH_TOTAL]])-Table2[[#This Row],[OUTSD_IND_GRANDFATHER]]</f>
        <v>0</v>
      </c>
      <c r="AO3302" s="275">
        <f>Table2[[#This Row],[OUTSD_IND_HEALTH_TOTAL]]-Table2[[#This Row],[OUTSD_IND_GRANDFATHER]]</f>
        <v>0</v>
      </c>
      <c r="AP3302" s="273">
        <f>(Table2[[#This Row],[OUTSD_SG_HEALTH_TOTAL]]+Table2[[#This Row],[EXCHG_SG_HEALTH_TOTAL]])-Table2[[#This Row],[OUTSD_SG_GRANDFATHER]]</f>
        <v>0</v>
      </c>
      <c r="AQ3302" s="275">
        <f>Table2[[#This Row],[OUTSD_SG_HEALTH_TOTAL]]-Table2[[#This Row],[OUTSD_SG_GRANDFATHER]]</f>
        <v>0</v>
      </c>
      <c r="AR3302" s="273">
        <f>Table2[[#This Row],[EXCHG_IND_HEALTH_TOTAL]]+Table2[[#This Row],[OUTSD_IND_HEALTH_TOTAL]]</f>
        <v>0</v>
      </c>
      <c r="AS3302" s="273">
        <f>Table2[[#This Row],[EXCHG_SG_HEALTH_TOTAL]]+Table2[[#This Row],[OUTSD_SG_HEALTH_TOTAL]]</f>
        <v>0</v>
      </c>
      <c r="AT3302" s="273">
        <f>Table2[[#This Row],[OUTSD_ATM_HEALTH_TOTAL]]+Table2[[#This Row],[OUTSD_LG_HEALTH_TOTAL]]+Table2[[#This Row],[Individual Total]]+Table2[[#This Row],[Small Group Total]]+Table2[[#This Row],[OUTSD_STUDENT]]</f>
        <v>0</v>
      </c>
    </row>
    <row r="3303" spans="1:46">
      <c r="A3303" t="s">
        <v>126</v>
      </c>
      <c r="B3303" t="s">
        <v>364</v>
      </c>
      <c r="AK3303">
        <v>3</v>
      </c>
      <c r="AL3303">
        <v>2023</v>
      </c>
      <c r="AM3303">
        <v>4</v>
      </c>
      <c r="AN3303" s="273">
        <f>(Table2[[#This Row],[OUTSD_IND_HEALTH_TOTAL]]+Table2[[#This Row],[EXCHG_IND_HEALTH_TOTAL]])-Table2[[#This Row],[OUTSD_IND_GRANDFATHER]]</f>
        <v>0</v>
      </c>
      <c r="AO3303" s="275">
        <f>Table2[[#This Row],[OUTSD_IND_HEALTH_TOTAL]]-Table2[[#This Row],[OUTSD_IND_GRANDFATHER]]</f>
        <v>0</v>
      </c>
      <c r="AP3303" s="273">
        <f>(Table2[[#This Row],[OUTSD_SG_HEALTH_TOTAL]]+Table2[[#This Row],[EXCHG_SG_HEALTH_TOTAL]])-Table2[[#This Row],[OUTSD_SG_GRANDFATHER]]</f>
        <v>0</v>
      </c>
      <c r="AQ3303" s="275">
        <f>Table2[[#This Row],[OUTSD_SG_HEALTH_TOTAL]]-Table2[[#This Row],[OUTSD_SG_GRANDFATHER]]</f>
        <v>0</v>
      </c>
      <c r="AR3303" s="273">
        <f>Table2[[#This Row],[EXCHG_IND_HEALTH_TOTAL]]+Table2[[#This Row],[OUTSD_IND_HEALTH_TOTAL]]</f>
        <v>0</v>
      </c>
      <c r="AS3303" s="273">
        <f>Table2[[#This Row],[EXCHG_SG_HEALTH_TOTAL]]+Table2[[#This Row],[OUTSD_SG_HEALTH_TOTAL]]</f>
        <v>0</v>
      </c>
      <c r="AT3303" s="273">
        <f>Table2[[#This Row],[OUTSD_ATM_HEALTH_TOTAL]]+Table2[[#This Row],[OUTSD_LG_HEALTH_TOTAL]]+Table2[[#This Row],[Individual Total]]+Table2[[#This Row],[Small Group Total]]+Table2[[#This Row],[OUTSD_STUDENT]]</f>
        <v>0</v>
      </c>
    </row>
    <row r="3304" spans="1:46">
      <c r="A3304" t="s">
        <v>126</v>
      </c>
      <c r="B3304" t="s">
        <v>384</v>
      </c>
      <c r="AK3304">
        <v>2</v>
      </c>
      <c r="AL3304">
        <v>2023</v>
      </c>
      <c r="AM3304">
        <v>4</v>
      </c>
      <c r="AN3304" s="273">
        <f>(Table2[[#This Row],[OUTSD_IND_HEALTH_TOTAL]]+Table2[[#This Row],[EXCHG_IND_HEALTH_TOTAL]])-Table2[[#This Row],[OUTSD_IND_GRANDFATHER]]</f>
        <v>0</v>
      </c>
      <c r="AO3304" s="275">
        <f>Table2[[#This Row],[OUTSD_IND_HEALTH_TOTAL]]-Table2[[#This Row],[OUTSD_IND_GRANDFATHER]]</f>
        <v>0</v>
      </c>
      <c r="AP3304" s="273">
        <f>(Table2[[#This Row],[OUTSD_SG_HEALTH_TOTAL]]+Table2[[#This Row],[EXCHG_SG_HEALTH_TOTAL]])-Table2[[#This Row],[OUTSD_SG_GRANDFATHER]]</f>
        <v>0</v>
      </c>
      <c r="AQ3304" s="275">
        <f>Table2[[#This Row],[OUTSD_SG_HEALTH_TOTAL]]-Table2[[#This Row],[OUTSD_SG_GRANDFATHER]]</f>
        <v>0</v>
      </c>
      <c r="AR3304" s="273">
        <f>Table2[[#This Row],[EXCHG_IND_HEALTH_TOTAL]]+Table2[[#This Row],[OUTSD_IND_HEALTH_TOTAL]]</f>
        <v>0</v>
      </c>
      <c r="AS3304" s="273">
        <f>Table2[[#This Row],[EXCHG_SG_HEALTH_TOTAL]]+Table2[[#This Row],[OUTSD_SG_HEALTH_TOTAL]]</f>
        <v>0</v>
      </c>
      <c r="AT3304" s="273">
        <f>Table2[[#This Row],[OUTSD_ATM_HEALTH_TOTAL]]+Table2[[#This Row],[OUTSD_LG_HEALTH_TOTAL]]+Table2[[#This Row],[Individual Total]]+Table2[[#This Row],[Small Group Total]]+Table2[[#This Row],[OUTSD_STUDENT]]</f>
        <v>0</v>
      </c>
    </row>
    <row r="3305" spans="1:46">
      <c r="A3305" t="s">
        <v>126</v>
      </c>
      <c r="B3305" t="s">
        <v>374</v>
      </c>
      <c r="AK3305">
        <v>6</v>
      </c>
      <c r="AL3305">
        <v>2023</v>
      </c>
      <c r="AM3305">
        <v>4</v>
      </c>
      <c r="AN3305" s="273">
        <f>(Table2[[#This Row],[OUTSD_IND_HEALTH_TOTAL]]+Table2[[#This Row],[EXCHG_IND_HEALTH_TOTAL]])-Table2[[#This Row],[OUTSD_IND_GRANDFATHER]]</f>
        <v>0</v>
      </c>
      <c r="AO3305" s="275">
        <f>Table2[[#This Row],[OUTSD_IND_HEALTH_TOTAL]]-Table2[[#This Row],[OUTSD_IND_GRANDFATHER]]</f>
        <v>0</v>
      </c>
      <c r="AP3305" s="273">
        <f>(Table2[[#This Row],[OUTSD_SG_HEALTH_TOTAL]]+Table2[[#This Row],[EXCHG_SG_HEALTH_TOTAL]])-Table2[[#This Row],[OUTSD_SG_GRANDFATHER]]</f>
        <v>0</v>
      </c>
      <c r="AQ3305" s="275">
        <f>Table2[[#This Row],[OUTSD_SG_HEALTH_TOTAL]]-Table2[[#This Row],[OUTSD_SG_GRANDFATHER]]</f>
        <v>0</v>
      </c>
      <c r="AR3305" s="273">
        <f>Table2[[#This Row],[EXCHG_IND_HEALTH_TOTAL]]+Table2[[#This Row],[OUTSD_IND_HEALTH_TOTAL]]</f>
        <v>0</v>
      </c>
      <c r="AS3305" s="273">
        <f>Table2[[#This Row],[EXCHG_SG_HEALTH_TOTAL]]+Table2[[#This Row],[OUTSD_SG_HEALTH_TOTAL]]</f>
        <v>0</v>
      </c>
      <c r="AT3305" s="273">
        <f>Table2[[#This Row],[OUTSD_ATM_HEALTH_TOTAL]]+Table2[[#This Row],[OUTSD_LG_HEALTH_TOTAL]]+Table2[[#This Row],[Individual Total]]+Table2[[#This Row],[Small Group Total]]+Table2[[#This Row],[OUTSD_STUDENT]]</f>
        <v>0</v>
      </c>
    </row>
    <row r="3306" spans="1:46">
      <c r="A3306" t="s">
        <v>126</v>
      </c>
      <c r="B3306" t="s">
        <v>380</v>
      </c>
      <c r="AK3306">
        <v>30</v>
      </c>
      <c r="AL3306">
        <v>2023</v>
      </c>
      <c r="AM3306">
        <v>4</v>
      </c>
      <c r="AN3306" s="273">
        <f>(Table2[[#This Row],[OUTSD_IND_HEALTH_TOTAL]]+Table2[[#This Row],[EXCHG_IND_HEALTH_TOTAL]])-Table2[[#This Row],[OUTSD_IND_GRANDFATHER]]</f>
        <v>0</v>
      </c>
      <c r="AO3306" s="275">
        <f>Table2[[#This Row],[OUTSD_IND_HEALTH_TOTAL]]-Table2[[#This Row],[OUTSD_IND_GRANDFATHER]]</f>
        <v>0</v>
      </c>
      <c r="AP3306" s="273">
        <f>(Table2[[#This Row],[OUTSD_SG_HEALTH_TOTAL]]+Table2[[#This Row],[EXCHG_SG_HEALTH_TOTAL]])-Table2[[#This Row],[OUTSD_SG_GRANDFATHER]]</f>
        <v>0</v>
      </c>
      <c r="AQ3306" s="275">
        <f>Table2[[#This Row],[OUTSD_SG_HEALTH_TOTAL]]-Table2[[#This Row],[OUTSD_SG_GRANDFATHER]]</f>
        <v>0</v>
      </c>
      <c r="AR3306" s="273">
        <f>Table2[[#This Row],[EXCHG_IND_HEALTH_TOTAL]]+Table2[[#This Row],[OUTSD_IND_HEALTH_TOTAL]]</f>
        <v>0</v>
      </c>
      <c r="AS3306" s="273">
        <f>Table2[[#This Row],[EXCHG_SG_HEALTH_TOTAL]]+Table2[[#This Row],[OUTSD_SG_HEALTH_TOTAL]]</f>
        <v>0</v>
      </c>
      <c r="AT3306" s="273">
        <f>Table2[[#This Row],[OUTSD_ATM_HEALTH_TOTAL]]+Table2[[#This Row],[OUTSD_LG_HEALTH_TOTAL]]+Table2[[#This Row],[Individual Total]]+Table2[[#This Row],[Small Group Total]]+Table2[[#This Row],[OUTSD_STUDENT]]</f>
        <v>0</v>
      </c>
    </row>
    <row r="3307" spans="1:46">
      <c r="A3307" t="s">
        <v>126</v>
      </c>
      <c r="B3307" t="s">
        <v>387</v>
      </c>
      <c r="AK3307">
        <v>4</v>
      </c>
      <c r="AL3307">
        <v>2023</v>
      </c>
      <c r="AM3307">
        <v>4</v>
      </c>
      <c r="AN3307" s="273">
        <f>(Table2[[#This Row],[OUTSD_IND_HEALTH_TOTAL]]+Table2[[#This Row],[EXCHG_IND_HEALTH_TOTAL]])-Table2[[#This Row],[OUTSD_IND_GRANDFATHER]]</f>
        <v>0</v>
      </c>
      <c r="AO3307" s="275">
        <f>Table2[[#This Row],[OUTSD_IND_HEALTH_TOTAL]]-Table2[[#This Row],[OUTSD_IND_GRANDFATHER]]</f>
        <v>0</v>
      </c>
      <c r="AP3307" s="273">
        <f>(Table2[[#This Row],[OUTSD_SG_HEALTH_TOTAL]]+Table2[[#This Row],[EXCHG_SG_HEALTH_TOTAL]])-Table2[[#This Row],[OUTSD_SG_GRANDFATHER]]</f>
        <v>0</v>
      </c>
      <c r="AQ3307" s="275">
        <f>Table2[[#This Row],[OUTSD_SG_HEALTH_TOTAL]]-Table2[[#This Row],[OUTSD_SG_GRANDFATHER]]</f>
        <v>0</v>
      </c>
      <c r="AR3307" s="273">
        <f>Table2[[#This Row],[EXCHG_IND_HEALTH_TOTAL]]+Table2[[#This Row],[OUTSD_IND_HEALTH_TOTAL]]</f>
        <v>0</v>
      </c>
      <c r="AS3307" s="273">
        <f>Table2[[#This Row],[EXCHG_SG_HEALTH_TOTAL]]+Table2[[#This Row],[OUTSD_SG_HEALTH_TOTAL]]</f>
        <v>0</v>
      </c>
      <c r="AT3307" s="273">
        <f>Table2[[#This Row],[OUTSD_ATM_HEALTH_TOTAL]]+Table2[[#This Row],[OUTSD_LG_HEALTH_TOTAL]]+Table2[[#This Row],[Individual Total]]+Table2[[#This Row],[Small Group Total]]+Table2[[#This Row],[OUTSD_STUDENT]]</f>
        <v>0</v>
      </c>
    </row>
    <row r="3308" spans="1:46">
      <c r="A3308" t="s">
        <v>126</v>
      </c>
      <c r="B3308" t="s">
        <v>392</v>
      </c>
      <c r="AK3308">
        <v>2</v>
      </c>
      <c r="AL3308">
        <v>2023</v>
      </c>
      <c r="AM3308">
        <v>4</v>
      </c>
      <c r="AN3308" s="273">
        <f>(Table2[[#This Row],[OUTSD_IND_HEALTH_TOTAL]]+Table2[[#This Row],[EXCHG_IND_HEALTH_TOTAL]])-Table2[[#This Row],[OUTSD_IND_GRANDFATHER]]</f>
        <v>0</v>
      </c>
      <c r="AO3308" s="275">
        <f>Table2[[#This Row],[OUTSD_IND_HEALTH_TOTAL]]-Table2[[#This Row],[OUTSD_IND_GRANDFATHER]]</f>
        <v>0</v>
      </c>
      <c r="AP3308" s="273">
        <f>(Table2[[#This Row],[OUTSD_SG_HEALTH_TOTAL]]+Table2[[#This Row],[EXCHG_SG_HEALTH_TOTAL]])-Table2[[#This Row],[OUTSD_SG_GRANDFATHER]]</f>
        <v>0</v>
      </c>
      <c r="AQ3308" s="275">
        <f>Table2[[#This Row],[OUTSD_SG_HEALTH_TOTAL]]-Table2[[#This Row],[OUTSD_SG_GRANDFATHER]]</f>
        <v>0</v>
      </c>
      <c r="AR3308" s="273">
        <f>Table2[[#This Row],[EXCHG_IND_HEALTH_TOTAL]]+Table2[[#This Row],[OUTSD_IND_HEALTH_TOTAL]]</f>
        <v>0</v>
      </c>
      <c r="AS3308" s="273">
        <f>Table2[[#This Row],[EXCHG_SG_HEALTH_TOTAL]]+Table2[[#This Row],[OUTSD_SG_HEALTH_TOTAL]]</f>
        <v>0</v>
      </c>
      <c r="AT3308" s="273">
        <f>Table2[[#This Row],[OUTSD_ATM_HEALTH_TOTAL]]+Table2[[#This Row],[OUTSD_LG_HEALTH_TOTAL]]+Table2[[#This Row],[Individual Total]]+Table2[[#This Row],[Small Group Total]]+Table2[[#This Row],[OUTSD_STUDENT]]</f>
        <v>0</v>
      </c>
    </row>
    <row r="3309" spans="1:46">
      <c r="A3309" t="s">
        <v>126</v>
      </c>
      <c r="B3309" t="s">
        <v>373</v>
      </c>
      <c r="AK3309">
        <v>4</v>
      </c>
      <c r="AL3309">
        <v>2023</v>
      </c>
      <c r="AM3309">
        <v>4</v>
      </c>
      <c r="AN3309" s="273">
        <f>(Table2[[#This Row],[OUTSD_IND_HEALTH_TOTAL]]+Table2[[#This Row],[EXCHG_IND_HEALTH_TOTAL]])-Table2[[#This Row],[OUTSD_IND_GRANDFATHER]]</f>
        <v>0</v>
      </c>
      <c r="AO3309" s="275">
        <f>Table2[[#This Row],[OUTSD_IND_HEALTH_TOTAL]]-Table2[[#This Row],[OUTSD_IND_GRANDFATHER]]</f>
        <v>0</v>
      </c>
      <c r="AP3309" s="273">
        <f>(Table2[[#This Row],[OUTSD_SG_HEALTH_TOTAL]]+Table2[[#This Row],[EXCHG_SG_HEALTH_TOTAL]])-Table2[[#This Row],[OUTSD_SG_GRANDFATHER]]</f>
        <v>0</v>
      </c>
      <c r="AQ3309" s="275">
        <f>Table2[[#This Row],[OUTSD_SG_HEALTH_TOTAL]]-Table2[[#This Row],[OUTSD_SG_GRANDFATHER]]</f>
        <v>0</v>
      </c>
      <c r="AR3309" s="273">
        <f>Table2[[#This Row],[EXCHG_IND_HEALTH_TOTAL]]+Table2[[#This Row],[OUTSD_IND_HEALTH_TOTAL]]</f>
        <v>0</v>
      </c>
      <c r="AS3309" s="273">
        <f>Table2[[#This Row],[EXCHG_SG_HEALTH_TOTAL]]+Table2[[#This Row],[OUTSD_SG_HEALTH_TOTAL]]</f>
        <v>0</v>
      </c>
      <c r="AT3309" s="273">
        <f>Table2[[#This Row],[OUTSD_ATM_HEALTH_TOTAL]]+Table2[[#This Row],[OUTSD_LG_HEALTH_TOTAL]]+Table2[[#This Row],[Individual Total]]+Table2[[#This Row],[Small Group Total]]+Table2[[#This Row],[OUTSD_STUDENT]]</f>
        <v>0</v>
      </c>
    </row>
    <row r="3310" spans="1:46">
      <c r="A3310" t="s">
        <v>126</v>
      </c>
      <c r="B3310" t="s">
        <v>357</v>
      </c>
      <c r="AK3310">
        <v>33</v>
      </c>
      <c r="AL3310">
        <v>2023</v>
      </c>
      <c r="AM3310">
        <v>4</v>
      </c>
      <c r="AN3310" s="273">
        <f>(Table2[[#This Row],[OUTSD_IND_HEALTH_TOTAL]]+Table2[[#This Row],[EXCHG_IND_HEALTH_TOTAL]])-Table2[[#This Row],[OUTSD_IND_GRANDFATHER]]</f>
        <v>0</v>
      </c>
      <c r="AO3310" s="275">
        <f>Table2[[#This Row],[OUTSD_IND_HEALTH_TOTAL]]-Table2[[#This Row],[OUTSD_IND_GRANDFATHER]]</f>
        <v>0</v>
      </c>
      <c r="AP3310" s="273">
        <f>(Table2[[#This Row],[OUTSD_SG_HEALTH_TOTAL]]+Table2[[#This Row],[EXCHG_SG_HEALTH_TOTAL]])-Table2[[#This Row],[OUTSD_SG_GRANDFATHER]]</f>
        <v>0</v>
      </c>
      <c r="AQ3310" s="275">
        <f>Table2[[#This Row],[OUTSD_SG_HEALTH_TOTAL]]-Table2[[#This Row],[OUTSD_SG_GRANDFATHER]]</f>
        <v>0</v>
      </c>
      <c r="AR3310" s="273">
        <f>Table2[[#This Row],[EXCHG_IND_HEALTH_TOTAL]]+Table2[[#This Row],[OUTSD_IND_HEALTH_TOTAL]]</f>
        <v>0</v>
      </c>
      <c r="AS3310" s="273">
        <f>Table2[[#This Row],[EXCHG_SG_HEALTH_TOTAL]]+Table2[[#This Row],[OUTSD_SG_HEALTH_TOTAL]]</f>
        <v>0</v>
      </c>
      <c r="AT3310" s="273">
        <f>Table2[[#This Row],[OUTSD_ATM_HEALTH_TOTAL]]+Table2[[#This Row],[OUTSD_LG_HEALTH_TOTAL]]+Table2[[#This Row],[Individual Total]]+Table2[[#This Row],[Small Group Total]]+Table2[[#This Row],[OUTSD_STUDENT]]</f>
        <v>0</v>
      </c>
    </row>
    <row r="3311" spans="1:46">
      <c r="A3311" t="s">
        <v>126</v>
      </c>
      <c r="B3311" t="s">
        <v>362</v>
      </c>
      <c r="AK3311">
        <v>17</v>
      </c>
      <c r="AL3311">
        <v>2023</v>
      </c>
      <c r="AM3311">
        <v>4</v>
      </c>
      <c r="AN3311" s="273">
        <f>(Table2[[#This Row],[OUTSD_IND_HEALTH_TOTAL]]+Table2[[#This Row],[EXCHG_IND_HEALTH_TOTAL]])-Table2[[#This Row],[OUTSD_IND_GRANDFATHER]]</f>
        <v>0</v>
      </c>
      <c r="AO3311" s="275">
        <f>Table2[[#This Row],[OUTSD_IND_HEALTH_TOTAL]]-Table2[[#This Row],[OUTSD_IND_GRANDFATHER]]</f>
        <v>0</v>
      </c>
      <c r="AP3311" s="273">
        <f>(Table2[[#This Row],[OUTSD_SG_HEALTH_TOTAL]]+Table2[[#This Row],[EXCHG_SG_HEALTH_TOTAL]])-Table2[[#This Row],[OUTSD_SG_GRANDFATHER]]</f>
        <v>0</v>
      </c>
      <c r="AQ3311" s="275">
        <f>Table2[[#This Row],[OUTSD_SG_HEALTH_TOTAL]]-Table2[[#This Row],[OUTSD_SG_GRANDFATHER]]</f>
        <v>0</v>
      </c>
      <c r="AR3311" s="273">
        <f>Table2[[#This Row],[EXCHG_IND_HEALTH_TOTAL]]+Table2[[#This Row],[OUTSD_IND_HEALTH_TOTAL]]</f>
        <v>0</v>
      </c>
      <c r="AS3311" s="273">
        <f>Table2[[#This Row],[EXCHG_SG_HEALTH_TOTAL]]+Table2[[#This Row],[OUTSD_SG_HEALTH_TOTAL]]</f>
        <v>0</v>
      </c>
      <c r="AT3311" s="273">
        <f>Table2[[#This Row],[OUTSD_ATM_HEALTH_TOTAL]]+Table2[[#This Row],[OUTSD_LG_HEALTH_TOTAL]]+Table2[[#This Row],[Individual Total]]+Table2[[#This Row],[Small Group Total]]+Table2[[#This Row],[OUTSD_STUDENT]]</f>
        <v>0</v>
      </c>
    </row>
    <row r="3312" spans="1:46">
      <c r="A3312" t="s">
        <v>127</v>
      </c>
      <c r="B3312" t="s">
        <v>363</v>
      </c>
      <c r="AC3312">
        <v>1</v>
      </c>
      <c r="AL3312">
        <v>2023</v>
      </c>
      <c r="AM3312">
        <v>4</v>
      </c>
      <c r="AN3312" s="273">
        <f>(Table2[[#This Row],[OUTSD_IND_HEALTH_TOTAL]]+Table2[[#This Row],[EXCHG_IND_HEALTH_TOTAL]])-Table2[[#This Row],[OUTSD_IND_GRANDFATHER]]</f>
        <v>0</v>
      </c>
      <c r="AO3312" s="275">
        <f>Table2[[#This Row],[OUTSD_IND_HEALTH_TOTAL]]-Table2[[#This Row],[OUTSD_IND_GRANDFATHER]]</f>
        <v>0</v>
      </c>
      <c r="AP3312" s="273">
        <f>(Table2[[#This Row],[OUTSD_SG_HEALTH_TOTAL]]+Table2[[#This Row],[EXCHG_SG_HEALTH_TOTAL]])-Table2[[#This Row],[OUTSD_SG_GRANDFATHER]]</f>
        <v>0</v>
      </c>
      <c r="AQ3312" s="275">
        <f>Table2[[#This Row],[OUTSD_SG_HEALTH_TOTAL]]-Table2[[#This Row],[OUTSD_SG_GRANDFATHER]]</f>
        <v>0</v>
      </c>
      <c r="AR3312" s="273">
        <f>Table2[[#This Row],[EXCHG_IND_HEALTH_TOTAL]]+Table2[[#This Row],[OUTSD_IND_HEALTH_TOTAL]]</f>
        <v>0</v>
      </c>
      <c r="AS3312" s="273">
        <f>Table2[[#This Row],[EXCHG_SG_HEALTH_TOTAL]]+Table2[[#This Row],[OUTSD_SG_HEALTH_TOTAL]]</f>
        <v>0</v>
      </c>
      <c r="AT3312" s="273">
        <f>Table2[[#This Row],[OUTSD_ATM_HEALTH_TOTAL]]+Table2[[#This Row],[OUTSD_LG_HEALTH_TOTAL]]+Table2[[#This Row],[Individual Total]]+Table2[[#This Row],[Small Group Total]]+Table2[[#This Row],[OUTSD_STUDENT]]</f>
        <v>1</v>
      </c>
    </row>
    <row r="3313" spans="1:46">
      <c r="A3313" t="s">
        <v>127</v>
      </c>
      <c r="B3313" t="s">
        <v>358</v>
      </c>
      <c r="AC3313">
        <v>21</v>
      </c>
      <c r="AL3313">
        <v>2023</v>
      </c>
      <c r="AM3313">
        <v>4</v>
      </c>
      <c r="AN3313" s="273">
        <f>(Table2[[#This Row],[OUTSD_IND_HEALTH_TOTAL]]+Table2[[#This Row],[EXCHG_IND_HEALTH_TOTAL]])-Table2[[#This Row],[OUTSD_IND_GRANDFATHER]]</f>
        <v>0</v>
      </c>
      <c r="AO3313" s="275">
        <f>Table2[[#This Row],[OUTSD_IND_HEALTH_TOTAL]]-Table2[[#This Row],[OUTSD_IND_GRANDFATHER]]</f>
        <v>0</v>
      </c>
      <c r="AP3313" s="273">
        <f>(Table2[[#This Row],[OUTSD_SG_HEALTH_TOTAL]]+Table2[[#This Row],[EXCHG_SG_HEALTH_TOTAL]])-Table2[[#This Row],[OUTSD_SG_GRANDFATHER]]</f>
        <v>0</v>
      </c>
      <c r="AQ3313" s="275">
        <f>Table2[[#This Row],[OUTSD_SG_HEALTH_TOTAL]]-Table2[[#This Row],[OUTSD_SG_GRANDFATHER]]</f>
        <v>0</v>
      </c>
      <c r="AR3313" s="273">
        <f>Table2[[#This Row],[EXCHG_IND_HEALTH_TOTAL]]+Table2[[#This Row],[OUTSD_IND_HEALTH_TOTAL]]</f>
        <v>0</v>
      </c>
      <c r="AS3313" s="273">
        <f>Table2[[#This Row],[EXCHG_SG_HEALTH_TOTAL]]+Table2[[#This Row],[OUTSD_SG_HEALTH_TOTAL]]</f>
        <v>0</v>
      </c>
      <c r="AT3313" s="273">
        <f>Table2[[#This Row],[OUTSD_ATM_HEALTH_TOTAL]]+Table2[[#This Row],[OUTSD_LG_HEALTH_TOTAL]]+Table2[[#This Row],[Individual Total]]+Table2[[#This Row],[Small Group Total]]+Table2[[#This Row],[OUTSD_STUDENT]]</f>
        <v>21</v>
      </c>
    </row>
    <row r="3314" spans="1:46">
      <c r="A3314" t="s">
        <v>127</v>
      </c>
      <c r="B3314" t="s">
        <v>372</v>
      </c>
      <c r="AC3314">
        <v>2</v>
      </c>
      <c r="AL3314">
        <v>2023</v>
      </c>
      <c r="AM3314">
        <v>4</v>
      </c>
      <c r="AN3314" s="273">
        <f>(Table2[[#This Row],[OUTSD_IND_HEALTH_TOTAL]]+Table2[[#This Row],[EXCHG_IND_HEALTH_TOTAL]])-Table2[[#This Row],[OUTSD_IND_GRANDFATHER]]</f>
        <v>0</v>
      </c>
      <c r="AO3314" s="275">
        <f>Table2[[#This Row],[OUTSD_IND_HEALTH_TOTAL]]-Table2[[#This Row],[OUTSD_IND_GRANDFATHER]]</f>
        <v>0</v>
      </c>
      <c r="AP3314" s="273">
        <f>(Table2[[#This Row],[OUTSD_SG_HEALTH_TOTAL]]+Table2[[#This Row],[EXCHG_SG_HEALTH_TOTAL]])-Table2[[#This Row],[OUTSD_SG_GRANDFATHER]]</f>
        <v>0</v>
      </c>
      <c r="AQ3314" s="275">
        <f>Table2[[#This Row],[OUTSD_SG_HEALTH_TOTAL]]-Table2[[#This Row],[OUTSD_SG_GRANDFATHER]]</f>
        <v>0</v>
      </c>
      <c r="AR3314" s="273">
        <f>Table2[[#This Row],[EXCHG_IND_HEALTH_TOTAL]]+Table2[[#This Row],[OUTSD_IND_HEALTH_TOTAL]]</f>
        <v>0</v>
      </c>
      <c r="AS3314" s="273">
        <f>Table2[[#This Row],[EXCHG_SG_HEALTH_TOTAL]]+Table2[[#This Row],[OUTSD_SG_HEALTH_TOTAL]]</f>
        <v>0</v>
      </c>
      <c r="AT3314" s="273">
        <f>Table2[[#This Row],[OUTSD_ATM_HEALTH_TOTAL]]+Table2[[#This Row],[OUTSD_LG_HEALTH_TOTAL]]+Table2[[#This Row],[Individual Total]]+Table2[[#This Row],[Small Group Total]]+Table2[[#This Row],[OUTSD_STUDENT]]</f>
        <v>2</v>
      </c>
    </row>
    <row r="3315" spans="1:46">
      <c r="A3315" t="s">
        <v>127</v>
      </c>
      <c r="B3315" t="s">
        <v>376</v>
      </c>
      <c r="AC3315">
        <v>66</v>
      </c>
      <c r="AL3315">
        <v>2023</v>
      </c>
      <c r="AM3315">
        <v>4</v>
      </c>
      <c r="AN3315" s="273">
        <f>(Table2[[#This Row],[OUTSD_IND_HEALTH_TOTAL]]+Table2[[#This Row],[EXCHG_IND_HEALTH_TOTAL]])-Table2[[#This Row],[OUTSD_IND_GRANDFATHER]]</f>
        <v>0</v>
      </c>
      <c r="AO3315" s="275">
        <f>Table2[[#This Row],[OUTSD_IND_HEALTH_TOTAL]]-Table2[[#This Row],[OUTSD_IND_GRANDFATHER]]</f>
        <v>0</v>
      </c>
      <c r="AP3315" s="273">
        <f>(Table2[[#This Row],[OUTSD_SG_HEALTH_TOTAL]]+Table2[[#This Row],[EXCHG_SG_HEALTH_TOTAL]])-Table2[[#This Row],[OUTSD_SG_GRANDFATHER]]</f>
        <v>0</v>
      </c>
      <c r="AQ3315" s="275">
        <f>Table2[[#This Row],[OUTSD_SG_HEALTH_TOTAL]]-Table2[[#This Row],[OUTSD_SG_GRANDFATHER]]</f>
        <v>0</v>
      </c>
      <c r="AR3315" s="273">
        <f>Table2[[#This Row],[EXCHG_IND_HEALTH_TOTAL]]+Table2[[#This Row],[OUTSD_IND_HEALTH_TOTAL]]</f>
        <v>0</v>
      </c>
      <c r="AS3315" s="273">
        <f>Table2[[#This Row],[EXCHG_SG_HEALTH_TOTAL]]+Table2[[#This Row],[OUTSD_SG_HEALTH_TOTAL]]</f>
        <v>0</v>
      </c>
      <c r="AT3315" s="273">
        <f>Table2[[#This Row],[OUTSD_ATM_HEALTH_TOTAL]]+Table2[[#This Row],[OUTSD_LG_HEALTH_TOTAL]]+Table2[[#This Row],[Individual Total]]+Table2[[#This Row],[Small Group Total]]+Table2[[#This Row],[OUTSD_STUDENT]]</f>
        <v>66</v>
      </c>
    </row>
    <row r="3316" spans="1:46">
      <c r="A3316" t="s">
        <v>127</v>
      </c>
      <c r="B3316" t="s">
        <v>370</v>
      </c>
      <c r="AC3316">
        <v>19</v>
      </c>
      <c r="AL3316">
        <v>2023</v>
      </c>
      <c r="AM3316">
        <v>4</v>
      </c>
      <c r="AN3316" s="273">
        <f>(Table2[[#This Row],[OUTSD_IND_HEALTH_TOTAL]]+Table2[[#This Row],[EXCHG_IND_HEALTH_TOTAL]])-Table2[[#This Row],[OUTSD_IND_GRANDFATHER]]</f>
        <v>0</v>
      </c>
      <c r="AO3316" s="275">
        <f>Table2[[#This Row],[OUTSD_IND_HEALTH_TOTAL]]-Table2[[#This Row],[OUTSD_IND_GRANDFATHER]]</f>
        <v>0</v>
      </c>
      <c r="AP3316" s="273">
        <f>(Table2[[#This Row],[OUTSD_SG_HEALTH_TOTAL]]+Table2[[#This Row],[EXCHG_SG_HEALTH_TOTAL]])-Table2[[#This Row],[OUTSD_SG_GRANDFATHER]]</f>
        <v>0</v>
      </c>
      <c r="AQ3316" s="275">
        <f>Table2[[#This Row],[OUTSD_SG_HEALTH_TOTAL]]-Table2[[#This Row],[OUTSD_SG_GRANDFATHER]]</f>
        <v>0</v>
      </c>
      <c r="AR3316" s="273">
        <f>Table2[[#This Row],[EXCHG_IND_HEALTH_TOTAL]]+Table2[[#This Row],[OUTSD_IND_HEALTH_TOTAL]]</f>
        <v>0</v>
      </c>
      <c r="AS3316" s="273">
        <f>Table2[[#This Row],[EXCHG_SG_HEALTH_TOTAL]]+Table2[[#This Row],[OUTSD_SG_HEALTH_TOTAL]]</f>
        <v>0</v>
      </c>
      <c r="AT3316" s="273">
        <f>Table2[[#This Row],[OUTSD_ATM_HEALTH_TOTAL]]+Table2[[#This Row],[OUTSD_LG_HEALTH_TOTAL]]+Table2[[#This Row],[Individual Total]]+Table2[[#This Row],[Small Group Total]]+Table2[[#This Row],[OUTSD_STUDENT]]</f>
        <v>19</v>
      </c>
    </row>
    <row r="3317" spans="1:46">
      <c r="A3317" t="s">
        <v>127</v>
      </c>
      <c r="B3317" t="s">
        <v>367</v>
      </c>
      <c r="AC3317">
        <v>9</v>
      </c>
      <c r="AL3317">
        <v>2023</v>
      </c>
      <c r="AM3317">
        <v>4</v>
      </c>
      <c r="AN3317" s="273">
        <f>(Table2[[#This Row],[OUTSD_IND_HEALTH_TOTAL]]+Table2[[#This Row],[EXCHG_IND_HEALTH_TOTAL]])-Table2[[#This Row],[OUTSD_IND_GRANDFATHER]]</f>
        <v>0</v>
      </c>
      <c r="AO3317" s="275">
        <f>Table2[[#This Row],[OUTSD_IND_HEALTH_TOTAL]]-Table2[[#This Row],[OUTSD_IND_GRANDFATHER]]</f>
        <v>0</v>
      </c>
      <c r="AP3317" s="273">
        <f>(Table2[[#This Row],[OUTSD_SG_HEALTH_TOTAL]]+Table2[[#This Row],[EXCHG_SG_HEALTH_TOTAL]])-Table2[[#This Row],[OUTSD_SG_GRANDFATHER]]</f>
        <v>0</v>
      </c>
      <c r="AQ3317" s="275">
        <f>Table2[[#This Row],[OUTSD_SG_HEALTH_TOTAL]]-Table2[[#This Row],[OUTSD_SG_GRANDFATHER]]</f>
        <v>0</v>
      </c>
      <c r="AR3317" s="273">
        <f>Table2[[#This Row],[EXCHG_IND_HEALTH_TOTAL]]+Table2[[#This Row],[OUTSD_IND_HEALTH_TOTAL]]</f>
        <v>0</v>
      </c>
      <c r="AS3317" s="273">
        <f>Table2[[#This Row],[EXCHG_SG_HEALTH_TOTAL]]+Table2[[#This Row],[OUTSD_SG_HEALTH_TOTAL]]</f>
        <v>0</v>
      </c>
      <c r="AT3317" s="273">
        <f>Table2[[#This Row],[OUTSD_ATM_HEALTH_TOTAL]]+Table2[[#This Row],[OUTSD_LG_HEALTH_TOTAL]]+Table2[[#This Row],[Individual Total]]+Table2[[#This Row],[Small Group Total]]+Table2[[#This Row],[OUTSD_STUDENT]]</f>
        <v>9</v>
      </c>
    </row>
    <row r="3318" spans="1:46">
      <c r="A3318" t="s">
        <v>127</v>
      </c>
      <c r="B3318" t="s">
        <v>360</v>
      </c>
      <c r="AC3318">
        <v>20</v>
      </c>
      <c r="AL3318">
        <v>2023</v>
      </c>
      <c r="AM3318">
        <v>4</v>
      </c>
      <c r="AN3318" s="273">
        <f>(Table2[[#This Row],[OUTSD_IND_HEALTH_TOTAL]]+Table2[[#This Row],[EXCHG_IND_HEALTH_TOTAL]])-Table2[[#This Row],[OUTSD_IND_GRANDFATHER]]</f>
        <v>0</v>
      </c>
      <c r="AO3318" s="275">
        <f>Table2[[#This Row],[OUTSD_IND_HEALTH_TOTAL]]-Table2[[#This Row],[OUTSD_IND_GRANDFATHER]]</f>
        <v>0</v>
      </c>
      <c r="AP3318" s="273">
        <f>(Table2[[#This Row],[OUTSD_SG_HEALTH_TOTAL]]+Table2[[#This Row],[EXCHG_SG_HEALTH_TOTAL]])-Table2[[#This Row],[OUTSD_SG_GRANDFATHER]]</f>
        <v>0</v>
      </c>
      <c r="AQ3318" s="275">
        <f>Table2[[#This Row],[OUTSD_SG_HEALTH_TOTAL]]-Table2[[#This Row],[OUTSD_SG_GRANDFATHER]]</f>
        <v>0</v>
      </c>
      <c r="AR3318" s="273">
        <f>Table2[[#This Row],[EXCHG_IND_HEALTH_TOTAL]]+Table2[[#This Row],[OUTSD_IND_HEALTH_TOTAL]]</f>
        <v>0</v>
      </c>
      <c r="AS3318" s="273">
        <f>Table2[[#This Row],[EXCHG_SG_HEALTH_TOTAL]]+Table2[[#This Row],[OUTSD_SG_HEALTH_TOTAL]]</f>
        <v>0</v>
      </c>
      <c r="AT3318" s="273">
        <f>Table2[[#This Row],[OUTSD_ATM_HEALTH_TOTAL]]+Table2[[#This Row],[OUTSD_LG_HEALTH_TOTAL]]+Table2[[#This Row],[Individual Total]]+Table2[[#This Row],[Small Group Total]]+Table2[[#This Row],[OUTSD_STUDENT]]</f>
        <v>20</v>
      </c>
    </row>
    <row r="3319" spans="1:46">
      <c r="A3319" t="s">
        <v>127</v>
      </c>
      <c r="B3319" t="s">
        <v>368</v>
      </c>
      <c r="AC3319">
        <v>29</v>
      </c>
      <c r="AL3319">
        <v>2023</v>
      </c>
      <c r="AM3319">
        <v>4</v>
      </c>
      <c r="AN3319" s="273">
        <f>(Table2[[#This Row],[OUTSD_IND_HEALTH_TOTAL]]+Table2[[#This Row],[EXCHG_IND_HEALTH_TOTAL]])-Table2[[#This Row],[OUTSD_IND_GRANDFATHER]]</f>
        <v>0</v>
      </c>
      <c r="AO3319" s="275">
        <f>Table2[[#This Row],[OUTSD_IND_HEALTH_TOTAL]]-Table2[[#This Row],[OUTSD_IND_GRANDFATHER]]</f>
        <v>0</v>
      </c>
      <c r="AP3319" s="273">
        <f>(Table2[[#This Row],[OUTSD_SG_HEALTH_TOTAL]]+Table2[[#This Row],[EXCHG_SG_HEALTH_TOTAL]])-Table2[[#This Row],[OUTSD_SG_GRANDFATHER]]</f>
        <v>0</v>
      </c>
      <c r="AQ3319" s="275">
        <f>Table2[[#This Row],[OUTSD_SG_HEALTH_TOTAL]]-Table2[[#This Row],[OUTSD_SG_GRANDFATHER]]</f>
        <v>0</v>
      </c>
      <c r="AR3319" s="273">
        <f>Table2[[#This Row],[EXCHG_IND_HEALTH_TOTAL]]+Table2[[#This Row],[OUTSD_IND_HEALTH_TOTAL]]</f>
        <v>0</v>
      </c>
      <c r="AS3319" s="273">
        <f>Table2[[#This Row],[EXCHG_SG_HEALTH_TOTAL]]+Table2[[#This Row],[OUTSD_SG_HEALTH_TOTAL]]</f>
        <v>0</v>
      </c>
      <c r="AT3319" s="273">
        <f>Table2[[#This Row],[OUTSD_ATM_HEALTH_TOTAL]]+Table2[[#This Row],[OUTSD_LG_HEALTH_TOTAL]]+Table2[[#This Row],[Individual Total]]+Table2[[#This Row],[Small Group Total]]+Table2[[#This Row],[OUTSD_STUDENT]]</f>
        <v>29</v>
      </c>
    </row>
    <row r="3320" spans="1:46">
      <c r="A3320" t="s">
        <v>127</v>
      </c>
      <c r="B3320" t="s">
        <v>378</v>
      </c>
      <c r="AC3320">
        <v>13</v>
      </c>
      <c r="AL3320">
        <v>2023</v>
      </c>
      <c r="AM3320">
        <v>4</v>
      </c>
      <c r="AN3320" s="273">
        <f>(Table2[[#This Row],[OUTSD_IND_HEALTH_TOTAL]]+Table2[[#This Row],[EXCHG_IND_HEALTH_TOTAL]])-Table2[[#This Row],[OUTSD_IND_GRANDFATHER]]</f>
        <v>0</v>
      </c>
      <c r="AO3320" s="275">
        <f>Table2[[#This Row],[OUTSD_IND_HEALTH_TOTAL]]-Table2[[#This Row],[OUTSD_IND_GRANDFATHER]]</f>
        <v>0</v>
      </c>
      <c r="AP3320" s="273">
        <f>(Table2[[#This Row],[OUTSD_SG_HEALTH_TOTAL]]+Table2[[#This Row],[EXCHG_SG_HEALTH_TOTAL]])-Table2[[#This Row],[OUTSD_SG_GRANDFATHER]]</f>
        <v>0</v>
      </c>
      <c r="AQ3320" s="275">
        <f>Table2[[#This Row],[OUTSD_SG_HEALTH_TOTAL]]-Table2[[#This Row],[OUTSD_SG_GRANDFATHER]]</f>
        <v>0</v>
      </c>
      <c r="AR3320" s="273">
        <f>Table2[[#This Row],[EXCHG_IND_HEALTH_TOTAL]]+Table2[[#This Row],[OUTSD_IND_HEALTH_TOTAL]]</f>
        <v>0</v>
      </c>
      <c r="AS3320" s="273">
        <f>Table2[[#This Row],[EXCHG_SG_HEALTH_TOTAL]]+Table2[[#This Row],[OUTSD_SG_HEALTH_TOTAL]]</f>
        <v>0</v>
      </c>
      <c r="AT3320" s="273">
        <f>Table2[[#This Row],[OUTSD_ATM_HEALTH_TOTAL]]+Table2[[#This Row],[OUTSD_LG_HEALTH_TOTAL]]+Table2[[#This Row],[Individual Total]]+Table2[[#This Row],[Small Group Total]]+Table2[[#This Row],[OUTSD_STUDENT]]</f>
        <v>13</v>
      </c>
    </row>
    <row r="3321" spans="1:46">
      <c r="A3321" t="s">
        <v>127</v>
      </c>
      <c r="B3321" t="s">
        <v>369</v>
      </c>
      <c r="AC3321">
        <v>6</v>
      </c>
      <c r="AL3321">
        <v>2023</v>
      </c>
      <c r="AM3321">
        <v>4</v>
      </c>
      <c r="AN3321" s="273">
        <f>(Table2[[#This Row],[OUTSD_IND_HEALTH_TOTAL]]+Table2[[#This Row],[EXCHG_IND_HEALTH_TOTAL]])-Table2[[#This Row],[OUTSD_IND_GRANDFATHER]]</f>
        <v>0</v>
      </c>
      <c r="AO3321" s="275">
        <f>Table2[[#This Row],[OUTSD_IND_HEALTH_TOTAL]]-Table2[[#This Row],[OUTSD_IND_GRANDFATHER]]</f>
        <v>0</v>
      </c>
      <c r="AP3321" s="273">
        <f>(Table2[[#This Row],[OUTSD_SG_HEALTH_TOTAL]]+Table2[[#This Row],[EXCHG_SG_HEALTH_TOTAL]])-Table2[[#This Row],[OUTSD_SG_GRANDFATHER]]</f>
        <v>0</v>
      </c>
      <c r="AQ3321" s="275">
        <f>Table2[[#This Row],[OUTSD_SG_HEALTH_TOTAL]]-Table2[[#This Row],[OUTSD_SG_GRANDFATHER]]</f>
        <v>0</v>
      </c>
      <c r="AR3321" s="273">
        <f>Table2[[#This Row],[EXCHG_IND_HEALTH_TOTAL]]+Table2[[#This Row],[OUTSD_IND_HEALTH_TOTAL]]</f>
        <v>0</v>
      </c>
      <c r="AS3321" s="273">
        <f>Table2[[#This Row],[EXCHG_SG_HEALTH_TOTAL]]+Table2[[#This Row],[OUTSD_SG_HEALTH_TOTAL]]</f>
        <v>0</v>
      </c>
      <c r="AT3321" s="273">
        <f>Table2[[#This Row],[OUTSD_ATM_HEALTH_TOTAL]]+Table2[[#This Row],[OUTSD_LG_HEALTH_TOTAL]]+Table2[[#This Row],[Individual Total]]+Table2[[#This Row],[Small Group Total]]+Table2[[#This Row],[OUTSD_STUDENT]]</f>
        <v>6</v>
      </c>
    </row>
    <row r="3322" spans="1:46">
      <c r="A3322" t="s">
        <v>127</v>
      </c>
      <c r="B3322" t="s">
        <v>366</v>
      </c>
      <c r="AC3322">
        <v>94</v>
      </c>
      <c r="AL3322">
        <v>2023</v>
      </c>
      <c r="AM3322">
        <v>4</v>
      </c>
      <c r="AN3322" s="273">
        <f>(Table2[[#This Row],[OUTSD_IND_HEALTH_TOTAL]]+Table2[[#This Row],[EXCHG_IND_HEALTH_TOTAL]])-Table2[[#This Row],[OUTSD_IND_GRANDFATHER]]</f>
        <v>0</v>
      </c>
      <c r="AO3322" s="275">
        <f>Table2[[#This Row],[OUTSD_IND_HEALTH_TOTAL]]-Table2[[#This Row],[OUTSD_IND_GRANDFATHER]]</f>
        <v>0</v>
      </c>
      <c r="AP3322" s="273">
        <f>(Table2[[#This Row],[OUTSD_SG_HEALTH_TOTAL]]+Table2[[#This Row],[EXCHG_SG_HEALTH_TOTAL]])-Table2[[#This Row],[OUTSD_SG_GRANDFATHER]]</f>
        <v>0</v>
      </c>
      <c r="AQ3322" s="275">
        <f>Table2[[#This Row],[OUTSD_SG_HEALTH_TOTAL]]-Table2[[#This Row],[OUTSD_SG_GRANDFATHER]]</f>
        <v>0</v>
      </c>
      <c r="AR3322" s="273">
        <f>Table2[[#This Row],[EXCHG_IND_HEALTH_TOTAL]]+Table2[[#This Row],[OUTSD_IND_HEALTH_TOTAL]]</f>
        <v>0</v>
      </c>
      <c r="AS3322" s="273">
        <f>Table2[[#This Row],[EXCHG_SG_HEALTH_TOTAL]]+Table2[[#This Row],[OUTSD_SG_HEALTH_TOTAL]]</f>
        <v>0</v>
      </c>
      <c r="AT3322" s="273">
        <f>Table2[[#This Row],[OUTSD_ATM_HEALTH_TOTAL]]+Table2[[#This Row],[OUTSD_LG_HEALTH_TOTAL]]+Table2[[#This Row],[Individual Total]]+Table2[[#This Row],[Small Group Total]]+Table2[[#This Row],[OUTSD_STUDENT]]</f>
        <v>94</v>
      </c>
    </row>
    <row r="3323" spans="1:46">
      <c r="A3323" t="s">
        <v>127</v>
      </c>
      <c r="B3323" t="s">
        <v>375</v>
      </c>
      <c r="AC3323">
        <v>2</v>
      </c>
      <c r="AL3323">
        <v>2023</v>
      </c>
      <c r="AM3323">
        <v>4</v>
      </c>
      <c r="AN3323" s="273">
        <f>(Table2[[#This Row],[OUTSD_IND_HEALTH_TOTAL]]+Table2[[#This Row],[EXCHG_IND_HEALTH_TOTAL]])-Table2[[#This Row],[OUTSD_IND_GRANDFATHER]]</f>
        <v>0</v>
      </c>
      <c r="AO3323" s="275">
        <f>Table2[[#This Row],[OUTSD_IND_HEALTH_TOTAL]]-Table2[[#This Row],[OUTSD_IND_GRANDFATHER]]</f>
        <v>0</v>
      </c>
      <c r="AP3323" s="273">
        <f>(Table2[[#This Row],[OUTSD_SG_HEALTH_TOTAL]]+Table2[[#This Row],[EXCHG_SG_HEALTH_TOTAL]])-Table2[[#This Row],[OUTSD_SG_GRANDFATHER]]</f>
        <v>0</v>
      </c>
      <c r="AQ3323" s="275">
        <f>Table2[[#This Row],[OUTSD_SG_HEALTH_TOTAL]]-Table2[[#This Row],[OUTSD_SG_GRANDFATHER]]</f>
        <v>0</v>
      </c>
      <c r="AR3323" s="273">
        <f>Table2[[#This Row],[EXCHG_IND_HEALTH_TOTAL]]+Table2[[#This Row],[OUTSD_IND_HEALTH_TOTAL]]</f>
        <v>0</v>
      </c>
      <c r="AS3323" s="273">
        <f>Table2[[#This Row],[EXCHG_SG_HEALTH_TOTAL]]+Table2[[#This Row],[OUTSD_SG_HEALTH_TOTAL]]</f>
        <v>0</v>
      </c>
      <c r="AT3323" s="273">
        <f>Table2[[#This Row],[OUTSD_ATM_HEALTH_TOTAL]]+Table2[[#This Row],[OUTSD_LG_HEALTH_TOTAL]]+Table2[[#This Row],[Individual Total]]+Table2[[#This Row],[Small Group Total]]+Table2[[#This Row],[OUTSD_STUDENT]]</f>
        <v>2</v>
      </c>
    </row>
    <row r="3324" spans="1:46">
      <c r="A3324" t="s">
        <v>127</v>
      </c>
      <c r="B3324" t="s">
        <v>365</v>
      </c>
      <c r="AC3324">
        <v>15</v>
      </c>
      <c r="AL3324">
        <v>2023</v>
      </c>
      <c r="AM3324">
        <v>4</v>
      </c>
      <c r="AN3324" s="273">
        <f>(Table2[[#This Row],[OUTSD_IND_HEALTH_TOTAL]]+Table2[[#This Row],[EXCHG_IND_HEALTH_TOTAL]])-Table2[[#This Row],[OUTSD_IND_GRANDFATHER]]</f>
        <v>0</v>
      </c>
      <c r="AO3324" s="275">
        <f>Table2[[#This Row],[OUTSD_IND_HEALTH_TOTAL]]-Table2[[#This Row],[OUTSD_IND_GRANDFATHER]]</f>
        <v>0</v>
      </c>
      <c r="AP3324" s="273">
        <f>(Table2[[#This Row],[OUTSD_SG_HEALTH_TOTAL]]+Table2[[#This Row],[EXCHG_SG_HEALTH_TOTAL]])-Table2[[#This Row],[OUTSD_SG_GRANDFATHER]]</f>
        <v>0</v>
      </c>
      <c r="AQ3324" s="275">
        <f>Table2[[#This Row],[OUTSD_SG_HEALTH_TOTAL]]-Table2[[#This Row],[OUTSD_SG_GRANDFATHER]]</f>
        <v>0</v>
      </c>
      <c r="AR3324" s="273">
        <f>Table2[[#This Row],[EXCHG_IND_HEALTH_TOTAL]]+Table2[[#This Row],[OUTSD_IND_HEALTH_TOTAL]]</f>
        <v>0</v>
      </c>
      <c r="AS3324" s="273">
        <f>Table2[[#This Row],[EXCHG_SG_HEALTH_TOTAL]]+Table2[[#This Row],[OUTSD_SG_HEALTH_TOTAL]]</f>
        <v>0</v>
      </c>
      <c r="AT3324" s="273">
        <f>Table2[[#This Row],[OUTSD_ATM_HEALTH_TOTAL]]+Table2[[#This Row],[OUTSD_LG_HEALTH_TOTAL]]+Table2[[#This Row],[Individual Total]]+Table2[[#This Row],[Small Group Total]]+Table2[[#This Row],[OUTSD_STUDENT]]</f>
        <v>15</v>
      </c>
    </row>
    <row r="3325" spans="1:46">
      <c r="A3325" t="s">
        <v>127</v>
      </c>
      <c r="B3325" t="s">
        <v>383</v>
      </c>
      <c r="AC3325">
        <v>5</v>
      </c>
      <c r="AL3325">
        <v>2023</v>
      </c>
      <c r="AM3325">
        <v>4</v>
      </c>
      <c r="AN3325" s="273">
        <f>(Table2[[#This Row],[OUTSD_IND_HEALTH_TOTAL]]+Table2[[#This Row],[EXCHG_IND_HEALTH_TOTAL]])-Table2[[#This Row],[OUTSD_IND_GRANDFATHER]]</f>
        <v>0</v>
      </c>
      <c r="AO3325" s="275">
        <f>Table2[[#This Row],[OUTSD_IND_HEALTH_TOTAL]]-Table2[[#This Row],[OUTSD_IND_GRANDFATHER]]</f>
        <v>0</v>
      </c>
      <c r="AP3325" s="273">
        <f>(Table2[[#This Row],[OUTSD_SG_HEALTH_TOTAL]]+Table2[[#This Row],[EXCHG_SG_HEALTH_TOTAL]])-Table2[[#This Row],[OUTSD_SG_GRANDFATHER]]</f>
        <v>0</v>
      </c>
      <c r="AQ3325" s="275">
        <f>Table2[[#This Row],[OUTSD_SG_HEALTH_TOTAL]]-Table2[[#This Row],[OUTSD_SG_GRANDFATHER]]</f>
        <v>0</v>
      </c>
      <c r="AR3325" s="273">
        <f>Table2[[#This Row],[EXCHG_IND_HEALTH_TOTAL]]+Table2[[#This Row],[OUTSD_IND_HEALTH_TOTAL]]</f>
        <v>0</v>
      </c>
      <c r="AS3325" s="273">
        <f>Table2[[#This Row],[EXCHG_SG_HEALTH_TOTAL]]+Table2[[#This Row],[OUTSD_SG_HEALTH_TOTAL]]</f>
        <v>0</v>
      </c>
      <c r="AT3325" s="273">
        <f>Table2[[#This Row],[OUTSD_ATM_HEALTH_TOTAL]]+Table2[[#This Row],[OUTSD_LG_HEALTH_TOTAL]]+Table2[[#This Row],[Individual Total]]+Table2[[#This Row],[Small Group Total]]+Table2[[#This Row],[OUTSD_STUDENT]]</f>
        <v>5</v>
      </c>
    </row>
    <row r="3326" spans="1:46">
      <c r="A3326" t="s">
        <v>127</v>
      </c>
      <c r="B3326" t="s">
        <v>356</v>
      </c>
      <c r="AC3326">
        <v>3</v>
      </c>
      <c r="AL3326">
        <v>2023</v>
      </c>
      <c r="AM3326">
        <v>4</v>
      </c>
      <c r="AN3326" s="273">
        <f>(Table2[[#This Row],[OUTSD_IND_HEALTH_TOTAL]]+Table2[[#This Row],[EXCHG_IND_HEALTH_TOTAL]])-Table2[[#This Row],[OUTSD_IND_GRANDFATHER]]</f>
        <v>0</v>
      </c>
      <c r="AO3326" s="275">
        <f>Table2[[#This Row],[OUTSD_IND_HEALTH_TOTAL]]-Table2[[#This Row],[OUTSD_IND_GRANDFATHER]]</f>
        <v>0</v>
      </c>
      <c r="AP3326" s="273">
        <f>(Table2[[#This Row],[OUTSD_SG_HEALTH_TOTAL]]+Table2[[#This Row],[EXCHG_SG_HEALTH_TOTAL]])-Table2[[#This Row],[OUTSD_SG_GRANDFATHER]]</f>
        <v>0</v>
      </c>
      <c r="AQ3326" s="275">
        <f>Table2[[#This Row],[OUTSD_SG_HEALTH_TOTAL]]-Table2[[#This Row],[OUTSD_SG_GRANDFATHER]]</f>
        <v>0</v>
      </c>
      <c r="AR3326" s="273">
        <f>Table2[[#This Row],[EXCHG_IND_HEALTH_TOTAL]]+Table2[[#This Row],[OUTSD_IND_HEALTH_TOTAL]]</f>
        <v>0</v>
      </c>
      <c r="AS3326" s="273">
        <f>Table2[[#This Row],[EXCHG_SG_HEALTH_TOTAL]]+Table2[[#This Row],[OUTSD_SG_HEALTH_TOTAL]]</f>
        <v>0</v>
      </c>
      <c r="AT3326" s="273">
        <f>Table2[[#This Row],[OUTSD_ATM_HEALTH_TOTAL]]+Table2[[#This Row],[OUTSD_LG_HEALTH_TOTAL]]+Table2[[#This Row],[Individual Total]]+Table2[[#This Row],[Small Group Total]]+Table2[[#This Row],[OUTSD_STUDENT]]</f>
        <v>3</v>
      </c>
    </row>
    <row r="3327" spans="1:46">
      <c r="A3327" t="s">
        <v>127</v>
      </c>
      <c r="B3327" t="s">
        <v>382</v>
      </c>
      <c r="AC3327">
        <v>6</v>
      </c>
      <c r="AL3327">
        <v>2023</v>
      </c>
      <c r="AM3327">
        <v>4</v>
      </c>
      <c r="AN3327" s="273">
        <f>(Table2[[#This Row],[OUTSD_IND_HEALTH_TOTAL]]+Table2[[#This Row],[EXCHG_IND_HEALTH_TOTAL]])-Table2[[#This Row],[OUTSD_IND_GRANDFATHER]]</f>
        <v>0</v>
      </c>
      <c r="AO3327" s="275">
        <f>Table2[[#This Row],[OUTSD_IND_HEALTH_TOTAL]]-Table2[[#This Row],[OUTSD_IND_GRANDFATHER]]</f>
        <v>0</v>
      </c>
      <c r="AP3327" s="273">
        <f>(Table2[[#This Row],[OUTSD_SG_HEALTH_TOTAL]]+Table2[[#This Row],[EXCHG_SG_HEALTH_TOTAL]])-Table2[[#This Row],[OUTSD_SG_GRANDFATHER]]</f>
        <v>0</v>
      </c>
      <c r="AQ3327" s="275">
        <f>Table2[[#This Row],[OUTSD_SG_HEALTH_TOTAL]]-Table2[[#This Row],[OUTSD_SG_GRANDFATHER]]</f>
        <v>0</v>
      </c>
      <c r="AR3327" s="273">
        <f>Table2[[#This Row],[EXCHG_IND_HEALTH_TOTAL]]+Table2[[#This Row],[OUTSD_IND_HEALTH_TOTAL]]</f>
        <v>0</v>
      </c>
      <c r="AS3327" s="273">
        <f>Table2[[#This Row],[EXCHG_SG_HEALTH_TOTAL]]+Table2[[#This Row],[OUTSD_SG_HEALTH_TOTAL]]</f>
        <v>0</v>
      </c>
      <c r="AT3327" s="273">
        <f>Table2[[#This Row],[OUTSD_ATM_HEALTH_TOTAL]]+Table2[[#This Row],[OUTSD_LG_HEALTH_TOTAL]]+Table2[[#This Row],[Individual Total]]+Table2[[#This Row],[Small Group Total]]+Table2[[#This Row],[OUTSD_STUDENT]]</f>
        <v>6</v>
      </c>
    </row>
    <row r="3328" spans="1:46">
      <c r="A3328" t="s">
        <v>127</v>
      </c>
      <c r="B3328" t="s">
        <v>359</v>
      </c>
      <c r="AC3328">
        <v>28</v>
      </c>
      <c r="AL3328">
        <v>2023</v>
      </c>
      <c r="AM3328">
        <v>4</v>
      </c>
      <c r="AN3328" s="273">
        <f>(Table2[[#This Row],[OUTSD_IND_HEALTH_TOTAL]]+Table2[[#This Row],[EXCHG_IND_HEALTH_TOTAL]])-Table2[[#This Row],[OUTSD_IND_GRANDFATHER]]</f>
        <v>0</v>
      </c>
      <c r="AO3328" s="275">
        <f>Table2[[#This Row],[OUTSD_IND_HEALTH_TOTAL]]-Table2[[#This Row],[OUTSD_IND_GRANDFATHER]]</f>
        <v>0</v>
      </c>
      <c r="AP3328" s="273">
        <f>(Table2[[#This Row],[OUTSD_SG_HEALTH_TOTAL]]+Table2[[#This Row],[EXCHG_SG_HEALTH_TOTAL]])-Table2[[#This Row],[OUTSD_SG_GRANDFATHER]]</f>
        <v>0</v>
      </c>
      <c r="AQ3328" s="275">
        <f>Table2[[#This Row],[OUTSD_SG_HEALTH_TOTAL]]-Table2[[#This Row],[OUTSD_SG_GRANDFATHER]]</f>
        <v>0</v>
      </c>
      <c r="AR3328" s="273">
        <f>Table2[[#This Row],[EXCHG_IND_HEALTH_TOTAL]]+Table2[[#This Row],[OUTSD_IND_HEALTH_TOTAL]]</f>
        <v>0</v>
      </c>
      <c r="AS3328" s="273">
        <f>Table2[[#This Row],[EXCHG_SG_HEALTH_TOTAL]]+Table2[[#This Row],[OUTSD_SG_HEALTH_TOTAL]]</f>
        <v>0</v>
      </c>
      <c r="AT3328" s="273">
        <f>Table2[[#This Row],[OUTSD_ATM_HEALTH_TOTAL]]+Table2[[#This Row],[OUTSD_LG_HEALTH_TOTAL]]+Table2[[#This Row],[Individual Total]]+Table2[[#This Row],[Small Group Total]]+Table2[[#This Row],[OUTSD_STUDENT]]</f>
        <v>28</v>
      </c>
    </row>
    <row r="3329" spans="1:46">
      <c r="A3329" t="s">
        <v>127</v>
      </c>
      <c r="B3329" t="s">
        <v>374</v>
      </c>
      <c r="AC3329">
        <v>57</v>
      </c>
      <c r="AL3329">
        <v>2023</v>
      </c>
      <c r="AM3329">
        <v>4</v>
      </c>
      <c r="AN3329" s="273">
        <f>(Table2[[#This Row],[OUTSD_IND_HEALTH_TOTAL]]+Table2[[#This Row],[EXCHG_IND_HEALTH_TOTAL]])-Table2[[#This Row],[OUTSD_IND_GRANDFATHER]]</f>
        <v>0</v>
      </c>
      <c r="AO3329" s="275">
        <f>Table2[[#This Row],[OUTSD_IND_HEALTH_TOTAL]]-Table2[[#This Row],[OUTSD_IND_GRANDFATHER]]</f>
        <v>0</v>
      </c>
      <c r="AP3329" s="273">
        <f>(Table2[[#This Row],[OUTSD_SG_HEALTH_TOTAL]]+Table2[[#This Row],[EXCHG_SG_HEALTH_TOTAL]])-Table2[[#This Row],[OUTSD_SG_GRANDFATHER]]</f>
        <v>0</v>
      </c>
      <c r="AQ3329" s="275">
        <f>Table2[[#This Row],[OUTSD_SG_HEALTH_TOTAL]]-Table2[[#This Row],[OUTSD_SG_GRANDFATHER]]</f>
        <v>0</v>
      </c>
      <c r="AR3329" s="273">
        <f>Table2[[#This Row],[EXCHG_IND_HEALTH_TOTAL]]+Table2[[#This Row],[OUTSD_IND_HEALTH_TOTAL]]</f>
        <v>0</v>
      </c>
      <c r="AS3329" s="273">
        <f>Table2[[#This Row],[EXCHG_SG_HEALTH_TOTAL]]+Table2[[#This Row],[OUTSD_SG_HEALTH_TOTAL]]</f>
        <v>0</v>
      </c>
      <c r="AT3329" s="273">
        <f>Table2[[#This Row],[OUTSD_ATM_HEALTH_TOTAL]]+Table2[[#This Row],[OUTSD_LG_HEALTH_TOTAL]]+Table2[[#This Row],[Individual Total]]+Table2[[#This Row],[Small Group Total]]+Table2[[#This Row],[OUTSD_STUDENT]]</f>
        <v>57</v>
      </c>
    </row>
    <row r="3330" spans="1:46">
      <c r="A3330" t="s">
        <v>127</v>
      </c>
      <c r="B3330" t="s">
        <v>380</v>
      </c>
      <c r="AC3330">
        <v>28</v>
      </c>
      <c r="AL3330">
        <v>2023</v>
      </c>
      <c r="AM3330">
        <v>4</v>
      </c>
      <c r="AN3330" s="273">
        <f>(Table2[[#This Row],[OUTSD_IND_HEALTH_TOTAL]]+Table2[[#This Row],[EXCHG_IND_HEALTH_TOTAL]])-Table2[[#This Row],[OUTSD_IND_GRANDFATHER]]</f>
        <v>0</v>
      </c>
      <c r="AO3330" s="275">
        <f>Table2[[#This Row],[OUTSD_IND_HEALTH_TOTAL]]-Table2[[#This Row],[OUTSD_IND_GRANDFATHER]]</f>
        <v>0</v>
      </c>
      <c r="AP3330" s="273">
        <f>(Table2[[#This Row],[OUTSD_SG_HEALTH_TOTAL]]+Table2[[#This Row],[EXCHG_SG_HEALTH_TOTAL]])-Table2[[#This Row],[OUTSD_SG_GRANDFATHER]]</f>
        <v>0</v>
      </c>
      <c r="AQ3330" s="275">
        <f>Table2[[#This Row],[OUTSD_SG_HEALTH_TOTAL]]-Table2[[#This Row],[OUTSD_SG_GRANDFATHER]]</f>
        <v>0</v>
      </c>
      <c r="AR3330" s="273">
        <f>Table2[[#This Row],[EXCHG_IND_HEALTH_TOTAL]]+Table2[[#This Row],[OUTSD_IND_HEALTH_TOTAL]]</f>
        <v>0</v>
      </c>
      <c r="AS3330" s="273">
        <f>Table2[[#This Row],[EXCHG_SG_HEALTH_TOTAL]]+Table2[[#This Row],[OUTSD_SG_HEALTH_TOTAL]]</f>
        <v>0</v>
      </c>
      <c r="AT3330" s="273">
        <f>Table2[[#This Row],[OUTSD_ATM_HEALTH_TOTAL]]+Table2[[#This Row],[OUTSD_LG_HEALTH_TOTAL]]+Table2[[#This Row],[Individual Total]]+Table2[[#This Row],[Small Group Total]]+Table2[[#This Row],[OUTSD_STUDENT]]</f>
        <v>28</v>
      </c>
    </row>
    <row r="3331" spans="1:46">
      <c r="A3331" t="s">
        <v>127</v>
      </c>
      <c r="B3331" t="s">
        <v>387</v>
      </c>
      <c r="AC3331">
        <v>1</v>
      </c>
      <c r="AL3331">
        <v>2023</v>
      </c>
      <c r="AM3331">
        <v>4</v>
      </c>
      <c r="AN3331" s="273">
        <f>(Table2[[#This Row],[OUTSD_IND_HEALTH_TOTAL]]+Table2[[#This Row],[EXCHG_IND_HEALTH_TOTAL]])-Table2[[#This Row],[OUTSD_IND_GRANDFATHER]]</f>
        <v>0</v>
      </c>
      <c r="AO3331" s="275">
        <f>Table2[[#This Row],[OUTSD_IND_HEALTH_TOTAL]]-Table2[[#This Row],[OUTSD_IND_GRANDFATHER]]</f>
        <v>0</v>
      </c>
      <c r="AP3331" s="273">
        <f>(Table2[[#This Row],[OUTSD_SG_HEALTH_TOTAL]]+Table2[[#This Row],[EXCHG_SG_HEALTH_TOTAL]])-Table2[[#This Row],[OUTSD_SG_GRANDFATHER]]</f>
        <v>0</v>
      </c>
      <c r="AQ3331" s="275">
        <f>Table2[[#This Row],[OUTSD_SG_HEALTH_TOTAL]]-Table2[[#This Row],[OUTSD_SG_GRANDFATHER]]</f>
        <v>0</v>
      </c>
      <c r="AR3331" s="273">
        <f>Table2[[#This Row],[EXCHG_IND_HEALTH_TOTAL]]+Table2[[#This Row],[OUTSD_IND_HEALTH_TOTAL]]</f>
        <v>0</v>
      </c>
      <c r="AS3331" s="273">
        <f>Table2[[#This Row],[EXCHG_SG_HEALTH_TOTAL]]+Table2[[#This Row],[OUTSD_SG_HEALTH_TOTAL]]</f>
        <v>0</v>
      </c>
      <c r="AT3331" s="273">
        <f>Table2[[#This Row],[OUTSD_ATM_HEALTH_TOTAL]]+Table2[[#This Row],[OUTSD_LG_HEALTH_TOTAL]]+Table2[[#This Row],[Individual Total]]+Table2[[#This Row],[Small Group Total]]+Table2[[#This Row],[OUTSD_STUDENT]]</f>
        <v>1</v>
      </c>
    </row>
    <row r="3332" spans="1:46">
      <c r="A3332" t="s">
        <v>127</v>
      </c>
      <c r="B3332" t="s">
        <v>373</v>
      </c>
      <c r="AC3332">
        <v>5</v>
      </c>
      <c r="AL3332">
        <v>2023</v>
      </c>
      <c r="AM3332">
        <v>4</v>
      </c>
      <c r="AN3332" s="273">
        <f>(Table2[[#This Row],[OUTSD_IND_HEALTH_TOTAL]]+Table2[[#This Row],[EXCHG_IND_HEALTH_TOTAL]])-Table2[[#This Row],[OUTSD_IND_GRANDFATHER]]</f>
        <v>0</v>
      </c>
      <c r="AO3332" s="275">
        <f>Table2[[#This Row],[OUTSD_IND_HEALTH_TOTAL]]-Table2[[#This Row],[OUTSD_IND_GRANDFATHER]]</f>
        <v>0</v>
      </c>
      <c r="AP3332" s="273">
        <f>(Table2[[#This Row],[OUTSD_SG_HEALTH_TOTAL]]+Table2[[#This Row],[EXCHG_SG_HEALTH_TOTAL]])-Table2[[#This Row],[OUTSD_SG_GRANDFATHER]]</f>
        <v>0</v>
      </c>
      <c r="AQ3332" s="275">
        <f>Table2[[#This Row],[OUTSD_SG_HEALTH_TOTAL]]-Table2[[#This Row],[OUTSD_SG_GRANDFATHER]]</f>
        <v>0</v>
      </c>
      <c r="AR3332" s="273">
        <f>Table2[[#This Row],[EXCHG_IND_HEALTH_TOTAL]]+Table2[[#This Row],[OUTSD_IND_HEALTH_TOTAL]]</f>
        <v>0</v>
      </c>
      <c r="AS3332" s="273">
        <f>Table2[[#This Row],[EXCHG_SG_HEALTH_TOTAL]]+Table2[[#This Row],[OUTSD_SG_HEALTH_TOTAL]]</f>
        <v>0</v>
      </c>
      <c r="AT3332" s="273">
        <f>Table2[[#This Row],[OUTSD_ATM_HEALTH_TOTAL]]+Table2[[#This Row],[OUTSD_LG_HEALTH_TOTAL]]+Table2[[#This Row],[Individual Total]]+Table2[[#This Row],[Small Group Total]]+Table2[[#This Row],[OUTSD_STUDENT]]</f>
        <v>5</v>
      </c>
    </row>
    <row r="3333" spans="1:46">
      <c r="A3333" t="s">
        <v>127</v>
      </c>
      <c r="B3333" t="s">
        <v>357</v>
      </c>
      <c r="AC3333">
        <v>30</v>
      </c>
      <c r="AL3333">
        <v>2023</v>
      </c>
      <c r="AM3333">
        <v>4</v>
      </c>
      <c r="AN3333" s="273">
        <f>(Table2[[#This Row],[OUTSD_IND_HEALTH_TOTAL]]+Table2[[#This Row],[EXCHG_IND_HEALTH_TOTAL]])-Table2[[#This Row],[OUTSD_IND_GRANDFATHER]]</f>
        <v>0</v>
      </c>
      <c r="AO3333" s="275">
        <f>Table2[[#This Row],[OUTSD_IND_HEALTH_TOTAL]]-Table2[[#This Row],[OUTSD_IND_GRANDFATHER]]</f>
        <v>0</v>
      </c>
      <c r="AP3333" s="273">
        <f>(Table2[[#This Row],[OUTSD_SG_HEALTH_TOTAL]]+Table2[[#This Row],[EXCHG_SG_HEALTH_TOTAL]])-Table2[[#This Row],[OUTSD_SG_GRANDFATHER]]</f>
        <v>0</v>
      </c>
      <c r="AQ3333" s="275">
        <f>Table2[[#This Row],[OUTSD_SG_HEALTH_TOTAL]]-Table2[[#This Row],[OUTSD_SG_GRANDFATHER]]</f>
        <v>0</v>
      </c>
      <c r="AR3333" s="273">
        <f>Table2[[#This Row],[EXCHG_IND_HEALTH_TOTAL]]+Table2[[#This Row],[OUTSD_IND_HEALTH_TOTAL]]</f>
        <v>0</v>
      </c>
      <c r="AS3333" s="273">
        <f>Table2[[#This Row],[EXCHG_SG_HEALTH_TOTAL]]+Table2[[#This Row],[OUTSD_SG_HEALTH_TOTAL]]</f>
        <v>0</v>
      </c>
      <c r="AT3333" s="273">
        <f>Table2[[#This Row],[OUTSD_ATM_HEALTH_TOTAL]]+Table2[[#This Row],[OUTSD_LG_HEALTH_TOTAL]]+Table2[[#This Row],[Individual Total]]+Table2[[#This Row],[Small Group Total]]+Table2[[#This Row],[OUTSD_STUDENT]]</f>
        <v>30</v>
      </c>
    </row>
    <row r="3334" spans="1:46">
      <c r="A3334" t="s">
        <v>127</v>
      </c>
      <c r="B3334" t="s">
        <v>362</v>
      </c>
      <c r="AC3334">
        <v>8</v>
      </c>
      <c r="AL3334">
        <v>2023</v>
      </c>
      <c r="AM3334">
        <v>4</v>
      </c>
      <c r="AN3334" s="273">
        <f>(Table2[[#This Row],[OUTSD_IND_HEALTH_TOTAL]]+Table2[[#This Row],[EXCHG_IND_HEALTH_TOTAL]])-Table2[[#This Row],[OUTSD_IND_GRANDFATHER]]</f>
        <v>0</v>
      </c>
      <c r="AO3334" s="275">
        <f>Table2[[#This Row],[OUTSD_IND_HEALTH_TOTAL]]-Table2[[#This Row],[OUTSD_IND_GRANDFATHER]]</f>
        <v>0</v>
      </c>
      <c r="AP3334" s="273">
        <f>(Table2[[#This Row],[OUTSD_SG_HEALTH_TOTAL]]+Table2[[#This Row],[EXCHG_SG_HEALTH_TOTAL]])-Table2[[#This Row],[OUTSD_SG_GRANDFATHER]]</f>
        <v>0</v>
      </c>
      <c r="AQ3334" s="275">
        <f>Table2[[#This Row],[OUTSD_SG_HEALTH_TOTAL]]-Table2[[#This Row],[OUTSD_SG_GRANDFATHER]]</f>
        <v>0</v>
      </c>
      <c r="AR3334" s="273">
        <f>Table2[[#This Row],[EXCHG_IND_HEALTH_TOTAL]]+Table2[[#This Row],[OUTSD_IND_HEALTH_TOTAL]]</f>
        <v>0</v>
      </c>
      <c r="AS3334" s="273">
        <f>Table2[[#This Row],[EXCHG_SG_HEALTH_TOTAL]]+Table2[[#This Row],[OUTSD_SG_HEALTH_TOTAL]]</f>
        <v>0</v>
      </c>
      <c r="AT3334" s="273">
        <f>Table2[[#This Row],[OUTSD_ATM_HEALTH_TOTAL]]+Table2[[#This Row],[OUTSD_LG_HEALTH_TOTAL]]+Table2[[#This Row],[Individual Total]]+Table2[[#This Row],[Small Group Total]]+Table2[[#This Row],[OUTSD_STUDENT]]</f>
        <v>8</v>
      </c>
    </row>
    <row r="3335" spans="1:46">
      <c r="A3335" t="s">
        <v>128</v>
      </c>
      <c r="B3335" t="s">
        <v>359</v>
      </c>
      <c r="AK3335">
        <v>2</v>
      </c>
      <c r="AL3335">
        <v>2023</v>
      </c>
      <c r="AM3335">
        <v>4</v>
      </c>
      <c r="AN3335" s="273">
        <f>(Table2[[#This Row],[OUTSD_IND_HEALTH_TOTAL]]+Table2[[#This Row],[EXCHG_IND_HEALTH_TOTAL]])-Table2[[#This Row],[OUTSD_IND_GRANDFATHER]]</f>
        <v>0</v>
      </c>
      <c r="AO3335" s="275">
        <f>Table2[[#This Row],[OUTSD_IND_HEALTH_TOTAL]]-Table2[[#This Row],[OUTSD_IND_GRANDFATHER]]</f>
        <v>0</v>
      </c>
      <c r="AP3335" s="273">
        <f>(Table2[[#This Row],[OUTSD_SG_HEALTH_TOTAL]]+Table2[[#This Row],[EXCHG_SG_HEALTH_TOTAL]])-Table2[[#This Row],[OUTSD_SG_GRANDFATHER]]</f>
        <v>0</v>
      </c>
      <c r="AQ3335" s="275">
        <f>Table2[[#This Row],[OUTSD_SG_HEALTH_TOTAL]]-Table2[[#This Row],[OUTSD_SG_GRANDFATHER]]</f>
        <v>0</v>
      </c>
      <c r="AR3335" s="273">
        <f>Table2[[#This Row],[EXCHG_IND_HEALTH_TOTAL]]+Table2[[#This Row],[OUTSD_IND_HEALTH_TOTAL]]</f>
        <v>0</v>
      </c>
      <c r="AS3335" s="273">
        <f>Table2[[#This Row],[EXCHG_SG_HEALTH_TOTAL]]+Table2[[#This Row],[OUTSD_SG_HEALTH_TOTAL]]</f>
        <v>0</v>
      </c>
      <c r="AT3335" s="273">
        <f>Table2[[#This Row],[OUTSD_ATM_HEALTH_TOTAL]]+Table2[[#This Row],[OUTSD_LG_HEALTH_TOTAL]]+Table2[[#This Row],[Individual Total]]+Table2[[#This Row],[Small Group Total]]+Table2[[#This Row],[OUTSD_STUDENT]]</f>
        <v>0</v>
      </c>
    </row>
    <row r="3336" spans="1:46">
      <c r="A3336" t="s">
        <v>128</v>
      </c>
      <c r="B3336" t="s">
        <v>357</v>
      </c>
      <c r="AK3336">
        <v>2</v>
      </c>
      <c r="AL3336">
        <v>2023</v>
      </c>
      <c r="AM3336">
        <v>4</v>
      </c>
      <c r="AN3336" s="273">
        <f>(Table2[[#This Row],[OUTSD_IND_HEALTH_TOTAL]]+Table2[[#This Row],[EXCHG_IND_HEALTH_TOTAL]])-Table2[[#This Row],[OUTSD_IND_GRANDFATHER]]</f>
        <v>0</v>
      </c>
      <c r="AO3336" s="275">
        <f>Table2[[#This Row],[OUTSD_IND_HEALTH_TOTAL]]-Table2[[#This Row],[OUTSD_IND_GRANDFATHER]]</f>
        <v>0</v>
      </c>
      <c r="AP3336" s="273">
        <f>(Table2[[#This Row],[OUTSD_SG_HEALTH_TOTAL]]+Table2[[#This Row],[EXCHG_SG_HEALTH_TOTAL]])-Table2[[#This Row],[OUTSD_SG_GRANDFATHER]]</f>
        <v>0</v>
      </c>
      <c r="AQ3336" s="275">
        <f>Table2[[#This Row],[OUTSD_SG_HEALTH_TOTAL]]-Table2[[#This Row],[OUTSD_SG_GRANDFATHER]]</f>
        <v>0</v>
      </c>
      <c r="AR3336" s="273">
        <f>Table2[[#This Row],[EXCHG_IND_HEALTH_TOTAL]]+Table2[[#This Row],[OUTSD_IND_HEALTH_TOTAL]]</f>
        <v>0</v>
      </c>
      <c r="AS3336" s="273">
        <f>Table2[[#This Row],[EXCHG_SG_HEALTH_TOTAL]]+Table2[[#This Row],[OUTSD_SG_HEALTH_TOTAL]]</f>
        <v>0</v>
      </c>
      <c r="AT3336" s="273">
        <f>Table2[[#This Row],[OUTSD_ATM_HEALTH_TOTAL]]+Table2[[#This Row],[OUTSD_LG_HEALTH_TOTAL]]+Table2[[#This Row],[Individual Total]]+Table2[[#This Row],[Small Group Total]]+Table2[[#This Row],[OUTSD_STUDENT]]</f>
        <v>0</v>
      </c>
    </row>
    <row r="3337" spans="1:46">
      <c r="A3337" t="s">
        <v>129</v>
      </c>
      <c r="B3337" t="s">
        <v>381</v>
      </c>
      <c r="AK3337">
        <v>17</v>
      </c>
      <c r="AL3337">
        <v>2023</v>
      </c>
      <c r="AM3337">
        <v>4</v>
      </c>
      <c r="AN3337" s="273">
        <f>(Table2[[#This Row],[OUTSD_IND_HEALTH_TOTAL]]+Table2[[#This Row],[EXCHG_IND_HEALTH_TOTAL]])-Table2[[#This Row],[OUTSD_IND_GRANDFATHER]]</f>
        <v>0</v>
      </c>
      <c r="AO3337" s="275">
        <f>Table2[[#This Row],[OUTSD_IND_HEALTH_TOTAL]]-Table2[[#This Row],[OUTSD_IND_GRANDFATHER]]</f>
        <v>0</v>
      </c>
      <c r="AP3337" s="273">
        <f>(Table2[[#This Row],[OUTSD_SG_HEALTH_TOTAL]]+Table2[[#This Row],[EXCHG_SG_HEALTH_TOTAL]])-Table2[[#This Row],[OUTSD_SG_GRANDFATHER]]</f>
        <v>0</v>
      </c>
      <c r="AQ3337" s="275">
        <f>Table2[[#This Row],[OUTSD_SG_HEALTH_TOTAL]]-Table2[[#This Row],[OUTSD_SG_GRANDFATHER]]</f>
        <v>0</v>
      </c>
      <c r="AR3337" s="273">
        <f>Table2[[#This Row],[EXCHG_IND_HEALTH_TOTAL]]+Table2[[#This Row],[OUTSD_IND_HEALTH_TOTAL]]</f>
        <v>0</v>
      </c>
      <c r="AS3337" s="273">
        <f>Table2[[#This Row],[EXCHG_SG_HEALTH_TOTAL]]+Table2[[#This Row],[OUTSD_SG_HEALTH_TOTAL]]</f>
        <v>0</v>
      </c>
      <c r="AT3337" s="273">
        <f>Table2[[#This Row],[OUTSD_ATM_HEALTH_TOTAL]]+Table2[[#This Row],[OUTSD_LG_HEALTH_TOTAL]]+Table2[[#This Row],[Individual Total]]+Table2[[#This Row],[Small Group Total]]+Table2[[#This Row],[OUTSD_STUDENT]]</f>
        <v>0</v>
      </c>
    </row>
    <row r="3338" spans="1:46">
      <c r="A3338" t="s">
        <v>129</v>
      </c>
      <c r="B3338" t="s">
        <v>363</v>
      </c>
      <c r="AK3338">
        <v>22</v>
      </c>
      <c r="AL3338">
        <v>2023</v>
      </c>
      <c r="AM3338">
        <v>4</v>
      </c>
      <c r="AN3338" s="273">
        <f>(Table2[[#This Row],[OUTSD_IND_HEALTH_TOTAL]]+Table2[[#This Row],[EXCHG_IND_HEALTH_TOTAL]])-Table2[[#This Row],[OUTSD_IND_GRANDFATHER]]</f>
        <v>0</v>
      </c>
      <c r="AO3338" s="275">
        <f>Table2[[#This Row],[OUTSD_IND_HEALTH_TOTAL]]-Table2[[#This Row],[OUTSD_IND_GRANDFATHER]]</f>
        <v>0</v>
      </c>
      <c r="AP3338" s="273">
        <f>(Table2[[#This Row],[OUTSD_SG_HEALTH_TOTAL]]+Table2[[#This Row],[EXCHG_SG_HEALTH_TOTAL]])-Table2[[#This Row],[OUTSD_SG_GRANDFATHER]]</f>
        <v>0</v>
      </c>
      <c r="AQ3338" s="275">
        <f>Table2[[#This Row],[OUTSD_SG_HEALTH_TOTAL]]-Table2[[#This Row],[OUTSD_SG_GRANDFATHER]]</f>
        <v>0</v>
      </c>
      <c r="AR3338" s="273">
        <f>Table2[[#This Row],[EXCHG_IND_HEALTH_TOTAL]]+Table2[[#This Row],[OUTSD_IND_HEALTH_TOTAL]]</f>
        <v>0</v>
      </c>
      <c r="AS3338" s="273">
        <f>Table2[[#This Row],[EXCHG_SG_HEALTH_TOTAL]]+Table2[[#This Row],[OUTSD_SG_HEALTH_TOTAL]]</f>
        <v>0</v>
      </c>
      <c r="AT3338" s="273">
        <f>Table2[[#This Row],[OUTSD_ATM_HEALTH_TOTAL]]+Table2[[#This Row],[OUTSD_LG_HEALTH_TOTAL]]+Table2[[#This Row],[Individual Total]]+Table2[[#This Row],[Small Group Total]]+Table2[[#This Row],[OUTSD_STUDENT]]</f>
        <v>0</v>
      </c>
    </row>
    <row r="3339" spans="1:46">
      <c r="A3339" t="s">
        <v>129</v>
      </c>
      <c r="B3339" t="s">
        <v>358</v>
      </c>
      <c r="AC3339">
        <v>1</v>
      </c>
      <c r="AK3339">
        <v>126</v>
      </c>
      <c r="AL3339">
        <v>2023</v>
      </c>
      <c r="AM3339">
        <v>4</v>
      </c>
      <c r="AN3339" s="273">
        <f>(Table2[[#This Row],[OUTSD_IND_HEALTH_TOTAL]]+Table2[[#This Row],[EXCHG_IND_HEALTH_TOTAL]])-Table2[[#This Row],[OUTSD_IND_GRANDFATHER]]</f>
        <v>0</v>
      </c>
      <c r="AO3339" s="275">
        <f>Table2[[#This Row],[OUTSD_IND_HEALTH_TOTAL]]-Table2[[#This Row],[OUTSD_IND_GRANDFATHER]]</f>
        <v>0</v>
      </c>
      <c r="AP3339" s="273">
        <f>(Table2[[#This Row],[OUTSD_SG_HEALTH_TOTAL]]+Table2[[#This Row],[EXCHG_SG_HEALTH_TOTAL]])-Table2[[#This Row],[OUTSD_SG_GRANDFATHER]]</f>
        <v>0</v>
      </c>
      <c r="AQ3339" s="275">
        <f>Table2[[#This Row],[OUTSD_SG_HEALTH_TOTAL]]-Table2[[#This Row],[OUTSD_SG_GRANDFATHER]]</f>
        <v>0</v>
      </c>
      <c r="AR3339" s="273">
        <f>Table2[[#This Row],[EXCHG_IND_HEALTH_TOTAL]]+Table2[[#This Row],[OUTSD_IND_HEALTH_TOTAL]]</f>
        <v>0</v>
      </c>
      <c r="AS3339" s="273">
        <f>Table2[[#This Row],[EXCHG_SG_HEALTH_TOTAL]]+Table2[[#This Row],[OUTSD_SG_HEALTH_TOTAL]]</f>
        <v>0</v>
      </c>
      <c r="AT3339" s="273">
        <f>Table2[[#This Row],[OUTSD_ATM_HEALTH_TOTAL]]+Table2[[#This Row],[OUTSD_LG_HEALTH_TOTAL]]+Table2[[#This Row],[Individual Total]]+Table2[[#This Row],[Small Group Total]]+Table2[[#This Row],[OUTSD_STUDENT]]</f>
        <v>1</v>
      </c>
    </row>
    <row r="3340" spans="1:46">
      <c r="A3340" t="s">
        <v>129</v>
      </c>
      <c r="B3340" t="s">
        <v>361</v>
      </c>
      <c r="AC3340">
        <v>1</v>
      </c>
      <c r="AK3340">
        <v>109</v>
      </c>
      <c r="AL3340">
        <v>2023</v>
      </c>
      <c r="AM3340">
        <v>4</v>
      </c>
      <c r="AN3340" s="273">
        <f>(Table2[[#This Row],[OUTSD_IND_HEALTH_TOTAL]]+Table2[[#This Row],[EXCHG_IND_HEALTH_TOTAL]])-Table2[[#This Row],[OUTSD_IND_GRANDFATHER]]</f>
        <v>0</v>
      </c>
      <c r="AO3340" s="275">
        <f>Table2[[#This Row],[OUTSD_IND_HEALTH_TOTAL]]-Table2[[#This Row],[OUTSD_IND_GRANDFATHER]]</f>
        <v>0</v>
      </c>
      <c r="AP3340" s="273">
        <f>(Table2[[#This Row],[OUTSD_SG_HEALTH_TOTAL]]+Table2[[#This Row],[EXCHG_SG_HEALTH_TOTAL]])-Table2[[#This Row],[OUTSD_SG_GRANDFATHER]]</f>
        <v>0</v>
      </c>
      <c r="AQ3340" s="275">
        <f>Table2[[#This Row],[OUTSD_SG_HEALTH_TOTAL]]-Table2[[#This Row],[OUTSD_SG_GRANDFATHER]]</f>
        <v>0</v>
      </c>
      <c r="AR3340" s="273">
        <f>Table2[[#This Row],[EXCHG_IND_HEALTH_TOTAL]]+Table2[[#This Row],[OUTSD_IND_HEALTH_TOTAL]]</f>
        <v>0</v>
      </c>
      <c r="AS3340" s="273">
        <f>Table2[[#This Row],[EXCHG_SG_HEALTH_TOTAL]]+Table2[[#This Row],[OUTSD_SG_HEALTH_TOTAL]]</f>
        <v>0</v>
      </c>
      <c r="AT3340" s="273">
        <f>Table2[[#This Row],[OUTSD_ATM_HEALTH_TOTAL]]+Table2[[#This Row],[OUTSD_LG_HEALTH_TOTAL]]+Table2[[#This Row],[Individual Total]]+Table2[[#This Row],[Small Group Total]]+Table2[[#This Row],[OUTSD_STUDENT]]</f>
        <v>1</v>
      </c>
    </row>
    <row r="3341" spans="1:46">
      <c r="A3341" t="s">
        <v>129</v>
      </c>
      <c r="B3341" t="s">
        <v>372</v>
      </c>
      <c r="AK3341">
        <v>26</v>
      </c>
      <c r="AL3341">
        <v>2023</v>
      </c>
      <c r="AM3341">
        <v>4</v>
      </c>
      <c r="AN3341" s="273">
        <f>(Table2[[#This Row],[OUTSD_IND_HEALTH_TOTAL]]+Table2[[#This Row],[EXCHG_IND_HEALTH_TOTAL]])-Table2[[#This Row],[OUTSD_IND_GRANDFATHER]]</f>
        <v>0</v>
      </c>
      <c r="AO3341" s="275">
        <f>Table2[[#This Row],[OUTSD_IND_HEALTH_TOTAL]]-Table2[[#This Row],[OUTSD_IND_GRANDFATHER]]</f>
        <v>0</v>
      </c>
      <c r="AP3341" s="273">
        <f>(Table2[[#This Row],[OUTSD_SG_HEALTH_TOTAL]]+Table2[[#This Row],[EXCHG_SG_HEALTH_TOTAL]])-Table2[[#This Row],[OUTSD_SG_GRANDFATHER]]</f>
        <v>0</v>
      </c>
      <c r="AQ3341" s="275">
        <f>Table2[[#This Row],[OUTSD_SG_HEALTH_TOTAL]]-Table2[[#This Row],[OUTSD_SG_GRANDFATHER]]</f>
        <v>0</v>
      </c>
      <c r="AR3341" s="273">
        <f>Table2[[#This Row],[EXCHG_IND_HEALTH_TOTAL]]+Table2[[#This Row],[OUTSD_IND_HEALTH_TOTAL]]</f>
        <v>0</v>
      </c>
      <c r="AS3341" s="273">
        <f>Table2[[#This Row],[EXCHG_SG_HEALTH_TOTAL]]+Table2[[#This Row],[OUTSD_SG_HEALTH_TOTAL]]</f>
        <v>0</v>
      </c>
      <c r="AT3341" s="273">
        <f>Table2[[#This Row],[OUTSD_ATM_HEALTH_TOTAL]]+Table2[[#This Row],[OUTSD_LG_HEALTH_TOTAL]]+Table2[[#This Row],[Individual Total]]+Table2[[#This Row],[Small Group Total]]+Table2[[#This Row],[OUTSD_STUDENT]]</f>
        <v>0</v>
      </c>
    </row>
    <row r="3342" spans="1:46">
      <c r="A3342" t="s">
        <v>129</v>
      </c>
      <c r="B3342" t="s">
        <v>376</v>
      </c>
      <c r="AC3342">
        <v>2</v>
      </c>
      <c r="AK3342">
        <v>54</v>
      </c>
      <c r="AL3342">
        <v>2023</v>
      </c>
      <c r="AM3342">
        <v>4</v>
      </c>
      <c r="AN3342" s="273">
        <f>(Table2[[#This Row],[OUTSD_IND_HEALTH_TOTAL]]+Table2[[#This Row],[EXCHG_IND_HEALTH_TOTAL]])-Table2[[#This Row],[OUTSD_IND_GRANDFATHER]]</f>
        <v>0</v>
      </c>
      <c r="AO3342" s="275">
        <f>Table2[[#This Row],[OUTSD_IND_HEALTH_TOTAL]]-Table2[[#This Row],[OUTSD_IND_GRANDFATHER]]</f>
        <v>0</v>
      </c>
      <c r="AP3342" s="273">
        <f>(Table2[[#This Row],[OUTSD_SG_HEALTH_TOTAL]]+Table2[[#This Row],[EXCHG_SG_HEALTH_TOTAL]])-Table2[[#This Row],[OUTSD_SG_GRANDFATHER]]</f>
        <v>0</v>
      </c>
      <c r="AQ3342" s="275">
        <f>Table2[[#This Row],[OUTSD_SG_HEALTH_TOTAL]]-Table2[[#This Row],[OUTSD_SG_GRANDFATHER]]</f>
        <v>0</v>
      </c>
      <c r="AR3342" s="273">
        <f>Table2[[#This Row],[EXCHG_IND_HEALTH_TOTAL]]+Table2[[#This Row],[OUTSD_IND_HEALTH_TOTAL]]</f>
        <v>0</v>
      </c>
      <c r="AS3342" s="273">
        <f>Table2[[#This Row],[EXCHG_SG_HEALTH_TOTAL]]+Table2[[#This Row],[OUTSD_SG_HEALTH_TOTAL]]</f>
        <v>0</v>
      </c>
      <c r="AT3342" s="273">
        <f>Table2[[#This Row],[OUTSD_ATM_HEALTH_TOTAL]]+Table2[[#This Row],[OUTSD_LG_HEALTH_TOTAL]]+Table2[[#This Row],[Individual Total]]+Table2[[#This Row],[Small Group Total]]+Table2[[#This Row],[OUTSD_STUDENT]]</f>
        <v>2</v>
      </c>
    </row>
    <row r="3343" spans="1:46">
      <c r="A3343" t="s">
        <v>129</v>
      </c>
      <c r="B3343" t="s">
        <v>379</v>
      </c>
      <c r="AK3343">
        <v>25</v>
      </c>
      <c r="AL3343">
        <v>2023</v>
      </c>
      <c r="AM3343">
        <v>4</v>
      </c>
      <c r="AN3343" s="273">
        <f>(Table2[[#This Row],[OUTSD_IND_HEALTH_TOTAL]]+Table2[[#This Row],[EXCHG_IND_HEALTH_TOTAL]])-Table2[[#This Row],[OUTSD_IND_GRANDFATHER]]</f>
        <v>0</v>
      </c>
      <c r="AO3343" s="275">
        <f>Table2[[#This Row],[OUTSD_IND_HEALTH_TOTAL]]-Table2[[#This Row],[OUTSD_IND_GRANDFATHER]]</f>
        <v>0</v>
      </c>
      <c r="AP3343" s="273">
        <f>(Table2[[#This Row],[OUTSD_SG_HEALTH_TOTAL]]+Table2[[#This Row],[EXCHG_SG_HEALTH_TOTAL]])-Table2[[#This Row],[OUTSD_SG_GRANDFATHER]]</f>
        <v>0</v>
      </c>
      <c r="AQ3343" s="275">
        <f>Table2[[#This Row],[OUTSD_SG_HEALTH_TOTAL]]-Table2[[#This Row],[OUTSD_SG_GRANDFATHER]]</f>
        <v>0</v>
      </c>
      <c r="AR3343" s="273">
        <f>Table2[[#This Row],[EXCHG_IND_HEALTH_TOTAL]]+Table2[[#This Row],[OUTSD_IND_HEALTH_TOTAL]]</f>
        <v>0</v>
      </c>
      <c r="AS3343" s="273">
        <f>Table2[[#This Row],[EXCHG_SG_HEALTH_TOTAL]]+Table2[[#This Row],[OUTSD_SG_HEALTH_TOTAL]]</f>
        <v>0</v>
      </c>
      <c r="AT3343" s="273">
        <f>Table2[[#This Row],[OUTSD_ATM_HEALTH_TOTAL]]+Table2[[#This Row],[OUTSD_LG_HEALTH_TOTAL]]+Table2[[#This Row],[Individual Total]]+Table2[[#This Row],[Small Group Total]]+Table2[[#This Row],[OUTSD_STUDENT]]</f>
        <v>0</v>
      </c>
    </row>
    <row r="3344" spans="1:46">
      <c r="A3344" t="s">
        <v>129</v>
      </c>
      <c r="B3344" t="s">
        <v>377</v>
      </c>
      <c r="AC3344">
        <v>1</v>
      </c>
      <c r="AK3344">
        <v>29</v>
      </c>
      <c r="AL3344">
        <v>2023</v>
      </c>
      <c r="AM3344">
        <v>4</v>
      </c>
      <c r="AN3344" s="273">
        <f>(Table2[[#This Row],[OUTSD_IND_HEALTH_TOTAL]]+Table2[[#This Row],[EXCHG_IND_HEALTH_TOTAL]])-Table2[[#This Row],[OUTSD_IND_GRANDFATHER]]</f>
        <v>0</v>
      </c>
      <c r="AO3344" s="275">
        <f>Table2[[#This Row],[OUTSD_IND_HEALTH_TOTAL]]-Table2[[#This Row],[OUTSD_IND_GRANDFATHER]]</f>
        <v>0</v>
      </c>
      <c r="AP3344" s="273">
        <f>(Table2[[#This Row],[OUTSD_SG_HEALTH_TOTAL]]+Table2[[#This Row],[EXCHG_SG_HEALTH_TOTAL]])-Table2[[#This Row],[OUTSD_SG_GRANDFATHER]]</f>
        <v>0</v>
      </c>
      <c r="AQ3344" s="275">
        <f>Table2[[#This Row],[OUTSD_SG_HEALTH_TOTAL]]-Table2[[#This Row],[OUTSD_SG_GRANDFATHER]]</f>
        <v>0</v>
      </c>
      <c r="AR3344" s="273">
        <f>Table2[[#This Row],[EXCHG_IND_HEALTH_TOTAL]]+Table2[[#This Row],[OUTSD_IND_HEALTH_TOTAL]]</f>
        <v>0</v>
      </c>
      <c r="AS3344" s="273">
        <f>Table2[[#This Row],[EXCHG_SG_HEALTH_TOTAL]]+Table2[[#This Row],[OUTSD_SG_HEALTH_TOTAL]]</f>
        <v>0</v>
      </c>
      <c r="AT3344" s="273">
        <f>Table2[[#This Row],[OUTSD_ATM_HEALTH_TOTAL]]+Table2[[#This Row],[OUTSD_LG_HEALTH_TOTAL]]+Table2[[#This Row],[Individual Total]]+Table2[[#This Row],[Small Group Total]]+Table2[[#This Row],[OUTSD_STUDENT]]</f>
        <v>1</v>
      </c>
    </row>
    <row r="3345" spans="1:46">
      <c r="A3345" t="s">
        <v>129</v>
      </c>
      <c r="B3345" t="s">
        <v>370</v>
      </c>
      <c r="AC3345">
        <v>6</v>
      </c>
      <c r="AK3345">
        <v>152</v>
      </c>
      <c r="AL3345">
        <v>2023</v>
      </c>
      <c r="AM3345">
        <v>4</v>
      </c>
      <c r="AN3345" s="273">
        <f>(Table2[[#This Row],[OUTSD_IND_HEALTH_TOTAL]]+Table2[[#This Row],[EXCHG_IND_HEALTH_TOTAL]])-Table2[[#This Row],[OUTSD_IND_GRANDFATHER]]</f>
        <v>0</v>
      </c>
      <c r="AO3345" s="275">
        <f>Table2[[#This Row],[OUTSD_IND_HEALTH_TOTAL]]-Table2[[#This Row],[OUTSD_IND_GRANDFATHER]]</f>
        <v>0</v>
      </c>
      <c r="AP3345" s="273">
        <f>(Table2[[#This Row],[OUTSD_SG_HEALTH_TOTAL]]+Table2[[#This Row],[EXCHG_SG_HEALTH_TOTAL]])-Table2[[#This Row],[OUTSD_SG_GRANDFATHER]]</f>
        <v>0</v>
      </c>
      <c r="AQ3345" s="275">
        <f>Table2[[#This Row],[OUTSD_SG_HEALTH_TOTAL]]-Table2[[#This Row],[OUTSD_SG_GRANDFATHER]]</f>
        <v>0</v>
      </c>
      <c r="AR3345" s="273">
        <f>Table2[[#This Row],[EXCHG_IND_HEALTH_TOTAL]]+Table2[[#This Row],[OUTSD_IND_HEALTH_TOTAL]]</f>
        <v>0</v>
      </c>
      <c r="AS3345" s="273">
        <f>Table2[[#This Row],[EXCHG_SG_HEALTH_TOTAL]]+Table2[[#This Row],[OUTSD_SG_HEALTH_TOTAL]]</f>
        <v>0</v>
      </c>
      <c r="AT3345" s="273">
        <f>Table2[[#This Row],[OUTSD_ATM_HEALTH_TOTAL]]+Table2[[#This Row],[OUTSD_LG_HEALTH_TOTAL]]+Table2[[#This Row],[Individual Total]]+Table2[[#This Row],[Small Group Total]]+Table2[[#This Row],[OUTSD_STUDENT]]</f>
        <v>6</v>
      </c>
    </row>
    <row r="3346" spans="1:46">
      <c r="A3346" t="s">
        <v>129</v>
      </c>
      <c r="B3346" t="s">
        <v>367</v>
      </c>
      <c r="AC3346">
        <v>2</v>
      </c>
      <c r="AK3346">
        <v>85</v>
      </c>
      <c r="AL3346">
        <v>2023</v>
      </c>
      <c r="AM3346">
        <v>4</v>
      </c>
      <c r="AN3346" s="273">
        <f>(Table2[[#This Row],[OUTSD_IND_HEALTH_TOTAL]]+Table2[[#This Row],[EXCHG_IND_HEALTH_TOTAL]])-Table2[[#This Row],[OUTSD_IND_GRANDFATHER]]</f>
        <v>0</v>
      </c>
      <c r="AO3346" s="275">
        <f>Table2[[#This Row],[OUTSD_IND_HEALTH_TOTAL]]-Table2[[#This Row],[OUTSD_IND_GRANDFATHER]]</f>
        <v>0</v>
      </c>
      <c r="AP3346" s="273">
        <f>(Table2[[#This Row],[OUTSD_SG_HEALTH_TOTAL]]+Table2[[#This Row],[EXCHG_SG_HEALTH_TOTAL]])-Table2[[#This Row],[OUTSD_SG_GRANDFATHER]]</f>
        <v>0</v>
      </c>
      <c r="AQ3346" s="275">
        <f>Table2[[#This Row],[OUTSD_SG_HEALTH_TOTAL]]-Table2[[#This Row],[OUTSD_SG_GRANDFATHER]]</f>
        <v>0</v>
      </c>
      <c r="AR3346" s="273">
        <f>Table2[[#This Row],[EXCHG_IND_HEALTH_TOTAL]]+Table2[[#This Row],[OUTSD_IND_HEALTH_TOTAL]]</f>
        <v>0</v>
      </c>
      <c r="AS3346" s="273">
        <f>Table2[[#This Row],[EXCHG_SG_HEALTH_TOTAL]]+Table2[[#This Row],[OUTSD_SG_HEALTH_TOTAL]]</f>
        <v>0</v>
      </c>
      <c r="AT3346" s="273">
        <f>Table2[[#This Row],[OUTSD_ATM_HEALTH_TOTAL]]+Table2[[#This Row],[OUTSD_LG_HEALTH_TOTAL]]+Table2[[#This Row],[Individual Total]]+Table2[[#This Row],[Small Group Total]]+Table2[[#This Row],[OUTSD_STUDENT]]</f>
        <v>2</v>
      </c>
    </row>
    <row r="3347" spans="1:46">
      <c r="A3347" t="s">
        <v>129</v>
      </c>
      <c r="B3347" t="s">
        <v>391</v>
      </c>
      <c r="AK3347">
        <v>3</v>
      </c>
      <c r="AL3347">
        <v>2023</v>
      </c>
      <c r="AM3347">
        <v>4</v>
      </c>
      <c r="AN3347" s="273">
        <f>(Table2[[#This Row],[OUTSD_IND_HEALTH_TOTAL]]+Table2[[#This Row],[EXCHG_IND_HEALTH_TOTAL]])-Table2[[#This Row],[OUTSD_IND_GRANDFATHER]]</f>
        <v>0</v>
      </c>
      <c r="AO3347" s="275">
        <f>Table2[[#This Row],[OUTSD_IND_HEALTH_TOTAL]]-Table2[[#This Row],[OUTSD_IND_GRANDFATHER]]</f>
        <v>0</v>
      </c>
      <c r="AP3347" s="273">
        <f>(Table2[[#This Row],[OUTSD_SG_HEALTH_TOTAL]]+Table2[[#This Row],[EXCHG_SG_HEALTH_TOTAL]])-Table2[[#This Row],[OUTSD_SG_GRANDFATHER]]</f>
        <v>0</v>
      </c>
      <c r="AQ3347" s="275">
        <f>Table2[[#This Row],[OUTSD_SG_HEALTH_TOTAL]]-Table2[[#This Row],[OUTSD_SG_GRANDFATHER]]</f>
        <v>0</v>
      </c>
      <c r="AR3347" s="273">
        <f>Table2[[#This Row],[EXCHG_IND_HEALTH_TOTAL]]+Table2[[#This Row],[OUTSD_IND_HEALTH_TOTAL]]</f>
        <v>0</v>
      </c>
      <c r="AS3347" s="273">
        <f>Table2[[#This Row],[EXCHG_SG_HEALTH_TOTAL]]+Table2[[#This Row],[OUTSD_SG_HEALTH_TOTAL]]</f>
        <v>0</v>
      </c>
      <c r="AT3347" s="273">
        <f>Table2[[#This Row],[OUTSD_ATM_HEALTH_TOTAL]]+Table2[[#This Row],[OUTSD_LG_HEALTH_TOTAL]]+Table2[[#This Row],[Individual Total]]+Table2[[#This Row],[Small Group Total]]+Table2[[#This Row],[OUTSD_STUDENT]]</f>
        <v>0</v>
      </c>
    </row>
    <row r="3348" spans="1:46">
      <c r="A3348" t="s">
        <v>129</v>
      </c>
      <c r="B3348" t="s">
        <v>386</v>
      </c>
      <c r="AK3348">
        <v>5</v>
      </c>
      <c r="AL3348">
        <v>2023</v>
      </c>
      <c r="AM3348">
        <v>4</v>
      </c>
      <c r="AN3348" s="273">
        <f>(Table2[[#This Row],[OUTSD_IND_HEALTH_TOTAL]]+Table2[[#This Row],[EXCHG_IND_HEALTH_TOTAL]])-Table2[[#This Row],[OUTSD_IND_GRANDFATHER]]</f>
        <v>0</v>
      </c>
      <c r="AO3348" s="275">
        <f>Table2[[#This Row],[OUTSD_IND_HEALTH_TOTAL]]-Table2[[#This Row],[OUTSD_IND_GRANDFATHER]]</f>
        <v>0</v>
      </c>
      <c r="AP3348" s="273">
        <f>(Table2[[#This Row],[OUTSD_SG_HEALTH_TOTAL]]+Table2[[#This Row],[EXCHG_SG_HEALTH_TOTAL]])-Table2[[#This Row],[OUTSD_SG_GRANDFATHER]]</f>
        <v>0</v>
      </c>
      <c r="AQ3348" s="275">
        <f>Table2[[#This Row],[OUTSD_SG_HEALTH_TOTAL]]-Table2[[#This Row],[OUTSD_SG_GRANDFATHER]]</f>
        <v>0</v>
      </c>
      <c r="AR3348" s="273">
        <f>Table2[[#This Row],[EXCHG_IND_HEALTH_TOTAL]]+Table2[[#This Row],[OUTSD_IND_HEALTH_TOTAL]]</f>
        <v>0</v>
      </c>
      <c r="AS3348" s="273">
        <f>Table2[[#This Row],[EXCHG_SG_HEALTH_TOTAL]]+Table2[[#This Row],[OUTSD_SG_HEALTH_TOTAL]]</f>
        <v>0</v>
      </c>
      <c r="AT3348" s="273">
        <f>Table2[[#This Row],[OUTSD_ATM_HEALTH_TOTAL]]+Table2[[#This Row],[OUTSD_LG_HEALTH_TOTAL]]+Table2[[#This Row],[Individual Total]]+Table2[[#This Row],[Small Group Total]]+Table2[[#This Row],[OUTSD_STUDENT]]</f>
        <v>0</v>
      </c>
    </row>
    <row r="3349" spans="1:46">
      <c r="A3349" t="s">
        <v>129</v>
      </c>
      <c r="B3349" t="s">
        <v>389</v>
      </c>
      <c r="AK3349">
        <v>12</v>
      </c>
      <c r="AL3349">
        <v>2023</v>
      </c>
      <c r="AM3349">
        <v>4</v>
      </c>
      <c r="AN3349" s="273">
        <f>(Table2[[#This Row],[OUTSD_IND_HEALTH_TOTAL]]+Table2[[#This Row],[EXCHG_IND_HEALTH_TOTAL]])-Table2[[#This Row],[OUTSD_IND_GRANDFATHER]]</f>
        <v>0</v>
      </c>
      <c r="AO3349" s="275">
        <f>Table2[[#This Row],[OUTSD_IND_HEALTH_TOTAL]]-Table2[[#This Row],[OUTSD_IND_GRANDFATHER]]</f>
        <v>0</v>
      </c>
      <c r="AP3349" s="273">
        <f>(Table2[[#This Row],[OUTSD_SG_HEALTH_TOTAL]]+Table2[[#This Row],[EXCHG_SG_HEALTH_TOTAL]])-Table2[[#This Row],[OUTSD_SG_GRANDFATHER]]</f>
        <v>0</v>
      </c>
      <c r="AQ3349" s="275">
        <f>Table2[[#This Row],[OUTSD_SG_HEALTH_TOTAL]]-Table2[[#This Row],[OUTSD_SG_GRANDFATHER]]</f>
        <v>0</v>
      </c>
      <c r="AR3349" s="273">
        <f>Table2[[#This Row],[EXCHG_IND_HEALTH_TOTAL]]+Table2[[#This Row],[OUTSD_IND_HEALTH_TOTAL]]</f>
        <v>0</v>
      </c>
      <c r="AS3349" s="273">
        <f>Table2[[#This Row],[EXCHG_SG_HEALTH_TOTAL]]+Table2[[#This Row],[OUTSD_SG_HEALTH_TOTAL]]</f>
        <v>0</v>
      </c>
      <c r="AT3349" s="273">
        <f>Table2[[#This Row],[OUTSD_ATM_HEALTH_TOTAL]]+Table2[[#This Row],[OUTSD_LG_HEALTH_TOTAL]]+Table2[[#This Row],[Individual Total]]+Table2[[#This Row],[Small Group Total]]+Table2[[#This Row],[OUTSD_STUDENT]]</f>
        <v>0</v>
      </c>
    </row>
    <row r="3350" spans="1:46">
      <c r="A3350" t="s">
        <v>129</v>
      </c>
      <c r="B3350" t="s">
        <v>360</v>
      </c>
      <c r="AK3350">
        <v>31</v>
      </c>
      <c r="AL3350">
        <v>2023</v>
      </c>
      <c r="AM3350">
        <v>4</v>
      </c>
      <c r="AN3350" s="273">
        <f>(Table2[[#This Row],[OUTSD_IND_HEALTH_TOTAL]]+Table2[[#This Row],[EXCHG_IND_HEALTH_TOTAL]])-Table2[[#This Row],[OUTSD_IND_GRANDFATHER]]</f>
        <v>0</v>
      </c>
      <c r="AO3350" s="275">
        <f>Table2[[#This Row],[OUTSD_IND_HEALTH_TOTAL]]-Table2[[#This Row],[OUTSD_IND_GRANDFATHER]]</f>
        <v>0</v>
      </c>
      <c r="AP3350" s="273">
        <f>(Table2[[#This Row],[OUTSD_SG_HEALTH_TOTAL]]+Table2[[#This Row],[EXCHG_SG_HEALTH_TOTAL]])-Table2[[#This Row],[OUTSD_SG_GRANDFATHER]]</f>
        <v>0</v>
      </c>
      <c r="AQ3350" s="275">
        <f>Table2[[#This Row],[OUTSD_SG_HEALTH_TOTAL]]-Table2[[#This Row],[OUTSD_SG_GRANDFATHER]]</f>
        <v>0</v>
      </c>
      <c r="AR3350" s="273">
        <f>Table2[[#This Row],[EXCHG_IND_HEALTH_TOTAL]]+Table2[[#This Row],[OUTSD_IND_HEALTH_TOTAL]]</f>
        <v>0</v>
      </c>
      <c r="AS3350" s="273">
        <f>Table2[[#This Row],[EXCHG_SG_HEALTH_TOTAL]]+Table2[[#This Row],[OUTSD_SG_HEALTH_TOTAL]]</f>
        <v>0</v>
      </c>
      <c r="AT3350" s="273">
        <f>Table2[[#This Row],[OUTSD_ATM_HEALTH_TOTAL]]+Table2[[#This Row],[OUTSD_LG_HEALTH_TOTAL]]+Table2[[#This Row],[Individual Total]]+Table2[[#This Row],[Small Group Total]]+Table2[[#This Row],[OUTSD_STUDENT]]</f>
        <v>0</v>
      </c>
    </row>
    <row r="3351" spans="1:46">
      <c r="A3351" t="s">
        <v>129</v>
      </c>
      <c r="B3351" t="s">
        <v>368</v>
      </c>
      <c r="AK3351">
        <v>146</v>
      </c>
      <c r="AL3351">
        <v>2023</v>
      </c>
      <c r="AM3351">
        <v>4</v>
      </c>
      <c r="AN3351" s="273">
        <f>(Table2[[#This Row],[OUTSD_IND_HEALTH_TOTAL]]+Table2[[#This Row],[EXCHG_IND_HEALTH_TOTAL]])-Table2[[#This Row],[OUTSD_IND_GRANDFATHER]]</f>
        <v>0</v>
      </c>
      <c r="AO3351" s="275">
        <f>Table2[[#This Row],[OUTSD_IND_HEALTH_TOTAL]]-Table2[[#This Row],[OUTSD_IND_GRANDFATHER]]</f>
        <v>0</v>
      </c>
      <c r="AP3351" s="273">
        <f>(Table2[[#This Row],[OUTSD_SG_HEALTH_TOTAL]]+Table2[[#This Row],[EXCHG_SG_HEALTH_TOTAL]])-Table2[[#This Row],[OUTSD_SG_GRANDFATHER]]</f>
        <v>0</v>
      </c>
      <c r="AQ3351" s="275">
        <f>Table2[[#This Row],[OUTSD_SG_HEALTH_TOTAL]]-Table2[[#This Row],[OUTSD_SG_GRANDFATHER]]</f>
        <v>0</v>
      </c>
      <c r="AR3351" s="273">
        <f>Table2[[#This Row],[EXCHG_IND_HEALTH_TOTAL]]+Table2[[#This Row],[OUTSD_IND_HEALTH_TOTAL]]</f>
        <v>0</v>
      </c>
      <c r="AS3351" s="273">
        <f>Table2[[#This Row],[EXCHG_SG_HEALTH_TOTAL]]+Table2[[#This Row],[OUTSD_SG_HEALTH_TOTAL]]</f>
        <v>0</v>
      </c>
      <c r="AT3351" s="273">
        <f>Table2[[#This Row],[OUTSD_ATM_HEALTH_TOTAL]]+Table2[[#This Row],[OUTSD_LG_HEALTH_TOTAL]]+Table2[[#This Row],[Individual Total]]+Table2[[#This Row],[Small Group Total]]+Table2[[#This Row],[OUTSD_STUDENT]]</f>
        <v>0</v>
      </c>
    </row>
    <row r="3352" spans="1:46">
      <c r="A3352" t="s">
        <v>129</v>
      </c>
      <c r="B3352" t="s">
        <v>371</v>
      </c>
      <c r="AK3352">
        <v>11</v>
      </c>
      <c r="AL3352">
        <v>2023</v>
      </c>
      <c r="AM3352">
        <v>4</v>
      </c>
      <c r="AN3352" s="273">
        <f>(Table2[[#This Row],[OUTSD_IND_HEALTH_TOTAL]]+Table2[[#This Row],[EXCHG_IND_HEALTH_TOTAL]])-Table2[[#This Row],[OUTSD_IND_GRANDFATHER]]</f>
        <v>0</v>
      </c>
      <c r="AO3352" s="275">
        <f>Table2[[#This Row],[OUTSD_IND_HEALTH_TOTAL]]-Table2[[#This Row],[OUTSD_IND_GRANDFATHER]]</f>
        <v>0</v>
      </c>
      <c r="AP3352" s="273">
        <f>(Table2[[#This Row],[OUTSD_SG_HEALTH_TOTAL]]+Table2[[#This Row],[EXCHG_SG_HEALTH_TOTAL]])-Table2[[#This Row],[OUTSD_SG_GRANDFATHER]]</f>
        <v>0</v>
      </c>
      <c r="AQ3352" s="275">
        <f>Table2[[#This Row],[OUTSD_SG_HEALTH_TOTAL]]-Table2[[#This Row],[OUTSD_SG_GRANDFATHER]]</f>
        <v>0</v>
      </c>
      <c r="AR3352" s="273">
        <f>Table2[[#This Row],[EXCHG_IND_HEALTH_TOTAL]]+Table2[[#This Row],[OUTSD_IND_HEALTH_TOTAL]]</f>
        <v>0</v>
      </c>
      <c r="AS3352" s="273">
        <f>Table2[[#This Row],[EXCHG_SG_HEALTH_TOTAL]]+Table2[[#This Row],[OUTSD_SG_HEALTH_TOTAL]]</f>
        <v>0</v>
      </c>
      <c r="AT3352" s="273">
        <f>Table2[[#This Row],[OUTSD_ATM_HEALTH_TOTAL]]+Table2[[#This Row],[OUTSD_LG_HEALTH_TOTAL]]+Table2[[#This Row],[Individual Total]]+Table2[[#This Row],[Small Group Total]]+Table2[[#This Row],[OUTSD_STUDENT]]</f>
        <v>0</v>
      </c>
    </row>
    <row r="3353" spans="1:46">
      <c r="A3353" t="s">
        <v>129</v>
      </c>
      <c r="B3353" t="s">
        <v>378</v>
      </c>
      <c r="AK3353">
        <v>56</v>
      </c>
      <c r="AL3353">
        <v>2023</v>
      </c>
      <c r="AM3353">
        <v>4</v>
      </c>
      <c r="AN3353" s="273">
        <f>(Table2[[#This Row],[OUTSD_IND_HEALTH_TOTAL]]+Table2[[#This Row],[EXCHG_IND_HEALTH_TOTAL]])-Table2[[#This Row],[OUTSD_IND_GRANDFATHER]]</f>
        <v>0</v>
      </c>
      <c r="AO3353" s="275">
        <f>Table2[[#This Row],[OUTSD_IND_HEALTH_TOTAL]]-Table2[[#This Row],[OUTSD_IND_GRANDFATHER]]</f>
        <v>0</v>
      </c>
      <c r="AP3353" s="273">
        <f>(Table2[[#This Row],[OUTSD_SG_HEALTH_TOTAL]]+Table2[[#This Row],[EXCHG_SG_HEALTH_TOTAL]])-Table2[[#This Row],[OUTSD_SG_GRANDFATHER]]</f>
        <v>0</v>
      </c>
      <c r="AQ3353" s="275">
        <f>Table2[[#This Row],[OUTSD_SG_HEALTH_TOTAL]]-Table2[[#This Row],[OUTSD_SG_GRANDFATHER]]</f>
        <v>0</v>
      </c>
      <c r="AR3353" s="273">
        <f>Table2[[#This Row],[EXCHG_IND_HEALTH_TOTAL]]+Table2[[#This Row],[OUTSD_IND_HEALTH_TOTAL]]</f>
        <v>0</v>
      </c>
      <c r="AS3353" s="273">
        <f>Table2[[#This Row],[EXCHG_SG_HEALTH_TOTAL]]+Table2[[#This Row],[OUTSD_SG_HEALTH_TOTAL]]</f>
        <v>0</v>
      </c>
      <c r="AT3353" s="273">
        <f>Table2[[#This Row],[OUTSD_ATM_HEALTH_TOTAL]]+Table2[[#This Row],[OUTSD_LG_HEALTH_TOTAL]]+Table2[[#This Row],[Individual Total]]+Table2[[#This Row],[Small Group Total]]+Table2[[#This Row],[OUTSD_STUDENT]]</f>
        <v>0</v>
      </c>
    </row>
    <row r="3354" spans="1:46">
      <c r="A3354" t="s">
        <v>129</v>
      </c>
      <c r="B3354" t="s">
        <v>369</v>
      </c>
      <c r="AK3354">
        <v>28</v>
      </c>
      <c r="AL3354">
        <v>2023</v>
      </c>
      <c r="AM3354">
        <v>4</v>
      </c>
      <c r="AN3354" s="273">
        <f>(Table2[[#This Row],[OUTSD_IND_HEALTH_TOTAL]]+Table2[[#This Row],[EXCHG_IND_HEALTH_TOTAL]])-Table2[[#This Row],[OUTSD_IND_GRANDFATHER]]</f>
        <v>0</v>
      </c>
      <c r="AO3354" s="275">
        <f>Table2[[#This Row],[OUTSD_IND_HEALTH_TOTAL]]-Table2[[#This Row],[OUTSD_IND_GRANDFATHER]]</f>
        <v>0</v>
      </c>
      <c r="AP3354" s="273">
        <f>(Table2[[#This Row],[OUTSD_SG_HEALTH_TOTAL]]+Table2[[#This Row],[EXCHG_SG_HEALTH_TOTAL]])-Table2[[#This Row],[OUTSD_SG_GRANDFATHER]]</f>
        <v>0</v>
      </c>
      <c r="AQ3354" s="275">
        <f>Table2[[#This Row],[OUTSD_SG_HEALTH_TOTAL]]-Table2[[#This Row],[OUTSD_SG_GRANDFATHER]]</f>
        <v>0</v>
      </c>
      <c r="AR3354" s="273">
        <f>Table2[[#This Row],[EXCHG_IND_HEALTH_TOTAL]]+Table2[[#This Row],[OUTSD_IND_HEALTH_TOTAL]]</f>
        <v>0</v>
      </c>
      <c r="AS3354" s="273">
        <f>Table2[[#This Row],[EXCHG_SG_HEALTH_TOTAL]]+Table2[[#This Row],[OUTSD_SG_HEALTH_TOTAL]]</f>
        <v>0</v>
      </c>
      <c r="AT3354" s="273">
        <f>Table2[[#This Row],[OUTSD_ATM_HEALTH_TOTAL]]+Table2[[#This Row],[OUTSD_LG_HEALTH_TOTAL]]+Table2[[#This Row],[Individual Total]]+Table2[[#This Row],[Small Group Total]]+Table2[[#This Row],[OUTSD_STUDENT]]</f>
        <v>0</v>
      </c>
    </row>
    <row r="3355" spans="1:46">
      <c r="A3355" t="s">
        <v>129</v>
      </c>
      <c r="B3355" t="s">
        <v>385</v>
      </c>
      <c r="AK3355">
        <v>10</v>
      </c>
      <c r="AL3355">
        <v>2023</v>
      </c>
      <c r="AM3355">
        <v>4</v>
      </c>
      <c r="AN3355" s="273">
        <f>(Table2[[#This Row],[OUTSD_IND_HEALTH_TOTAL]]+Table2[[#This Row],[EXCHG_IND_HEALTH_TOTAL]])-Table2[[#This Row],[OUTSD_IND_GRANDFATHER]]</f>
        <v>0</v>
      </c>
      <c r="AO3355" s="275">
        <f>Table2[[#This Row],[OUTSD_IND_HEALTH_TOTAL]]-Table2[[#This Row],[OUTSD_IND_GRANDFATHER]]</f>
        <v>0</v>
      </c>
      <c r="AP3355" s="273">
        <f>(Table2[[#This Row],[OUTSD_SG_HEALTH_TOTAL]]+Table2[[#This Row],[EXCHG_SG_HEALTH_TOTAL]])-Table2[[#This Row],[OUTSD_SG_GRANDFATHER]]</f>
        <v>0</v>
      </c>
      <c r="AQ3355" s="275">
        <f>Table2[[#This Row],[OUTSD_SG_HEALTH_TOTAL]]-Table2[[#This Row],[OUTSD_SG_GRANDFATHER]]</f>
        <v>0</v>
      </c>
      <c r="AR3355" s="273">
        <f>Table2[[#This Row],[EXCHG_IND_HEALTH_TOTAL]]+Table2[[#This Row],[OUTSD_IND_HEALTH_TOTAL]]</f>
        <v>0</v>
      </c>
      <c r="AS3355" s="273">
        <f>Table2[[#This Row],[EXCHG_SG_HEALTH_TOTAL]]+Table2[[#This Row],[OUTSD_SG_HEALTH_TOTAL]]</f>
        <v>0</v>
      </c>
      <c r="AT3355" s="273">
        <f>Table2[[#This Row],[OUTSD_ATM_HEALTH_TOTAL]]+Table2[[#This Row],[OUTSD_LG_HEALTH_TOTAL]]+Table2[[#This Row],[Individual Total]]+Table2[[#This Row],[Small Group Total]]+Table2[[#This Row],[OUTSD_STUDENT]]</f>
        <v>0</v>
      </c>
    </row>
    <row r="3356" spans="1:46">
      <c r="A3356" t="s">
        <v>129</v>
      </c>
      <c r="B3356" t="s">
        <v>366</v>
      </c>
      <c r="AC3356">
        <v>1</v>
      </c>
      <c r="AK3356">
        <v>153</v>
      </c>
      <c r="AL3356">
        <v>2023</v>
      </c>
      <c r="AM3356">
        <v>4</v>
      </c>
      <c r="AN3356" s="273">
        <f>(Table2[[#This Row],[OUTSD_IND_HEALTH_TOTAL]]+Table2[[#This Row],[EXCHG_IND_HEALTH_TOTAL]])-Table2[[#This Row],[OUTSD_IND_GRANDFATHER]]</f>
        <v>0</v>
      </c>
      <c r="AO3356" s="275">
        <f>Table2[[#This Row],[OUTSD_IND_HEALTH_TOTAL]]-Table2[[#This Row],[OUTSD_IND_GRANDFATHER]]</f>
        <v>0</v>
      </c>
      <c r="AP3356" s="273">
        <f>(Table2[[#This Row],[OUTSD_SG_HEALTH_TOTAL]]+Table2[[#This Row],[EXCHG_SG_HEALTH_TOTAL]])-Table2[[#This Row],[OUTSD_SG_GRANDFATHER]]</f>
        <v>0</v>
      </c>
      <c r="AQ3356" s="275">
        <f>Table2[[#This Row],[OUTSD_SG_HEALTH_TOTAL]]-Table2[[#This Row],[OUTSD_SG_GRANDFATHER]]</f>
        <v>0</v>
      </c>
      <c r="AR3356" s="273">
        <f>Table2[[#This Row],[EXCHG_IND_HEALTH_TOTAL]]+Table2[[#This Row],[OUTSD_IND_HEALTH_TOTAL]]</f>
        <v>0</v>
      </c>
      <c r="AS3356" s="273">
        <f>Table2[[#This Row],[EXCHG_SG_HEALTH_TOTAL]]+Table2[[#This Row],[OUTSD_SG_HEALTH_TOTAL]]</f>
        <v>0</v>
      </c>
      <c r="AT3356" s="273">
        <f>Table2[[#This Row],[OUTSD_ATM_HEALTH_TOTAL]]+Table2[[#This Row],[OUTSD_LG_HEALTH_TOTAL]]+Table2[[#This Row],[Individual Total]]+Table2[[#This Row],[Small Group Total]]+Table2[[#This Row],[OUTSD_STUDENT]]</f>
        <v>1</v>
      </c>
    </row>
    <row r="3357" spans="1:46">
      <c r="A3357" t="s">
        <v>129</v>
      </c>
      <c r="B3357" t="s">
        <v>375</v>
      </c>
      <c r="AK3357">
        <v>50</v>
      </c>
      <c r="AL3357">
        <v>2023</v>
      </c>
      <c r="AM3357">
        <v>4</v>
      </c>
      <c r="AN3357" s="273">
        <f>(Table2[[#This Row],[OUTSD_IND_HEALTH_TOTAL]]+Table2[[#This Row],[EXCHG_IND_HEALTH_TOTAL]])-Table2[[#This Row],[OUTSD_IND_GRANDFATHER]]</f>
        <v>0</v>
      </c>
      <c r="AO3357" s="275">
        <f>Table2[[#This Row],[OUTSD_IND_HEALTH_TOTAL]]-Table2[[#This Row],[OUTSD_IND_GRANDFATHER]]</f>
        <v>0</v>
      </c>
      <c r="AP3357" s="273">
        <f>(Table2[[#This Row],[OUTSD_SG_HEALTH_TOTAL]]+Table2[[#This Row],[EXCHG_SG_HEALTH_TOTAL]])-Table2[[#This Row],[OUTSD_SG_GRANDFATHER]]</f>
        <v>0</v>
      </c>
      <c r="AQ3357" s="275">
        <f>Table2[[#This Row],[OUTSD_SG_HEALTH_TOTAL]]-Table2[[#This Row],[OUTSD_SG_GRANDFATHER]]</f>
        <v>0</v>
      </c>
      <c r="AR3357" s="273">
        <f>Table2[[#This Row],[EXCHG_IND_HEALTH_TOTAL]]+Table2[[#This Row],[OUTSD_IND_HEALTH_TOTAL]]</f>
        <v>0</v>
      </c>
      <c r="AS3357" s="273">
        <f>Table2[[#This Row],[EXCHG_SG_HEALTH_TOTAL]]+Table2[[#This Row],[OUTSD_SG_HEALTH_TOTAL]]</f>
        <v>0</v>
      </c>
      <c r="AT3357" s="273">
        <f>Table2[[#This Row],[OUTSD_ATM_HEALTH_TOTAL]]+Table2[[#This Row],[OUTSD_LG_HEALTH_TOTAL]]+Table2[[#This Row],[Individual Total]]+Table2[[#This Row],[Small Group Total]]+Table2[[#This Row],[OUTSD_STUDENT]]</f>
        <v>0</v>
      </c>
    </row>
    <row r="3358" spans="1:46">
      <c r="A3358" t="s">
        <v>129</v>
      </c>
      <c r="B3358" t="s">
        <v>365</v>
      </c>
      <c r="AC3358">
        <v>1</v>
      </c>
      <c r="AK3358">
        <v>46</v>
      </c>
      <c r="AL3358">
        <v>2023</v>
      </c>
      <c r="AM3358">
        <v>4</v>
      </c>
      <c r="AN3358" s="273">
        <f>(Table2[[#This Row],[OUTSD_IND_HEALTH_TOTAL]]+Table2[[#This Row],[EXCHG_IND_HEALTH_TOTAL]])-Table2[[#This Row],[OUTSD_IND_GRANDFATHER]]</f>
        <v>0</v>
      </c>
      <c r="AO3358" s="275">
        <f>Table2[[#This Row],[OUTSD_IND_HEALTH_TOTAL]]-Table2[[#This Row],[OUTSD_IND_GRANDFATHER]]</f>
        <v>0</v>
      </c>
      <c r="AP3358" s="273">
        <f>(Table2[[#This Row],[OUTSD_SG_HEALTH_TOTAL]]+Table2[[#This Row],[EXCHG_SG_HEALTH_TOTAL]])-Table2[[#This Row],[OUTSD_SG_GRANDFATHER]]</f>
        <v>0</v>
      </c>
      <c r="AQ3358" s="275">
        <f>Table2[[#This Row],[OUTSD_SG_HEALTH_TOTAL]]-Table2[[#This Row],[OUTSD_SG_GRANDFATHER]]</f>
        <v>0</v>
      </c>
      <c r="AR3358" s="273">
        <f>Table2[[#This Row],[EXCHG_IND_HEALTH_TOTAL]]+Table2[[#This Row],[OUTSD_IND_HEALTH_TOTAL]]</f>
        <v>0</v>
      </c>
      <c r="AS3358" s="273">
        <f>Table2[[#This Row],[EXCHG_SG_HEALTH_TOTAL]]+Table2[[#This Row],[OUTSD_SG_HEALTH_TOTAL]]</f>
        <v>0</v>
      </c>
      <c r="AT3358" s="273">
        <f>Table2[[#This Row],[OUTSD_ATM_HEALTH_TOTAL]]+Table2[[#This Row],[OUTSD_LG_HEALTH_TOTAL]]+Table2[[#This Row],[Individual Total]]+Table2[[#This Row],[Small Group Total]]+Table2[[#This Row],[OUTSD_STUDENT]]</f>
        <v>1</v>
      </c>
    </row>
    <row r="3359" spans="1:46">
      <c r="A3359" t="s">
        <v>129</v>
      </c>
      <c r="B3359" t="s">
        <v>383</v>
      </c>
      <c r="AK3359">
        <v>31</v>
      </c>
      <c r="AL3359">
        <v>2023</v>
      </c>
      <c r="AM3359">
        <v>4</v>
      </c>
      <c r="AN3359" s="273">
        <f>(Table2[[#This Row],[OUTSD_IND_HEALTH_TOTAL]]+Table2[[#This Row],[EXCHG_IND_HEALTH_TOTAL]])-Table2[[#This Row],[OUTSD_IND_GRANDFATHER]]</f>
        <v>0</v>
      </c>
      <c r="AO3359" s="275">
        <f>Table2[[#This Row],[OUTSD_IND_HEALTH_TOTAL]]-Table2[[#This Row],[OUTSD_IND_GRANDFATHER]]</f>
        <v>0</v>
      </c>
      <c r="AP3359" s="273">
        <f>(Table2[[#This Row],[OUTSD_SG_HEALTH_TOTAL]]+Table2[[#This Row],[EXCHG_SG_HEALTH_TOTAL]])-Table2[[#This Row],[OUTSD_SG_GRANDFATHER]]</f>
        <v>0</v>
      </c>
      <c r="AQ3359" s="275">
        <f>Table2[[#This Row],[OUTSD_SG_HEALTH_TOTAL]]-Table2[[#This Row],[OUTSD_SG_GRANDFATHER]]</f>
        <v>0</v>
      </c>
      <c r="AR3359" s="273">
        <f>Table2[[#This Row],[EXCHG_IND_HEALTH_TOTAL]]+Table2[[#This Row],[OUTSD_IND_HEALTH_TOTAL]]</f>
        <v>0</v>
      </c>
      <c r="AS3359" s="273">
        <f>Table2[[#This Row],[EXCHG_SG_HEALTH_TOTAL]]+Table2[[#This Row],[OUTSD_SG_HEALTH_TOTAL]]</f>
        <v>0</v>
      </c>
      <c r="AT3359" s="273">
        <f>Table2[[#This Row],[OUTSD_ATM_HEALTH_TOTAL]]+Table2[[#This Row],[OUTSD_LG_HEALTH_TOTAL]]+Table2[[#This Row],[Individual Total]]+Table2[[#This Row],[Small Group Total]]+Table2[[#This Row],[OUTSD_STUDENT]]</f>
        <v>0</v>
      </c>
    </row>
    <row r="3360" spans="1:46">
      <c r="A3360" t="s">
        <v>129</v>
      </c>
      <c r="B3360" t="s">
        <v>356</v>
      </c>
      <c r="AC3360">
        <v>3</v>
      </c>
      <c r="AK3360">
        <v>77</v>
      </c>
      <c r="AL3360">
        <v>2023</v>
      </c>
      <c r="AM3360">
        <v>4</v>
      </c>
      <c r="AN3360" s="273">
        <f>(Table2[[#This Row],[OUTSD_IND_HEALTH_TOTAL]]+Table2[[#This Row],[EXCHG_IND_HEALTH_TOTAL]])-Table2[[#This Row],[OUTSD_IND_GRANDFATHER]]</f>
        <v>0</v>
      </c>
      <c r="AO3360" s="275">
        <f>Table2[[#This Row],[OUTSD_IND_HEALTH_TOTAL]]-Table2[[#This Row],[OUTSD_IND_GRANDFATHER]]</f>
        <v>0</v>
      </c>
      <c r="AP3360" s="273">
        <f>(Table2[[#This Row],[OUTSD_SG_HEALTH_TOTAL]]+Table2[[#This Row],[EXCHG_SG_HEALTH_TOTAL]])-Table2[[#This Row],[OUTSD_SG_GRANDFATHER]]</f>
        <v>0</v>
      </c>
      <c r="AQ3360" s="275">
        <f>Table2[[#This Row],[OUTSD_SG_HEALTH_TOTAL]]-Table2[[#This Row],[OUTSD_SG_GRANDFATHER]]</f>
        <v>0</v>
      </c>
      <c r="AR3360" s="273">
        <f>Table2[[#This Row],[EXCHG_IND_HEALTH_TOTAL]]+Table2[[#This Row],[OUTSD_IND_HEALTH_TOTAL]]</f>
        <v>0</v>
      </c>
      <c r="AS3360" s="273">
        <f>Table2[[#This Row],[EXCHG_SG_HEALTH_TOTAL]]+Table2[[#This Row],[OUTSD_SG_HEALTH_TOTAL]]</f>
        <v>0</v>
      </c>
      <c r="AT3360" s="273">
        <f>Table2[[#This Row],[OUTSD_ATM_HEALTH_TOTAL]]+Table2[[#This Row],[OUTSD_LG_HEALTH_TOTAL]]+Table2[[#This Row],[Individual Total]]+Table2[[#This Row],[Small Group Total]]+Table2[[#This Row],[OUTSD_STUDENT]]</f>
        <v>3</v>
      </c>
    </row>
    <row r="3361" spans="1:46">
      <c r="A3361" t="s">
        <v>129</v>
      </c>
      <c r="B3361" t="s">
        <v>382</v>
      </c>
      <c r="AK3361">
        <v>7</v>
      </c>
      <c r="AL3361">
        <v>2023</v>
      </c>
      <c r="AM3361">
        <v>4</v>
      </c>
      <c r="AN3361" s="273">
        <f>(Table2[[#This Row],[OUTSD_IND_HEALTH_TOTAL]]+Table2[[#This Row],[EXCHG_IND_HEALTH_TOTAL]])-Table2[[#This Row],[OUTSD_IND_GRANDFATHER]]</f>
        <v>0</v>
      </c>
      <c r="AO3361" s="275">
        <f>Table2[[#This Row],[OUTSD_IND_HEALTH_TOTAL]]-Table2[[#This Row],[OUTSD_IND_GRANDFATHER]]</f>
        <v>0</v>
      </c>
      <c r="AP3361" s="273">
        <f>(Table2[[#This Row],[OUTSD_SG_HEALTH_TOTAL]]+Table2[[#This Row],[EXCHG_SG_HEALTH_TOTAL]])-Table2[[#This Row],[OUTSD_SG_GRANDFATHER]]</f>
        <v>0</v>
      </c>
      <c r="AQ3361" s="275">
        <f>Table2[[#This Row],[OUTSD_SG_HEALTH_TOTAL]]-Table2[[#This Row],[OUTSD_SG_GRANDFATHER]]</f>
        <v>0</v>
      </c>
      <c r="AR3361" s="273">
        <f>Table2[[#This Row],[EXCHG_IND_HEALTH_TOTAL]]+Table2[[#This Row],[OUTSD_IND_HEALTH_TOTAL]]</f>
        <v>0</v>
      </c>
      <c r="AS3361" s="273">
        <f>Table2[[#This Row],[EXCHG_SG_HEALTH_TOTAL]]+Table2[[#This Row],[OUTSD_SG_HEALTH_TOTAL]]</f>
        <v>0</v>
      </c>
      <c r="AT3361" s="273">
        <f>Table2[[#This Row],[OUTSD_ATM_HEALTH_TOTAL]]+Table2[[#This Row],[OUTSD_LG_HEALTH_TOTAL]]+Table2[[#This Row],[Individual Total]]+Table2[[#This Row],[Small Group Total]]+Table2[[#This Row],[OUTSD_STUDENT]]</f>
        <v>0</v>
      </c>
    </row>
    <row r="3362" spans="1:46">
      <c r="A3362" t="s">
        <v>129</v>
      </c>
      <c r="B3362" t="s">
        <v>359</v>
      </c>
      <c r="P3362">
        <v>2</v>
      </c>
      <c r="U3362">
        <v>2</v>
      </c>
      <c r="AC3362">
        <v>6</v>
      </c>
      <c r="AK3362">
        <v>186</v>
      </c>
      <c r="AL3362">
        <v>2023</v>
      </c>
      <c r="AM3362">
        <v>4</v>
      </c>
      <c r="AN3362" s="273">
        <f>(Table2[[#This Row],[OUTSD_IND_HEALTH_TOTAL]]+Table2[[#This Row],[EXCHG_IND_HEALTH_TOTAL]])-Table2[[#This Row],[OUTSD_IND_GRANDFATHER]]</f>
        <v>0</v>
      </c>
      <c r="AO3362" s="275">
        <f>Table2[[#This Row],[OUTSD_IND_HEALTH_TOTAL]]-Table2[[#This Row],[OUTSD_IND_GRANDFATHER]]</f>
        <v>0</v>
      </c>
      <c r="AP3362" s="273">
        <f>(Table2[[#This Row],[OUTSD_SG_HEALTH_TOTAL]]+Table2[[#This Row],[EXCHG_SG_HEALTH_TOTAL]])-Table2[[#This Row],[OUTSD_SG_GRANDFATHER]]</f>
        <v>0</v>
      </c>
      <c r="AQ3362" s="275">
        <f>Table2[[#This Row],[OUTSD_SG_HEALTH_TOTAL]]-Table2[[#This Row],[OUTSD_SG_GRANDFATHER]]</f>
        <v>0</v>
      </c>
      <c r="AR3362" s="273">
        <f>Table2[[#This Row],[EXCHG_IND_HEALTH_TOTAL]]+Table2[[#This Row],[OUTSD_IND_HEALTH_TOTAL]]</f>
        <v>2</v>
      </c>
      <c r="AS3362" s="273">
        <f>Table2[[#This Row],[EXCHG_SG_HEALTH_TOTAL]]+Table2[[#This Row],[OUTSD_SG_HEALTH_TOTAL]]</f>
        <v>0</v>
      </c>
      <c r="AT3362" s="273">
        <f>Table2[[#This Row],[OUTSD_ATM_HEALTH_TOTAL]]+Table2[[#This Row],[OUTSD_LG_HEALTH_TOTAL]]+Table2[[#This Row],[Individual Total]]+Table2[[#This Row],[Small Group Total]]+Table2[[#This Row],[OUTSD_STUDENT]]</f>
        <v>8</v>
      </c>
    </row>
    <row r="3363" spans="1:46">
      <c r="A3363" t="s">
        <v>129</v>
      </c>
      <c r="B3363" t="s">
        <v>364</v>
      </c>
      <c r="AK3363">
        <v>17</v>
      </c>
      <c r="AL3363">
        <v>2023</v>
      </c>
      <c r="AM3363">
        <v>4</v>
      </c>
      <c r="AN3363" s="273">
        <f>(Table2[[#This Row],[OUTSD_IND_HEALTH_TOTAL]]+Table2[[#This Row],[EXCHG_IND_HEALTH_TOTAL]])-Table2[[#This Row],[OUTSD_IND_GRANDFATHER]]</f>
        <v>0</v>
      </c>
      <c r="AO3363" s="275">
        <f>Table2[[#This Row],[OUTSD_IND_HEALTH_TOTAL]]-Table2[[#This Row],[OUTSD_IND_GRANDFATHER]]</f>
        <v>0</v>
      </c>
      <c r="AP3363" s="273">
        <f>(Table2[[#This Row],[OUTSD_SG_HEALTH_TOTAL]]+Table2[[#This Row],[EXCHG_SG_HEALTH_TOTAL]])-Table2[[#This Row],[OUTSD_SG_GRANDFATHER]]</f>
        <v>0</v>
      </c>
      <c r="AQ3363" s="275">
        <f>Table2[[#This Row],[OUTSD_SG_HEALTH_TOTAL]]-Table2[[#This Row],[OUTSD_SG_GRANDFATHER]]</f>
        <v>0</v>
      </c>
      <c r="AR3363" s="273">
        <f>Table2[[#This Row],[EXCHG_IND_HEALTH_TOTAL]]+Table2[[#This Row],[OUTSD_IND_HEALTH_TOTAL]]</f>
        <v>0</v>
      </c>
      <c r="AS3363" s="273">
        <f>Table2[[#This Row],[EXCHG_SG_HEALTH_TOTAL]]+Table2[[#This Row],[OUTSD_SG_HEALTH_TOTAL]]</f>
        <v>0</v>
      </c>
      <c r="AT3363" s="273">
        <f>Table2[[#This Row],[OUTSD_ATM_HEALTH_TOTAL]]+Table2[[#This Row],[OUTSD_LG_HEALTH_TOTAL]]+Table2[[#This Row],[Individual Total]]+Table2[[#This Row],[Small Group Total]]+Table2[[#This Row],[OUTSD_STUDENT]]</f>
        <v>0</v>
      </c>
    </row>
    <row r="3364" spans="1:46">
      <c r="A3364" t="s">
        <v>129</v>
      </c>
      <c r="B3364" t="s">
        <v>374</v>
      </c>
      <c r="AK3364">
        <v>34</v>
      </c>
      <c r="AL3364">
        <v>2023</v>
      </c>
      <c r="AM3364">
        <v>4</v>
      </c>
      <c r="AN3364" s="273">
        <f>(Table2[[#This Row],[OUTSD_IND_HEALTH_TOTAL]]+Table2[[#This Row],[EXCHG_IND_HEALTH_TOTAL]])-Table2[[#This Row],[OUTSD_IND_GRANDFATHER]]</f>
        <v>0</v>
      </c>
      <c r="AO3364" s="275">
        <f>Table2[[#This Row],[OUTSD_IND_HEALTH_TOTAL]]-Table2[[#This Row],[OUTSD_IND_GRANDFATHER]]</f>
        <v>0</v>
      </c>
      <c r="AP3364" s="273">
        <f>(Table2[[#This Row],[OUTSD_SG_HEALTH_TOTAL]]+Table2[[#This Row],[EXCHG_SG_HEALTH_TOTAL]])-Table2[[#This Row],[OUTSD_SG_GRANDFATHER]]</f>
        <v>0</v>
      </c>
      <c r="AQ3364" s="275">
        <f>Table2[[#This Row],[OUTSD_SG_HEALTH_TOTAL]]-Table2[[#This Row],[OUTSD_SG_GRANDFATHER]]</f>
        <v>0</v>
      </c>
      <c r="AR3364" s="273">
        <f>Table2[[#This Row],[EXCHG_IND_HEALTH_TOTAL]]+Table2[[#This Row],[OUTSD_IND_HEALTH_TOTAL]]</f>
        <v>0</v>
      </c>
      <c r="AS3364" s="273">
        <f>Table2[[#This Row],[EXCHG_SG_HEALTH_TOTAL]]+Table2[[#This Row],[OUTSD_SG_HEALTH_TOTAL]]</f>
        <v>0</v>
      </c>
      <c r="AT3364" s="273">
        <f>Table2[[#This Row],[OUTSD_ATM_HEALTH_TOTAL]]+Table2[[#This Row],[OUTSD_LG_HEALTH_TOTAL]]+Table2[[#This Row],[Individual Total]]+Table2[[#This Row],[Small Group Total]]+Table2[[#This Row],[OUTSD_STUDENT]]</f>
        <v>0</v>
      </c>
    </row>
    <row r="3365" spans="1:46">
      <c r="A3365" t="s">
        <v>129</v>
      </c>
      <c r="B3365" t="s">
        <v>380</v>
      </c>
      <c r="AK3365">
        <v>62</v>
      </c>
      <c r="AL3365">
        <v>2023</v>
      </c>
      <c r="AM3365">
        <v>4</v>
      </c>
      <c r="AN3365" s="273">
        <f>(Table2[[#This Row],[OUTSD_IND_HEALTH_TOTAL]]+Table2[[#This Row],[EXCHG_IND_HEALTH_TOTAL]])-Table2[[#This Row],[OUTSD_IND_GRANDFATHER]]</f>
        <v>0</v>
      </c>
      <c r="AO3365" s="275">
        <f>Table2[[#This Row],[OUTSD_IND_HEALTH_TOTAL]]-Table2[[#This Row],[OUTSD_IND_GRANDFATHER]]</f>
        <v>0</v>
      </c>
      <c r="AP3365" s="273">
        <f>(Table2[[#This Row],[OUTSD_SG_HEALTH_TOTAL]]+Table2[[#This Row],[EXCHG_SG_HEALTH_TOTAL]])-Table2[[#This Row],[OUTSD_SG_GRANDFATHER]]</f>
        <v>0</v>
      </c>
      <c r="AQ3365" s="275">
        <f>Table2[[#This Row],[OUTSD_SG_HEALTH_TOTAL]]-Table2[[#This Row],[OUTSD_SG_GRANDFATHER]]</f>
        <v>0</v>
      </c>
      <c r="AR3365" s="273">
        <f>Table2[[#This Row],[EXCHG_IND_HEALTH_TOTAL]]+Table2[[#This Row],[OUTSD_IND_HEALTH_TOTAL]]</f>
        <v>0</v>
      </c>
      <c r="AS3365" s="273">
        <f>Table2[[#This Row],[EXCHG_SG_HEALTH_TOTAL]]+Table2[[#This Row],[OUTSD_SG_HEALTH_TOTAL]]</f>
        <v>0</v>
      </c>
      <c r="AT3365" s="273">
        <f>Table2[[#This Row],[OUTSD_ATM_HEALTH_TOTAL]]+Table2[[#This Row],[OUTSD_LG_HEALTH_TOTAL]]+Table2[[#This Row],[Individual Total]]+Table2[[#This Row],[Small Group Total]]+Table2[[#This Row],[OUTSD_STUDENT]]</f>
        <v>0</v>
      </c>
    </row>
    <row r="3366" spans="1:46">
      <c r="A3366" t="s">
        <v>129</v>
      </c>
      <c r="B3366" t="s">
        <v>387</v>
      </c>
      <c r="AK3366">
        <v>28</v>
      </c>
      <c r="AL3366">
        <v>2023</v>
      </c>
      <c r="AM3366">
        <v>4</v>
      </c>
      <c r="AN3366" s="273">
        <f>(Table2[[#This Row],[OUTSD_IND_HEALTH_TOTAL]]+Table2[[#This Row],[EXCHG_IND_HEALTH_TOTAL]])-Table2[[#This Row],[OUTSD_IND_GRANDFATHER]]</f>
        <v>0</v>
      </c>
      <c r="AO3366" s="275">
        <f>Table2[[#This Row],[OUTSD_IND_HEALTH_TOTAL]]-Table2[[#This Row],[OUTSD_IND_GRANDFATHER]]</f>
        <v>0</v>
      </c>
      <c r="AP3366" s="273">
        <f>(Table2[[#This Row],[OUTSD_SG_HEALTH_TOTAL]]+Table2[[#This Row],[EXCHG_SG_HEALTH_TOTAL]])-Table2[[#This Row],[OUTSD_SG_GRANDFATHER]]</f>
        <v>0</v>
      </c>
      <c r="AQ3366" s="275">
        <f>Table2[[#This Row],[OUTSD_SG_HEALTH_TOTAL]]-Table2[[#This Row],[OUTSD_SG_GRANDFATHER]]</f>
        <v>0</v>
      </c>
      <c r="AR3366" s="273">
        <f>Table2[[#This Row],[EXCHG_IND_HEALTH_TOTAL]]+Table2[[#This Row],[OUTSD_IND_HEALTH_TOTAL]]</f>
        <v>0</v>
      </c>
      <c r="AS3366" s="273">
        <f>Table2[[#This Row],[EXCHG_SG_HEALTH_TOTAL]]+Table2[[#This Row],[OUTSD_SG_HEALTH_TOTAL]]</f>
        <v>0</v>
      </c>
      <c r="AT3366" s="273">
        <f>Table2[[#This Row],[OUTSD_ATM_HEALTH_TOTAL]]+Table2[[#This Row],[OUTSD_LG_HEALTH_TOTAL]]+Table2[[#This Row],[Individual Total]]+Table2[[#This Row],[Small Group Total]]+Table2[[#This Row],[OUTSD_STUDENT]]</f>
        <v>0</v>
      </c>
    </row>
    <row r="3367" spans="1:46">
      <c r="A3367" t="s">
        <v>129</v>
      </c>
      <c r="B3367" t="s">
        <v>392</v>
      </c>
      <c r="AK3367">
        <v>22</v>
      </c>
      <c r="AL3367">
        <v>2023</v>
      </c>
      <c r="AM3367">
        <v>4</v>
      </c>
      <c r="AN3367" s="273">
        <f>(Table2[[#This Row],[OUTSD_IND_HEALTH_TOTAL]]+Table2[[#This Row],[EXCHG_IND_HEALTH_TOTAL]])-Table2[[#This Row],[OUTSD_IND_GRANDFATHER]]</f>
        <v>0</v>
      </c>
      <c r="AO3367" s="275">
        <f>Table2[[#This Row],[OUTSD_IND_HEALTH_TOTAL]]-Table2[[#This Row],[OUTSD_IND_GRANDFATHER]]</f>
        <v>0</v>
      </c>
      <c r="AP3367" s="273">
        <f>(Table2[[#This Row],[OUTSD_SG_HEALTH_TOTAL]]+Table2[[#This Row],[EXCHG_SG_HEALTH_TOTAL]])-Table2[[#This Row],[OUTSD_SG_GRANDFATHER]]</f>
        <v>0</v>
      </c>
      <c r="AQ3367" s="275">
        <f>Table2[[#This Row],[OUTSD_SG_HEALTH_TOTAL]]-Table2[[#This Row],[OUTSD_SG_GRANDFATHER]]</f>
        <v>0</v>
      </c>
      <c r="AR3367" s="273">
        <f>Table2[[#This Row],[EXCHG_IND_HEALTH_TOTAL]]+Table2[[#This Row],[OUTSD_IND_HEALTH_TOTAL]]</f>
        <v>0</v>
      </c>
      <c r="AS3367" s="273">
        <f>Table2[[#This Row],[EXCHG_SG_HEALTH_TOTAL]]+Table2[[#This Row],[OUTSD_SG_HEALTH_TOTAL]]</f>
        <v>0</v>
      </c>
      <c r="AT3367" s="273">
        <f>Table2[[#This Row],[OUTSD_ATM_HEALTH_TOTAL]]+Table2[[#This Row],[OUTSD_LG_HEALTH_TOTAL]]+Table2[[#This Row],[Individual Total]]+Table2[[#This Row],[Small Group Total]]+Table2[[#This Row],[OUTSD_STUDENT]]</f>
        <v>0</v>
      </c>
    </row>
    <row r="3368" spans="1:46">
      <c r="A3368" t="s">
        <v>129</v>
      </c>
      <c r="B3368" t="s">
        <v>373</v>
      </c>
      <c r="AK3368">
        <v>24</v>
      </c>
      <c r="AL3368">
        <v>2023</v>
      </c>
      <c r="AM3368">
        <v>4</v>
      </c>
      <c r="AN3368" s="273">
        <f>(Table2[[#This Row],[OUTSD_IND_HEALTH_TOTAL]]+Table2[[#This Row],[EXCHG_IND_HEALTH_TOTAL]])-Table2[[#This Row],[OUTSD_IND_GRANDFATHER]]</f>
        <v>0</v>
      </c>
      <c r="AO3368" s="275">
        <f>Table2[[#This Row],[OUTSD_IND_HEALTH_TOTAL]]-Table2[[#This Row],[OUTSD_IND_GRANDFATHER]]</f>
        <v>0</v>
      </c>
      <c r="AP3368" s="273">
        <f>(Table2[[#This Row],[OUTSD_SG_HEALTH_TOTAL]]+Table2[[#This Row],[EXCHG_SG_HEALTH_TOTAL]])-Table2[[#This Row],[OUTSD_SG_GRANDFATHER]]</f>
        <v>0</v>
      </c>
      <c r="AQ3368" s="275">
        <f>Table2[[#This Row],[OUTSD_SG_HEALTH_TOTAL]]-Table2[[#This Row],[OUTSD_SG_GRANDFATHER]]</f>
        <v>0</v>
      </c>
      <c r="AR3368" s="273">
        <f>Table2[[#This Row],[EXCHG_IND_HEALTH_TOTAL]]+Table2[[#This Row],[OUTSD_IND_HEALTH_TOTAL]]</f>
        <v>0</v>
      </c>
      <c r="AS3368" s="273">
        <f>Table2[[#This Row],[EXCHG_SG_HEALTH_TOTAL]]+Table2[[#This Row],[OUTSD_SG_HEALTH_TOTAL]]</f>
        <v>0</v>
      </c>
      <c r="AT3368" s="273">
        <f>Table2[[#This Row],[OUTSD_ATM_HEALTH_TOTAL]]+Table2[[#This Row],[OUTSD_LG_HEALTH_TOTAL]]+Table2[[#This Row],[Individual Total]]+Table2[[#This Row],[Small Group Total]]+Table2[[#This Row],[OUTSD_STUDENT]]</f>
        <v>0</v>
      </c>
    </row>
    <row r="3369" spans="1:46">
      <c r="A3369" t="s">
        <v>129</v>
      </c>
      <c r="B3369" t="s">
        <v>357</v>
      </c>
      <c r="AC3369">
        <v>3</v>
      </c>
      <c r="AK3369">
        <v>150</v>
      </c>
      <c r="AL3369">
        <v>2023</v>
      </c>
      <c r="AM3369">
        <v>4</v>
      </c>
      <c r="AN3369" s="273">
        <f>(Table2[[#This Row],[OUTSD_IND_HEALTH_TOTAL]]+Table2[[#This Row],[EXCHG_IND_HEALTH_TOTAL]])-Table2[[#This Row],[OUTSD_IND_GRANDFATHER]]</f>
        <v>0</v>
      </c>
      <c r="AO3369" s="275">
        <f>Table2[[#This Row],[OUTSD_IND_HEALTH_TOTAL]]-Table2[[#This Row],[OUTSD_IND_GRANDFATHER]]</f>
        <v>0</v>
      </c>
      <c r="AP3369" s="273">
        <f>(Table2[[#This Row],[OUTSD_SG_HEALTH_TOTAL]]+Table2[[#This Row],[EXCHG_SG_HEALTH_TOTAL]])-Table2[[#This Row],[OUTSD_SG_GRANDFATHER]]</f>
        <v>0</v>
      </c>
      <c r="AQ3369" s="275">
        <f>Table2[[#This Row],[OUTSD_SG_HEALTH_TOTAL]]-Table2[[#This Row],[OUTSD_SG_GRANDFATHER]]</f>
        <v>0</v>
      </c>
      <c r="AR3369" s="273">
        <f>Table2[[#This Row],[EXCHG_IND_HEALTH_TOTAL]]+Table2[[#This Row],[OUTSD_IND_HEALTH_TOTAL]]</f>
        <v>0</v>
      </c>
      <c r="AS3369" s="273">
        <f>Table2[[#This Row],[EXCHG_SG_HEALTH_TOTAL]]+Table2[[#This Row],[OUTSD_SG_HEALTH_TOTAL]]</f>
        <v>0</v>
      </c>
      <c r="AT3369" s="273">
        <f>Table2[[#This Row],[OUTSD_ATM_HEALTH_TOTAL]]+Table2[[#This Row],[OUTSD_LG_HEALTH_TOTAL]]+Table2[[#This Row],[Individual Total]]+Table2[[#This Row],[Small Group Total]]+Table2[[#This Row],[OUTSD_STUDENT]]</f>
        <v>3</v>
      </c>
    </row>
    <row r="3370" spans="1:46">
      <c r="A3370" t="s">
        <v>129</v>
      </c>
      <c r="B3370" t="s">
        <v>390</v>
      </c>
      <c r="AK3370">
        <v>4</v>
      </c>
      <c r="AL3370">
        <v>2023</v>
      </c>
      <c r="AM3370">
        <v>4</v>
      </c>
      <c r="AN3370" s="273">
        <f>(Table2[[#This Row],[OUTSD_IND_HEALTH_TOTAL]]+Table2[[#This Row],[EXCHG_IND_HEALTH_TOTAL]])-Table2[[#This Row],[OUTSD_IND_GRANDFATHER]]</f>
        <v>0</v>
      </c>
      <c r="AO3370" s="275">
        <f>Table2[[#This Row],[OUTSD_IND_HEALTH_TOTAL]]-Table2[[#This Row],[OUTSD_IND_GRANDFATHER]]</f>
        <v>0</v>
      </c>
      <c r="AP3370" s="273">
        <f>(Table2[[#This Row],[OUTSD_SG_HEALTH_TOTAL]]+Table2[[#This Row],[EXCHG_SG_HEALTH_TOTAL]])-Table2[[#This Row],[OUTSD_SG_GRANDFATHER]]</f>
        <v>0</v>
      </c>
      <c r="AQ3370" s="275">
        <f>Table2[[#This Row],[OUTSD_SG_HEALTH_TOTAL]]-Table2[[#This Row],[OUTSD_SG_GRANDFATHER]]</f>
        <v>0</v>
      </c>
      <c r="AR3370" s="273">
        <f>Table2[[#This Row],[EXCHG_IND_HEALTH_TOTAL]]+Table2[[#This Row],[OUTSD_IND_HEALTH_TOTAL]]</f>
        <v>0</v>
      </c>
      <c r="AS3370" s="273">
        <f>Table2[[#This Row],[EXCHG_SG_HEALTH_TOTAL]]+Table2[[#This Row],[OUTSD_SG_HEALTH_TOTAL]]</f>
        <v>0</v>
      </c>
      <c r="AT3370" s="273">
        <f>Table2[[#This Row],[OUTSD_ATM_HEALTH_TOTAL]]+Table2[[#This Row],[OUTSD_LG_HEALTH_TOTAL]]+Table2[[#This Row],[Individual Total]]+Table2[[#This Row],[Small Group Total]]+Table2[[#This Row],[OUTSD_STUDENT]]</f>
        <v>0</v>
      </c>
    </row>
    <row r="3371" spans="1:46">
      <c r="A3371" t="s">
        <v>129</v>
      </c>
      <c r="B3371" t="s">
        <v>362</v>
      </c>
      <c r="AC3371">
        <v>2</v>
      </c>
      <c r="AK3371">
        <v>53</v>
      </c>
      <c r="AL3371">
        <v>2023</v>
      </c>
      <c r="AM3371">
        <v>4</v>
      </c>
      <c r="AN3371" s="273">
        <f>(Table2[[#This Row],[OUTSD_IND_HEALTH_TOTAL]]+Table2[[#This Row],[EXCHG_IND_HEALTH_TOTAL]])-Table2[[#This Row],[OUTSD_IND_GRANDFATHER]]</f>
        <v>0</v>
      </c>
      <c r="AO3371" s="275">
        <f>Table2[[#This Row],[OUTSD_IND_HEALTH_TOTAL]]-Table2[[#This Row],[OUTSD_IND_GRANDFATHER]]</f>
        <v>0</v>
      </c>
      <c r="AP3371" s="273">
        <f>(Table2[[#This Row],[OUTSD_SG_HEALTH_TOTAL]]+Table2[[#This Row],[EXCHG_SG_HEALTH_TOTAL]])-Table2[[#This Row],[OUTSD_SG_GRANDFATHER]]</f>
        <v>0</v>
      </c>
      <c r="AQ3371" s="275">
        <f>Table2[[#This Row],[OUTSD_SG_HEALTH_TOTAL]]-Table2[[#This Row],[OUTSD_SG_GRANDFATHER]]</f>
        <v>0</v>
      </c>
      <c r="AR3371" s="273">
        <f>Table2[[#This Row],[EXCHG_IND_HEALTH_TOTAL]]+Table2[[#This Row],[OUTSD_IND_HEALTH_TOTAL]]</f>
        <v>0</v>
      </c>
      <c r="AS3371" s="273">
        <f>Table2[[#This Row],[EXCHG_SG_HEALTH_TOTAL]]+Table2[[#This Row],[OUTSD_SG_HEALTH_TOTAL]]</f>
        <v>0</v>
      </c>
      <c r="AT3371" s="273">
        <f>Table2[[#This Row],[OUTSD_ATM_HEALTH_TOTAL]]+Table2[[#This Row],[OUTSD_LG_HEALTH_TOTAL]]+Table2[[#This Row],[Individual Total]]+Table2[[#This Row],[Small Group Total]]+Table2[[#This Row],[OUTSD_STUDENT]]</f>
        <v>2</v>
      </c>
    </row>
    <row r="3372" spans="1:46">
      <c r="A3372" t="s">
        <v>295</v>
      </c>
      <c r="B3372" t="s">
        <v>358</v>
      </c>
      <c r="AI3372">
        <v>1</v>
      </c>
      <c r="AL3372">
        <v>2023</v>
      </c>
      <c r="AM3372">
        <v>4</v>
      </c>
      <c r="AN3372" s="273">
        <f>(Table2[[#This Row],[OUTSD_IND_HEALTH_TOTAL]]+Table2[[#This Row],[EXCHG_IND_HEALTH_TOTAL]])-Table2[[#This Row],[OUTSD_IND_GRANDFATHER]]</f>
        <v>0</v>
      </c>
      <c r="AO3372" s="275">
        <f>Table2[[#This Row],[OUTSD_IND_HEALTH_TOTAL]]-Table2[[#This Row],[OUTSD_IND_GRANDFATHER]]</f>
        <v>0</v>
      </c>
      <c r="AP3372" s="273">
        <f>(Table2[[#This Row],[OUTSD_SG_HEALTH_TOTAL]]+Table2[[#This Row],[EXCHG_SG_HEALTH_TOTAL]])-Table2[[#This Row],[OUTSD_SG_GRANDFATHER]]</f>
        <v>0</v>
      </c>
      <c r="AQ3372" s="275">
        <f>Table2[[#This Row],[OUTSD_SG_HEALTH_TOTAL]]-Table2[[#This Row],[OUTSD_SG_GRANDFATHER]]</f>
        <v>0</v>
      </c>
      <c r="AR3372" s="273">
        <f>Table2[[#This Row],[EXCHG_IND_HEALTH_TOTAL]]+Table2[[#This Row],[OUTSD_IND_HEALTH_TOTAL]]</f>
        <v>0</v>
      </c>
      <c r="AS3372" s="273">
        <f>Table2[[#This Row],[EXCHG_SG_HEALTH_TOTAL]]+Table2[[#This Row],[OUTSD_SG_HEALTH_TOTAL]]</f>
        <v>0</v>
      </c>
      <c r="AT3372" s="273">
        <f>Table2[[#This Row],[OUTSD_ATM_HEALTH_TOTAL]]+Table2[[#This Row],[OUTSD_LG_HEALTH_TOTAL]]+Table2[[#This Row],[Individual Total]]+Table2[[#This Row],[Small Group Total]]+Table2[[#This Row],[OUTSD_STUDENT]]</f>
        <v>0</v>
      </c>
    </row>
    <row r="3373" spans="1:46">
      <c r="A3373" t="s">
        <v>295</v>
      </c>
      <c r="B3373" t="s">
        <v>370</v>
      </c>
      <c r="AI3373">
        <v>1</v>
      </c>
      <c r="AL3373">
        <v>2023</v>
      </c>
      <c r="AM3373">
        <v>4</v>
      </c>
      <c r="AN3373" s="273">
        <f>(Table2[[#This Row],[OUTSD_IND_HEALTH_TOTAL]]+Table2[[#This Row],[EXCHG_IND_HEALTH_TOTAL]])-Table2[[#This Row],[OUTSD_IND_GRANDFATHER]]</f>
        <v>0</v>
      </c>
      <c r="AO3373" s="275">
        <f>Table2[[#This Row],[OUTSD_IND_HEALTH_TOTAL]]-Table2[[#This Row],[OUTSD_IND_GRANDFATHER]]</f>
        <v>0</v>
      </c>
      <c r="AP3373" s="273">
        <f>(Table2[[#This Row],[OUTSD_SG_HEALTH_TOTAL]]+Table2[[#This Row],[EXCHG_SG_HEALTH_TOTAL]])-Table2[[#This Row],[OUTSD_SG_GRANDFATHER]]</f>
        <v>0</v>
      </c>
      <c r="AQ3373" s="275">
        <f>Table2[[#This Row],[OUTSD_SG_HEALTH_TOTAL]]-Table2[[#This Row],[OUTSD_SG_GRANDFATHER]]</f>
        <v>0</v>
      </c>
      <c r="AR3373" s="273">
        <f>Table2[[#This Row],[EXCHG_IND_HEALTH_TOTAL]]+Table2[[#This Row],[OUTSD_IND_HEALTH_TOTAL]]</f>
        <v>0</v>
      </c>
      <c r="AS3373" s="273">
        <f>Table2[[#This Row],[EXCHG_SG_HEALTH_TOTAL]]+Table2[[#This Row],[OUTSD_SG_HEALTH_TOTAL]]</f>
        <v>0</v>
      </c>
      <c r="AT3373" s="273">
        <f>Table2[[#This Row],[OUTSD_ATM_HEALTH_TOTAL]]+Table2[[#This Row],[OUTSD_LG_HEALTH_TOTAL]]+Table2[[#This Row],[Individual Total]]+Table2[[#This Row],[Small Group Total]]+Table2[[#This Row],[OUTSD_STUDENT]]</f>
        <v>0</v>
      </c>
    </row>
    <row r="3374" spans="1:46">
      <c r="A3374" t="s">
        <v>295</v>
      </c>
      <c r="B3374" t="s">
        <v>367</v>
      </c>
      <c r="AI3374">
        <v>1</v>
      </c>
      <c r="AL3374">
        <v>2023</v>
      </c>
      <c r="AM3374">
        <v>4</v>
      </c>
      <c r="AN3374" s="273">
        <f>(Table2[[#This Row],[OUTSD_IND_HEALTH_TOTAL]]+Table2[[#This Row],[EXCHG_IND_HEALTH_TOTAL]])-Table2[[#This Row],[OUTSD_IND_GRANDFATHER]]</f>
        <v>0</v>
      </c>
      <c r="AO3374" s="275">
        <f>Table2[[#This Row],[OUTSD_IND_HEALTH_TOTAL]]-Table2[[#This Row],[OUTSD_IND_GRANDFATHER]]</f>
        <v>0</v>
      </c>
      <c r="AP3374" s="273">
        <f>(Table2[[#This Row],[OUTSD_SG_HEALTH_TOTAL]]+Table2[[#This Row],[EXCHG_SG_HEALTH_TOTAL]])-Table2[[#This Row],[OUTSD_SG_GRANDFATHER]]</f>
        <v>0</v>
      </c>
      <c r="AQ3374" s="275">
        <f>Table2[[#This Row],[OUTSD_SG_HEALTH_TOTAL]]-Table2[[#This Row],[OUTSD_SG_GRANDFATHER]]</f>
        <v>0</v>
      </c>
      <c r="AR3374" s="273">
        <f>Table2[[#This Row],[EXCHG_IND_HEALTH_TOTAL]]+Table2[[#This Row],[OUTSD_IND_HEALTH_TOTAL]]</f>
        <v>0</v>
      </c>
      <c r="AS3374" s="273">
        <f>Table2[[#This Row],[EXCHG_SG_HEALTH_TOTAL]]+Table2[[#This Row],[OUTSD_SG_HEALTH_TOTAL]]</f>
        <v>0</v>
      </c>
      <c r="AT3374" s="273">
        <f>Table2[[#This Row],[OUTSD_ATM_HEALTH_TOTAL]]+Table2[[#This Row],[OUTSD_LG_HEALTH_TOTAL]]+Table2[[#This Row],[Individual Total]]+Table2[[#This Row],[Small Group Total]]+Table2[[#This Row],[OUTSD_STUDENT]]</f>
        <v>0</v>
      </c>
    </row>
    <row r="3375" spans="1:46">
      <c r="A3375" t="s">
        <v>295</v>
      </c>
      <c r="B3375" t="s">
        <v>366</v>
      </c>
      <c r="AI3375">
        <v>1697</v>
      </c>
      <c r="AL3375">
        <v>2023</v>
      </c>
      <c r="AM3375">
        <v>4</v>
      </c>
      <c r="AN3375" s="273">
        <f>(Table2[[#This Row],[OUTSD_IND_HEALTH_TOTAL]]+Table2[[#This Row],[EXCHG_IND_HEALTH_TOTAL]])-Table2[[#This Row],[OUTSD_IND_GRANDFATHER]]</f>
        <v>0</v>
      </c>
      <c r="AO3375" s="275">
        <f>Table2[[#This Row],[OUTSD_IND_HEALTH_TOTAL]]-Table2[[#This Row],[OUTSD_IND_GRANDFATHER]]</f>
        <v>0</v>
      </c>
      <c r="AP3375" s="273">
        <f>(Table2[[#This Row],[OUTSD_SG_HEALTH_TOTAL]]+Table2[[#This Row],[EXCHG_SG_HEALTH_TOTAL]])-Table2[[#This Row],[OUTSD_SG_GRANDFATHER]]</f>
        <v>0</v>
      </c>
      <c r="AQ3375" s="275">
        <f>Table2[[#This Row],[OUTSD_SG_HEALTH_TOTAL]]-Table2[[#This Row],[OUTSD_SG_GRANDFATHER]]</f>
        <v>0</v>
      </c>
      <c r="AR3375" s="273">
        <f>Table2[[#This Row],[EXCHG_IND_HEALTH_TOTAL]]+Table2[[#This Row],[OUTSD_IND_HEALTH_TOTAL]]</f>
        <v>0</v>
      </c>
      <c r="AS3375" s="273">
        <f>Table2[[#This Row],[EXCHG_SG_HEALTH_TOTAL]]+Table2[[#This Row],[OUTSD_SG_HEALTH_TOTAL]]</f>
        <v>0</v>
      </c>
      <c r="AT3375" s="273">
        <f>Table2[[#This Row],[OUTSD_ATM_HEALTH_TOTAL]]+Table2[[#This Row],[OUTSD_LG_HEALTH_TOTAL]]+Table2[[#This Row],[Individual Total]]+Table2[[#This Row],[Small Group Total]]+Table2[[#This Row],[OUTSD_STUDENT]]</f>
        <v>0</v>
      </c>
    </row>
    <row r="3376" spans="1:46">
      <c r="A3376" t="s">
        <v>295</v>
      </c>
      <c r="B3376" t="s">
        <v>375</v>
      </c>
      <c r="AI3376">
        <v>2</v>
      </c>
      <c r="AL3376">
        <v>2023</v>
      </c>
      <c r="AM3376">
        <v>4</v>
      </c>
      <c r="AN3376" s="273">
        <f>(Table2[[#This Row],[OUTSD_IND_HEALTH_TOTAL]]+Table2[[#This Row],[EXCHG_IND_HEALTH_TOTAL]])-Table2[[#This Row],[OUTSD_IND_GRANDFATHER]]</f>
        <v>0</v>
      </c>
      <c r="AO3376" s="275">
        <f>Table2[[#This Row],[OUTSD_IND_HEALTH_TOTAL]]-Table2[[#This Row],[OUTSD_IND_GRANDFATHER]]</f>
        <v>0</v>
      </c>
      <c r="AP3376" s="273">
        <f>(Table2[[#This Row],[OUTSD_SG_HEALTH_TOTAL]]+Table2[[#This Row],[EXCHG_SG_HEALTH_TOTAL]])-Table2[[#This Row],[OUTSD_SG_GRANDFATHER]]</f>
        <v>0</v>
      </c>
      <c r="AQ3376" s="275">
        <f>Table2[[#This Row],[OUTSD_SG_HEALTH_TOTAL]]-Table2[[#This Row],[OUTSD_SG_GRANDFATHER]]</f>
        <v>0</v>
      </c>
      <c r="AR3376" s="273">
        <f>Table2[[#This Row],[EXCHG_IND_HEALTH_TOTAL]]+Table2[[#This Row],[OUTSD_IND_HEALTH_TOTAL]]</f>
        <v>0</v>
      </c>
      <c r="AS3376" s="273">
        <f>Table2[[#This Row],[EXCHG_SG_HEALTH_TOTAL]]+Table2[[#This Row],[OUTSD_SG_HEALTH_TOTAL]]</f>
        <v>0</v>
      </c>
      <c r="AT3376" s="273">
        <f>Table2[[#This Row],[OUTSD_ATM_HEALTH_TOTAL]]+Table2[[#This Row],[OUTSD_LG_HEALTH_TOTAL]]+Table2[[#This Row],[Individual Total]]+Table2[[#This Row],[Small Group Total]]+Table2[[#This Row],[OUTSD_STUDENT]]</f>
        <v>0</v>
      </c>
    </row>
    <row r="3377" spans="1:46">
      <c r="A3377" t="s">
        <v>295</v>
      </c>
      <c r="B3377" t="s">
        <v>365</v>
      </c>
      <c r="AI3377">
        <v>3</v>
      </c>
      <c r="AL3377">
        <v>2023</v>
      </c>
      <c r="AM3377">
        <v>4</v>
      </c>
      <c r="AN3377" s="273">
        <f>(Table2[[#This Row],[OUTSD_IND_HEALTH_TOTAL]]+Table2[[#This Row],[EXCHG_IND_HEALTH_TOTAL]])-Table2[[#This Row],[OUTSD_IND_GRANDFATHER]]</f>
        <v>0</v>
      </c>
      <c r="AO3377" s="275">
        <f>Table2[[#This Row],[OUTSD_IND_HEALTH_TOTAL]]-Table2[[#This Row],[OUTSD_IND_GRANDFATHER]]</f>
        <v>0</v>
      </c>
      <c r="AP3377" s="273">
        <f>(Table2[[#This Row],[OUTSD_SG_HEALTH_TOTAL]]+Table2[[#This Row],[EXCHG_SG_HEALTH_TOTAL]])-Table2[[#This Row],[OUTSD_SG_GRANDFATHER]]</f>
        <v>0</v>
      </c>
      <c r="AQ3377" s="275">
        <f>Table2[[#This Row],[OUTSD_SG_HEALTH_TOTAL]]-Table2[[#This Row],[OUTSD_SG_GRANDFATHER]]</f>
        <v>0</v>
      </c>
      <c r="AR3377" s="273">
        <f>Table2[[#This Row],[EXCHG_IND_HEALTH_TOTAL]]+Table2[[#This Row],[OUTSD_IND_HEALTH_TOTAL]]</f>
        <v>0</v>
      </c>
      <c r="AS3377" s="273">
        <f>Table2[[#This Row],[EXCHG_SG_HEALTH_TOTAL]]+Table2[[#This Row],[OUTSD_SG_HEALTH_TOTAL]]</f>
        <v>0</v>
      </c>
      <c r="AT3377" s="273">
        <f>Table2[[#This Row],[OUTSD_ATM_HEALTH_TOTAL]]+Table2[[#This Row],[OUTSD_LG_HEALTH_TOTAL]]+Table2[[#This Row],[Individual Total]]+Table2[[#This Row],[Small Group Total]]+Table2[[#This Row],[OUTSD_STUDENT]]</f>
        <v>0</v>
      </c>
    </row>
    <row r="3378" spans="1:46">
      <c r="A3378" t="s">
        <v>295</v>
      </c>
      <c r="B3378" t="s">
        <v>356</v>
      </c>
      <c r="AI3378">
        <v>1</v>
      </c>
      <c r="AL3378">
        <v>2023</v>
      </c>
      <c r="AM3378">
        <v>4</v>
      </c>
      <c r="AN3378" s="273">
        <f>(Table2[[#This Row],[OUTSD_IND_HEALTH_TOTAL]]+Table2[[#This Row],[EXCHG_IND_HEALTH_TOTAL]])-Table2[[#This Row],[OUTSD_IND_GRANDFATHER]]</f>
        <v>0</v>
      </c>
      <c r="AO3378" s="275">
        <f>Table2[[#This Row],[OUTSD_IND_HEALTH_TOTAL]]-Table2[[#This Row],[OUTSD_IND_GRANDFATHER]]</f>
        <v>0</v>
      </c>
      <c r="AP3378" s="273">
        <f>(Table2[[#This Row],[OUTSD_SG_HEALTH_TOTAL]]+Table2[[#This Row],[EXCHG_SG_HEALTH_TOTAL]])-Table2[[#This Row],[OUTSD_SG_GRANDFATHER]]</f>
        <v>0</v>
      </c>
      <c r="AQ3378" s="275">
        <f>Table2[[#This Row],[OUTSD_SG_HEALTH_TOTAL]]-Table2[[#This Row],[OUTSD_SG_GRANDFATHER]]</f>
        <v>0</v>
      </c>
      <c r="AR3378" s="273">
        <f>Table2[[#This Row],[EXCHG_IND_HEALTH_TOTAL]]+Table2[[#This Row],[OUTSD_IND_HEALTH_TOTAL]]</f>
        <v>0</v>
      </c>
      <c r="AS3378" s="273">
        <f>Table2[[#This Row],[EXCHG_SG_HEALTH_TOTAL]]+Table2[[#This Row],[OUTSD_SG_HEALTH_TOTAL]]</f>
        <v>0</v>
      </c>
      <c r="AT3378" s="273">
        <f>Table2[[#This Row],[OUTSD_ATM_HEALTH_TOTAL]]+Table2[[#This Row],[OUTSD_LG_HEALTH_TOTAL]]+Table2[[#This Row],[Individual Total]]+Table2[[#This Row],[Small Group Total]]+Table2[[#This Row],[OUTSD_STUDENT]]</f>
        <v>0</v>
      </c>
    </row>
    <row r="3379" spans="1:46">
      <c r="A3379" t="s">
        <v>295</v>
      </c>
      <c r="B3379" t="s">
        <v>357</v>
      </c>
      <c r="AI3379">
        <v>1</v>
      </c>
      <c r="AL3379">
        <v>2023</v>
      </c>
      <c r="AM3379">
        <v>4</v>
      </c>
      <c r="AN3379" s="273">
        <f>(Table2[[#This Row],[OUTSD_IND_HEALTH_TOTAL]]+Table2[[#This Row],[EXCHG_IND_HEALTH_TOTAL]])-Table2[[#This Row],[OUTSD_IND_GRANDFATHER]]</f>
        <v>0</v>
      </c>
      <c r="AO3379" s="275">
        <f>Table2[[#This Row],[OUTSD_IND_HEALTH_TOTAL]]-Table2[[#This Row],[OUTSD_IND_GRANDFATHER]]</f>
        <v>0</v>
      </c>
      <c r="AP3379" s="273">
        <f>(Table2[[#This Row],[OUTSD_SG_HEALTH_TOTAL]]+Table2[[#This Row],[EXCHG_SG_HEALTH_TOTAL]])-Table2[[#This Row],[OUTSD_SG_GRANDFATHER]]</f>
        <v>0</v>
      </c>
      <c r="AQ3379" s="275">
        <f>Table2[[#This Row],[OUTSD_SG_HEALTH_TOTAL]]-Table2[[#This Row],[OUTSD_SG_GRANDFATHER]]</f>
        <v>0</v>
      </c>
      <c r="AR3379" s="273">
        <f>Table2[[#This Row],[EXCHG_IND_HEALTH_TOTAL]]+Table2[[#This Row],[OUTSD_IND_HEALTH_TOTAL]]</f>
        <v>0</v>
      </c>
      <c r="AS3379" s="273">
        <f>Table2[[#This Row],[EXCHG_SG_HEALTH_TOTAL]]+Table2[[#This Row],[OUTSD_SG_HEALTH_TOTAL]]</f>
        <v>0</v>
      </c>
      <c r="AT3379" s="273">
        <f>Table2[[#This Row],[OUTSD_ATM_HEALTH_TOTAL]]+Table2[[#This Row],[OUTSD_LG_HEALTH_TOTAL]]+Table2[[#This Row],[Individual Total]]+Table2[[#This Row],[Small Group Total]]+Table2[[#This Row],[OUTSD_STUDENT]]</f>
        <v>0</v>
      </c>
    </row>
    <row r="3380" spans="1:46">
      <c r="A3380" t="s">
        <v>295</v>
      </c>
      <c r="B3380" t="s">
        <v>362</v>
      </c>
      <c r="AI3380">
        <v>1</v>
      </c>
      <c r="AL3380">
        <v>2023</v>
      </c>
      <c r="AM3380">
        <v>4</v>
      </c>
      <c r="AN3380" s="273">
        <f>(Table2[[#This Row],[OUTSD_IND_HEALTH_TOTAL]]+Table2[[#This Row],[EXCHG_IND_HEALTH_TOTAL]])-Table2[[#This Row],[OUTSD_IND_GRANDFATHER]]</f>
        <v>0</v>
      </c>
      <c r="AO3380" s="275">
        <f>Table2[[#This Row],[OUTSD_IND_HEALTH_TOTAL]]-Table2[[#This Row],[OUTSD_IND_GRANDFATHER]]</f>
        <v>0</v>
      </c>
      <c r="AP3380" s="273">
        <f>(Table2[[#This Row],[OUTSD_SG_HEALTH_TOTAL]]+Table2[[#This Row],[EXCHG_SG_HEALTH_TOTAL]])-Table2[[#This Row],[OUTSD_SG_GRANDFATHER]]</f>
        <v>0</v>
      </c>
      <c r="AQ3380" s="275">
        <f>Table2[[#This Row],[OUTSD_SG_HEALTH_TOTAL]]-Table2[[#This Row],[OUTSD_SG_GRANDFATHER]]</f>
        <v>0</v>
      </c>
      <c r="AR3380" s="273">
        <f>Table2[[#This Row],[EXCHG_IND_HEALTH_TOTAL]]+Table2[[#This Row],[OUTSD_IND_HEALTH_TOTAL]]</f>
        <v>0</v>
      </c>
      <c r="AS3380" s="273">
        <f>Table2[[#This Row],[EXCHG_SG_HEALTH_TOTAL]]+Table2[[#This Row],[OUTSD_SG_HEALTH_TOTAL]]</f>
        <v>0</v>
      </c>
      <c r="AT3380" s="273">
        <f>Table2[[#This Row],[OUTSD_ATM_HEALTH_TOTAL]]+Table2[[#This Row],[OUTSD_LG_HEALTH_TOTAL]]+Table2[[#This Row],[Individual Total]]+Table2[[#This Row],[Small Group Total]]+Table2[[#This Row],[OUTSD_STUDENT]]</f>
        <v>0</v>
      </c>
    </row>
    <row r="3381" spans="1:46">
      <c r="A3381" t="s">
        <v>477</v>
      </c>
      <c r="B3381" t="s">
        <v>363</v>
      </c>
      <c r="AE3381">
        <v>12</v>
      </c>
      <c r="AL3381">
        <v>2023</v>
      </c>
      <c r="AM3381">
        <v>4</v>
      </c>
      <c r="AN3381" s="273">
        <f>(Table2[[#This Row],[OUTSD_IND_HEALTH_TOTAL]]+Table2[[#This Row],[EXCHG_IND_HEALTH_TOTAL]])-Table2[[#This Row],[OUTSD_IND_GRANDFATHER]]</f>
        <v>0</v>
      </c>
      <c r="AO3381" s="275">
        <f>Table2[[#This Row],[OUTSD_IND_HEALTH_TOTAL]]-Table2[[#This Row],[OUTSD_IND_GRANDFATHER]]</f>
        <v>0</v>
      </c>
      <c r="AP3381" s="273">
        <f>(Table2[[#This Row],[OUTSD_SG_HEALTH_TOTAL]]+Table2[[#This Row],[EXCHG_SG_HEALTH_TOTAL]])-Table2[[#This Row],[OUTSD_SG_GRANDFATHER]]</f>
        <v>0</v>
      </c>
      <c r="AQ3381" s="275">
        <f>Table2[[#This Row],[OUTSD_SG_HEALTH_TOTAL]]-Table2[[#This Row],[OUTSD_SG_GRANDFATHER]]</f>
        <v>0</v>
      </c>
      <c r="AR3381" s="273">
        <f>Table2[[#This Row],[EXCHG_IND_HEALTH_TOTAL]]+Table2[[#This Row],[OUTSD_IND_HEALTH_TOTAL]]</f>
        <v>0</v>
      </c>
      <c r="AS3381" s="273">
        <f>Table2[[#This Row],[EXCHG_SG_HEALTH_TOTAL]]+Table2[[#This Row],[OUTSD_SG_HEALTH_TOTAL]]</f>
        <v>0</v>
      </c>
      <c r="AT3381" s="273">
        <f>Table2[[#This Row],[OUTSD_ATM_HEALTH_TOTAL]]+Table2[[#This Row],[OUTSD_LG_HEALTH_TOTAL]]+Table2[[#This Row],[Individual Total]]+Table2[[#This Row],[Small Group Total]]+Table2[[#This Row],[OUTSD_STUDENT]]</f>
        <v>0</v>
      </c>
    </row>
    <row r="3382" spans="1:46">
      <c r="A3382" t="s">
        <v>477</v>
      </c>
      <c r="B3382" t="s">
        <v>358</v>
      </c>
      <c r="AE3382">
        <v>130</v>
      </c>
      <c r="AL3382">
        <v>2023</v>
      </c>
      <c r="AM3382">
        <v>4</v>
      </c>
      <c r="AN3382" s="273">
        <f>(Table2[[#This Row],[OUTSD_IND_HEALTH_TOTAL]]+Table2[[#This Row],[EXCHG_IND_HEALTH_TOTAL]])-Table2[[#This Row],[OUTSD_IND_GRANDFATHER]]</f>
        <v>0</v>
      </c>
      <c r="AO3382" s="275">
        <f>Table2[[#This Row],[OUTSD_IND_HEALTH_TOTAL]]-Table2[[#This Row],[OUTSD_IND_GRANDFATHER]]</f>
        <v>0</v>
      </c>
      <c r="AP3382" s="273">
        <f>(Table2[[#This Row],[OUTSD_SG_HEALTH_TOTAL]]+Table2[[#This Row],[EXCHG_SG_HEALTH_TOTAL]])-Table2[[#This Row],[OUTSD_SG_GRANDFATHER]]</f>
        <v>0</v>
      </c>
      <c r="AQ3382" s="275">
        <f>Table2[[#This Row],[OUTSD_SG_HEALTH_TOTAL]]-Table2[[#This Row],[OUTSD_SG_GRANDFATHER]]</f>
        <v>0</v>
      </c>
      <c r="AR3382" s="273">
        <f>Table2[[#This Row],[EXCHG_IND_HEALTH_TOTAL]]+Table2[[#This Row],[OUTSD_IND_HEALTH_TOTAL]]</f>
        <v>0</v>
      </c>
      <c r="AS3382" s="273">
        <f>Table2[[#This Row],[EXCHG_SG_HEALTH_TOTAL]]+Table2[[#This Row],[OUTSD_SG_HEALTH_TOTAL]]</f>
        <v>0</v>
      </c>
      <c r="AT3382" s="273">
        <f>Table2[[#This Row],[OUTSD_ATM_HEALTH_TOTAL]]+Table2[[#This Row],[OUTSD_LG_HEALTH_TOTAL]]+Table2[[#This Row],[Individual Total]]+Table2[[#This Row],[Small Group Total]]+Table2[[#This Row],[OUTSD_STUDENT]]</f>
        <v>0</v>
      </c>
    </row>
    <row r="3383" spans="1:46">
      <c r="A3383" t="s">
        <v>477</v>
      </c>
      <c r="B3383" t="s">
        <v>361</v>
      </c>
      <c r="AE3383">
        <v>13</v>
      </c>
      <c r="AL3383">
        <v>2023</v>
      </c>
      <c r="AM3383">
        <v>4</v>
      </c>
      <c r="AN3383" s="273">
        <f>(Table2[[#This Row],[OUTSD_IND_HEALTH_TOTAL]]+Table2[[#This Row],[EXCHG_IND_HEALTH_TOTAL]])-Table2[[#This Row],[OUTSD_IND_GRANDFATHER]]</f>
        <v>0</v>
      </c>
      <c r="AO3383" s="275">
        <f>Table2[[#This Row],[OUTSD_IND_HEALTH_TOTAL]]-Table2[[#This Row],[OUTSD_IND_GRANDFATHER]]</f>
        <v>0</v>
      </c>
      <c r="AP3383" s="273">
        <f>(Table2[[#This Row],[OUTSD_SG_HEALTH_TOTAL]]+Table2[[#This Row],[EXCHG_SG_HEALTH_TOTAL]])-Table2[[#This Row],[OUTSD_SG_GRANDFATHER]]</f>
        <v>0</v>
      </c>
      <c r="AQ3383" s="275">
        <f>Table2[[#This Row],[OUTSD_SG_HEALTH_TOTAL]]-Table2[[#This Row],[OUTSD_SG_GRANDFATHER]]</f>
        <v>0</v>
      </c>
      <c r="AR3383" s="273">
        <f>Table2[[#This Row],[EXCHG_IND_HEALTH_TOTAL]]+Table2[[#This Row],[OUTSD_IND_HEALTH_TOTAL]]</f>
        <v>0</v>
      </c>
      <c r="AS3383" s="273">
        <f>Table2[[#This Row],[EXCHG_SG_HEALTH_TOTAL]]+Table2[[#This Row],[OUTSD_SG_HEALTH_TOTAL]]</f>
        <v>0</v>
      </c>
      <c r="AT3383" s="273">
        <f>Table2[[#This Row],[OUTSD_ATM_HEALTH_TOTAL]]+Table2[[#This Row],[OUTSD_LG_HEALTH_TOTAL]]+Table2[[#This Row],[Individual Total]]+Table2[[#This Row],[Small Group Total]]+Table2[[#This Row],[OUTSD_STUDENT]]</f>
        <v>0</v>
      </c>
    </row>
    <row r="3384" spans="1:46">
      <c r="A3384" t="s">
        <v>477</v>
      </c>
      <c r="B3384" t="s">
        <v>372</v>
      </c>
      <c r="AE3384">
        <v>10</v>
      </c>
      <c r="AL3384">
        <v>2023</v>
      </c>
      <c r="AM3384">
        <v>4</v>
      </c>
      <c r="AN3384" s="273">
        <f>(Table2[[#This Row],[OUTSD_IND_HEALTH_TOTAL]]+Table2[[#This Row],[EXCHG_IND_HEALTH_TOTAL]])-Table2[[#This Row],[OUTSD_IND_GRANDFATHER]]</f>
        <v>0</v>
      </c>
      <c r="AO3384" s="275">
        <f>Table2[[#This Row],[OUTSD_IND_HEALTH_TOTAL]]-Table2[[#This Row],[OUTSD_IND_GRANDFATHER]]</f>
        <v>0</v>
      </c>
      <c r="AP3384" s="273">
        <f>(Table2[[#This Row],[OUTSD_SG_HEALTH_TOTAL]]+Table2[[#This Row],[EXCHG_SG_HEALTH_TOTAL]])-Table2[[#This Row],[OUTSD_SG_GRANDFATHER]]</f>
        <v>0</v>
      </c>
      <c r="AQ3384" s="275">
        <f>Table2[[#This Row],[OUTSD_SG_HEALTH_TOTAL]]-Table2[[#This Row],[OUTSD_SG_GRANDFATHER]]</f>
        <v>0</v>
      </c>
      <c r="AR3384" s="273">
        <f>Table2[[#This Row],[EXCHG_IND_HEALTH_TOTAL]]+Table2[[#This Row],[OUTSD_IND_HEALTH_TOTAL]]</f>
        <v>0</v>
      </c>
      <c r="AS3384" s="273">
        <f>Table2[[#This Row],[EXCHG_SG_HEALTH_TOTAL]]+Table2[[#This Row],[OUTSD_SG_HEALTH_TOTAL]]</f>
        <v>0</v>
      </c>
      <c r="AT3384" s="273">
        <f>Table2[[#This Row],[OUTSD_ATM_HEALTH_TOTAL]]+Table2[[#This Row],[OUTSD_LG_HEALTH_TOTAL]]+Table2[[#This Row],[Individual Total]]+Table2[[#This Row],[Small Group Total]]+Table2[[#This Row],[OUTSD_STUDENT]]</f>
        <v>0</v>
      </c>
    </row>
    <row r="3385" spans="1:46">
      <c r="A3385" t="s">
        <v>477</v>
      </c>
      <c r="B3385" t="s">
        <v>376</v>
      </c>
      <c r="AE3385">
        <v>1</v>
      </c>
      <c r="AL3385">
        <v>2023</v>
      </c>
      <c r="AM3385">
        <v>4</v>
      </c>
      <c r="AN3385" s="273">
        <f>(Table2[[#This Row],[OUTSD_IND_HEALTH_TOTAL]]+Table2[[#This Row],[EXCHG_IND_HEALTH_TOTAL]])-Table2[[#This Row],[OUTSD_IND_GRANDFATHER]]</f>
        <v>0</v>
      </c>
      <c r="AO3385" s="275">
        <f>Table2[[#This Row],[OUTSD_IND_HEALTH_TOTAL]]-Table2[[#This Row],[OUTSD_IND_GRANDFATHER]]</f>
        <v>0</v>
      </c>
      <c r="AP3385" s="273">
        <f>(Table2[[#This Row],[OUTSD_SG_HEALTH_TOTAL]]+Table2[[#This Row],[EXCHG_SG_HEALTH_TOTAL]])-Table2[[#This Row],[OUTSD_SG_GRANDFATHER]]</f>
        <v>0</v>
      </c>
      <c r="AQ3385" s="275">
        <f>Table2[[#This Row],[OUTSD_SG_HEALTH_TOTAL]]-Table2[[#This Row],[OUTSD_SG_GRANDFATHER]]</f>
        <v>0</v>
      </c>
      <c r="AR3385" s="273">
        <f>Table2[[#This Row],[EXCHG_IND_HEALTH_TOTAL]]+Table2[[#This Row],[OUTSD_IND_HEALTH_TOTAL]]</f>
        <v>0</v>
      </c>
      <c r="AS3385" s="273">
        <f>Table2[[#This Row],[EXCHG_SG_HEALTH_TOTAL]]+Table2[[#This Row],[OUTSD_SG_HEALTH_TOTAL]]</f>
        <v>0</v>
      </c>
      <c r="AT3385" s="273">
        <f>Table2[[#This Row],[OUTSD_ATM_HEALTH_TOTAL]]+Table2[[#This Row],[OUTSD_LG_HEALTH_TOTAL]]+Table2[[#This Row],[Individual Total]]+Table2[[#This Row],[Small Group Total]]+Table2[[#This Row],[OUTSD_STUDENT]]</f>
        <v>0</v>
      </c>
    </row>
    <row r="3386" spans="1:46">
      <c r="A3386" t="s">
        <v>477</v>
      </c>
      <c r="B3386" t="s">
        <v>370</v>
      </c>
      <c r="AE3386">
        <v>42</v>
      </c>
      <c r="AL3386">
        <v>2023</v>
      </c>
      <c r="AM3386">
        <v>4</v>
      </c>
      <c r="AN3386" s="273">
        <f>(Table2[[#This Row],[OUTSD_IND_HEALTH_TOTAL]]+Table2[[#This Row],[EXCHG_IND_HEALTH_TOTAL]])-Table2[[#This Row],[OUTSD_IND_GRANDFATHER]]</f>
        <v>0</v>
      </c>
      <c r="AO3386" s="275">
        <f>Table2[[#This Row],[OUTSD_IND_HEALTH_TOTAL]]-Table2[[#This Row],[OUTSD_IND_GRANDFATHER]]</f>
        <v>0</v>
      </c>
      <c r="AP3386" s="273">
        <f>(Table2[[#This Row],[OUTSD_SG_HEALTH_TOTAL]]+Table2[[#This Row],[EXCHG_SG_HEALTH_TOTAL]])-Table2[[#This Row],[OUTSD_SG_GRANDFATHER]]</f>
        <v>0</v>
      </c>
      <c r="AQ3386" s="275">
        <f>Table2[[#This Row],[OUTSD_SG_HEALTH_TOTAL]]-Table2[[#This Row],[OUTSD_SG_GRANDFATHER]]</f>
        <v>0</v>
      </c>
      <c r="AR3386" s="273">
        <f>Table2[[#This Row],[EXCHG_IND_HEALTH_TOTAL]]+Table2[[#This Row],[OUTSD_IND_HEALTH_TOTAL]]</f>
        <v>0</v>
      </c>
      <c r="AS3386" s="273">
        <f>Table2[[#This Row],[EXCHG_SG_HEALTH_TOTAL]]+Table2[[#This Row],[OUTSD_SG_HEALTH_TOTAL]]</f>
        <v>0</v>
      </c>
      <c r="AT3386" s="273">
        <f>Table2[[#This Row],[OUTSD_ATM_HEALTH_TOTAL]]+Table2[[#This Row],[OUTSD_LG_HEALTH_TOTAL]]+Table2[[#This Row],[Individual Total]]+Table2[[#This Row],[Small Group Total]]+Table2[[#This Row],[OUTSD_STUDENT]]</f>
        <v>0</v>
      </c>
    </row>
    <row r="3387" spans="1:46">
      <c r="A3387" t="s">
        <v>477</v>
      </c>
      <c r="B3387" t="s">
        <v>367</v>
      </c>
      <c r="AE3387">
        <v>3</v>
      </c>
      <c r="AL3387">
        <v>2023</v>
      </c>
      <c r="AM3387">
        <v>4</v>
      </c>
      <c r="AN3387" s="273">
        <f>(Table2[[#This Row],[OUTSD_IND_HEALTH_TOTAL]]+Table2[[#This Row],[EXCHG_IND_HEALTH_TOTAL]])-Table2[[#This Row],[OUTSD_IND_GRANDFATHER]]</f>
        <v>0</v>
      </c>
      <c r="AO3387" s="275">
        <f>Table2[[#This Row],[OUTSD_IND_HEALTH_TOTAL]]-Table2[[#This Row],[OUTSD_IND_GRANDFATHER]]</f>
        <v>0</v>
      </c>
      <c r="AP3387" s="273">
        <f>(Table2[[#This Row],[OUTSD_SG_HEALTH_TOTAL]]+Table2[[#This Row],[EXCHG_SG_HEALTH_TOTAL]])-Table2[[#This Row],[OUTSD_SG_GRANDFATHER]]</f>
        <v>0</v>
      </c>
      <c r="AQ3387" s="275">
        <f>Table2[[#This Row],[OUTSD_SG_HEALTH_TOTAL]]-Table2[[#This Row],[OUTSD_SG_GRANDFATHER]]</f>
        <v>0</v>
      </c>
      <c r="AR3387" s="273">
        <f>Table2[[#This Row],[EXCHG_IND_HEALTH_TOTAL]]+Table2[[#This Row],[OUTSD_IND_HEALTH_TOTAL]]</f>
        <v>0</v>
      </c>
      <c r="AS3387" s="273">
        <f>Table2[[#This Row],[EXCHG_SG_HEALTH_TOTAL]]+Table2[[#This Row],[OUTSD_SG_HEALTH_TOTAL]]</f>
        <v>0</v>
      </c>
      <c r="AT3387" s="273">
        <f>Table2[[#This Row],[OUTSD_ATM_HEALTH_TOTAL]]+Table2[[#This Row],[OUTSD_LG_HEALTH_TOTAL]]+Table2[[#This Row],[Individual Total]]+Table2[[#This Row],[Small Group Total]]+Table2[[#This Row],[OUTSD_STUDENT]]</f>
        <v>0</v>
      </c>
    </row>
    <row r="3388" spans="1:46">
      <c r="A3388" t="s">
        <v>477</v>
      </c>
      <c r="B3388" t="s">
        <v>389</v>
      </c>
      <c r="AE3388">
        <v>1</v>
      </c>
      <c r="AL3388">
        <v>2023</v>
      </c>
      <c r="AM3388">
        <v>4</v>
      </c>
      <c r="AN3388" s="273">
        <f>(Table2[[#This Row],[OUTSD_IND_HEALTH_TOTAL]]+Table2[[#This Row],[EXCHG_IND_HEALTH_TOTAL]])-Table2[[#This Row],[OUTSD_IND_GRANDFATHER]]</f>
        <v>0</v>
      </c>
      <c r="AO3388" s="275">
        <f>Table2[[#This Row],[OUTSD_IND_HEALTH_TOTAL]]-Table2[[#This Row],[OUTSD_IND_GRANDFATHER]]</f>
        <v>0</v>
      </c>
      <c r="AP3388" s="273">
        <f>(Table2[[#This Row],[OUTSD_SG_HEALTH_TOTAL]]+Table2[[#This Row],[EXCHG_SG_HEALTH_TOTAL]])-Table2[[#This Row],[OUTSD_SG_GRANDFATHER]]</f>
        <v>0</v>
      </c>
      <c r="AQ3388" s="275">
        <f>Table2[[#This Row],[OUTSD_SG_HEALTH_TOTAL]]-Table2[[#This Row],[OUTSD_SG_GRANDFATHER]]</f>
        <v>0</v>
      </c>
      <c r="AR3388" s="273">
        <f>Table2[[#This Row],[EXCHG_IND_HEALTH_TOTAL]]+Table2[[#This Row],[OUTSD_IND_HEALTH_TOTAL]]</f>
        <v>0</v>
      </c>
      <c r="AS3388" s="273">
        <f>Table2[[#This Row],[EXCHG_SG_HEALTH_TOTAL]]+Table2[[#This Row],[OUTSD_SG_HEALTH_TOTAL]]</f>
        <v>0</v>
      </c>
      <c r="AT3388" s="273">
        <f>Table2[[#This Row],[OUTSD_ATM_HEALTH_TOTAL]]+Table2[[#This Row],[OUTSD_LG_HEALTH_TOTAL]]+Table2[[#This Row],[Individual Total]]+Table2[[#This Row],[Small Group Total]]+Table2[[#This Row],[OUTSD_STUDENT]]</f>
        <v>0</v>
      </c>
    </row>
    <row r="3389" spans="1:46">
      <c r="A3389" t="s">
        <v>477</v>
      </c>
      <c r="B3389" t="s">
        <v>360</v>
      </c>
      <c r="AE3389">
        <v>3</v>
      </c>
      <c r="AL3389">
        <v>2023</v>
      </c>
      <c r="AM3389">
        <v>4</v>
      </c>
      <c r="AN3389" s="273">
        <f>(Table2[[#This Row],[OUTSD_IND_HEALTH_TOTAL]]+Table2[[#This Row],[EXCHG_IND_HEALTH_TOTAL]])-Table2[[#This Row],[OUTSD_IND_GRANDFATHER]]</f>
        <v>0</v>
      </c>
      <c r="AO3389" s="275">
        <f>Table2[[#This Row],[OUTSD_IND_HEALTH_TOTAL]]-Table2[[#This Row],[OUTSD_IND_GRANDFATHER]]</f>
        <v>0</v>
      </c>
      <c r="AP3389" s="273">
        <f>(Table2[[#This Row],[OUTSD_SG_HEALTH_TOTAL]]+Table2[[#This Row],[EXCHG_SG_HEALTH_TOTAL]])-Table2[[#This Row],[OUTSD_SG_GRANDFATHER]]</f>
        <v>0</v>
      </c>
      <c r="AQ3389" s="275">
        <f>Table2[[#This Row],[OUTSD_SG_HEALTH_TOTAL]]-Table2[[#This Row],[OUTSD_SG_GRANDFATHER]]</f>
        <v>0</v>
      </c>
      <c r="AR3389" s="273">
        <f>Table2[[#This Row],[EXCHG_IND_HEALTH_TOTAL]]+Table2[[#This Row],[OUTSD_IND_HEALTH_TOTAL]]</f>
        <v>0</v>
      </c>
      <c r="AS3389" s="273">
        <f>Table2[[#This Row],[EXCHG_SG_HEALTH_TOTAL]]+Table2[[#This Row],[OUTSD_SG_HEALTH_TOTAL]]</f>
        <v>0</v>
      </c>
      <c r="AT3389" s="273">
        <f>Table2[[#This Row],[OUTSD_ATM_HEALTH_TOTAL]]+Table2[[#This Row],[OUTSD_LG_HEALTH_TOTAL]]+Table2[[#This Row],[Individual Total]]+Table2[[#This Row],[Small Group Total]]+Table2[[#This Row],[OUTSD_STUDENT]]</f>
        <v>0</v>
      </c>
    </row>
    <row r="3390" spans="1:46">
      <c r="A3390" t="s">
        <v>477</v>
      </c>
      <c r="B3390" t="s">
        <v>368</v>
      </c>
      <c r="AE3390">
        <v>25</v>
      </c>
      <c r="AL3390">
        <v>2023</v>
      </c>
      <c r="AM3390">
        <v>4</v>
      </c>
      <c r="AN3390" s="273">
        <f>(Table2[[#This Row],[OUTSD_IND_HEALTH_TOTAL]]+Table2[[#This Row],[EXCHG_IND_HEALTH_TOTAL]])-Table2[[#This Row],[OUTSD_IND_GRANDFATHER]]</f>
        <v>0</v>
      </c>
      <c r="AO3390" s="275">
        <f>Table2[[#This Row],[OUTSD_IND_HEALTH_TOTAL]]-Table2[[#This Row],[OUTSD_IND_GRANDFATHER]]</f>
        <v>0</v>
      </c>
      <c r="AP3390" s="273">
        <f>(Table2[[#This Row],[OUTSD_SG_HEALTH_TOTAL]]+Table2[[#This Row],[EXCHG_SG_HEALTH_TOTAL]])-Table2[[#This Row],[OUTSD_SG_GRANDFATHER]]</f>
        <v>0</v>
      </c>
      <c r="AQ3390" s="275">
        <f>Table2[[#This Row],[OUTSD_SG_HEALTH_TOTAL]]-Table2[[#This Row],[OUTSD_SG_GRANDFATHER]]</f>
        <v>0</v>
      </c>
      <c r="AR3390" s="273">
        <f>Table2[[#This Row],[EXCHG_IND_HEALTH_TOTAL]]+Table2[[#This Row],[OUTSD_IND_HEALTH_TOTAL]]</f>
        <v>0</v>
      </c>
      <c r="AS3390" s="273">
        <f>Table2[[#This Row],[EXCHG_SG_HEALTH_TOTAL]]+Table2[[#This Row],[OUTSD_SG_HEALTH_TOTAL]]</f>
        <v>0</v>
      </c>
      <c r="AT3390" s="273">
        <f>Table2[[#This Row],[OUTSD_ATM_HEALTH_TOTAL]]+Table2[[#This Row],[OUTSD_LG_HEALTH_TOTAL]]+Table2[[#This Row],[Individual Total]]+Table2[[#This Row],[Small Group Total]]+Table2[[#This Row],[OUTSD_STUDENT]]</f>
        <v>0</v>
      </c>
    </row>
    <row r="3391" spans="1:46">
      <c r="A3391" t="s">
        <v>477</v>
      </c>
      <c r="B3391" t="s">
        <v>371</v>
      </c>
      <c r="AE3391">
        <v>3</v>
      </c>
      <c r="AL3391">
        <v>2023</v>
      </c>
      <c r="AM3391">
        <v>4</v>
      </c>
      <c r="AN3391" s="273">
        <f>(Table2[[#This Row],[OUTSD_IND_HEALTH_TOTAL]]+Table2[[#This Row],[EXCHG_IND_HEALTH_TOTAL]])-Table2[[#This Row],[OUTSD_IND_GRANDFATHER]]</f>
        <v>0</v>
      </c>
      <c r="AO3391" s="275">
        <f>Table2[[#This Row],[OUTSD_IND_HEALTH_TOTAL]]-Table2[[#This Row],[OUTSD_IND_GRANDFATHER]]</f>
        <v>0</v>
      </c>
      <c r="AP3391" s="273">
        <f>(Table2[[#This Row],[OUTSD_SG_HEALTH_TOTAL]]+Table2[[#This Row],[EXCHG_SG_HEALTH_TOTAL]])-Table2[[#This Row],[OUTSD_SG_GRANDFATHER]]</f>
        <v>0</v>
      </c>
      <c r="AQ3391" s="275">
        <f>Table2[[#This Row],[OUTSD_SG_HEALTH_TOTAL]]-Table2[[#This Row],[OUTSD_SG_GRANDFATHER]]</f>
        <v>0</v>
      </c>
      <c r="AR3391" s="273">
        <f>Table2[[#This Row],[EXCHG_IND_HEALTH_TOTAL]]+Table2[[#This Row],[OUTSD_IND_HEALTH_TOTAL]]</f>
        <v>0</v>
      </c>
      <c r="AS3391" s="273">
        <f>Table2[[#This Row],[EXCHG_SG_HEALTH_TOTAL]]+Table2[[#This Row],[OUTSD_SG_HEALTH_TOTAL]]</f>
        <v>0</v>
      </c>
      <c r="AT3391" s="273">
        <f>Table2[[#This Row],[OUTSD_ATM_HEALTH_TOTAL]]+Table2[[#This Row],[OUTSD_LG_HEALTH_TOTAL]]+Table2[[#This Row],[Individual Total]]+Table2[[#This Row],[Small Group Total]]+Table2[[#This Row],[OUTSD_STUDENT]]</f>
        <v>0</v>
      </c>
    </row>
    <row r="3392" spans="1:46">
      <c r="A3392" t="s">
        <v>477</v>
      </c>
      <c r="B3392" t="s">
        <v>378</v>
      </c>
      <c r="AE3392">
        <v>8</v>
      </c>
      <c r="AL3392">
        <v>2023</v>
      </c>
      <c r="AM3392">
        <v>4</v>
      </c>
      <c r="AN3392" s="273">
        <f>(Table2[[#This Row],[OUTSD_IND_HEALTH_TOTAL]]+Table2[[#This Row],[EXCHG_IND_HEALTH_TOTAL]])-Table2[[#This Row],[OUTSD_IND_GRANDFATHER]]</f>
        <v>0</v>
      </c>
      <c r="AO3392" s="275">
        <f>Table2[[#This Row],[OUTSD_IND_HEALTH_TOTAL]]-Table2[[#This Row],[OUTSD_IND_GRANDFATHER]]</f>
        <v>0</v>
      </c>
      <c r="AP3392" s="273">
        <f>(Table2[[#This Row],[OUTSD_SG_HEALTH_TOTAL]]+Table2[[#This Row],[EXCHG_SG_HEALTH_TOTAL]])-Table2[[#This Row],[OUTSD_SG_GRANDFATHER]]</f>
        <v>0</v>
      </c>
      <c r="AQ3392" s="275">
        <f>Table2[[#This Row],[OUTSD_SG_HEALTH_TOTAL]]-Table2[[#This Row],[OUTSD_SG_GRANDFATHER]]</f>
        <v>0</v>
      </c>
      <c r="AR3392" s="273">
        <f>Table2[[#This Row],[EXCHG_IND_HEALTH_TOTAL]]+Table2[[#This Row],[OUTSD_IND_HEALTH_TOTAL]]</f>
        <v>0</v>
      </c>
      <c r="AS3392" s="273">
        <f>Table2[[#This Row],[EXCHG_SG_HEALTH_TOTAL]]+Table2[[#This Row],[OUTSD_SG_HEALTH_TOTAL]]</f>
        <v>0</v>
      </c>
      <c r="AT3392" s="273">
        <f>Table2[[#This Row],[OUTSD_ATM_HEALTH_TOTAL]]+Table2[[#This Row],[OUTSD_LG_HEALTH_TOTAL]]+Table2[[#This Row],[Individual Total]]+Table2[[#This Row],[Small Group Total]]+Table2[[#This Row],[OUTSD_STUDENT]]</f>
        <v>0</v>
      </c>
    </row>
    <row r="3393" spans="1:46">
      <c r="A3393" t="s">
        <v>477</v>
      </c>
      <c r="B3393" t="s">
        <v>366</v>
      </c>
      <c r="AE3393">
        <v>38</v>
      </c>
      <c r="AL3393">
        <v>2023</v>
      </c>
      <c r="AM3393">
        <v>4</v>
      </c>
      <c r="AN3393" s="273">
        <f>(Table2[[#This Row],[OUTSD_IND_HEALTH_TOTAL]]+Table2[[#This Row],[EXCHG_IND_HEALTH_TOTAL]])-Table2[[#This Row],[OUTSD_IND_GRANDFATHER]]</f>
        <v>0</v>
      </c>
      <c r="AO3393" s="275">
        <f>Table2[[#This Row],[OUTSD_IND_HEALTH_TOTAL]]-Table2[[#This Row],[OUTSD_IND_GRANDFATHER]]</f>
        <v>0</v>
      </c>
      <c r="AP3393" s="273">
        <f>(Table2[[#This Row],[OUTSD_SG_HEALTH_TOTAL]]+Table2[[#This Row],[EXCHG_SG_HEALTH_TOTAL]])-Table2[[#This Row],[OUTSD_SG_GRANDFATHER]]</f>
        <v>0</v>
      </c>
      <c r="AQ3393" s="275">
        <f>Table2[[#This Row],[OUTSD_SG_HEALTH_TOTAL]]-Table2[[#This Row],[OUTSD_SG_GRANDFATHER]]</f>
        <v>0</v>
      </c>
      <c r="AR3393" s="273">
        <f>Table2[[#This Row],[EXCHG_IND_HEALTH_TOTAL]]+Table2[[#This Row],[OUTSD_IND_HEALTH_TOTAL]]</f>
        <v>0</v>
      </c>
      <c r="AS3393" s="273">
        <f>Table2[[#This Row],[EXCHG_SG_HEALTH_TOTAL]]+Table2[[#This Row],[OUTSD_SG_HEALTH_TOTAL]]</f>
        <v>0</v>
      </c>
      <c r="AT3393" s="273">
        <f>Table2[[#This Row],[OUTSD_ATM_HEALTH_TOTAL]]+Table2[[#This Row],[OUTSD_LG_HEALTH_TOTAL]]+Table2[[#This Row],[Individual Total]]+Table2[[#This Row],[Small Group Total]]+Table2[[#This Row],[OUTSD_STUDENT]]</f>
        <v>0</v>
      </c>
    </row>
    <row r="3394" spans="1:46">
      <c r="A3394" t="s">
        <v>477</v>
      </c>
      <c r="B3394" t="s">
        <v>375</v>
      </c>
      <c r="AE3394">
        <v>16</v>
      </c>
      <c r="AL3394">
        <v>2023</v>
      </c>
      <c r="AM3394">
        <v>4</v>
      </c>
      <c r="AN3394" s="273">
        <f>(Table2[[#This Row],[OUTSD_IND_HEALTH_TOTAL]]+Table2[[#This Row],[EXCHG_IND_HEALTH_TOTAL]])-Table2[[#This Row],[OUTSD_IND_GRANDFATHER]]</f>
        <v>0</v>
      </c>
      <c r="AO3394" s="275">
        <f>Table2[[#This Row],[OUTSD_IND_HEALTH_TOTAL]]-Table2[[#This Row],[OUTSD_IND_GRANDFATHER]]</f>
        <v>0</v>
      </c>
      <c r="AP3394" s="273">
        <f>(Table2[[#This Row],[OUTSD_SG_HEALTH_TOTAL]]+Table2[[#This Row],[EXCHG_SG_HEALTH_TOTAL]])-Table2[[#This Row],[OUTSD_SG_GRANDFATHER]]</f>
        <v>0</v>
      </c>
      <c r="AQ3394" s="275">
        <f>Table2[[#This Row],[OUTSD_SG_HEALTH_TOTAL]]-Table2[[#This Row],[OUTSD_SG_GRANDFATHER]]</f>
        <v>0</v>
      </c>
      <c r="AR3394" s="273">
        <f>Table2[[#This Row],[EXCHG_IND_HEALTH_TOTAL]]+Table2[[#This Row],[OUTSD_IND_HEALTH_TOTAL]]</f>
        <v>0</v>
      </c>
      <c r="AS3394" s="273">
        <f>Table2[[#This Row],[EXCHG_SG_HEALTH_TOTAL]]+Table2[[#This Row],[OUTSD_SG_HEALTH_TOTAL]]</f>
        <v>0</v>
      </c>
      <c r="AT3394" s="273">
        <f>Table2[[#This Row],[OUTSD_ATM_HEALTH_TOTAL]]+Table2[[#This Row],[OUTSD_LG_HEALTH_TOTAL]]+Table2[[#This Row],[Individual Total]]+Table2[[#This Row],[Small Group Total]]+Table2[[#This Row],[OUTSD_STUDENT]]</f>
        <v>0</v>
      </c>
    </row>
    <row r="3395" spans="1:46">
      <c r="A3395" t="s">
        <v>477</v>
      </c>
      <c r="B3395" t="s">
        <v>365</v>
      </c>
      <c r="AE3395">
        <v>15</v>
      </c>
      <c r="AL3395">
        <v>2023</v>
      </c>
      <c r="AM3395">
        <v>4</v>
      </c>
      <c r="AN3395" s="273">
        <f>(Table2[[#This Row],[OUTSD_IND_HEALTH_TOTAL]]+Table2[[#This Row],[EXCHG_IND_HEALTH_TOTAL]])-Table2[[#This Row],[OUTSD_IND_GRANDFATHER]]</f>
        <v>0</v>
      </c>
      <c r="AO3395" s="275">
        <f>Table2[[#This Row],[OUTSD_IND_HEALTH_TOTAL]]-Table2[[#This Row],[OUTSD_IND_GRANDFATHER]]</f>
        <v>0</v>
      </c>
      <c r="AP3395" s="273">
        <f>(Table2[[#This Row],[OUTSD_SG_HEALTH_TOTAL]]+Table2[[#This Row],[EXCHG_SG_HEALTH_TOTAL]])-Table2[[#This Row],[OUTSD_SG_GRANDFATHER]]</f>
        <v>0</v>
      </c>
      <c r="AQ3395" s="275">
        <f>Table2[[#This Row],[OUTSD_SG_HEALTH_TOTAL]]-Table2[[#This Row],[OUTSD_SG_GRANDFATHER]]</f>
        <v>0</v>
      </c>
      <c r="AR3395" s="273">
        <f>Table2[[#This Row],[EXCHG_IND_HEALTH_TOTAL]]+Table2[[#This Row],[OUTSD_IND_HEALTH_TOTAL]]</f>
        <v>0</v>
      </c>
      <c r="AS3395" s="273">
        <f>Table2[[#This Row],[EXCHG_SG_HEALTH_TOTAL]]+Table2[[#This Row],[OUTSD_SG_HEALTH_TOTAL]]</f>
        <v>0</v>
      </c>
      <c r="AT3395" s="273">
        <f>Table2[[#This Row],[OUTSD_ATM_HEALTH_TOTAL]]+Table2[[#This Row],[OUTSD_LG_HEALTH_TOTAL]]+Table2[[#This Row],[Individual Total]]+Table2[[#This Row],[Small Group Total]]+Table2[[#This Row],[OUTSD_STUDENT]]</f>
        <v>0</v>
      </c>
    </row>
    <row r="3396" spans="1:46">
      <c r="A3396" t="s">
        <v>477</v>
      </c>
      <c r="B3396" t="s">
        <v>356</v>
      </c>
      <c r="AE3396">
        <v>194</v>
      </c>
      <c r="AL3396">
        <v>2023</v>
      </c>
      <c r="AM3396">
        <v>4</v>
      </c>
      <c r="AN3396" s="273">
        <f>(Table2[[#This Row],[OUTSD_IND_HEALTH_TOTAL]]+Table2[[#This Row],[EXCHG_IND_HEALTH_TOTAL]])-Table2[[#This Row],[OUTSD_IND_GRANDFATHER]]</f>
        <v>0</v>
      </c>
      <c r="AO3396" s="275">
        <f>Table2[[#This Row],[OUTSD_IND_HEALTH_TOTAL]]-Table2[[#This Row],[OUTSD_IND_GRANDFATHER]]</f>
        <v>0</v>
      </c>
      <c r="AP3396" s="273">
        <f>(Table2[[#This Row],[OUTSD_SG_HEALTH_TOTAL]]+Table2[[#This Row],[EXCHG_SG_HEALTH_TOTAL]])-Table2[[#This Row],[OUTSD_SG_GRANDFATHER]]</f>
        <v>0</v>
      </c>
      <c r="AQ3396" s="275">
        <f>Table2[[#This Row],[OUTSD_SG_HEALTH_TOTAL]]-Table2[[#This Row],[OUTSD_SG_GRANDFATHER]]</f>
        <v>0</v>
      </c>
      <c r="AR3396" s="273">
        <f>Table2[[#This Row],[EXCHG_IND_HEALTH_TOTAL]]+Table2[[#This Row],[OUTSD_IND_HEALTH_TOTAL]]</f>
        <v>0</v>
      </c>
      <c r="AS3396" s="273">
        <f>Table2[[#This Row],[EXCHG_SG_HEALTH_TOTAL]]+Table2[[#This Row],[OUTSD_SG_HEALTH_TOTAL]]</f>
        <v>0</v>
      </c>
      <c r="AT3396" s="273">
        <f>Table2[[#This Row],[OUTSD_ATM_HEALTH_TOTAL]]+Table2[[#This Row],[OUTSD_LG_HEALTH_TOTAL]]+Table2[[#This Row],[Individual Total]]+Table2[[#This Row],[Small Group Total]]+Table2[[#This Row],[OUTSD_STUDENT]]</f>
        <v>0</v>
      </c>
    </row>
    <row r="3397" spans="1:46">
      <c r="A3397" t="s">
        <v>477</v>
      </c>
      <c r="B3397" t="s">
        <v>359</v>
      </c>
      <c r="AE3397">
        <v>199</v>
      </c>
      <c r="AL3397">
        <v>2023</v>
      </c>
      <c r="AM3397">
        <v>4</v>
      </c>
      <c r="AN3397" s="273">
        <f>(Table2[[#This Row],[OUTSD_IND_HEALTH_TOTAL]]+Table2[[#This Row],[EXCHG_IND_HEALTH_TOTAL]])-Table2[[#This Row],[OUTSD_IND_GRANDFATHER]]</f>
        <v>0</v>
      </c>
      <c r="AO3397" s="275">
        <f>Table2[[#This Row],[OUTSD_IND_HEALTH_TOTAL]]-Table2[[#This Row],[OUTSD_IND_GRANDFATHER]]</f>
        <v>0</v>
      </c>
      <c r="AP3397" s="273">
        <f>(Table2[[#This Row],[OUTSD_SG_HEALTH_TOTAL]]+Table2[[#This Row],[EXCHG_SG_HEALTH_TOTAL]])-Table2[[#This Row],[OUTSD_SG_GRANDFATHER]]</f>
        <v>0</v>
      </c>
      <c r="AQ3397" s="275">
        <f>Table2[[#This Row],[OUTSD_SG_HEALTH_TOTAL]]-Table2[[#This Row],[OUTSD_SG_GRANDFATHER]]</f>
        <v>0</v>
      </c>
      <c r="AR3397" s="273">
        <f>Table2[[#This Row],[EXCHG_IND_HEALTH_TOTAL]]+Table2[[#This Row],[OUTSD_IND_HEALTH_TOTAL]]</f>
        <v>0</v>
      </c>
      <c r="AS3397" s="273">
        <f>Table2[[#This Row],[EXCHG_SG_HEALTH_TOTAL]]+Table2[[#This Row],[OUTSD_SG_HEALTH_TOTAL]]</f>
        <v>0</v>
      </c>
      <c r="AT3397" s="273">
        <f>Table2[[#This Row],[OUTSD_ATM_HEALTH_TOTAL]]+Table2[[#This Row],[OUTSD_LG_HEALTH_TOTAL]]+Table2[[#This Row],[Individual Total]]+Table2[[#This Row],[Small Group Total]]+Table2[[#This Row],[OUTSD_STUDENT]]</f>
        <v>0</v>
      </c>
    </row>
    <row r="3398" spans="1:46">
      <c r="A3398" t="s">
        <v>477</v>
      </c>
      <c r="B3398" t="s">
        <v>364</v>
      </c>
      <c r="AE3398">
        <v>59</v>
      </c>
      <c r="AL3398">
        <v>2023</v>
      </c>
      <c r="AM3398">
        <v>4</v>
      </c>
      <c r="AN3398" s="273">
        <f>(Table2[[#This Row],[OUTSD_IND_HEALTH_TOTAL]]+Table2[[#This Row],[EXCHG_IND_HEALTH_TOTAL]])-Table2[[#This Row],[OUTSD_IND_GRANDFATHER]]</f>
        <v>0</v>
      </c>
      <c r="AO3398" s="275">
        <f>Table2[[#This Row],[OUTSD_IND_HEALTH_TOTAL]]-Table2[[#This Row],[OUTSD_IND_GRANDFATHER]]</f>
        <v>0</v>
      </c>
      <c r="AP3398" s="273">
        <f>(Table2[[#This Row],[OUTSD_SG_HEALTH_TOTAL]]+Table2[[#This Row],[EXCHG_SG_HEALTH_TOTAL]])-Table2[[#This Row],[OUTSD_SG_GRANDFATHER]]</f>
        <v>0</v>
      </c>
      <c r="AQ3398" s="275">
        <f>Table2[[#This Row],[OUTSD_SG_HEALTH_TOTAL]]-Table2[[#This Row],[OUTSD_SG_GRANDFATHER]]</f>
        <v>0</v>
      </c>
      <c r="AR3398" s="273">
        <f>Table2[[#This Row],[EXCHG_IND_HEALTH_TOTAL]]+Table2[[#This Row],[OUTSD_IND_HEALTH_TOTAL]]</f>
        <v>0</v>
      </c>
      <c r="AS3398" s="273">
        <f>Table2[[#This Row],[EXCHG_SG_HEALTH_TOTAL]]+Table2[[#This Row],[OUTSD_SG_HEALTH_TOTAL]]</f>
        <v>0</v>
      </c>
      <c r="AT3398" s="273">
        <f>Table2[[#This Row],[OUTSD_ATM_HEALTH_TOTAL]]+Table2[[#This Row],[OUTSD_LG_HEALTH_TOTAL]]+Table2[[#This Row],[Individual Total]]+Table2[[#This Row],[Small Group Total]]+Table2[[#This Row],[OUTSD_STUDENT]]</f>
        <v>0</v>
      </c>
    </row>
    <row r="3399" spans="1:46">
      <c r="A3399" t="s">
        <v>477</v>
      </c>
      <c r="B3399" t="s">
        <v>374</v>
      </c>
      <c r="AE3399">
        <v>5</v>
      </c>
      <c r="AL3399">
        <v>2023</v>
      </c>
      <c r="AM3399">
        <v>4</v>
      </c>
      <c r="AN3399" s="273">
        <f>(Table2[[#This Row],[OUTSD_IND_HEALTH_TOTAL]]+Table2[[#This Row],[EXCHG_IND_HEALTH_TOTAL]])-Table2[[#This Row],[OUTSD_IND_GRANDFATHER]]</f>
        <v>0</v>
      </c>
      <c r="AO3399" s="275">
        <f>Table2[[#This Row],[OUTSD_IND_HEALTH_TOTAL]]-Table2[[#This Row],[OUTSD_IND_GRANDFATHER]]</f>
        <v>0</v>
      </c>
      <c r="AP3399" s="273">
        <f>(Table2[[#This Row],[OUTSD_SG_HEALTH_TOTAL]]+Table2[[#This Row],[EXCHG_SG_HEALTH_TOTAL]])-Table2[[#This Row],[OUTSD_SG_GRANDFATHER]]</f>
        <v>0</v>
      </c>
      <c r="AQ3399" s="275">
        <f>Table2[[#This Row],[OUTSD_SG_HEALTH_TOTAL]]-Table2[[#This Row],[OUTSD_SG_GRANDFATHER]]</f>
        <v>0</v>
      </c>
      <c r="AR3399" s="273">
        <f>Table2[[#This Row],[EXCHG_IND_HEALTH_TOTAL]]+Table2[[#This Row],[OUTSD_IND_HEALTH_TOTAL]]</f>
        <v>0</v>
      </c>
      <c r="AS3399" s="273">
        <f>Table2[[#This Row],[EXCHG_SG_HEALTH_TOTAL]]+Table2[[#This Row],[OUTSD_SG_HEALTH_TOTAL]]</f>
        <v>0</v>
      </c>
      <c r="AT3399" s="273">
        <f>Table2[[#This Row],[OUTSD_ATM_HEALTH_TOTAL]]+Table2[[#This Row],[OUTSD_LG_HEALTH_TOTAL]]+Table2[[#This Row],[Individual Total]]+Table2[[#This Row],[Small Group Total]]+Table2[[#This Row],[OUTSD_STUDENT]]</f>
        <v>0</v>
      </c>
    </row>
    <row r="3400" spans="1:46">
      <c r="A3400" t="s">
        <v>477</v>
      </c>
      <c r="B3400" t="s">
        <v>380</v>
      </c>
      <c r="AE3400">
        <v>2</v>
      </c>
      <c r="AL3400">
        <v>2023</v>
      </c>
      <c r="AM3400">
        <v>4</v>
      </c>
      <c r="AN3400" s="273">
        <f>(Table2[[#This Row],[OUTSD_IND_HEALTH_TOTAL]]+Table2[[#This Row],[EXCHG_IND_HEALTH_TOTAL]])-Table2[[#This Row],[OUTSD_IND_GRANDFATHER]]</f>
        <v>0</v>
      </c>
      <c r="AO3400" s="275">
        <f>Table2[[#This Row],[OUTSD_IND_HEALTH_TOTAL]]-Table2[[#This Row],[OUTSD_IND_GRANDFATHER]]</f>
        <v>0</v>
      </c>
      <c r="AP3400" s="273">
        <f>(Table2[[#This Row],[OUTSD_SG_HEALTH_TOTAL]]+Table2[[#This Row],[EXCHG_SG_HEALTH_TOTAL]])-Table2[[#This Row],[OUTSD_SG_GRANDFATHER]]</f>
        <v>0</v>
      </c>
      <c r="AQ3400" s="275">
        <f>Table2[[#This Row],[OUTSD_SG_HEALTH_TOTAL]]-Table2[[#This Row],[OUTSD_SG_GRANDFATHER]]</f>
        <v>0</v>
      </c>
      <c r="AR3400" s="273">
        <f>Table2[[#This Row],[EXCHG_IND_HEALTH_TOTAL]]+Table2[[#This Row],[OUTSD_IND_HEALTH_TOTAL]]</f>
        <v>0</v>
      </c>
      <c r="AS3400" s="273">
        <f>Table2[[#This Row],[EXCHG_SG_HEALTH_TOTAL]]+Table2[[#This Row],[OUTSD_SG_HEALTH_TOTAL]]</f>
        <v>0</v>
      </c>
      <c r="AT3400" s="273">
        <f>Table2[[#This Row],[OUTSD_ATM_HEALTH_TOTAL]]+Table2[[#This Row],[OUTSD_LG_HEALTH_TOTAL]]+Table2[[#This Row],[Individual Total]]+Table2[[#This Row],[Small Group Total]]+Table2[[#This Row],[OUTSD_STUDENT]]</f>
        <v>0</v>
      </c>
    </row>
    <row r="3401" spans="1:46">
      <c r="A3401" t="s">
        <v>477</v>
      </c>
      <c r="B3401" t="s">
        <v>373</v>
      </c>
      <c r="AE3401">
        <v>6</v>
      </c>
      <c r="AL3401">
        <v>2023</v>
      </c>
      <c r="AM3401">
        <v>4</v>
      </c>
      <c r="AN3401" s="273">
        <f>(Table2[[#This Row],[OUTSD_IND_HEALTH_TOTAL]]+Table2[[#This Row],[EXCHG_IND_HEALTH_TOTAL]])-Table2[[#This Row],[OUTSD_IND_GRANDFATHER]]</f>
        <v>0</v>
      </c>
      <c r="AO3401" s="275">
        <f>Table2[[#This Row],[OUTSD_IND_HEALTH_TOTAL]]-Table2[[#This Row],[OUTSD_IND_GRANDFATHER]]</f>
        <v>0</v>
      </c>
      <c r="AP3401" s="273">
        <f>(Table2[[#This Row],[OUTSD_SG_HEALTH_TOTAL]]+Table2[[#This Row],[EXCHG_SG_HEALTH_TOTAL]])-Table2[[#This Row],[OUTSD_SG_GRANDFATHER]]</f>
        <v>0</v>
      </c>
      <c r="AQ3401" s="275">
        <f>Table2[[#This Row],[OUTSD_SG_HEALTH_TOTAL]]-Table2[[#This Row],[OUTSD_SG_GRANDFATHER]]</f>
        <v>0</v>
      </c>
      <c r="AR3401" s="273">
        <f>Table2[[#This Row],[EXCHG_IND_HEALTH_TOTAL]]+Table2[[#This Row],[OUTSD_IND_HEALTH_TOTAL]]</f>
        <v>0</v>
      </c>
      <c r="AS3401" s="273">
        <f>Table2[[#This Row],[EXCHG_SG_HEALTH_TOTAL]]+Table2[[#This Row],[OUTSD_SG_HEALTH_TOTAL]]</f>
        <v>0</v>
      </c>
      <c r="AT3401" s="273">
        <f>Table2[[#This Row],[OUTSD_ATM_HEALTH_TOTAL]]+Table2[[#This Row],[OUTSD_LG_HEALTH_TOTAL]]+Table2[[#This Row],[Individual Total]]+Table2[[#This Row],[Small Group Total]]+Table2[[#This Row],[OUTSD_STUDENT]]</f>
        <v>0</v>
      </c>
    </row>
    <row r="3402" spans="1:46">
      <c r="A3402" t="s">
        <v>477</v>
      </c>
      <c r="B3402" t="s">
        <v>357</v>
      </c>
      <c r="AE3402">
        <v>144</v>
      </c>
      <c r="AL3402">
        <v>2023</v>
      </c>
      <c r="AM3402">
        <v>4</v>
      </c>
      <c r="AN3402" s="273">
        <f>(Table2[[#This Row],[OUTSD_IND_HEALTH_TOTAL]]+Table2[[#This Row],[EXCHG_IND_HEALTH_TOTAL]])-Table2[[#This Row],[OUTSD_IND_GRANDFATHER]]</f>
        <v>0</v>
      </c>
      <c r="AO3402" s="275">
        <f>Table2[[#This Row],[OUTSD_IND_HEALTH_TOTAL]]-Table2[[#This Row],[OUTSD_IND_GRANDFATHER]]</f>
        <v>0</v>
      </c>
      <c r="AP3402" s="273">
        <f>(Table2[[#This Row],[OUTSD_SG_HEALTH_TOTAL]]+Table2[[#This Row],[EXCHG_SG_HEALTH_TOTAL]])-Table2[[#This Row],[OUTSD_SG_GRANDFATHER]]</f>
        <v>0</v>
      </c>
      <c r="AQ3402" s="275">
        <f>Table2[[#This Row],[OUTSD_SG_HEALTH_TOTAL]]-Table2[[#This Row],[OUTSD_SG_GRANDFATHER]]</f>
        <v>0</v>
      </c>
      <c r="AR3402" s="273">
        <f>Table2[[#This Row],[EXCHG_IND_HEALTH_TOTAL]]+Table2[[#This Row],[OUTSD_IND_HEALTH_TOTAL]]</f>
        <v>0</v>
      </c>
      <c r="AS3402" s="273">
        <f>Table2[[#This Row],[EXCHG_SG_HEALTH_TOTAL]]+Table2[[#This Row],[OUTSD_SG_HEALTH_TOTAL]]</f>
        <v>0</v>
      </c>
      <c r="AT3402" s="273">
        <f>Table2[[#This Row],[OUTSD_ATM_HEALTH_TOTAL]]+Table2[[#This Row],[OUTSD_LG_HEALTH_TOTAL]]+Table2[[#This Row],[Individual Total]]+Table2[[#This Row],[Small Group Total]]+Table2[[#This Row],[OUTSD_STUDENT]]</f>
        <v>0</v>
      </c>
    </row>
    <row r="3403" spans="1:46">
      <c r="A3403" t="s">
        <v>477</v>
      </c>
      <c r="B3403" t="s">
        <v>362</v>
      </c>
      <c r="AE3403">
        <v>7</v>
      </c>
      <c r="AL3403">
        <v>2023</v>
      </c>
      <c r="AM3403">
        <v>4</v>
      </c>
      <c r="AN3403" s="273">
        <f>(Table2[[#This Row],[OUTSD_IND_HEALTH_TOTAL]]+Table2[[#This Row],[EXCHG_IND_HEALTH_TOTAL]])-Table2[[#This Row],[OUTSD_IND_GRANDFATHER]]</f>
        <v>0</v>
      </c>
      <c r="AO3403" s="275">
        <f>Table2[[#This Row],[OUTSD_IND_HEALTH_TOTAL]]-Table2[[#This Row],[OUTSD_IND_GRANDFATHER]]</f>
        <v>0</v>
      </c>
      <c r="AP3403" s="273">
        <f>(Table2[[#This Row],[OUTSD_SG_HEALTH_TOTAL]]+Table2[[#This Row],[EXCHG_SG_HEALTH_TOTAL]])-Table2[[#This Row],[OUTSD_SG_GRANDFATHER]]</f>
        <v>0</v>
      </c>
      <c r="AQ3403" s="275">
        <f>Table2[[#This Row],[OUTSD_SG_HEALTH_TOTAL]]-Table2[[#This Row],[OUTSD_SG_GRANDFATHER]]</f>
        <v>0</v>
      </c>
      <c r="AR3403" s="273">
        <f>Table2[[#This Row],[EXCHG_IND_HEALTH_TOTAL]]+Table2[[#This Row],[OUTSD_IND_HEALTH_TOTAL]]</f>
        <v>0</v>
      </c>
      <c r="AS3403" s="273">
        <f>Table2[[#This Row],[EXCHG_SG_HEALTH_TOTAL]]+Table2[[#This Row],[OUTSD_SG_HEALTH_TOTAL]]</f>
        <v>0</v>
      </c>
      <c r="AT3403" s="273">
        <f>Table2[[#This Row],[OUTSD_ATM_HEALTH_TOTAL]]+Table2[[#This Row],[OUTSD_LG_HEALTH_TOTAL]]+Table2[[#This Row],[Individual Total]]+Table2[[#This Row],[Small Group Total]]+Table2[[#This Row],[OUTSD_STUDENT]]</f>
        <v>0</v>
      </c>
    </row>
    <row r="3404" spans="1:46">
      <c r="A3404" t="s">
        <v>130</v>
      </c>
      <c r="B3404" t="s">
        <v>357</v>
      </c>
      <c r="P3404">
        <v>1</v>
      </c>
      <c r="U3404">
        <v>1</v>
      </c>
      <c r="AL3404">
        <v>2023</v>
      </c>
      <c r="AM3404">
        <v>4</v>
      </c>
      <c r="AN3404" s="273">
        <f>(Table2[[#This Row],[OUTSD_IND_HEALTH_TOTAL]]+Table2[[#This Row],[EXCHG_IND_HEALTH_TOTAL]])-Table2[[#This Row],[OUTSD_IND_GRANDFATHER]]</f>
        <v>0</v>
      </c>
      <c r="AO3404" s="275">
        <f>Table2[[#This Row],[OUTSD_IND_HEALTH_TOTAL]]-Table2[[#This Row],[OUTSD_IND_GRANDFATHER]]</f>
        <v>0</v>
      </c>
      <c r="AP3404" s="273">
        <f>(Table2[[#This Row],[OUTSD_SG_HEALTH_TOTAL]]+Table2[[#This Row],[EXCHG_SG_HEALTH_TOTAL]])-Table2[[#This Row],[OUTSD_SG_GRANDFATHER]]</f>
        <v>0</v>
      </c>
      <c r="AQ3404" s="275">
        <f>Table2[[#This Row],[OUTSD_SG_HEALTH_TOTAL]]-Table2[[#This Row],[OUTSD_SG_GRANDFATHER]]</f>
        <v>0</v>
      </c>
      <c r="AR3404" s="273">
        <f>Table2[[#This Row],[EXCHG_IND_HEALTH_TOTAL]]+Table2[[#This Row],[OUTSD_IND_HEALTH_TOTAL]]</f>
        <v>1</v>
      </c>
      <c r="AS3404" s="273">
        <f>Table2[[#This Row],[EXCHG_SG_HEALTH_TOTAL]]+Table2[[#This Row],[OUTSD_SG_HEALTH_TOTAL]]</f>
        <v>0</v>
      </c>
      <c r="AT3404" s="273">
        <f>Table2[[#This Row],[OUTSD_ATM_HEALTH_TOTAL]]+Table2[[#This Row],[OUTSD_LG_HEALTH_TOTAL]]+Table2[[#This Row],[Individual Total]]+Table2[[#This Row],[Small Group Total]]+Table2[[#This Row],[OUTSD_STUDENT]]</f>
        <v>1</v>
      </c>
    </row>
    <row r="3405" spans="1:46">
      <c r="A3405" t="s">
        <v>526</v>
      </c>
      <c r="B3405" t="s">
        <v>370</v>
      </c>
      <c r="AE3405">
        <v>1</v>
      </c>
      <c r="AL3405">
        <v>2023</v>
      </c>
      <c r="AM3405">
        <v>4</v>
      </c>
      <c r="AN3405" s="273">
        <f>(Table2[[#This Row],[OUTSD_IND_HEALTH_TOTAL]]+Table2[[#This Row],[EXCHG_IND_HEALTH_TOTAL]])-Table2[[#This Row],[OUTSD_IND_GRANDFATHER]]</f>
        <v>0</v>
      </c>
      <c r="AO3405" s="275">
        <f>Table2[[#This Row],[OUTSD_IND_HEALTH_TOTAL]]-Table2[[#This Row],[OUTSD_IND_GRANDFATHER]]</f>
        <v>0</v>
      </c>
      <c r="AP3405" s="273">
        <f>(Table2[[#This Row],[OUTSD_SG_HEALTH_TOTAL]]+Table2[[#This Row],[EXCHG_SG_HEALTH_TOTAL]])-Table2[[#This Row],[OUTSD_SG_GRANDFATHER]]</f>
        <v>0</v>
      </c>
      <c r="AQ3405" s="275">
        <f>Table2[[#This Row],[OUTSD_SG_HEALTH_TOTAL]]-Table2[[#This Row],[OUTSD_SG_GRANDFATHER]]</f>
        <v>0</v>
      </c>
      <c r="AR3405" s="273">
        <f>Table2[[#This Row],[EXCHG_IND_HEALTH_TOTAL]]+Table2[[#This Row],[OUTSD_IND_HEALTH_TOTAL]]</f>
        <v>0</v>
      </c>
      <c r="AS3405" s="273">
        <f>Table2[[#This Row],[EXCHG_SG_HEALTH_TOTAL]]+Table2[[#This Row],[OUTSD_SG_HEALTH_TOTAL]]</f>
        <v>0</v>
      </c>
      <c r="AT3405" s="273">
        <f>Table2[[#This Row],[OUTSD_ATM_HEALTH_TOTAL]]+Table2[[#This Row],[OUTSD_LG_HEALTH_TOTAL]]+Table2[[#This Row],[Individual Total]]+Table2[[#This Row],[Small Group Total]]+Table2[[#This Row],[OUTSD_STUDENT]]</f>
        <v>0</v>
      </c>
    </row>
    <row r="3406" spans="1:46">
      <c r="A3406" t="s">
        <v>131</v>
      </c>
      <c r="B3406" t="s">
        <v>381</v>
      </c>
      <c r="AE3406">
        <v>129</v>
      </c>
      <c r="AL3406">
        <v>2023</v>
      </c>
      <c r="AM3406">
        <v>4</v>
      </c>
      <c r="AN3406" s="273">
        <f>(Table2[[#This Row],[OUTSD_IND_HEALTH_TOTAL]]+Table2[[#This Row],[EXCHG_IND_HEALTH_TOTAL]])-Table2[[#This Row],[OUTSD_IND_GRANDFATHER]]</f>
        <v>0</v>
      </c>
      <c r="AO3406" s="275">
        <f>Table2[[#This Row],[OUTSD_IND_HEALTH_TOTAL]]-Table2[[#This Row],[OUTSD_IND_GRANDFATHER]]</f>
        <v>0</v>
      </c>
      <c r="AP3406" s="273">
        <f>(Table2[[#This Row],[OUTSD_SG_HEALTH_TOTAL]]+Table2[[#This Row],[EXCHG_SG_HEALTH_TOTAL]])-Table2[[#This Row],[OUTSD_SG_GRANDFATHER]]</f>
        <v>0</v>
      </c>
      <c r="AQ3406" s="275">
        <f>Table2[[#This Row],[OUTSD_SG_HEALTH_TOTAL]]-Table2[[#This Row],[OUTSD_SG_GRANDFATHER]]</f>
        <v>0</v>
      </c>
      <c r="AR3406" s="273">
        <f>Table2[[#This Row],[EXCHG_IND_HEALTH_TOTAL]]+Table2[[#This Row],[OUTSD_IND_HEALTH_TOTAL]]</f>
        <v>0</v>
      </c>
      <c r="AS3406" s="273">
        <f>Table2[[#This Row],[EXCHG_SG_HEALTH_TOTAL]]+Table2[[#This Row],[OUTSD_SG_HEALTH_TOTAL]]</f>
        <v>0</v>
      </c>
      <c r="AT3406" s="273">
        <f>Table2[[#This Row],[OUTSD_ATM_HEALTH_TOTAL]]+Table2[[#This Row],[OUTSD_LG_HEALTH_TOTAL]]+Table2[[#This Row],[Individual Total]]+Table2[[#This Row],[Small Group Total]]+Table2[[#This Row],[OUTSD_STUDENT]]</f>
        <v>0</v>
      </c>
    </row>
    <row r="3407" spans="1:46">
      <c r="A3407" t="s">
        <v>131</v>
      </c>
      <c r="B3407" t="s">
        <v>363</v>
      </c>
      <c r="AE3407">
        <v>335</v>
      </c>
      <c r="AL3407">
        <v>2023</v>
      </c>
      <c r="AM3407">
        <v>4</v>
      </c>
      <c r="AN3407" s="273">
        <f>(Table2[[#This Row],[OUTSD_IND_HEALTH_TOTAL]]+Table2[[#This Row],[EXCHG_IND_HEALTH_TOTAL]])-Table2[[#This Row],[OUTSD_IND_GRANDFATHER]]</f>
        <v>0</v>
      </c>
      <c r="AO3407" s="275">
        <f>Table2[[#This Row],[OUTSD_IND_HEALTH_TOTAL]]-Table2[[#This Row],[OUTSD_IND_GRANDFATHER]]</f>
        <v>0</v>
      </c>
      <c r="AP3407" s="273">
        <f>(Table2[[#This Row],[OUTSD_SG_HEALTH_TOTAL]]+Table2[[#This Row],[EXCHG_SG_HEALTH_TOTAL]])-Table2[[#This Row],[OUTSD_SG_GRANDFATHER]]</f>
        <v>0</v>
      </c>
      <c r="AQ3407" s="275">
        <f>Table2[[#This Row],[OUTSD_SG_HEALTH_TOTAL]]-Table2[[#This Row],[OUTSD_SG_GRANDFATHER]]</f>
        <v>0</v>
      </c>
      <c r="AR3407" s="273">
        <f>Table2[[#This Row],[EXCHG_IND_HEALTH_TOTAL]]+Table2[[#This Row],[OUTSD_IND_HEALTH_TOTAL]]</f>
        <v>0</v>
      </c>
      <c r="AS3407" s="273">
        <f>Table2[[#This Row],[EXCHG_SG_HEALTH_TOTAL]]+Table2[[#This Row],[OUTSD_SG_HEALTH_TOTAL]]</f>
        <v>0</v>
      </c>
      <c r="AT3407" s="273">
        <f>Table2[[#This Row],[OUTSD_ATM_HEALTH_TOTAL]]+Table2[[#This Row],[OUTSD_LG_HEALTH_TOTAL]]+Table2[[#This Row],[Individual Total]]+Table2[[#This Row],[Small Group Total]]+Table2[[#This Row],[OUTSD_STUDENT]]</f>
        <v>0</v>
      </c>
    </row>
    <row r="3408" spans="1:46">
      <c r="A3408" t="s">
        <v>131</v>
      </c>
      <c r="B3408" t="s">
        <v>358</v>
      </c>
      <c r="AE3408">
        <v>2754</v>
      </c>
      <c r="AL3408">
        <v>2023</v>
      </c>
      <c r="AM3408">
        <v>4</v>
      </c>
      <c r="AN3408" s="273">
        <f>(Table2[[#This Row],[OUTSD_IND_HEALTH_TOTAL]]+Table2[[#This Row],[EXCHG_IND_HEALTH_TOTAL]])-Table2[[#This Row],[OUTSD_IND_GRANDFATHER]]</f>
        <v>0</v>
      </c>
      <c r="AO3408" s="275">
        <f>Table2[[#This Row],[OUTSD_IND_HEALTH_TOTAL]]-Table2[[#This Row],[OUTSD_IND_GRANDFATHER]]</f>
        <v>0</v>
      </c>
      <c r="AP3408" s="273">
        <f>(Table2[[#This Row],[OUTSD_SG_HEALTH_TOTAL]]+Table2[[#This Row],[EXCHG_SG_HEALTH_TOTAL]])-Table2[[#This Row],[OUTSD_SG_GRANDFATHER]]</f>
        <v>0</v>
      </c>
      <c r="AQ3408" s="275">
        <f>Table2[[#This Row],[OUTSD_SG_HEALTH_TOTAL]]-Table2[[#This Row],[OUTSD_SG_GRANDFATHER]]</f>
        <v>0</v>
      </c>
      <c r="AR3408" s="273">
        <f>Table2[[#This Row],[EXCHG_IND_HEALTH_TOTAL]]+Table2[[#This Row],[OUTSD_IND_HEALTH_TOTAL]]</f>
        <v>0</v>
      </c>
      <c r="AS3408" s="273">
        <f>Table2[[#This Row],[EXCHG_SG_HEALTH_TOTAL]]+Table2[[#This Row],[OUTSD_SG_HEALTH_TOTAL]]</f>
        <v>0</v>
      </c>
      <c r="AT3408" s="273">
        <f>Table2[[#This Row],[OUTSD_ATM_HEALTH_TOTAL]]+Table2[[#This Row],[OUTSD_LG_HEALTH_TOTAL]]+Table2[[#This Row],[Individual Total]]+Table2[[#This Row],[Small Group Total]]+Table2[[#This Row],[OUTSD_STUDENT]]</f>
        <v>0</v>
      </c>
    </row>
    <row r="3409" spans="1:46">
      <c r="A3409" t="s">
        <v>131</v>
      </c>
      <c r="B3409" t="s">
        <v>361</v>
      </c>
      <c r="AE3409">
        <v>927</v>
      </c>
      <c r="AL3409">
        <v>2023</v>
      </c>
      <c r="AM3409">
        <v>4</v>
      </c>
      <c r="AN3409" s="273">
        <f>(Table2[[#This Row],[OUTSD_IND_HEALTH_TOTAL]]+Table2[[#This Row],[EXCHG_IND_HEALTH_TOTAL]])-Table2[[#This Row],[OUTSD_IND_GRANDFATHER]]</f>
        <v>0</v>
      </c>
      <c r="AO3409" s="275">
        <f>Table2[[#This Row],[OUTSD_IND_HEALTH_TOTAL]]-Table2[[#This Row],[OUTSD_IND_GRANDFATHER]]</f>
        <v>0</v>
      </c>
      <c r="AP3409" s="273">
        <f>(Table2[[#This Row],[OUTSD_SG_HEALTH_TOTAL]]+Table2[[#This Row],[EXCHG_SG_HEALTH_TOTAL]])-Table2[[#This Row],[OUTSD_SG_GRANDFATHER]]</f>
        <v>0</v>
      </c>
      <c r="AQ3409" s="275">
        <f>Table2[[#This Row],[OUTSD_SG_HEALTH_TOTAL]]-Table2[[#This Row],[OUTSD_SG_GRANDFATHER]]</f>
        <v>0</v>
      </c>
      <c r="AR3409" s="273">
        <f>Table2[[#This Row],[EXCHG_IND_HEALTH_TOTAL]]+Table2[[#This Row],[OUTSD_IND_HEALTH_TOTAL]]</f>
        <v>0</v>
      </c>
      <c r="AS3409" s="273">
        <f>Table2[[#This Row],[EXCHG_SG_HEALTH_TOTAL]]+Table2[[#This Row],[OUTSD_SG_HEALTH_TOTAL]]</f>
        <v>0</v>
      </c>
      <c r="AT3409" s="273">
        <f>Table2[[#This Row],[OUTSD_ATM_HEALTH_TOTAL]]+Table2[[#This Row],[OUTSD_LG_HEALTH_TOTAL]]+Table2[[#This Row],[Individual Total]]+Table2[[#This Row],[Small Group Total]]+Table2[[#This Row],[OUTSD_STUDENT]]</f>
        <v>0</v>
      </c>
    </row>
    <row r="3410" spans="1:46">
      <c r="A3410" t="s">
        <v>131</v>
      </c>
      <c r="B3410" t="s">
        <v>372</v>
      </c>
      <c r="AE3410">
        <v>515</v>
      </c>
      <c r="AL3410">
        <v>2023</v>
      </c>
      <c r="AM3410">
        <v>4</v>
      </c>
      <c r="AN3410" s="273">
        <f>(Table2[[#This Row],[OUTSD_IND_HEALTH_TOTAL]]+Table2[[#This Row],[EXCHG_IND_HEALTH_TOTAL]])-Table2[[#This Row],[OUTSD_IND_GRANDFATHER]]</f>
        <v>0</v>
      </c>
      <c r="AO3410" s="275">
        <f>Table2[[#This Row],[OUTSD_IND_HEALTH_TOTAL]]-Table2[[#This Row],[OUTSD_IND_GRANDFATHER]]</f>
        <v>0</v>
      </c>
      <c r="AP3410" s="273">
        <f>(Table2[[#This Row],[OUTSD_SG_HEALTH_TOTAL]]+Table2[[#This Row],[EXCHG_SG_HEALTH_TOTAL]])-Table2[[#This Row],[OUTSD_SG_GRANDFATHER]]</f>
        <v>0</v>
      </c>
      <c r="AQ3410" s="275">
        <f>Table2[[#This Row],[OUTSD_SG_HEALTH_TOTAL]]-Table2[[#This Row],[OUTSD_SG_GRANDFATHER]]</f>
        <v>0</v>
      </c>
      <c r="AR3410" s="273">
        <f>Table2[[#This Row],[EXCHG_IND_HEALTH_TOTAL]]+Table2[[#This Row],[OUTSD_IND_HEALTH_TOTAL]]</f>
        <v>0</v>
      </c>
      <c r="AS3410" s="273">
        <f>Table2[[#This Row],[EXCHG_SG_HEALTH_TOTAL]]+Table2[[#This Row],[OUTSD_SG_HEALTH_TOTAL]]</f>
        <v>0</v>
      </c>
      <c r="AT3410" s="273">
        <f>Table2[[#This Row],[OUTSD_ATM_HEALTH_TOTAL]]+Table2[[#This Row],[OUTSD_LG_HEALTH_TOTAL]]+Table2[[#This Row],[Individual Total]]+Table2[[#This Row],[Small Group Total]]+Table2[[#This Row],[OUTSD_STUDENT]]</f>
        <v>0</v>
      </c>
    </row>
    <row r="3411" spans="1:46">
      <c r="A3411" t="s">
        <v>131</v>
      </c>
      <c r="B3411" t="s">
        <v>376</v>
      </c>
      <c r="AE3411">
        <v>1663</v>
      </c>
      <c r="AL3411">
        <v>2023</v>
      </c>
      <c r="AM3411">
        <v>4</v>
      </c>
      <c r="AN3411" s="273">
        <f>(Table2[[#This Row],[OUTSD_IND_HEALTH_TOTAL]]+Table2[[#This Row],[EXCHG_IND_HEALTH_TOTAL]])-Table2[[#This Row],[OUTSD_IND_GRANDFATHER]]</f>
        <v>0</v>
      </c>
      <c r="AO3411" s="275">
        <f>Table2[[#This Row],[OUTSD_IND_HEALTH_TOTAL]]-Table2[[#This Row],[OUTSD_IND_GRANDFATHER]]</f>
        <v>0</v>
      </c>
      <c r="AP3411" s="273">
        <f>(Table2[[#This Row],[OUTSD_SG_HEALTH_TOTAL]]+Table2[[#This Row],[EXCHG_SG_HEALTH_TOTAL]])-Table2[[#This Row],[OUTSD_SG_GRANDFATHER]]</f>
        <v>0</v>
      </c>
      <c r="AQ3411" s="275">
        <f>Table2[[#This Row],[OUTSD_SG_HEALTH_TOTAL]]-Table2[[#This Row],[OUTSD_SG_GRANDFATHER]]</f>
        <v>0</v>
      </c>
      <c r="AR3411" s="273">
        <f>Table2[[#This Row],[EXCHG_IND_HEALTH_TOTAL]]+Table2[[#This Row],[OUTSD_IND_HEALTH_TOTAL]]</f>
        <v>0</v>
      </c>
      <c r="AS3411" s="273">
        <f>Table2[[#This Row],[EXCHG_SG_HEALTH_TOTAL]]+Table2[[#This Row],[OUTSD_SG_HEALTH_TOTAL]]</f>
        <v>0</v>
      </c>
      <c r="AT3411" s="273">
        <f>Table2[[#This Row],[OUTSD_ATM_HEALTH_TOTAL]]+Table2[[#This Row],[OUTSD_LG_HEALTH_TOTAL]]+Table2[[#This Row],[Individual Total]]+Table2[[#This Row],[Small Group Total]]+Table2[[#This Row],[OUTSD_STUDENT]]</f>
        <v>0</v>
      </c>
    </row>
    <row r="3412" spans="1:46">
      <c r="A3412" t="s">
        <v>131</v>
      </c>
      <c r="B3412" t="s">
        <v>379</v>
      </c>
      <c r="AE3412">
        <v>113</v>
      </c>
      <c r="AL3412">
        <v>2023</v>
      </c>
      <c r="AM3412">
        <v>4</v>
      </c>
      <c r="AN3412" s="273">
        <f>(Table2[[#This Row],[OUTSD_IND_HEALTH_TOTAL]]+Table2[[#This Row],[EXCHG_IND_HEALTH_TOTAL]])-Table2[[#This Row],[OUTSD_IND_GRANDFATHER]]</f>
        <v>0</v>
      </c>
      <c r="AO3412" s="275">
        <f>Table2[[#This Row],[OUTSD_IND_HEALTH_TOTAL]]-Table2[[#This Row],[OUTSD_IND_GRANDFATHER]]</f>
        <v>0</v>
      </c>
      <c r="AP3412" s="273">
        <f>(Table2[[#This Row],[OUTSD_SG_HEALTH_TOTAL]]+Table2[[#This Row],[EXCHG_SG_HEALTH_TOTAL]])-Table2[[#This Row],[OUTSD_SG_GRANDFATHER]]</f>
        <v>0</v>
      </c>
      <c r="AQ3412" s="275">
        <f>Table2[[#This Row],[OUTSD_SG_HEALTH_TOTAL]]-Table2[[#This Row],[OUTSD_SG_GRANDFATHER]]</f>
        <v>0</v>
      </c>
      <c r="AR3412" s="273">
        <f>Table2[[#This Row],[EXCHG_IND_HEALTH_TOTAL]]+Table2[[#This Row],[OUTSD_IND_HEALTH_TOTAL]]</f>
        <v>0</v>
      </c>
      <c r="AS3412" s="273">
        <f>Table2[[#This Row],[EXCHG_SG_HEALTH_TOTAL]]+Table2[[#This Row],[OUTSD_SG_HEALTH_TOTAL]]</f>
        <v>0</v>
      </c>
      <c r="AT3412" s="273">
        <f>Table2[[#This Row],[OUTSD_ATM_HEALTH_TOTAL]]+Table2[[#This Row],[OUTSD_LG_HEALTH_TOTAL]]+Table2[[#This Row],[Individual Total]]+Table2[[#This Row],[Small Group Total]]+Table2[[#This Row],[OUTSD_STUDENT]]</f>
        <v>0</v>
      </c>
    </row>
    <row r="3413" spans="1:46">
      <c r="A3413" t="s">
        <v>131</v>
      </c>
      <c r="B3413" t="s">
        <v>377</v>
      </c>
      <c r="AE3413">
        <v>200</v>
      </c>
      <c r="AL3413">
        <v>2023</v>
      </c>
      <c r="AM3413">
        <v>4</v>
      </c>
      <c r="AN3413" s="273">
        <f>(Table2[[#This Row],[OUTSD_IND_HEALTH_TOTAL]]+Table2[[#This Row],[EXCHG_IND_HEALTH_TOTAL]])-Table2[[#This Row],[OUTSD_IND_GRANDFATHER]]</f>
        <v>0</v>
      </c>
      <c r="AO3413" s="275">
        <f>Table2[[#This Row],[OUTSD_IND_HEALTH_TOTAL]]-Table2[[#This Row],[OUTSD_IND_GRANDFATHER]]</f>
        <v>0</v>
      </c>
      <c r="AP3413" s="273">
        <f>(Table2[[#This Row],[OUTSD_SG_HEALTH_TOTAL]]+Table2[[#This Row],[EXCHG_SG_HEALTH_TOTAL]])-Table2[[#This Row],[OUTSD_SG_GRANDFATHER]]</f>
        <v>0</v>
      </c>
      <c r="AQ3413" s="275">
        <f>Table2[[#This Row],[OUTSD_SG_HEALTH_TOTAL]]-Table2[[#This Row],[OUTSD_SG_GRANDFATHER]]</f>
        <v>0</v>
      </c>
      <c r="AR3413" s="273">
        <f>Table2[[#This Row],[EXCHG_IND_HEALTH_TOTAL]]+Table2[[#This Row],[OUTSD_IND_HEALTH_TOTAL]]</f>
        <v>0</v>
      </c>
      <c r="AS3413" s="273">
        <f>Table2[[#This Row],[EXCHG_SG_HEALTH_TOTAL]]+Table2[[#This Row],[OUTSD_SG_HEALTH_TOTAL]]</f>
        <v>0</v>
      </c>
      <c r="AT3413" s="273">
        <f>Table2[[#This Row],[OUTSD_ATM_HEALTH_TOTAL]]+Table2[[#This Row],[OUTSD_LG_HEALTH_TOTAL]]+Table2[[#This Row],[Individual Total]]+Table2[[#This Row],[Small Group Total]]+Table2[[#This Row],[OUTSD_STUDENT]]</f>
        <v>0</v>
      </c>
    </row>
    <row r="3414" spans="1:46">
      <c r="A3414" t="s">
        <v>131</v>
      </c>
      <c r="B3414" t="s">
        <v>370</v>
      </c>
      <c r="AE3414">
        <v>998</v>
      </c>
      <c r="AL3414">
        <v>2023</v>
      </c>
      <c r="AM3414">
        <v>4</v>
      </c>
      <c r="AN3414" s="273">
        <f>(Table2[[#This Row],[OUTSD_IND_HEALTH_TOTAL]]+Table2[[#This Row],[EXCHG_IND_HEALTH_TOTAL]])-Table2[[#This Row],[OUTSD_IND_GRANDFATHER]]</f>
        <v>0</v>
      </c>
      <c r="AO3414" s="275">
        <f>Table2[[#This Row],[OUTSD_IND_HEALTH_TOTAL]]-Table2[[#This Row],[OUTSD_IND_GRANDFATHER]]</f>
        <v>0</v>
      </c>
      <c r="AP3414" s="273">
        <f>(Table2[[#This Row],[OUTSD_SG_HEALTH_TOTAL]]+Table2[[#This Row],[EXCHG_SG_HEALTH_TOTAL]])-Table2[[#This Row],[OUTSD_SG_GRANDFATHER]]</f>
        <v>0</v>
      </c>
      <c r="AQ3414" s="275">
        <f>Table2[[#This Row],[OUTSD_SG_HEALTH_TOTAL]]-Table2[[#This Row],[OUTSD_SG_GRANDFATHER]]</f>
        <v>0</v>
      </c>
      <c r="AR3414" s="273">
        <f>Table2[[#This Row],[EXCHG_IND_HEALTH_TOTAL]]+Table2[[#This Row],[OUTSD_IND_HEALTH_TOTAL]]</f>
        <v>0</v>
      </c>
      <c r="AS3414" s="273">
        <f>Table2[[#This Row],[EXCHG_SG_HEALTH_TOTAL]]+Table2[[#This Row],[OUTSD_SG_HEALTH_TOTAL]]</f>
        <v>0</v>
      </c>
      <c r="AT3414" s="273">
        <f>Table2[[#This Row],[OUTSD_ATM_HEALTH_TOTAL]]+Table2[[#This Row],[OUTSD_LG_HEALTH_TOTAL]]+Table2[[#This Row],[Individual Total]]+Table2[[#This Row],[Small Group Total]]+Table2[[#This Row],[OUTSD_STUDENT]]</f>
        <v>0</v>
      </c>
    </row>
    <row r="3415" spans="1:46">
      <c r="A3415" t="s">
        <v>131</v>
      </c>
      <c r="B3415" t="s">
        <v>367</v>
      </c>
      <c r="AE3415">
        <v>518</v>
      </c>
      <c r="AL3415">
        <v>2023</v>
      </c>
      <c r="AM3415">
        <v>4</v>
      </c>
      <c r="AN3415" s="273">
        <f>(Table2[[#This Row],[OUTSD_IND_HEALTH_TOTAL]]+Table2[[#This Row],[EXCHG_IND_HEALTH_TOTAL]])-Table2[[#This Row],[OUTSD_IND_GRANDFATHER]]</f>
        <v>0</v>
      </c>
      <c r="AO3415" s="275">
        <f>Table2[[#This Row],[OUTSD_IND_HEALTH_TOTAL]]-Table2[[#This Row],[OUTSD_IND_GRANDFATHER]]</f>
        <v>0</v>
      </c>
      <c r="AP3415" s="273">
        <f>(Table2[[#This Row],[OUTSD_SG_HEALTH_TOTAL]]+Table2[[#This Row],[EXCHG_SG_HEALTH_TOTAL]])-Table2[[#This Row],[OUTSD_SG_GRANDFATHER]]</f>
        <v>0</v>
      </c>
      <c r="AQ3415" s="275">
        <f>Table2[[#This Row],[OUTSD_SG_HEALTH_TOTAL]]-Table2[[#This Row],[OUTSD_SG_GRANDFATHER]]</f>
        <v>0</v>
      </c>
      <c r="AR3415" s="273">
        <f>Table2[[#This Row],[EXCHG_IND_HEALTH_TOTAL]]+Table2[[#This Row],[OUTSD_IND_HEALTH_TOTAL]]</f>
        <v>0</v>
      </c>
      <c r="AS3415" s="273">
        <f>Table2[[#This Row],[EXCHG_SG_HEALTH_TOTAL]]+Table2[[#This Row],[OUTSD_SG_HEALTH_TOTAL]]</f>
        <v>0</v>
      </c>
      <c r="AT3415" s="273">
        <f>Table2[[#This Row],[OUTSD_ATM_HEALTH_TOTAL]]+Table2[[#This Row],[OUTSD_LG_HEALTH_TOTAL]]+Table2[[#This Row],[Individual Total]]+Table2[[#This Row],[Small Group Total]]+Table2[[#This Row],[OUTSD_STUDENT]]</f>
        <v>0</v>
      </c>
    </row>
    <row r="3416" spans="1:46">
      <c r="A3416" t="s">
        <v>131</v>
      </c>
      <c r="B3416" t="s">
        <v>391</v>
      </c>
      <c r="AE3416">
        <v>12</v>
      </c>
      <c r="AL3416">
        <v>2023</v>
      </c>
      <c r="AM3416">
        <v>4</v>
      </c>
      <c r="AN3416" s="273">
        <f>(Table2[[#This Row],[OUTSD_IND_HEALTH_TOTAL]]+Table2[[#This Row],[EXCHG_IND_HEALTH_TOTAL]])-Table2[[#This Row],[OUTSD_IND_GRANDFATHER]]</f>
        <v>0</v>
      </c>
      <c r="AO3416" s="275">
        <f>Table2[[#This Row],[OUTSD_IND_HEALTH_TOTAL]]-Table2[[#This Row],[OUTSD_IND_GRANDFATHER]]</f>
        <v>0</v>
      </c>
      <c r="AP3416" s="273">
        <f>(Table2[[#This Row],[OUTSD_SG_HEALTH_TOTAL]]+Table2[[#This Row],[EXCHG_SG_HEALTH_TOTAL]])-Table2[[#This Row],[OUTSD_SG_GRANDFATHER]]</f>
        <v>0</v>
      </c>
      <c r="AQ3416" s="275">
        <f>Table2[[#This Row],[OUTSD_SG_HEALTH_TOTAL]]-Table2[[#This Row],[OUTSD_SG_GRANDFATHER]]</f>
        <v>0</v>
      </c>
      <c r="AR3416" s="273">
        <f>Table2[[#This Row],[EXCHG_IND_HEALTH_TOTAL]]+Table2[[#This Row],[OUTSD_IND_HEALTH_TOTAL]]</f>
        <v>0</v>
      </c>
      <c r="AS3416" s="273">
        <f>Table2[[#This Row],[EXCHG_SG_HEALTH_TOTAL]]+Table2[[#This Row],[OUTSD_SG_HEALTH_TOTAL]]</f>
        <v>0</v>
      </c>
      <c r="AT3416" s="273">
        <f>Table2[[#This Row],[OUTSD_ATM_HEALTH_TOTAL]]+Table2[[#This Row],[OUTSD_LG_HEALTH_TOTAL]]+Table2[[#This Row],[Individual Total]]+Table2[[#This Row],[Small Group Total]]+Table2[[#This Row],[OUTSD_STUDENT]]</f>
        <v>0</v>
      </c>
    </row>
    <row r="3417" spans="1:46">
      <c r="A3417" t="s">
        <v>131</v>
      </c>
      <c r="B3417" t="s">
        <v>386</v>
      </c>
      <c r="AE3417">
        <v>75</v>
      </c>
      <c r="AL3417">
        <v>2023</v>
      </c>
      <c r="AM3417">
        <v>4</v>
      </c>
      <c r="AN3417" s="273">
        <f>(Table2[[#This Row],[OUTSD_IND_HEALTH_TOTAL]]+Table2[[#This Row],[EXCHG_IND_HEALTH_TOTAL]])-Table2[[#This Row],[OUTSD_IND_GRANDFATHER]]</f>
        <v>0</v>
      </c>
      <c r="AO3417" s="275">
        <f>Table2[[#This Row],[OUTSD_IND_HEALTH_TOTAL]]-Table2[[#This Row],[OUTSD_IND_GRANDFATHER]]</f>
        <v>0</v>
      </c>
      <c r="AP3417" s="273">
        <f>(Table2[[#This Row],[OUTSD_SG_HEALTH_TOTAL]]+Table2[[#This Row],[EXCHG_SG_HEALTH_TOTAL]])-Table2[[#This Row],[OUTSD_SG_GRANDFATHER]]</f>
        <v>0</v>
      </c>
      <c r="AQ3417" s="275">
        <f>Table2[[#This Row],[OUTSD_SG_HEALTH_TOTAL]]-Table2[[#This Row],[OUTSD_SG_GRANDFATHER]]</f>
        <v>0</v>
      </c>
      <c r="AR3417" s="273">
        <f>Table2[[#This Row],[EXCHG_IND_HEALTH_TOTAL]]+Table2[[#This Row],[OUTSD_IND_HEALTH_TOTAL]]</f>
        <v>0</v>
      </c>
      <c r="AS3417" s="273">
        <f>Table2[[#This Row],[EXCHG_SG_HEALTH_TOTAL]]+Table2[[#This Row],[OUTSD_SG_HEALTH_TOTAL]]</f>
        <v>0</v>
      </c>
      <c r="AT3417" s="273">
        <f>Table2[[#This Row],[OUTSD_ATM_HEALTH_TOTAL]]+Table2[[#This Row],[OUTSD_LG_HEALTH_TOTAL]]+Table2[[#This Row],[Individual Total]]+Table2[[#This Row],[Small Group Total]]+Table2[[#This Row],[OUTSD_STUDENT]]</f>
        <v>0</v>
      </c>
    </row>
    <row r="3418" spans="1:46">
      <c r="A3418" t="s">
        <v>131</v>
      </c>
      <c r="B3418" t="s">
        <v>389</v>
      </c>
      <c r="AE3418">
        <v>71</v>
      </c>
      <c r="AL3418">
        <v>2023</v>
      </c>
      <c r="AM3418">
        <v>4</v>
      </c>
      <c r="AN3418" s="273">
        <f>(Table2[[#This Row],[OUTSD_IND_HEALTH_TOTAL]]+Table2[[#This Row],[EXCHG_IND_HEALTH_TOTAL]])-Table2[[#This Row],[OUTSD_IND_GRANDFATHER]]</f>
        <v>0</v>
      </c>
      <c r="AO3418" s="275">
        <f>Table2[[#This Row],[OUTSD_IND_HEALTH_TOTAL]]-Table2[[#This Row],[OUTSD_IND_GRANDFATHER]]</f>
        <v>0</v>
      </c>
      <c r="AP3418" s="273">
        <f>(Table2[[#This Row],[OUTSD_SG_HEALTH_TOTAL]]+Table2[[#This Row],[EXCHG_SG_HEALTH_TOTAL]])-Table2[[#This Row],[OUTSD_SG_GRANDFATHER]]</f>
        <v>0</v>
      </c>
      <c r="AQ3418" s="275">
        <f>Table2[[#This Row],[OUTSD_SG_HEALTH_TOTAL]]-Table2[[#This Row],[OUTSD_SG_GRANDFATHER]]</f>
        <v>0</v>
      </c>
      <c r="AR3418" s="273">
        <f>Table2[[#This Row],[EXCHG_IND_HEALTH_TOTAL]]+Table2[[#This Row],[OUTSD_IND_HEALTH_TOTAL]]</f>
        <v>0</v>
      </c>
      <c r="AS3418" s="273">
        <f>Table2[[#This Row],[EXCHG_SG_HEALTH_TOTAL]]+Table2[[#This Row],[OUTSD_SG_HEALTH_TOTAL]]</f>
        <v>0</v>
      </c>
      <c r="AT3418" s="273">
        <f>Table2[[#This Row],[OUTSD_ATM_HEALTH_TOTAL]]+Table2[[#This Row],[OUTSD_LG_HEALTH_TOTAL]]+Table2[[#This Row],[Individual Total]]+Table2[[#This Row],[Small Group Total]]+Table2[[#This Row],[OUTSD_STUDENT]]</f>
        <v>0</v>
      </c>
    </row>
    <row r="3419" spans="1:46">
      <c r="A3419" t="s">
        <v>131</v>
      </c>
      <c r="B3419" t="s">
        <v>360</v>
      </c>
      <c r="AE3419">
        <v>256</v>
      </c>
      <c r="AL3419">
        <v>2023</v>
      </c>
      <c r="AM3419">
        <v>4</v>
      </c>
      <c r="AN3419" s="273">
        <f>(Table2[[#This Row],[OUTSD_IND_HEALTH_TOTAL]]+Table2[[#This Row],[EXCHG_IND_HEALTH_TOTAL]])-Table2[[#This Row],[OUTSD_IND_GRANDFATHER]]</f>
        <v>0</v>
      </c>
      <c r="AO3419" s="275">
        <f>Table2[[#This Row],[OUTSD_IND_HEALTH_TOTAL]]-Table2[[#This Row],[OUTSD_IND_GRANDFATHER]]</f>
        <v>0</v>
      </c>
      <c r="AP3419" s="273">
        <f>(Table2[[#This Row],[OUTSD_SG_HEALTH_TOTAL]]+Table2[[#This Row],[EXCHG_SG_HEALTH_TOTAL]])-Table2[[#This Row],[OUTSD_SG_GRANDFATHER]]</f>
        <v>0</v>
      </c>
      <c r="AQ3419" s="275">
        <f>Table2[[#This Row],[OUTSD_SG_HEALTH_TOTAL]]-Table2[[#This Row],[OUTSD_SG_GRANDFATHER]]</f>
        <v>0</v>
      </c>
      <c r="AR3419" s="273">
        <f>Table2[[#This Row],[EXCHG_IND_HEALTH_TOTAL]]+Table2[[#This Row],[OUTSD_IND_HEALTH_TOTAL]]</f>
        <v>0</v>
      </c>
      <c r="AS3419" s="273">
        <f>Table2[[#This Row],[EXCHG_SG_HEALTH_TOTAL]]+Table2[[#This Row],[OUTSD_SG_HEALTH_TOTAL]]</f>
        <v>0</v>
      </c>
      <c r="AT3419" s="273">
        <f>Table2[[#This Row],[OUTSD_ATM_HEALTH_TOTAL]]+Table2[[#This Row],[OUTSD_LG_HEALTH_TOTAL]]+Table2[[#This Row],[Individual Total]]+Table2[[#This Row],[Small Group Total]]+Table2[[#This Row],[OUTSD_STUDENT]]</f>
        <v>0</v>
      </c>
    </row>
    <row r="3420" spans="1:46">
      <c r="A3420" t="s">
        <v>131</v>
      </c>
      <c r="B3420" t="s">
        <v>368</v>
      </c>
      <c r="AE3420">
        <v>465</v>
      </c>
      <c r="AL3420">
        <v>2023</v>
      </c>
      <c r="AM3420">
        <v>4</v>
      </c>
      <c r="AN3420" s="273">
        <f>(Table2[[#This Row],[OUTSD_IND_HEALTH_TOTAL]]+Table2[[#This Row],[EXCHG_IND_HEALTH_TOTAL]])-Table2[[#This Row],[OUTSD_IND_GRANDFATHER]]</f>
        <v>0</v>
      </c>
      <c r="AO3420" s="275">
        <f>Table2[[#This Row],[OUTSD_IND_HEALTH_TOTAL]]-Table2[[#This Row],[OUTSD_IND_GRANDFATHER]]</f>
        <v>0</v>
      </c>
      <c r="AP3420" s="273">
        <f>(Table2[[#This Row],[OUTSD_SG_HEALTH_TOTAL]]+Table2[[#This Row],[EXCHG_SG_HEALTH_TOTAL]])-Table2[[#This Row],[OUTSD_SG_GRANDFATHER]]</f>
        <v>0</v>
      </c>
      <c r="AQ3420" s="275">
        <f>Table2[[#This Row],[OUTSD_SG_HEALTH_TOTAL]]-Table2[[#This Row],[OUTSD_SG_GRANDFATHER]]</f>
        <v>0</v>
      </c>
      <c r="AR3420" s="273">
        <f>Table2[[#This Row],[EXCHG_IND_HEALTH_TOTAL]]+Table2[[#This Row],[OUTSD_IND_HEALTH_TOTAL]]</f>
        <v>0</v>
      </c>
      <c r="AS3420" s="273">
        <f>Table2[[#This Row],[EXCHG_SG_HEALTH_TOTAL]]+Table2[[#This Row],[OUTSD_SG_HEALTH_TOTAL]]</f>
        <v>0</v>
      </c>
      <c r="AT3420" s="273">
        <f>Table2[[#This Row],[OUTSD_ATM_HEALTH_TOTAL]]+Table2[[#This Row],[OUTSD_LG_HEALTH_TOTAL]]+Table2[[#This Row],[Individual Total]]+Table2[[#This Row],[Small Group Total]]+Table2[[#This Row],[OUTSD_STUDENT]]</f>
        <v>0</v>
      </c>
    </row>
    <row r="3421" spans="1:46">
      <c r="A3421" t="s">
        <v>131</v>
      </c>
      <c r="B3421" t="s">
        <v>371</v>
      </c>
      <c r="AE3421">
        <v>86</v>
      </c>
      <c r="AL3421">
        <v>2023</v>
      </c>
      <c r="AM3421">
        <v>4</v>
      </c>
      <c r="AN3421" s="273">
        <f>(Table2[[#This Row],[OUTSD_IND_HEALTH_TOTAL]]+Table2[[#This Row],[EXCHG_IND_HEALTH_TOTAL]])-Table2[[#This Row],[OUTSD_IND_GRANDFATHER]]</f>
        <v>0</v>
      </c>
      <c r="AO3421" s="275">
        <f>Table2[[#This Row],[OUTSD_IND_HEALTH_TOTAL]]-Table2[[#This Row],[OUTSD_IND_GRANDFATHER]]</f>
        <v>0</v>
      </c>
      <c r="AP3421" s="273">
        <f>(Table2[[#This Row],[OUTSD_SG_HEALTH_TOTAL]]+Table2[[#This Row],[EXCHG_SG_HEALTH_TOTAL]])-Table2[[#This Row],[OUTSD_SG_GRANDFATHER]]</f>
        <v>0</v>
      </c>
      <c r="AQ3421" s="275">
        <f>Table2[[#This Row],[OUTSD_SG_HEALTH_TOTAL]]-Table2[[#This Row],[OUTSD_SG_GRANDFATHER]]</f>
        <v>0</v>
      </c>
      <c r="AR3421" s="273">
        <f>Table2[[#This Row],[EXCHG_IND_HEALTH_TOTAL]]+Table2[[#This Row],[OUTSD_IND_HEALTH_TOTAL]]</f>
        <v>0</v>
      </c>
      <c r="AS3421" s="273">
        <f>Table2[[#This Row],[EXCHG_SG_HEALTH_TOTAL]]+Table2[[#This Row],[OUTSD_SG_HEALTH_TOTAL]]</f>
        <v>0</v>
      </c>
      <c r="AT3421" s="273">
        <f>Table2[[#This Row],[OUTSD_ATM_HEALTH_TOTAL]]+Table2[[#This Row],[OUTSD_LG_HEALTH_TOTAL]]+Table2[[#This Row],[Individual Total]]+Table2[[#This Row],[Small Group Total]]+Table2[[#This Row],[OUTSD_STUDENT]]</f>
        <v>0</v>
      </c>
    </row>
    <row r="3422" spans="1:46">
      <c r="A3422" t="s">
        <v>131</v>
      </c>
      <c r="B3422" t="s">
        <v>378</v>
      </c>
      <c r="AE3422">
        <v>187</v>
      </c>
      <c r="AL3422">
        <v>2023</v>
      </c>
      <c r="AM3422">
        <v>4</v>
      </c>
      <c r="AN3422" s="273">
        <f>(Table2[[#This Row],[OUTSD_IND_HEALTH_TOTAL]]+Table2[[#This Row],[EXCHG_IND_HEALTH_TOTAL]])-Table2[[#This Row],[OUTSD_IND_GRANDFATHER]]</f>
        <v>0</v>
      </c>
      <c r="AO3422" s="275">
        <f>Table2[[#This Row],[OUTSD_IND_HEALTH_TOTAL]]-Table2[[#This Row],[OUTSD_IND_GRANDFATHER]]</f>
        <v>0</v>
      </c>
      <c r="AP3422" s="273">
        <f>(Table2[[#This Row],[OUTSD_SG_HEALTH_TOTAL]]+Table2[[#This Row],[EXCHG_SG_HEALTH_TOTAL]])-Table2[[#This Row],[OUTSD_SG_GRANDFATHER]]</f>
        <v>0</v>
      </c>
      <c r="AQ3422" s="275">
        <f>Table2[[#This Row],[OUTSD_SG_HEALTH_TOTAL]]-Table2[[#This Row],[OUTSD_SG_GRANDFATHER]]</f>
        <v>0</v>
      </c>
      <c r="AR3422" s="273">
        <f>Table2[[#This Row],[EXCHG_IND_HEALTH_TOTAL]]+Table2[[#This Row],[OUTSD_IND_HEALTH_TOTAL]]</f>
        <v>0</v>
      </c>
      <c r="AS3422" s="273">
        <f>Table2[[#This Row],[EXCHG_SG_HEALTH_TOTAL]]+Table2[[#This Row],[OUTSD_SG_HEALTH_TOTAL]]</f>
        <v>0</v>
      </c>
      <c r="AT3422" s="273">
        <f>Table2[[#This Row],[OUTSD_ATM_HEALTH_TOTAL]]+Table2[[#This Row],[OUTSD_LG_HEALTH_TOTAL]]+Table2[[#This Row],[Individual Total]]+Table2[[#This Row],[Small Group Total]]+Table2[[#This Row],[OUTSD_STUDENT]]</f>
        <v>0</v>
      </c>
    </row>
    <row r="3423" spans="1:46">
      <c r="A3423" t="s">
        <v>131</v>
      </c>
      <c r="B3423" t="s">
        <v>369</v>
      </c>
      <c r="AE3423">
        <v>103</v>
      </c>
      <c r="AL3423">
        <v>2023</v>
      </c>
      <c r="AM3423">
        <v>4</v>
      </c>
      <c r="AN3423" s="273">
        <f>(Table2[[#This Row],[OUTSD_IND_HEALTH_TOTAL]]+Table2[[#This Row],[EXCHG_IND_HEALTH_TOTAL]])-Table2[[#This Row],[OUTSD_IND_GRANDFATHER]]</f>
        <v>0</v>
      </c>
      <c r="AO3423" s="275">
        <f>Table2[[#This Row],[OUTSD_IND_HEALTH_TOTAL]]-Table2[[#This Row],[OUTSD_IND_GRANDFATHER]]</f>
        <v>0</v>
      </c>
      <c r="AP3423" s="273">
        <f>(Table2[[#This Row],[OUTSD_SG_HEALTH_TOTAL]]+Table2[[#This Row],[EXCHG_SG_HEALTH_TOTAL]])-Table2[[#This Row],[OUTSD_SG_GRANDFATHER]]</f>
        <v>0</v>
      </c>
      <c r="AQ3423" s="275">
        <f>Table2[[#This Row],[OUTSD_SG_HEALTH_TOTAL]]-Table2[[#This Row],[OUTSD_SG_GRANDFATHER]]</f>
        <v>0</v>
      </c>
      <c r="AR3423" s="273">
        <f>Table2[[#This Row],[EXCHG_IND_HEALTH_TOTAL]]+Table2[[#This Row],[OUTSD_IND_HEALTH_TOTAL]]</f>
        <v>0</v>
      </c>
      <c r="AS3423" s="273">
        <f>Table2[[#This Row],[EXCHG_SG_HEALTH_TOTAL]]+Table2[[#This Row],[OUTSD_SG_HEALTH_TOTAL]]</f>
        <v>0</v>
      </c>
      <c r="AT3423" s="273">
        <f>Table2[[#This Row],[OUTSD_ATM_HEALTH_TOTAL]]+Table2[[#This Row],[OUTSD_LG_HEALTH_TOTAL]]+Table2[[#This Row],[Individual Total]]+Table2[[#This Row],[Small Group Total]]+Table2[[#This Row],[OUTSD_STUDENT]]</f>
        <v>0</v>
      </c>
    </row>
    <row r="3424" spans="1:46">
      <c r="A3424" t="s">
        <v>131</v>
      </c>
      <c r="B3424" t="s">
        <v>385</v>
      </c>
      <c r="AE3424">
        <v>19</v>
      </c>
      <c r="AL3424">
        <v>2023</v>
      </c>
      <c r="AM3424">
        <v>4</v>
      </c>
      <c r="AN3424" s="273">
        <f>(Table2[[#This Row],[OUTSD_IND_HEALTH_TOTAL]]+Table2[[#This Row],[EXCHG_IND_HEALTH_TOTAL]])-Table2[[#This Row],[OUTSD_IND_GRANDFATHER]]</f>
        <v>0</v>
      </c>
      <c r="AO3424" s="275">
        <f>Table2[[#This Row],[OUTSD_IND_HEALTH_TOTAL]]-Table2[[#This Row],[OUTSD_IND_GRANDFATHER]]</f>
        <v>0</v>
      </c>
      <c r="AP3424" s="273">
        <f>(Table2[[#This Row],[OUTSD_SG_HEALTH_TOTAL]]+Table2[[#This Row],[EXCHG_SG_HEALTH_TOTAL]])-Table2[[#This Row],[OUTSD_SG_GRANDFATHER]]</f>
        <v>0</v>
      </c>
      <c r="AQ3424" s="275">
        <f>Table2[[#This Row],[OUTSD_SG_HEALTH_TOTAL]]-Table2[[#This Row],[OUTSD_SG_GRANDFATHER]]</f>
        <v>0</v>
      </c>
      <c r="AR3424" s="273">
        <f>Table2[[#This Row],[EXCHG_IND_HEALTH_TOTAL]]+Table2[[#This Row],[OUTSD_IND_HEALTH_TOTAL]]</f>
        <v>0</v>
      </c>
      <c r="AS3424" s="273">
        <f>Table2[[#This Row],[EXCHG_SG_HEALTH_TOTAL]]+Table2[[#This Row],[OUTSD_SG_HEALTH_TOTAL]]</f>
        <v>0</v>
      </c>
      <c r="AT3424" s="273">
        <f>Table2[[#This Row],[OUTSD_ATM_HEALTH_TOTAL]]+Table2[[#This Row],[OUTSD_LG_HEALTH_TOTAL]]+Table2[[#This Row],[Individual Total]]+Table2[[#This Row],[Small Group Total]]+Table2[[#This Row],[OUTSD_STUDENT]]</f>
        <v>0</v>
      </c>
    </row>
    <row r="3425" spans="1:46">
      <c r="A3425" t="s">
        <v>131</v>
      </c>
      <c r="B3425" t="s">
        <v>366</v>
      </c>
      <c r="AE3425">
        <v>10132</v>
      </c>
      <c r="AL3425">
        <v>2023</v>
      </c>
      <c r="AM3425">
        <v>4</v>
      </c>
      <c r="AN3425" s="273">
        <f>(Table2[[#This Row],[OUTSD_IND_HEALTH_TOTAL]]+Table2[[#This Row],[EXCHG_IND_HEALTH_TOTAL]])-Table2[[#This Row],[OUTSD_IND_GRANDFATHER]]</f>
        <v>0</v>
      </c>
      <c r="AO3425" s="275">
        <f>Table2[[#This Row],[OUTSD_IND_HEALTH_TOTAL]]-Table2[[#This Row],[OUTSD_IND_GRANDFATHER]]</f>
        <v>0</v>
      </c>
      <c r="AP3425" s="273">
        <f>(Table2[[#This Row],[OUTSD_SG_HEALTH_TOTAL]]+Table2[[#This Row],[EXCHG_SG_HEALTH_TOTAL]])-Table2[[#This Row],[OUTSD_SG_GRANDFATHER]]</f>
        <v>0</v>
      </c>
      <c r="AQ3425" s="275">
        <f>Table2[[#This Row],[OUTSD_SG_HEALTH_TOTAL]]-Table2[[#This Row],[OUTSD_SG_GRANDFATHER]]</f>
        <v>0</v>
      </c>
      <c r="AR3425" s="273">
        <f>Table2[[#This Row],[EXCHG_IND_HEALTH_TOTAL]]+Table2[[#This Row],[OUTSD_IND_HEALTH_TOTAL]]</f>
        <v>0</v>
      </c>
      <c r="AS3425" s="273">
        <f>Table2[[#This Row],[EXCHG_SG_HEALTH_TOTAL]]+Table2[[#This Row],[OUTSD_SG_HEALTH_TOTAL]]</f>
        <v>0</v>
      </c>
      <c r="AT3425" s="273">
        <f>Table2[[#This Row],[OUTSD_ATM_HEALTH_TOTAL]]+Table2[[#This Row],[OUTSD_LG_HEALTH_TOTAL]]+Table2[[#This Row],[Individual Total]]+Table2[[#This Row],[Small Group Total]]+Table2[[#This Row],[OUTSD_STUDENT]]</f>
        <v>0</v>
      </c>
    </row>
    <row r="3426" spans="1:46">
      <c r="A3426" t="s">
        <v>131</v>
      </c>
      <c r="B3426" t="s">
        <v>375</v>
      </c>
      <c r="AE3426">
        <v>794</v>
      </c>
      <c r="AL3426">
        <v>2023</v>
      </c>
      <c r="AM3426">
        <v>4</v>
      </c>
      <c r="AN3426" s="273">
        <f>(Table2[[#This Row],[OUTSD_IND_HEALTH_TOTAL]]+Table2[[#This Row],[EXCHG_IND_HEALTH_TOTAL]])-Table2[[#This Row],[OUTSD_IND_GRANDFATHER]]</f>
        <v>0</v>
      </c>
      <c r="AO3426" s="275">
        <f>Table2[[#This Row],[OUTSD_IND_HEALTH_TOTAL]]-Table2[[#This Row],[OUTSD_IND_GRANDFATHER]]</f>
        <v>0</v>
      </c>
      <c r="AP3426" s="273">
        <f>(Table2[[#This Row],[OUTSD_SG_HEALTH_TOTAL]]+Table2[[#This Row],[EXCHG_SG_HEALTH_TOTAL]])-Table2[[#This Row],[OUTSD_SG_GRANDFATHER]]</f>
        <v>0</v>
      </c>
      <c r="AQ3426" s="275">
        <f>Table2[[#This Row],[OUTSD_SG_HEALTH_TOTAL]]-Table2[[#This Row],[OUTSD_SG_GRANDFATHER]]</f>
        <v>0</v>
      </c>
      <c r="AR3426" s="273">
        <f>Table2[[#This Row],[EXCHG_IND_HEALTH_TOTAL]]+Table2[[#This Row],[OUTSD_IND_HEALTH_TOTAL]]</f>
        <v>0</v>
      </c>
      <c r="AS3426" s="273">
        <f>Table2[[#This Row],[EXCHG_SG_HEALTH_TOTAL]]+Table2[[#This Row],[OUTSD_SG_HEALTH_TOTAL]]</f>
        <v>0</v>
      </c>
      <c r="AT3426" s="273">
        <f>Table2[[#This Row],[OUTSD_ATM_HEALTH_TOTAL]]+Table2[[#This Row],[OUTSD_LG_HEALTH_TOTAL]]+Table2[[#This Row],[Individual Total]]+Table2[[#This Row],[Small Group Total]]+Table2[[#This Row],[OUTSD_STUDENT]]</f>
        <v>0</v>
      </c>
    </row>
    <row r="3427" spans="1:46">
      <c r="A3427" t="s">
        <v>131</v>
      </c>
      <c r="B3427" t="s">
        <v>365</v>
      </c>
      <c r="AE3427">
        <v>1605</v>
      </c>
      <c r="AL3427">
        <v>2023</v>
      </c>
      <c r="AM3427">
        <v>4</v>
      </c>
      <c r="AN3427" s="273">
        <f>(Table2[[#This Row],[OUTSD_IND_HEALTH_TOTAL]]+Table2[[#This Row],[EXCHG_IND_HEALTH_TOTAL]])-Table2[[#This Row],[OUTSD_IND_GRANDFATHER]]</f>
        <v>0</v>
      </c>
      <c r="AO3427" s="275">
        <f>Table2[[#This Row],[OUTSD_IND_HEALTH_TOTAL]]-Table2[[#This Row],[OUTSD_IND_GRANDFATHER]]</f>
        <v>0</v>
      </c>
      <c r="AP3427" s="273">
        <f>(Table2[[#This Row],[OUTSD_SG_HEALTH_TOTAL]]+Table2[[#This Row],[EXCHG_SG_HEALTH_TOTAL]])-Table2[[#This Row],[OUTSD_SG_GRANDFATHER]]</f>
        <v>0</v>
      </c>
      <c r="AQ3427" s="275">
        <f>Table2[[#This Row],[OUTSD_SG_HEALTH_TOTAL]]-Table2[[#This Row],[OUTSD_SG_GRANDFATHER]]</f>
        <v>0</v>
      </c>
      <c r="AR3427" s="273">
        <f>Table2[[#This Row],[EXCHG_IND_HEALTH_TOTAL]]+Table2[[#This Row],[OUTSD_IND_HEALTH_TOTAL]]</f>
        <v>0</v>
      </c>
      <c r="AS3427" s="273">
        <f>Table2[[#This Row],[EXCHG_SG_HEALTH_TOTAL]]+Table2[[#This Row],[OUTSD_SG_HEALTH_TOTAL]]</f>
        <v>0</v>
      </c>
      <c r="AT3427" s="273">
        <f>Table2[[#This Row],[OUTSD_ATM_HEALTH_TOTAL]]+Table2[[#This Row],[OUTSD_LG_HEALTH_TOTAL]]+Table2[[#This Row],[Individual Total]]+Table2[[#This Row],[Small Group Total]]+Table2[[#This Row],[OUTSD_STUDENT]]</f>
        <v>0</v>
      </c>
    </row>
    <row r="3428" spans="1:46">
      <c r="A3428" t="s">
        <v>131</v>
      </c>
      <c r="B3428" t="s">
        <v>383</v>
      </c>
      <c r="AE3428">
        <v>52</v>
      </c>
      <c r="AL3428">
        <v>2023</v>
      </c>
      <c r="AM3428">
        <v>4</v>
      </c>
      <c r="AN3428" s="273">
        <f>(Table2[[#This Row],[OUTSD_IND_HEALTH_TOTAL]]+Table2[[#This Row],[EXCHG_IND_HEALTH_TOTAL]])-Table2[[#This Row],[OUTSD_IND_GRANDFATHER]]</f>
        <v>0</v>
      </c>
      <c r="AO3428" s="275">
        <f>Table2[[#This Row],[OUTSD_IND_HEALTH_TOTAL]]-Table2[[#This Row],[OUTSD_IND_GRANDFATHER]]</f>
        <v>0</v>
      </c>
      <c r="AP3428" s="273">
        <f>(Table2[[#This Row],[OUTSD_SG_HEALTH_TOTAL]]+Table2[[#This Row],[EXCHG_SG_HEALTH_TOTAL]])-Table2[[#This Row],[OUTSD_SG_GRANDFATHER]]</f>
        <v>0</v>
      </c>
      <c r="AQ3428" s="275">
        <f>Table2[[#This Row],[OUTSD_SG_HEALTH_TOTAL]]-Table2[[#This Row],[OUTSD_SG_GRANDFATHER]]</f>
        <v>0</v>
      </c>
      <c r="AR3428" s="273">
        <f>Table2[[#This Row],[EXCHG_IND_HEALTH_TOTAL]]+Table2[[#This Row],[OUTSD_IND_HEALTH_TOTAL]]</f>
        <v>0</v>
      </c>
      <c r="AS3428" s="273">
        <f>Table2[[#This Row],[EXCHG_SG_HEALTH_TOTAL]]+Table2[[#This Row],[OUTSD_SG_HEALTH_TOTAL]]</f>
        <v>0</v>
      </c>
      <c r="AT3428" s="273">
        <f>Table2[[#This Row],[OUTSD_ATM_HEALTH_TOTAL]]+Table2[[#This Row],[OUTSD_LG_HEALTH_TOTAL]]+Table2[[#This Row],[Individual Total]]+Table2[[#This Row],[Small Group Total]]+Table2[[#This Row],[OUTSD_STUDENT]]</f>
        <v>0</v>
      </c>
    </row>
    <row r="3429" spans="1:46">
      <c r="A3429" t="s">
        <v>131</v>
      </c>
      <c r="B3429" t="s">
        <v>356</v>
      </c>
      <c r="AE3429">
        <v>1561</v>
      </c>
      <c r="AL3429">
        <v>2023</v>
      </c>
      <c r="AM3429">
        <v>4</v>
      </c>
      <c r="AN3429" s="273">
        <f>(Table2[[#This Row],[OUTSD_IND_HEALTH_TOTAL]]+Table2[[#This Row],[EXCHG_IND_HEALTH_TOTAL]])-Table2[[#This Row],[OUTSD_IND_GRANDFATHER]]</f>
        <v>0</v>
      </c>
      <c r="AO3429" s="275">
        <f>Table2[[#This Row],[OUTSD_IND_HEALTH_TOTAL]]-Table2[[#This Row],[OUTSD_IND_GRANDFATHER]]</f>
        <v>0</v>
      </c>
      <c r="AP3429" s="273">
        <f>(Table2[[#This Row],[OUTSD_SG_HEALTH_TOTAL]]+Table2[[#This Row],[EXCHG_SG_HEALTH_TOTAL]])-Table2[[#This Row],[OUTSD_SG_GRANDFATHER]]</f>
        <v>0</v>
      </c>
      <c r="AQ3429" s="275">
        <f>Table2[[#This Row],[OUTSD_SG_HEALTH_TOTAL]]-Table2[[#This Row],[OUTSD_SG_GRANDFATHER]]</f>
        <v>0</v>
      </c>
      <c r="AR3429" s="273">
        <f>Table2[[#This Row],[EXCHG_IND_HEALTH_TOTAL]]+Table2[[#This Row],[OUTSD_IND_HEALTH_TOTAL]]</f>
        <v>0</v>
      </c>
      <c r="AS3429" s="273">
        <f>Table2[[#This Row],[EXCHG_SG_HEALTH_TOTAL]]+Table2[[#This Row],[OUTSD_SG_HEALTH_TOTAL]]</f>
        <v>0</v>
      </c>
      <c r="AT3429" s="273">
        <f>Table2[[#This Row],[OUTSD_ATM_HEALTH_TOTAL]]+Table2[[#This Row],[OUTSD_LG_HEALTH_TOTAL]]+Table2[[#This Row],[Individual Total]]+Table2[[#This Row],[Small Group Total]]+Table2[[#This Row],[OUTSD_STUDENT]]</f>
        <v>0</v>
      </c>
    </row>
    <row r="3430" spans="1:46">
      <c r="A3430" t="s">
        <v>131</v>
      </c>
      <c r="B3430" t="s">
        <v>382</v>
      </c>
      <c r="AE3430">
        <v>92</v>
      </c>
      <c r="AL3430">
        <v>2023</v>
      </c>
      <c r="AM3430">
        <v>4</v>
      </c>
      <c r="AN3430" s="273">
        <f>(Table2[[#This Row],[OUTSD_IND_HEALTH_TOTAL]]+Table2[[#This Row],[EXCHG_IND_HEALTH_TOTAL]])-Table2[[#This Row],[OUTSD_IND_GRANDFATHER]]</f>
        <v>0</v>
      </c>
      <c r="AO3430" s="275">
        <f>Table2[[#This Row],[OUTSD_IND_HEALTH_TOTAL]]-Table2[[#This Row],[OUTSD_IND_GRANDFATHER]]</f>
        <v>0</v>
      </c>
      <c r="AP3430" s="273">
        <f>(Table2[[#This Row],[OUTSD_SG_HEALTH_TOTAL]]+Table2[[#This Row],[EXCHG_SG_HEALTH_TOTAL]])-Table2[[#This Row],[OUTSD_SG_GRANDFATHER]]</f>
        <v>0</v>
      </c>
      <c r="AQ3430" s="275">
        <f>Table2[[#This Row],[OUTSD_SG_HEALTH_TOTAL]]-Table2[[#This Row],[OUTSD_SG_GRANDFATHER]]</f>
        <v>0</v>
      </c>
      <c r="AR3430" s="273">
        <f>Table2[[#This Row],[EXCHG_IND_HEALTH_TOTAL]]+Table2[[#This Row],[OUTSD_IND_HEALTH_TOTAL]]</f>
        <v>0</v>
      </c>
      <c r="AS3430" s="273">
        <f>Table2[[#This Row],[EXCHG_SG_HEALTH_TOTAL]]+Table2[[#This Row],[OUTSD_SG_HEALTH_TOTAL]]</f>
        <v>0</v>
      </c>
      <c r="AT3430" s="273">
        <f>Table2[[#This Row],[OUTSD_ATM_HEALTH_TOTAL]]+Table2[[#This Row],[OUTSD_LG_HEALTH_TOTAL]]+Table2[[#This Row],[Individual Total]]+Table2[[#This Row],[Small Group Total]]+Table2[[#This Row],[OUTSD_STUDENT]]</f>
        <v>0</v>
      </c>
    </row>
    <row r="3431" spans="1:46">
      <c r="A3431" t="s">
        <v>131</v>
      </c>
      <c r="B3431" t="s">
        <v>359</v>
      </c>
      <c r="AE3431">
        <v>4049</v>
      </c>
      <c r="AL3431">
        <v>2023</v>
      </c>
      <c r="AM3431">
        <v>4</v>
      </c>
      <c r="AN3431" s="273">
        <f>(Table2[[#This Row],[OUTSD_IND_HEALTH_TOTAL]]+Table2[[#This Row],[EXCHG_IND_HEALTH_TOTAL]])-Table2[[#This Row],[OUTSD_IND_GRANDFATHER]]</f>
        <v>0</v>
      </c>
      <c r="AO3431" s="275">
        <f>Table2[[#This Row],[OUTSD_IND_HEALTH_TOTAL]]-Table2[[#This Row],[OUTSD_IND_GRANDFATHER]]</f>
        <v>0</v>
      </c>
      <c r="AP3431" s="273">
        <f>(Table2[[#This Row],[OUTSD_SG_HEALTH_TOTAL]]+Table2[[#This Row],[EXCHG_SG_HEALTH_TOTAL]])-Table2[[#This Row],[OUTSD_SG_GRANDFATHER]]</f>
        <v>0</v>
      </c>
      <c r="AQ3431" s="275">
        <f>Table2[[#This Row],[OUTSD_SG_HEALTH_TOTAL]]-Table2[[#This Row],[OUTSD_SG_GRANDFATHER]]</f>
        <v>0</v>
      </c>
      <c r="AR3431" s="273">
        <f>Table2[[#This Row],[EXCHG_IND_HEALTH_TOTAL]]+Table2[[#This Row],[OUTSD_IND_HEALTH_TOTAL]]</f>
        <v>0</v>
      </c>
      <c r="AS3431" s="273">
        <f>Table2[[#This Row],[EXCHG_SG_HEALTH_TOTAL]]+Table2[[#This Row],[OUTSD_SG_HEALTH_TOTAL]]</f>
        <v>0</v>
      </c>
      <c r="AT3431" s="273">
        <f>Table2[[#This Row],[OUTSD_ATM_HEALTH_TOTAL]]+Table2[[#This Row],[OUTSD_LG_HEALTH_TOTAL]]+Table2[[#This Row],[Individual Total]]+Table2[[#This Row],[Small Group Total]]+Table2[[#This Row],[OUTSD_STUDENT]]</f>
        <v>0</v>
      </c>
    </row>
    <row r="3432" spans="1:46">
      <c r="A3432" t="s">
        <v>131</v>
      </c>
      <c r="B3432" t="s">
        <v>364</v>
      </c>
      <c r="AE3432">
        <v>420</v>
      </c>
      <c r="AL3432">
        <v>2023</v>
      </c>
      <c r="AM3432">
        <v>4</v>
      </c>
      <c r="AN3432" s="273">
        <f>(Table2[[#This Row],[OUTSD_IND_HEALTH_TOTAL]]+Table2[[#This Row],[EXCHG_IND_HEALTH_TOTAL]])-Table2[[#This Row],[OUTSD_IND_GRANDFATHER]]</f>
        <v>0</v>
      </c>
      <c r="AO3432" s="275">
        <f>Table2[[#This Row],[OUTSD_IND_HEALTH_TOTAL]]-Table2[[#This Row],[OUTSD_IND_GRANDFATHER]]</f>
        <v>0</v>
      </c>
      <c r="AP3432" s="273">
        <f>(Table2[[#This Row],[OUTSD_SG_HEALTH_TOTAL]]+Table2[[#This Row],[EXCHG_SG_HEALTH_TOTAL]])-Table2[[#This Row],[OUTSD_SG_GRANDFATHER]]</f>
        <v>0</v>
      </c>
      <c r="AQ3432" s="275">
        <f>Table2[[#This Row],[OUTSD_SG_HEALTH_TOTAL]]-Table2[[#This Row],[OUTSD_SG_GRANDFATHER]]</f>
        <v>0</v>
      </c>
      <c r="AR3432" s="273">
        <f>Table2[[#This Row],[EXCHG_IND_HEALTH_TOTAL]]+Table2[[#This Row],[OUTSD_IND_HEALTH_TOTAL]]</f>
        <v>0</v>
      </c>
      <c r="AS3432" s="273">
        <f>Table2[[#This Row],[EXCHG_SG_HEALTH_TOTAL]]+Table2[[#This Row],[OUTSD_SG_HEALTH_TOTAL]]</f>
        <v>0</v>
      </c>
      <c r="AT3432" s="273">
        <f>Table2[[#This Row],[OUTSD_ATM_HEALTH_TOTAL]]+Table2[[#This Row],[OUTSD_LG_HEALTH_TOTAL]]+Table2[[#This Row],[Individual Total]]+Table2[[#This Row],[Small Group Total]]+Table2[[#This Row],[OUTSD_STUDENT]]</f>
        <v>0</v>
      </c>
    </row>
    <row r="3433" spans="1:46">
      <c r="A3433" t="s">
        <v>131</v>
      </c>
      <c r="B3433" t="s">
        <v>384</v>
      </c>
      <c r="AE3433">
        <v>48</v>
      </c>
      <c r="AL3433">
        <v>2023</v>
      </c>
      <c r="AM3433">
        <v>4</v>
      </c>
      <c r="AN3433" s="273">
        <f>(Table2[[#This Row],[OUTSD_IND_HEALTH_TOTAL]]+Table2[[#This Row],[EXCHG_IND_HEALTH_TOTAL]])-Table2[[#This Row],[OUTSD_IND_GRANDFATHER]]</f>
        <v>0</v>
      </c>
      <c r="AO3433" s="275">
        <f>Table2[[#This Row],[OUTSD_IND_HEALTH_TOTAL]]-Table2[[#This Row],[OUTSD_IND_GRANDFATHER]]</f>
        <v>0</v>
      </c>
      <c r="AP3433" s="273">
        <f>(Table2[[#This Row],[OUTSD_SG_HEALTH_TOTAL]]+Table2[[#This Row],[EXCHG_SG_HEALTH_TOTAL]])-Table2[[#This Row],[OUTSD_SG_GRANDFATHER]]</f>
        <v>0</v>
      </c>
      <c r="AQ3433" s="275">
        <f>Table2[[#This Row],[OUTSD_SG_HEALTH_TOTAL]]-Table2[[#This Row],[OUTSD_SG_GRANDFATHER]]</f>
        <v>0</v>
      </c>
      <c r="AR3433" s="273">
        <f>Table2[[#This Row],[EXCHG_IND_HEALTH_TOTAL]]+Table2[[#This Row],[OUTSD_IND_HEALTH_TOTAL]]</f>
        <v>0</v>
      </c>
      <c r="AS3433" s="273">
        <f>Table2[[#This Row],[EXCHG_SG_HEALTH_TOTAL]]+Table2[[#This Row],[OUTSD_SG_HEALTH_TOTAL]]</f>
        <v>0</v>
      </c>
      <c r="AT3433" s="273">
        <f>Table2[[#This Row],[OUTSD_ATM_HEALTH_TOTAL]]+Table2[[#This Row],[OUTSD_LG_HEALTH_TOTAL]]+Table2[[#This Row],[Individual Total]]+Table2[[#This Row],[Small Group Total]]+Table2[[#This Row],[OUTSD_STUDENT]]</f>
        <v>0</v>
      </c>
    </row>
    <row r="3434" spans="1:46">
      <c r="A3434" t="s">
        <v>131</v>
      </c>
      <c r="B3434" t="s">
        <v>374</v>
      </c>
      <c r="AE3434">
        <v>67</v>
      </c>
      <c r="AL3434">
        <v>2023</v>
      </c>
      <c r="AM3434">
        <v>4</v>
      </c>
      <c r="AN3434" s="273">
        <f>(Table2[[#This Row],[OUTSD_IND_HEALTH_TOTAL]]+Table2[[#This Row],[EXCHG_IND_HEALTH_TOTAL]])-Table2[[#This Row],[OUTSD_IND_GRANDFATHER]]</f>
        <v>0</v>
      </c>
      <c r="AO3434" s="275">
        <f>Table2[[#This Row],[OUTSD_IND_HEALTH_TOTAL]]-Table2[[#This Row],[OUTSD_IND_GRANDFATHER]]</f>
        <v>0</v>
      </c>
      <c r="AP3434" s="273">
        <f>(Table2[[#This Row],[OUTSD_SG_HEALTH_TOTAL]]+Table2[[#This Row],[EXCHG_SG_HEALTH_TOTAL]])-Table2[[#This Row],[OUTSD_SG_GRANDFATHER]]</f>
        <v>0</v>
      </c>
      <c r="AQ3434" s="275">
        <f>Table2[[#This Row],[OUTSD_SG_HEALTH_TOTAL]]-Table2[[#This Row],[OUTSD_SG_GRANDFATHER]]</f>
        <v>0</v>
      </c>
      <c r="AR3434" s="273">
        <f>Table2[[#This Row],[EXCHG_IND_HEALTH_TOTAL]]+Table2[[#This Row],[OUTSD_IND_HEALTH_TOTAL]]</f>
        <v>0</v>
      </c>
      <c r="AS3434" s="273">
        <f>Table2[[#This Row],[EXCHG_SG_HEALTH_TOTAL]]+Table2[[#This Row],[OUTSD_SG_HEALTH_TOTAL]]</f>
        <v>0</v>
      </c>
      <c r="AT3434" s="273">
        <f>Table2[[#This Row],[OUTSD_ATM_HEALTH_TOTAL]]+Table2[[#This Row],[OUTSD_LG_HEALTH_TOTAL]]+Table2[[#This Row],[Individual Total]]+Table2[[#This Row],[Small Group Total]]+Table2[[#This Row],[OUTSD_STUDENT]]</f>
        <v>0</v>
      </c>
    </row>
    <row r="3435" spans="1:46">
      <c r="A3435" t="s">
        <v>131</v>
      </c>
      <c r="B3435" t="s">
        <v>380</v>
      </c>
      <c r="AE3435">
        <v>418</v>
      </c>
      <c r="AL3435">
        <v>2023</v>
      </c>
      <c r="AM3435">
        <v>4</v>
      </c>
      <c r="AN3435" s="273">
        <f>(Table2[[#This Row],[OUTSD_IND_HEALTH_TOTAL]]+Table2[[#This Row],[EXCHG_IND_HEALTH_TOTAL]])-Table2[[#This Row],[OUTSD_IND_GRANDFATHER]]</f>
        <v>0</v>
      </c>
      <c r="AO3435" s="275">
        <f>Table2[[#This Row],[OUTSD_IND_HEALTH_TOTAL]]-Table2[[#This Row],[OUTSD_IND_GRANDFATHER]]</f>
        <v>0</v>
      </c>
      <c r="AP3435" s="273">
        <f>(Table2[[#This Row],[OUTSD_SG_HEALTH_TOTAL]]+Table2[[#This Row],[EXCHG_SG_HEALTH_TOTAL]])-Table2[[#This Row],[OUTSD_SG_GRANDFATHER]]</f>
        <v>0</v>
      </c>
      <c r="AQ3435" s="275">
        <f>Table2[[#This Row],[OUTSD_SG_HEALTH_TOTAL]]-Table2[[#This Row],[OUTSD_SG_GRANDFATHER]]</f>
        <v>0</v>
      </c>
      <c r="AR3435" s="273">
        <f>Table2[[#This Row],[EXCHG_IND_HEALTH_TOTAL]]+Table2[[#This Row],[OUTSD_IND_HEALTH_TOTAL]]</f>
        <v>0</v>
      </c>
      <c r="AS3435" s="273">
        <f>Table2[[#This Row],[EXCHG_SG_HEALTH_TOTAL]]+Table2[[#This Row],[OUTSD_SG_HEALTH_TOTAL]]</f>
        <v>0</v>
      </c>
      <c r="AT3435" s="273">
        <f>Table2[[#This Row],[OUTSD_ATM_HEALTH_TOTAL]]+Table2[[#This Row],[OUTSD_LG_HEALTH_TOTAL]]+Table2[[#This Row],[Individual Total]]+Table2[[#This Row],[Small Group Total]]+Table2[[#This Row],[OUTSD_STUDENT]]</f>
        <v>0</v>
      </c>
    </row>
    <row r="3436" spans="1:46">
      <c r="A3436" t="s">
        <v>131</v>
      </c>
      <c r="B3436" t="s">
        <v>387</v>
      </c>
      <c r="AE3436">
        <v>118</v>
      </c>
      <c r="AL3436">
        <v>2023</v>
      </c>
      <c r="AM3436">
        <v>4</v>
      </c>
      <c r="AN3436" s="273">
        <f>(Table2[[#This Row],[OUTSD_IND_HEALTH_TOTAL]]+Table2[[#This Row],[EXCHG_IND_HEALTH_TOTAL]])-Table2[[#This Row],[OUTSD_IND_GRANDFATHER]]</f>
        <v>0</v>
      </c>
      <c r="AO3436" s="275">
        <f>Table2[[#This Row],[OUTSD_IND_HEALTH_TOTAL]]-Table2[[#This Row],[OUTSD_IND_GRANDFATHER]]</f>
        <v>0</v>
      </c>
      <c r="AP3436" s="273">
        <f>(Table2[[#This Row],[OUTSD_SG_HEALTH_TOTAL]]+Table2[[#This Row],[EXCHG_SG_HEALTH_TOTAL]])-Table2[[#This Row],[OUTSD_SG_GRANDFATHER]]</f>
        <v>0</v>
      </c>
      <c r="AQ3436" s="275">
        <f>Table2[[#This Row],[OUTSD_SG_HEALTH_TOTAL]]-Table2[[#This Row],[OUTSD_SG_GRANDFATHER]]</f>
        <v>0</v>
      </c>
      <c r="AR3436" s="273">
        <f>Table2[[#This Row],[EXCHG_IND_HEALTH_TOTAL]]+Table2[[#This Row],[OUTSD_IND_HEALTH_TOTAL]]</f>
        <v>0</v>
      </c>
      <c r="AS3436" s="273">
        <f>Table2[[#This Row],[EXCHG_SG_HEALTH_TOTAL]]+Table2[[#This Row],[OUTSD_SG_HEALTH_TOTAL]]</f>
        <v>0</v>
      </c>
      <c r="AT3436" s="273">
        <f>Table2[[#This Row],[OUTSD_ATM_HEALTH_TOTAL]]+Table2[[#This Row],[OUTSD_LG_HEALTH_TOTAL]]+Table2[[#This Row],[Individual Total]]+Table2[[#This Row],[Small Group Total]]+Table2[[#This Row],[OUTSD_STUDENT]]</f>
        <v>0</v>
      </c>
    </row>
    <row r="3437" spans="1:46">
      <c r="A3437" t="s">
        <v>131</v>
      </c>
      <c r="B3437" t="s">
        <v>392</v>
      </c>
      <c r="AE3437">
        <v>9</v>
      </c>
      <c r="AL3437">
        <v>2023</v>
      </c>
      <c r="AM3437">
        <v>4</v>
      </c>
      <c r="AN3437" s="273">
        <f>(Table2[[#This Row],[OUTSD_IND_HEALTH_TOTAL]]+Table2[[#This Row],[EXCHG_IND_HEALTH_TOTAL]])-Table2[[#This Row],[OUTSD_IND_GRANDFATHER]]</f>
        <v>0</v>
      </c>
      <c r="AO3437" s="275">
        <f>Table2[[#This Row],[OUTSD_IND_HEALTH_TOTAL]]-Table2[[#This Row],[OUTSD_IND_GRANDFATHER]]</f>
        <v>0</v>
      </c>
      <c r="AP3437" s="273">
        <f>(Table2[[#This Row],[OUTSD_SG_HEALTH_TOTAL]]+Table2[[#This Row],[EXCHG_SG_HEALTH_TOTAL]])-Table2[[#This Row],[OUTSD_SG_GRANDFATHER]]</f>
        <v>0</v>
      </c>
      <c r="AQ3437" s="275">
        <f>Table2[[#This Row],[OUTSD_SG_HEALTH_TOTAL]]-Table2[[#This Row],[OUTSD_SG_GRANDFATHER]]</f>
        <v>0</v>
      </c>
      <c r="AR3437" s="273">
        <f>Table2[[#This Row],[EXCHG_IND_HEALTH_TOTAL]]+Table2[[#This Row],[OUTSD_IND_HEALTH_TOTAL]]</f>
        <v>0</v>
      </c>
      <c r="AS3437" s="273">
        <f>Table2[[#This Row],[EXCHG_SG_HEALTH_TOTAL]]+Table2[[#This Row],[OUTSD_SG_HEALTH_TOTAL]]</f>
        <v>0</v>
      </c>
      <c r="AT3437" s="273">
        <f>Table2[[#This Row],[OUTSD_ATM_HEALTH_TOTAL]]+Table2[[#This Row],[OUTSD_LG_HEALTH_TOTAL]]+Table2[[#This Row],[Individual Total]]+Table2[[#This Row],[Small Group Total]]+Table2[[#This Row],[OUTSD_STUDENT]]</f>
        <v>0</v>
      </c>
    </row>
    <row r="3438" spans="1:46">
      <c r="A3438" t="s">
        <v>131</v>
      </c>
      <c r="B3438" t="s">
        <v>373</v>
      </c>
      <c r="AE3438">
        <v>1018</v>
      </c>
      <c r="AL3438">
        <v>2023</v>
      </c>
      <c r="AM3438">
        <v>4</v>
      </c>
      <c r="AN3438" s="273">
        <f>(Table2[[#This Row],[OUTSD_IND_HEALTH_TOTAL]]+Table2[[#This Row],[EXCHG_IND_HEALTH_TOTAL]])-Table2[[#This Row],[OUTSD_IND_GRANDFATHER]]</f>
        <v>0</v>
      </c>
      <c r="AO3438" s="275">
        <f>Table2[[#This Row],[OUTSD_IND_HEALTH_TOTAL]]-Table2[[#This Row],[OUTSD_IND_GRANDFATHER]]</f>
        <v>0</v>
      </c>
      <c r="AP3438" s="273">
        <f>(Table2[[#This Row],[OUTSD_SG_HEALTH_TOTAL]]+Table2[[#This Row],[EXCHG_SG_HEALTH_TOTAL]])-Table2[[#This Row],[OUTSD_SG_GRANDFATHER]]</f>
        <v>0</v>
      </c>
      <c r="AQ3438" s="275">
        <f>Table2[[#This Row],[OUTSD_SG_HEALTH_TOTAL]]-Table2[[#This Row],[OUTSD_SG_GRANDFATHER]]</f>
        <v>0</v>
      </c>
      <c r="AR3438" s="273">
        <f>Table2[[#This Row],[EXCHG_IND_HEALTH_TOTAL]]+Table2[[#This Row],[OUTSD_IND_HEALTH_TOTAL]]</f>
        <v>0</v>
      </c>
      <c r="AS3438" s="273">
        <f>Table2[[#This Row],[EXCHG_SG_HEALTH_TOTAL]]+Table2[[#This Row],[OUTSD_SG_HEALTH_TOTAL]]</f>
        <v>0</v>
      </c>
      <c r="AT3438" s="273">
        <f>Table2[[#This Row],[OUTSD_ATM_HEALTH_TOTAL]]+Table2[[#This Row],[OUTSD_LG_HEALTH_TOTAL]]+Table2[[#This Row],[Individual Total]]+Table2[[#This Row],[Small Group Total]]+Table2[[#This Row],[OUTSD_STUDENT]]</f>
        <v>0</v>
      </c>
    </row>
    <row r="3439" spans="1:46">
      <c r="A3439" t="s">
        <v>131</v>
      </c>
      <c r="B3439" t="s">
        <v>357</v>
      </c>
      <c r="AE3439">
        <v>3584</v>
      </c>
      <c r="AL3439">
        <v>2023</v>
      </c>
      <c r="AM3439">
        <v>4</v>
      </c>
      <c r="AN3439" s="273">
        <f>(Table2[[#This Row],[OUTSD_IND_HEALTH_TOTAL]]+Table2[[#This Row],[EXCHG_IND_HEALTH_TOTAL]])-Table2[[#This Row],[OUTSD_IND_GRANDFATHER]]</f>
        <v>0</v>
      </c>
      <c r="AO3439" s="275">
        <f>Table2[[#This Row],[OUTSD_IND_HEALTH_TOTAL]]-Table2[[#This Row],[OUTSD_IND_GRANDFATHER]]</f>
        <v>0</v>
      </c>
      <c r="AP3439" s="273">
        <f>(Table2[[#This Row],[OUTSD_SG_HEALTH_TOTAL]]+Table2[[#This Row],[EXCHG_SG_HEALTH_TOTAL]])-Table2[[#This Row],[OUTSD_SG_GRANDFATHER]]</f>
        <v>0</v>
      </c>
      <c r="AQ3439" s="275">
        <f>Table2[[#This Row],[OUTSD_SG_HEALTH_TOTAL]]-Table2[[#This Row],[OUTSD_SG_GRANDFATHER]]</f>
        <v>0</v>
      </c>
      <c r="AR3439" s="273">
        <f>Table2[[#This Row],[EXCHG_IND_HEALTH_TOTAL]]+Table2[[#This Row],[OUTSD_IND_HEALTH_TOTAL]]</f>
        <v>0</v>
      </c>
      <c r="AS3439" s="273">
        <f>Table2[[#This Row],[EXCHG_SG_HEALTH_TOTAL]]+Table2[[#This Row],[OUTSD_SG_HEALTH_TOTAL]]</f>
        <v>0</v>
      </c>
      <c r="AT3439" s="273">
        <f>Table2[[#This Row],[OUTSD_ATM_HEALTH_TOTAL]]+Table2[[#This Row],[OUTSD_LG_HEALTH_TOTAL]]+Table2[[#This Row],[Individual Total]]+Table2[[#This Row],[Small Group Total]]+Table2[[#This Row],[OUTSD_STUDENT]]</f>
        <v>0</v>
      </c>
    </row>
    <row r="3440" spans="1:46">
      <c r="A3440" t="s">
        <v>131</v>
      </c>
      <c r="B3440" t="s">
        <v>390</v>
      </c>
      <c r="AE3440">
        <v>6</v>
      </c>
      <c r="AL3440">
        <v>2023</v>
      </c>
      <c r="AM3440">
        <v>4</v>
      </c>
      <c r="AN3440" s="273">
        <f>(Table2[[#This Row],[OUTSD_IND_HEALTH_TOTAL]]+Table2[[#This Row],[EXCHG_IND_HEALTH_TOTAL]])-Table2[[#This Row],[OUTSD_IND_GRANDFATHER]]</f>
        <v>0</v>
      </c>
      <c r="AO3440" s="275">
        <f>Table2[[#This Row],[OUTSD_IND_HEALTH_TOTAL]]-Table2[[#This Row],[OUTSD_IND_GRANDFATHER]]</f>
        <v>0</v>
      </c>
      <c r="AP3440" s="273">
        <f>(Table2[[#This Row],[OUTSD_SG_HEALTH_TOTAL]]+Table2[[#This Row],[EXCHG_SG_HEALTH_TOTAL]])-Table2[[#This Row],[OUTSD_SG_GRANDFATHER]]</f>
        <v>0</v>
      </c>
      <c r="AQ3440" s="275">
        <f>Table2[[#This Row],[OUTSD_SG_HEALTH_TOTAL]]-Table2[[#This Row],[OUTSD_SG_GRANDFATHER]]</f>
        <v>0</v>
      </c>
      <c r="AR3440" s="273">
        <f>Table2[[#This Row],[EXCHG_IND_HEALTH_TOTAL]]+Table2[[#This Row],[OUTSD_IND_HEALTH_TOTAL]]</f>
        <v>0</v>
      </c>
      <c r="AS3440" s="273">
        <f>Table2[[#This Row],[EXCHG_SG_HEALTH_TOTAL]]+Table2[[#This Row],[OUTSD_SG_HEALTH_TOTAL]]</f>
        <v>0</v>
      </c>
      <c r="AT3440" s="273">
        <f>Table2[[#This Row],[OUTSD_ATM_HEALTH_TOTAL]]+Table2[[#This Row],[OUTSD_LG_HEALTH_TOTAL]]+Table2[[#This Row],[Individual Total]]+Table2[[#This Row],[Small Group Total]]+Table2[[#This Row],[OUTSD_STUDENT]]</f>
        <v>0</v>
      </c>
    </row>
    <row r="3441" spans="1:46">
      <c r="A3441" t="s">
        <v>131</v>
      </c>
      <c r="B3441" t="s">
        <v>362</v>
      </c>
      <c r="AE3441">
        <v>517</v>
      </c>
      <c r="AL3441">
        <v>2023</v>
      </c>
      <c r="AM3441">
        <v>4</v>
      </c>
      <c r="AN3441" s="273">
        <f>(Table2[[#This Row],[OUTSD_IND_HEALTH_TOTAL]]+Table2[[#This Row],[EXCHG_IND_HEALTH_TOTAL]])-Table2[[#This Row],[OUTSD_IND_GRANDFATHER]]</f>
        <v>0</v>
      </c>
      <c r="AO3441" s="275">
        <f>Table2[[#This Row],[OUTSD_IND_HEALTH_TOTAL]]-Table2[[#This Row],[OUTSD_IND_GRANDFATHER]]</f>
        <v>0</v>
      </c>
      <c r="AP3441" s="273">
        <f>(Table2[[#This Row],[OUTSD_SG_HEALTH_TOTAL]]+Table2[[#This Row],[EXCHG_SG_HEALTH_TOTAL]])-Table2[[#This Row],[OUTSD_SG_GRANDFATHER]]</f>
        <v>0</v>
      </c>
      <c r="AQ3441" s="275">
        <f>Table2[[#This Row],[OUTSD_SG_HEALTH_TOTAL]]-Table2[[#This Row],[OUTSD_SG_GRANDFATHER]]</f>
        <v>0</v>
      </c>
      <c r="AR3441" s="273">
        <f>Table2[[#This Row],[EXCHG_IND_HEALTH_TOTAL]]+Table2[[#This Row],[OUTSD_IND_HEALTH_TOTAL]]</f>
        <v>0</v>
      </c>
      <c r="AS3441" s="273">
        <f>Table2[[#This Row],[EXCHG_SG_HEALTH_TOTAL]]+Table2[[#This Row],[OUTSD_SG_HEALTH_TOTAL]]</f>
        <v>0</v>
      </c>
      <c r="AT3441" s="273">
        <f>Table2[[#This Row],[OUTSD_ATM_HEALTH_TOTAL]]+Table2[[#This Row],[OUTSD_LG_HEALTH_TOTAL]]+Table2[[#This Row],[Individual Total]]+Table2[[#This Row],[Small Group Total]]+Table2[[#This Row],[OUTSD_STUDENT]]</f>
        <v>0</v>
      </c>
    </row>
    <row r="3442" spans="1:46">
      <c r="A3442" t="s">
        <v>132</v>
      </c>
      <c r="B3442" t="s">
        <v>363</v>
      </c>
      <c r="AE3442">
        <v>2</v>
      </c>
      <c r="AL3442">
        <v>2023</v>
      </c>
      <c r="AM3442">
        <v>4</v>
      </c>
      <c r="AN3442" s="273">
        <f>(Table2[[#This Row],[OUTSD_IND_HEALTH_TOTAL]]+Table2[[#This Row],[EXCHG_IND_HEALTH_TOTAL]])-Table2[[#This Row],[OUTSD_IND_GRANDFATHER]]</f>
        <v>0</v>
      </c>
      <c r="AO3442" s="275">
        <f>Table2[[#This Row],[OUTSD_IND_HEALTH_TOTAL]]-Table2[[#This Row],[OUTSD_IND_GRANDFATHER]]</f>
        <v>0</v>
      </c>
      <c r="AP3442" s="273">
        <f>(Table2[[#This Row],[OUTSD_SG_HEALTH_TOTAL]]+Table2[[#This Row],[EXCHG_SG_HEALTH_TOTAL]])-Table2[[#This Row],[OUTSD_SG_GRANDFATHER]]</f>
        <v>0</v>
      </c>
      <c r="AQ3442" s="275">
        <f>Table2[[#This Row],[OUTSD_SG_HEALTH_TOTAL]]-Table2[[#This Row],[OUTSD_SG_GRANDFATHER]]</f>
        <v>0</v>
      </c>
      <c r="AR3442" s="273">
        <f>Table2[[#This Row],[EXCHG_IND_HEALTH_TOTAL]]+Table2[[#This Row],[OUTSD_IND_HEALTH_TOTAL]]</f>
        <v>0</v>
      </c>
      <c r="AS3442" s="273">
        <f>Table2[[#This Row],[EXCHG_SG_HEALTH_TOTAL]]+Table2[[#This Row],[OUTSD_SG_HEALTH_TOTAL]]</f>
        <v>0</v>
      </c>
      <c r="AT3442" s="273">
        <f>Table2[[#This Row],[OUTSD_ATM_HEALTH_TOTAL]]+Table2[[#This Row],[OUTSD_LG_HEALTH_TOTAL]]+Table2[[#This Row],[Individual Total]]+Table2[[#This Row],[Small Group Total]]+Table2[[#This Row],[OUTSD_STUDENT]]</f>
        <v>0</v>
      </c>
    </row>
    <row r="3443" spans="1:46">
      <c r="A3443" t="s">
        <v>132</v>
      </c>
      <c r="B3443" t="s">
        <v>358</v>
      </c>
      <c r="AE3443">
        <v>7</v>
      </c>
      <c r="AK3443">
        <v>1</v>
      </c>
      <c r="AL3443">
        <v>2023</v>
      </c>
      <c r="AM3443">
        <v>4</v>
      </c>
      <c r="AN3443" s="273">
        <f>(Table2[[#This Row],[OUTSD_IND_HEALTH_TOTAL]]+Table2[[#This Row],[EXCHG_IND_HEALTH_TOTAL]])-Table2[[#This Row],[OUTSD_IND_GRANDFATHER]]</f>
        <v>0</v>
      </c>
      <c r="AO3443" s="275">
        <f>Table2[[#This Row],[OUTSD_IND_HEALTH_TOTAL]]-Table2[[#This Row],[OUTSD_IND_GRANDFATHER]]</f>
        <v>0</v>
      </c>
      <c r="AP3443" s="273">
        <f>(Table2[[#This Row],[OUTSD_SG_HEALTH_TOTAL]]+Table2[[#This Row],[EXCHG_SG_HEALTH_TOTAL]])-Table2[[#This Row],[OUTSD_SG_GRANDFATHER]]</f>
        <v>0</v>
      </c>
      <c r="AQ3443" s="275">
        <f>Table2[[#This Row],[OUTSD_SG_HEALTH_TOTAL]]-Table2[[#This Row],[OUTSD_SG_GRANDFATHER]]</f>
        <v>0</v>
      </c>
      <c r="AR3443" s="273">
        <f>Table2[[#This Row],[EXCHG_IND_HEALTH_TOTAL]]+Table2[[#This Row],[OUTSD_IND_HEALTH_TOTAL]]</f>
        <v>0</v>
      </c>
      <c r="AS3443" s="273">
        <f>Table2[[#This Row],[EXCHG_SG_HEALTH_TOTAL]]+Table2[[#This Row],[OUTSD_SG_HEALTH_TOTAL]]</f>
        <v>0</v>
      </c>
      <c r="AT3443" s="273">
        <f>Table2[[#This Row],[OUTSD_ATM_HEALTH_TOTAL]]+Table2[[#This Row],[OUTSD_LG_HEALTH_TOTAL]]+Table2[[#This Row],[Individual Total]]+Table2[[#This Row],[Small Group Total]]+Table2[[#This Row],[OUTSD_STUDENT]]</f>
        <v>0</v>
      </c>
    </row>
    <row r="3444" spans="1:46">
      <c r="A3444" t="s">
        <v>132</v>
      </c>
      <c r="B3444" t="s">
        <v>361</v>
      </c>
      <c r="AE3444">
        <v>2</v>
      </c>
      <c r="AL3444">
        <v>2023</v>
      </c>
      <c r="AM3444">
        <v>4</v>
      </c>
      <c r="AN3444" s="273">
        <f>(Table2[[#This Row],[OUTSD_IND_HEALTH_TOTAL]]+Table2[[#This Row],[EXCHG_IND_HEALTH_TOTAL]])-Table2[[#This Row],[OUTSD_IND_GRANDFATHER]]</f>
        <v>0</v>
      </c>
      <c r="AO3444" s="275">
        <f>Table2[[#This Row],[OUTSD_IND_HEALTH_TOTAL]]-Table2[[#This Row],[OUTSD_IND_GRANDFATHER]]</f>
        <v>0</v>
      </c>
      <c r="AP3444" s="273">
        <f>(Table2[[#This Row],[OUTSD_SG_HEALTH_TOTAL]]+Table2[[#This Row],[EXCHG_SG_HEALTH_TOTAL]])-Table2[[#This Row],[OUTSD_SG_GRANDFATHER]]</f>
        <v>0</v>
      </c>
      <c r="AQ3444" s="275">
        <f>Table2[[#This Row],[OUTSD_SG_HEALTH_TOTAL]]-Table2[[#This Row],[OUTSD_SG_GRANDFATHER]]</f>
        <v>0</v>
      </c>
      <c r="AR3444" s="273">
        <f>Table2[[#This Row],[EXCHG_IND_HEALTH_TOTAL]]+Table2[[#This Row],[OUTSD_IND_HEALTH_TOTAL]]</f>
        <v>0</v>
      </c>
      <c r="AS3444" s="273">
        <f>Table2[[#This Row],[EXCHG_SG_HEALTH_TOTAL]]+Table2[[#This Row],[OUTSD_SG_HEALTH_TOTAL]]</f>
        <v>0</v>
      </c>
      <c r="AT3444" s="273">
        <f>Table2[[#This Row],[OUTSD_ATM_HEALTH_TOTAL]]+Table2[[#This Row],[OUTSD_LG_HEALTH_TOTAL]]+Table2[[#This Row],[Individual Total]]+Table2[[#This Row],[Small Group Total]]+Table2[[#This Row],[OUTSD_STUDENT]]</f>
        <v>0</v>
      </c>
    </row>
    <row r="3445" spans="1:46">
      <c r="A3445" t="s">
        <v>132</v>
      </c>
      <c r="B3445" t="s">
        <v>376</v>
      </c>
      <c r="AE3445">
        <v>1</v>
      </c>
      <c r="AL3445">
        <v>2023</v>
      </c>
      <c r="AM3445">
        <v>4</v>
      </c>
      <c r="AN3445" s="273">
        <f>(Table2[[#This Row],[OUTSD_IND_HEALTH_TOTAL]]+Table2[[#This Row],[EXCHG_IND_HEALTH_TOTAL]])-Table2[[#This Row],[OUTSD_IND_GRANDFATHER]]</f>
        <v>0</v>
      </c>
      <c r="AO3445" s="275">
        <f>Table2[[#This Row],[OUTSD_IND_HEALTH_TOTAL]]-Table2[[#This Row],[OUTSD_IND_GRANDFATHER]]</f>
        <v>0</v>
      </c>
      <c r="AP3445" s="273">
        <f>(Table2[[#This Row],[OUTSD_SG_HEALTH_TOTAL]]+Table2[[#This Row],[EXCHG_SG_HEALTH_TOTAL]])-Table2[[#This Row],[OUTSD_SG_GRANDFATHER]]</f>
        <v>0</v>
      </c>
      <c r="AQ3445" s="275">
        <f>Table2[[#This Row],[OUTSD_SG_HEALTH_TOTAL]]-Table2[[#This Row],[OUTSD_SG_GRANDFATHER]]</f>
        <v>0</v>
      </c>
      <c r="AR3445" s="273">
        <f>Table2[[#This Row],[EXCHG_IND_HEALTH_TOTAL]]+Table2[[#This Row],[OUTSD_IND_HEALTH_TOTAL]]</f>
        <v>0</v>
      </c>
      <c r="AS3445" s="273">
        <f>Table2[[#This Row],[EXCHG_SG_HEALTH_TOTAL]]+Table2[[#This Row],[OUTSD_SG_HEALTH_TOTAL]]</f>
        <v>0</v>
      </c>
      <c r="AT3445" s="273">
        <f>Table2[[#This Row],[OUTSD_ATM_HEALTH_TOTAL]]+Table2[[#This Row],[OUTSD_LG_HEALTH_TOTAL]]+Table2[[#This Row],[Individual Total]]+Table2[[#This Row],[Small Group Total]]+Table2[[#This Row],[OUTSD_STUDENT]]</f>
        <v>0</v>
      </c>
    </row>
    <row r="3446" spans="1:46">
      <c r="A3446" t="s">
        <v>132</v>
      </c>
      <c r="B3446" t="s">
        <v>370</v>
      </c>
      <c r="AE3446">
        <v>11</v>
      </c>
      <c r="AK3446">
        <v>2</v>
      </c>
      <c r="AL3446">
        <v>2023</v>
      </c>
      <c r="AM3446">
        <v>4</v>
      </c>
      <c r="AN3446" s="273">
        <f>(Table2[[#This Row],[OUTSD_IND_HEALTH_TOTAL]]+Table2[[#This Row],[EXCHG_IND_HEALTH_TOTAL]])-Table2[[#This Row],[OUTSD_IND_GRANDFATHER]]</f>
        <v>0</v>
      </c>
      <c r="AO3446" s="275">
        <f>Table2[[#This Row],[OUTSD_IND_HEALTH_TOTAL]]-Table2[[#This Row],[OUTSD_IND_GRANDFATHER]]</f>
        <v>0</v>
      </c>
      <c r="AP3446" s="273">
        <f>(Table2[[#This Row],[OUTSD_SG_HEALTH_TOTAL]]+Table2[[#This Row],[EXCHG_SG_HEALTH_TOTAL]])-Table2[[#This Row],[OUTSD_SG_GRANDFATHER]]</f>
        <v>0</v>
      </c>
      <c r="AQ3446" s="275">
        <f>Table2[[#This Row],[OUTSD_SG_HEALTH_TOTAL]]-Table2[[#This Row],[OUTSD_SG_GRANDFATHER]]</f>
        <v>0</v>
      </c>
      <c r="AR3446" s="273">
        <f>Table2[[#This Row],[EXCHG_IND_HEALTH_TOTAL]]+Table2[[#This Row],[OUTSD_IND_HEALTH_TOTAL]]</f>
        <v>0</v>
      </c>
      <c r="AS3446" s="273">
        <f>Table2[[#This Row],[EXCHG_SG_HEALTH_TOTAL]]+Table2[[#This Row],[OUTSD_SG_HEALTH_TOTAL]]</f>
        <v>0</v>
      </c>
      <c r="AT3446" s="273">
        <f>Table2[[#This Row],[OUTSD_ATM_HEALTH_TOTAL]]+Table2[[#This Row],[OUTSD_LG_HEALTH_TOTAL]]+Table2[[#This Row],[Individual Total]]+Table2[[#This Row],[Small Group Total]]+Table2[[#This Row],[OUTSD_STUDENT]]</f>
        <v>0</v>
      </c>
    </row>
    <row r="3447" spans="1:46">
      <c r="A3447" t="s">
        <v>132</v>
      </c>
      <c r="B3447" t="s">
        <v>367</v>
      </c>
      <c r="AE3447">
        <v>2</v>
      </c>
      <c r="AL3447">
        <v>2023</v>
      </c>
      <c r="AM3447">
        <v>4</v>
      </c>
      <c r="AN3447" s="273">
        <f>(Table2[[#This Row],[OUTSD_IND_HEALTH_TOTAL]]+Table2[[#This Row],[EXCHG_IND_HEALTH_TOTAL]])-Table2[[#This Row],[OUTSD_IND_GRANDFATHER]]</f>
        <v>0</v>
      </c>
      <c r="AO3447" s="275">
        <f>Table2[[#This Row],[OUTSD_IND_HEALTH_TOTAL]]-Table2[[#This Row],[OUTSD_IND_GRANDFATHER]]</f>
        <v>0</v>
      </c>
      <c r="AP3447" s="273">
        <f>(Table2[[#This Row],[OUTSD_SG_HEALTH_TOTAL]]+Table2[[#This Row],[EXCHG_SG_HEALTH_TOTAL]])-Table2[[#This Row],[OUTSD_SG_GRANDFATHER]]</f>
        <v>0</v>
      </c>
      <c r="AQ3447" s="275">
        <f>Table2[[#This Row],[OUTSD_SG_HEALTH_TOTAL]]-Table2[[#This Row],[OUTSD_SG_GRANDFATHER]]</f>
        <v>0</v>
      </c>
      <c r="AR3447" s="273">
        <f>Table2[[#This Row],[EXCHG_IND_HEALTH_TOTAL]]+Table2[[#This Row],[OUTSD_IND_HEALTH_TOTAL]]</f>
        <v>0</v>
      </c>
      <c r="AS3447" s="273">
        <f>Table2[[#This Row],[EXCHG_SG_HEALTH_TOTAL]]+Table2[[#This Row],[OUTSD_SG_HEALTH_TOTAL]]</f>
        <v>0</v>
      </c>
      <c r="AT3447" s="273">
        <f>Table2[[#This Row],[OUTSD_ATM_HEALTH_TOTAL]]+Table2[[#This Row],[OUTSD_LG_HEALTH_TOTAL]]+Table2[[#This Row],[Individual Total]]+Table2[[#This Row],[Small Group Total]]+Table2[[#This Row],[OUTSD_STUDENT]]</f>
        <v>0</v>
      </c>
    </row>
    <row r="3448" spans="1:46">
      <c r="A3448" t="s">
        <v>132</v>
      </c>
      <c r="B3448" t="s">
        <v>360</v>
      </c>
      <c r="AE3448">
        <v>1</v>
      </c>
      <c r="AL3448">
        <v>2023</v>
      </c>
      <c r="AM3448">
        <v>4</v>
      </c>
      <c r="AN3448" s="273">
        <f>(Table2[[#This Row],[OUTSD_IND_HEALTH_TOTAL]]+Table2[[#This Row],[EXCHG_IND_HEALTH_TOTAL]])-Table2[[#This Row],[OUTSD_IND_GRANDFATHER]]</f>
        <v>0</v>
      </c>
      <c r="AO3448" s="275">
        <f>Table2[[#This Row],[OUTSD_IND_HEALTH_TOTAL]]-Table2[[#This Row],[OUTSD_IND_GRANDFATHER]]</f>
        <v>0</v>
      </c>
      <c r="AP3448" s="273">
        <f>(Table2[[#This Row],[OUTSD_SG_HEALTH_TOTAL]]+Table2[[#This Row],[EXCHG_SG_HEALTH_TOTAL]])-Table2[[#This Row],[OUTSD_SG_GRANDFATHER]]</f>
        <v>0</v>
      </c>
      <c r="AQ3448" s="275">
        <f>Table2[[#This Row],[OUTSD_SG_HEALTH_TOTAL]]-Table2[[#This Row],[OUTSD_SG_GRANDFATHER]]</f>
        <v>0</v>
      </c>
      <c r="AR3448" s="273">
        <f>Table2[[#This Row],[EXCHG_IND_HEALTH_TOTAL]]+Table2[[#This Row],[OUTSD_IND_HEALTH_TOTAL]]</f>
        <v>0</v>
      </c>
      <c r="AS3448" s="273">
        <f>Table2[[#This Row],[EXCHG_SG_HEALTH_TOTAL]]+Table2[[#This Row],[OUTSD_SG_HEALTH_TOTAL]]</f>
        <v>0</v>
      </c>
      <c r="AT3448" s="273">
        <f>Table2[[#This Row],[OUTSD_ATM_HEALTH_TOTAL]]+Table2[[#This Row],[OUTSD_LG_HEALTH_TOTAL]]+Table2[[#This Row],[Individual Total]]+Table2[[#This Row],[Small Group Total]]+Table2[[#This Row],[OUTSD_STUDENT]]</f>
        <v>0</v>
      </c>
    </row>
    <row r="3449" spans="1:46">
      <c r="A3449" t="s">
        <v>132</v>
      </c>
      <c r="B3449" t="s">
        <v>368</v>
      </c>
      <c r="AE3449">
        <v>1</v>
      </c>
      <c r="AL3449">
        <v>2023</v>
      </c>
      <c r="AM3449">
        <v>4</v>
      </c>
      <c r="AN3449" s="273">
        <f>(Table2[[#This Row],[OUTSD_IND_HEALTH_TOTAL]]+Table2[[#This Row],[EXCHG_IND_HEALTH_TOTAL]])-Table2[[#This Row],[OUTSD_IND_GRANDFATHER]]</f>
        <v>0</v>
      </c>
      <c r="AO3449" s="275">
        <f>Table2[[#This Row],[OUTSD_IND_HEALTH_TOTAL]]-Table2[[#This Row],[OUTSD_IND_GRANDFATHER]]</f>
        <v>0</v>
      </c>
      <c r="AP3449" s="273">
        <f>(Table2[[#This Row],[OUTSD_SG_HEALTH_TOTAL]]+Table2[[#This Row],[EXCHG_SG_HEALTH_TOTAL]])-Table2[[#This Row],[OUTSD_SG_GRANDFATHER]]</f>
        <v>0</v>
      </c>
      <c r="AQ3449" s="275">
        <f>Table2[[#This Row],[OUTSD_SG_HEALTH_TOTAL]]-Table2[[#This Row],[OUTSD_SG_GRANDFATHER]]</f>
        <v>0</v>
      </c>
      <c r="AR3449" s="273">
        <f>Table2[[#This Row],[EXCHG_IND_HEALTH_TOTAL]]+Table2[[#This Row],[OUTSD_IND_HEALTH_TOTAL]]</f>
        <v>0</v>
      </c>
      <c r="AS3449" s="273">
        <f>Table2[[#This Row],[EXCHG_SG_HEALTH_TOTAL]]+Table2[[#This Row],[OUTSD_SG_HEALTH_TOTAL]]</f>
        <v>0</v>
      </c>
      <c r="AT3449" s="273">
        <f>Table2[[#This Row],[OUTSD_ATM_HEALTH_TOTAL]]+Table2[[#This Row],[OUTSD_LG_HEALTH_TOTAL]]+Table2[[#This Row],[Individual Total]]+Table2[[#This Row],[Small Group Total]]+Table2[[#This Row],[OUTSD_STUDENT]]</f>
        <v>0</v>
      </c>
    </row>
    <row r="3450" spans="1:46">
      <c r="A3450" t="s">
        <v>132</v>
      </c>
      <c r="B3450" t="s">
        <v>378</v>
      </c>
      <c r="AE3450">
        <v>1</v>
      </c>
      <c r="AK3450">
        <v>1</v>
      </c>
      <c r="AL3450">
        <v>2023</v>
      </c>
      <c r="AM3450">
        <v>4</v>
      </c>
      <c r="AN3450" s="273">
        <f>(Table2[[#This Row],[OUTSD_IND_HEALTH_TOTAL]]+Table2[[#This Row],[EXCHG_IND_HEALTH_TOTAL]])-Table2[[#This Row],[OUTSD_IND_GRANDFATHER]]</f>
        <v>0</v>
      </c>
      <c r="AO3450" s="275">
        <f>Table2[[#This Row],[OUTSD_IND_HEALTH_TOTAL]]-Table2[[#This Row],[OUTSD_IND_GRANDFATHER]]</f>
        <v>0</v>
      </c>
      <c r="AP3450" s="273">
        <f>(Table2[[#This Row],[OUTSD_SG_HEALTH_TOTAL]]+Table2[[#This Row],[EXCHG_SG_HEALTH_TOTAL]])-Table2[[#This Row],[OUTSD_SG_GRANDFATHER]]</f>
        <v>0</v>
      </c>
      <c r="AQ3450" s="275">
        <f>Table2[[#This Row],[OUTSD_SG_HEALTH_TOTAL]]-Table2[[#This Row],[OUTSD_SG_GRANDFATHER]]</f>
        <v>0</v>
      </c>
      <c r="AR3450" s="273">
        <f>Table2[[#This Row],[EXCHG_IND_HEALTH_TOTAL]]+Table2[[#This Row],[OUTSD_IND_HEALTH_TOTAL]]</f>
        <v>0</v>
      </c>
      <c r="AS3450" s="273">
        <f>Table2[[#This Row],[EXCHG_SG_HEALTH_TOTAL]]+Table2[[#This Row],[OUTSD_SG_HEALTH_TOTAL]]</f>
        <v>0</v>
      </c>
      <c r="AT3450" s="273">
        <f>Table2[[#This Row],[OUTSD_ATM_HEALTH_TOTAL]]+Table2[[#This Row],[OUTSD_LG_HEALTH_TOTAL]]+Table2[[#This Row],[Individual Total]]+Table2[[#This Row],[Small Group Total]]+Table2[[#This Row],[OUTSD_STUDENT]]</f>
        <v>0</v>
      </c>
    </row>
    <row r="3451" spans="1:46">
      <c r="A3451" t="s">
        <v>132</v>
      </c>
      <c r="B3451" t="s">
        <v>366</v>
      </c>
      <c r="AE3451">
        <v>6</v>
      </c>
      <c r="AL3451">
        <v>2023</v>
      </c>
      <c r="AM3451">
        <v>4</v>
      </c>
      <c r="AN3451" s="273">
        <f>(Table2[[#This Row],[OUTSD_IND_HEALTH_TOTAL]]+Table2[[#This Row],[EXCHG_IND_HEALTH_TOTAL]])-Table2[[#This Row],[OUTSD_IND_GRANDFATHER]]</f>
        <v>0</v>
      </c>
      <c r="AO3451" s="275">
        <f>Table2[[#This Row],[OUTSD_IND_HEALTH_TOTAL]]-Table2[[#This Row],[OUTSD_IND_GRANDFATHER]]</f>
        <v>0</v>
      </c>
      <c r="AP3451" s="273">
        <f>(Table2[[#This Row],[OUTSD_SG_HEALTH_TOTAL]]+Table2[[#This Row],[EXCHG_SG_HEALTH_TOTAL]])-Table2[[#This Row],[OUTSD_SG_GRANDFATHER]]</f>
        <v>0</v>
      </c>
      <c r="AQ3451" s="275">
        <f>Table2[[#This Row],[OUTSD_SG_HEALTH_TOTAL]]-Table2[[#This Row],[OUTSD_SG_GRANDFATHER]]</f>
        <v>0</v>
      </c>
      <c r="AR3451" s="273">
        <f>Table2[[#This Row],[EXCHG_IND_HEALTH_TOTAL]]+Table2[[#This Row],[OUTSD_IND_HEALTH_TOTAL]]</f>
        <v>0</v>
      </c>
      <c r="AS3451" s="273">
        <f>Table2[[#This Row],[EXCHG_SG_HEALTH_TOTAL]]+Table2[[#This Row],[OUTSD_SG_HEALTH_TOTAL]]</f>
        <v>0</v>
      </c>
      <c r="AT3451" s="273">
        <f>Table2[[#This Row],[OUTSD_ATM_HEALTH_TOTAL]]+Table2[[#This Row],[OUTSD_LG_HEALTH_TOTAL]]+Table2[[#This Row],[Individual Total]]+Table2[[#This Row],[Small Group Total]]+Table2[[#This Row],[OUTSD_STUDENT]]</f>
        <v>0</v>
      </c>
    </row>
    <row r="3452" spans="1:46">
      <c r="A3452" t="s">
        <v>132</v>
      </c>
      <c r="B3452" t="s">
        <v>356</v>
      </c>
      <c r="AE3452">
        <v>5</v>
      </c>
      <c r="AK3452">
        <v>1</v>
      </c>
      <c r="AL3452">
        <v>2023</v>
      </c>
      <c r="AM3452">
        <v>4</v>
      </c>
      <c r="AN3452" s="273">
        <f>(Table2[[#This Row],[OUTSD_IND_HEALTH_TOTAL]]+Table2[[#This Row],[EXCHG_IND_HEALTH_TOTAL]])-Table2[[#This Row],[OUTSD_IND_GRANDFATHER]]</f>
        <v>0</v>
      </c>
      <c r="AO3452" s="275">
        <f>Table2[[#This Row],[OUTSD_IND_HEALTH_TOTAL]]-Table2[[#This Row],[OUTSD_IND_GRANDFATHER]]</f>
        <v>0</v>
      </c>
      <c r="AP3452" s="273">
        <f>(Table2[[#This Row],[OUTSD_SG_HEALTH_TOTAL]]+Table2[[#This Row],[EXCHG_SG_HEALTH_TOTAL]])-Table2[[#This Row],[OUTSD_SG_GRANDFATHER]]</f>
        <v>0</v>
      </c>
      <c r="AQ3452" s="275">
        <f>Table2[[#This Row],[OUTSD_SG_HEALTH_TOTAL]]-Table2[[#This Row],[OUTSD_SG_GRANDFATHER]]</f>
        <v>0</v>
      </c>
      <c r="AR3452" s="273">
        <f>Table2[[#This Row],[EXCHG_IND_HEALTH_TOTAL]]+Table2[[#This Row],[OUTSD_IND_HEALTH_TOTAL]]</f>
        <v>0</v>
      </c>
      <c r="AS3452" s="273">
        <f>Table2[[#This Row],[EXCHG_SG_HEALTH_TOTAL]]+Table2[[#This Row],[OUTSD_SG_HEALTH_TOTAL]]</f>
        <v>0</v>
      </c>
      <c r="AT3452" s="273">
        <f>Table2[[#This Row],[OUTSD_ATM_HEALTH_TOTAL]]+Table2[[#This Row],[OUTSD_LG_HEALTH_TOTAL]]+Table2[[#This Row],[Individual Total]]+Table2[[#This Row],[Small Group Total]]+Table2[[#This Row],[OUTSD_STUDENT]]</f>
        <v>0</v>
      </c>
    </row>
    <row r="3453" spans="1:46">
      <c r="A3453" t="s">
        <v>132</v>
      </c>
      <c r="B3453" t="s">
        <v>359</v>
      </c>
      <c r="AE3453">
        <v>22</v>
      </c>
      <c r="AL3453">
        <v>2023</v>
      </c>
      <c r="AM3453">
        <v>4</v>
      </c>
      <c r="AN3453" s="273">
        <f>(Table2[[#This Row],[OUTSD_IND_HEALTH_TOTAL]]+Table2[[#This Row],[EXCHG_IND_HEALTH_TOTAL]])-Table2[[#This Row],[OUTSD_IND_GRANDFATHER]]</f>
        <v>0</v>
      </c>
      <c r="AO3453" s="275">
        <f>Table2[[#This Row],[OUTSD_IND_HEALTH_TOTAL]]-Table2[[#This Row],[OUTSD_IND_GRANDFATHER]]</f>
        <v>0</v>
      </c>
      <c r="AP3453" s="273">
        <f>(Table2[[#This Row],[OUTSD_SG_HEALTH_TOTAL]]+Table2[[#This Row],[EXCHG_SG_HEALTH_TOTAL]])-Table2[[#This Row],[OUTSD_SG_GRANDFATHER]]</f>
        <v>0</v>
      </c>
      <c r="AQ3453" s="275">
        <f>Table2[[#This Row],[OUTSD_SG_HEALTH_TOTAL]]-Table2[[#This Row],[OUTSD_SG_GRANDFATHER]]</f>
        <v>0</v>
      </c>
      <c r="AR3453" s="273">
        <f>Table2[[#This Row],[EXCHG_IND_HEALTH_TOTAL]]+Table2[[#This Row],[OUTSD_IND_HEALTH_TOTAL]]</f>
        <v>0</v>
      </c>
      <c r="AS3453" s="273">
        <f>Table2[[#This Row],[EXCHG_SG_HEALTH_TOTAL]]+Table2[[#This Row],[OUTSD_SG_HEALTH_TOTAL]]</f>
        <v>0</v>
      </c>
      <c r="AT3453" s="273">
        <f>Table2[[#This Row],[OUTSD_ATM_HEALTH_TOTAL]]+Table2[[#This Row],[OUTSD_LG_HEALTH_TOTAL]]+Table2[[#This Row],[Individual Total]]+Table2[[#This Row],[Small Group Total]]+Table2[[#This Row],[OUTSD_STUDENT]]</f>
        <v>0</v>
      </c>
    </row>
    <row r="3454" spans="1:46">
      <c r="A3454" t="s">
        <v>132</v>
      </c>
      <c r="B3454" t="s">
        <v>364</v>
      </c>
      <c r="AE3454">
        <v>2</v>
      </c>
      <c r="AL3454">
        <v>2023</v>
      </c>
      <c r="AM3454">
        <v>4</v>
      </c>
      <c r="AN3454" s="273">
        <f>(Table2[[#This Row],[OUTSD_IND_HEALTH_TOTAL]]+Table2[[#This Row],[EXCHG_IND_HEALTH_TOTAL]])-Table2[[#This Row],[OUTSD_IND_GRANDFATHER]]</f>
        <v>0</v>
      </c>
      <c r="AO3454" s="275">
        <f>Table2[[#This Row],[OUTSD_IND_HEALTH_TOTAL]]-Table2[[#This Row],[OUTSD_IND_GRANDFATHER]]</f>
        <v>0</v>
      </c>
      <c r="AP3454" s="273">
        <f>(Table2[[#This Row],[OUTSD_SG_HEALTH_TOTAL]]+Table2[[#This Row],[EXCHG_SG_HEALTH_TOTAL]])-Table2[[#This Row],[OUTSD_SG_GRANDFATHER]]</f>
        <v>0</v>
      </c>
      <c r="AQ3454" s="275">
        <f>Table2[[#This Row],[OUTSD_SG_HEALTH_TOTAL]]-Table2[[#This Row],[OUTSD_SG_GRANDFATHER]]</f>
        <v>0</v>
      </c>
      <c r="AR3454" s="273">
        <f>Table2[[#This Row],[EXCHG_IND_HEALTH_TOTAL]]+Table2[[#This Row],[OUTSD_IND_HEALTH_TOTAL]]</f>
        <v>0</v>
      </c>
      <c r="AS3454" s="273">
        <f>Table2[[#This Row],[EXCHG_SG_HEALTH_TOTAL]]+Table2[[#This Row],[OUTSD_SG_HEALTH_TOTAL]]</f>
        <v>0</v>
      </c>
      <c r="AT3454" s="273">
        <f>Table2[[#This Row],[OUTSD_ATM_HEALTH_TOTAL]]+Table2[[#This Row],[OUTSD_LG_HEALTH_TOTAL]]+Table2[[#This Row],[Individual Total]]+Table2[[#This Row],[Small Group Total]]+Table2[[#This Row],[OUTSD_STUDENT]]</f>
        <v>0</v>
      </c>
    </row>
    <row r="3455" spans="1:46">
      <c r="A3455" t="s">
        <v>132</v>
      </c>
      <c r="B3455" t="s">
        <v>357</v>
      </c>
      <c r="AE3455">
        <v>6</v>
      </c>
      <c r="AL3455">
        <v>2023</v>
      </c>
      <c r="AM3455">
        <v>4</v>
      </c>
      <c r="AN3455" s="273">
        <f>(Table2[[#This Row],[OUTSD_IND_HEALTH_TOTAL]]+Table2[[#This Row],[EXCHG_IND_HEALTH_TOTAL]])-Table2[[#This Row],[OUTSD_IND_GRANDFATHER]]</f>
        <v>0</v>
      </c>
      <c r="AO3455" s="275">
        <f>Table2[[#This Row],[OUTSD_IND_HEALTH_TOTAL]]-Table2[[#This Row],[OUTSD_IND_GRANDFATHER]]</f>
        <v>0</v>
      </c>
      <c r="AP3455" s="273">
        <f>(Table2[[#This Row],[OUTSD_SG_HEALTH_TOTAL]]+Table2[[#This Row],[EXCHG_SG_HEALTH_TOTAL]])-Table2[[#This Row],[OUTSD_SG_GRANDFATHER]]</f>
        <v>0</v>
      </c>
      <c r="AQ3455" s="275">
        <f>Table2[[#This Row],[OUTSD_SG_HEALTH_TOTAL]]-Table2[[#This Row],[OUTSD_SG_GRANDFATHER]]</f>
        <v>0</v>
      </c>
      <c r="AR3455" s="273">
        <f>Table2[[#This Row],[EXCHG_IND_HEALTH_TOTAL]]+Table2[[#This Row],[OUTSD_IND_HEALTH_TOTAL]]</f>
        <v>0</v>
      </c>
      <c r="AS3455" s="273">
        <f>Table2[[#This Row],[EXCHG_SG_HEALTH_TOTAL]]+Table2[[#This Row],[OUTSD_SG_HEALTH_TOTAL]]</f>
        <v>0</v>
      </c>
      <c r="AT3455" s="273">
        <f>Table2[[#This Row],[OUTSD_ATM_HEALTH_TOTAL]]+Table2[[#This Row],[OUTSD_LG_HEALTH_TOTAL]]+Table2[[#This Row],[Individual Total]]+Table2[[#This Row],[Small Group Total]]+Table2[[#This Row],[OUTSD_STUDENT]]</f>
        <v>0</v>
      </c>
    </row>
    <row r="3456" spans="1:46">
      <c r="A3456" t="s">
        <v>132</v>
      </c>
      <c r="B3456" t="s">
        <v>362</v>
      </c>
      <c r="AE3456">
        <v>1</v>
      </c>
      <c r="AL3456">
        <v>2023</v>
      </c>
      <c r="AM3456">
        <v>4</v>
      </c>
      <c r="AN3456" s="273">
        <f>(Table2[[#This Row],[OUTSD_IND_HEALTH_TOTAL]]+Table2[[#This Row],[EXCHG_IND_HEALTH_TOTAL]])-Table2[[#This Row],[OUTSD_IND_GRANDFATHER]]</f>
        <v>0</v>
      </c>
      <c r="AO3456" s="275">
        <f>Table2[[#This Row],[OUTSD_IND_HEALTH_TOTAL]]-Table2[[#This Row],[OUTSD_IND_GRANDFATHER]]</f>
        <v>0</v>
      </c>
      <c r="AP3456" s="273">
        <f>(Table2[[#This Row],[OUTSD_SG_HEALTH_TOTAL]]+Table2[[#This Row],[EXCHG_SG_HEALTH_TOTAL]])-Table2[[#This Row],[OUTSD_SG_GRANDFATHER]]</f>
        <v>0</v>
      </c>
      <c r="AQ3456" s="275">
        <f>Table2[[#This Row],[OUTSD_SG_HEALTH_TOTAL]]-Table2[[#This Row],[OUTSD_SG_GRANDFATHER]]</f>
        <v>0</v>
      </c>
      <c r="AR3456" s="273">
        <f>Table2[[#This Row],[EXCHG_IND_HEALTH_TOTAL]]+Table2[[#This Row],[OUTSD_IND_HEALTH_TOTAL]]</f>
        <v>0</v>
      </c>
      <c r="AS3456" s="273">
        <f>Table2[[#This Row],[EXCHG_SG_HEALTH_TOTAL]]+Table2[[#This Row],[OUTSD_SG_HEALTH_TOTAL]]</f>
        <v>0</v>
      </c>
      <c r="AT3456" s="273">
        <f>Table2[[#This Row],[OUTSD_ATM_HEALTH_TOTAL]]+Table2[[#This Row],[OUTSD_LG_HEALTH_TOTAL]]+Table2[[#This Row],[Individual Total]]+Table2[[#This Row],[Small Group Total]]+Table2[[#This Row],[OUTSD_STUDENT]]</f>
        <v>0</v>
      </c>
    </row>
    <row r="3457" spans="1:46">
      <c r="A3457" t="s">
        <v>133</v>
      </c>
      <c r="B3457" t="s">
        <v>358</v>
      </c>
      <c r="P3457">
        <v>2</v>
      </c>
      <c r="U3457">
        <v>2</v>
      </c>
      <c r="AL3457">
        <v>2023</v>
      </c>
      <c r="AM3457">
        <v>4</v>
      </c>
      <c r="AN3457" s="273">
        <f>(Table2[[#This Row],[OUTSD_IND_HEALTH_TOTAL]]+Table2[[#This Row],[EXCHG_IND_HEALTH_TOTAL]])-Table2[[#This Row],[OUTSD_IND_GRANDFATHER]]</f>
        <v>0</v>
      </c>
      <c r="AO3457" s="275">
        <f>Table2[[#This Row],[OUTSD_IND_HEALTH_TOTAL]]-Table2[[#This Row],[OUTSD_IND_GRANDFATHER]]</f>
        <v>0</v>
      </c>
      <c r="AP3457" s="273">
        <f>(Table2[[#This Row],[OUTSD_SG_HEALTH_TOTAL]]+Table2[[#This Row],[EXCHG_SG_HEALTH_TOTAL]])-Table2[[#This Row],[OUTSD_SG_GRANDFATHER]]</f>
        <v>0</v>
      </c>
      <c r="AQ3457" s="275">
        <f>Table2[[#This Row],[OUTSD_SG_HEALTH_TOTAL]]-Table2[[#This Row],[OUTSD_SG_GRANDFATHER]]</f>
        <v>0</v>
      </c>
      <c r="AR3457" s="273">
        <f>Table2[[#This Row],[EXCHG_IND_HEALTH_TOTAL]]+Table2[[#This Row],[OUTSD_IND_HEALTH_TOTAL]]</f>
        <v>2</v>
      </c>
      <c r="AS3457" s="273">
        <f>Table2[[#This Row],[EXCHG_SG_HEALTH_TOTAL]]+Table2[[#This Row],[OUTSD_SG_HEALTH_TOTAL]]</f>
        <v>0</v>
      </c>
      <c r="AT3457" s="273">
        <f>Table2[[#This Row],[OUTSD_ATM_HEALTH_TOTAL]]+Table2[[#This Row],[OUTSD_LG_HEALTH_TOTAL]]+Table2[[#This Row],[Individual Total]]+Table2[[#This Row],[Small Group Total]]+Table2[[#This Row],[OUTSD_STUDENT]]</f>
        <v>2</v>
      </c>
    </row>
    <row r="3458" spans="1:46">
      <c r="A3458" t="s">
        <v>133</v>
      </c>
      <c r="B3458" t="s">
        <v>365</v>
      </c>
      <c r="AK3458">
        <v>1</v>
      </c>
      <c r="AL3458">
        <v>2023</v>
      </c>
      <c r="AM3458">
        <v>4</v>
      </c>
      <c r="AN3458" s="273">
        <f>(Table2[[#This Row],[OUTSD_IND_HEALTH_TOTAL]]+Table2[[#This Row],[EXCHG_IND_HEALTH_TOTAL]])-Table2[[#This Row],[OUTSD_IND_GRANDFATHER]]</f>
        <v>0</v>
      </c>
      <c r="AO3458" s="275">
        <f>Table2[[#This Row],[OUTSD_IND_HEALTH_TOTAL]]-Table2[[#This Row],[OUTSD_IND_GRANDFATHER]]</f>
        <v>0</v>
      </c>
      <c r="AP3458" s="273">
        <f>(Table2[[#This Row],[OUTSD_SG_HEALTH_TOTAL]]+Table2[[#This Row],[EXCHG_SG_HEALTH_TOTAL]])-Table2[[#This Row],[OUTSD_SG_GRANDFATHER]]</f>
        <v>0</v>
      </c>
      <c r="AQ3458" s="275">
        <f>Table2[[#This Row],[OUTSD_SG_HEALTH_TOTAL]]-Table2[[#This Row],[OUTSD_SG_GRANDFATHER]]</f>
        <v>0</v>
      </c>
      <c r="AR3458" s="273">
        <f>Table2[[#This Row],[EXCHG_IND_HEALTH_TOTAL]]+Table2[[#This Row],[OUTSD_IND_HEALTH_TOTAL]]</f>
        <v>0</v>
      </c>
      <c r="AS3458" s="273">
        <f>Table2[[#This Row],[EXCHG_SG_HEALTH_TOTAL]]+Table2[[#This Row],[OUTSD_SG_HEALTH_TOTAL]]</f>
        <v>0</v>
      </c>
      <c r="AT3458" s="273">
        <f>Table2[[#This Row],[OUTSD_ATM_HEALTH_TOTAL]]+Table2[[#This Row],[OUTSD_LG_HEALTH_TOTAL]]+Table2[[#This Row],[Individual Total]]+Table2[[#This Row],[Small Group Total]]+Table2[[#This Row],[OUTSD_STUDENT]]</f>
        <v>0</v>
      </c>
    </row>
    <row r="3459" spans="1:46">
      <c r="A3459" t="s">
        <v>133</v>
      </c>
      <c r="B3459" t="s">
        <v>357</v>
      </c>
      <c r="P3459">
        <v>1</v>
      </c>
      <c r="U3459">
        <v>1</v>
      </c>
      <c r="AL3459">
        <v>2023</v>
      </c>
      <c r="AM3459">
        <v>4</v>
      </c>
      <c r="AN3459" s="273">
        <f>(Table2[[#This Row],[OUTSD_IND_HEALTH_TOTAL]]+Table2[[#This Row],[EXCHG_IND_HEALTH_TOTAL]])-Table2[[#This Row],[OUTSD_IND_GRANDFATHER]]</f>
        <v>0</v>
      </c>
      <c r="AO3459" s="275">
        <f>Table2[[#This Row],[OUTSD_IND_HEALTH_TOTAL]]-Table2[[#This Row],[OUTSD_IND_GRANDFATHER]]</f>
        <v>0</v>
      </c>
      <c r="AP3459" s="273">
        <f>(Table2[[#This Row],[OUTSD_SG_HEALTH_TOTAL]]+Table2[[#This Row],[EXCHG_SG_HEALTH_TOTAL]])-Table2[[#This Row],[OUTSD_SG_GRANDFATHER]]</f>
        <v>0</v>
      </c>
      <c r="AQ3459" s="275">
        <f>Table2[[#This Row],[OUTSD_SG_HEALTH_TOTAL]]-Table2[[#This Row],[OUTSD_SG_GRANDFATHER]]</f>
        <v>0</v>
      </c>
      <c r="AR3459" s="273">
        <f>Table2[[#This Row],[EXCHG_IND_HEALTH_TOTAL]]+Table2[[#This Row],[OUTSD_IND_HEALTH_TOTAL]]</f>
        <v>1</v>
      </c>
      <c r="AS3459" s="273">
        <f>Table2[[#This Row],[EXCHG_SG_HEALTH_TOTAL]]+Table2[[#This Row],[OUTSD_SG_HEALTH_TOTAL]]</f>
        <v>0</v>
      </c>
      <c r="AT3459" s="273">
        <f>Table2[[#This Row],[OUTSD_ATM_HEALTH_TOTAL]]+Table2[[#This Row],[OUTSD_LG_HEALTH_TOTAL]]+Table2[[#This Row],[Individual Total]]+Table2[[#This Row],[Small Group Total]]+Table2[[#This Row],[OUTSD_STUDENT]]</f>
        <v>1</v>
      </c>
    </row>
    <row r="3460" spans="1:46">
      <c r="A3460" t="s">
        <v>134</v>
      </c>
      <c r="B3460" t="s">
        <v>359</v>
      </c>
      <c r="AF3460">
        <v>67</v>
      </c>
      <c r="AL3460">
        <v>2023</v>
      </c>
      <c r="AM3460">
        <v>4</v>
      </c>
      <c r="AN3460" s="273">
        <f>(Table2[[#This Row],[OUTSD_IND_HEALTH_TOTAL]]+Table2[[#This Row],[EXCHG_IND_HEALTH_TOTAL]])-Table2[[#This Row],[OUTSD_IND_GRANDFATHER]]</f>
        <v>0</v>
      </c>
      <c r="AO3460" s="275">
        <f>Table2[[#This Row],[OUTSD_IND_HEALTH_TOTAL]]-Table2[[#This Row],[OUTSD_IND_GRANDFATHER]]</f>
        <v>0</v>
      </c>
      <c r="AP3460" s="273">
        <f>(Table2[[#This Row],[OUTSD_SG_HEALTH_TOTAL]]+Table2[[#This Row],[EXCHG_SG_HEALTH_TOTAL]])-Table2[[#This Row],[OUTSD_SG_GRANDFATHER]]</f>
        <v>0</v>
      </c>
      <c r="AQ3460" s="275">
        <f>Table2[[#This Row],[OUTSD_SG_HEALTH_TOTAL]]-Table2[[#This Row],[OUTSD_SG_GRANDFATHER]]</f>
        <v>0</v>
      </c>
      <c r="AR3460" s="273">
        <f>Table2[[#This Row],[EXCHG_IND_HEALTH_TOTAL]]+Table2[[#This Row],[OUTSD_IND_HEALTH_TOTAL]]</f>
        <v>0</v>
      </c>
      <c r="AS3460" s="273">
        <f>Table2[[#This Row],[EXCHG_SG_HEALTH_TOTAL]]+Table2[[#This Row],[OUTSD_SG_HEALTH_TOTAL]]</f>
        <v>0</v>
      </c>
      <c r="AT3460" s="273">
        <f>Table2[[#This Row],[OUTSD_ATM_HEALTH_TOTAL]]+Table2[[#This Row],[OUTSD_LG_HEALTH_TOTAL]]+Table2[[#This Row],[Individual Total]]+Table2[[#This Row],[Small Group Total]]+Table2[[#This Row],[OUTSD_STUDENT]]</f>
        <v>0</v>
      </c>
    </row>
    <row r="3461" spans="1:46">
      <c r="A3461" t="s">
        <v>134</v>
      </c>
      <c r="B3461" t="s">
        <v>486</v>
      </c>
      <c r="AF3461">
        <v>1915</v>
      </c>
      <c r="AL3461">
        <v>2023</v>
      </c>
      <c r="AM3461">
        <v>4</v>
      </c>
      <c r="AN3461" s="273">
        <f>(Table2[[#This Row],[OUTSD_IND_HEALTH_TOTAL]]+Table2[[#This Row],[EXCHG_IND_HEALTH_TOTAL]])-Table2[[#This Row],[OUTSD_IND_GRANDFATHER]]</f>
        <v>0</v>
      </c>
      <c r="AO3461" s="275">
        <f>Table2[[#This Row],[OUTSD_IND_HEALTH_TOTAL]]-Table2[[#This Row],[OUTSD_IND_GRANDFATHER]]</f>
        <v>0</v>
      </c>
      <c r="AP3461" s="273">
        <f>(Table2[[#This Row],[OUTSD_SG_HEALTH_TOTAL]]+Table2[[#This Row],[EXCHG_SG_HEALTH_TOTAL]])-Table2[[#This Row],[OUTSD_SG_GRANDFATHER]]</f>
        <v>0</v>
      </c>
      <c r="AQ3461" s="275">
        <f>Table2[[#This Row],[OUTSD_SG_HEALTH_TOTAL]]-Table2[[#This Row],[OUTSD_SG_GRANDFATHER]]</f>
        <v>0</v>
      </c>
      <c r="AR3461" s="273">
        <f>Table2[[#This Row],[EXCHG_IND_HEALTH_TOTAL]]+Table2[[#This Row],[OUTSD_IND_HEALTH_TOTAL]]</f>
        <v>0</v>
      </c>
      <c r="AS3461" s="273">
        <f>Table2[[#This Row],[EXCHG_SG_HEALTH_TOTAL]]+Table2[[#This Row],[OUTSD_SG_HEALTH_TOTAL]]</f>
        <v>0</v>
      </c>
      <c r="AT3461" s="273">
        <f>Table2[[#This Row],[OUTSD_ATM_HEALTH_TOTAL]]+Table2[[#This Row],[OUTSD_LG_HEALTH_TOTAL]]+Table2[[#This Row],[Individual Total]]+Table2[[#This Row],[Small Group Total]]+Table2[[#This Row],[OUTSD_STUDENT]]</f>
        <v>0</v>
      </c>
    </row>
    <row r="3462" spans="1:46">
      <c r="A3462" t="s">
        <v>135</v>
      </c>
      <c r="B3462" t="s">
        <v>367</v>
      </c>
      <c r="AK3462">
        <v>2</v>
      </c>
      <c r="AL3462">
        <v>2023</v>
      </c>
      <c r="AM3462">
        <v>4</v>
      </c>
      <c r="AN3462" s="273">
        <f>(Table2[[#This Row],[OUTSD_IND_HEALTH_TOTAL]]+Table2[[#This Row],[EXCHG_IND_HEALTH_TOTAL]])-Table2[[#This Row],[OUTSD_IND_GRANDFATHER]]</f>
        <v>0</v>
      </c>
      <c r="AO3462" s="275">
        <f>Table2[[#This Row],[OUTSD_IND_HEALTH_TOTAL]]-Table2[[#This Row],[OUTSD_IND_GRANDFATHER]]</f>
        <v>0</v>
      </c>
      <c r="AP3462" s="273">
        <f>(Table2[[#This Row],[OUTSD_SG_HEALTH_TOTAL]]+Table2[[#This Row],[EXCHG_SG_HEALTH_TOTAL]])-Table2[[#This Row],[OUTSD_SG_GRANDFATHER]]</f>
        <v>0</v>
      </c>
      <c r="AQ3462" s="275">
        <f>Table2[[#This Row],[OUTSD_SG_HEALTH_TOTAL]]-Table2[[#This Row],[OUTSD_SG_GRANDFATHER]]</f>
        <v>0</v>
      </c>
      <c r="AR3462" s="273">
        <f>Table2[[#This Row],[EXCHG_IND_HEALTH_TOTAL]]+Table2[[#This Row],[OUTSD_IND_HEALTH_TOTAL]]</f>
        <v>0</v>
      </c>
      <c r="AS3462" s="273">
        <f>Table2[[#This Row],[EXCHG_SG_HEALTH_TOTAL]]+Table2[[#This Row],[OUTSD_SG_HEALTH_TOTAL]]</f>
        <v>0</v>
      </c>
      <c r="AT3462" s="273">
        <f>Table2[[#This Row],[OUTSD_ATM_HEALTH_TOTAL]]+Table2[[#This Row],[OUTSD_LG_HEALTH_TOTAL]]+Table2[[#This Row],[Individual Total]]+Table2[[#This Row],[Small Group Total]]+Table2[[#This Row],[OUTSD_STUDENT]]</f>
        <v>0</v>
      </c>
    </row>
    <row r="3463" spans="1:46">
      <c r="A3463" t="s">
        <v>136</v>
      </c>
      <c r="B3463" t="s">
        <v>358</v>
      </c>
      <c r="AF3463">
        <v>4958</v>
      </c>
      <c r="AL3463">
        <v>2023</v>
      </c>
      <c r="AM3463">
        <v>4</v>
      </c>
      <c r="AN3463" s="273">
        <f>(Table2[[#This Row],[OUTSD_IND_HEALTH_TOTAL]]+Table2[[#This Row],[EXCHG_IND_HEALTH_TOTAL]])-Table2[[#This Row],[OUTSD_IND_GRANDFATHER]]</f>
        <v>0</v>
      </c>
      <c r="AO3463" s="275">
        <f>Table2[[#This Row],[OUTSD_IND_HEALTH_TOTAL]]-Table2[[#This Row],[OUTSD_IND_GRANDFATHER]]</f>
        <v>0</v>
      </c>
      <c r="AP3463" s="273">
        <f>(Table2[[#This Row],[OUTSD_SG_HEALTH_TOTAL]]+Table2[[#This Row],[EXCHG_SG_HEALTH_TOTAL]])-Table2[[#This Row],[OUTSD_SG_GRANDFATHER]]</f>
        <v>0</v>
      </c>
      <c r="AQ3463" s="275">
        <f>Table2[[#This Row],[OUTSD_SG_HEALTH_TOTAL]]-Table2[[#This Row],[OUTSD_SG_GRANDFATHER]]</f>
        <v>0</v>
      </c>
      <c r="AR3463" s="273">
        <f>Table2[[#This Row],[EXCHG_IND_HEALTH_TOTAL]]+Table2[[#This Row],[OUTSD_IND_HEALTH_TOTAL]]</f>
        <v>0</v>
      </c>
      <c r="AS3463" s="273">
        <f>Table2[[#This Row],[EXCHG_SG_HEALTH_TOTAL]]+Table2[[#This Row],[OUTSD_SG_HEALTH_TOTAL]]</f>
        <v>0</v>
      </c>
      <c r="AT3463" s="273">
        <f>Table2[[#This Row],[OUTSD_ATM_HEALTH_TOTAL]]+Table2[[#This Row],[OUTSD_LG_HEALTH_TOTAL]]+Table2[[#This Row],[Individual Total]]+Table2[[#This Row],[Small Group Total]]+Table2[[#This Row],[OUTSD_STUDENT]]</f>
        <v>0</v>
      </c>
    </row>
    <row r="3464" spans="1:46">
      <c r="A3464" t="s">
        <v>136</v>
      </c>
      <c r="B3464" t="s">
        <v>359</v>
      </c>
      <c r="AF3464">
        <v>4135</v>
      </c>
      <c r="AL3464">
        <v>2023</v>
      </c>
      <c r="AM3464">
        <v>4</v>
      </c>
      <c r="AN3464" s="273">
        <f>(Table2[[#This Row],[OUTSD_IND_HEALTH_TOTAL]]+Table2[[#This Row],[EXCHG_IND_HEALTH_TOTAL]])-Table2[[#This Row],[OUTSD_IND_GRANDFATHER]]</f>
        <v>0</v>
      </c>
      <c r="AO3464" s="275">
        <f>Table2[[#This Row],[OUTSD_IND_HEALTH_TOTAL]]-Table2[[#This Row],[OUTSD_IND_GRANDFATHER]]</f>
        <v>0</v>
      </c>
      <c r="AP3464" s="273">
        <f>(Table2[[#This Row],[OUTSD_SG_HEALTH_TOTAL]]+Table2[[#This Row],[EXCHG_SG_HEALTH_TOTAL]])-Table2[[#This Row],[OUTSD_SG_GRANDFATHER]]</f>
        <v>0</v>
      </c>
      <c r="AQ3464" s="275">
        <f>Table2[[#This Row],[OUTSD_SG_HEALTH_TOTAL]]-Table2[[#This Row],[OUTSD_SG_GRANDFATHER]]</f>
        <v>0</v>
      </c>
      <c r="AR3464" s="273">
        <f>Table2[[#This Row],[EXCHG_IND_HEALTH_TOTAL]]+Table2[[#This Row],[OUTSD_IND_HEALTH_TOTAL]]</f>
        <v>0</v>
      </c>
      <c r="AS3464" s="273">
        <f>Table2[[#This Row],[EXCHG_SG_HEALTH_TOTAL]]+Table2[[#This Row],[OUTSD_SG_HEALTH_TOTAL]]</f>
        <v>0</v>
      </c>
      <c r="AT3464" s="273">
        <f>Table2[[#This Row],[OUTSD_ATM_HEALTH_TOTAL]]+Table2[[#This Row],[OUTSD_LG_HEALTH_TOTAL]]+Table2[[#This Row],[Individual Total]]+Table2[[#This Row],[Small Group Total]]+Table2[[#This Row],[OUTSD_STUDENT]]</f>
        <v>0</v>
      </c>
    </row>
    <row r="3465" spans="1:46">
      <c r="A3465" t="s">
        <v>137</v>
      </c>
      <c r="B3465" t="s">
        <v>381</v>
      </c>
      <c r="AC3465">
        <v>2</v>
      </c>
      <c r="AK3465">
        <v>6</v>
      </c>
      <c r="AL3465">
        <v>2023</v>
      </c>
      <c r="AM3465">
        <v>4</v>
      </c>
      <c r="AN3465" s="273">
        <f>(Table2[[#This Row],[OUTSD_IND_HEALTH_TOTAL]]+Table2[[#This Row],[EXCHG_IND_HEALTH_TOTAL]])-Table2[[#This Row],[OUTSD_IND_GRANDFATHER]]</f>
        <v>0</v>
      </c>
      <c r="AO3465" s="275">
        <f>Table2[[#This Row],[OUTSD_IND_HEALTH_TOTAL]]-Table2[[#This Row],[OUTSD_IND_GRANDFATHER]]</f>
        <v>0</v>
      </c>
      <c r="AP3465" s="273">
        <f>(Table2[[#This Row],[OUTSD_SG_HEALTH_TOTAL]]+Table2[[#This Row],[EXCHG_SG_HEALTH_TOTAL]])-Table2[[#This Row],[OUTSD_SG_GRANDFATHER]]</f>
        <v>0</v>
      </c>
      <c r="AQ3465" s="275">
        <f>Table2[[#This Row],[OUTSD_SG_HEALTH_TOTAL]]-Table2[[#This Row],[OUTSD_SG_GRANDFATHER]]</f>
        <v>0</v>
      </c>
      <c r="AR3465" s="273">
        <f>Table2[[#This Row],[EXCHG_IND_HEALTH_TOTAL]]+Table2[[#This Row],[OUTSD_IND_HEALTH_TOTAL]]</f>
        <v>0</v>
      </c>
      <c r="AS3465" s="273">
        <f>Table2[[#This Row],[EXCHG_SG_HEALTH_TOTAL]]+Table2[[#This Row],[OUTSD_SG_HEALTH_TOTAL]]</f>
        <v>0</v>
      </c>
      <c r="AT3465" s="273">
        <f>Table2[[#This Row],[OUTSD_ATM_HEALTH_TOTAL]]+Table2[[#This Row],[OUTSD_LG_HEALTH_TOTAL]]+Table2[[#This Row],[Individual Total]]+Table2[[#This Row],[Small Group Total]]+Table2[[#This Row],[OUTSD_STUDENT]]</f>
        <v>2</v>
      </c>
    </row>
    <row r="3466" spans="1:46">
      <c r="A3466" t="s">
        <v>137</v>
      </c>
      <c r="B3466" t="s">
        <v>363</v>
      </c>
      <c r="AK3466">
        <v>9</v>
      </c>
      <c r="AL3466">
        <v>2023</v>
      </c>
      <c r="AM3466">
        <v>4</v>
      </c>
      <c r="AN3466" s="273">
        <f>(Table2[[#This Row],[OUTSD_IND_HEALTH_TOTAL]]+Table2[[#This Row],[EXCHG_IND_HEALTH_TOTAL]])-Table2[[#This Row],[OUTSD_IND_GRANDFATHER]]</f>
        <v>0</v>
      </c>
      <c r="AO3466" s="275">
        <f>Table2[[#This Row],[OUTSD_IND_HEALTH_TOTAL]]-Table2[[#This Row],[OUTSD_IND_GRANDFATHER]]</f>
        <v>0</v>
      </c>
      <c r="AP3466" s="273">
        <f>(Table2[[#This Row],[OUTSD_SG_HEALTH_TOTAL]]+Table2[[#This Row],[EXCHG_SG_HEALTH_TOTAL]])-Table2[[#This Row],[OUTSD_SG_GRANDFATHER]]</f>
        <v>0</v>
      </c>
      <c r="AQ3466" s="275">
        <f>Table2[[#This Row],[OUTSD_SG_HEALTH_TOTAL]]-Table2[[#This Row],[OUTSD_SG_GRANDFATHER]]</f>
        <v>0</v>
      </c>
      <c r="AR3466" s="273">
        <f>Table2[[#This Row],[EXCHG_IND_HEALTH_TOTAL]]+Table2[[#This Row],[OUTSD_IND_HEALTH_TOTAL]]</f>
        <v>0</v>
      </c>
      <c r="AS3466" s="273">
        <f>Table2[[#This Row],[EXCHG_SG_HEALTH_TOTAL]]+Table2[[#This Row],[OUTSD_SG_HEALTH_TOTAL]]</f>
        <v>0</v>
      </c>
      <c r="AT3466" s="273">
        <f>Table2[[#This Row],[OUTSD_ATM_HEALTH_TOTAL]]+Table2[[#This Row],[OUTSD_LG_HEALTH_TOTAL]]+Table2[[#This Row],[Individual Total]]+Table2[[#This Row],[Small Group Total]]+Table2[[#This Row],[OUTSD_STUDENT]]</f>
        <v>0</v>
      </c>
    </row>
    <row r="3467" spans="1:46">
      <c r="A3467" t="s">
        <v>137</v>
      </c>
      <c r="B3467" t="s">
        <v>358</v>
      </c>
      <c r="AC3467">
        <v>5</v>
      </c>
      <c r="AK3467">
        <v>43</v>
      </c>
      <c r="AL3467">
        <v>2023</v>
      </c>
      <c r="AM3467">
        <v>4</v>
      </c>
      <c r="AN3467" s="273">
        <f>(Table2[[#This Row],[OUTSD_IND_HEALTH_TOTAL]]+Table2[[#This Row],[EXCHG_IND_HEALTH_TOTAL]])-Table2[[#This Row],[OUTSD_IND_GRANDFATHER]]</f>
        <v>0</v>
      </c>
      <c r="AO3467" s="275">
        <f>Table2[[#This Row],[OUTSD_IND_HEALTH_TOTAL]]-Table2[[#This Row],[OUTSD_IND_GRANDFATHER]]</f>
        <v>0</v>
      </c>
      <c r="AP3467" s="273">
        <f>(Table2[[#This Row],[OUTSD_SG_HEALTH_TOTAL]]+Table2[[#This Row],[EXCHG_SG_HEALTH_TOTAL]])-Table2[[#This Row],[OUTSD_SG_GRANDFATHER]]</f>
        <v>0</v>
      </c>
      <c r="AQ3467" s="275">
        <f>Table2[[#This Row],[OUTSD_SG_HEALTH_TOTAL]]-Table2[[#This Row],[OUTSD_SG_GRANDFATHER]]</f>
        <v>0</v>
      </c>
      <c r="AR3467" s="273">
        <f>Table2[[#This Row],[EXCHG_IND_HEALTH_TOTAL]]+Table2[[#This Row],[OUTSD_IND_HEALTH_TOTAL]]</f>
        <v>0</v>
      </c>
      <c r="AS3467" s="273">
        <f>Table2[[#This Row],[EXCHG_SG_HEALTH_TOTAL]]+Table2[[#This Row],[OUTSD_SG_HEALTH_TOTAL]]</f>
        <v>0</v>
      </c>
      <c r="AT3467" s="273">
        <f>Table2[[#This Row],[OUTSD_ATM_HEALTH_TOTAL]]+Table2[[#This Row],[OUTSD_LG_HEALTH_TOTAL]]+Table2[[#This Row],[Individual Total]]+Table2[[#This Row],[Small Group Total]]+Table2[[#This Row],[OUTSD_STUDENT]]</f>
        <v>5</v>
      </c>
    </row>
    <row r="3468" spans="1:46">
      <c r="A3468" t="s">
        <v>137</v>
      </c>
      <c r="B3468" t="s">
        <v>361</v>
      </c>
      <c r="AK3468">
        <v>43</v>
      </c>
      <c r="AL3468">
        <v>2023</v>
      </c>
      <c r="AM3468">
        <v>4</v>
      </c>
      <c r="AN3468" s="273">
        <f>(Table2[[#This Row],[OUTSD_IND_HEALTH_TOTAL]]+Table2[[#This Row],[EXCHG_IND_HEALTH_TOTAL]])-Table2[[#This Row],[OUTSD_IND_GRANDFATHER]]</f>
        <v>0</v>
      </c>
      <c r="AO3468" s="275">
        <f>Table2[[#This Row],[OUTSD_IND_HEALTH_TOTAL]]-Table2[[#This Row],[OUTSD_IND_GRANDFATHER]]</f>
        <v>0</v>
      </c>
      <c r="AP3468" s="273">
        <f>(Table2[[#This Row],[OUTSD_SG_HEALTH_TOTAL]]+Table2[[#This Row],[EXCHG_SG_HEALTH_TOTAL]])-Table2[[#This Row],[OUTSD_SG_GRANDFATHER]]</f>
        <v>0</v>
      </c>
      <c r="AQ3468" s="275">
        <f>Table2[[#This Row],[OUTSD_SG_HEALTH_TOTAL]]-Table2[[#This Row],[OUTSD_SG_GRANDFATHER]]</f>
        <v>0</v>
      </c>
      <c r="AR3468" s="273">
        <f>Table2[[#This Row],[EXCHG_IND_HEALTH_TOTAL]]+Table2[[#This Row],[OUTSD_IND_HEALTH_TOTAL]]</f>
        <v>0</v>
      </c>
      <c r="AS3468" s="273">
        <f>Table2[[#This Row],[EXCHG_SG_HEALTH_TOTAL]]+Table2[[#This Row],[OUTSD_SG_HEALTH_TOTAL]]</f>
        <v>0</v>
      </c>
      <c r="AT3468" s="273">
        <f>Table2[[#This Row],[OUTSD_ATM_HEALTH_TOTAL]]+Table2[[#This Row],[OUTSD_LG_HEALTH_TOTAL]]+Table2[[#This Row],[Individual Total]]+Table2[[#This Row],[Small Group Total]]+Table2[[#This Row],[OUTSD_STUDENT]]</f>
        <v>0</v>
      </c>
    </row>
    <row r="3469" spans="1:46">
      <c r="A3469" t="s">
        <v>137</v>
      </c>
      <c r="B3469" t="s">
        <v>372</v>
      </c>
      <c r="AC3469">
        <v>1</v>
      </c>
      <c r="AK3469">
        <v>3</v>
      </c>
      <c r="AL3469">
        <v>2023</v>
      </c>
      <c r="AM3469">
        <v>4</v>
      </c>
      <c r="AN3469" s="273">
        <f>(Table2[[#This Row],[OUTSD_IND_HEALTH_TOTAL]]+Table2[[#This Row],[EXCHG_IND_HEALTH_TOTAL]])-Table2[[#This Row],[OUTSD_IND_GRANDFATHER]]</f>
        <v>0</v>
      </c>
      <c r="AO3469" s="275">
        <f>Table2[[#This Row],[OUTSD_IND_HEALTH_TOTAL]]-Table2[[#This Row],[OUTSD_IND_GRANDFATHER]]</f>
        <v>0</v>
      </c>
      <c r="AP3469" s="273">
        <f>(Table2[[#This Row],[OUTSD_SG_HEALTH_TOTAL]]+Table2[[#This Row],[EXCHG_SG_HEALTH_TOTAL]])-Table2[[#This Row],[OUTSD_SG_GRANDFATHER]]</f>
        <v>0</v>
      </c>
      <c r="AQ3469" s="275">
        <f>Table2[[#This Row],[OUTSD_SG_HEALTH_TOTAL]]-Table2[[#This Row],[OUTSD_SG_GRANDFATHER]]</f>
        <v>0</v>
      </c>
      <c r="AR3469" s="273">
        <f>Table2[[#This Row],[EXCHG_IND_HEALTH_TOTAL]]+Table2[[#This Row],[OUTSD_IND_HEALTH_TOTAL]]</f>
        <v>0</v>
      </c>
      <c r="AS3469" s="273">
        <f>Table2[[#This Row],[EXCHG_SG_HEALTH_TOTAL]]+Table2[[#This Row],[OUTSD_SG_HEALTH_TOTAL]]</f>
        <v>0</v>
      </c>
      <c r="AT3469" s="273">
        <f>Table2[[#This Row],[OUTSD_ATM_HEALTH_TOTAL]]+Table2[[#This Row],[OUTSD_LG_HEALTH_TOTAL]]+Table2[[#This Row],[Individual Total]]+Table2[[#This Row],[Small Group Total]]+Table2[[#This Row],[OUTSD_STUDENT]]</f>
        <v>1</v>
      </c>
    </row>
    <row r="3470" spans="1:46">
      <c r="A3470" t="s">
        <v>137</v>
      </c>
      <c r="B3470" t="s">
        <v>376</v>
      </c>
      <c r="P3470">
        <v>1</v>
      </c>
      <c r="U3470">
        <v>1</v>
      </c>
      <c r="AC3470">
        <v>1</v>
      </c>
      <c r="AK3470">
        <v>88</v>
      </c>
      <c r="AL3470">
        <v>2023</v>
      </c>
      <c r="AM3470">
        <v>4</v>
      </c>
      <c r="AN3470" s="273">
        <f>(Table2[[#This Row],[OUTSD_IND_HEALTH_TOTAL]]+Table2[[#This Row],[EXCHG_IND_HEALTH_TOTAL]])-Table2[[#This Row],[OUTSD_IND_GRANDFATHER]]</f>
        <v>0</v>
      </c>
      <c r="AO3470" s="275">
        <f>Table2[[#This Row],[OUTSD_IND_HEALTH_TOTAL]]-Table2[[#This Row],[OUTSD_IND_GRANDFATHER]]</f>
        <v>0</v>
      </c>
      <c r="AP3470" s="273">
        <f>(Table2[[#This Row],[OUTSD_SG_HEALTH_TOTAL]]+Table2[[#This Row],[EXCHG_SG_HEALTH_TOTAL]])-Table2[[#This Row],[OUTSD_SG_GRANDFATHER]]</f>
        <v>0</v>
      </c>
      <c r="AQ3470" s="275">
        <f>Table2[[#This Row],[OUTSD_SG_HEALTH_TOTAL]]-Table2[[#This Row],[OUTSD_SG_GRANDFATHER]]</f>
        <v>0</v>
      </c>
      <c r="AR3470" s="273">
        <f>Table2[[#This Row],[EXCHG_IND_HEALTH_TOTAL]]+Table2[[#This Row],[OUTSD_IND_HEALTH_TOTAL]]</f>
        <v>1</v>
      </c>
      <c r="AS3470" s="273">
        <f>Table2[[#This Row],[EXCHG_SG_HEALTH_TOTAL]]+Table2[[#This Row],[OUTSD_SG_HEALTH_TOTAL]]</f>
        <v>0</v>
      </c>
      <c r="AT3470" s="273">
        <f>Table2[[#This Row],[OUTSD_ATM_HEALTH_TOTAL]]+Table2[[#This Row],[OUTSD_LG_HEALTH_TOTAL]]+Table2[[#This Row],[Individual Total]]+Table2[[#This Row],[Small Group Total]]+Table2[[#This Row],[OUTSD_STUDENT]]</f>
        <v>2</v>
      </c>
    </row>
    <row r="3471" spans="1:46">
      <c r="A3471" t="s">
        <v>137</v>
      </c>
      <c r="B3471" t="s">
        <v>379</v>
      </c>
      <c r="AC3471">
        <v>1</v>
      </c>
      <c r="AK3471">
        <v>14</v>
      </c>
      <c r="AL3471">
        <v>2023</v>
      </c>
      <c r="AM3471">
        <v>4</v>
      </c>
      <c r="AN3471" s="273">
        <f>(Table2[[#This Row],[OUTSD_IND_HEALTH_TOTAL]]+Table2[[#This Row],[EXCHG_IND_HEALTH_TOTAL]])-Table2[[#This Row],[OUTSD_IND_GRANDFATHER]]</f>
        <v>0</v>
      </c>
      <c r="AO3471" s="275">
        <f>Table2[[#This Row],[OUTSD_IND_HEALTH_TOTAL]]-Table2[[#This Row],[OUTSD_IND_GRANDFATHER]]</f>
        <v>0</v>
      </c>
      <c r="AP3471" s="273">
        <f>(Table2[[#This Row],[OUTSD_SG_HEALTH_TOTAL]]+Table2[[#This Row],[EXCHG_SG_HEALTH_TOTAL]])-Table2[[#This Row],[OUTSD_SG_GRANDFATHER]]</f>
        <v>0</v>
      </c>
      <c r="AQ3471" s="275">
        <f>Table2[[#This Row],[OUTSD_SG_HEALTH_TOTAL]]-Table2[[#This Row],[OUTSD_SG_GRANDFATHER]]</f>
        <v>0</v>
      </c>
      <c r="AR3471" s="273">
        <f>Table2[[#This Row],[EXCHG_IND_HEALTH_TOTAL]]+Table2[[#This Row],[OUTSD_IND_HEALTH_TOTAL]]</f>
        <v>0</v>
      </c>
      <c r="AS3471" s="273">
        <f>Table2[[#This Row],[EXCHG_SG_HEALTH_TOTAL]]+Table2[[#This Row],[OUTSD_SG_HEALTH_TOTAL]]</f>
        <v>0</v>
      </c>
      <c r="AT3471" s="273">
        <f>Table2[[#This Row],[OUTSD_ATM_HEALTH_TOTAL]]+Table2[[#This Row],[OUTSD_LG_HEALTH_TOTAL]]+Table2[[#This Row],[Individual Total]]+Table2[[#This Row],[Small Group Total]]+Table2[[#This Row],[OUTSD_STUDENT]]</f>
        <v>1</v>
      </c>
    </row>
    <row r="3472" spans="1:46">
      <c r="A3472" t="s">
        <v>137</v>
      </c>
      <c r="B3472" t="s">
        <v>377</v>
      </c>
      <c r="AK3472">
        <v>37</v>
      </c>
      <c r="AL3472">
        <v>2023</v>
      </c>
      <c r="AM3472">
        <v>4</v>
      </c>
      <c r="AN3472" s="273">
        <f>(Table2[[#This Row],[OUTSD_IND_HEALTH_TOTAL]]+Table2[[#This Row],[EXCHG_IND_HEALTH_TOTAL]])-Table2[[#This Row],[OUTSD_IND_GRANDFATHER]]</f>
        <v>0</v>
      </c>
      <c r="AO3472" s="275">
        <f>Table2[[#This Row],[OUTSD_IND_HEALTH_TOTAL]]-Table2[[#This Row],[OUTSD_IND_GRANDFATHER]]</f>
        <v>0</v>
      </c>
      <c r="AP3472" s="273">
        <f>(Table2[[#This Row],[OUTSD_SG_HEALTH_TOTAL]]+Table2[[#This Row],[EXCHG_SG_HEALTH_TOTAL]])-Table2[[#This Row],[OUTSD_SG_GRANDFATHER]]</f>
        <v>0</v>
      </c>
      <c r="AQ3472" s="275">
        <f>Table2[[#This Row],[OUTSD_SG_HEALTH_TOTAL]]-Table2[[#This Row],[OUTSD_SG_GRANDFATHER]]</f>
        <v>0</v>
      </c>
      <c r="AR3472" s="273">
        <f>Table2[[#This Row],[EXCHG_IND_HEALTH_TOTAL]]+Table2[[#This Row],[OUTSD_IND_HEALTH_TOTAL]]</f>
        <v>0</v>
      </c>
      <c r="AS3472" s="273">
        <f>Table2[[#This Row],[EXCHG_SG_HEALTH_TOTAL]]+Table2[[#This Row],[OUTSD_SG_HEALTH_TOTAL]]</f>
        <v>0</v>
      </c>
      <c r="AT3472" s="273">
        <f>Table2[[#This Row],[OUTSD_ATM_HEALTH_TOTAL]]+Table2[[#This Row],[OUTSD_LG_HEALTH_TOTAL]]+Table2[[#This Row],[Individual Total]]+Table2[[#This Row],[Small Group Total]]+Table2[[#This Row],[OUTSD_STUDENT]]</f>
        <v>0</v>
      </c>
    </row>
    <row r="3473" spans="1:46">
      <c r="A3473" t="s">
        <v>137</v>
      </c>
      <c r="B3473" t="s">
        <v>370</v>
      </c>
      <c r="AC3473">
        <v>1</v>
      </c>
      <c r="AK3473">
        <v>76</v>
      </c>
      <c r="AL3473">
        <v>2023</v>
      </c>
      <c r="AM3473">
        <v>4</v>
      </c>
      <c r="AN3473" s="273">
        <f>(Table2[[#This Row],[OUTSD_IND_HEALTH_TOTAL]]+Table2[[#This Row],[EXCHG_IND_HEALTH_TOTAL]])-Table2[[#This Row],[OUTSD_IND_GRANDFATHER]]</f>
        <v>0</v>
      </c>
      <c r="AO3473" s="275">
        <f>Table2[[#This Row],[OUTSD_IND_HEALTH_TOTAL]]-Table2[[#This Row],[OUTSD_IND_GRANDFATHER]]</f>
        <v>0</v>
      </c>
      <c r="AP3473" s="273">
        <f>(Table2[[#This Row],[OUTSD_SG_HEALTH_TOTAL]]+Table2[[#This Row],[EXCHG_SG_HEALTH_TOTAL]])-Table2[[#This Row],[OUTSD_SG_GRANDFATHER]]</f>
        <v>0</v>
      </c>
      <c r="AQ3473" s="275">
        <f>Table2[[#This Row],[OUTSD_SG_HEALTH_TOTAL]]-Table2[[#This Row],[OUTSD_SG_GRANDFATHER]]</f>
        <v>0</v>
      </c>
      <c r="AR3473" s="273">
        <f>Table2[[#This Row],[EXCHG_IND_HEALTH_TOTAL]]+Table2[[#This Row],[OUTSD_IND_HEALTH_TOTAL]]</f>
        <v>0</v>
      </c>
      <c r="AS3473" s="273">
        <f>Table2[[#This Row],[EXCHG_SG_HEALTH_TOTAL]]+Table2[[#This Row],[OUTSD_SG_HEALTH_TOTAL]]</f>
        <v>0</v>
      </c>
      <c r="AT3473" s="273">
        <f>Table2[[#This Row],[OUTSD_ATM_HEALTH_TOTAL]]+Table2[[#This Row],[OUTSD_LG_HEALTH_TOTAL]]+Table2[[#This Row],[Individual Total]]+Table2[[#This Row],[Small Group Total]]+Table2[[#This Row],[OUTSD_STUDENT]]</f>
        <v>1</v>
      </c>
    </row>
    <row r="3474" spans="1:46">
      <c r="A3474" t="s">
        <v>137</v>
      </c>
      <c r="B3474" t="s">
        <v>367</v>
      </c>
      <c r="AC3474">
        <v>2</v>
      </c>
      <c r="AK3474">
        <v>64</v>
      </c>
      <c r="AL3474">
        <v>2023</v>
      </c>
      <c r="AM3474">
        <v>4</v>
      </c>
      <c r="AN3474" s="273">
        <f>(Table2[[#This Row],[OUTSD_IND_HEALTH_TOTAL]]+Table2[[#This Row],[EXCHG_IND_HEALTH_TOTAL]])-Table2[[#This Row],[OUTSD_IND_GRANDFATHER]]</f>
        <v>0</v>
      </c>
      <c r="AO3474" s="275">
        <f>Table2[[#This Row],[OUTSD_IND_HEALTH_TOTAL]]-Table2[[#This Row],[OUTSD_IND_GRANDFATHER]]</f>
        <v>0</v>
      </c>
      <c r="AP3474" s="273">
        <f>(Table2[[#This Row],[OUTSD_SG_HEALTH_TOTAL]]+Table2[[#This Row],[EXCHG_SG_HEALTH_TOTAL]])-Table2[[#This Row],[OUTSD_SG_GRANDFATHER]]</f>
        <v>0</v>
      </c>
      <c r="AQ3474" s="275">
        <f>Table2[[#This Row],[OUTSD_SG_HEALTH_TOTAL]]-Table2[[#This Row],[OUTSD_SG_GRANDFATHER]]</f>
        <v>0</v>
      </c>
      <c r="AR3474" s="273">
        <f>Table2[[#This Row],[EXCHG_IND_HEALTH_TOTAL]]+Table2[[#This Row],[OUTSD_IND_HEALTH_TOTAL]]</f>
        <v>0</v>
      </c>
      <c r="AS3474" s="273">
        <f>Table2[[#This Row],[EXCHG_SG_HEALTH_TOTAL]]+Table2[[#This Row],[OUTSD_SG_HEALTH_TOTAL]]</f>
        <v>0</v>
      </c>
      <c r="AT3474" s="273">
        <f>Table2[[#This Row],[OUTSD_ATM_HEALTH_TOTAL]]+Table2[[#This Row],[OUTSD_LG_HEALTH_TOTAL]]+Table2[[#This Row],[Individual Total]]+Table2[[#This Row],[Small Group Total]]+Table2[[#This Row],[OUTSD_STUDENT]]</f>
        <v>2</v>
      </c>
    </row>
    <row r="3475" spans="1:46">
      <c r="A3475" t="s">
        <v>137</v>
      </c>
      <c r="B3475" t="s">
        <v>391</v>
      </c>
      <c r="AK3475">
        <v>2</v>
      </c>
      <c r="AL3475">
        <v>2023</v>
      </c>
      <c r="AM3475">
        <v>4</v>
      </c>
      <c r="AN3475" s="273">
        <f>(Table2[[#This Row],[OUTSD_IND_HEALTH_TOTAL]]+Table2[[#This Row],[EXCHG_IND_HEALTH_TOTAL]])-Table2[[#This Row],[OUTSD_IND_GRANDFATHER]]</f>
        <v>0</v>
      </c>
      <c r="AO3475" s="275">
        <f>Table2[[#This Row],[OUTSD_IND_HEALTH_TOTAL]]-Table2[[#This Row],[OUTSD_IND_GRANDFATHER]]</f>
        <v>0</v>
      </c>
      <c r="AP3475" s="273">
        <f>(Table2[[#This Row],[OUTSD_SG_HEALTH_TOTAL]]+Table2[[#This Row],[EXCHG_SG_HEALTH_TOTAL]])-Table2[[#This Row],[OUTSD_SG_GRANDFATHER]]</f>
        <v>0</v>
      </c>
      <c r="AQ3475" s="275">
        <f>Table2[[#This Row],[OUTSD_SG_HEALTH_TOTAL]]-Table2[[#This Row],[OUTSD_SG_GRANDFATHER]]</f>
        <v>0</v>
      </c>
      <c r="AR3475" s="273">
        <f>Table2[[#This Row],[EXCHG_IND_HEALTH_TOTAL]]+Table2[[#This Row],[OUTSD_IND_HEALTH_TOTAL]]</f>
        <v>0</v>
      </c>
      <c r="AS3475" s="273">
        <f>Table2[[#This Row],[EXCHG_SG_HEALTH_TOTAL]]+Table2[[#This Row],[OUTSD_SG_HEALTH_TOTAL]]</f>
        <v>0</v>
      </c>
      <c r="AT3475" s="273">
        <f>Table2[[#This Row],[OUTSD_ATM_HEALTH_TOTAL]]+Table2[[#This Row],[OUTSD_LG_HEALTH_TOTAL]]+Table2[[#This Row],[Individual Total]]+Table2[[#This Row],[Small Group Total]]+Table2[[#This Row],[OUTSD_STUDENT]]</f>
        <v>0</v>
      </c>
    </row>
    <row r="3476" spans="1:46">
      <c r="A3476" t="s">
        <v>137</v>
      </c>
      <c r="B3476" t="s">
        <v>386</v>
      </c>
      <c r="AK3476">
        <v>5</v>
      </c>
      <c r="AL3476">
        <v>2023</v>
      </c>
      <c r="AM3476">
        <v>4</v>
      </c>
      <c r="AN3476" s="273">
        <f>(Table2[[#This Row],[OUTSD_IND_HEALTH_TOTAL]]+Table2[[#This Row],[EXCHG_IND_HEALTH_TOTAL]])-Table2[[#This Row],[OUTSD_IND_GRANDFATHER]]</f>
        <v>0</v>
      </c>
      <c r="AO3476" s="275">
        <f>Table2[[#This Row],[OUTSD_IND_HEALTH_TOTAL]]-Table2[[#This Row],[OUTSD_IND_GRANDFATHER]]</f>
        <v>0</v>
      </c>
      <c r="AP3476" s="273">
        <f>(Table2[[#This Row],[OUTSD_SG_HEALTH_TOTAL]]+Table2[[#This Row],[EXCHG_SG_HEALTH_TOTAL]])-Table2[[#This Row],[OUTSD_SG_GRANDFATHER]]</f>
        <v>0</v>
      </c>
      <c r="AQ3476" s="275">
        <f>Table2[[#This Row],[OUTSD_SG_HEALTH_TOTAL]]-Table2[[#This Row],[OUTSD_SG_GRANDFATHER]]</f>
        <v>0</v>
      </c>
      <c r="AR3476" s="273">
        <f>Table2[[#This Row],[EXCHG_IND_HEALTH_TOTAL]]+Table2[[#This Row],[OUTSD_IND_HEALTH_TOTAL]]</f>
        <v>0</v>
      </c>
      <c r="AS3476" s="273">
        <f>Table2[[#This Row],[EXCHG_SG_HEALTH_TOTAL]]+Table2[[#This Row],[OUTSD_SG_HEALTH_TOTAL]]</f>
        <v>0</v>
      </c>
      <c r="AT3476" s="273">
        <f>Table2[[#This Row],[OUTSD_ATM_HEALTH_TOTAL]]+Table2[[#This Row],[OUTSD_LG_HEALTH_TOTAL]]+Table2[[#This Row],[Individual Total]]+Table2[[#This Row],[Small Group Total]]+Table2[[#This Row],[OUTSD_STUDENT]]</f>
        <v>0</v>
      </c>
    </row>
    <row r="3477" spans="1:46">
      <c r="A3477" t="s">
        <v>137</v>
      </c>
      <c r="B3477" t="s">
        <v>389</v>
      </c>
      <c r="AK3477">
        <v>7</v>
      </c>
      <c r="AL3477">
        <v>2023</v>
      </c>
      <c r="AM3477">
        <v>4</v>
      </c>
      <c r="AN3477" s="273">
        <f>(Table2[[#This Row],[OUTSD_IND_HEALTH_TOTAL]]+Table2[[#This Row],[EXCHG_IND_HEALTH_TOTAL]])-Table2[[#This Row],[OUTSD_IND_GRANDFATHER]]</f>
        <v>0</v>
      </c>
      <c r="AO3477" s="275">
        <f>Table2[[#This Row],[OUTSD_IND_HEALTH_TOTAL]]-Table2[[#This Row],[OUTSD_IND_GRANDFATHER]]</f>
        <v>0</v>
      </c>
      <c r="AP3477" s="273">
        <f>(Table2[[#This Row],[OUTSD_SG_HEALTH_TOTAL]]+Table2[[#This Row],[EXCHG_SG_HEALTH_TOTAL]])-Table2[[#This Row],[OUTSD_SG_GRANDFATHER]]</f>
        <v>0</v>
      </c>
      <c r="AQ3477" s="275">
        <f>Table2[[#This Row],[OUTSD_SG_HEALTH_TOTAL]]-Table2[[#This Row],[OUTSD_SG_GRANDFATHER]]</f>
        <v>0</v>
      </c>
      <c r="AR3477" s="273">
        <f>Table2[[#This Row],[EXCHG_IND_HEALTH_TOTAL]]+Table2[[#This Row],[OUTSD_IND_HEALTH_TOTAL]]</f>
        <v>0</v>
      </c>
      <c r="AS3477" s="273">
        <f>Table2[[#This Row],[EXCHG_SG_HEALTH_TOTAL]]+Table2[[#This Row],[OUTSD_SG_HEALTH_TOTAL]]</f>
        <v>0</v>
      </c>
      <c r="AT3477" s="273">
        <f>Table2[[#This Row],[OUTSD_ATM_HEALTH_TOTAL]]+Table2[[#This Row],[OUTSD_LG_HEALTH_TOTAL]]+Table2[[#This Row],[Individual Total]]+Table2[[#This Row],[Small Group Total]]+Table2[[#This Row],[OUTSD_STUDENT]]</f>
        <v>0</v>
      </c>
    </row>
    <row r="3478" spans="1:46">
      <c r="A3478" t="s">
        <v>137</v>
      </c>
      <c r="B3478" t="s">
        <v>360</v>
      </c>
      <c r="AK3478">
        <v>6</v>
      </c>
      <c r="AL3478">
        <v>2023</v>
      </c>
      <c r="AM3478">
        <v>4</v>
      </c>
      <c r="AN3478" s="273">
        <f>(Table2[[#This Row],[OUTSD_IND_HEALTH_TOTAL]]+Table2[[#This Row],[EXCHG_IND_HEALTH_TOTAL]])-Table2[[#This Row],[OUTSD_IND_GRANDFATHER]]</f>
        <v>0</v>
      </c>
      <c r="AO3478" s="275">
        <f>Table2[[#This Row],[OUTSD_IND_HEALTH_TOTAL]]-Table2[[#This Row],[OUTSD_IND_GRANDFATHER]]</f>
        <v>0</v>
      </c>
      <c r="AP3478" s="273">
        <f>(Table2[[#This Row],[OUTSD_SG_HEALTH_TOTAL]]+Table2[[#This Row],[EXCHG_SG_HEALTH_TOTAL]])-Table2[[#This Row],[OUTSD_SG_GRANDFATHER]]</f>
        <v>0</v>
      </c>
      <c r="AQ3478" s="275">
        <f>Table2[[#This Row],[OUTSD_SG_HEALTH_TOTAL]]-Table2[[#This Row],[OUTSD_SG_GRANDFATHER]]</f>
        <v>0</v>
      </c>
      <c r="AR3478" s="273">
        <f>Table2[[#This Row],[EXCHG_IND_HEALTH_TOTAL]]+Table2[[#This Row],[OUTSD_IND_HEALTH_TOTAL]]</f>
        <v>0</v>
      </c>
      <c r="AS3478" s="273">
        <f>Table2[[#This Row],[EXCHG_SG_HEALTH_TOTAL]]+Table2[[#This Row],[OUTSD_SG_HEALTH_TOTAL]]</f>
        <v>0</v>
      </c>
      <c r="AT3478" s="273">
        <f>Table2[[#This Row],[OUTSD_ATM_HEALTH_TOTAL]]+Table2[[#This Row],[OUTSD_LG_HEALTH_TOTAL]]+Table2[[#This Row],[Individual Total]]+Table2[[#This Row],[Small Group Total]]+Table2[[#This Row],[OUTSD_STUDENT]]</f>
        <v>0</v>
      </c>
    </row>
    <row r="3479" spans="1:46">
      <c r="A3479" t="s">
        <v>137</v>
      </c>
      <c r="B3479" t="s">
        <v>368</v>
      </c>
      <c r="AC3479">
        <v>1</v>
      </c>
      <c r="AK3479">
        <v>57</v>
      </c>
      <c r="AL3479">
        <v>2023</v>
      </c>
      <c r="AM3479">
        <v>4</v>
      </c>
      <c r="AN3479" s="273">
        <f>(Table2[[#This Row],[OUTSD_IND_HEALTH_TOTAL]]+Table2[[#This Row],[EXCHG_IND_HEALTH_TOTAL]])-Table2[[#This Row],[OUTSD_IND_GRANDFATHER]]</f>
        <v>0</v>
      </c>
      <c r="AO3479" s="275">
        <f>Table2[[#This Row],[OUTSD_IND_HEALTH_TOTAL]]-Table2[[#This Row],[OUTSD_IND_GRANDFATHER]]</f>
        <v>0</v>
      </c>
      <c r="AP3479" s="273">
        <f>(Table2[[#This Row],[OUTSD_SG_HEALTH_TOTAL]]+Table2[[#This Row],[EXCHG_SG_HEALTH_TOTAL]])-Table2[[#This Row],[OUTSD_SG_GRANDFATHER]]</f>
        <v>0</v>
      </c>
      <c r="AQ3479" s="275">
        <f>Table2[[#This Row],[OUTSD_SG_HEALTH_TOTAL]]-Table2[[#This Row],[OUTSD_SG_GRANDFATHER]]</f>
        <v>0</v>
      </c>
      <c r="AR3479" s="273">
        <f>Table2[[#This Row],[EXCHG_IND_HEALTH_TOTAL]]+Table2[[#This Row],[OUTSD_IND_HEALTH_TOTAL]]</f>
        <v>0</v>
      </c>
      <c r="AS3479" s="273">
        <f>Table2[[#This Row],[EXCHG_SG_HEALTH_TOTAL]]+Table2[[#This Row],[OUTSD_SG_HEALTH_TOTAL]]</f>
        <v>0</v>
      </c>
      <c r="AT3479" s="273">
        <f>Table2[[#This Row],[OUTSD_ATM_HEALTH_TOTAL]]+Table2[[#This Row],[OUTSD_LG_HEALTH_TOTAL]]+Table2[[#This Row],[Individual Total]]+Table2[[#This Row],[Small Group Total]]+Table2[[#This Row],[OUTSD_STUDENT]]</f>
        <v>1</v>
      </c>
    </row>
    <row r="3480" spans="1:46">
      <c r="A3480" t="s">
        <v>137</v>
      </c>
      <c r="B3480" t="s">
        <v>371</v>
      </c>
      <c r="P3480">
        <v>1</v>
      </c>
      <c r="U3480">
        <v>1</v>
      </c>
      <c r="AK3480">
        <v>5</v>
      </c>
      <c r="AL3480">
        <v>2023</v>
      </c>
      <c r="AM3480">
        <v>4</v>
      </c>
      <c r="AN3480" s="273">
        <f>(Table2[[#This Row],[OUTSD_IND_HEALTH_TOTAL]]+Table2[[#This Row],[EXCHG_IND_HEALTH_TOTAL]])-Table2[[#This Row],[OUTSD_IND_GRANDFATHER]]</f>
        <v>0</v>
      </c>
      <c r="AO3480" s="275">
        <f>Table2[[#This Row],[OUTSD_IND_HEALTH_TOTAL]]-Table2[[#This Row],[OUTSD_IND_GRANDFATHER]]</f>
        <v>0</v>
      </c>
      <c r="AP3480" s="273">
        <f>(Table2[[#This Row],[OUTSD_SG_HEALTH_TOTAL]]+Table2[[#This Row],[EXCHG_SG_HEALTH_TOTAL]])-Table2[[#This Row],[OUTSD_SG_GRANDFATHER]]</f>
        <v>0</v>
      </c>
      <c r="AQ3480" s="275">
        <f>Table2[[#This Row],[OUTSD_SG_HEALTH_TOTAL]]-Table2[[#This Row],[OUTSD_SG_GRANDFATHER]]</f>
        <v>0</v>
      </c>
      <c r="AR3480" s="273">
        <f>Table2[[#This Row],[EXCHG_IND_HEALTH_TOTAL]]+Table2[[#This Row],[OUTSD_IND_HEALTH_TOTAL]]</f>
        <v>1</v>
      </c>
      <c r="AS3480" s="273">
        <f>Table2[[#This Row],[EXCHG_SG_HEALTH_TOTAL]]+Table2[[#This Row],[OUTSD_SG_HEALTH_TOTAL]]</f>
        <v>0</v>
      </c>
      <c r="AT3480" s="273">
        <f>Table2[[#This Row],[OUTSD_ATM_HEALTH_TOTAL]]+Table2[[#This Row],[OUTSD_LG_HEALTH_TOTAL]]+Table2[[#This Row],[Individual Total]]+Table2[[#This Row],[Small Group Total]]+Table2[[#This Row],[OUTSD_STUDENT]]</f>
        <v>1</v>
      </c>
    </row>
    <row r="3481" spans="1:46">
      <c r="A3481" t="s">
        <v>137</v>
      </c>
      <c r="B3481" t="s">
        <v>378</v>
      </c>
      <c r="AC3481">
        <v>1</v>
      </c>
      <c r="AK3481">
        <v>23</v>
      </c>
      <c r="AL3481">
        <v>2023</v>
      </c>
      <c r="AM3481">
        <v>4</v>
      </c>
      <c r="AN3481" s="273">
        <f>(Table2[[#This Row],[OUTSD_IND_HEALTH_TOTAL]]+Table2[[#This Row],[EXCHG_IND_HEALTH_TOTAL]])-Table2[[#This Row],[OUTSD_IND_GRANDFATHER]]</f>
        <v>0</v>
      </c>
      <c r="AO3481" s="275">
        <f>Table2[[#This Row],[OUTSD_IND_HEALTH_TOTAL]]-Table2[[#This Row],[OUTSD_IND_GRANDFATHER]]</f>
        <v>0</v>
      </c>
      <c r="AP3481" s="273">
        <f>(Table2[[#This Row],[OUTSD_SG_HEALTH_TOTAL]]+Table2[[#This Row],[EXCHG_SG_HEALTH_TOTAL]])-Table2[[#This Row],[OUTSD_SG_GRANDFATHER]]</f>
        <v>0</v>
      </c>
      <c r="AQ3481" s="275">
        <f>Table2[[#This Row],[OUTSD_SG_HEALTH_TOTAL]]-Table2[[#This Row],[OUTSD_SG_GRANDFATHER]]</f>
        <v>0</v>
      </c>
      <c r="AR3481" s="273">
        <f>Table2[[#This Row],[EXCHG_IND_HEALTH_TOTAL]]+Table2[[#This Row],[OUTSD_IND_HEALTH_TOTAL]]</f>
        <v>0</v>
      </c>
      <c r="AS3481" s="273">
        <f>Table2[[#This Row],[EXCHG_SG_HEALTH_TOTAL]]+Table2[[#This Row],[OUTSD_SG_HEALTH_TOTAL]]</f>
        <v>0</v>
      </c>
      <c r="AT3481" s="273">
        <f>Table2[[#This Row],[OUTSD_ATM_HEALTH_TOTAL]]+Table2[[#This Row],[OUTSD_LG_HEALTH_TOTAL]]+Table2[[#This Row],[Individual Total]]+Table2[[#This Row],[Small Group Total]]+Table2[[#This Row],[OUTSD_STUDENT]]</f>
        <v>1</v>
      </c>
    </row>
    <row r="3482" spans="1:46">
      <c r="A3482" t="s">
        <v>137</v>
      </c>
      <c r="B3482" t="s">
        <v>369</v>
      </c>
      <c r="AC3482">
        <v>2</v>
      </c>
      <c r="AK3482">
        <v>15</v>
      </c>
      <c r="AL3482">
        <v>2023</v>
      </c>
      <c r="AM3482">
        <v>4</v>
      </c>
      <c r="AN3482" s="273">
        <f>(Table2[[#This Row],[OUTSD_IND_HEALTH_TOTAL]]+Table2[[#This Row],[EXCHG_IND_HEALTH_TOTAL]])-Table2[[#This Row],[OUTSD_IND_GRANDFATHER]]</f>
        <v>0</v>
      </c>
      <c r="AO3482" s="275">
        <f>Table2[[#This Row],[OUTSD_IND_HEALTH_TOTAL]]-Table2[[#This Row],[OUTSD_IND_GRANDFATHER]]</f>
        <v>0</v>
      </c>
      <c r="AP3482" s="273">
        <f>(Table2[[#This Row],[OUTSD_SG_HEALTH_TOTAL]]+Table2[[#This Row],[EXCHG_SG_HEALTH_TOTAL]])-Table2[[#This Row],[OUTSD_SG_GRANDFATHER]]</f>
        <v>0</v>
      </c>
      <c r="AQ3482" s="275">
        <f>Table2[[#This Row],[OUTSD_SG_HEALTH_TOTAL]]-Table2[[#This Row],[OUTSD_SG_GRANDFATHER]]</f>
        <v>0</v>
      </c>
      <c r="AR3482" s="273">
        <f>Table2[[#This Row],[EXCHG_IND_HEALTH_TOTAL]]+Table2[[#This Row],[OUTSD_IND_HEALTH_TOTAL]]</f>
        <v>0</v>
      </c>
      <c r="AS3482" s="273">
        <f>Table2[[#This Row],[EXCHG_SG_HEALTH_TOTAL]]+Table2[[#This Row],[OUTSD_SG_HEALTH_TOTAL]]</f>
        <v>0</v>
      </c>
      <c r="AT3482" s="273">
        <f>Table2[[#This Row],[OUTSD_ATM_HEALTH_TOTAL]]+Table2[[#This Row],[OUTSD_LG_HEALTH_TOTAL]]+Table2[[#This Row],[Individual Total]]+Table2[[#This Row],[Small Group Total]]+Table2[[#This Row],[OUTSD_STUDENT]]</f>
        <v>2</v>
      </c>
    </row>
    <row r="3483" spans="1:46">
      <c r="A3483" t="s">
        <v>137</v>
      </c>
      <c r="B3483" t="s">
        <v>385</v>
      </c>
      <c r="AK3483">
        <v>9</v>
      </c>
      <c r="AL3483">
        <v>2023</v>
      </c>
      <c r="AM3483">
        <v>4</v>
      </c>
      <c r="AN3483" s="273">
        <f>(Table2[[#This Row],[OUTSD_IND_HEALTH_TOTAL]]+Table2[[#This Row],[EXCHG_IND_HEALTH_TOTAL]])-Table2[[#This Row],[OUTSD_IND_GRANDFATHER]]</f>
        <v>0</v>
      </c>
      <c r="AO3483" s="275">
        <f>Table2[[#This Row],[OUTSD_IND_HEALTH_TOTAL]]-Table2[[#This Row],[OUTSD_IND_GRANDFATHER]]</f>
        <v>0</v>
      </c>
      <c r="AP3483" s="273">
        <f>(Table2[[#This Row],[OUTSD_SG_HEALTH_TOTAL]]+Table2[[#This Row],[EXCHG_SG_HEALTH_TOTAL]])-Table2[[#This Row],[OUTSD_SG_GRANDFATHER]]</f>
        <v>0</v>
      </c>
      <c r="AQ3483" s="275">
        <f>Table2[[#This Row],[OUTSD_SG_HEALTH_TOTAL]]-Table2[[#This Row],[OUTSD_SG_GRANDFATHER]]</f>
        <v>0</v>
      </c>
      <c r="AR3483" s="273">
        <f>Table2[[#This Row],[EXCHG_IND_HEALTH_TOTAL]]+Table2[[#This Row],[OUTSD_IND_HEALTH_TOTAL]]</f>
        <v>0</v>
      </c>
      <c r="AS3483" s="273">
        <f>Table2[[#This Row],[EXCHG_SG_HEALTH_TOTAL]]+Table2[[#This Row],[OUTSD_SG_HEALTH_TOTAL]]</f>
        <v>0</v>
      </c>
      <c r="AT3483" s="273">
        <f>Table2[[#This Row],[OUTSD_ATM_HEALTH_TOTAL]]+Table2[[#This Row],[OUTSD_LG_HEALTH_TOTAL]]+Table2[[#This Row],[Individual Total]]+Table2[[#This Row],[Small Group Total]]+Table2[[#This Row],[OUTSD_STUDENT]]</f>
        <v>0</v>
      </c>
    </row>
    <row r="3484" spans="1:46">
      <c r="A3484" t="s">
        <v>137</v>
      </c>
      <c r="B3484" t="s">
        <v>366</v>
      </c>
      <c r="AC3484">
        <v>3</v>
      </c>
      <c r="AK3484">
        <v>74</v>
      </c>
      <c r="AL3484">
        <v>2023</v>
      </c>
      <c r="AM3484">
        <v>4</v>
      </c>
      <c r="AN3484" s="273">
        <f>(Table2[[#This Row],[OUTSD_IND_HEALTH_TOTAL]]+Table2[[#This Row],[EXCHG_IND_HEALTH_TOTAL]])-Table2[[#This Row],[OUTSD_IND_GRANDFATHER]]</f>
        <v>0</v>
      </c>
      <c r="AO3484" s="275">
        <f>Table2[[#This Row],[OUTSD_IND_HEALTH_TOTAL]]-Table2[[#This Row],[OUTSD_IND_GRANDFATHER]]</f>
        <v>0</v>
      </c>
      <c r="AP3484" s="273">
        <f>(Table2[[#This Row],[OUTSD_SG_HEALTH_TOTAL]]+Table2[[#This Row],[EXCHG_SG_HEALTH_TOTAL]])-Table2[[#This Row],[OUTSD_SG_GRANDFATHER]]</f>
        <v>0</v>
      </c>
      <c r="AQ3484" s="275">
        <f>Table2[[#This Row],[OUTSD_SG_HEALTH_TOTAL]]-Table2[[#This Row],[OUTSD_SG_GRANDFATHER]]</f>
        <v>0</v>
      </c>
      <c r="AR3484" s="273">
        <f>Table2[[#This Row],[EXCHG_IND_HEALTH_TOTAL]]+Table2[[#This Row],[OUTSD_IND_HEALTH_TOTAL]]</f>
        <v>0</v>
      </c>
      <c r="AS3484" s="273">
        <f>Table2[[#This Row],[EXCHG_SG_HEALTH_TOTAL]]+Table2[[#This Row],[OUTSD_SG_HEALTH_TOTAL]]</f>
        <v>0</v>
      </c>
      <c r="AT3484" s="273">
        <f>Table2[[#This Row],[OUTSD_ATM_HEALTH_TOTAL]]+Table2[[#This Row],[OUTSD_LG_HEALTH_TOTAL]]+Table2[[#This Row],[Individual Total]]+Table2[[#This Row],[Small Group Total]]+Table2[[#This Row],[OUTSD_STUDENT]]</f>
        <v>3</v>
      </c>
    </row>
    <row r="3485" spans="1:46">
      <c r="A3485" t="s">
        <v>137</v>
      </c>
      <c r="B3485" t="s">
        <v>375</v>
      </c>
      <c r="AC3485">
        <v>1</v>
      </c>
      <c r="AK3485">
        <v>52</v>
      </c>
      <c r="AL3485">
        <v>2023</v>
      </c>
      <c r="AM3485">
        <v>4</v>
      </c>
      <c r="AN3485" s="273">
        <f>(Table2[[#This Row],[OUTSD_IND_HEALTH_TOTAL]]+Table2[[#This Row],[EXCHG_IND_HEALTH_TOTAL]])-Table2[[#This Row],[OUTSD_IND_GRANDFATHER]]</f>
        <v>0</v>
      </c>
      <c r="AO3485" s="275">
        <f>Table2[[#This Row],[OUTSD_IND_HEALTH_TOTAL]]-Table2[[#This Row],[OUTSD_IND_GRANDFATHER]]</f>
        <v>0</v>
      </c>
      <c r="AP3485" s="273">
        <f>(Table2[[#This Row],[OUTSD_SG_HEALTH_TOTAL]]+Table2[[#This Row],[EXCHG_SG_HEALTH_TOTAL]])-Table2[[#This Row],[OUTSD_SG_GRANDFATHER]]</f>
        <v>0</v>
      </c>
      <c r="AQ3485" s="275">
        <f>Table2[[#This Row],[OUTSD_SG_HEALTH_TOTAL]]-Table2[[#This Row],[OUTSD_SG_GRANDFATHER]]</f>
        <v>0</v>
      </c>
      <c r="AR3485" s="273">
        <f>Table2[[#This Row],[EXCHG_IND_HEALTH_TOTAL]]+Table2[[#This Row],[OUTSD_IND_HEALTH_TOTAL]]</f>
        <v>0</v>
      </c>
      <c r="AS3485" s="273">
        <f>Table2[[#This Row],[EXCHG_SG_HEALTH_TOTAL]]+Table2[[#This Row],[OUTSD_SG_HEALTH_TOTAL]]</f>
        <v>0</v>
      </c>
      <c r="AT3485" s="273">
        <f>Table2[[#This Row],[OUTSD_ATM_HEALTH_TOTAL]]+Table2[[#This Row],[OUTSD_LG_HEALTH_TOTAL]]+Table2[[#This Row],[Individual Total]]+Table2[[#This Row],[Small Group Total]]+Table2[[#This Row],[OUTSD_STUDENT]]</f>
        <v>1</v>
      </c>
    </row>
    <row r="3486" spans="1:46">
      <c r="A3486" t="s">
        <v>137</v>
      </c>
      <c r="B3486" t="s">
        <v>365</v>
      </c>
      <c r="AC3486">
        <v>3</v>
      </c>
      <c r="AK3486">
        <v>14</v>
      </c>
      <c r="AL3486">
        <v>2023</v>
      </c>
      <c r="AM3486">
        <v>4</v>
      </c>
      <c r="AN3486" s="273">
        <f>(Table2[[#This Row],[OUTSD_IND_HEALTH_TOTAL]]+Table2[[#This Row],[EXCHG_IND_HEALTH_TOTAL]])-Table2[[#This Row],[OUTSD_IND_GRANDFATHER]]</f>
        <v>0</v>
      </c>
      <c r="AO3486" s="275">
        <f>Table2[[#This Row],[OUTSD_IND_HEALTH_TOTAL]]-Table2[[#This Row],[OUTSD_IND_GRANDFATHER]]</f>
        <v>0</v>
      </c>
      <c r="AP3486" s="273">
        <f>(Table2[[#This Row],[OUTSD_SG_HEALTH_TOTAL]]+Table2[[#This Row],[EXCHG_SG_HEALTH_TOTAL]])-Table2[[#This Row],[OUTSD_SG_GRANDFATHER]]</f>
        <v>0</v>
      </c>
      <c r="AQ3486" s="275">
        <f>Table2[[#This Row],[OUTSD_SG_HEALTH_TOTAL]]-Table2[[#This Row],[OUTSD_SG_GRANDFATHER]]</f>
        <v>0</v>
      </c>
      <c r="AR3486" s="273">
        <f>Table2[[#This Row],[EXCHG_IND_HEALTH_TOTAL]]+Table2[[#This Row],[OUTSD_IND_HEALTH_TOTAL]]</f>
        <v>0</v>
      </c>
      <c r="AS3486" s="273">
        <f>Table2[[#This Row],[EXCHG_SG_HEALTH_TOTAL]]+Table2[[#This Row],[OUTSD_SG_HEALTH_TOTAL]]</f>
        <v>0</v>
      </c>
      <c r="AT3486" s="273">
        <f>Table2[[#This Row],[OUTSD_ATM_HEALTH_TOTAL]]+Table2[[#This Row],[OUTSD_LG_HEALTH_TOTAL]]+Table2[[#This Row],[Individual Total]]+Table2[[#This Row],[Small Group Total]]+Table2[[#This Row],[OUTSD_STUDENT]]</f>
        <v>3</v>
      </c>
    </row>
    <row r="3487" spans="1:46">
      <c r="A3487" t="s">
        <v>137</v>
      </c>
      <c r="B3487" t="s">
        <v>383</v>
      </c>
      <c r="AK3487">
        <v>5</v>
      </c>
      <c r="AL3487">
        <v>2023</v>
      </c>
      <c r="AM3487">
        <v>4</v>
      </c>
      <c r="AN3487" s="273">
        <f>(Table2[[#This Row],[OUTSD_IND_HEALTH_TOTAL]]+Table2[[#This Row],[EXCHG_IND_HEALTH_TOTAL]])-Table2[[#This Row],[OUTSD_IND_GRANDFATHER]]</f>
        <v>0</v>
      </c>
      <c r="AO3487" s="275">
        <f>Table2[[#This Row],[OUTSD_IND_HEALTH_TOTAL]]-Table2[[#This Row],[OUTSD_IND_GRANDFATHER]]</f>
        <v>0</v>
      </c>
      <c r="AP3487" s="273">
        <f>(Table2[[#This Row],[OUTSD_SG_HEALTH_TOTAL]]+Table2[[#This Row],[EXCHG_SG_HEALTH_TOTAL]])-Table2[[#This Row],[OUTSD_SG_GRANDFATHER]]</f>
        <v>0</v>
      </c>
      <c r="AQ3487" s="275">
        <f>Table2[[#This Row],[OUTSD_SG_HEALTH_TOTAL]]-Table2[[#This Row],[OUTSD_SG_GRANDFATHER]]</f>
        <v>0</v>
      </c>
      <c r="AR3487" s="273">
        <f>Table2[[#This Row],[EXCHG_IND_HEALTH_TOTAL]]+Table2[[#This Row],[OUTSD_IND_HEALTH_TOTAL]]</f>
        <v>0</v>
      </c>
      <c r="AS3487" s="273">
        <f>Table2[[#This Row],[EXCHG_SG_HEALTH_TOTAL]]+Table2[[#This Row],[OUTSD_SG_HEALTH_TOTAL]]</f>
        <v>0</v>
      </c>
      <c r="AT3487" s="273">
        <f>Table2[[#This Row],[OUTSD_ATM_HEALTH_TOTAL]]+Table2[[#This Row],[OUTSD_LG_HEALTH_TOTAL]]+Table2[[#This Row],[Individual Total]]+Table2[[#This Row],[Small Group Total]]+Table2[[#This Row],[OUTSD_STUDENT]]</f>
        <v>0</v>
      </c>
    </row>
    <row r="3488" spans="1:46">
      <c r="A3488" t="s">
        <v>137</v>
      </c>
      <c r="B3488" t="s">
        <v>356</v>
      </c>
      <c r="AC3488">
        <v>3</v>
      </c>
      <c r="AK3488">
        <v>22</v>
      </c>
      <c r="AL3488">
        <v>2023</v>
      </c>
      <c r="AM3488">
        <v>4</v>
      </c>
      <c r="AN3488" s="273">
        <f>(Table2[[#This Row],[OUTSD_IND_HEALTH_TOTAL]]+Table2[[#This Row],[EXCHG_IND_HEALTH_TOTAL]])-Table2[[#This Row],[OUTSD_IND_GRANDFATHER]]</f>
        <v>0</v>
      </c>
      <c r="AO3488" s="275">
        <f>Table2[[#This Row],[OUTSD_IND_HEALTH_TOTAL]]-Table2[[#This Row],[OUTSD_IND_GRANDFATHER]]</f>
        <v>0</v>
      </c>
      <c r="AP3488" s="273">
        <f>(Table2[[#This Row],[OUTSD_SG_HEALTH_TOTAL]]+Table2[[#This Row],[EXCHG_SG_HEALTH_TOTAL]])-Table2[[#This Row],[OUTSD_SG_GRANDFATHER]]</f>
        <v>0</v>
      </c>
      <c r="AQ3488" s="275">
        <f>Table2[[#This Row],[OUTSD_SG_HEALTH_TOTAL]]-Table2[[#This Row],[OUTSD_SG_GRANDFATHER]]</f>
        <v>0</v>
      </c>
      <c r="AR3488" s="273">
        <f>Table2[[#This Row],[EXCHG_IND_HEALTH_TOTAL]]+Table2[[#This Row],[OUTSD_IND_HEALTH_TOTAL]]</f>
        <v>0</v>
      </c>
      <c r="AS3488" s="273">
        <f>Table2[[#This Row],[EXCHG_SG_HEALTH_TOTAL]]+Table2[[#This Row],[OUTSD_SG_HEALTH_TOTAL]]</f>
        <v>0</v>
      </c>
      <c r="AT3488" s="273">
        <f>Table2[[#This Row],[OUTSD_ATM_HEALTH_TOTAL]]+Table2[[#This Row],[OUTSD_LG_HEALTH_TOTAL]]+Table2[[#This Row],[Individual Total]]+Table2[[#This Row],[Small Group Total]]+Table2[[#This Row],[OUTSD_STUDENT]]</f>
        <v>3</v>
      </c>
    </row>
    <row r="3489" spans="1:46">
      <c r="A3489" t="s">
        <v>137</v>
      </c>
      <c r="B3489" t="s">
        <v>382</v>
      </c>
      <c r="AC3489">
        <v>1</v>
      </c>
      <c r="AK3489">
        <v>4</v>
      </c>
      <c r="AL3489">
        <v>2023</v>
      </c>
      <c r="AM3489">
        <v>4</v>
      </c>
      <c r="AN3489" s="273">
        <f>(Table2[[#This Row],[OUTSD_IND_HEALTH_TOTAL]]+Table2[[#This Row],[EXCHG_IND_HEALTH_TOTAL]])-Table2[[#This Row],[OUTSD_IND_GRANDFATHER]]</f>
        <v>0</v>
      </c>
      <c r="AO3489" s="275">
        <f>Table2[[#This Row],[OUTSD_IND_HEALTH_TOTAL]]-Table2[[#This Row],[OUTSD_IND_GRANDFATHER]]</f>
        <v>0</v>
      </c>
      <c r="AP3489" s="273">
        <f>(Table2[[#This Row],[OUTSD_SG_HEALTH_TOTAL]]+Table2[[#This Row],[EXCHG_SG_HEALTH_TOTAL]])-Table2[[#This Row],[OUTSD_SG_GRANDFATHER]]</f>
        <v>0</v>
      </c>
      <c r="AQ3489" s="275">
        <f>Table2[[#This Row],[OUTSD_SG_HEALTH_TOTAL]]-Table2[[#This Row],[OUTSD_SG_GRANDFATHER]]</f>
        <v>0</v>
      </c>
      <c r="AR3489" s="273">
        <f>Table2[[#This Row],[EXCHG_IND_HEALTH_TOTAL]]+Table2[[#This Row],[OUTSD_IND_HEALTH_TOTAL]]</f>
        <v>0</v>
      </c>
      <c r="AS3489" s="273">
        <f>Table2[[#This Row],[EXCHG_SG_HEALTH_TOTAL]]+Table2[[#This Row],[OUTSD_SG_HEALTH_TOTAL]]</f>
        <v>0</v>
      </c>
      <c r="AT3489" s="273">
        <f>Table2[[#This Row],[OUTSD_ATM_HEALTH_TOTAL]]+Table2[[#This Row],[OUTSD_LG_HEALTH_TOTAL]]+Table2[[#This Row],[Individual Total]]+Table2[[#This Row],[Small Group Total]]+Table2[[#This Row],[OUTSD_STUDENT]]</f>
        <v>1</v>
      </c>
    </row>
    <row r="3490" spans="1:46">
      <c r="A3490" t="s">
        <v>137</v>
      </c>
      <c r="B3490" t="s">
        <v>359</v>
      </c>
      <c r="P3490">
        <v>1</v>
      </c>
      <c r="U3490">
        <v>1</v>
      </c>
      <c r="AC3490">
        <v>3</v>
      </c>
      <c r="AK3490">
        <v>62</v>
      </c>
      <c r="AL3490">
        <v>2023</v>
      </c>
      <c r="AM3490">
        <v>4</v>
      </c>
      <c r="AN3490" s="273">
        <f>(Table2[[#This Row],[OUTSD_IND_HEALTH_TOTAL]]+Table2[[#This Row],[EXCHG_IND_HEALTH_TOTAL]])-Table2[[#This Row],[OUTSD_IND_GRANDFATHER]]</f>
        <v>0</v>
      </c>
      <c r="AO3490" s="275">
        <f>Table2[[#This Row],[OUTSD_IND_HEALTH_TOTAL]]-Table2[[#This Row],[OUTSD_IND_GRANDFATHER]]</f>
        <v>0</v>
      </c>
      <c r="AP3490" s="273">
        <f>(Table2[[#This Row],[OUTSD_SG_HEALTH_TOTAL]]+Table2[[#This Row],[EXCHG_SG_HEALTH_TOTAL]])-Table2[[#This Row],[OUTSD_SG_GRANDFATHER]]</f>
        <v>0</v>
      </c>
      <c r="AQ3490" s="275">
        <f>Table2[[#This Row],[OUTSD_SG_HEALTH_TOTAL]]-Table2[[#This Row],[OUTSD_SG_GRANDFATHER]]</f>
        <v>0</v>
      </c>
      <c r="AR3490" s="273">
        <f>Table2[[#This Row],[EXCHG_IND_HEALTH_TOTAL]]+Table2[[#This Row],[OUTSD_IND_HEALTH_TOTAL]]</f>
        <v>1</v>
      </c>
      <c r="AS3490" s="273">
        <f>Table2[[#This Row],[EXCHG_SG_HEALTH_TOTAL]]+Table2[[#This Row],[OUTSD_SG_HEALTH_TOTAL]]</f>
        <v>0</v>
      </c>
      <c r="AT3490" s="273">
        <f>Table2[[#This Row],[OUTSD_ATM_HEALTH_TOTAL]]+Table2[[#This Row],[OUTSD_LG_HEALTH_TOTAL]]+Table2[[#This Row],[Individual Total]]+Table2[[#This Row],[Small Group Total]]+Table2[[#This Row],[OUTSD_STUDENT]]</f>
        <v>4</v>
      </c>
    </row>
    <row r="3491" spans="1:46">
      <c r="A3491" t="s">
        <v>137</v>
      </c>
      <c r="B3491" t="s">
        <v>364</v>
      </c>
      <c r="AC3491">
        <v>1</v>
      </c>
      <c r="AK3491">
        <v>13</v>
      </c>
      <c r="AL3491">
        <v>2023</v>
      </c>
      <c r="AM3491">
        <v>4</v>
      </c>
      <c r="AN3491" s="273">
        <f>(Table2[[#This Row],[OUTSD_IND_HEALTH_TOTAL]]+Table2[[#This Row],[EXCHG_IND_HEALTH_TOTAL]])-Table2[[#This Row],[OUTSD_IND_GRANDFATHER]]</f>
        <v>0</v>
      </c>
      <c r="AO3491" s="275">
        <f>Table2[[#This Row],[OUTSD_IND_HEALTH_TOTAL]]-Table2[[#This Row],[OUTSD_IND_GRANDFATHER]]</f>
        <v>0</v>
      </c>
      <c r="AP3491" s="273">
        <f>(Table2[[#This Row],[OUTSD_SG_HEALTH_TOTAL]]+Table2[[#This Row],[EXCHG_SG_HEALTH_TOTAL]])-Table2[[#This Row],[OUTSD_SG_GRANDFATHER]]</f>
        <v>0</v>
      </c>
      <c r="AQ3491" s="275">
        <f>Table2[[#This Row],[OUTSD_SG_HEALTH_TOTAL]]-Table2[[#This Row],[OUTSD_SG_GRANDFATHER]]</f>
        <v>0</v>
      </c>
      <c r="AR3491" s="273">
        <f>Table2[[#This Row],[EXCHG_IND_HEALTH_TOTAL]]+Table2[[#This Row],[OUTSD_IND_HEALTH_TOTAL]]</f>
        <v>0</v>
      </c>
      <c r="AS3491" s="273">
        <f>Table2[[#This Row],[EXCHG_SG_HEALTH_TOTAL]]+Table2[[#This Row],[OUTSD_SG_HEALTH_TOTAL]]</f>
        <v>0</v>
      </c>
      <c r="AT3491" s="273">
        <f>Table2[[#This Row],[OUTSD_ATM_HEALTH_TOTAL]]+Table2[[#This Row],[OUTSD_LG_HEALTH_TOTAL]]+Table2[[#This Row],[Individual Total]]+Table2[[#This Row],[Small Group Total]]+Table2[[#This Row],[OUTSD_STUDENT]]</f>
        <v>1</v>
      </c>
    </row>
    <row r="3492" spans="1:46">
      <c r="A3492" t="s">
        <v>137</v>
      </c>
      <c r="B3492" t="s">
        <v>384</v>
      </c>
      <c r="AK3492">
        <v>1</v>
      </c>
      <c r="AL3492">
        <v>2023</v>
      </c>
      <c r="AM3492">
        <v>4</v>
      </c>
      <c r="AN3492" s="273">
        <f>(Table2[[#This Row],[OUTSD_IND_HEALTH_TOTAL]]+Table2[[#This Row],[EXCHG_IND_HEALTH_TOTAL]])-Table2[[#This Row],[OUTSD_IND_GRANDFATHER]]</f>
        <v>0</v>
      </c>
      <c r="AO3492" s="275">
        <f>Table2[[#This Row],[OUTSD_IND_HEALTH_TOTAL]]-Table2[[#This Row],[OUTSD_IND_GRANDFATHER]]</f>
        <v>0</v>
      </c>
      <c r="AP3492" s="273">
        <f>(Table2[[#This Row],[OUTSD_SG_HEALTH_TOTAL]]+Table2[[#This Row],[EXCHG_SG_HEALTH_TOTAL]])-Table2[[#This Row],[OUTSD_SG_GRANDFATHER]]</f>
        <v>0</v>
      </c>
      <c r="AQ3492" s="275">
        <f>Table2[[#This Row],[OUTSD_SG_HEALTH_TOTAL]]-Table2[[#This Row],[OUTSD_SG_GRANDFATHER]]</f>
        <v>0</v>
      </c>
      <c r="AR3492" s="273">
        <f>Table2[[#This Row],[EXCHG_IND_HEALTH_TOTAL]]+Table2[[#This Row],[OUTSD_IND_HEALTH_TOTAL]]</f>
        <v>0</v>
      </c>
      <c r="AS3492" s="273">
        <f>Table2[[#This Row],[EXCHG_SG_HEALTH_TOTAL]]+Table2[[#This Row],[OUTSD_SG_HEALTH_TOTAL]]</f>
        <v>0</v>
      </c>
      <c r="AT3492" s="273">
        <f>Table2[[#This Row],[OUTSD_ATM_HEALTH_TOTAL]]+Table2[[#This Row],[OUTSD_LG_HEALTH_TOTAL]]+Table2[[#This Row],[Individual Total]]+Table2[[#This Row],[Small Group Total]]+Table2[[#This Row],[OUTSD_STUDENT]]</f>
        <v>0</v>
      </c>
    </row>
    <row r="3493" spans="1:46">
      <c r="A3493" t="s">
        <v>137</v>
      </c>
      <c r="B3493" t="s">
        <v>374</v>
      </c>
      <c r="AC3493">
        <v>90</v>
      </c>
      <c r="AK3493">
        <v>34</v>
      </c>
      <c r="AL3493">
        <v>2023</v>
      </c>
      <c r="AM3493">
        <v>4</v>
      </c>
      <c r="AN3493" s="273">
        <f>(Table2[[#This Row],[OUTSD_IND_HEALTH_TOTAL]]+Table2[[#This Row],[EXCHG_IND_HEALTH_TOTAL]])-Table2[[#This Row],[OUTSD_IND_GRANDFATHER]]</f>
        <v>0</v>
      </c>
      <c r="AO3493" s="275">
        <f>Table2[[#This Row],[OUTSD_IND_HEALTH_TOTAL]]-Table2[[#This Row],[OUTSD_IND_GRANDFATHER]]</f>
        <v>0</v>
      </c>
      <c r="AP3493" s="273">
        <f>(Table2[[#This Row],[OUTSD_SG_HEALTH_TOTAL]]+Table2[[#This Row],[EXCHG_SG_HEALTH_TOTAL]])-Table2[[#This Row],[OUTSD_SG_GRANDFATHER]]</f>
        <v>0</v>
      </c>
      <c r="AQ3493" s="275">
        <f>Table2[[#This Row],[OUTSD_SG_HEALTH_TOTAL]]-Table2[[#This Row],[OUTSD_SG_GRANDFATHER]]</f>
        <v>0</v>
      </c>
      <c r="AR3493" s="273">
        <f>Table2[[#This Row],[EXCHG_IND_HEALTH_TOTAL]]+Table2[[#This Row],[OUTSD_IND_HEALTH_TOTAL]]</f>
        <v>0</v>
      </c>
      <c r="AS3493" s="273">
        <f>Table2[[#This Row],[EXCHG_SG_HEALTH_TOTAL]]+Table2[[#This Row],[OUTSD_SG_HEALTH_TOTAL]]</f>
        <v>0</v>
      </c>
      <c r="AT3493" s="273">
        <f>Table2[[#This Row],[OUTSD_ATM_HEALTH_TOTAL]]+Table2[[#This Row],[OUTSD_LG_HEALTH_TOTAL]]+Table2[[#This Row],[Individual Total]]+Table2[[#This Row],[Small Group Total]]+Table2[[#This Row],[OUTSD_STUDENT]]</f>
        <v>90</v>
      </c>
    </row>
    <row r="3494" spans="1:46">
      <c r="A3494" t="s">
        <v>137</v>
      </c>
      <c r="B3494" t="s">
        <v>380</v>
      </c>
      <c r="AC3494">
        <v>4</v>
      </c>
      <c r="AK3494">
        <v>16</v>
      </c>
      <c r="AL3494">
        <v>2023</v>
      </c>
      <c r="AM3494">
        <v>4</v>
      </c>
      <c r="AN3494" s="273">
        <f>(Table2[[#This Row],[OUTSD_IND_HEALTH_TOTAL]]+Table2[[#This Row],[EXCHG_IND_HEALTH_TOTAL]])-Table2[[#This Row],[OUTSD_IND_GRANDFATHER]]</f>
        <v>0</v>
      </c>
      <c r="AO3494" s="275">
        <f>Table2[[#This Row],[OUTSD_IND_HEALTH_TOTAL]]-Table2[[#This Row],[OUTSD_IND_GRANDFATHER]]</f>
        <v>0</v>
      </c>
      <c r="AP3494" s="273">
        <f>(Table2[[#This Row],[OUTSD_SG_HEALTH_TOTAL]]+Table2[[#This Row],[EXCHG_SG_HEALTH_TOTAL]])-Table2[[#This Row],[OUTSD_SG_GRANDFATHER]]</f>
        <v>0</v>
      </c>
      <c r="AQ3494" s="275">
        <f>Table2[[#This Row],[OUTSD_SG_HEALTH_TOTAL]]-Table2[[#This Row],[OUTSD_SG_GRANDFATHER]]</f>
        <v>0</v>
      </c>
      <c r="AR3494" s="273">
        <f>Table2[[#This Row],[EXCHG_IND_HEALTH_TOTAL]]+Table2[[#This Row],[OUTSD_IND_HEALTH_TOTAL]]</f>
        <v>0</v>
      </c>
      <c r="AS3494" s="273">
        <f>Table2[[#This Row],[EXCHG_SG_HEALTH_TOTAL]]+Table2[[#This Row],[OUTSD_SG_HEALTH_TOTAL]]</f>
        <v>0</v>
      </c>
      <c r="AT3494" s="273">
        <f>Table2[[#This Row],[OUTSD_ATM_HEALTH_TOTAL]]+Table2[[#This Row],[OUTSD_LG_HEALTH_TOTAL]]+Table2[[#This Row],[Individual Total]]+Table2[[#This Row],[Small Group Total]]+Table2[[#This Row],[OUTSD_STUDENT]]</f>
        <v>4</v>
      </c>
    </row>
    <row r="3495" spans="1:46">
      <c r="A3495" t="s">
        <v>137</v>
      </c>
      <c r="B3495" t="s">
        <v>387</v>
      </c>
      <c r="AK3495">
        <v>6</v>
      </c>
      <c r="AL3495">
        <v>2023</v>
      </c>
      <c r="AM3495">
        <v>4</v>
      </c>
      <c r="AN3495" s="273">
        <f>(Table2[[#This Row],[OUTSD_IND_HEALTH_TOTAL]]+Table2[[#This Row],[EXCHG_IND_HEALTH_TOTAL]])-Table2[[#This Row],[OUTSD_IND_GRANDFATHER]]</f>
        <v>0</v>
      </c>
      <c r="AO3495" s="275">
        <f>Table2[[#This Row],[OUTSD_IND_HEALTH_TOTAL]]-Table2[[#This Row],[OUTSD_IND_GRANDFATHER]]</f>
        <v>0</v>
      </c>
      <c r="AP3495" s="273">
        <f>(Table2[[#This Row],[OUTSD_SG_HEALTH_TOTAL]]+Table2[[#This Row],[EXCHG_SG_HEALTH_TOTAL]])-Table2[[#This Row],[OUTSD_SG_GRANDFATHER]]</f>
        <v>0</v>
      </c>
      <c r="AQ3495" s="275">
        <f>Table2[[#This Row],[OUTSD_SG_HEALTH_TOTAL]]-Table2[[#This Row],[OUTSD_SG_GRANDFATHER]]</f>
        <v>0</v>
      </c>
      <c r="AR3495" s="273">
        <f>Table2[[#This Row],[EXCHG_IND_HEALTH_TOTAL]]+Table2[[#This Row],[OUTSD_IND_HEALTH_TOTAL]]</f>
        <v>0</v>
      </c>
      <c r="AS3495" s="273">
        <f>Table2[[#This Row],[EXCHG_SG_HEALTH_TOTAL]]+Table2[[#This Row],[OUTSD_SG_HEALTH_TOTAL]]</f>
        <v>0</v>
      </c>
      <c r="AT3495" s="273">
        <f>Table2[[#This Row],[OUTSD_ATM_HEALTH_TOTAL]]+Table2[[#This Row],[OUTSD_LG_HEALTH_TOTAL]]+Table2[[#This Row],[Individual Total]]+Table2[[#This Row],[Small Group Total]]+Table2[[#This Row],[OUTSD_STUDENT]]</f>
        <v>0</v>
      </c>
    </row>
    <row r="3496" spans="1:46">
      <c r="A3496" t="s">
        <v>137</v>
      </c>
      <c r="B3496" t="s">
        <v>486</v>
      </c>
      <c r="AC3496">
        <v>601</v>
      </c>
      <c r="AK3496">
        <v>5</v>
      </c>
      <c r="AL3496">
        <v>2023</v>
      </c>
      <c r="AM3496">
        <v>4</v>
      </c>
      <c r="AN3496" s="273">
        <f>(Table2[[#This Row],[OUTSD_IND_HEALTH_TOTAL]]+Table2[[#This Row],[EXCHG_IND_HEALTH_TOTAL]])-Table2[[#This Row],[OUTSD_IND_GRANDFATHER]]</f>
        <v>0</v>
      </c>
      <c r="AO3496" s="275">
        <f>Table2[[#This Row],[OUTSD_IND_HEALTH_TOTAL]]-Table2[[#This Row],[OUTSD_IND_GRANDFATHER]]</f>
        <v>0</v>
      </c>
      <c r="AP3496" s="273">
        <f>(Table2[[#This Row],[OUTSD_SG_HEALTH_TOTAL]]+Table2[[#This Row],[EXCHG_SG_HEALTH_TOTAL]])-Table2[[#This Row],[OUTSD_SG_GRANDFATHER]]</f>
        <v>0</v>
      </c>
      <c r="AQ3496" s="275">
        <f>Table2[[#This Row],[OUTSD_SG_HEALTH_TOTAL]]-Table2[[#This Row],[OUTSD_SG_GRANDFATHER]]</f>
        <v>0</v>
      </c>
      <c r="AR3496" s="273">
        <f>Table2[[#This Row],[EXCHG_IND_HEALTH_TOTAL]]+Table2[[#This Row],[OUTSD_IND_HEALTH_TOTAL]]</f>
        <v>0</v>
      </c>
      <c r="AS3496" s="273">
        <f>Table2[[#This Row],[EXCHG_SG_HEALTH_TOTAL]]+Table2[[#This Row],[OUTSD_SG_HEALTH_TOTAL]]</f>
        <v>0</v>
      </c>
      <c r="AT3496" s="273">
        <f>Table2[[#This Row],[OUTSD_ATM_HEALTH_TOTAL]]+Table2[[#This Row],[OUTSD_LG_HEALTH_TOTAL]]+Table2[[#This Row],[Individual Total]]+Table2[[#This Row],[Small Group Total]]+Table2[[#This Row],[OUTSD_STUDENT]]</f>
        <v>601</v>
      </c>
    </row>
    <row r="3497" spans="1:46">
      <c r="A3497" t="s">
        <v>137</v>
      </c>
      <c r="B3497" t="s">
        <v>392</v>
      </c>
      <c r="AK3497">
        <v>4</v>
      </c>
      <c r="AL3497">
        <v>2023</v>
      </c>
      <c r="AM3497">
        <v>4</v>
      </c>
      <c r="AN3497" s="273">
        <f>(Table2[[#This Row],[OUTSD_IND_HEALTH_TOTAL]]+Table2[[#This Row],[EXCHG_IND_HEALTH_TOTAL]])-Table2[[#This Row],[OUTSD_IND_GRANDFATHER]]</f>
        <v>0</v>
      </c>
      <c r="AO3497" s="275">
        <f>Table2[[#This Row],[OUTSD_IND_HEALTH_TOTAL]]-Table2[[#This Row],[OUTSD_IND_GRANDFATHER]]</f>
        <v>0</v>
      </c>
      <c r="AP3497" s="273">
        <f>(Table2[[#This Row],[OUTSD_SG_HEALTH_TOTAL]]+Table2[[#This Row],[EXCHG_SG_HEALTH_TOTAL]])-Table2[[#This Row],[OUTSD_SG_GRANDFATHER]]</f>
        <v>0</v>
      </c>
      <c r="AQ3497" s="275">
        <f>Table2[[#This Row],[OUTSD_SG_HEALTH_TOTAL]]-Table2[[#This Row],[OUTSD_SG_GRANDFATHER]]</f>
        <v>0</v>
      </c>
      <c r="AR3497" s="273">
        <f>Table2[[#This Row],[EXCHG_IND_HEALTH_TOTAL]]+Table2[[#This Row],[OUTSD_IND_HEALTH_TOTAL]]</f>
        <v>0</v>
      </c>
      <c r="AS3497" s="273">
        <f>Table2[[#This Row],[EXCHG_SG_HEALTH_TOTAL]]+Table2[[#This Row],[OUTSD_SG_HEALTH_TOTAL]]</f>
        <v>0</v>
      </c>
      <c r="AT3497" s="273">
        <f>Table2[[#This Row],[OUTSD_ATM_HEALTH_TOTAL]]+Table2[[#This Row],[OUTSD_LG_HEALTH_TOTAL]]+Table2[[#This Row],[Individual Total]]+Table2[[#This Row],[Small Group Total]]+Table2[[#This Row],[OUTSD_STUDENT]]</f>
        <v>0</v>
      </c>
    </row>
    <row r="3498" spans="1:46">
      <c r="A3498" t="s">
        <v>137</v>
      </c>
      <c r="B3498" t="s">
        <v>373</v>
      </c>
      <c r="AK3498">
        <v>16</v>
      </c>
      <c r="AL3498">
        <v>2023</v>
      </c>
      <c r="AM3498">
        <v>4</v>
      </c>
      <c r="AN3498" s="273">
        <f>(Table2[[#This Row],[OUTSD_IND_HEALTH_TOTAL]]+Table2[[#This Row],[EXCHG_IND_HEALTH_TOTAL]])-Table2[[#This Row],[OUTSD_IND_GRANDFATHER]]</f>
        <v>0</v>
      </c>
      <c r="AO3498" s="275">
        <f>Table2[[#This Row],[OUTSD_IND_HEALTH_TOTAL]]-Table2[[#This Row],[OUTSD_IND_GRANDFATHER]]</f>
        <v>0</v>
      </c>
      <c r="AP3498" s="273">
        <f>(Table2[[#This Row],[OUTSD_SG_HEALTH_TOTAL]]+Table2[[#This Row],[EXCHG_SG_HEALTH_TOTAL]])-Table2[[#This Row],[OUTSD_SG_GRANDFATHER]]</f>
        <v>0</v>
      </c>
      <c r="AQ3498" s="275">
        <f>Table2[[#This Row],[OUTSD_SG_HEALTH_TOTAL]]-Table2[[#This Row],[OUTSD_SG_GRANDFATHER]]</f>
        <v>0</v>
      </c>
      <c r="AR3498" s="273">
        <f>Table2[[#This Row],[EXCHG_IND_HEALTH_TOTAL]]+Table2[[#This Row],[OUTSD_IND_HEALTH_TOTAL]]</f>
        <v>0</v>
      </c>
      <c r="AS3498" s="273">
        <f>Table2[[#This Row],[EXCHG_SG_HEALTH_TOTAL]]+Table2[[#This Row],[OUTSD_SG_HEALTH_TOTAL]]</f>
        <v>0</v>
      </c>
      <c r="AT3498" s="273">
        <f>Table2[[#This Row],[OUTSD_ATM_HEALTH_TOTAL]]+Table2[[#This Row],[OUTSD_LG_HEALTH_TOTAL]]+Table2[[#This Row],[Individual Total]]+Table2[[#This Row],[Small Group Total]]+Table2[[#This Row],[OUTSD_STUDENT]]</f>
        <v>0</v>
      </c>
    </row>
    <row r="3499" spans="1:46">
      <c r="A3499" t="s">
        <v>137</v>
      </c>
      <c r="B3499" t="s">
        <v>357</v>
      </c>
      <c r="AC3499">
        <v>6</v>
      </c>
      <c r="AK3499">
        <v>54</v>
      </c>
      <c r="AL3499">
        <v>2023</v>
      </c>
      <c r="AM3499">
        <v>4</v>
      </c>
      <c r="AN3499" s="273">
        <f>(Table2[[#This Row],[OUTSD_IND_HEALTH_TOTAL]]+Table2[[#This Row],[EXCHG_IND_HEALTH_TOTAL]])-Table2[[#This Row],[OUTSD_IND_GRANDFATHER]]</f>
        <v>0</v>
      </c>
      <c r="AO3499" s="275">
        <f>Table2[[#This Row],[OUTSD_IND_HEALTH_TOTAL]]-Table2[[#This Row],[OUTSD_IND_GRANDFATHER]]</f>
        <v>0</v>
      </c>
      <c r="AP3499" s="273">
        <f>(Table2[[#This Row],[OUTSD_SG_HEALTH_TOTAL]]+Table2[[#This Row],[EXCHG_SG_HEALTH_TOTAL]])-Table2[[#This Row],[OUTSD_SG_GRANDFATHER]]</f>
        <v>0</v>
      </c>
      <c r="AQ3499" s="275">
        <f>Table2[[#This Row],[OUTSD_SG_HEALTH_TOTAL]]-Table2[[#This Row],[OUTSD_SG_GRANDFATHER]]</f>
        <v>0</v>
      </c>
      <c r="AR3499" s="273">
        <f>Table2[[#This Row],[EXCHG_IND_HEALTH_TOTAL]]+Table2[[#This Row],[OUTSD_IND_HEALTH_TOTAL]]</f>
        <v>0</v>
      </c>
      <c r="AS3499" s="273">
        <f>Table2[[#This Row],[EXCHG_SG_HEALTH_TOTAL]]+Table2[[#This Row],[OUTSD_SG_HEALTH_TOTAL]]</f>
        <v>0</v>
      </c>
      <c r="AT3499" s="273">
        <f>Table2[[#This Row],[OUTSD_ATM_HEALTH_TOTAL]]+Table2[[#This Row],[OUTSD_LG_HEALTH_TOTAL]]+Table2[[#This Row],[Individual Total]]+Table2[[#This Row],[Small Group Total]]+Table2[[#This Row],[OUTSD_STUDENT]]</f>
        <v>6</v>
      </c>
    </row>
    <row r="3500" spans="1:46">
      <c r="A3500" t="s">
        <v>137</v>
      </c>
      <c r="B3500" t="s">
        <v>390</v>
      </c>
      <c r="AK3500">
        <v>1</v>
      </c>
      <c r="AL3500">
        <v>2023</v>
      </c>
      <c r="AM3500">
        <v>4</v>
      </c>
      <c r="AN3500" s="273">
        <f>(Table2[[#This Row],[OUTSD_IND_HEALTH_TOTAL]]+Table2[[#This Row],[EXCHG_IND_HEALTH_TOTAL]])-Table2[[#This Row],[OUTSD_IND_GRANDFATHER]]</f>
        <v>0</v>
      </c>
      <c r="AO3500" s="275">
        <f>Table2[[#This Row],[OUTSD_IND_HEALTH_TOTAL]]-Table2[[#This Row],[OUTSD_IND_GRANDFATHER]]</f>
        <v>0</v>
      </c>
      <c r="AP3500" s="273">
        <f>(Table2[[#This Row],[OUTSD_SG_HEALTH_TOTAL]]+Table2[[#This Row],[EXCHG_SG_HEALTH_TOTAL]])-Table2[[#This Row],[OUTSD_SG_GRANDFATHER]]</f>
        <v>0</v>
      </c>
      <c r="AQ3500" s="275">
        <f>Table2[[#This Row],[OUTSD_SG_HEALTH_TOTAL]]-Table2[[#This Row],[OUTSD_SG_GRANDFATHER]]</f>
        <v>0</v>
      </c>
      <c r="AR3500" s="273">
        <f>Table2[[#This Row],[EXCHG_IND_HEALTH_TOTAL]]+Table2[[#This Row],[OUTSD_IND_HEALTH_TOTAL]]</f>
        <v>0</v>
      </c>
      <c r="AS3500" s="273">
        <f>Table2[[#This Row],[EXCHG_SG_HEALTH_TOTAL]]+Table2[[#This Row],[OUTSD_SG_HEALTH_TOTAL]]</f>
        <v>0</v>
      </c>
      <c r="AT3500" s="273">
        <f>Table2[[#This Row],[OUTSD_ATM_HEALTH_TOTAL]]+Table2[[#This Row],[OUTSD_LG_HEALTH_TOTAL]]+Table2[[#This Row],[Individual Total]]+Table2[[#This Row],[Small Group Total]]+Table2[[#This Row],[OUTSD_STUDENT]]</f>
        <v>0</v>
      </c>
    </row>
    <row r="3501" spans="1:46">
      <c r="A3501" t="s">
        <v>137</v>
      </c>
      <c r="B3501" t="s">
        <v>362</v>
      </c>
      <c r="AC3501">
        <v>3</v>
      </c>
      <c r="AK3501">
        <v>12</v>
      </c>
      <c r="AL3501">
        <v>2023</v>
      </c>
      <c r="AM3501">
        <v>4</v>
      </c>
      <c r="AN3501" s="273">
        <f>(Table2[[#This Row],[OUTSD_IND_HEALTH_TOTAL]]+Table2[[#This Row],[EXCHG_IND_HEALTH_TOTAL]])-Table2[[#This Row],[OUTSD_IND_GRANDFATHER]]</f>
        <v>0</v>
      </c>
      <c r="AO3501" s="275">
        <f>Table2[[#This Row],[OUTSD_IND_HEALTH_TOTAL]]-Table2[[#This Row],[OUTSD_IND_GRANDFATHER]]</f>
        <v>0</v>
      </c>
      <c r="AP3501" s="273">
        <f>(Table2[[#This Row],[OUTSD_SG_HEALTH_TOTAL]]+Table2[[#This Row],[EXCHG_SG_HEALTH_TOTAL]])-Table2[[#This Row],[OUTSD_SG_GRANDFATHER]]</f>
        <v>0</v>
      </c>
      <c r="AQ3501" s="275">
        <f>Table2[[#This Row],[OUTSD_SG_HEALTH_TOTAL]]-Table2[[#This Row],[OUTSD_SG_GRANDFATHER]]</f>
        <v>0</v>
      </c>
      <c r="AR3501" s="273">
        <f>Table2[[#This Row],[EXCHG_IND_HEALTH_TOTAL]]+Table2[[#This Row],[OUTSD_IND_HEALTH_TOTAL]]</f>
        <v>0</v>
      </c>
      <c r="AS3501" s="273">
        <f>Table2[[#This Row],[EXCHG_SG_HEALTH_TOTAL]]+Table2[[#This Row],[OUTSD_SG_HEALTH_TOTAL]]</f>
        <v>0</v>
      </c>
      <c r="AT3501" s="273">
        <f>Table2[[#This Row],[OUTSD_ATM_HEALTH_TOTAL]]+Table2[[#This Row],[OUTSD_LG_HEALTH_TOTAL]]+Table2[[#This Row],[Individual Total]]+Table2[[#This Row],[Small Group Total]]+Table2[[#This Row],[OUTSD_STUDENT]]</f>
        <v>3</v>
      </c>
    </row>
    <row r="3502" spans="1:46">
      <c r="A3502" t="s">
        <v>473</v>
      </c>
      <c r="B3502" t="s">
        <v>373</v>
      </c>
      <c r="AE3502">
        <v>2</v>
      </c>
      <c r="AL3502">
        <v>2023</v>
      </c>
      <c r="AM3502">
        <v>4</v>
      </c>
      <c r="AN3502" s="273">
        <f>(Table2[[#This Row],[OUTSD_IND_HEALTH_TOTAL]]+Table2[[#This Row],[EXCHG_IND_HEALTH_TOTAL]])-Table2[[#This Row],[OUTSD_IND_GRANDFATHER]]</f>
        <v>0</v>
      </c>
      <c r="AO3502" s="275">
        <f>Table2[[#This Row],[OUTSD_IND_HEALTH_TOTAL]]-Table2[[#This Row],[OUTSD_IND_GRANDFATHER]]</f>
        <v>0</v>
      </c>
      <c r="AP3502" s="273">
        <f>(Table2[[#This Row],[OUTSD_SG_HEALTH_TOTAL]]+Table2[[#This Row],[EXCHG_SG_HEALTH_TOTAL]])-Table2[[#This Row],[OUTSD_SG_GRANDFATHER]]</f>
        <v>0</v>
      </c>
      <c r="AQ3502" s="275">
        <f>Table2[[#This Row],[OUTSD_SG_HEALTH_TOTAL]]-Table2[[#This Row],[OUTSD_SG_GRANDFATHER]]</f>
        <v>0</v>
      </c>
      <c r="AR3502" s="273">
        <f>Table2[[#This Row],[EXCHG_IND_HEALTH_TOTAL]]+Table2[[#This Row],[OUTSD_IND_HEALTH_TOTAL]]</f>
        <v>0</v>
      </c>
      <c r="AS3502" s="273">
        <f>Table2[[#This Row],[EXCHG_SG_HEALTH_TOTAL]]+Table2[[#This Row],[OUTSD_SG_HEALTH_TOTAL]]</f>
        <v>0</v>
      </c>
      <c r="AT3502" s="273">
        <f>Table2[[#This Row],[OUTSD_ATM_HEALTH_TOTAL]]+Table2[[#This Row],[OUTSD_LG_HEALTH_TOTAL]]+Table2[[#This Row],[Individual Total]]+Table2[[#This Row],[Small Group Total]]+Table2[[#This Row],[OUTSD_STUDENT]]</f>
        <v>0</v>
      </c>
    </row>
    <row r="3503" spans="1:46">
      <c r="A3503" t="s">
        <v>138</v>
      </c>
      <c r="B3503" t="s">
        <v>381</v>
      </c>
      <c r="AE3503">
        <v>83</v>
      </c>
      <c r="AL3503">
        <v>2023</v>
      </c>
      <c r="AM3503">
        <v>4</v>
      </c>
      <c r="AN3503" s="273">
        <f>(Table2[[#This Row],[OUTSD_IND_HEALTH_TOTAL]]+Table2[[#This Row],[EXCHG_IND_HEALTH_TOTAL]])-Table2[[#This Row],[OUTSD_IND_GRANDFATHER]]</f>
        <v>0</v>
      </c>
      <c r="AO3503" s="275">
        <f>Table2[[#This Row],[OUTSD_IND_HEALTH_TOTAL]]-Table2[[#This Row],[OUTSD_IND_GRANDFATHER]]</f>
        <v>0</v>
      </c>
      <c r="AP3503" s="273">
        <f>(Table2[[#This Row],[OUTSD_SG_HEALTH_TOTAL]]+Table2[[#This Row],[EXCHG_SG_HEALTH_TOTAL]])-Table2[[#This Row],[OUTSD_SG_GRANDFATHER]]</f>
        <v>0</v>
      </c>
      <c r="AQ3503" s="275">
        <f>Table2[[#This Row],[OUTSD_SG_HEALTH_TOTAL]]-Table2[[#This Row],[OUTSD_SG_GRANDFATHER]]</f>
        <v>0</v>
      </c>
      <c r="AR3503" s="273">
        <f>Table2[[#This Row],[EXCHG_IND_HEALTH_TOTAL]]+Table2[[#This Row],[OUTSD_IND_HEALTH_TOTAL]]</f>
        <v>0</v>
      </c>
      <c r="AS3503" s="273">
        <f>Table2[[#This Row],[EXCHG_SG_HEALTH_TOTAL]]+Table2[[#This Row],[OUTSD_SG_HEALTH_TOTAL]]</f>
        <v>0</v>
      </c>
      <c r="AT3503" s="273">
        <f>Table2[[#This Row],[OUTSD_ATM_HEALTH_TOTAL]]+Table2[[#This Row],[OUTSD_LG_HEALTH_TOTAL]]+Table2[[#This Row],[Individual Total]]+Table2[[#This Row],[Small Group Total]]+Table2[[#This Row],[OUTSD_STUDENT]]</f>
        <v>0</v>
      </c>
    </row>
    <row r="3504" spans="1:46">
      <c r="A3504" t="s">
        <v>138</v>
      </c>
      <c r="B3504" t="s">
        <v>363</v>
      </c>
      <c r="AE3504">
        <v>918</v>
      </c>
      <c r="AL3504">
        <v>2023</v>
      </c>
      <c r="AM3504">
        <v>4</v>
      </c>
      <c r="AN3504" s="273">
        <f>(Table2[[#This Row],[OUTSD_IND_HEALTH_TOTAL]]+Table2[[#This Row],[EXCHG_IND_HEALTH_TOTAL]])-Table2[[#This Row],[OUTSD_IND_GRANDFATHER]]</f>
        <v>0</v>
      </c>
      <c r="AO3504" s="275">
        <f>Table2[[#This Row],[OUTSD_IND_HEALTH_TOTAL]]-Table2[[#This Row],[OUTSD_IND_GRANDFATHER]]</f>
        <v>0</v>
      </c>
      <c r="AP3504" s="273">
        <f>(Table2[[#This Row],[OUTSD_SG_HEALTH_TOTAL]]+Table2[[#This Row],[EXCHG_SG_HEALTH_TOTAL]])-Table2[[#This Row],[OUTSD_SG_GRANDFATHER]]</f>
        <v>0</v>
      </c>
      <c r="AQ3504" s="275">
        <f>Table2[[#This Row],[OUTSD_SG_HEALTH_TOTAL]]-Table2[[#This Row],[OUTSD_SG_GRANDFATHER]]</f>
        <v>0</v>
      </c>
      <c r="AR3504" s="273">
        <f>Table2[[#This Row],[EXCHG_IND_HEALTH_TOTAL]]+Table2[[#This Row],[OUTSD_IND_HEALTH_TOTAL]]</f>
        <v>0</v>
      </c>
      <c r="AS3504" s="273">
        <f>Table2[[#This Row],[EXCHG_SG_HEALTH_TOTAL]]+Table2[[#This Row],[OUTSD_SG_HEALTH_TOTAL]]</f>
        <v>0</v>
      </c>
      <c r="AT3504" s="273">
        <f>Table2[[#This Row],[OUTSD_ATM_HEALTH_TOTAL]]+Table2[[#This Row],[OUTSD_LG_HEALTH_TOTAL]]+Table2[[#This Row],[Individual Total]]+Table2[[#This Row],[Small Group Total]]+Table2[[#This Row],[OUTSD_STUDENT]]</f>
        <v>0</v>
      </c>
    </row>
    <row r="3505" spans="1:46">
      <c r="A3505" t="s">
        <v>138</v>
      </c>
      <c r="B3505" t="s">
        <v>358</v>
      </c>
      <c r="AE3505">
        <v>11392</v>
      </c>
      <c r="AL3505">
        <v>2023</v>
      </c>
      <c r="AM3505">
        <v>4</v>
      </c>
      <c r="AN3505" s="273">
        <f>(Table2[[#This Row],[OUTSD_IND_HEALTH_TOTAL]]+Table2[[#This Row],[EXCHG_IND_HEALTH_TOTAL]])-Table2[[#This Row],[OUTSD_IND_GRANDFATHER]]</f>
        <v>0</v>
      </c>
      <c r="AO3505" s="275">
        <f>Table2[[#This Row],[OUTSD_IND_HEALTH_TOTAL]]-Table2[[#This Row],[OUTSD_IND_GRANDFATHER]]</f>
        <v>0</v>
      </c>
      <c r="AP3505" s="273">
        <f>(Table2[[#This Row],[OUTSD_SG_HEALTH_TOTAL]]+Table2[[#This Row],[EXCHG_SG_HEALTH_TOTAL]])-Table2[[#This Row],[OUTSD_SG_GRANDFATHER]]</f>
        <v>0</v>
      </c>
      <c r="AQ3505" s="275">
        <f>Table2[[#This Row],[OUTSD_SG_HEALTH_TOTAL]]-Table2[[#This Row],[OUTSD_SG_GRANDFATHER]]</f>
        <v>0</v>
      </c>
      <c r="AR3505" s="273">
        <f>Table2[[#This Row],[EXCHG_IND_HEALTH_TOTAL]]+Table2[[#This Row],[OUTSD_IND_HEALTH_TOTAL]]</f>
        <v>0</v>
      </c>
      <c r="AS3505" s="273">
        <f>Table2[[#This Row],[EXCHG_SG_HEALTH_TOTAL]]+Table2[[#This Row],[OUTSD_SG_HEALTH_TOTAL]]</f>
        <v>0</v>
      </c>
      <c r="AT3505" s="273">
        <f>Table2[[#This Row],[OUTSD_ATM_HEALTH_TOTAL]]+Table2[[#This Row],[OUTSD_LG_HEALTH_TOTAL]]+Table2[[#This Row],[Individual Total]]+Table2[[#This Row],[Small Group Total]]+Table2[[#This Row],[OUTSD_STUDENT]]</f>
        <v>0</v>
      </c>
    </row>
    <row r="3506" spans="1:46">
      <c r="A3506" t="s">
        <v>138</v>
      </c>
      <c r="B3506" t="s">
        <v>361</v>
      </c>
      <c r="AE3506">
        <v>393</v>
      </c>
      <c r="AL3506">
        <v>2023</v>
      </c>
      <c r="AM3506">
        <v>4</v>
      </c>
      <c r="AN3506" s="273">
        <f>(Table2[[#This Row],[OUTSD_IND_HEALTH_TOTAL]]+Table2[[#This Row],[EXCHG_IND_HEALTH_TOTAL]])-Table2[[#This Row],[OUTSD_IND_GRANDFATHER]]</f>
        <v>0</v>
      </c>
      <c r="AO3506" s="275">
        <f>Table2[[#This Row],[OUTSD_IND_HEALTH_TOTAL]]-Table2[[#This Row],[OUTSD_IND_GRANDFATHER]]</f>
        <v>0</v>
      </c>
      <c r="AP3506" s="273">
        <f>(Table2[[#This Row],[OUTSD_SG_HEALTH_TOTAL]]+Table2[[#This Row],[EXCHG_SG_HEALTH_TOTAL]])-Table2[[#This Row],[OUTSD_SG_GRANDFATHER]]</f>
        <v>0</v>
      </c>
      <c r="AQ3506" s="275">
        <f>Table2[[#This Row],[OUTSD_SG_HEALTH_TOTAL]]-Table2[[#This Row],[OUTSD_SG_GRANDFATHER]]</f>
        <v>0</v>
      </c>
      <c r="AR3506" s="273">
        <f>Table2[[#This Row],[EXCHG_IND_HEALTH_TOTAL]]+Table2[[#This Row],[OUTSD_IND_HEALTH_TOTAL]]</f>
        <v>0</v>
      </c>
      <c r="AS3506" s="273">
        <f>Table2[[#This Row],[EXCHG_SG_HEALTH_TOTAL]]+Table2[[#This Row],[OUTSD_SG_HEALTH_TOTAL]]</f>
        <v>0</v>
      </c>
      <c r="AT3506" s="273">
        <f>Table2[[#This Row],[OUTSD_ATM_HEALTH_TOTAL]]+Table2[[#This Row],[OUTSD_LG_HEALTH_TOTAL]]+Table2[[#This Row],[Individual Total]]+Table2[[#This Row],[Small Group Total]]+Table2[[#This Row],[OUTSD_STUDENT]]</f>
        <v>0</v>
      </c>
    </row>
    <row r="3507" spans="1:46">
      <c r="A3507" t="s">
        <v>138</v>
      </c>
      <c r="B3507" t="s">
        <v>372</v>
      </c>
      <c r="AE3507">
        <v>1081</v>
      </c>
      <c r="AL3507">
        <v>2023</v>
      </c>
      <c r="AM3507">
        <v>4</v>
      </c>
      <c r="AN3507" s="273">
        <f>(Table2[[#This Row],[OUTSD_IND_HEALTH_TOTAL]]+Table2[[#This Row],[EXCHG_IND_HEALTH_TOTAL]])-Table2[[#This Row],[OUTSD_IND_GRANDFATHER]]</f>
        <v>0</v>
      </c>
      <c r="AO3507" s="275">
        <f>Table2[[#This Row],[OUTSD_IND_HEALTH_TOTAL]]-Table2[[#This Row],[OUTSD_IND_GRANDFATHER]]</f>
        <v>0</v>
      </c>
      <c r="AP3507" s="273">
        <f>(Table2[[#This Row],[OUTSD_SG_HEALTH_TOTAL]]+Table2[[#This Row],[EXCHG_SG_HEALTH_TOTAL]])-Table2[[#This Row],[OUTSD_SG_GRANDFATHER]]</f>
        <v>0</v>
      </c>
      <c r="AQ3507" s="275">
        <f>Table2[[#This Row],[OUTSD_SG_HEALTH_TOTAL]]-Table2[[#This Row],[OUTSD_SG_GRANDFATHER]]</f>
        <v>0</v>
      </c>
      <c r="AR3507" s="273">
        <f>Table2[[#This Row],[EXCHG_IND_HEALTH_TOTAL]]+Table2[[#This Row],[OUTSD_IND_HEALTH_TOTAL]]</f>
        <v>0</v>
      </c>
      <c r="AS3507" s="273">
        <f>Table2[[#This Row],[EXCHG_SG_HEALTH_TOTAL]]+Table2[[#This Row],[OUTSD_SG_HEALTH_TOTAL]]</f>
        <v>0</v>
      </c>
      <c r="AT3507" s="273">
        <f>Table2[[#This Row],[OUTSD_ATM_HEALTH_TOTAL]]+Table2[[#This Row],[OUTSD_LG_HEALTH_TOTAL]]+Table2[[#This Row],[Individual Total]]+Table2[[#This Row],[Small Group Total]]+Table2[[#This Row],[OUTSD_STUDENT]]</f>
        <v>0</v>
      </c>
    </row>
    <row r="3508" spans="1:46">
      <c r="A3508" t="s">
        <v>138</v>
      </c>
      <c r="B3508" t="s">
        <v>376</v>
      </c>
      <c r="AE3508">
        <v>313</v>
      </c>
      <c r="AL3508">
        <v>2023</v>
      </c>
      <c r="AM3508">
        <v>4</v>
      </c>
      <c r="AN3508" s="273">
        <f>(Table2[[#This Row],[OUTSD_IND_HEALTH_TOTAL]]+Table2[[#This Row],[EXCHG_IND_HEALTH_TOTAL]])-Table2[[#This Row],[OUTSD_IND_GRANDFATHER]]</f>
        <v>0</v>
      </c>
      <c r="AO3508" s="275">
        <f>Table2[[#This Row],[OUTSD_IND_HEALTH_TOTAL]]-Table2[[#This Row],[OUTSD_IND_GRANDFATHER]]</f>
        <v>0</v>
      </c>
      <c r="AP3508" s="273">
        <f>(Table2[[#This Row],[OUTSD_SG_HEALTH_TOTAL]]+Table2[[#This Row],[EXCHG_SG_HEALTH_TOTAL]])-Table2[[#This Row],[OUTSD_SG_GRANDFATHER]]</f>
        <v>0</v>
      </c>
      <c r="AQ3508" s="275">
        <f>Table2[[#This Row],[OUTSD_SG_HEALTH_TOTAL]]-Table2[[#This Row],[OUTSD_SG_GRANDFATHER]]</f>
        <v>0</v>
      </c>
      <c r="AR3508" s="273">
        <f>Table2[[#This Row],[EXCHG_IND_HEALTH_TOTAL]]+Table2[[#This Row],[OUTSD_IND_HEALTH_TOTAL]]</f>
        <v>0</v>
      </c>
      <c r="AS3508" s="273">
        <f>Table2[[#This Row],[EXCHG_SG_HEALTH_TOTAL]]+Table2[[#This Row],[OUTSD_SG_HEALTH_TOTAL]]</f>
        <v>0</v>
      </c>
      <c r="AT3508" s="273">
        <f>Table2[[#This Row],[OUTSD_ATM_HEALTH_TOTAL]]+Table2[[#This Row],[OUTSD_LG_HEALTH_TOTAL]]+Table2[[#This Row],[Individual Total]]+Table2[[#This Row],[Small Group Total]]+Table2[[#This Row],[OUTSD_STUDENT]]</f>
        <v>0</v>
      </c>
    </row>
    <row r="3509" spans="1:46">
      <c r="A3509" t="s">
        <v>138</v>
      </c>
      <c r="B3509" t="s">
        <v>379</v>
      </c>
      <c r="AE3509">
        <v>435</v>
      </c>
      <c r="AL3509">
        <v>2023</v>
      </c>
      <c r="AM3509">
        <v>4</v>
      </c>
      <c r="AN3509" s="273">
        <f>(Table2[[#This Row],[OUTSD_IND_HEALTH_TOTAL]]+Table2[[#This Row],[EXCHG_IND_HEALTH_TOTAL]])-Table2[[#This Row],[OUTSD_IND_GRANDFATHER]]</f>
        <v>0</v>
      </c>
      <c r="AO3509" s="275">
        <f>Table2[[#This Row],[OUTSD_IND_HEALTH_TOTAL]]-Table2[[#This Row],[OUTSD_IND_GRANDFATHER]]</f>
        <v>0</v>
      </c>
      <c r="AP3509" s="273">
        <f>(Table2[[#This Row],[OUTSD_SG_HEALTH_TOTAL]]+Table2[[#This Row],[EXCHG_SG_HEALTH_TOTAL]])-Table2[[#This Row],[OUTSD_SG_GRANDFATHER]]</f>
        <v>0</v>
      </c>
      <c r="AQ3509" s="275">
        <f>Table2[[#This Row],[OUTSD_SG_HEALTH_TOTAL]]-Table2[[#This Row],[OUTSD_SG_GRANDFATHER]]</f>
        <v>0</v>
      </c>
      <c r="AR3509" s="273">
        <f>Table2[[#This Row],[EXCHG_IND_HEALTH_TOTAL]]+Table2[[#This Row],[OUTSD_IND_HEALTH_TOTAL]]</f>
        <v>0</v>
      </c>
      <c r="AS3509" s="273">
        <f>Table2[[#This Row],[EXCHG_SG_HEALTH_TOTAL]]+Table2[[#This Row],[OUTSD_SG_HEALTH_TOTAL]]</f>
        <v>0</v>
      </c>
      <c r="AT3509" s="273">
        <f>Table2[[#This Row],[OUTSD_ATM_HEALTH_TOTAL]]+Table2[[#This Row],[OUTSD_LG_HEALTH_TOTAL]]+Table2[[#This Row],[Individual Total]]+Table2[[#This Row],[Small Group Total]]+Table2[[#This Row],[OUTSD_STUDENT]]</f>
        <v>0</v>
      </c>
    </row>
    <row r="3510" spans="1:46">
      <c r="A3510" t="s">
        <v>138</v>
      </c>
      <c r="B3510" t="s">
        <v>377</v>
      </c>
      <c r="AE3510">
        <v>181</v>
      </c>
      <c r="AL3510">
        <v>2023</v>
      </c>
      <c r="AM3510">
        <v>4</v>
      </c>
      <c r="AN3510" s="273">
        <f>(Table2[[#This Row],[OUTSD_IND_HEALTH_TOTAL]]+Table2[[#This Row],[EXCHG_IND_HEALTH_TOTAL]])-Table2[[#This Row],[OUTSD_IND_GRANDFATHER]]</f>
        <v>0</v>
      </c>
      <c r="AO3510" s="275">
        <f>Table2[[#This Row],[OUTSD_IND_HEALTH_TOTAL]]-Table2[[#This Row],[OUTSD_IND_GRANDFATHER]]</f>
        <v>0</v>
      </c>
      <c r="AP3510" s="273">
        <f>(Table2[[#This Row],[OUTSD_SG_HEALTH_TOTAL]]+Table2[[#This Row],[EXCHG_SG_HEALTH_TOTAL]])-Table2[[#This Row],[OUTSD_SG_GRANDFATHER]]</f>
        <v>0</v>
      </c>
      <c r="AQ3510" s="275">
        <f>Table2[[#This Row],[OUTSD_SG_HEALTH_TOTAL]]-Table2[[#This Row],[OUTSD_SG_GRANDFATHER]]</f>
        <v>0</v>
      </c>
      <c r="AR3510" s="273">
        <f>Table2[[#This Row],[EXCHG_IND_HEALTH_TOTAL]]+Table2[[#This Row],[OUTSD_IND_HEALTH_TOTAL]]</f>
        <v>0</v>
      </c>
      <c r="AS3510" s="273">
        <f>Table2[[#This Row],[EXCHG_SG_HEALTH_TOTAL]]+Table2[[#This Row],[OUTSD_SG_HEALTH_TOTAL]]</f>
        <v>0</v>
      </c>
      <c r="AT3510" s="273">
        <f>Table2[[#This Row],[OUTSD_ATM_HEALTH_TOTAL]]+Table2[[#This Row],[OUTSD_LG_HEALTH_TOTAL]]+Table2[[#This Row],[Individual Total]]+Table2[[#This Row],[Small Group Total]]+Table2[[#This Row],[OUTSD_STUDENT]]</f>
        <v>0</v>
      </c>
    </row>
    <row r="3511" spans="1:46">
      <c r="A3511" t="s">
        <v>138</v>
      </c>
      <c r="B3511" t="s">
        <v>370</v>
      </c>
      <c r="AE3511">
        <v>4252</v>
      </c>
      <c r="AL3511">
        <v>2023</v>
      </c>
      <c r="AM3511">
        <v>4</v>
      </c>
      <c r="AN3511" s="273">
        <f>(Table2[[#This Row],[OUTSD_IND_HEALTH_TOTAL]]+Table2[[#This Row],[EXCHG_IND_HEALTH_TOTAL]])-Table2[[#This Row],[OUTSD_IND_GRANDFATHER]]</f>
        <v>0</v>
      </c>
      <c r="AO3511" s="275">
        <f>Table2[[#This Row],[OUTSD_IND_HEALTH_TOTAL]]-Table2[[#This Row],[OUTSD_IND_GRANDFATHER]]</f>
        <v>0</v>
      </c>
      <c r="AP3511" s="273">
        <f>(Table2[[#This Row],[OUTSD_SG_HEALTH_TOTAL]]+Table2[[#This Row],[EXCHG_SG_HEALTH_TOTAL]])-Table2[[#This Row],[OUTSD_SG_GRANDFATHER]]</f>
        <v>0</v>
      </c>
      <c r="AQ3511" s="275">
        <f>Table2[[#This Row],[OUTSD_SG_HEALTH_TOTAL]]-Table2[[#This Row],[OUTSD_SG_GRANDFATHER]]</f>
        <v>0</v>
      </c>
      <c r="AR3511" s="273">
        <f>Table2[[#This Row],[EXCHG_IND_HEALTH_TOTAL]]+Table2[[#This Row],[OUTSD_IND_HEALTH_TOTAL]]</f>
        <v>0</v>
      </c>
      <c r="AS3511" s="273">
        <f>Table2[[#This Row],[EXCHG_SG_HEALTH_TOTAL]]+Table2[[#This Row],[OUTSD_SG_HEALTH_TOTAL]]</f>
        <v>0</v>
      </c>
      <c r="AT3511" s="273">
        <f>Table2[[#This Row],[OUTSD_ATM_HEALTH_TOTAL]]+Table2[[#This Row],[OUTSD_LG_HEALTH_TOTAL]]+Table2[[#This Row],[Individual Total]]+Table2[[#This Row],[Small Group Total]]+Table2[[#This Row],[OUTSD_STUDENT]]</f>
        <v>0</v>
      </c>
    </row>
    <row r="3512" spans="1:46">
      <c r="A3512" t="s">
        <v>138</v>
      </c>
      <c r="B3512" t="s">
        <v>367</v>
      </c>
      <c r="AE3512">
        <v>908</v>
      </c>
      <c r="AL3512">
        <v>2023</v>
      </c>
      <c r="AM3512">
        <v>4</v>
      </c>
      <c r="AN3512" s="273">
        <f>(Table2[[#This Row],[OUTSD_IND_HEALTH_TOTAL]]+Table2[[#This Row],[EXCHG_IND_HEALTH_TOTAL]])-Table2[[#This Row],[OUTSD_IND_GRANDFATHER]]</f>
        <v>0</v>
      </c>
      <c r="AO3512" s="275">
        <f>Table2[[#This Row],[OUTSD_IND_HEALTH_TOTAL]]-Table2[[#This Row],[OUTSD_IND_GRANDFATHER]]</f>
        <v>0</v>
      </c>
      <c r="AP3512" s="273">
        <f>(Table2[[#This Row],[OUTSD_SG_HEALTH_TOTAL]]+Table2[[#This Row],[EXCHG_SG_HEALTH_TOTAL]])-Table2[[#This Row],[OUTSD_SG_GRANDFATHER]]</f>
        <v>0</v>
      </c>
      <c r="AQ3512" s="275">
        <f>Table2[[#This Row],[OUTSD_SG_HEALTH_TOTAL]]-Table2[[#This Row],[OUTSD_SG_GRANDFATHER]]</f>
        <v>0</v>
      </c>
      <c r="AR3512" s="273">
        <f>Table2[[#This Row],[EXCHG_IND_HEALTH_TOTAL]]+Table2[[#This Row],[OUTSD_IND_HEALTH_TOTAL]]</f>
        <v>0</v>
      </c>
      <c r="AS3512" s="273">
        <f>Table2[[#This Row],[EXCHG_SG_HEALTH_TOTAL]]+Table2[[#This Row],[OUTSD_SG_HEALTH_TOTAL]]</f>
        <v>0</v>
      </c>
      <c r="AT3512" s="273">
        <f>Table2[[#This Row],[OUTSD_ATM_HEALTH_TOTAL]]+Table2[[#This Row],[OUTSD_LG_HEALTH_TOTAL]]+Table2[[#This Row],[Individual Total]]+Table2[[#This Row],[Small Group Total]]+Table2[[#This Row],[OUTSD_STUDENT]]</f>
        <v>0</v>
      </c>
    </row>
    <row r="3513" spans="1:46">
      <c r="A3513" t="s">
        <v>138</v>
      </c>
      <c r="B3513" t="s">
        <v>391</v>
      </c>
      <c r="AE3513">
        <v>9</v>
      </c>
      <c r="AL3513">
        <v>2023</v>
      </c>
      <c r="AM3513">
        <v>4</v>
      </c>
      <c r="AN3513" s="273">
        <f>(Table2[[#This Row],[OUTSD_IND_HEALTH_TOTAL]]+Table2[[#This Row],[EXCHG_IND_HEALTH_TOTAL]])-Table2[[#This Row],[OUTSD_IND_GRANDFATHER]]</f>
        <v>0</v>
      </c>
      <c r="AO3513" s="275">
        <f>Table2[[#This Row],[OUTSD_IND_HEALTH_TOTAL]]-Table2[[#This Row],[OUTSD_IND_GRANDFATHER]]</f>
        <v>0</v>
      </c>
      <c r="AP3513" s="273">
        <f>(Table2[[#This Row],[OUTSD_SG_HEALTH_TOTAL]]+Table2[[#This Row],[EXCHG_SG_HEALTH_TOTAL]])-Table2[[#This Row],[OUTSD_SG_GRANDFATHER]]</f>
        <v>0</v>
      </c>
      <c r="AQ3513" s="275">
        <f>Table2[[#This Row],[OUTSD_SG_HEALTH_TOTAL]]-Table2[[#This Row],[OUTSD_SG_GRANDFATHER]]</f>
        <v>0</v>
      </c>
      <c r="AR3513" s="273">
        <f>Table2[[#This Row],[EXCHG_IND_HEALTH_TOTAL]]+Table2[[#This Row],[OUTSD_IND_HEALTH_TOTAL]]</f>
        <v>0</v>
      </c>
      <c r="AS3513" s="273">
        <f>Table2[[#This Row],[EXCHG_SG_HEALTH_TOTAL]]+Table2[[#This Row],[OUTSD_SG_HEALTH_TOTAL]]</f>
        <v>0</v>
      </c>
      <c r="AT3513" s="273">
        <f>Table2[[#This Row],[OUTSD_ATM_HEALTH_TOTAL]]+Table2[[#This Row],[OUTSD_LG_HEALTH_TOTAL]]+Table2[[#This Row],[Individual Total]]+Table2[[#This Row],[Small Group Total]]+Table2[[#This Row],[OUTSD_STUDENT]]</f>
        <v>0</v>
      </c>
    </row>
    <row r="3514" spans="1:46">
      <c r="A3514" t="s">
        <v>138</v>
      </c>
      <c r="B3514" t="s">
        <v>386</v>
      </c>
      <c r="AE3514">
        <v>19</v>
      </c>
      <c r="AL3514">
        <v>2023</v>
      </c>
      <c r="AM3514">
        <v>4</v>
      </c>
      <c r="AN3514" s="273">
        <f>(Table2[[#This Row],[OUTSD_IND_HEALTH_TOTAL]]+Table2[[#This Row],[EXCHG_IND_HEALTH_TOTAL]])-Table2[[#This Row],[OUTSD_IND_GRANDFATHER]]</f>
        <v>0</v>
      </c>
      <c r="AO3514" s="275">
        <f>Table2[[#This Row],[OUTSD_IND_HEALTH_TOTAL]]-Table2[[#This Row],[OUTSD_IND_GRANDFATHER]]</f>
        <v>0</v>
      </c>
      <c r="AP3514" s="273">
        <f>(Table2[[#This Row],[OUTSD_SG_HEALTH_TOTAL]]+Table2[[#This Row],[EXCHG_SG_HEALTH_TOTAL]])-Table2[[#This Row],[OUTSD_SG_GRANDFATHER]]</f>
        <v>0</v>
      </c>
      <c r="AQ3514" s="275">
        <f>Table2[[#This Row],[OUTSD_SG_HEALTH_TOTAL]]-Table2[[#This Row],[OUTSD_SG_GRANDFATHER]]</f>
        <v>0</v>
      </c>
      <c r="AR3514" s="273">
        <f>Table2[[#This Row],[EXCHG_IND_HEALTH_TOTAL]]+Table2[[#This Row],[OUTSD_IND_HEALTH_TOTAL]]</f>
        <v>0</v>
      </c>
      <c r="AS3514" s="273">
        <f>Table2[[#This Row],[EXCHG_SG_HEALTH_TOTAL]]+Table2[[#This Row],[OUTSD_SG_HEALTH_TOTAL]]</f>
        <v>0</v>
      </c>
      <c r="AT3514" s="273">
        <f>Table2[[#This Row],[OUTSD_ATM_HEALTH_TOTAL]]+Table2[[#This Row],[OUTSD_LG_HEALTH_TOTAL]]+Table2[[#This Row],[Individual Total]]+Table2[[#This Row],[Small Group Total]]+Table2[[#This Row],[OUTSD_STUDENT]]</f>
        <v>0</v>
      </c>
    </row>
    <row r="3515" spans="1:46">
      <c r="A3515" t="s">
        <v>138</v>
      </c>
      <c r="B3515" t="s">
        <v>389</v>
      </c>
      <c r="AE3515">
        <v>28</v>
      </c>
      <c r="AL3515">
        <v>2023</v>
      </c>
      <c r="AM3515">
        <v>4</v>
      </c>
      <c r="AN3515" s="273">
        <f>(Table2[[#This Row],[OUTSD_IND_HEALTH_TOTAL]]+Table2[[#This Row],[EXCHG_IND_HEALTH_TOTAL]])-Table2[[#This Row],[OUTSD_IND_GRANDFATHER]]</f>
        <v>0</v>
      </c>
      <c r="AO3515" s="275">
        <f>Table2[[#This Row],[OUTSD_IND_HEALTH_TOTAL]]-Table2[[#This Row],[OUTSD_IND_GRANDFATHER]]</f>
        <v>0</v>
      </c>
      <c r="AP3515" s="273">
        <f>(Table2[[#This Row],[OUTSD_SG_HEALTH_TOTAL]]+Table2[[#This Row],[EXCHG_SG_HEALTH_TOTAL]])-Table2[[#This Row],[OUTSD_SG_GRANDFATHER]]</f>
        <v>0</v>
      </c>
      <c r="AQ3515" s="275">
        <f>Table2[[#This Row],[OUTSD_SG_HEALTH_TOTAL]]-Table2[[#This Row],[OUTSD_SG_GRANDFATHER]]</f>
        <v>0</v>
      </c>
      <c r="AR3515" s="273">
        <f>Table2[[#This Row],[EXCHG_IND_HEALTH_TOTAL]]+Table2[[#This Row],[OUTSD_IND_HEALTH_TOTAL]]</f>
        <v>0</v>
      </c>
      <c r="AS3515" s="273">
        <f>Table2[[#This Row],[EXCHG_SG_HEALTH_TOTAL]]+Table2[[#This Row],[OUTSD_SG_HEALTH_TOTAL]]</f>
        <v>0</v>
      </c>
      <c r="AT3515" s="273">
        <f>Table2[[#This Row],[OUTSD_ATM_HEALTH_TOTAL]]+Table2[[#This Row],[OUTSD_LG_HEALTH_TOTAL]]+Table2[[#This Row],[Individual Total]]+Table2[[#This Row],[Small Group Total]]+Table2[[#This Row],[OUTSD_STUDENT]]</f>
        <v>0</v>
      </c>
    </row>
    <row r="3516" spans="1:46">
      <c r="A3516" t="s">
        <v>138</v>
      </c>
      <c r="B3516" t="s">
        <v>360</v>
      </c>
      <c r="AE3516">
        <v>237</v>
      </c>
      <c r="AL3516">
        <v>2023</v>
      </c>
      <c r="AM3516">
        <v>4</v>
      </c>
      <c r="AN3516" s="273">
        <f>(Table2[[#This Row],[OUTSD_IND_HEALTH_TOTAL]]+Table2[[#This Row],[EXCHG_IND_HEALTH_TOTAL]])-Table2[[#This Row],[OUTSD_IND_GRANDFATHER]]</f>
        <v>0</v>
      </c>
      <c r="AO3516" s="275">
        <f>Table2[[#This Row],[OUTSD_IND_HEALTH_TOTAL]]-Table2[[#This Row],[OUTSD_IND_GRANDFATHER]]</f>
        <v>0</v>
      </c>
      <c r="AP3516" s="273">
        <f>(Table2[[#This Row],[OUTSD_SG_HEALTH_TOTAL]]+Table2[[#This Row],[EXCHG_SG_HEALTH_TOTAL]])-Table2[[#This Row],[OUTSD_SG_GRANDFATHER]]</f>
        <v>0</v>
      </c>
      <c r="AQ3516" s="275">
        <f>Table2[[#This Row],[OUTSD_SG_HEALTH_TOTAL]]-Table2[[#This Row],[OUTSD_SG_GRANDFATHER]]</f>
        <v>0</v>
      </c>
      <c r="AR3516" s="273">
        <f>Table2[[#This Row],[EXCHG_IND_HEALTH_TOTAL]]+Table2[[#This Row],[OUTSD_IND_HEALTH_TOTAL]]</f>
        <v>0</v>
      </c>
      <c r="AS3516" s="273">
        <f>Table2[[#This Row],[EXCHG_SG_HEALTH_TOTAL]]+Table2[[#This Row],[OUTSD_SG_HEALTH_TOTAL]]</f>
        <v>0</v>
      </c>
      <c r="AT3516" s="273">
        <f>Table2[[#This Row],[OUTSD_ATM_HEALTH_TOTAL]]+Table2[[#This Row],[OUTSD_LG_HEALTH_TOTAL]]+Table2[[#This Row],[Individual Total]]+Table2[[#This Row],[Small Group Total]]+Table2[[#This Row],[OUTSD_STUDENT]]</f>
        <v>0</v>
      </c>
    </row>
    <row r="3517" spans="1:46">
      <c r="A3517" t="s">
        <v>138</v>
      </c>
      <c r="B3517" t="s">
        <v>368</v>
      </c>
      <c r="AE3517">
        <v>1666</v>
      </c>
      <c r="AL3517">
        <v>2023</v>
      </c>
      <c r="AM3517">
        <v>4</v>
      </c>
      <c r="AN3517" s="273">
        <f>(Table2[[#This Row],[OUTSD_IND_HEALTH_TOTAL]]+Table2[[#This Row],[EXCHG_IND_HEALTH_TOTAL]])-Table2[[#This Row],[OUTSD_IND_GRANDFATHER]]</f>
        <v>0</v>
      </c>
      <c r="AO3517" s="275">
        <f>Table2[[#This Row],[OUTSD_IND_HEALTH_TOTAL]]-Table2[[#This Row],[OUTSD_IND_GRANDFATHER]]</f>
        <v>0</v>
      </c>
      <c r="AP3517" s="273">
        <f>(Table2[[#This Row],[OUTSD_SG_HEALTH_TOTAL]]+Table2[[#This Row],[EXCHG_SG_HEALTH_TOTAL]])-Table2[[#This Row],[OUTSD_SG_GRANDFATHER]]</f>
        <v>0</v>
      </c>
      <c r="AQ3517" s="275">
        <f>Table2[[#This Row],[OUTSD_SG_HEALTH_TOTAL]]-Table2[[#This Row],[OUTSD_SG_GRANDFATHER]]</f>
        <v>0</v>
      </c>
      <c r="AR3517" s="273">
        <f>Table2[[#This Row],[EXCHG_IND_HEALTH_TOTAL]]+Table2[[#This Row],[OUTSD_IND_HEALTH_TOTAL]]</f>
        <v>0</v>
      </c>
      <c r="AS3517" s="273">
        <f>Table2[[#This Row],[EXCHG_SG_HEALTH_TOTAL]]+Table2[[#This Row],[OUTSD_SG_HEALTH_TOTAL]]</f>
        <v>0</v>
      </c>
      <c r="AT3517" s="273">
        <f>Table2[[#This Row],[OUTSD_ATM_HEALTH_TOTAL]]+Table2[[#This Row],[OUTSD_LG_HEALTH_TOTAL]]+Table2[[#This Row],[Individual Total]]+Table2[[#This Row],[Small Group Total]]+Table2[[#This Row],[OUTSD_STUDENT]]</f>
        <v>0</v>
      </c>
    </row>
    <row r="3518" spans="1:46">
      <c r="A3518" t="s">
        <v>138</v>
      </c>
      <c r="B3518" t="s">
        <v>371</v>
      </c>
      <c r="AE3518">
        <v>317</v>
      </c>
      <c r="AL3518">
        <v>2023</v>
      </c>
      <c r="AM3518">
        <v>4</v>
      </c>
      <c r="AN3518" s="273">
        <f>(Table2[[#This Row],[OUTSD_IND_HEALTH_TOTAL]]+Table2[[#This Row],[EXCHG_IND_HEALTH_TOTAL]])-Table2[[#This Row],[OUTSD_IND_GRANDFATHER]]</f>
        <v>0</v>
      </c>
      <c r="AO3518" s="275">
        <f>Table2[[#This Row],[OUTSD_IND_HEALTH_TOTAL]]-Table2[[#This Row],[OUTSD_IND_GRANDFATHER]]</f>
        <v>0</v>
      </c>
      <c r="AP3518" s="273">
        <f>(Table2[[#This Row],[OUTSD_SG_HEALTH_TOTAL]]+Table2[[#This Row],[EXCHG_SG_HEALTH_TOTAL]])-Table2[[#This Row],[OUTSD_SG_GRANDFATHER]]</f>
        <v>0</v>
      </c>
      <c r="AQ3518" s="275">
        <f>Table2[[#This Row],[OUTSD_SG_HEALTH_TOTAL]]-Table2[[#This Row],[OUTSD_SG_GRANDFATHER]]</f>
        <v>0</v>
      </c>
      <c r="AR3518" s="273">
        <f>Table2[[#This Row],[EXCHG_IND_HEALTH_TOTAL]]+Table2[[#This Row],[OUTSD_IND_HEALTH_TOTAL]]</f>
        <v>0</v>
      </c>
      <c r="AS3518" s="273">
        <f>Table2[[#This Row],[EXCHG_SG_HEALTH_TOTAL]]+Table2[[#This Row],[OUTSD_SG_HEALTH_TOTAL]]</f>
        <v>0</v>
      </c>
      <c r="AT3518" s="273">
        <f>Table2[[#This Row],[OUTSD_ATM_HEALTH_TOTAL]]+Table2[[#This Row],[OUTSD_LG_HEALTH_TOTAL]]+Table2[[#This Row],[Individual Total]]+Table2[[#This Row],[Small Group Total]]+Table2[[#This Row],[OUTSD_STUDENT]]</f>
        <v>0</v>
      </c>
    </row>
    <row r="3519" spans="1:46">
      <c r="A3519" t="s">
        <v>138</v>
      </c>
      <c r="B3519" t="s">
        <v>378</v>
      </c>
      <c r="AE3519">
        <v>545</v>
      </c>
      <c r="AL3519">
        <v>2023</v>
      </c>
      <c r="AM3519">
        <v>4</v>
      </c>
      <c r="AN3519" s="273">
        <f>(Table2[[#This Row],[OUTSD_IND_HEALTH_TOTAL]]+Table2[[#This Row],[EXCHG_IND_HEALTH_TOTAL]])-Table2[[#This Row],[OUTSD_IND_GRANDFATHER]]</f>
        <v>0</v>
      </c>
      <c r="AO3519" s="275">
        <f>Table2[[#This Row],[OUTSD_IND_HEALTH_TOTAL]]-Table2[[#This Row],[OUTSD_IND_GRANDFATHER]]</f>
        <v>0</v>
      </c>
      <c r="AP3519" s="273">
        <f>(Table2[[#This Row],[OUTSD_SG_HEALTH_TOTAL]]+Table2[[#This Row],[EXCHG_SG_HEALTH_TOTAL]])-Table2[[#This Row],[OUTSD_SG_GRANDFATHER]]</f>
        <v>0</v>
      </c>
      <c r="AQ3519" s="275">
        <f>Table2[[#This Row],[OUTSD_SG_HEALTH_TOTAL]]-Table2[[#This Row],[OUTSD_SG_GRANDFATHER]]</f>
        <v>0</v>
      </c>
      <c r="AR3519" s="273">
        <f>Table2[[#This Row],[EXCHG_IND_HEALTH_TOTAL]]+Table2[[#This Row],[OUTSD_IND_HEALTH_TOTAL]]</f>
        <v>0</v>
      </c>
      <c r="AS3519" s="273">
        <f>Table2[[#This Row],[EXCHG_SG_HEALTH_TOTAL]]+Table2[[#This Row],[OUTSD_SG_HEALTH_TOTAL]]</f>
        <v>0</v>
      </c>
      <c r="AT3519" s="273">
        <f>Table2[[#This Row],[OUTSD_ATM_HEALTH_TOTAL]]+Table2[[#This Row],[OUTSD_LG_HEALTH_TOTAL]]+Table2[[#This Row],[Individual Total]]+Table2[[#This Row],[Small Group Total]]+Table2[[#This Row],[OUTSD_STUDENT]]</f>
        <v>0</v>
      </c>
    </row>
    <row r="3520" spans="1:46">
      <c r="A3520" t="s">
        <v>138</v>
      </c>
      <c r="B3520" t="s">
        <v>369</v>
      </c>
      <c r="AE3520">
        <v>610</v>
      </c>
      <c r="AL3520">
        <v>2023</v>
      </c>
      <c r="AM3520">
        <v>4</v>
      </c>
      <c r="AN3520" s="273">
        <f>(Table2[[#This Row],[OUTSD_IND_HEALTH_TOTAL]]+Table2[[#This Row],[EXCHG_IND_HEALTH_TOTAL]])-Table2[[#This Row],[OUTSD_IND_GRANDFATHER]]</f>
        <v>0</v>
      </c>
      <c r="AO3520" s="275">
        <f>Table2[[#This Row],[OUTSD_IND_HEALTH_TOTAL]]-Table2[[#This Row],[OUTSD_IND_GRANDFATHER]]</f>
        <v>0</v>
      </c>
      <c r="AP3520" s="273">
        <f>(Table2[[#This Row],[OUTSD_SG_HEALTH_TOTAL]]+Table2[[#This Row],[EXCHG_SG_HEALTH_TOTAL]])-Table2[[#This Row],[OUTSD_SG_GRANDFATHER]]</f>
        <v>0</v>
      </c>
      <c r="AQ3520" s="275">
        <f>Table2[[#This Row],[OUTSD_SG_HEALTH_TOTAL]]-Table2[[#This Row],[OUTSD_SG_GRANDFATHER]]</f>
        <v>0</v>
      </c>
      <c r="AR3520" s="273">
        <f>Table2[[#This Row],[EXCHG_IND_HEALTH_TOTAL]]+Table2[[#This Row],[OUTSD_IND_HEALTH_TOTAL]]</f>
        <v>0</v>
      </c>
      <c r="AS3520" s="273">
        <f>Table2[[#This Row],[EXCHG_SG_HEALTH_TOTAL]]+Table2[[#This Row],[OUTSD_SG_HEALTH_TOTAL]]</f>
        <v>0</v>
      </c>
      <c r="AT3520" s="273">
        <f>Table2[[#This Row],[OUTSD_ATM_HEALTH_TOTAL]]+Table2[[#This Row],[OUTSD_LG_HEALTH_TOTAL]]+Table2[[#This Row],[Individual Total]]+Table2[[#This Row],[Small Group Total]]+Table2[[#This Row],[OUTSD_STUDENT]]</f>
        <v>0</v>
      </c>
    </row>
    <row r="3521" spans="1:46">
      <c r="A3521" t="s">
        <v>138</v>
      </c>
      <c r="B3521" t="s">
        <v>385</v>
      </c>
      <c r="AE3521">
        <v>167</v>
      </c>
      <c r="AL3521">
        <v>2023</v>
      </c>
      <c r="AM3521">
        <v>4</v>
      </c>
      <c r="AN3521" s="273">
        <f>(Table2[[#This Row],[OUTSD_IND_HEALTH_TOTAL]]+Table2[[#This Row],[EXCHG_IND_HEALTH_TOTAL]])-Table2[[#This Row],[OUTSD_IND_GRANDFATHER]]</f>
        <v>0</v>
      </c>
      <c r="AO3521" s="275">
        <f>Table2[[#This Row],[OUTSD_IND_HEALTH_TOTAL]]-Table2[[#This Row],[OUTSD_IND_GRANDFATHER]]</f>
        <v>0</v>
      </c>
      <c r="AP3521" s="273">
        <f>(Table2[[#This Row],[OUTSD_SG_HEALTH_TOTAL]]+Table2[[#This Row],[EXCHG_SG_HEALTH_TOTAL]])-Table2[[#This Row],[OUTSD_SG_GRANDFATHER]]</f>
        <v>0</v>
      </c>
      <c r="AQ3521" s="275">
        <f>Table2[[#This Row],[OUTSD_SG_HEALTH_TOTAL]]-Table2[[#This Row],[OUTSD_SG_GRANDFATHER]]</f>
        <v>0</v>
      </c>
      <c r="AR3521" s="273">
        <f>Table2[[#This Row],[EXCHG_IND_HEALTH_TOTAL]]+Table2[[#This Row],[OUTSD_IND_HEALTH_TOTAL]]</f>
        <v>0</v>
      </c>
      <c r="AS3521" s="273">
        <f>Table2[[#This Row],[EXCHG_SG_HEALTH_TOTAL]]+Table2[[#This Row],[OUTSD_SG_HEALTH_TOTAL]]</f>
        <v>0</v>
      </c>
      <c r="AT3521" s="273">
        <f>Table2[[#This Row],[OUTSD_ATM_HEALTH_TOTAL]]+Table2[[#This Row],[OUTSD_LG_HEALTH_TOTAL]]+Table2[[#This Row],[Individual Total]]+Table2[[#This Row],[Small Group Total]]+Table2[[#This Row],[OUTSD_STUDENT]]</f>
        <v>0</v>
      </c>
    </row>
    <row r="3522" spans="1:46">
      <c r="A3522" t="s">
        <v>138</v>
      </c>
      <c r="B3522" t="s">
        <v>366</v>
      </c>
      <c r="AE3522">
        <v>5244</v>
      </c>
      <c r="AL3522">
        <v>2023</v>
      </c>
      <c r="AM3522">
        <v>4</v>
      </c>
      <c r="AN3522" s="273">
        <f>(Table2[[#This Row],[OUTSD_IND_HEALTH_TOTAL]]+Table2[[#This Row],[EXCHG_IND_HEALTH_TOTAL]])-Table2[[#This Row],[OUTSD_IND_GRANDFATHER]]</f>
        <v>0</v>
      </c>
      <c r="AO3522" s="275">
        <f>Table2[[#This Row],[OUTSD_IND_HEALTH_TOTAL]]-Table2[[#This Row],[OUTSD_IND_GRANDFATHER]]</f>
        <v>0</v>
      </c>
      <c r="AP3522" s="273">
        <f>(Table2[[#This Row],[OUTSD_SG_HEALTH_TOTAL]]+Table2[[#This Row],[EXCHG_SG_HEALTH_TOTAL]])-Table2[[#This Row],[OUTSD_SG_GRANDFATHER]]</f>
        <v>0</v>
      </c>
      <c r="AQ3522" s="275">
        <f>Table2[[#This Row],[OUTSD_SG_HEALTH_TOTAL]]-Table2[[#This Row],[OUTSD_SG_GRANDFATHER]]</f>
        <v>0</v>
      </c>
      <c r="AR3522" s="273">
        <f>Table2[[#This Row],[EXCHG_IND_HEALTH_TOTAL]]+Table2[[#This Row],[OUTSD_IND_HEALTH_TOTAL]]</f>
        <v>0</v>
      </c>
      <c r="AS3522" s="273">
        <f>Table2[[#This Row],[EXCHG_SG_HEALTH_TOTAL]]+Table2[[#This Row],[OUTSD_SG_HEALTH_TOTAL]]</f>
        <v>0</v>
      </c>
      <c r="AT3522" s="273">
        <f>Table2[[#This Row],[OUTSD_ATM_HEALTH_TOTAL]]+Table2[[#This Row],[OUTSD_LG_HEALTH_TOTAL]]+Table2[[#This Row],[Individual Total]]+Table2[[#This Row],[Small Group Total]]+Table2[[#This Row],[OUTSD_STUDENT]]</f>
        <v>0</v>
      </c>
    </row>
    <row r="3523" spans="1:46">
      <c r="A3523" t="s">
        <v>138</v>
      </c>
      <c r="B3523" t="s">
        <v>375</v>
      </c>
      <c r="AE3523">
        <v>401</v>
      </c>
      <c r="AL3523">
        <v>2023</v>
      </c>
      <c r="AM3523">
        <v>4</v>
      </c>
      <c r="AN3523" s="273">
        <f>(Table2[[#This Row],[OUTSD_IND_HEALTH_TOTAL]]+Table2[[#This Row],[EXCHG_IND_HEALTH_TOTAL]])-Table2[[#This Row],[OUTSD_IND_GRANDFATHER]]</f>
        <v>0</v>
      </c>
      <c r="AO3523" s="275">
        <f>Table2[[#This Row],[OUTSD_IND_HEALTH_TOTAL]]-Table2[[#This Row],[OUTSD_IND_GRANDFATHER]]</f>
        <v>0</v>
      </c>
      <c r="AP3523" s="273">
        <f>(Table2[[#This Row],[OUTSD_SG_HEALTH_TOTAL]]+Table2[[#This Row],[EXCHG_SG_HEALTH_TOTAL]])-Table2[[#This Row],[OUTSD_SG_GRANDFATHER]]</f>
        <v>0</v>
      </c>
      <c r="AQ3523" s="275">
        <f>Table2[[#This Row],[OUTSD_SG_HEALTH_TOTAL]]-Table2[[#This Row],[OUTSD_SG_GRANDFATHER]]</f>
        <v>0</v>
      </c>
      <c r="AR3523" s="273">
        <f>Table2[[#This Row],[EXCHG_IND_HEALTH_TOTAL]]+Table2[[#This Row],[OUTSD_IND_HEALTH_TOTAL]]</f>
        <v>0</v>
      </c>
      <c r="AS3523" s="273">
        <f>Table2[[#This Row],[EXCHG_SG_HEALTH_TOTAL]]+Table2[[#This Row],[OUTSD_SG_HEALTH_TOTAL]]</f>
        <v>0</v>
      </c>
      <c r="AT3523" s="273">
        <f>Table2[[#This Row],[OUTSD_ATM_HEALTH_TOTAL]]+Table2[[#This Row],[OUTSD_LG_HEALTH_TOTAL]]+Table2[[#This Row],[Individual Total]]+Table2[[#This Row],[Small Group Total]]+Table2[[#This Row],[OUTSD_STUDENT]]</f>
        <v>0</v>
      </c>
    </row>
    <row r="3524" spans="1:46">
      <c r="A3524" t="s">
        <v>138</v>
      </c>
      <c r="B3524" t="s">
        <v>365</v>
      </c>
      <c r="AE3524">
        <v>2783</v>
      </c>
      <c r="AL3524">
        <v>2023</v>
      </c>
      <c r="AM3524">
        <v>4</v>
      </c>
      <c r="AN3524" s="273">
        <f>(Table2[[#This Row],[OUTSD_IND_HEALTH_TOTAL]]+Table2[[#This Row],[EXCHG_IND_HEALTH_TOTAL]])-Table2[[#This Row],[OUTSD_IND_GRANDFATHER]]</f>
        <v>0</v>
      </c>
      <c r="AO3524" s="275">
        <f>Table2[[#This Row],[OUTSD_IND_HEALTH_TOTAL]]-Table2[[#This Row],[OUTSD_IND_GRANDFATHER]]</f>
        <v>0</v>
      </c>
      <c r="AP3524" s="273">
        <f>(Table2[[#This Row],[OUTSD_SG_HEALTH_TOTAL]]+Table2[[#This Row],[EXCHG_SG_HEALTH_TOTAL]])-Table2[[#This Row],[OUTSD_SG_GRANDFATHER]]</f>
        <v>0</v>
      </c>
      <c r="AQ3524" s="275">
        <f>Table2[[#This Row],[OUTSD_SG_HEALTH_TOTAL]]-Table2[[#This Row],[OUTSD_SG_GRANDFATHER]]</f>
        <v>0</v>
      </c>
      <c r="AR3524" s="273">
        <f>Table2[[#This Row],[EXCHG_IND_HEALTH_TOTAL]]+Table2[[#This Row],[OUTSD_IND_HEALTH_TOTAL]]</f>
        <v>0</v>
      </c>
      <c r="AS3524" s="273">
        <f>Table2[[#This Row],[EXCHG_SG_HEALTH_TOTAL]]+Table2[[#This Row],[OUTSD_SG_HEALTH_TOTAL]]</f>
        <v>0</v>
      </c>
      <c r="AT3524" s="273">
        <f>Table2[[#This Row],[OUTSD_ATM_HEALTH_TOTAL]]+Table2[[#This Row],[OUTSD_LG_HEALTH_TOTAL]]+Table2[[#This Row],[Individual Total]]+Table2[[#This Row],[Small Group Total]]+Table2[[#This Row],[OUTSD_STUDENT]]</f>
        <v>0</v>
      </c>
    </row>
    <row r="3525" spans="1:46">
      <c r="A3525" t="s">
        <v>138</v>
      </c>
      <c r="B3525" t="s">
        <v>383</v>
      </c>
      <c r="AE3525">
        <v>139</v>
      </c>
      <c r="AL3525">
        <v>2023</v>
      </c>
      <c r="AM3525">
        <v>4</v>
      </c>
      <c r="AN3525" s="273">
        <f>(Table2[[#This Row],[OUTSD_IND_HEALTH_TOTAL]]+Table2[[#This Row],[EXCHG_IND_HEALTH_TOTAL]])-Table2[[#This Row],[OUTSD_IND_GRANDFATHER]]</f>
        <v>0</v>
      </c>
      <c r="AO3525" s="275">
        <f>Table2[[#This Row],[OUTSD_IND_HEALTH_TOTAL]]-Table2[[#This Row],[OUTSD_IND_GRANDFATHER]]</f>
        <v>0</v>
      </c>
      <c r="AP3525" s="273">
        <f>(Table2[[#This Row],[OUTSD_SG_HEALTH_TOTAL]]+Table2[[#This Row],[EXCHG_SG_HEALTH_TOTAL]])-Table2[[#This Row],[OUTSD_SG_GRANDFATHER]]</f>
        <v>0</v>
      </c>
      <c r="AQ3525" s="275">
        <f>Table2[[#This Row],[OUTSD_SG_HEALTH_TOTAL]]-Table2[[#This Row],[OUTSD_SG_GRANDFATHER]]</f>
        <v>0</v>
      </c>
      <c r="AR3525" s="273">
        <f>Table2[[#This Row],[EXCHG_IND_HEALTH_TOTAL]]+Table2[[#This Row],[OUTSD_IND_HEALTH_TOTAL]]</f>
        <v>0</v>
      </c>
      <c r="AS3525" s="273">
        <f>Table2[[#This Row],[EXCHG_SG_HEALTH_TOTAL]]+Table2[[#This Row],[OUTSD_SG_HEALTH_TOTAL]]</f>
        <v>0</v>
      </c>
      <c r="AT3525" s="273">
        <f>Table2[[#This Row],[OUTSD_ATM_HEALTH_TOTAL]]+Table2[[#This Row],[OUTSD_LG_HEALTH_TOTAL]]+Table2[[#This Row],[Individual Total]]+Table2[[#This Row],[Small Group Total]]+Table2[[#This Row],[OUTSD_STUDENT]]</f>
        <v>0</v>
      </c>
    </row>
    <row r="3526" spans="1:46">
      <c r="A3526" t="s">
        <v>138</v>
      </c>
      <c r="B3526" t="s">
        <v>356</v>
      </c>
      <c r="AE3526">
        <v>3875</v>
      </c>
      <c r="AL3526">
        <v>2023</v>
      </c>
      <c r="AM3526">
        <v>4</v>
      </c>
      <c r="AN3526" s="273">
        <f>(Table2[[#This Row],[OUTSD_IND_HEALTH_TOTAL]]+Table2[[#This Row],[EXCHG_IND_HEALTH_TOTAL]])-Table2[[#This Row],[OUTSD_IND_GRANDFATHER]]</f>
        <v>0</v>
      </c>
      <c r="AO3526" s="275">
        <f>Table2[[#This Row],[OUTSD_IND_HEALTH_TOTAL]]-Table2[[#This Row],[OUTSD_IND_GRANDFATHER]]</f>
        <v>0</v>
      </c>
      <c r="AP3526" s="273">
        <f>(Table2[[#This Row],[OUTSD_SG_HEALTH_TOTAL]]+Table2[[#This Row],[EXCHG_SG_HEALTH_TOTAL]])-Table2[[#This Row],[OUTSD_SG_GRANDFATHER]]</f>
        <v>0</v>
      </c>
      <c r="AQ3526" s="275">
        <f>Table2[[#This Row],[OUTSD_SG_HEALTH_TOTAL]]-Table2[[#This Row],[OUTSD_SG_GRANDFATHER]]</f>
        <v>0</v>
      </c>
      <c r="AR3526" s="273">
        <f>Table2[[#This Row],[EXCHG_IND_HEALTH_TOTAL]]+Table2[[#This Row],[OUTSD_IND_HEALTH_TOTAL]]</f>
        <v>0</v>
      </c>
      <c r="AS3526" s="273">
        <f>Table2[[#This Row],[EXCHG_SG_HEALTH_TOTAL]]+Table2[[#This Row],[OUTSD_SG_HEALTH_TOTAL]]</f>
        <v>0</v>
      </c>
      <c r="AT3526" s="273">
        <f>Table2[[#This Row],[OUTSD_ATM_HEALTH_TOTAL]]+Table2[[#This Row],[OUTSD_LG_HEALTH_TOTAL]]+Table2[[#This Row],[Individual Total]]+Table2[[#This Row],[Small Group Total]]+Table2[[#This Row],[OUTSD_STUDENT]]</f>
        <v>0</v>
      </c>
    </row>
    <row r="3527" spans="1:46">
      <c r="A3527" t="s">
        <v>138</v>
      </c>
      <c r="B3527" t="s">
        <v>382</v>
      </c>
      <c r="AE3527">
        <v>110</v>
      </c>
      <c r="AL3527">
        <v>2023</v>
      </c>
      <c r="AM3527">
        <v>4</v>
      </c>
      <c r="AN3527" s="273">
        <f>(Table2[[#This Row],[OUTSD_IND_HEALTH_TOTAL]]+Table2[[#This Row],[EXCHG_IND_HEALTH_TOTAL]])-Table2[[#This Row],[OUTSD_IND_GRANDFATHER]]</f>
        <v>0</v>
      </c>
      <c r="AO3527" s="275">
        <f>Table2[[#This Row],[OUTSD_IND_HEALTH_TOTAL]]-Table2[[#This Row],[OUTSD_IND_GRANDFATHER]]</f>
        <v>0</v>
      </c>
      <c r="AP3527" s="273">
        <f>(Table2[[#This Row],[OUTSD_SG_HEALTH_TOTAL]]+Table2[[#This Row],[EXCHG_SG_HEALTH_TOTAL]])-Table2[[#This Row],[OUTSD_SG_GRANDFATHER]]</f>
        <v>0</v>
      </c>
      <c r="AQ3527" s="275">
        <f>Table2[[#This Row],[OUTSD_SG_HEALTH_TOTAL]]-Table2[[#This Row],[OUTSD_SG_GRANDFATHER]]</f>
        <v>0</v>
      </c>
      <c r="AR3527" s="273">
        <f>Table2[[#This Row],[EXCHG_IND_HEALTH_TOTAL]]+Table2[[#This Row],[OUTSD_IND_HEALTH_TOTAL]]</f>
        <v>0</v>
      </c>
      <c r="AS3527" s="273">
        <f>Table2[[#This Row],[EXCHG_SG_HEALTH_TOTAL]]+Table2[[#This Row],[OUTSD_SG_HEALTH_TOTAL]]</f>
        <v>0</v>
      </c>
      <c r="AT3527" s="273">
        <f>Table2[[#This Row],[OUTSD_ATM_HEALTH_TOTAL]]+Table2[[#This Row],[OUTSD_LG_HEALTH_TOTAL]]+Table2[[#This Row],[Individual Total]]+Table2[[#This Row],[Small Group Total]]+Table2[[#This Row],[OUTSD_STUDENT]]</f>
        <v>0</v>
      </c>
    </row>
    <row r="3528" spans="1:46">
      <c r="A3528" t="s">
        <v>138</v>
      </c>
      <c r="B3528" t="s">
        <v>359</v>
      </c>
      <c r="AE3528">
        <v>22421</v>
      </c>
      <c r="AL3528">
        <v>2023</v>
      </c>
      <c r="AM3528">
        <v>4</v>
      </c>
      <c r="AN3528" s="273">
        <f>(Table2[[#This Row],[OUTSD_IND_HEALTH_TOTAL]]+Table2[[#This Row],[EXCHG_IND_HEALTH_TOTAL]])-Table2[[#This Row],[OUTSD_IND_GRANDFATHER]]</f>
        <v>0</v>
      </c>
      <c r="AO3528" s="275">
        <f>Table2[[#This Row],[OUTSD_IND_HEALTH_TOTAL]]-Table2[[#This Row],[OUTSD_IND_GRANDFATHER]]</f>
        <v>0</v>
      </c>
      <c r="AP3528" s="273">
        <f>(Table2[[#This Row],[OUTSD_SG_HEALTH_TOTAL]]+Table2[[#This Row],[EXCHG_SG_HEALTH_TOTAL]])-Table2[[#This Row],[OUTSD_SG_GRANDFATHER]]</f>
        <v>0</v>
      </c>
      <c r="AQ3528" s="275">
        <f>Table2[[#This Row],[OUTSD_SG_HEALTH_TOTAL]]-Table2[[#This Row],[OUTSD_SG_GRANDFATHER]]</f>
        <v>0</v>
      </c>
      <c r="AR3528" s="273">
        <f>Table2[[#This Row],[EXCHG_IND_HEALTH_TOTAL]]+Table2[[#This Row],[OUTSD_IND_HEALTH_TOTAL]]</f>
        <v>0</v>
      </c>
      <c r="AS3528" s="273">
        <f>Table2[[#This Row],[EXCHG_SG_HEALTH_TOTAL]]+Table2[[#This Row],[OUTSD_SG_HEALTH_TOTAL]]</f>
        <v>0</v>
      </c>
      <c r="AT3528" s="273">
        <f>Table2[[#This Row],[OUTSD_ATM_HEALTH_TOTAL]]+Table2[[#This Row],[OUTSD_LG_HEALTH_TOTAL]]+Table2[[#This Row],[Individual Total]]+Table2[[#This Row],[Small Group Total]]+Table2[[#This Row],[OUTSD_STUDENT]]</f>
        <v>0</v>
      </c>
    </row>
    <row r="3529" spans="1:46">
      <c r="A3529" t="s">
        <v>138</v>
      </c>
      <c r="B3529" t="s">
        <v>364</v>
      </c>
      <c r="AE3529">
        <v>903</v>
      </c>
      <c r="AL3529">
        <v>2023</v>
      </c>
      <c r="AM3529">
        <v>4</v>
      </c>
      <c r="AN3529" s="273">
        <f>(Table2[[#This Row],[OUTSD_IND_HEALTH_TOTAL]]+Table2[[#This Row],[EXCHG_IND_HEALTH_TOTAL]])-Table2[[#This Row],[OUTSD_IND_GRANDFATHER]]</f>
        <v>0</v>
      </c>
      <c r="AO3529" s="275">
        <f>Table2[[#This Row],[OUTSD_IND_HEALTH_TOTAL]]-Table2[[#This Row],[OUTSD_IND_GRANDFATHER]]</f>
        <v>0</v>
      </c>
      <c r="AP3529" s="273">
        <f>(Table2[[#This Row],[OUTSD_SG_HEALTH_TOTAL]]+Table2[[#This Row],[EXCHG_SG_HEALTH_TOTAL]])-Table2[[#This Row],[OUTSD_SG_GRANDFATHER]]</f>
        <v>0</v>
      </c>
      <c r="AQ3529" s="275">
        <f>Table2[[#This Row],[OUTSD_SG_HEALTH_TOTAL]]-Table2[[#This Row],[OUTSD_SG_GRANDFATHER]]</f>
        <v>0</v>
      </c>
      <c r="AR3529" s="273">
        <f>Table2[[#This Row],[EXCHG_IND_HEALTH_TOTAL]]+Table2[[#This Row],[OUTSD_IND_HEALTH_TOTAL]]</f>
        <v>0</v>
      </c>
      <c r="AS3529" s="273">
        <f>Table2[[#This Row],[EXCHG_SG_HEALTH_TOTAL]]+Table2[[#This Row],[OUTSD_SG_HEALTH_TOTAL]]</f>
        <v>0</v>
      </c>
      <c r="AT3529" s="273">
        <f>Table2[[#This Row],[OUTSD_ATM_HEALTH_TOTAL]]+Table2[[#This Row],[OUTSD_LG_HEALTH_TOTAL]]+Table2[[#This Row],[Individual Total]]+Table2[[#This Row],[Small Group Total]]+Table2[[#This Row],[OUTSD_STUDENT]]</f>
        <v>0</v>
      </c>
    </row>
    <row r="3530" spans="1:46">
      <c r="A3530" t="s">
        <v>138</v>
      </c>
      <c r="B3530" t="s">
        <v>384</v>
      </c>
      <c r="AE3530">
        <v>22</v>
      </c>
      <c r="AL3530">
        <v>2023</v>
      </c>
      <c r="AM3530">
        <v>4</v>
      </c>
      <c r="AN3530" s="273">
        <f>(Table2[[#This Row],[OUTSD_IND_HEALTH_TOTAL]]+Table2[[#This Row],[EXCHG_IND_HEALTH_TOTAL]])-Table2[[#This Row],[OUTSD_IND_GRANDFATHER]]</f>
        <v>0</v>
      </c>
      <c r="AO3530" s="275">
        <f>Table2[[#This Row],[OUTSD_IND_HEALTH_TOTAL]]-Table2[[#This Row],[OUTSD_IND_GRANDFATHER]]</f>
        <v>0</v>
      </c>
      <c r="AP3530" s="273">
        <f>(Table2[[#This Row],[OUTSD_SG_HEALTH_TOTAL]]+Table2[[#This Row],[EXCHG_SG_HEALTH_TOTAL]])-Table2[[#This Row],[OUTSD_SG_GRANDFATHER]]</f>
        <v>0</v>
      </c>
      <c r="AQ3530" s="275">
        <f>Table2[[#This Row],[OUTSD_SG_HEALTH_TOTAL]]-Table2[[#This Row],[OUTSD_SG_GRANDFATHER]]</f>
        <v>0</v>
      </c>
      <c r="AR3530" s="273">
        <f>Table2[[#This Row],[EXCHG_IND_HEALTH_TOTAL]]+Table2[[#This Row],[OUTSD_IND_HEALTH_TOTAL]]</f>
        <v>0</v>
      </c>
      <c r="AS3530" s="273">
        <f>Table2[[#This Row],[EXCHG_SG_HEALTH_TOTAL]]+Table2[[#This Row],[OUTSD_SG_HEALTH_TOTAL]]</f>
        <v>0</v>
      </c>
      <c r="AT3530" s="273">
        <f>Table2[[#This Row],[OUTSD_ATM_HEALTH_TOTAL]]+Table2[[#This Row],[OUTSD_LG_HEALTH_TOTAL]]+Table2[[#This Row],[Individual Total]]+Table2[[#This Row],[Small Group Total]]+Table2[[#This Row],[OUTSD_STUDENT]]</f>
        <v>0</v>
      </c>
    </row>
    <row r="3531" spans="1:46">
      <c r="A3531" t="s">
        <v>138</v>
      </c>
      <c r="B3531" t="s">
        <v>374</v>
      </c>
      <c r="AE3531">
        <v>267</v>
      </c>
      <c r="AL3531">
        <v>2023</v>
      </c>
      <c r="AM3531">
        <v>4</v>
      </c>
      <c r="AN3531" s="273">
        <f>(Table2[[#This Row],[OUTSD_IND_HEALTH_TOTAL]]+Table2[[#This Row],[EXCHG_IND_HEALTH_TOTAL]])-Table2[[#This Row],[OUTSD_IND_GRANDFATHER]]</f>
        <v>0</v>
      </c>
      <c r="AO3531" s="275">
        <f>Table2[[#This Row],[OUTSD_IND_HEALTH_TOTAL]]-Table2[[#This Row],[OUTSD_IND_GRANDFATHER]]</f>
        <v>0</v>
      </c>
      <c r="AP3531" s="273">
        <f>(Table2[[#This Row],[OUTSD_SG_HEALTH_TOTAL]]+Table2[[#This Row],[EXCHG_SG_HEALTH_TOTAL]])-Table2[[#This Row],[OUTSD_SG_GRANDFATHER]]</f>
        <v>0</v>
      </c>
      <c r="AQ3531" s="275">
        <f>Table2[[#This Row],[OUTSD_SG_HEALTH_TOTAL]]-Table2[[#This Row],[OUTSD_SG_GRANDFATHER]]</f>
        <v>0</v>
      </c>
      <c r="AR3531" s="273">
        <f>Table2[[#This Row],[EXCHG_IND_HEALTH_TOTAL]]+Table2[[#This Row],[OUTSD_IND_HEALTH_TOTAL]]</f>
        <v>0</v>
      </c>
      <c r="AS3531" s="273">
        <f>Table2[[#This Row],[EXCHG_SG_HEALTH_TOTAL]]+Table2[[#This Row],[OUTSD_SG_HEALTH_TOTAL]]</f>
        <v>0</v>
      </c>
      <c r="AT3531" s="273">
        <f>Table2[[#This Row],[OUTSD_ATM_HEALTH_TOTAL]]+Table2[[#This Row],[OUTSD_LG_HEALTH_TOTAL]]+Table2[[#This Row],[Individual Total]]+Table2[[#This Row],[Small Group Total]]+Table2[[#This Row],[OUTSD_STUDENT]]</f>
        <v>0</v>
      </c>
    </row>
    <row r="3532" spans="1:46">
      <c r="A3532" t="s">
        <v>138</v>
      </c>
      <c r="B3532" t="s">
        <v>380</v>
      </c>
      <c r="AE3532">
        <v>831</v>
      </c>
      <c r="AL3532">
        <v>2023</v>
      </c>
      <c r="AM3532">
        <v>4</v>
      </c>
      <c r="AN3532" s="273">
        <f>(Table2[[#This Row],[OUTSD_IND_HEALTH_TOTAL]]+Table2[[#This Row],[EXCHG_IND_HEALTH_TOTAL]])-Table2[[#This Row],[OUTSD_IND_GRANDFATHER]]</f>
        <v>0</v>
      </c>
      <c r="AO3532" s="275">
        <f>Table2[[#This Row],[OUTSD_IND_HEALTH_TOTAL]]-Table2[[#This Row],[OUTSD_IND_GRANDFATHER]]</f>
        <v>0</v>
      </c>
      <c r="AP3532" s="273">
        <f>(Table2[[#This Row],[OUTSD_SG_HEALTH_TOTAL]]+Table2[[#This Row],[EXCHG_SG_HEALTH_TOTAL]])-Table2[[#This Row],[OUTSD_SG_GRANDFATHER]]</f>
        <v>0</v>
      </c>
      <c r="AQ3532" s="275">
        <f>Table2[[#This Row],[OUTSD_SG_HEALTH_TOTAL]]-Table2[[#This Row],[OUTSD_SG_GRANDFATHER]]</f>
        <v>0</v>
      </c>
      <c r="AR3532" s="273">
        <f>Table2[[#This Row],[EXCHG_IND_HEALTH_TOTAL]]+Table2[[#This Row],[OUTSD_IND_HEALTH_TOTAL]]</f>
        <v>0</v>
      </c>
      <c r="AS3532" s="273">
        <f>Table2[[#This Row],[EXCHG_SG_HEALTH_TOTAL]]+Table2[[#This Row],[OUTSD_SG_HEALTH_TOTAL]]</f>
        <v>0</v>
      </c>
      <c r="AT3532" s="273">
        <f>Table2[[#This Row],[OUTSD_ATM_HEALTH_TOTAL]]+Table2[[#This Row],[OUTSD_LG_HEALTH_TOTAL]]+Table2[[#This Row],[Individual Total]]+Table2[[#This Row],[Small Group Total]]+Table2[[#This Row],[OUTSD_STUDENT]]</f>
        <v>0</v>
      </c>
    </row>
    <row r="3533" spans="1:46">
      <c r="A3533" t="s">
        <v>138</v>
      </c>
      <c r="B3533" t="s">
        <v>387</v>
      </c>
      <c r="AE3533">
        <v>245</v>
      </c>
      <c r="AL3533">
        <v>2023</v>
      </c>
      <c r="AM3533">
        <v>4</v>
      </c>
      <c r="AN3533" s="273">
        <f>(Table2[[#This Row],[OUTSD_IND_HEALTH_TOTAL]]+Table2[[#This Row],[EXCHG_IND_HEALTH_TOTAL]])-Table2[[#This Row],[OUTSD_IND_GRANDFATHER]]</f>
        <v>0</v>
      </c>
      <c r="AO3533" s="275">
        <f>Table2[[#This Row],[OUTSD_IND_HEALTH_TOTAL]]-Table2[[#This Row],[OUTSD_IND_GRANDFATHER]]</f>
        <v>0</v>
      </c>
      <c r="AP3533" s="273">
        <f>(Table2[[#This Row],[OUTSD_SG_HEALTH_TOTAL]]+Table2[[#This Row],[EXCHG_SG_HEALTH_TOTAL]])-Table2[[#This Row],[OUTSD_SG_GRANDFATHER]]</f>
        <v>0</v>
      </c>
      <c r="AQ3533" s="275">
        <f>Table2[[#This Row],[OUTSD_SG_HEALTH_TOTAL]]-Table2[[#This Row],[OUTSD_SG_GRANDFATHER]]</f>
        <v>0</v>
      </c>
      <c r="AR3533" s="273">
        <f>Table2[[#This Row],[EXCHG_IND_HEALTH_TOTAL]]+Table2[[#This Row],[OUTSD_IND_HEALTH_TOTAL]]</f>
        <v>0</v>
      </c>
      <c r="AS3533" s="273">
        <f>Table2[[#This Row],[EXCHG_SG_HEALTH_TOTAL]]+Table2[[#This Row],[OUTSD_SG_HEALTH_TOTAL]]</f>
        <v>0</v>
      </c>
      <c r="AT3533" s="273">
        <f>Table2[[#This Row],[OUTSD_ATM_HEALTH_TOTAL]]+Table2[[#This Row],[OUTSD_LG_HEALTH_TOTAL]]+Table2[[#This Row],[Individual Total]]+Table2[[#This Row],[Small Group Total]]+Table2[[#This Row],[OUTSD_STUDENT]]</f>
        <v>0</v>
      </c>
    </row>
    <row r="3534" spans="1:46">
      <c r="A3534" t="s">
        <v>138</v>
      </c>
      <c r="B3534" t="s">
        <v>392</v>
      </c>
      <c r="AE3534">
        <v>27</v>
      </c>
      <c r="AL3534">
        <v>2023</v>
      </c>
      <c r="AM3534">
        <v>4</v>
      </c>
      <c r="AN3534" s="273">
        <f>(Table2[[#This Row],[OUTSD_IND_HEALTH_TOTAL]]+Table2[[#This Row],[EXCHG_IND_HEALTH_TOTAL]])-Table2[[#This Row],[OUTSD_IND_GRANDFATHER]]</f>
        <v>0</v>
      </c>
      <c r="AO3534" s="275">
        <f>Table2[[#This Row],[OUTSD_IND_HEALTH_TOTAL]]-Table2[[#This Row],[OUTSD_IND_GRANDFATHER]]</f>
        <v>0</v>
      </c>
      <c r="AP3534" s="273">
        <f>(Table2[[#This Row],[OUTSD_SG_HEALTH_TOTAL]]+Table2[[#This Row],[EXCHG_SG_HEALTH_TOTAL]])-Table2[[#This Row],[OUTSD_SG_GRANDFATHER]]</f>
        <v>0</v>
      </c>
      <c r="AQ3534" s="275">
        <f>Table2[[#This Row],[OUTSD_SG_HEALTH_TOTAL]]-Table2[[#This Row],[OUTSD_SG_GRANDFATHER]]</f>
        <v>0</v>
      </c>
      <c r="AR3534" s="273">
        <f>Table2[[#This Row],[EXCHG_IND_HEALTH_TOTAL]]+Table2[[#This Row],[OUTSD_IND_HEALTH_TOTAL]]</f>
        <v>0</v>
      </c>
      <c r="AS3534" s="273">
        <f>Table2[[#This Row],[EXCHG_SG_HEALTH_TOTAL]]+Table2[[#This Row],[OUTSD_SG_HEALTH_TOTAL]]</f>
        <v>0</v>
      </c>
      <c r="AT3534" s="273">
        <f>Table2[[#This Row],[OUTSD_ATM_HEALTH_TOTAL]]+Table2[[#This Row],[OUTSD_LG_HEALTH_TOTAL]]+Table2[[#This Row],[Individual Total]]+Table2[[#This Row],[Small Group Total]]+Table2[[#This Row],[OUTSD_STUDENT]]</f>
        <v>0</v>
      </c>
    </row>
    <row r="3535" spans="1:46">
      <c r="A3535" t="s">
        <v>138</v>
      </c>
      <c r="B3535" t="s">
        <v>373</v>
      </c>
      <c r="AE3535">
        <v>303</v>
      </c>
      <c r="AL3535">
        <v>2023</v>
      </c>
      <c r="AM3535">
        <v>4</v>
      </c>
      <c r="AN3535" s="273">
        <f>(Table2[[#This Row],[OUTSD_IND_HEALTH_TOTAL]]+Table2[[#This Row],[EXCHG_IND_HEALTH_TOTAL]])-Table2[[#This Row],[OUTSD_IND_GRANDFATHER]]</f>
        <v>0</v>
      </c>
      <c r="AO3535" s="275">
        <f>Table2[[#This Row],[OUTSD_IND_HEALTH_TOTAL]]-Table2[[#This Row],[OUTSD_IND_GRANDFATHER]]</f>
        <v>0</v>
      </c>
      <c r="AP3535" s="273">
        <f>(Table2[[#This Row],[OUTSD_SG_HEALTH_TOTAL]]+Table2[[#This Row],[EXCHG_SG_HEALTH_TOTAL]])-Table2[[#This Row],[OUTSD_SG_GRANDFATHER]]</f>
        <v>0</v>
      </c>
      <c r="AQ3535" s="275">
        <f>Table2[[#This Row],[OUTSD_SG_HEALTH_TOTAL]]-Table2[[#This Row],[OUTSD_SG_GRANDFATHER]]</f>
        <v>0</v>
      </c>
      <c r="AR3535" s="273">
        <f>Table2[[#This Row],[EXCHG_IND_HEALTH_TOTAL]]+Table2[[#This Row],[OUTSD_IND_HEALTH_TOTAL]]</f>
        <v>0</v>
      </c>
      <c r="AS3535" s="273">
        <f>Table2[[#This Row],[EXCHG_SG_HEALTH_TOTAL]]+Table2[[#This Row],[OUTSD_SG_HEALTH_TOTAL]]</f>
        <v>0</v>
      </c>
      <c r="AT3535" s="273">
        <f>Table2[[#This Row],[OUTSD_ATM_HEALTH_TOTAL]]+Table2[[#This Row],[OUTSD_LG_HEALTH_TOTAL]]+Table2[[#This Row],[Individual Total]]+Table2[[#This Row],[Small Group Total]]+Table2[[#This Row],[OUTSD_STUDENT]]</f>
        <v>0</v>
      </c>
    </row>
    <row r="3536" spans="1:46">
      <c r="A3536" t="s">
        <v>138</v>
      </c>
      <c r="B3536" t="s">
        <v>357</v>
      </c>
      <c r="AE3536">
        <v>31514</v>
      </c>
      <c r="AL3536">
        <v>2023</v>
      </c>
      <c r="AM3536">
        <v>4</v>
      </c>
      <c r="AN3536" s="273">
        <f>(Table2[[#This Row],[OUTSD_IND_HEALTH_TOTAL]]+Table2[[#This Row],[EXCHG_IND_HEALTH_TOTAL]])-Table2[[#This Row],[OUTSD_IND_GRANDFATHER]]</f>
        <v>0</v>
      </c>
      <c r="AO3536" s="275">
        <f>Table2[[#This Row],[OUTSD_IND_HEALTH_TOTAL]]-Table2[[#This Row],[OUTSD_IND_GRANDFATHER]]</f>
        <v>0</v>
      </c>
      <c r="AP3536" s="273">
        <f>(Table2[[#This Row],[OUTSD_SG_HEALTH_TOTAL]]+Table2[[#This Row],[EXCHG_SG_HEALTH_TOTAL]])-Table2[[#This Row],[OUTSD_SG_GRANDFATHER]]</f>
        <v>0</v>
      </c>
      <c r="AQ3536" s="275">
        <f>Table2[[#This Row],[OUTSD_SG_HEALTH_TOTAL]]-Table2[[#This Row],[OUTSD_SG_GRANDFATHER]]</f>
        <v>0</v>
      </c>
      <c r="AR3536" s="273">
        <f>Table2[[#This Row],[EXCHG_IND_HEALTH_TOTAL]]+Table2[[#This Row],[OUTSD_IND_HEALTH_TOTAL]]</f>
        <v>0</v>
      </c>
      <c r="AS3536" s="273">
        <f>Table2[[#This Row],[EXCHG_SG_HEALTH_TOTAL]]+Table2[[#This Row],[OUTSD_SG_HEALTH_TOTAL]]</f>
        <v>0</v>
      </c>
      <c r="AT3536" s="273">
        <f>Table2[[#This Row],[OUTSD_ATM_HEALTH_TOTAL]]+Table2[[#This Row],[OUTSD_LG_HEALTH_TOTAL]]+Table2[[#This Row],[Individual Total]]+Table2[[#This Row],[Small Group Total]]+Table2[[#This Row],[OUTSD_STUDENT]]</f>
        <v>0</v>
      </c>
    </row>
    <row r="3537" spans="1:46">
      <c r="A3537" t="s">
        <v>138</v>
      </c>
      <c r="B3537" t="s">
        <v>390</v>
      </c>
      <c r="AE3537">
        <v>8</v>
      </c>
      <c r="AL3537">
        <v>2023</v>
      </c>
      <c r="AM3537">
        <v>4</v>
      </c>
      <c r="AN3537" s="273">
        <f>(Table2[[#This Row],[OUTSD_IND_HEALTH_TOTAL]]+Table2[[#This Row],[EXCHG_IND_HEALTH_TOTAL]])-Table2[[#This Row],[OUTSD_IND_GRANDFATHER]]</f>
        <v>0</v>
      </c>
      <c r="AO3537" s="275">
        <f>Table2[[#This Row],[OUTSD_IND_HEALTH_TOTAL]]-Table2[[#This Row],[OUTSD_IND_GRANDFATHER]]</f>
        <v>0</v>
      </c>
      <c r="AP3537" s="273">
        <f>(Table2[[#This Row],[OUTSD_SG_HEALTH_TOTAL]]+Table2[[#This Row],[EXCHG_SG_HEALTH_TOTAL]])-Table2[[#This Row],[OUTSD_SG_GRANDFATHER]]</f>
        <v>0</v>
      </c>
      <c r="AQ3537" s="275">
        <f>Table2[[#This Row],[OUTSD_SG_HEALTH_TOTAL]]-Table2[[#This Row],[OUTSD_SG_GRANDFATHER]]</f>
        <v>0</v>
      </c>
      <c r="AR3537" s="273">
        <f>Table2[[#This Row],[EXCHG_IND_HEALTH_TOTAL]]+Table2[[#This Row],[OUTSD_IND_HEALTH_TOTAL]]</f>
        <v>0</v>
      </c>
      <c r="AS3537" s="273">
        <f>Table2[[#This Row],[EXCHG_SG_HEALTH_TOTAL]]+Table2[[#This Row],[OUTSD_SG_HEALTH_TOTAL]]</f>
        <v>0</v>
      </c>
      <c r="AT3537" s="273">
        <f>Table2[[#This Row],[OUTSD_ATM_HEALTH_TOTAL]]+Table2[[#This Row],[OUTSD_LG_HEALTH_TOTAL]]+Table2[[#This Row],[Individual Total]]+Table2[[#This Row],[Small Group Total]]+Table2[[#This Row],[OUTSD_STUDENT]]</f>
        <v>0</v>
      </c>
    </row>
    <row r="3538" spans="1:46">
      <c r="A3538" t="s">
        <v>138</v>
      </c>
      <c r="B3538" t="s">
        <v>362</v>
      </c>
      <c r="AE3538">
        <v>1762</v>
      </c>
      <c r="AL3538">
        <v>2023</v>
      </c>
      <c r="AM3538">
        <v>4</v>
      </c>
      <c r="AN3538" s="273">
        <f>(Table2[[#This Row],[OUTSD_IND_HEALTH_TOTAL]]+Table2[[#This Row],[EXCHG_IND_HEALTH_TOTAL]])-Table2[[#This Row],[OUTSD_IND_GRANDFATHER]]</f>
        <v>0</v>
      </c>
      <c r="AO3538" s="275">
        <f>Table2[[#This Row],[OUTSD_IND_HEALTH_TOTAL]]-Table2[[#This Row],[OUTSD_IND_GRANDFATHER]]</f>
        <v>0</v>
      </c>
      <c r="AP3538" s="273">
        <f>(Table2[[#This Row],[OUTSD_SG_HEALTH_TOTAL]]+Table2[[#This Row],[EXCHG_SG_HEALTH_TOTAL]])-Table2[[#This Row],[OUTSD_SG_GRANDFATHER]]</f>
        <v>0</v>
      </c>
      <c r="AQ3538" s="275">
        <f>Table2[[#This Row],[OUTSD_SG_HEALTH_TOTAL]]-Table2[[#This Row],[OUTSD_SG_GRANDFATHER]]</f>
        <v>0</v>
      </c>
      <c r="AR3538" s="273">
        <f>Table2[[#This Row],[EXCHG_IND_HEALTH_TOTAL]]+Table2[[#This Row],[OUTSD_IND_HEALTH_TOTAL]]</f>
        <v>0</v>
      </c>
      <c r="AS3538" s="273">
        <f>Table2[[#This Row],[EXCHG_SG_HEALTH_TOTAL]]+Table2[[#This Row],[OUTSD_SG_HEALTH_TOTAL]]</f>
        <v>0</v>
      </c>
      <c r="AT3538" s="273">
        <f>Table2[[#This Row],[OUTSD_ATM_HEALTH_TOTAL]]+Table2[[#This Row],[OUTSD_LG_HEALTH_TOTAL]]+Table2[[#This Row],[Individual Total]]+Table2[[#This Row],[Small Group Total]]+Table2[[#This Row],[OUTSD_STUDENT]]</f>
        <v>0</v>
      </c>
    </row>
    <row r="3539" spans="1:46">
      <c r="A3539" t="s">
        <v>565</v>
      </c>
      <c r="B3539" t="s">
        <v>378</v>
      </c>
      <c r="AK3539">
        <v>1</v>
      </c>
      <c r="AL3539">
        <v>2023</v>
      </c>
      <c r="AM3539">
        <v>4</v>
      </c>
      <c r="AN3539" s="273">
        <f>(Table2[[#This Row],[OUTSD_IND_HEALTH_TOTAL]]+Table2[[#This Row],[EXCHG_IND_HEALTH_TOTAL]])-Table2[[#This Row],[OUTSD_IND_GRANDFATHER]]</f>
        <v>0</v>
      </c>
      <c r="AO3539" s="275">
        <f>Table2[[#This Row],[OUTSD_IND_HEALTH_TOTAL]]-Table2[[#This Row],[OUTSD_IND_GRANDFATHER]]</f>
        <v>0</v>
      </c>
      <c r="AP3539" s="273">
        <f>(Table2[[#This Row],[OUTSD_SG_HEALTH_TOTAL]]+Table2[[#This Row],[EXCHG_SG_HEALTH_TOTAL]])-Table2[[#This Row],[OUTSD_SG_GRANDFATHER]]</f>
        <v>0</v>
      </c>
      <c r="AQ3539" s="275">
        <f>Table2[[#This Row],[OUTSD_SG_HEALTH_TOTAL]]-Table2[[#This Row],[OUTSD_SG_GRANDFATHER]]</f>
        <v>0</v>
      </c>
      <c r="AR3539" s="273">
        <f>Table2[[#This Row],[EXCHG_IND_HEALTH_TOTAL]]+Table2[[#This Row],[OUTSD_IND_HEALTH_TOTAL]]</f>
        <v>0</v>
      </c>
      <c r="AS3539" s="273">
        <f>Table2[[#This Row],[EXCHG_SG_HEALTH_TOTAL]]+Table2[[#This Row],[OUTSD_SG_HEALTH_TOTAL]]</f>
        <v>0</v>
      </c>
      <c r="AT3539" s="273">
        <f>Table2[[#This Row],[OUTSD_ATM_HEALTH_TOTAL]]+Table2[[#This Row],[OUTSD_LG_HEALTH_TOTAL]]+Table2[[#This Row],[Individual Total]]+Table2[[#This Row],[Small Group Total]]+Table2[[#This Row],[OUTSD_STUDENT]]</f>
        <v>0</v>
      </c>
    </row>
    <row r="3540" spans="1:46">
      <c r="A3540" t="s">
        <v>139</v>
      </c>
      <c r="B3540" t="s">
        <v>381</v>
      </c>
      <c r="AK3540">
        <v>74</v>
      </c>
      <c r="AL3540">
        <v>2023</v>
      </c>
      <c r="AM3540">
        <v>4</v>
      </c>
      <c r="AN3540" s="273">
        <f>(Table2[[#This Row],[OUTSD_IND_HEALTH_TOTAL]]+Table2[[#This Row],[EXCHG_IND_HEALTH_TOTAL]])-Table2[[#This Row],[OUTSD_IND_GRANDFATHER]]</f>
        <v>0</v>
      </c>
      <c r="AO3540" s="275">
        <f>Table2[[#This Row],[OUTSD_IND_HEALTH_TOTAL]]-Table2[[#This Row],[OUTSD_IND_GRANDFATHER]]</f>
        <v>0</v>
      </c>
      <c r="AP3540" s="273">
        <f>(Table2[[#This Row],[OUTSD_SG_HEALTH_TOTAL]]+Table2[[#This Row],[EXCHG_SG_HEALTH_TOTAL]])-Table2[[#This Row],[OUTSD_SG_GRANDFATHER]]</f>
        <v>0</v>
      </c>
      <c r="AQ3540" s="275">
        <f>Table2[[#This Row],[OUTSD_SG_HEALTH_TOTAL]]-Table2[[#This Row],[OUTSD_SG_GRANDFATHER]]</f>
        <v>0</v>
      </c>
      <c r="AR3540" s="273">
        <f>Table2[[#This Row],[EXCHG_IND_HEALTH_TOTAL]]+Table2[[#This Row],[OUTSD_IND_HEALTH_TOTAL]]</f>
        <v>0</v>
      </c>
      <c r="AS3540" s="273">
        <f>Table2[[#This Row],[EXCHG_SG_HEALTH_TOTAL]]+Table2[[#This Row],[OUTSD_SG_HEALTH_TOTAL]]</f>
        <v>0</v>
      </c>
      <c r="AT3540" s="273">
        <f>Table2[[#This Row],[OUTSD_ATM_HEALTH_TOTAL]]+Table2[[#This Row],[OUTSD_LG_HEALTH_TOTAL]]+Table2[[#This Row],[Individual Total]]+Table2[[#This Row],[Small Group Total]]+Table2[[#This Row],[OUTSD_STUDENT]]</f>
        <v>0</v>
      </c>
    </row>
    <row r="3541" spans="1:46">
      <c r="A3541" t="s">
        <v>139</v>
      </c>
      <c r="B3541" t="s">
        <v>363</v>
      </c>
      <c r="AK3541">
        <v>41</v>
      </c>
      <c r="AL3541">
        <v>2023</v>
      </c>
      <c r="AM3541">
        <v>4</v>
      </c>
      <c r="AN3541" s="273">
        <f>(Table2[[#This Row],[OUTSD_IND_HEALTH_TOTAL]]+Table2[[#This Row],[EXCHG_IND_HEALTH_TOTAL]])-Table2[[#This Row],[OUTSD_IND_GRANDFATHER]]</f>
        <v>0</v>
      </c>
      <c r="AO3541" s="275">
        <f>Table2[[#This Row],[OUTSD_IND_HEALTH_TOTAL]]-Table2[[#This Row],[OUTSD_IND_GRANDFATHER]]</f>
        <v>0</v>
      </c>
      <c r="AP3541" s="273">
        <f>(Table2[[#This Row],[OUTSD_SG_HEALTH_TOTAL]]+Table2[[#This Row],[EXCHG_SG_HEALTH_TOTAL]])-Table2[[#This Row],[OUTSD_SG_GRANDFATHER]]</f>
        <v>0</v>
      </c>
      <c r="AQ3541" s="275">
        <f>Table2[[#This Row],[OUTSD_SG_HEALTH_TOTAL]]-Table2[[#This Row],[OUTSD_SG_GRANDFATHER]]</f>
        <v>0</v>
      </c>
      <c r="AR3541" s="273">
        <f>Table2[[#This Row],[EXCHG_IND_HEALTH_TOTAL]]+Table2[[#This Row],[OUTSD_IND_HEALTH_TOTAL]]</f>
        <v>0</v>
      </c>
      <c r="AS3541" s="273">
        <f>Table2[[#This Row],[EXCHG_SG_HEALTH_TOTAL]]+Table2[[#This Row],[OUTSD_SG_HEALTH_TOTAL]]</f>
        <v>0</v>
      </c>
      <c r="AT3541" s="273">
        <f>Table2[[#This Row],[OUTSD_ATM_HEALTH_TOTAL]]+Table2[[#This Row],[OUTSD_LG_HEALTH_TOTAL]]+Table2[[#This Row],[Individual Total]]+Table2[[#This Row],[Small Group Total]]+Table2[[#This Row],[OUTSD_STUDENT]]</f>
        <v>0</v>
      </c>
    </row>
    <row r="3542" spans="1:46">
      <c r="A3542" t="s">
        <v>139</v>
      </c>
      <c r="B3542" t="s">
        <v>358</v>
      </c>
      <c r="AK3542">
        <v>125</v>
      </c>
      <c r="AL3542">
        <v>2023</v>
      </c>
      <c r="AM3542">
        <v>4</v>
      </c>
      <c r="AN3542" s="273">
        <f>(Table2[[#This Row],[OUTSD_IND_HEALTH_TOTAL]]+Table2[[#This Row],[EXCHG_IND_HEALTH_TOTAL]])-Table2[[#This Row],[OUTSD_IND_GRANDFATHER]]</f>
        <v>0</v>
      </c>
      <c r="AO3542" s="275">
        <f>Table2[[#This Row],[OUTSD_IND_HEALTH_TOTAL]]-Table2[[#This Row],[OUTSD_IND_GRANDFATHER]]</f>
        <v>0</v>
      </c>
      <c r="AP3542" s="273">
        <f>(Table2[[#This Row],[OUTSD_SG_HEALTH_TOTAL]]+Table2[[#This Row],[EXCHG_SG_HEALTH_TOTAL]])-Table2[[#This Row],[OUTSD_SG_GRANDFATHER]]</f>
        <v>0</v>
      </c>
      <c r="AQ3542" s="275">
        <f>Table2[[#This Row],[OUTSD_SG_HEALTH_TOTAL]]-Table2[[#This Row],[OUTSD_SG_GRANDFATHER]]</f>
        <v>0</v>
      </c>
      <c r="AR3542" s="273">
        <f>Table2[[#This Row],[EXCHG_IND_HEALTH_TOTAL]]+Table2[[#This Row],[OUTSD_IND_HEALTH_TOTAL]]</f>
        <v>0</v>
      </c>
      <c r="AS3542" s="273">
        <f>Table2[[#This Row],[EXCHG_SG_HEALTH_TOTAL]]+Table2[[#This Row],[OUTSD_SG_HEALTH_TOTAL]]</f>
        <v>0</v>
      </c>
      <c r="AT3542" s="273">
        <f>Table2[[#This Row],[OUTSD_ATM_HEALTH_TOTAL]]+Table2[[#This Row],[OUTSD_LG_HEALTH_TOTAL]]+Table2[[#This Row],[Individual Total]]+Table2[[#This Row],[Small Group Total]]+Table2[[#This Row],[OUTSD_STUDENT]]</f>
        <v>0</v>
      </c>
    </row>
    <row r="3543" spans="1:46">
      <c r="A3543" t="s">
        <v>139</v>
      </c>
      <c r="B3543" t="s">
        <v>361</v>
      </c>
      <c r="AK3543">
        <v>56</v>
      </c>
      <c r="AL3543">
        <v>2023</v>
      </c>
      <c r="AM3543">
        <v>4</v>
      </c>
      <c r="AN3543" s="273">
        <f>(Table2[[#This Row],[OUTSD_IND_HEALTH_TOTAL]]+Table2[[#This Row],[EXCHG_IND_HEALTH_TOTAL]])-Table2[[#This Row],[OUTSD_IND_GRANDFATHER]]</f>
        <v>0</v>
      </c>
      <c r="AO3543" s="275">
        <f>Table2[[#This Row],[OUTSD_IND_HEALTH_TOTAL]]-Table2[[#This Row],[OUTSD_IND_GRANDFATHER]]</f>
        <v>0</v>
      </c>
      <c r="AP3543" s="273">
        <f>(Table2[[#This Row],[OUTSD_SG_HEALTH_TOTAL]]+Table2[[#This Row],[EXCHG_SG_HEALTH_TOTAL]])-Table2[[#This Row],[OUTSD_SG_GRANDFATHER]]</f>
        <v>0</v>
      </c>
      <c r="AQ3543" s="275">
        <f>Table2[[#This Row],[OUTSD_SG_HEALTH_TOTAL]]-Table2[[#This Row],[OUTSD_SG_GRANDFATHER]]</f>
        <v>0</v>
      </c>
      <c r="AR3543" s="273">
        <f>Table2[[#This Row],[EXCHG_IND_HEALTH_TOTAL]]+Table2[[#This Row],[OUTSD_IND_HEALTH_TOTAL]]</f>
        <v>0</v>
      </c>
      <c r="AS3543" s="273">
        <f>Table2[[#This Row],[EXCHG_SG_HEALTH_TOTAL]]+Table2[[#This Row],[OUTSD_SG_HEALTH_TOTAL]]</f>
        <v>0</v>
      </c>
      <c r="AT3543" s="273">
        <f>Table2[[#This Row],[OUTSD_ATM_HEALTH_TOTAL]]+Table2[[#This Row],[OUTSD_LG_HEALTH_TOTAL]]+Table2[[#This Row],[Individual Total]]+Table2[[#This Row],[Small Group Total]]+Table2[[#This Row],[OUTSD_STUDENT]]</f>
        <v>0</v>
      </c>
    </row>
    <row r="3544" spans="1:46">
      <c r="A3544" t="s">
        <v>139</v>
      </c>
      <c r="B3544" t="s">
        <v>372</v>
      </c>
      <c r="AK3544">
        <v>33</v>
      </c>
      <c r="AL3544">
        <v>2023</v>
      </c>
      <c r="AM3544">
        <v>4</v>
      </c>
      <c r="AN3544" s="273">
        <f>(Table2[[#This Row],[OUTSD_IND_HEALTH_TOTAL]]+Table2[[#This Row],[EXCHG_IND_HEALTH_TOTAL]])-Table2[[#This Row],[OUTSD_IND_GRANDFATHER]]</f>
        <v>0</v>
      </c>
      <c r="AO3544" s="275">
        <f>Table2[[#This Row],[OUTSD_IND_HEALTH_TOTAL]]-Table2[[#This Row],[OUTSD_IND_GRANDFATHER]]</f>
        <v>0</v>
      </c>
      <c r="AP3544" s="273">
        <f>(Table2[[#This Row],[OUTSD_SG_HEALTH_TOTAL]]+Table2[[#This Row],[EXCHG_SG_HEALTH_TOTAL]])-Table2[[#This Row],[OUTSD_SG_GRANDFATHER]]</f>
        <v>0</v>
      </c>
      <c r="AQ3544" s="275">
        <f>Table2[[#This Row],[OUTSD_SG_HEALTH_TOTAL]]-Table2[[#This Row],[OUTSD_SG_GRANDFATHER]]</f>
        <v>0</v>
      </c>
      <c r="AR3544" s="273">
        <f>Table2[[#This Row],[EXCHG_IND_HEALTH_TOTAL]]+Table2[[#This Row],[OUTSD_IND_HEALTH_TOTAL]]</f>
        <v>0</v>
      </c>
      <c r="AS3544" s="273">
        <f>Table2[[#This Row],[EXCHG_SG_HEALTH_TOTAL]]+Table2[[#This Row],[OUTSD_SG_HEALTH_TOTAL]]</f>
        <v>0</v>
      </c>
      <c r="AT3544" s="273">
        <f>Table2[[#This Row],[OUTSD_ATM_HEALTH_TOTAL]]+Table2[[#This Row],[OUTSD_LG_HEALTH_TOTAL]]+Table2[[#This Row],[Individual Total]]+Table2[[#This Row],[Small Group Total]]+Table2[[#This Row],[OUTSD_STUDENT]]</f>
        <v>0</v>
      </c>
    </row>
    <row r="3545" spans="1:46">
      <c r="A3545" t="s">
        <v>139</v>
      </c>
      <c r="B3545" t="s">
        <v>376</v>
      </c>
      <c r="AK3545">
        <v>96</v>
      </c>
      <c r="AL3545">
        <v>2023</v>
      </c>
      <c r="AM3545">
        <v>4</v>
      </c>
      <c r="AN3545" s="273">
        <f>(Table2[[#This Row],[OUTSD_IND_HEALTH_TOTAL]]+Table2[[#This Row],[EXCHG_IND_HEALTH_TOTAL]])-Table2[[#This Row],[OUTSD_IND_GRANDFATHER]]</f>
        <v>0</v>
      </c>
      <c r="AO3545" s="275">
        <f>Table2[[#This Row],[OUTSD_IND_HEALTH_TOTAL]]-Table2[[#This Row],[OUTSD_IND_GRANDFATHER]]</f>
        <v>0</v>
      </c>
      <c r="AP3545" s="273">
        <f>(Table2[[#This Row],[OUTSD_SG_HEALTH_TOTAL]]+Table2[[#This Row],[EXCHG_SG_HEALTH_TOTAL]])-Table2[[#This Row],[OUTSD_SG_GRANDFATHER]]</f>
        <v>0</v>
      </c>
      <c r="AQ3545" s="275">
        <f>Table2[[#This Row],[OUTSD_SG_HEALTH_TOTAL]]-Table2[[#This Row],[OUTSD_SG_GRANDFATHER]]</f>
        <v>0</v>
      </c>
      <c r="AR3545" s="273">
        <f>Table2[[#This Row],[EXCHG_IND_HEALTH_TOTAL]]+Table2[[#This Row],[OUTSD_IND_HEALTH_TOTAL]]</f>
        <v>0</v>
      </c>
      <c r="AS3545" s="273">
        <f>Table2[[#This Row],[EXCHG_SG_HEALTH_TOTAL]]+Table2[[#This Row],[OUTSD_SG_HEALTH_TOTAL]]</f>
        <v>0</v>
      </c>
      <c r="AT3545" s="273">
        <f>Table2[[#This Row],[OUTSD_ATM_HEALTH_TOTAL]]+Table2[[#This Row],[OUTSD_LG_HEALTH_TOTAL]]+Table2[[#This Row],[Individual Total]]+Table2[[#This Row],[Small Group Total]]+Table2[[#This Row],[OUTSD_STUDENT]]</f>
        <v>0</v>
      </c>
    </row>
    <row r="3546" spans="1:46">
      <c r="A3546" t="s">
        <v>139</v>
      </c>
      <c r="B3546" t="s">
        <v>379</v>
      </c>
      <c r="AK3546">
        <v>30</v>
      </c>
      <c r="AL3546">
        <v>2023</v>
      </c>
      <c r="AM3546">
        <v>4</v>
      </c>
      <c r="AN3546" s="273">
        <f>(Table2[[#This Row],[OUTSD_IND_HEALTH_TOTAL]]+Table2[[#This Row],[EXCHG_IND_HEALTH_TOTAL]])-Table2[[#This Row],[OUTSD_IND_GRANDFATHER]]</f>
        <v>0</v>
      </c>
      <c r="AO3546" s="275">
        <f>Table2[[#This Row],[OUTSD_IND_HEALTH_TOTAL]]-Table2[[#This Row],[OUTSD_IND_GRANDFATHER]]</f>
        <v>0</v>
      </c>
      <c r="AP3546" s="273">
        <f>(Table2[[#This Row],[OUTSD_SG_HEALTH_TOTAL]]+Table2[[#This Row],[EXCHG_SG_HEALTH_TOTAL]])-Table2[[#This Row],[OUTSD_SG_GRANDFATHER]]</f>
        <v>0</v>
      </c>
      <c r="AQ3546" s="275">
        <f>Table2[[#This Row],[OUTSD_SG_HEALTH_TOTAL]]-Table2[[#This Row],[OUTSD_SG_GRANDFATHER]]</f>
        <v>0</v>
      </c>
      <c r="AR3546" s="273">
        <f>Table2[[#This Row],[EXCHG_IND_HEALTH_TOTAL]]+Table2[[#This Row],[OUTSD_IND_HEALTH_TOTAL]]</f>
        <v>0</v>
      </c>
      <c r="AS3546" s="273">
        <f>Table2[[#This Row],[EXCHG_SG_HEALTH_TOTAL]]+Table2[[#This Row],[OUTSD_SG_HEALTH_TOTAL]]</f>
        <v>0</v>
      </c>
      <c r="AT3546" s="273">
        <f>Table2[[#This Row],[OUTSD_ATM_HEALTH_TOTAL]]+Table2[[#This Row],[OUTSD_LG_HEALTH_TOTAL]]+Table2[[#This Row],[Individual Total]]+Table2[[#This Row],[Small Group Total]]+Table2[[#This Row],[OUTSD_STUDENT]]</f>
        <v>0</v>
      </c>
    </row>
    <row r="3547" spans="1:46">
      <c r="A3547" t="s">
        <v>139</v>
      </c>
      <c r="B3547" t="s">
        <v>377</v>
      </c>
      <c r="AK3547">
        <v>32</v>
      </c>
      <c r="AL3547">
        <v>2023</v>
      </c>
      <c r="AM3547">
        <v>4</v>
      </c>
      <c r="AN3547" s="273">
        <f>(Table2[[#This Row],[OUTSD_IND_HEALTH_TOTAL]]+Table2[[#This Row],[EXCHG_IND_HEALTH_TOTAL]])-Table2[[#This Row],[OUTSD_IND_GRANDFATHER]]</f>
        <v>0</v>
      </c>
      <c r="AO3547" s="275">
        <f>Table2[[#This Row],[OUTSD_IND_HEALTH_TOTAL]]-Table2[[#This Row],[OUTSD_IND_GRANDFATHER]]</f>
        <v>0</v>
      </c>
      <c r="AP3547" s="273">
        <f>(Table2[[#This Row],[OUTSD_SG_HEALTH_TOTAL]]+Table2[[#This Row],[EXCHG_SG_HEALTH_TOTAL]])-Table2[[#This Row],[OUTSD_SG_GRANDFATHER]]</f>
        <v>0</v>
      </c>
      <c r="AQ3547" s="275">
        <f>Table2[[#This Row],[OUTSD_SG_HEALTH_TOTAL]]-Table2[[#This Row],[OUTSD_SG_GRANDFATHER]]</f>
        <v>0</v>
      </c>
      <c r="AR3547" s="273">
        <f>Table2[[#This Row],[EXCHG_IND_HEALTH_TOTAL]]+Table2[[#This Row],[OUTSD_IND_HEALTH_TOTAL]]</f>
        <v>0</v>
      </c>
      <c r="AS3547" s="273">
        <f>Table2[[#This Row],[EXCHG_SG_HEALTH_TOTAL]]+Table2[[#This Row],[OUTSD_SG_HEALTH_TOTAL]]</f>
        <v>0</v>
      </c>
      <c r="AT3547" s="273">
        <f>Table2[[#This Row],[OUTSD_ATM_HEALTH_TOTAL]]+Table2[[#This Row],[OUTSD_LG_HEALTH_TOTAL]]+Table2[[#This Row],[Individual Total]]+Table2[[#This Row],[Small Group Total]]+Table2[[#This Row],[OUTSD_STUDENT]]</f>
        <v>0</v>
      </c>
    </row>
    <row r="3548" spans="1:46">
      <c r="A3548" t="s">
        <v>139</v>
      </c>
      <c r="B3548" t="s">
        <v>370</v>
      </c>
      <c r="AK3548">
        <v>270</v>
      </c>
      <c r="AL3548">
        <v>2023</v>
      </c>
      <c r="AM3548">
        <v>4</v>
      </c>
      <c r="AN3548" s="273">
        <f>(Table2[[#This Row],[OUTSD_IND_HEALTH_TOTAL]]+Table2[[#This Row],[EXCHG_IND_HEALTH_TOTAL]])-Table2[[#This Row],[OUTSD_IND_GRANDFATHER]]</f>
        <v>0</v>
      </c>
      <c r="AO3548" s="275">
        <f>Table2[[#This Row],[OUTSD_IND_HEALTH_TOTAL]]-Table2[[#This Row],[OUTSD_IND_GRANDFATHER]]</f>
        <v>0</v>
      </c>
      <c r="AP3548" s="273">
        <f>(Table2[[#This Row],[OUTSD_SG_HEALTH_TOTAL]]+Table2[[#This Row],[EXCHG_SG_HEALTH_TOTAL]])-Table2[[#This Row],[OUTSD_SG_GRANDFATHER]]</f>
        <v>0</v>
      </c>
      <c r="AQ3548" s="275">
        <f>Table2[[#This Row],[OUTSD_SG_HEALTH_TOTAL]]-Table2[[#This Row],[OUTSD_SG_GRANDFATHER]]</f>
        <v>0</v>
      </c>
      <c r="AR3548" s="273">
        <f>Table2[[#This Row],[EXCHG_IND_HEALTH_TOTAL]]+Table2[[#This Row],[OUTSD_IND_HEALTH_TOTAL]]</f>
        <v>0</v>
      </c>
      <c r="AS3548" s="273">
        <f>Table2[[#This Row],[EXCHG_SG_HEALTH_TOTAL]]+Table2[[#This Row],[OUTSD_SG_HEALTH_TOTAL]]</f>
        <v>0</v>
      </c>
      <c r="AT3548" s="273">
        <f>Table2[[#This Row],[OUTSD_ATM_HEALTH_TOTAL]]+Table2[[#This Row],[OUTSD_LG_HEALTH_TOTAL]]+Table2[[#This Row],[Individual Total]]+Table2[[#This Row],[Small Group Total]]+Table2[[#This Row],[OUTSD_STUDENT]]</f>
        <v>0</v>
      </c>
    </row>
    <row r="3549" spans="1:46">
      <c r="A3549" t="s">
        <v>139</v>
      </c>
      <c r="B3549" t="s">
        <v>367</v>
      </c>
      <c r="AK3549">
        <v>99</v>
      </c>
      <c r="AL3549">
        <v>2023</v>
      </c>
      <c r="AM3549">
        <v>4</v>
      </c>
      <c r="AN3549" s="273">
        <f>(Table2[[#This Row],[OUTSD_IND_HEALTH_TOTAL]]+Table2[[#This Row],[EXCHG_IND_HEALTH_TOTAL]])-Table2[[#This Row],[OUTSD_IND_GRANDFATHER]]</f>
        <v>0</v>
      </c>
      <c r="AO3549" s="275">
        <f>Table2[[#This Row],[OUTSD_IND_HEALTH_TOTAL]]-Table2[[#This Row],[OUTSD_IND_GRANDFATHER]]</f>
        <v>0</v>
      </c>
      <c r="AP3549" s="273">
        <f>(Table2[[#This Row],[OUTSD_SG_HEALTH_TOTAL]]+Table2[[#This Row],[EXCHG_SG_HEALTH_TOTAL]])-Table2[[#This Row],[OUTSD_SG_GRANDFATHER]]</f>
        <v>0</v>
      </c>
      <c r="AQ3549" s="275">
        <f>Table2[[#This Row],[OUTSD_SG_HEALTH_TOTAL]]-Table2[[#This Row],[OUTSD_SG_GRANDFATHER]]</f>
        <v>0</v>
      </c>
      <c r="AR3549" s="273">
        <f>Table2[[#This Row],[EXCHG_IND_HEALTH_TOTAL]]+Table2[[#This Row],[OUTSD_IND_HEALTH_TOTAL]]</f>
        <v>0</v>
      </c>
      <c r="AS3549" s="273">
        <f>Table2[[#This Row],[EXCHG_SG_HEALTH_TOTAL]]+Table2[[#This Row],[OUTSD_SG_HEALTH_TOTAL]]</f>
        <v>0</v>
      </c>
      <c r="AT3549" s="273">
        <f>Table2[[#This Row],[OUTSD_ATM_HEALTH_TOTAL]]+Table2[[#This Row],[OUTSD_LG_HEALTH_TOTAL]]+Table2[[#This Row],[Individual Total]]+Table2[[#This Row],[Small Group Total]]+Table2[[#This Row],[OUTSD_STUDENT]]</f>
        <v>0</v>
      </c>
    </row>
    <row r="3550" spans="1:46">
      <c r="A3550" t="s">
        <v>139</v>
      </c>
      <c r="B3550" t="s">
        <v>391</v>
      </c>
      <c r="AK3550">
        <v>8</v>
      </c>
      <c r="AL3550">
        <v>2023</v>
      </c>
      <c r="AM3550">
        <v>4</v>
      </c>
      <c r="AN3550" s="273">
        <f>(Table2[[#This Row],[OUTSD_IND_HEALTH_TOTAL]]+Table2[[#This Row],[EXCHG_IND_HEALTH_TOTAL]])-Table2[[#This Row],[OUTSD_IND_GRANDFATHER]]</f>
        <v>0</v>
      </c>
      <c r="AO3550" s="275">
        <f>Table2[[#This Row],[OUTSD_IND_HEALTH_TOTAL]]-Table2[[#This Row],[OUTSD_IND_GRANDFATHER]]</f>
        <v>0</v>
      </c>
      <c r="AP3550" s="273">
        <f>(Table2[[#This Row],[OUTSD_SG_HEALTH_TOTAL]]+Table2[[#This Row],[EXCHG_SG_HEALTH_TOTAL]])-Table2[[#This Row],[OUTSD_SG_GRANDFATHER]]</f>
        <v>0</v>
      </c>
      <c r="AQ3550" s="275">
        <f>Table2[[#This Row],[OUTSD_SG_HEALTH_TOTAL]]-Table2[[#This Row],[OUTSD_SG_GRANDFATHER]]</f>
        <v>0</v>
      </c>
      <c r="AR3550" s="273">
        <f>Table2[[#This Row],[EXCHG_IND_HEALTH_TOTAL]]+Table2[[#This Row],[OUTSD_IND_HEALTH_TOTAL]]</f>
        <v>0</v>
      </c>
      <c r="AS3550" s="273">
        <f>Table2[[#This Row],[EXCHG_SG_HEALTH_TOTAL]]+Table2[[#This Row],[OUTSD_SG_HEALTH_TOTAL]]</f>
        <v>0</v>
      </c>
      <c r="AT3550" s="273">
        <f>Table2[[#This Row],[OUTSD_ATM_HEALTH_TOTAL]]+Table2[[#This Row],[OUTSD_LG_HEALTH_TOTAL]]+Table2[[#This Row],[Individual Total]]+Table2[[#This Row],[Small Group Total]]+Table2[[#This Row],[OUTSD_STUDENT]]</f>
        <v>0</v>
      </c>
    </row>
    <row r="3551" spans="1:46">
      <c r="A3551" t="s">
        <v>139</v>
      </c>
      <c r="B3551" t="s">
        <v>386</v>
      </c>
      <c r="AK3551">
        <v>17</v>
      </c>
      <c r="AL3551">
        <v>2023</v>
      </c>
      <c r="AM3551">
        <v>4</v>
      </c>
      <c r="AN3551" s="273">
        <f>(Table2[[#This Row],[OUTSD_IND_HEALTH_TOTAL]]+Table2[[#This Row],[EXCHG_IND_HEALTH_TOTAL]])-Table2[[#This Row],[OUTSD_IND_GRANDFATHER]]</f>
        <v>0</v>
      </c>
      <c r="AO3551" s="275">
        <f>Table2[[#This Row],[OUTSD_IND_HEALTH_TOTAL]]-Table2[[#This Row],[OUTSD_IND_GRANDFATHER]]</f>
        <v>0</v>
      </c>
      <c r="AP3551" s="273">
        <f>(Table2[[#This Row],[OUTSD_SG_HEALTH_TOTAL]]+Table2[[#This Row],[EXCHG_SG_HEALTH_TOTAL]])-Table2[[#This Row],[OUTSD_SG_GRANDFATHER]]</f>
        <v>0</v>
      </c>
      <c r="AQ3551" s="275">
        <f>Table2[[#This Row],[OUTSD_SG_HEALTH_TOTAL]]-Table2[[#This Row],[OUTSD_SG_GRANDFATHER]]</f>
        <v>0</v>
      </c>
      <c r="AR3551" s="273">
        <f>Table2[[#This Row],[EXCHG_IND_HEALTH_TOTAL]]+Table2[[#This Row],[OUTSD_IND_HEALTH_TOTAL]]</f>
        <v>0</v>
      </c>
      <c r="AS3551" s="273">
        <f>Table2[[#This Row],[EXCHG_SG_HEALTH_TOTAL]]+Table2[[#This Row],[OUTSD_SG_HEALTH_TOTAL]]</f>
        <v>0</v>
      </c>
      <c r="AT3551" s="273">
        <f>Table2[[#This Row],[OUTSD_ATM_HEALTH_TOTAL]]+Table2[[#This Row],[OUTSD_LG_HEALTH_TOTAL]]+Table2[[#This Row],[Individual Total]]+Table2[[#This Row],[Small Group Total]]+Table2[[#This Row],[OUTSD_STUDENT]]</f>
        <v>0</v>
      </c>
    </row>
    <row r="3552" spans="1:46">
      <c r="A3552" t="s">
        <v>139</v>
      </c>
      <c r="B3552" t="s">
        <v>389</v>
      </c>
      <c r="AK3552">
        <v>7</v>
      </c>
      <c r="AL3552">
        <v>2023</v>
      </c>
      <c r="AM3552">
        <v>4</v>
      </c>
      <c r="AN3552" s="273">
        <f>(Table2[[#This Row],[OUTSD_IND_HEALTH_TOTAL]]+Table2[[#This Row],[EXCHG_IND_HEALTH_TOTAL]])-Table2[[#This Row],[OUTSD_IND_GRANDFATHER]]</f>
        <v>0</v>
      </c>
      <c r="AO3552" s="275">
        <f>Table2[[#This Row],[OUTSD_IND_HEALTH_TOTAL]]-Table2[[#This Row],[OUTSD_IND_GRANDFATHER]]</f>
        <v>0</v>
      </c>
      <c r="AP3552" s="273">
        <f>(Table2[[#This Row],[OUTSD_SG_HEALTH_TOTAL]]+Table2[[#This Row],[EXCHG_SG_HEALTH_TOTAL]])-Table2[[#This Row],[OUTSD_SG_GRANDFATHER]]</f>
        <v>0</v>
      </c>
      <c r="AQ3552" s="275">
        <f>Table2[[#This Row],[OUTSD_SG_HEALTH_TOTAL]]-Table2[[#This Row],[OUTSD_SG_GRANDFATHER]]</f>
        <v>0</v>
      </c>
      <c r="AR3552" s="273">
        <f>Table2[[#This Row],[EXCHG_IND_HEALTH_TOTAL]]+Table2[[#This Row],[OUTSD_IND_HEALTH_TOTAL]]</f>
        <v>0</v>
      </c>
      <c r="AS3552" s="273">
        <f>Table2[[#This Row],[EXCHG_SG_HEALTH_TOTAL]]+Table2[[#This Row],[OUTSD_SG_HEALTH_TOTAL]]</f>
        <v>0</v>
      </c>
      <c r="AT3552" s="273">
        <f>Table2[[#This Row],[OUTSD_ATM_HEALTH_TOTAL]]+Table2[[#This Row],[OUTSD_LG_HEALTH_TOTAL]]+Table2[[#This Row],[Individual Total]]+Table2[[#This Row],[Small Group Total]]+Table2[[#This Row],[OUTSD_STUDENT]]</f>
        <v>0</v>
      </c>
    </row>
    <row r="3553" spans="1:46">
      <c r="A3553" t="s">
        <v>139</v>
      </c>
      <c r="B3553" t="s">
        <v>360</v>
      </c>
      <c r="AK3553">
        <v>16</v>
      </c>
      <c r="AL3553">
        <v>2023</v>
      </c>
      <c r="AM3553">
        <v>4</v>
      </c>
      <c r="AN3553" s="273">
        <f>(Table2[[#This Row],[OUTSD_IND_HEALTH_TOTAL]]+Table2[[#This Row],[EXCHG_IND_HEALTH_TOTAL]])-Table2[[#This Row],[OUTSD_IND_GRANDFATHER]]</f>
        <v>0</v>
      </c>
      <c r="AO3553" s="275">
        <f>Table2[[#This Row],[OUTSD_IND_HEALTH_TOTAL]]-Table2[[#This Row],[OUTSD_IND_GRANDFATHER]]</f>
        <v>0</v>
      </c>
      <c r="AP3553" s="273">
        <f>(Table2[[#This Row],[OUTSD_SG_HEALTH_TOTAL]]+Table2[[#This Row],[EXCHG_SG_HEALTH_TOTAL]])-Table2[[#This Row],[OUTSD_SG_GRANDFATHER]]</f>
        <v>0</v>
      </c>
      <c r="AQ3553" s="275">
        <f>Table2[[#This Row],[OUTSD_SG_HEALTH_TOTAL]]-Table2[[#This Row],[OUTSD_SG_GRANDFATHER]]</f>
        <v>0</v>
      </c>
      <c r="AR3553" s="273">
        <f>Table2[[#This Row],[EXCHG_IND_HEALTH_TOTAL]]+Table2[[#This Row],[OUTSD_IND_HEALTH_TOTAL]]</f>
        <v>0</v>
      </c>
      <c r="AS3553" s="273">
        <f>Table2[[#This Row],[EXCHG_SG_HEALTH_TOTAL]]+Table2[[#This Row],[OUTSD_SG_HEALTH_TOTAL]]</f>
        <v>0</v>
      </c>
      <c r="AT3553" s="273">
        <f>Table2[[#This Row],[OUTSD_ATM_HEALTH_TOTAL]]+Table2[[#This Row],[OUTSD_LG_HEALTH_TOTAL]]+Table2[[#This Row],[Individual Total]]+Table2[[#This Row],[Small Group Total]]+Table2[[#This Row],[OUTSD_STUDENT]]</f>
        <v>0</v>
      </c>
    </row>
    <row r="3554" spans="1:46">
      <c r="A3554" t="s">
        <v>139</v>
      </c>
      <c r="B3554" t="s">
        <v>368</v>
      </c>
      <c r="AK3554">
        <v>173</v>
      </c>
      <c r="AL3554">
        <v>2023</v>
      </c>
      <c r="AM3554">
        <v>4</v>
      </c>
      <c r="AN3554" s="273">
        <f>(Table2[[#This Row],[OUTSD_IND_HEALTH_TOTAL]]+Table2[[#This Row],[EXCHG_IND_HEALTH_TOTAL]])-Table2[[#This Row],[OUTSD_IND_GRANDFATHER]]</f>
        <v>0</v>
      </c>
      <c r="AO3554" s="275">
        <f>Table2[[#This Row],[OUTSD_IND_HEALTH_TOTAL]]-Table2[[#This Row],[OUTSD_IND_GRANDFATHER]]</f>
        <v>0</v>
      </c>
      <c r="AP3554" s="273">
        <f>(Table2[[#This Row],[OUTSD_SG_HEALTH_TOTAL]]+Table2[[#This Row],[EXCHG_SG_HEALTH_TOTAL]])-Table2[[#This Row],[OUTSD_SG_GRANDFATHER]]</f>
        <v>0</v>
      </c>
      <c r="AQ3554" s="275">
        <f>Table2[[#This Row],[OUTSD_SG_HEALTH_TOTAL]]-Table2[[#This Row],[OUTSD_SG_GRANDFATHER]]</f>
        <v>0</v>
      </c>
      <c r="AR3554" s="273">
        <f>Table2[[#This Row],[EXCHG_IND_HEALTH_TOTAL]]+Table2[[#This Row],[OUTSD_IND_HEALTH_TOTAL]]</f>
        <v>0</v>
      </c>
      <c r="AS3554" s="273">
        <f>Table2[[#This Row],[EXCHG_SG_HEALTH_TOTAL]]+Table2[[#This Row],[OUTSD_SG_HEALTH_TOTAL]]</f>
        <v>0</v>
      </c>
      <c r="AT3554" s="273">
        <f>Table2[[#This Row],[OUTSD_ATM_HEALTH_TOTAL]]+Table2[[#This Row],[OUTSD_LG_HEALTH_TOTAL]]+Table2[[#This Row],[Individual Total]]+Table2[[#This Row],[Small Group Total]]+Table2[[#This Row],[OUTSD_STUDENT]]</f>
        <v>0</v>
      </c>
    </row>
    <row r="3555" spans="1:46">
      <c r="A3555" t="s">
        <v>139</v>
      </c>
      <c r="B3555" t="s">
        <v>371</v>
      </c>
      <c r="AK3555">
        <v>31</v>
      </c>
      <c r="AL3555">
        <v>2023</v>
      </c>
      <c r="AM3555">
        <v>4</v>
      </c>
      <c r="AN3555" s="273">
        <f>(Table2[[#This Row],[OUTSD_IND_HEALTH_TOTAL]]+Table2[[#This Row],[EXCHG_IND_HEALTH_TOTAL]])-Table2[[#This Row],[OUTSD_IND_GRANDFATHER]]</f>
        <v>0</v>
      </c>
      <c r="AO3555" s="275">
        <f>Table2[[#This Row],[OUTSD_IND_HEALTH_TOTAL]]-Table2[[#This Row],[OUTSD_IND_GRANDFATHER]]</f>
        <v>0</v>
      </c>
      <c r="AP3555" s="273">
        <f>(Table2[[#This Row],[OUTSD_SG_HEALTH_TOTAL]]+Table2[[#This Row],[EXCHG_SG_HEALTH_TOTAL]])-Table2[[#This Row],[OUTSD_SG_GRANDFATHER]]</f>
        <v>0</v>
      </c>
      <c r="AQ3555" s="275">
        <f>Table2[[#This Row],[OUTSD_SG_HEALTH_TOTAL]]-Table2[[#This Row],[OUTSD_SG_GRANDFATHER]]</f>
        <v>0</v>
      </c>
      <c r="AR3555" s="273">
        <f>Table2[[#This Row],[EXCHG_IND_HEALTH_TOTAL]]+Table2[[#This Row],[OUTSD_IND_HEALTH_TOTAL]]</f>
        <v>0</v>
      </c>
      <c r="AS3555" s="273">
        <f>Table2[[#This Row],[EXCHG_SG_HEALTH_TOTAL]]+Table2[[#This Row],[OUTSD_SG_HEALTH_TOTAL]]</f>
        <v>0</v>
      </c>
      <c r="AT3555" s="273">
        <f>Table2[[#This Row],[OUTSD_ATM_HEALTH_TOTAL]]+Table2[[#This Row],[OUTSD_LG_HEALTH_TOTAL]]+Table2[[#This Row],[Individual Total]]+Table2[[#This Row],[Small Group Total]]+Table2[[#This Row],[OUTSD_STUDENT]]</f>
        <v>0</v>
      </c>
    </row>
    <row r="3556" spans="1:46">
      <c r="A3556" t="s">
        <v>139</v>
      </c>
      <c r="B3556" t="s">
        <v>378</v>
      </c>
      <c r="AK3556">
        <v>60</v>
      </c>
      <c r="AL3556">
        <v>2023</v>
      </c>
      <c r="AM3556">
        <v>4</v>
      </c>
      <c r="AN3556" s="273">
        <f>(Table2[[#This Row],[OUTSD_IND_HEALTH_TOTAL]]+Table2[[#This Row],[EXCHG_IND_HEALTH_TOTAL]])-Table2[[#This Row],[OUTSD_IND_GRANDFATHER]]</f>
        <v>0</v>
      </c>
      <c r="AO3556" s="275">
        <f>Table2[[#This Row],[OUTSD_IND_HEALTH_TOTAL]]-Table2[[#This Row],[OUTSD_IND_GRANDFATHER]]</f>
        <v>0</v>
      </c>
      <c r="AP3556" s="273">
        <f>(Table2[[#This Row],[OUTSD_SG_HEALTH_TOTAL]]+Table2[[#This Row],[EXCHG_SG_HEALTH_TOTAL]])-Table2[[#This Row],[OUTSD_SG_GRANDFATHER]]</f>
        <v>0</v>
      </c>
      <c r="AQ3556" s="275">
        <f>Table2[[#This Row],[OUTSD_SG_HEALTH_TOTAL]]-Table2[[#This Row],[OUTSD_SG_GRANDFATHER]]</f>
        <v>0</v>
      </c>
      <c r="AR3556" s="273">
        <f>Table2[[#This Row],[EXCHG_IND_HEALTH_TOTAL]]+Table2[[#This Row],[OUTSD_IND_HEALTH_TOTAL]]</f>
        <v>0</v>
      </c>
      <c r="AS3556" s="273">
        <f>Table2[[#This Row],[EXCHG_SG_HEALTH_TOTAL]]+Table2[[#This Row],[OUTSD_SG_HEALTH_TOTAL]]</f>
        <v>0</v>
      </c>
      <c r="AT3556" s="273">
        <f>Table2[[#This Row],[OUTSD_ATM_HEALTH_TOTAL]]+Table2[[#This Row],[OUTSD_LG_HEALTH_TOTAL]]+Table2[[#This Row],[Individual Total]]+Table2[[#This Row],[Small Group Total]]+Table2[[#This Row],[OUTSD_STUDENT]]</f>
        <v>0</v>
      </c>
    </row>
    <row r="3557" spans="1:46">
      <c r="A3557" t="s">
        <v>139</v>
      </c>
      <c r="B3557" t="s">
        <v>369</v>
      </c>
      <c r="AK3557">
        <v>139</v>
      </c>
      <c r="AL3557">
        <v>2023</v>
      </c>
      <c r="AM3557">
        <v>4</v>
      </c>
      <c r="AN3557" s="273">
        <f>(Table2[[#This Row],[OUTSD_IND_HEALTH_TOTAL]]+Table2[[#This Row],[EXCHG_IND_HEALTH_TOTAL]])-Table2[[#This Row],[OUTSD_IND_GRANDFATHER]]</f>
        <v>0</v>
      </c>
      <c r="AO3557" s="275">
        <f>Table2[[#This Row],[OUTSD_IND_HEALTH_TOTAL]]-Table2[[#This Row],[OUTSD_IND_GRANDFATHER]]</f>
        <v>0</v>
      </c>
      <c r="AP3557" s="273">
        <f>(Table2[[#This Row],[OUTSD_SG_HEALTH_TOTAL]]+Table2[[#This Row],[EXCHG_SG_HEALTH_TOTAL]])-Table2[[#This Row],[OUTSD_SG_GRANDFATHER]]</f>
        <v>0</v>
      </c>
      <c r="AQ3557" s="275">
        <f>Table2[[#This Row],[OUTSD_SG_HEALTH_TOTAL]]-Table2[[#This Row],[OUTSD_SG_GRANDFATHER]]</f>
        <v>0</v>
      </c>
      <c r="AR3557" s="273">
        <f>Table2[[#This Row],[EXCHG_IND_HEALTH_TOTAL]]+Table2[[#This Row],[OUTSD_IND_HEALTH_TOTAL]]</f>
        <v>0</v>
      </c>
      <c r="AS3557" s="273">
        <f>Table2[[#This Row],[EXCHG_SG_HEALTH_TOTAL]]+Table2[[#This Row],[OUTSD_SG_HEALTH_TOTAL]]</f>
        <v>0</v>
      </c>
      <c r="AT3557" s="273">
        <f>Table2[[#This Row],[OUTSD_ATM_HEALTH_TOTAL]]+Table2[[#This Row],[OUTSD_LG_HEALTH_TOTAL]]+Table2[[#This Row],[Individual Total]]+Table2[[#This Row],[Small Group Total]]+Table2[[#This Row],[OUTSD_STUDENT]]</f>
        <v>0</v>
      </c>
    </row>
    <row r="3558" spans="1:46">
      <c r="A3558" t="s">
        <v>139</v>
      </c>
      <c r="B3558" t="s">
        <v>385</v>
      </c>
      <c r="AK3558">
        <v>12</v>
      </c>
      <c r="AL3558">
        <v>2023</v>
      </c>
      <c r="AM3558">
        <v>4</v>
      </c>
      <c r="AN3558" s="273">
        <f>(Table2[[#This Row],[OUTSD_IND_HEALTH_TOTAL]]+Table2[[#This Row],[EXCHG_IND_HEALTH_TOTAL]])-Table2[[#This Row],[OUTSD_IND_GRANDFATHER]]</f>
        <v>0</v>
      </c>
      <c r="AO3558" s="275">
        <f>Table2[[#This Row],[OUTSD_IND_HEALTH_TOTAL]]-Table2[[#This Row],[OUTSD_IND_GRANDFATHER]]</f>
        <v>0</v>
      </c>
      <c r="AP3558" s="273">
        <f>(Table2[[#This Row],[OUTSD_SG_HEALTH_TOTAL]]+Table2[[#This Row],[EXCHG_SG_HEALTH_TOTAL]])-Table2[[#This Row],[OUTSD_SG_GRANDFATHER]]</f>
        <v>0</v>
      </c>
      <c r="AQ3558" s="275">
        <f>Table2[[#This Row],[OUTSD_SG_HEALTH_TOTAL]]-Table2[[#This Row],[OUTSD_SG_GRANDFATHER]]</f>
        <v>0</v>
      </c>
      <c r="AR3558" s="273">
        <f>Table2[[#This Row],[EXCHG_IND_HEALTH_TOTAL]]+Table2[[#This Row],[OUTSD_IND_HEALTH_TOTAL]]</f>
        <v>0</v>
      </c>
      <c r="AS3558" s="273">
        <f>Table2[[#This Row],[EXCHG_SG_HEALTH_TOTAL]]+Table2[[#This Row],[OUTSD_SG_HEALTH_TOTAL]]</f>
        <v>0</v>
      </c>
      <c r="AT3558" s="273">
        <f>Table2[[#This Row],[OUTSD_ATM_HEALTH_TOTAL]]+Table2[[#This Row],[OUTSD_LG_HEALTH_TOTAL]]+Table2[[#This Row],[Individual Total]]+Table2[[#This Row],[Small Group Total]]+Table2[[#This Row],[OUTSD_STUDENT]]</f>
        <v>0</v>
      </c>
    </row>
    <row r="3559" spans="1:46">
      <c r="A3559" t="s">
        <v>139</v>
      </c>
      <c r="B3559" t="s">
        <v>366</v>
      </c>
      <c r="AK3559">
        <v>217</v>
      </c>
      <c r="AL3559">
        <v>2023</v>
      </c>
      <c r="AM3559">
        <v>4</v>
      </c>
      <c r="AN3559" s="273">
        <f>(Table2[[#This Row],[OUTSD_IND_HEALTH_TOTAL]]+Table2[[#This Row],[EXCHG_IND_HEALTH_TOTAL]])-Table2[[#This Row],[OUTSD_IND_GRANDFATHER]]</f>
        <v>0</v>
      </c>
      <c r="AO3559" s="275">
        <f>Table2[[#This Row],[OUTSD_IND_HEALTH_TOTAL]]-Table2[[#This Row],[OUTSD_IND_GRANDFATHER]]</f>
        <v>0</v>
      </c>
      <c r="AP3559" s="273">
        <f>(Table2[[#This Row],[OUTSD_SG_HEALTH_TOTAL]]+Table2[[#This Row],[EXCHG_SG_HEALTH_TOTAL]])-Table2[[#This Row],[OUTSD_SG_GRANDFATHER]]</f>
        <v>0</v>
      </c>
      <c r="AQ3559" s="275">
        <f>Table2[[#This Row],[OUTSD_SG_HEALTH_TOTAL]]-Table2[[#This Row],[OUTSD_SG_GRANDFATHER]]</f>
        <v>0</v>
      </c>
      <c r="AR3559" s="273">
        <f>Table2[[#This Row],[EXCHG_IND_HEALTH_TOTAL]]+Table2[[#This Row],[OUTSD_IND_HEALTH_TOTAL]]</f>
        <v>0</v>
      </c>
      <c r="AS3559" s="273">
        <f>Table2[[#This Row],[EXCHG_SG_HEALTH_TOTAL]]+Table2[[#This Row],[OUTSD_SG_HEALTH_TOTAL]]</f>
        <v>0</v>
      </c>
      <c r="AT3559" s="273">
        <f>Table2[[#This Row],[OUTSD_ATM_HEALTH_TOTAL]]+Table2[[#This Row],[OUTSD_LG_HEALTH_TOTAL]]+Table2[[#This Row],[Individual Total]]+Table2[[#This Row],[Small Group Total]]+Table2[[#This Row],[OUTSD_STUDENT]]</f>
        <v>0</v>
      </c>
    </row>
    <row r="3560" spans="1:46">
      <c r="A3560" t="s">
        <v>139</v>
      </c>
      <c r="B3560" t="s">
        <v>375</v>
      </c>
      <c r="AK3560">
        <v>56</v>
      </c>
      <c r="AL3560">
        <v>2023</v>
      </c>
      <c r="AM3560">
        <v>4</v>
      </c>
      <c r="AN3560" s="273">
        <f>(Table2[[#This Row],[OUTSD_IND_HEALTH_TOTAL]]+Table2[[#This Row],[EXCHG_IND_HEALTH_TOTAL]])-Table2[[#This Row],[OUTSD_IND_GRANDFATHER]]</f>
        <v>0</v>
      </c>
      <c r="AO3560" s="275">
        <f>Table2[[#This Row],[OUTSD_IND_HEALTH_TOTAL]]-Table2[[#This Row],[OUTSD_IND_GRANDFATHER]]</f>
        <v>0</v>
      </c>
      <c r="AP3560" s="273">
        <f>(Table2[[#This Row],[OUTSD_SG_HEALTH_TOTAL]]+Table2[[#This Row],[EXCHG_SG_HEALTH_TOTAL]])-Table2[[#This Row],[OUTSD_SG_GRANDFATHER]]</f>
        <v>0</v>
      </c>
      <c r="AQ3560" s="275">
        <f>Table2[[#This Row],[OUTSD_SG_HEALTH_TOTAL]]-Table2[[#This Row],[OUTSD_SG_GRANDFATHER]]</f>
        <v>0</v>
      </c>
      <c r="AR3560" s="273">
        <f>Table2[[#This Row],[EXCHG_IND_HEALTH_TOTAL]]+Table2[[#This Row],[OUTSD_IND_HEALTH_TOTAL]]</f>
        <v>0</v>
      </c>
      <c r="AS3560" s="273">
        <f>Table2[[#This Row],[EXCHG_SG_HEALTH_TOTAL]]+Table2[[#This Row],[OUTSD_SG_HEALTH_TOTAL]]</f>
        <v>0</v>
      </c>
      <c r="AT3560" s="273">
        <f>Table2[[#This Row],[OUTSD_ATM_HEALTH_TOTAL]]+Table2[[#This Row],[OUTSD_LG_HEALTH_TOTAL]]+Table2[[#This Row],[Individual Total]]+Table2[[#This Row],[Small Group Total]]+Table2[[#This Row],[OUTSD_STUDENT]]</f>
        <v>0</v>
      </c>
    </row>
    <row r="3561" spans="1:46">
      <c r="A3561" t="s">
        <v>139</v>
      </c>
      <c r="B3561" t="s">
        <v>365</v>
      </c>
      <c r="AK3561">
        <v>112</v>
      </c>
      <c r="AL3561">
        <v>2023</v>
      </c>
      <c r="AM3561">
        <v>4</v>
      </c>
      <c r="AN3561" s="273">
        <f>(Table2[[#This Row],[OUTSD_IND_HEALTH_TOTAL]]+Table2[[#This Row],[EXCHG_IND_HEALTH_TOTAL]])-Table2[[#This Row],[OUTSD_IND_GRANDFATHER]]</f>
        <v>0</v>
      </c>
      <c r="AO3561" s="275">
        <f>Table2[[#This Row],[OUTSD_IND_HEALTH_TOTAL]]-Table2[[#This Row],[OUTSD_IND_GRANDFATHER]]</f>
        <v>0</v>
      </c>
      <c r="AP3561" s="273">
        <f>(Table2[[#This Row],[OUTSD_SG_HEALTH_TOTAL]]+Table2[[#This Row],[EXCHG_SG_HEALTH_TOTAL]])-Table2[[#This Row],[OUTSD_SG_GRANDFATHER]]</f>
        <v>0</v>
      </c>
      <c r="AQ3561" s="275">
        <f>Table2[[#This Row],[OUTSD_SG_HEALTH_TOTAL]]-Table2[[#This Row],[OUTSD_SG_GRANDFATHER]]</f>
        <v>0</v>
      </c>
      <c r="AR3561" s="273">
        <f>Table2[[#This Row],[EXCHG_IND_HEALTH_TOTAL]]+Table2[[#This Row],[OUTSD_IND_HEALTH_TOTAL]]</f>
        <v>0</v>
      </c>
      <c r="AS3561" s="273">
        <f>Table2[[#This Row],[EXCHG_SG_HEALTH_TOTAL]]+Table2[[#This Row],[OUTSD_SG_HEALTH_TOTAL]]</f>
        <v>0</v>
      </c>
      <c r="AT3561" s="273">
        <f>Table2[[#This Row],[OUTSD_ATM_HEALTH_TOTAL]]+Table2[[#This Row],[OUTSD_LG_HEALTH_TOTAL]]+Table2[[#This Row],[Individual Total]]+Table2[[#This Row],[Small Group Total]]+Table2[[#This Row],[OUTSD_STUDENT]]</f>
        <v>0</v>
      </c>
    </row>
    <row r="3562" spans="1:46">
      <c r="A3562" t="s">
        <v>139</v>
      </c>
      <c r="B3562" t="s">
        <v>383</v>
      </c>
      <c r="AK3562">
        <v>60</v>
      </c>
      <c r="AL3562">
        <v>2023</v>
      </c>
      <c r="AM3562">
        <v>4</v>
      </c>
      <c r="AN3562" s="273">
        <f>(Table2[[#This Row],[OUTSD_IND_HEALTH_TOTAL]]+Table2[[#This Row],[EXCHG_IND_HEALTH_TOTAL]])-Table2[[#This Row],[OUTSD_IND_GRANDFATHER]]</f>
        <v>0</v>
      </c>
      <c r="AO3562" s="275">
        <f>Table2[[#This Row],[OUTSD_IND_HEALTH_TOTAL]]-Table2[[#This Row],[OUTSD_IND_GRANDFATHER]]</f>
        <v>0</v>
      </c>
      <c r="AP3562" s="273">
        <f>(Table2[[#This Row],[OUTSD_SG_HEALTH_TOTAL]]+Table2[[#This Row],[EXCHG_SG_HEALTH_TOTAL]])-Table2[[#This Row],[OUTSD_SG_GRANDFATHER]]</f>
        <v>0</v>
      </c>
      <c r="AQ3562" s="275">
        <f>Table2[[#This Row],[OUTSD_SG_HEALTH_TOTAL]]-Table2[[#This Row],[OUTSD_SG_GRANDFATHER]]</f>
        <v>0</v>
      </c>
      <c r="AR3562" s="273">
        <f>Table2[[#This Row],[EXCHG_IND_HEALTH_TOTAL]]+Table2[[#This Row],[OUTSD_IND_HEALTH_TOTAL]]</f>
        <v>0</v>
      </c>
      <c r="AS3562" s="273">
        <f>Table2[[#This Row],[EXCHG_SG_HEALTH_TOTAL]]+Table2[[#This Row],[OUTSD_SG_HEALTH_TOTAL]]</f>
        <v>0</v>
      </c>
      <c r="AT3562" s="273">
        <f>Table2[[#This Row],[OUTSD_ATM_HEALTH_TOTAL]]+Table2[[#This Row],[OUTSD_LG_HEALTH_TOTAL]]+Table2[[#This Row],[Individual Total]]+Table2[[#This Row],[Small Group Total]]+Table2[[#This Row],[OUTSD_STUDENT]]</f>
        <v>0</v>
      </c>
    </row>
    <row r="3563" spans="1:46">
      <c r="A3563" t="s">
        <v>139</v>
      </c>
      <c r="B3563" t="s">
        <v>356</v>
      </c>
      <c r="AK3563">
        <v>97</v>
      </c>
      <c r="AL3563">
        <v>2023</v>
      </c>
      <c r="AM3563">
        <v>4</v>
      </c>
      <c r="AN3563" s="273">
        <f>(Table2[[#This Row],[OUTSD_IND_HEALTH_TOTAL]]+Table2[[#This Row],[EXCHG_IND_HEALTH_TOTAL]])-Table2[[#This Row],[OUTSD_IND_GRANDFATHER]]</f>
        <v>0</v>
      </c>
      <c r="AO3563" s="275">
        <f>Table2[[#This Row],[OUTSD_IND_HEALTH_TOTAL]]-Table2[[#This Row],[OUTSD_IND_GRANDFATHER]]</f>
        <v>0</v>
      </c>
      <c r="AP3563" s="273">
        <f>(Table2[[#This Row],[OUTSD_SG_HEALTH_TOTAL]]+Table2[[#This Row],[EXCHG_SG_HEALTH_TOTAL]])-Table2[[#This Row],[OUTSD_SG_GRANDFATHER]]</f>
        <v>0</v>
      </c>
      <c r="AQ3563" s="275">
        <f>Table2[[#This Row],[OUTSD_SG_HEALTH_TOTAL]]-Table2[[#This Row],[OUTSD_SG_GRANDFATHER]]</f>
        <v>0</v>
      </c>
      <c r="AR3563" s="273">
        <f>Table2[[#This Row],[EXCHG_IND_HEALTH_TOTAL]]+Table2[[#This Row],[OUTSD_IND_HEALTH_TOTAL]]</f>
        <v>0</v>
      </c>
      <c r="AS3563" s="273">
        <f>Table2[[#This Row],[EXCHG_SG_HEALTH_TOTAL]]+Table2[[#This Row],[OUTSD_SG_HEALTH_TOTAL]]</f>
        <v>0</v>
      </c>
      <c r="AT3563" s="273">
        <f>Table2[[#This Row],[OUTSD_ATM_HEALTH_TOTAL]]+Table2[[#This Row],[OUTSD_LG_HEALTH_TOTAL]]+Table2[[#This Row],[Individual Total]]+Table2[[#This Row],[Small Group Total]]+Table2[[#This Row],[OUTSD_STUDENT]]</f>
        <v>0</v>
      </c>
    </row>
    <row r="3564" spans="1:46">
      <c r="A3564" t="s">
        <v>139</v>
      </c>
      <c r="B3564" t="s">
        <v>382</v>
      </c>
      <c r="AK3564">
        <v>19</v>
      </c>
      <c r="AL3564">
        <v>2023</v>
      </c>
      <c r="AM3564">
        <v>4</v>
      </c>
      <c r="AN3564" s="273">
        <f>(Table2[[#This Row],[OUTSD_IND_HEALTH_TOTAL]]+Table2[[#This Row],[EXCHG_IND_HEALTH_TOTAL]])-Table2[[#This Row],[OUTSD_IND_GRANDFATHER]]</f>
        <v>0</v>
      </c>
      <c r="AO3564" s="275">
        <f>Table2[[#This Row],[OUTSD_IND_HEALTH_TOTAL]]-Table2[[#This Row],[OUTSD_IND_GRANDFATHER]]</f>
        <v>0</v>
      </c>
      <c r="AP3564" s="273">
        <f>(Table2[[#This Row],[OUTSD_SG_HEALTH_TOTAL]]+Table2[[#This Row],[EXCHG_SG_HEALTH_TOTAL]])-Table2[[#This Row],[OUTSD_SG_GRANDFATHER]]</f>
        <v>0</v>
      </c>
      <c r="AQ3564" s="275">
        <f>Table2[[#This Row],[OUTSD_SG_HEALTH_TOTAL]]-Table2[[#This Row],[OUTSD_SG_GRANDFATHER]]</f>
        <v>0</v>
      </c>
      <c r="AR3564" s="273">
        <f>Table2[[#This Row],[EXCHG_IND_HEALTH_TOTAL]]+Table2[[#This Row],[OUTSD_IND_HEALTH_TOTAL]]</f>
        <v>0</v>
      </c>
      <c r="AS3564" s="273">
        <f>Table2[[#This Row],[EXCHG_SG_HEALTH_TOTAL]]+Table2[[#This Row],[OUTSD_SG_HEALTH_TOTAL]]</f>
        <v>0</v>
      </c>
      <c r="AT3564" s="273">
        <f>Table2[[#This Row],[OUTSD_ATM_HEALTH_TOTAL]]+Table2[[#This Row],[OUTSD_LG_HEALTH_TOTAL]]+Table2[[#This Row],[Individual Total]]+Table2[[#This Row],[Small Group Total]]+Table2[[#This Row],[OUTSD_STUDENT]]</f>
        <v>0</v>
      </c>
    </row>
    <row r="3565" spans="1:46">
      <c r="A3565" t="s">
        <v>139</v>
      </c>
      <c r="B3565" t="s">
        <v>359</v>
      </c>
      <c r="AK3565">
        <v>134</v>
      </c>
      <c r="AL3565">
        <v>2023</v>
      </c>
      <c r="AM3565">
        <v>4</v>
      </c>
      <c r="AN3565" s="273">
        <f>(Table2[[#This Row],[OUTSD_IND_HEALTH_TOTAL]]+Table2[[#This Row],[EXCHG_IND_HEALTH_TOTAL]])-Table2[[#This Row],[OUTSD_IND_GRANDFATHER]]</f>
        <v>0</v>
      </c>
      <c r="AO3565" s="275">
        <f>Table2[[#This Row],[OUTSD_IND_HEALTH_TOTAL]]-Table2[[#This Row],[OUTSD_IND_GRANDFATHER]]</f>
        <v>0</v>
      </c>
      <c r="AP3565" s="273">
        <f>(Table2[[#This Row],[OUTSD_SG_HEALTH_TOTAL]]+Table2[[#This Row],[EXCHG_SG_HEALTH_TOTAL]])-Table2[[#This Row],[OUTSD_SG_GRANDFATHER]]</f>
        <v>0</v>
      </c>
      <c r="AQ3565" s="275">
        <f>Table2[[#This Row],[OUTSD_SG_HEALTH_TOTAL]]-Table2[[#This Row],[OUTSD_SG_GRANDFATHER]]</f>
        <v>0</v>
      </c>
      <c r="AR3565" s="273">
        <f>Table2[[#This Row],[EXCHG_IND_HEALTH_TOTAL]]+Table2[[#This Row],[OUTSD_IND_HEALTH_TOTAL]]</f>
        <v>0</v>
      </c>
      <c r="AS3565" s="273">
        <f>Table2[[#This Row],[EXCHG_SG_HEALTH_TOTAL]]+Table2[[#This Row],[OUTSD_SG_HEALTH_TOTAL]]</f>
        <v>0</v>
      </c>
      <c r="AT3565" s="273">
        <f>Table2[[#This Row],[OUTSD_ATM_HEALTH_TOTAL]]+Table2[[#This Row],[OUTSD_LG_HEALTH_TOTAL]]+Table2[[#This Row],[Individual Total]]+Table2[[#This Row],[Small Group Total]]+Table2[[#This Row],[OUTSD_STUDENT]]</f>
        <v>0</v>
      </c>
    </row>
    <row r="3566" spans="1:46">
      <c r="A3566" t="s">
        <v>139</v>
      </c>
      <c r="B3566" t="s">
        <v>364</v>
      </c>
      <c r="AK3566">
        <v>38</v>
      </c>
      <c r="AL3566">
        <v>2023</v>
      </c>
      <c r="AM3566">
        <v>4</v>
      </c>
      <c r="AN3566" s="273">
        <f>(Table2[[#This Row],[OUTSD_IND_HEALTH_TOTAL]]+Table2[[#This Row],[EXCHG_IND_HEALTH_TOTAL]])-Table2[[#This Row],[OUTSD_IND_GRANDFATHER]]</f>
        <v>0</v>
      </c>
      <c r="AO3566" s="275">
        <f>Table2[[#This Row],[OUTSD_IND_HEALTH_TOTAL]]-Table2[[#This Row],[OUTSD_IND_GRANDFATHER]]</f>
        <v>0</v>
      </c>
      <c r="AP3566" s="273">
        <f>(Table2[[#This Row],[OUTSD_SG_HEALTH_TOTAL]]+Table2[[#This Row],[EXCHG_SG_HEALTH_TOTAL]])-Table2[[#This Row],[OUTSD_SG_GRANDFATHER]]</f>
        <v>0</v>
      </c>
      <c r="AQ3566" s="275">
        <f>Table2[[#This Row],[OUTSD_SG_HEALTH_TOTAL]]-Table2[[#This Row],[OUTSD_SG_GRANDFATHER]]</f>
        <v>0</v>
      </c>
      <c r="AR3566" s="273">
        <f>Table2[[#This Row],[EXCHG_IND_HEALTH_TOTAL]]+Table2[[#This Row],[OUTSD_IND_HEALTH_TOTAL]]</f>
        <v>0</v>
      </c>
      <c r="AS3566" s="273">
        <f>Table2[[#This Row],[EXCHG_SG_HEALTH_TOTAL]]+Table2[[#This Row],[OUTSD_SG_HEALTH_TOTAL]]</f>
        <v>0</v>
      </c>
      <c r="AT3566" s="273">
        <f>Table2[[#This Row],[OUTSD_ATM_HEALTH_TOTAL]]+Table2[[#This Row],[OUTSD_LG_HEALTH_TOTAL]]+Table2[[#This Row],[Individual Total]]+Table2[[#This Row],[Small Group Total]]+Table2[[#This Row],[OUTSD_STUDENT]]</f>
        <v>0</v>
      </c>
    </row>
    <row r="3567" spans="1:46">
      <c r="A3567" t="s">
        <v>139</v>
      </c>
      <c r="B3567" t="s">
        <v>384</v>
      </c>
      <c r="AK3567">
        <v>7</v>
      </c>
      <c r="AL3567">
        <v>2023</v>
      </c>
      <c r="AM3567">
        <v>4</v>
      </c>
      <c r="AN3567" s="273">
        <f>(Table2[[#This Row],[OUTSD_IND_HEALTH_TOTAL]]+Table2[[#This Row],[EXCHG_IND_HEALTH_TOTAL]])-Table2[[#This Row],[OUTSD_IND_GRANDFATHER]]</f>
        <v>0</v>
      </c>
      <c r="AO3567" s="275">
        <f>Table2[[#This Row],[OUTSD_IND_HEALTH_TOTAL]]-Table2[[#This Row],[OUTSD_IND_GRANDFATHER]]</f>
        <v>0</v>
      </c>
      <c r="AP3567" s="273">
        <f>(Table2[[#This Row],[OUTSD_SG_HEALTH_TOTAL]]+Table2[[#This Row],[EXCHG_SG_HEALTH_TOTAL]])-Table2[[#This Row],[OUTSD_SG_GRANDFATHER]]</f>
        <v>0</v>
      </c>
      <c r="AQ3567" s="275">
        <f>Table2[[#This Row],[OUTSD_SG_HEALTH_TOTAL]]-Table2[[#This Row],[OUTSD_SG_GRANDFATHER]]</f>
        <v>0</v>
      </c>
      <c r="AR3567" s="273">
        <f>Table2[[#This Row],[EXCHG_IND_HEALTH_TOTAL]]+Table2[[#This Row],[OUTSD_IND_HEALTH_TOTAL]]</f>
        <v>0</v>
      </c>
      <c r="AS3567" s="273">
        <f>Table2[[#This Row],[EXCHG_SG_HEALTH_TOTAL]]+Table2[[#This Row],[OUTSD_SG_HEALTH_TOTAL]]</f>
        <v>0</v>
      </c>
      <c r="AT3567" s="273">
        <f>Table2[[#This Row],[OUTSD_ATM_HEALTH_TOTAL]]+Table2[[#This Row],[OUTSD_LG_HEALTH_TOTAL]]+Table2[[#This Row],[Individual Total]]+Table2[[#This Row],[Small Group Total]]+Table2[[#This Row],[OUTSD_STUDENT]]</f>
        <v>0</v>
      </c>
    </row>
    <row r="3568" spans="1:46">
      <c r="A3568" t="s">
        <v>139</v>
      </c>
      <c r="B3568" t="s">
        <v>374</v>
      </c>
      <c r="AK3568">
        <v>31</v>
      </c>
      <c r="AL3568">
        <v>2023</v>
      </c>
      <c r="AM3568">
        <v>4</v>
      </c>
      <c r="AN3568" s="273">
        <f>(Table2[[#This Row],[OUTSD_IND_HEALTH_TOTAL]]+Table2[[#This Row],[EXCHG_IND_HEALTH_TOTAL]])-Table2[[#This Row],[OUTSD_IND_GRANDFATHER]]</f>
        <v>0</v>
      </c>
      <c r="AO3568" s="275">
        <f>Table2[[#This Row],[OUTSD_IND_HEALTH_TOTAL]]-Table2[[#This Row],[OUTSD_IND_GRANDFATHER]]</f>
        <v>0</v>
      </c>
      <c r="AP3568" s="273">
        <f>(Table2[[#This Row],[OUTSD_SG_HEALTH_TOTAL]]+Table2[[#This Row],[EXCHG_SG_HEALTH_TOTAL]])-Table2[[#This Row],[OUTSD_SG_GRANDFATHER]]</f>
        <v>0</v>
      </c>
      <c r="AQ3568" s="275">
        <f>Table2[[#This Row],[OUTSD_SG_HEALTH_TOTAL]]-Table2[[#This Row],[OUTSD_SG_GRANDFATHER]]</f>
        <v>0</v>
      </c>
      <c r="AR3568" s="273">
        <f>Table2[[#This Row],[EXCHG_IND_HEALTH_TOTAL]]+Table2[[#This Row],[OUTSD_IND_HEALTH_TOTAL]]</f>
        <v>0</v>
      </c>
      <c r="AS3568" s="273">
        <f>Table2[[#This Row],[EXCHG_SG_HEALTH_TOTAL]]+Table2[[#This Row],[OUTSD_SG_HEALTH_TOTAL]]</f>
        <v>0</v>
      </c>
      <c r="AT3568" s="273">
        <f>Table2[[#This Row],[OUTSD_ATM_HEALTH_TOTAL]]+Table2[[#This Row],[OUTSD_LG_HEALTH_TOTAL]]+Table2[[#This Row],[Individual Total]]+Table2[[#This Row],[Small Group Total]]+Table2[[#This Row],[OUTSD_STUDENT]]</f>
        <v>0</v>
      </c>
    </row>
    <row r="3569" spans="1:46">
      <c r="A3569" t="s">
        <v>139</v>
      </c>
      <c r="B3569" t="s">
        <v>380</v>
      </c>
      <c r="AK3569">
        <v>118</v>
      </c>
      <c r="AL3569">
        <v>2023</v>
      </c>
      <c r="AM3569">
        <v>4</v>
      </c>
      <c r="AN3569" s="273">
        <f>(Table2[[#This Row],[OUTSD_IND_HEALTH_TOTAL]]+Table2[[#This Row],[EXCHG_IND_HEALTH_TOTAL]])-Table2[[#This Row],[OUTSD_IND_GRANDFATHER]]</f>
        <v>0</v>
      </c>
      <c r="AO3569" s="275">
        <f>Table2[[#This Row],[OUTSD_IND_HEALTH_TOTAL]]-Table2[[#This Row],[OUTSD_IND_GRANDFATHER]]</f>
        <v>0</v>
      </c>
      <c r="AP3569" s="273">
        <f>(Table2[[#This Row],[OUTSD_SG_HEALTH_TOTAL]]+Table2[[#This Row],[EXCHG_SG_HEALTH_TOTAL]])-Table2[[#This Row],[OUTSD_SG_GRANDFATHER]]</f>
        <v>0</v>
      </c>
      <c r="AQ3569" s="275">
        <f>Table2[[#This Row],[OUTSD_SG_HEALTH_TOTAL]]-Table2[[#This Row],[OUTSD_SG_GRANDFATHER]]</f>
        <v>0</v>
      </c>
      <c r="AR3569" s="273">
        <f>Table2[[#This Row],[EXCHG_IND_HEALTH_TOTAL]]+Table2[[#This Row],[OUTSD_IND_HEALTH_TOTAL]]</f>
        <v>0</v>
      </c>
      <c r="AS3569" s="273">
        <f>Table2[[#This Row],[EXCHG_SG_HEALTH_TOTAL]]+Table2[[#This Row],[OUTSD_SG_HEALTH_TOTAL]]</f>
        <v>0</v>
      </c>
      <c r="AT3569" s="273">
        <f>Table2[[#This Row],[OUTSD_ATM_HEALTH_TOTAL]]+Table2[[#This Row],[OUTSD_LG_HEALTH_TOTAL]]+Table2[[#This Row],[Individual Total]]+Table2[[#This Row],[Small Group Total]]+Table2[[#This Row],[OUTSD_STUDENT]]</f>
        <v>0</v>
      </c>
    </row>
    <row r="3570" spans="1:46">
      <c r="A3570" t="s">
        <v>139</v>
      </c>
      <c r="B3570" t="s">
        <v>387</v>
      </c>
      <c r="AK3570">
        <v>32</v>
      </c>
      <c r="AL3570">
        <v>2023</v>
      </c>
      <c r="AM3570">
        <v>4</v>
      </c>
      <c r="AN3570" s="273">
        <f>(Table2[[#This Row],[OUTSD_IND_HEALTH_TOTAL]]+Table2[[#This Row],[EXCHG_IND_HEALTH_TOTAL]])-Table2[[#This Row],[OUTSD_IND_GRANDFATHER]]</f>
        <v>0</v>
      </c>
      <c r="AO3570" s="275">
        <f>Table2[[#This Row],[OUTSD_IND_HEALTH_TOTAL]]-Table2[[#This Row],[OUTSD_IND_GRANDFATHER]]</f>
        <v>0</v>
      </c>
      <c r="AP3570" s="273">
        <f>(Table2[[#This Row],[OUTSD_SG_HEALTH_TOTAL]]+Table2[[#This Row],[EXCHG_SG_HEALTH_TOTAL]])-Table2[[#This Row],[OUTSD_SG_GRANDFATHER]]</f>
        <v>0</v>
      </c>
      <c r="AQ3570" s="275">
        <f>Table2[[#This Row],[OUTSD_SG_HEALTH_TOTAL]]-Table2[[#This Row],[OUTSD_SG_GRANDFATHER]]</f>
        <v>0</v>
      </c>
      <c r="AR3570" s="273">
        <f>Table2[[#This Row],[EXCHG_IND_HEALTH_TOTAL]]+Table2[[#This Row],[OUTSD_IND_HEALTH_TOTAL]]</f>
        <v>0</v>
      </c>
      <c r="AS3570" s="273">
        <f>Table2[[#This Row],[EXCHG_SG_HEALTH_TOTAL]]+Table2[[#This Row],[OUTSD_SG_HEALTH_TOTAL]]</f>
        <v>0</v>
      </c>
      <c r="AT3570" s="273">
        <f>Table2[[#This Row],[OUTSD_ATM_HEALTH_TOTAL]]+Table2[[#This Row],[OUTSD_LG_HEALTH_TOTAL]]+Table2[[#This Row],[Individual Total]]+Table2[[#This Row],[Small Group Total]]+Table2[[#This Row],[OUTSD_STUDENT]]</f>
        <v>0</v>
      </c>
    </row>
    <row r="3571" spans="1:46">
      <c r="A3571" t="s">
        <v>139</v>
      </c>
      <c r="B3571" t="s">
        <v>392</v>
      </c>
      <c r="AK3571">
        <v>16</v>
      </c>
      <c r="AL3571">
        <v>2023</v>
      </c>
      <c r="AM3571">
        <v>4</v>
      </c>
      <c r="AN3571" s="273">
        <f>(Table2[[#This Row],[OUTSD_IND_HEALTH_TOTAL]]+Table2[[#This Row],[EXCHG_IND_HEALTH_TOTAL]])-Table2[[#This Row],[OUTSD_IND_GRANDFATHER]]</f>
        <v>0</v>
      </c>
      <c r="AO3571" s="275">
        <f>Table2[[#This Row],[OUTSD_IND_HEALTH_TOTAL]]-Table2[[#This Row],[OUTSD_IND_GRANDFATHER]]</f>
        <v>0</v>
      </c>
      <c r="AP3571" s="273">
        <f>(Table2[[#This Row],[OUTSD_SG_HEALTH_TOTAL]]+Table2[[#This Row],[EXCHG_SG_HEALTH_TOTAL]])-Table2[[#This Row],[OUTSD_SG_GRANDFATHER]]</f>
        <v>0</v>
      </c>
      <c r="AQ3571" s="275">
        <f>Table2[[#This Row],[OUTSD_SG_HEALTH_TOTAL]]-Table2[[#This Row],[OUTSD_SG_GRANDFATHER]]</f>
        <v>0</v>
      </c>
      <c r="AR3571" s="273">
        <f>Table2[[#This Row],[EXCHG_IND_HEALTH_TOTAL]]+Table2[[#This Row],[OUTSD_IND_HEALTH_TOTAL]]</f>
        <v>0</v>
      </c>
      <c r="AS3571" s="273">
        <f>Table2[[#This Row],[EXCHG_SG_HEALTH_TOTAL]]+Table2[[#This Row],[OUTSD_SG_HEALTH_TOTAL]]</f>
        <v>0</v>
      </c>
      <c r="AT3571" s="273">
        <f>Table2[[#This Row],[OUTSD_ATM_HEALTH_TOTAL]]+Table2[[#This Row],[OUTSD_LG_HEALTH_TOTAL]]+Table2[[#This Row],[Individual Total]]+Table2[[#This Row],[Small Group Total]]+Table2[[#This Row],[OUTSD_STUDENT]]</f>
        <v>0</v>
      </c>
    </row>
    <row r="3572" spans="1:46">
      <c r="A3572" t="s">
        <v>139</v>
      </c>
      <c r="B3572" t="s">
        <v>373</v>
      </c>
      <c r="AK3572">
        <v>33</v>
      </c>
      <c r="AL3572">
        <v>2023</v>
      </c>
      <c r="AM3572">
        <v>4</v>
      </c>
      <c r="AN3572" s="273">
        <f>(Table2[[#This Row],[OUTSD_IND_HEALTH_TOTAL]]+Table2[[#This Row],[EXCHG_IND_HEALTH_TOTAL]])-Table2[[#This Row],[OUTSD_IND_GRANDFATHER]]</f>
        <v>0</v>
      </c>
      <c r="AO3572" s="275">
        <f>Table2[[#This Row],[OUTSD_IND_HEALTH_TOTAL]]-Table2[[#This Row],[OUTSD_IND_GRANDFATHER]]</f>
        <v>0</v>
      </c>
      <c r="AP3572" s="273">
        <f>(Table2[[#This Row],[OUTSD_SG_HEALTH_TOTAL]]+Table2[[#This Row],[EXCHG_SG_HEALTH_TOTAL]])-Table2[[#This Row],[OUTSD_SG_GRANDFATHER]]</f>
        <v>0</v>
      </c>
      <c r="AQ3572" s="275">
        <f>Table2[[#This Row],[OUTSD_SG_HEALTH_TOTAL]]-Table2[[#This Row],[OUTSD_SG_GRANDFATHER]]</f>
        <v>0</v>
      </c>
      <c r="AR3572" s="273">
        <f>Table2[[#This Row],[EXCHG_IND_HEALTH_TOTAL]]+Table2[[#This Row],[OUTSD_IND_HEALTH_TOTAL]]</f>
        <v>0</v>
      </c>
      <c r="AS3572" s="273">
        <f>Table2[[#This Row],[EXCHG_SG_HEALTH_TOTAL]]+Table2[[#This Row],[OUTSD_SG_HEALTH_TOTAL]]</f>
        <v>0</v>
      </c>
      <c r="AT3572" s="273">
        <f>Table2[[#This Row],[OUTSD_ATM_HEALTH_TOTAL]]+Table2[[#This Row],[OUTSD_LG_HEALTH_TOTAL]]+Table2[[#This Row],[Individual Total]]+Table2[[#This Row],[Small Group Total]]+Table2[[#This Row],[OUTSD_STUDENT]]</f>
        <v>0</v>
      </c>
    </row>
    <row r="3573" spans="1:46">
      <c r="A3573" t="s">
        <v>139</v>
      </c>
      <c r="B3573" t="s">
        <v>357</v>
      </c>
      <c r="AK3573">
        <v>166</v>
      </c>
      <c r="AL3573">
        <v>2023</v>
      </c>
      <c r="AM3573">
        <v>4</v>
      </c>
      <c r="AN3573" s="273">
        <f>(Table2[[#This Row],[OUTSD_IND_HEALTH_TOTAL]]+Table2[[#This Row],[EXCHG_IND_HEALTH_TOTAL]])-Table2[[#This Row],[OUTSD_IND_GRANDFATHER]]</f>
        <v>0</v>
      </c>
      <c r="AO3573" s="275">
        <f>Table2[[#This Row],[OUTSD_IND_HEALTH_TOTAL]]-Table2[[#This Row],[OUTSD_IND_GRANDFATHER]]</f>
        <v>0</v>
      </c>
      <c r="AP3573" s="273">
        <f>(Table2[[#This Row],[OUTSD_SG_HEALTH_TOTAL]]+Table2[[#This Row],[EXCHG_SG_HEALTH_TOTAL]])-Table2[[#This Row],[OUTSD_SG_GRANDFATHER]]</f>
        <v>0</v>
      </c>
      <c r="AQ3573" s="275">
        <f>Table2[[#This Row],[OUTSD_SG_HEALTH_TOTAL]]-Table2[[#This Row],[OUTSD_SG_GRANDFATHER]]</f>
        <v>0</v>
      </c>
      <c r="AR3573" s="273">
        <f>Table2[[#This Row],[EXCHG_IND_HEALTH_TOTAL]]+Table2[[#This Row],[OUTSD_IND_HEALTH_TOTAL]]</f>
        <v>0</v>
      </c>
      <c r="AS3573" s="273">
        <f>Table2[[#This Row],[EXCHG_SG_HEALTH_TOTAL]]+Table2[[#This Row],[OUTSD_SG_HEALTH_TOTAL]]</f>
        <v>0</v>
      </c>
      <c r="AT3573" s="273">
        <f>Table2[[#This Row],[OUTSD_ATM_HEALTH_TOTAL]]+Table2[[#This Row],[OUTSD_LG_HEALTH_TOTAL]]+Table2[[#This Row],[Individual Total]]+Table2[[#This Row],[Small Group Total]]+Table2[[#This Row],[OUTSD_STUDENT]]</f>
        <v>0</v>
      </c>
    </row>
    <row r="3574" spans="1:46">
      <c r="A3574" t="s">
        <v>139</v>
      </c>
      <c r="B3574" t="s">
        <v>362</v>
      </c>
      <c r="AK3574">
        <v>34</v>
      </c>
      <c r="AL3574">
        <v>2023</v>
      </c>
      <c r="AM3574">
        <v>4</v>
      </c>
      <c r="AN3574" s="273">
        <f>(Table2[[#This Row],[OUTSD_IND_HEALTH_TOTAL]]+Table2[[#This Row],[EXCHG_IND_HEALTH_TOTAL]])-Table2[[#This Row],[OUTSD_IND_GRANDFATHER]]</f>
        <v>0</v>
      </c>
      <c r="AO3574" s="275">
        <f>Table2[[#This Row],[OUTSD_IND_HEALTH_TOTAL]]-Table2[[#This Row],[OUTSD_IND_GRANDFATHER]]</f>
        <v>0</v>
      </c>
      <c r="AP3574" s="273">
        <f>(Table2[[#This Row],[OUTSD_SG_HEALTH_TOTAL]]+Table2[[#This Row],[EXCHG_SG_HEALTH_TOTAL]])-Table2[[#This Row],[OUTSD_SG_GRANDFATHER]]</f>
        <v>0</v>
      </c>
      <c r="AQ3574" s="275">
        <f>Table2[[#This Row],[OUTSD_SG_HEALTH_TOTAL]]-Table2[[#This Row],[OUTSD_SG_GRANDFATHER]]</f>
        <v>0</v>
      </c>
      <c r="AR3574" s="273">
        <f>Table2[[#This Row],[EXCHG_IND_HEALTH_TOTAL]]+Table2[[#This Row],[OUTSD_IND_HEALTH_TOTAL]]</f>
        <v>0</v>
      </c>
      <c r="AS3574" s="273">
        <f>Table2[[#This Row],[EXCHG_SG_HEALTH_TOTAL]]+Table2[[#This Row],[OUTSD_SG_HEALTH_TOTAL]]</f>
        <v>0</v>
      </c>
      <c r="AT3574" s="273">
        <f>Table2[[#This Row],[OUTSD_ATM_HEALTH_TOTAL]]+Table2[[#This Row],[OUTSD_LG_HEALTH_TOTAL]]+Table2[[#This Row],[Individual Total]]+Table2[[#This Row],[Small Group Total]]+Table2[[#This Row],[OUTSD_STUDENT]]</f>
        <v>0</v>
      </c>
    </row>
    <row r="3575" spans="1:46">
      <c r="A3575" t="s">
        <v>550</v>
      </c>
      <c r="B3575" t="s">
        <v>358</v>
      </c>
      <c r="AF3575">
        <v>8549</v>
      </c>
      <c r="AL3575">
        <v>2023</v>
      </c>
      <c r="AM3575">
        <v>4</v>
      </c>
      <c r="AN3575" s="273">
        <f>(Table2[[#This Row],[OUTSD_IND_HEALTH_TOTAL]]+Table2[[#This Row],[EXCHG_IND_HEALTH_TOTAL]])-Table2[[#This Row],[OUTSD_IND_GRANDFATHER]]</f>
        <v>0</v>
      </c>
      <c r="AO3575" s="275">
        <f>Table2[[#This Row],[OUTSD_IND_HEALTH_TOTAL]]-Table2[[#This Row],[OUTSD_IND_GRANDFATHER]]</f>
        <v>0</v>
      </c>
      <c r="AP3575" s="273">
        <f>(Table2[[#This Row],[OUTSD_SG_HEALTH_TOTAL]]+Table2[[#This Row],[EXCHG_SG_HEALTH_TOTAL]])-Table2[[#This Row],[OUTSD_SG_GRANDFATHER]]</f>
        <v>0</v>
      </c>
      <c r="AQ3575" s="275">
        <f>Table2[[#This Row],[OUTSD_SG_HEALTH_TOTAL]]-Table2[[#This Row],[OUTSD_SG_GRANDFATHER]]</f>
        <v>0</v>
      </c>
      <c r="AR3575" s="273">
        <f>Table2[[#This Row],[EXCHG_IND_HEALTH_TOTAL]]+Table2[[#This Row],[OUTSD_IND_HEALTH_TOTAL]]</f>
        <v>0</v>
      </c>
      <c r="AS3575" s="273">
        <f>Table2[[#This Row],[EXCHG_SG_HEALTH_TOTAL]]+Table2[[#This Row],[OUTSD_SG_HEALTH_TOTAL]]</f>
        <v>0</v>
      </c>
      <c r="AT3575" s="273">
        <f>Table2[[#This Row],[OUTSD_ATM_HEALTH_TOTAL]]+Table2[[#This Row],[OUTSD_LG_HEALTH_TOTAL]]+Table2[[#This Row],[Individual Total]]+Table2[[#This Row],[Small Group Total]]+Table2[[#This Row],[OUTSD_STUDENT]]</f>
        <v>0</v>
      </c>
    </row>
    <row r="3576" spans="1:46">
      <c r="A3576" t="s">
        <v>550</v>
      </c>
      <c r="B3576" t="s">
        <v>370</v>
      </c>
      <c r="AF3576">
        <v>100</v>
      </c>
      <c r="AK3576">
        <v>1</v>
      </c>
      <c r="AL3576">
        <v>2023</v>
      </c>
      <c r="AM3576">
        <v>4</v>
      </c>
      <c r="AN3576" s="273">
        <f>(Table2[[#This Row],[OUTSD_IND_HEALTH_TOTAL]]+Table2[[#This Row],[EXCHG_IND_HEALTH_TOTAL]])-Table2[[#This Row],[OUTSD_IND_GRANDFATHER]]</f>
        <v>0</v>
      </c>
      <c r="AO3576" s="275">
        <f>Table2[[#This Row],[OUTSD_IND_HEALTH_TOTAL]]-Table2[[#This Row],[OUTSD_IND_GRANDFATHER]]</f>
        <v>0</v>
      </c>
      <c r="AP3576" s="273">
        <f>(Table2[[#This Row],[OUTSD_SG_HEALTH_TOTAL]]+Table2[[#This Row],[EXCHG_SG_HEALTH_TOTAL]])-Table2[[#This Row],[OUTSD_SG_GRANDFATHER]]</f>
        <v>0</v>
      </c>
      <c r="AQ3576" s="275">
        <f>Table2[[#This Row],[OUTSD_SG_HEALTH_TOTAL]]-Table2[[#This Row],[OUTSD_SG_GRANDFATHER]]</f>
        <v>0</v>
      </c>
      <c r="AR3576" s="273">
        <f>Table2[[#This Row],[EXCHG_IND_HEALTH_TOTAL]]+Table2[[#This Row],[OUTSD_IND_HEALTH_TOTAL]]</f>
        <v>0</v>
      </c>
      <c r="AS3576" s="273">
        <f>Table2[[#This Row],[EXCHG_SG_HEALTH_TOTAL]]+Table2[[#This Row],[OUTSD_SG_HEALTH_TOTAL]]</f>
        <v>0</v>
      </c>
      <c r="AT3576" s="273">
        <f>Table2[[#This Row],[OUTSD_ATM_HEALTH_TOTAL]]+Table2[[#This Row],[OUTSD_LG_HEALTH_TOTAL]]+Table2[[#This Row],[Individual Total]]+Table2[[#This Row],[Small Group Total]]+Table2[[#This Row],[OUTSD_STUDENT]]</f>
        <v>0</v>
      </c>
    </row>
    <row r="3577" spans="1:46">
      <c r="A3577" t="s">
        <v>550</v>
      </c>
      <c r="B3577" t="s">
        <v>360</v>
      </c>
      <c r="AK3577">
        <v>1</v>
      </c>
      <c r="AL3577">
        <v>2023</v>
      </c>
      <c r="AM3577">
        <v>4</v>
      </c>
      <c r="AN3577" s="273">
        <f>(Table2[[#This Row],[OUTSD_IND_HEALTH_TOTAL]]+Table2[[#This Row],[EXCHG_IND_HEALTH_TOTAL]])-Table2[[#This Row],[OUTSD_IND_GRANDFATHER]]</f>
        <v>0</v>
      </c>
      <c r="AO3577" s="275">
        <f>Table2[[#This Row],[OUTSD_IND_HEALTH_TOTAL]]-Table2[[#This Row],[OUTSD_IND_GRANDFATHER]]</f>
        <v>0</v>
      </c>
      <c r="AP3577" s="273">
        <f>(Table2[[#This Row],[OUTSD_SG_HEALTH_TOTAL]]+Table2[[#This Row],[EXCHG_SG_HEALTH_TOTAL]])-Table2[[#This Row],[OUTSD_SG_GRANDFATHER]]</f>
        <v>0</v>
      </c>
      <c r="AQ3577" s="275">
        <f>Table2[[#This Row],[OUTSD_SG_HEALTH_TOTAL]]-Table2[[#This Row],[OUTSD_SG_GRANDFATHER]]</f>
        <v>0</v>
      </c>
      <c r="AR3577" s="273">
        <f>Table2[[#This Row],[EXCHG_IND_HEALTH_TOTAL]]+Table2[[#This Row],[OUTSD_IND_HEALTH_TOTAL]]</f>
        <v>0</v>
      </c>
      <c r="AS3577" s="273">
        <f>Table2[[#This Row],[EXCHG_SG_HEALTH_TOTAL]]+Table2[[#This Row],[OUTSD_SG_HEALTH_TOTAL]]</f>
        <v>0</v>
      </c>
      <c r="AT3577" s="273">
        <f>Table2[[#This Row],[OUTSD_ATM_HEALTH_TOTAL]]+Table2[[#This Row],[OUTSD_LG_HEALTH_TOTAL]]+Table2[[#This Row],[Individual Total]]+Table2[[#This Row],[Small Group Total]]+Table2[[#This Row],[OUTSD_STUDENT]]</f>
        <v>0</v>
      </c>
    </row>
    <row r="3578" spans="1:46">
      <c r="A3578" t="s">
        <v>550</v>
      </c>
      <c r="B3578" t="s">
        <v>366</v>
      </c>
      <c r="AF3578">
        <v>225</v>
      </c>
      <c r="AL3578">
        <v>2023</v>
      </c>
      <c r="AM3578">
        <v>4</v>
      </c>
      <c r="AN3578" s="273">
        <f>(Table2[[#This Row],[OUTSD_IND_HEALTH_TOTAL]]+Table2[[#This Row],[EXCHG_IND_HEALTH_TOTAL]])-Table2[[#This Row],[OUTSD_IND_GRANDFATHER]]</f>
        <v>0</v>
      </c>
      <c r="AO3578" s="275">
        <f>Table2[[#This Row],[OUTSD_IND_HEALTH_TOTAL]]-Table2[[#This Row],[OUTSD_IND_GRANDFATHER]]</f>
        <v>0</v>
      </c>
      <c r="AP3578" s="273">
        <f>(Table2[[#This Row],[OUTSD_SG_HEALTH_TOTAL]]+Table2[[#This Row],[EXCHG_SG_HEALTH_TOTAL]])-Table2[[#This Row],[OUTSD_SG_GRANDFATHER]]</f>
        <v>0</v>
      </c>
      <c r="AQ3578" s="275">
        <f>Table2[[#This Row],[OUTSD_SG_HEALTH_TOTAL]]-Table2[[#This Row],[OUTSD_SG_GRANDFATHER]]</f>
        <v>0</v>
      </c>
      <c r="AR3578" s="273">
        <f>Table2[[#This Row],[EXCHG_IND_HEALTH_TOTAL]]+Table2[[#This Row],[OUTSD_IND_HEALTH_TOTAL]]</f>
        <v>0</v>
      </c>
      <c r="AS3578" s="273">
        <f>Table2[[#This Row],[EXCHG_SG_HEALTH_TOTAL]]+Table2[[#This Row],[OUTSD_SG_HEALTH_TOTAL]]</f>
        <v>0</v>
      </c>
      <c r="AT3578" s="273">
        <f>Table2[[#This Row],[OUTSD_ATM_HEALTH_TOTAL]]+Table2[[#This Row],[OUTSD_LG_HEALTH_TOTAL]]+Table2[[#This Row],[Individual Total]]+Table2[[#This Row],[Small Group Total]]+Table2[[#This Row],[OUTSD_STUDENT]]</f>
        <v>0</v>
      </c>
    </row>
    <row r="3579" spans="1:46">
      <c r="A3579" t="s">
        <v>550</v>
      </c>
      <c r="B3579" t="s">
        <v>359</v>
      </c>
      <c r="AF3579">
        <v>889</v>
      </c>
      <c r="AL3579">
        <v>2023</v>
      </c>
      <c r="AM3579">
        <v>4</v>
      </c>
      <c r="AN3579" s="273">
        <f>(Table2[[#This Row],[OUTSD_IND_HEALTH_TOTAL]]+Table2[[#This Row],[EXCHG_IND_HEALTH_TOTAL]])-Table2[[#This Row],[OUTSD_IND_GRANDFATHER]]</f>
        <v>0</v>
      </c>
      <c r="AO3579" s="275">
        <f>Table2[[#This Row],[OUTSD_IND_HEALTH_TOTAL]]-Table2[[#This Row],[OUTSD_IND_GRANDFATHER]]</f>
        <v>0</v>
      </c>
      <c r="AP3579" s="273">
        <f>(Table2[[#This Row],[OUTSD_SG_HEALTH_TOTAL]]+Table2[[#This Row],[EXCHG_SG_HEALTH_TOTAL]])-Table2[[#This Row],[OUTSD_SG_GRANDFATHER]]</f>
        <v>0</v>
      </c>
      <c r="AQ3579" s="275">
        <f>Table2[[#This Row],[OUTSD_SG_HEALTH_TOTAL]]-Table2[[#This Row],[OUTSD_SG_GRANDFATHER]]</f>
        <v>0</v>
      </c>
      <c r="AR3579" s="273">
        <f>Table2[[#This Row],[EXCHG_IND_HEALTH_TOTAL]]+Table2[[#This Row],[OUTSD_IND_HEALTH_TOTAL]]</f>
        <v>0</v>
      </c>
      <c r="AS3579" s="273">
        <f>Table2[[#This Row],[EXCHG_SG_HEALTH_TOTAL]]+Table2[[#This Row],[OUTSD_SG_HEALTH_TOTAL]]</f>
        <v>0</v>
      </c>
      <c r="AT3579" s="273">
        <f>Table2[[#This Row],[OUTSD_ATM_HEALTH_TOTAL]]+Table2[[#This Row],[OUTSD_LG_HEALTH_TOTAL]]+Table2[[#This Row],[Individual Total]]+Table2[[#This Row],[Small Group Total]]+Table2[[#This Row],[OUTSD_STUDENT]]</f>
        <v>0</v>
      </c>
    </row>
    <row r="3580" spans="1:46">
      <c r="A3580" t="s">
        <v>550</v>
      </c>
      <c r="B3580" t="s">
        <v>357</v>
      </c>
      <c r="AF3580">
        <v>1053</v>
      </c>
      <c r="AL3580">
        <v>2023</v>
      </c>
      <c r="AM3580">
        <v>4</v>
      </c>
      <c r="AN3580" s="273">
        <f>(Table2[[#This Row],[OUTSD_IND_HEALTH_TOTAL]]+Table2[[#This Row],[EXCHG_IND_HEALTH_TOTAL]])-Table2[[#This Row],[OUTSD_IND_GRANDFATHER]]</f>
        <v>0</v>
      </c>
      <c r="AO3580" s="275">
        <f>Table2[[#This Row],[OUTSD_IND_HEALTH_TOTAL]]-Table2[[#This Row],[OUTSD_IND_GRANDFATHER]]</f>
        <v>0</v>
      </c>
      <c r="AP3580" s="273">
        <f>(Table2[[#This Row],[OUTSD_SG_HEALTH_TOTAL]]+Table2[[#This Row],[EXCHG_SG_HEALTH_TOTAL]])-Table2[[#This Row],[OUTSD_SG_GRANDFATHER]]</f>
        <v>0</v>
      </c>
      <c r="AQ3580" s="275">
        <f>Table2[[#This Row],[OUTSD_SG_HEALTH_TOTAL]]-Table2[[#This Row],[OUTSD_SG_GRANDFATHER]]</f>
        <v>0</v>
      </c>
      <c r="AR3580" s="273">
        <f>Table2[[#This Row],[EXCHG_IND_HEALTH_TOTAL]]+Table2[[#This Row],[OUTSD_IND_HEALTH_TOTAL]]</f>
        <v>0</v>
      </c>
      <c r="AS3580" s="273">
        <f>Table2[[#This Row],[EXCHG_SG_HEALTH_TOTAL]]+Table2[[#This Row],[OUTSD_SG_HEALTH_TOTAL]]</f>
        <v>0</v>
      </c>
      <c r="AT3580" s="273">
        <f>Table2[[#This Row],[OUTSD_ATM_HEALTH_TOTAL]]+Table2[[#This Row],[OUTSD_LG_HEALTH_TOTAL]]+Table2[[#This Row],[Individual Total]]+Table2[[#This Row],[Small Group Total]]+Table2[[#This Row],[OUTSD_STUDENT]]</f>
        <v>0</v>
      </c>
    </row>
    <row r="3581" spans="1:46">
      <c r="A3581" t="s">
        <v>415</v>
      </c>
      <c r="B3581" t="s">
        <v>363</v>
      </c>
      <c r="AB3581">
        <v>2</v>
      </c>
      <c r="AL3581">
        <v>2023</v>
      </c>
      <c r="AM3581">
        <v>4</v>
      </c>
      <c r="AN3581" s="273">
        <f>(Table2[[#This Row],[OUTSD_IND_HEALTH_TOTAL]]+Table2[[#This Row],[EXCHG_IND_HEALTH_TOTAL]])-Table2[[#This Row],[OUTSD_IND_GRANDFATHER]]</f>
        <v>0</v>
      </c>
      <c r="AO3581" s="275">
        <f>Table2[[#This Row],[OUTSD_IND_HEALTH_TOTAL]]-Table2[[#This Row],[OUTSD_IND_GRANDFATHER]]</f>
        <v>0</v>
      </c>
      <c r="AP3581" s="273">
        <f>(Table2[[#This Row],[OUTSD_SG_HEALTH_TOTAL]]+Table2[[#This Row],[EXCHG_SG_HEALTH_TOTAL]])-Table2[[#This Row],[OUTSD_SG_GRANDFATHER]]</f>
        <v>0</v>
      </c>
      <c r="AQ3581" s="275">
        <f>Table2[[#This Row],[OUTSD_SG_HEALTH_TOTAL]]-Table2[[#This Row],[OUTSD_SG_GRANDFATHER]]</f>
        <v>0</v>
      </c>
      <c r="AR3581" s="273">
        <f>Table2[[#This Row],[EXCHG_IND_HEALTH_TOTAL]]+Table2[[#This Row],[OUTSD_IND_HEALTH_TOTAL]]</f>
        <v>0</v>
      </c>
      <c r="AS3581" s="273">
        <f>Table2[[#This Row],[EXCHG_SG_HEALTH_TOTAL]]+Table2[[#This Row],[OUTSD_SG_HEALTH_TOTAL]]</f>
        <v>0</v>
      </c>
      <c r="AT3581" s="273">
        <f>Table2[[#This Row],[OUTSD_ATM_HEALTH_TOTAL]]+Table2[[#This Row],[OUTSD_LG_HEALTH_TOTAL]]+Table2[[#This Row],[Individual Total]]+Table2[[#This Row],[Small Group Total]]+Table2[[#This Row],[OUTSD_STUDENT]]</f>
        <v>2</v>
      </c>
    </row>
    <row r="3582" spans="1:46">
      <c r="A3582" t="s">
        <v>415</v>
      </c>
      <c r="B3582" t="s">
        <v>358</v>
      </c>
      <c r="AB3582">
        <v>10</v>
      </c>
      <c r="AL3582">
        <v>2023</v>
      </c>
      <c r="AM3582">
        <v>4</v>
      </c>
      <c r="AN3582" s="273">
        <f>(Table2[[#This Row],[OUTSD_IND_HEALTH_TOTAL]]+Table2[[#This Row],[EXCHG_IND_HEALTH_TOTAL]])-Table2[[#This Row],[OUTSD_IND_GRANDFATHER]]</f>
        <v>0</v>
      </c>
      <c r="AO3582" s="275">
        <f>Table2[[#This Row],[OUTSD_IND_HEALTH_TOTAL]]-Table2[[#This Row],[OUTSD_IND_GRANDFATHER]]</f>
        <v>0</v>
      </c>
      <c r="AP3582" s="273">
        <f>(Table2[[#This Row],[OUTSD_SG_HEALTH_TOTAL]]+Table2[[#This Row],[EXCHG_SG_HEALTH_TOTAL]])-Table2[[#This Row],[OUTSD_SG_GRANDFATHER]]</f>
        <v>0</v>
      </c>
      <c r="AQ3582" s="275">
        <f>Table2[[#This Row],[OUTSD_SG_HEALTH_TOTAL]]-Table2[[#This Row],[OUTSD_SG_GRANDFATHER]]</f>
        <v>0</v>
      </c>
      <c r="AR3582" s="273">
        <f>Table2[[#This Row],[EXCHG_IND_HEALTH_TOTAL]]+Table2[[#This Row],[OUTSD_IND_HEALTH_TOTAL]]</f>
        <v>0</v>
      </c>
      <c r="AS3582" s="273">
        <f>Table2[[#This Row],[EXCHG_SG_HEALTH_TOTAL]]+Table2[[#This Row],[OUTSD_SG_HEALTH_TOTAL]]</f>
        <v>0</v>
      </c>
      <c r="AT3582" s="273">
        <f>Table2[[#This Row],[OUTSD_ATM_HEALTH_TOTAL]]+Table2[[#This Row],[OUTSD_LG_HEALTH_TOTAL]]+Table2[[#This Row],[Individual Total]]+Table2[[#This Row],[Small Group Total]]+Table2[[#This Row],[OUTSD_STUDENT]]</f>
        <v>10</v>
      </c>
    </row>
    <row r="3583" spans="1:46">
      <c r="A3583" t="s">
        <v>415</v>
      </c>
      <c r="B3583" t="s">
        <v>361</v>
      </c>
      <c r="AB3583">
        <v>3</v>
      </c>
      <c r="AL3583">
        <v>2023</v>
      </c>
      <c r="AM3583">
        <v>4</v>
      </c>
      <c r="AN3583" s="273">
        <f>(Table2[[#This Row],[OUTSD_IND_HEALTH_TOTAL]]+Table2[[#This Row],[EXCHG_IND_HEALTH_TOTAL]])-Table2[[#This Row],[OUTSD_IND_GRANDFATHER]]</f>
        <v>0</v>
      </c>
      <c r="AO3583" s="275">
        <f>Table2[[#This Row],[OUTSD_IND_HEALTH_TOTAL]]-Table2[[#This Row],[OUTSD_IND_GRANDFATHER]]</f>
        <v>0</v>
      </c>
      <c r="AP3583" s="273">
        <f>(Table2[[#This Row],[OUTSD_SG_HEALTH_TOTAL]]+Table2[[#This Row],[EXCHG_SG_HEALTH_TOTAL]])-Table2[[#This Row],[OUTSD_SG_GRANDFATHER]]</f>
        <v>0</v>
      </c>
      <c r="AQ3583" s="275">
        <f>Table2[[#This Row],[OUTSD_SG_HEALTH_TOTAL]]-Table2[[#This Row],[OUTSD_SG_GRANDFATHER]]</f>
        <v>0</v>
      </c>
      <c r="AR3583" s="273">
        <f>Table2[[#This Row],[EXCHG_IND_HEALTH_TOTAL]]+Table2[[#This Row],[OUTSD_IND_HEALTH_TOTAL]]</f>
        <v>0</v>
      </c>
      <c r="AS3583" s="273">
        <f>Table2[[#This Row],[EXCHG_SG_HEALTH_TOTAL]]+Table2[[#This Row],[OUTSD_SG_HEALTH_TOTAL]]</f>
        <v>0</v>
      </c>
      <c r="AT3583" s="273">
        <f>Table2[[#This Row],[OUTSD_ATM_HEALTH_TOTAL]]+Table2[[#This Row],[OUTSD_LG_HEALTH_TOTAL]]+Table2[[#This Row],[Individual Total]]+Table2[[#This Row],[Small Group Total]]+Table2[[#This Row],[OUTSD_STUDENT]]</f>
        <v>3</v>
      </c>
    </row>
    <row r="3584" spans="1:46">
      <c r="A3584" t="s">
        <v>415</v>
      </c>
      <c r="B3584" t="s">
        <v>377</v>
      </c>
      <c r="AB3584">
        <v>1</v>
      </c>
      <c r="AL3584">
        <v>2023</v>
      </c>
      <c r="AM3584">
        <v>4</v>
      </c>
      <c r="AN3584" s="273">
        <f>(Table2[[#This Row],[OUTSD_IND_HEALTH_TOTAL]]+Table2[[#This Row],[EXCHG_IND_HEALTH_TOTAL]])-Table2[[#This Row],[OUTSD_IND_GRANDFATHER]]</f>
        <v>0</v>
      </c>
      <c r="AO3584" s="275">
        <f>Table2[[#This Row],[OUTSD_IND_HEALTH_TOTAL]]-Table2[[#This Row],[OUTSD_IND_GRANDFATHER]]</f>
        <v>0</v>
      </c>
      <c r="AP3584" s="273">
        <f>(Table2[[#This Row],[OUTSD_SG_HEALTH_TOTAL]]+Table2[[#This Row],[EXCHG_SG_HEALTH_TOTAL]])-Table2[[#This Row],[OUTSD_SG_GRANDFATHER]]</f>
        <v>0</v>
      </c>
      <c r="AQ3584" s="275">
        <f>Table2[[#This Row],[OUTSD_SG_HEALTH_TOTAL]]-Table2[[#This Row],[OUTSD_SG_GRANDFATHER]]</f>
        <v>0</v>
      </c>
      <c r="AR3584" s="273">
        <f>Table2[[#This Row],[EXCHG_IND_HEALTH_TOTAL]]+Table2[[#This Row],[OUTSD_IND_HEALTH_TOTAL]]</f>
        <v>0</v>
      </c>
      <c r="AS3584" s="273">
        <f>Table2[[#This Row],[EXCHG_SG_HEALTH_TOTAL]]+Table2[[#This Row],[OUTSD_SG_HEALTH_TOTAL]]</f>
        <v>0</v>
      </c>
      <c r="AT3584" s="273">
        <f>Table2[[#This Row],[OUTSD_ATM_HEALTH_TOTAL]]+Table2[[#This Row],[OUTSD_LG_HEALTH_TOTAL]]+Table2[[#This Row],[Individual Total]]+Table2[[#This Row],[Small Group Total]]+Table2[[#This Row],[OUTSD_STUDENT]]</f>
        <v>1</v>
      </c>
    </row>
    <row r="3585" spans="1:46">
      <c r="A3585" t="s">
        <v>415</v>
      </c>
      <c r="B3585" t="s">
        <v>370</v>
      </c>
      <c r="AB3585">
        <v>17</v>
      </c>
      <c r="AL3585">
        <v>2023</v>
      </c>
      <c r="AM3585">
        <v>4</v>
      </c>
      <c r="AN3585" s="273">
        <f>(Table2[[#This Row],[OUTSD_IND_HEALTH_TOTAL]]+Table2[[#This Row],[EXCHG_IND_HEALTH_TOTAL]])-Table2[[#This Row],[OUTSD_IND_GRANDFATHER]]</f>
        <v>0</v>
      </c>
      <c r="AO3585" s="275">
        <f>Table2[[#This Row],[OUTSD_IND_HEALTH_TOTAL]]-Table2[[#This Row],[OUTSD_IND_GRANDFATHER]]</f>
        <v>0</v>
      </c>
      <c r="AP3585" s="273">
        <f>(Table2[[#This Row],[OUTSD_SG_HEALTH_TOTAL]]+Table2[[#This Row],[EXCHG_SG_HEALTH_TOTAL]])-Table2[[#This Row],[OUTSD_SG_GRANDFATHER]]</f>
        <v>0</v>
      </c>
      <c r="AQ3585" s="275">
        <f>Table2[[#This Row],[OUTSD_SG_HEALTH_TOTAL]]-Table2[[#This Row],[OUTSD_SG_GRANDFATHER]]</f>
        <v>0</v>
      </c>
      <c r="AR3585" s="273">
        <f>Table2[[#This Row],[EXCHG_IND_HEALTH_TOTAL]]+Table2[[#This Row],[OUTSD_IND_HEALTH_TOTAL]]</f>
        <v>0</v>
      </c>
      <c r="AS3585" s="273">
        <f>Table2[[#This Row],[EXCHG_SG_HEALTH_TOTAL]]+Table2[[#This Row],[OUTSD_SG_HEALTH_TOTAL]]</f>
        <v>0</v>
      </c>
      <c r="AT3585" s="273">
        <f>Table2[[#This Row],[OUTSD_ATM_HEALTH_TOTAL]]+Table2[[#This Row],[OUTSD_LG_HEALTH_TOTAL]]+Table2[[#This Row],[Individual Total]]+Table2[[#This Row],[Small Group Total]]+Table2[[#This Row],[OUTSD_STUDENT]]</f>
        <v>17</v>
      </c>
    </row>
    <row r="3586" spans="1:46">
      <c r="A3586" t="s">
        <v>415</v>
      </c>
      <c r="B3586" t="s">
        <v>367</v>
      </c>
      <c r="AB3586">
        <v>2</v>
      </c>
      <c r="AL3586">
        <v>2023</v>
      </c>
      <c r="AM3586">
        <v>4</v>
      </c>
      <c r="AN3586" s="273">
        <f>(Table2[[#This Row],[OUTSD_IND_HEALTH_TOTAL]]+Table2[[#This Row],[EXCHG_IND_HEALTH_TOTAL]])-Table2[[#This Row],[OUTSD_IND_GRANDFATHER]]</f>
        <v>0</v>
      </c>
      <c r="AO3586" s="275">
        <f>Table2[[#This Row],[OUTSD_IND_HEALTH_TOTAL]]-Table2[[#This Row],[OUTSD_IND_GRANDFATHER]]</f>
        <v>0</v>
      </c>
      <c r="AP3586" s="273">
        <f>(Table2[[#This Row],[OUTSD_SG_HEALTH_TOTAL]]+Table2[[#This Row],[EXCHG_SG_HEALTH_TOTAL]])-Table2[[#This Row],[OUTSD_SG_GRANDFATHER]]</f>
        <v>0</v>
      </c>
      <c r="AQ3586" s="275">
        <f>Table2[[#This Row],[OUTSD_SG_HEALTH_TOTAL]]-Table2[[#This Row],[OUTSD_SG_GRANDFATHER]]</f>
        <v>0</v>
      </c>
      <c r="AR3586" s="273">
        <f>Table2[[#This Row],[EXCHG_IND_HEALTH_TOTAL]]+Table2[[#This Row],[OUTSD_IND_HEALTH_TOTAL]]</f>
        <v>0</v>
      </c>
      <c r="AS3586" s="273">
        <f>Table2[[#This Row],[EXCHG_SG_HEALTH_TOTAL]]+Table2[[#This Row],[OUTSD_SG_HEALTH_TOTAL]]</f>
        <v>0</v>
      </c>
      <c r="AT3586" s="273">
        <f>Table2[[#This Row],[OUTSD_ATM_HEALTH_TOTAL]]+Table2[[#This Row],[OUTSD_LG_HEALTH_TOTAL]]+Table2[[#This Row],[Individual Total]]+Table2[[#This Row],[Small Group Total]]+Table2[[#This Row],[OUTSD_STUDENT]]</f>
        <v>2</v>
      </c>
    </row>
    <row r="3587" spans="1:46">
      <c r="A3587" t="s">
        <v>415</v>
      </c>
      <c r="B3587" t="s">
        <v>360</v>
      </c>
      <c r="AB3587">
        <v>1</v>
      </c>
      <c r="AL3587">
        <v>2023</v>
      </c>
      <c r="AM3587">
        <v>4</v>
      </c>
      <c r="AN3587" s="273">
        <f>(Table2[[#This Row],[OUTSD_IND_HEALTH_TOTAL]]+Table2[[#This Row],[EXCHG_IND_HEALTH_TOTAL]])-Table2[[#This Row],[OUTSD_IND_GRANDFATHER]]</f>
        <v>0</v>
      </c>
      <c r="AO3587" s="275">
        <f>Table2[[#This Row],[OUTSD_IND_HEALTH_TOTAL]]-Table2[[#This Row],[OUTSD_IND_GRANDFATHER]]</f>
        <v>0</v>
      </c>
      <c r="AP3587" s="273">
        <f>(Table2[[#This Row],[OUTSD_SG_HEALTH_TOTAL]]+Table2[[#This Row],[EXCHG_SG_HEALTH_TOTAL]])-Table2[[#This Row],[OUTSD_SG_GRANDFATHER]]</f>
        <v>0</v>
      </c>
      <c r="AQ3587" s="275">
        <f>Table2[[#This Row],[OUTSD_SG_HEALTH_TOTAL]]-Table2[[#This Row],[OUTSD_SG_GRANDFATHER]]</f>
        <v>0</v>
      </c>
      <c r="AR3587" s="273">
        <f>Table2[[#This Row],[EXCHG_IND_HEALTH_TOTAL]]+Table2[[#This Row],[OUTSD_IND_HEALTH_TOTAL]]</f>
        <v>0</v>
      </c>
      <c r="AS3587" s="273">
        <f>Table2[[#This Row],[EXCHG_SG_HEALTH_TOTAL]]+Table2[[#This Row],[OUTSD_SG_HEALTH_TOTAL]]</f>
        <v>0</v>
      </c>
      <c r="AT3587" s="273">
        <f>Table2[[#This Row],[OUTSD_ATM_HEALTH_TOTAL]]+Table2[[#This Row],[OUTSD_LG_HEALTH_TOTAL]]+Table2[[#This Row],[Individual Total]]+Table2[[#This Row],[Small Group Total]]+Table2[[#This Row],[OUTSD_STUDENT]]</f>
        <v>1</v>
      </c>
    </row>
    <row r="3588" spans="1:46">
      <c r="A3588" t="s">
        <v>415</v>
      </c>
      <c r="B3588" t="s">
        <v>368</v>
      </c>
      <c r="AB3588">
        <v>4</v>
      </c>
      <c r="AL3588">
        <v>2023</v>
      </c>
      <c r="AM3588">
        <v>4</v>
      </c>
      <c r="AN3588" s="273">
        <f>(Table2[[#This Row],[OUTSD_IND_HEALTH_TOTAL]]+Table2[[#This Row],[EXCHG_IND_HEALTH_TOTAL]])-Table2[[#This Row],[OUTSD_IND_GRANDFATHER]]</f>
        <v>0</v>
      </c>
      <c r="AO3588" s="275">
        <f>Table2[[#This Row],[OUTSD_IND_HEALTH_TOTAL]]-Table2[[#This Row],[OUTSD_IND_GRANDFATHER]]</f>
        <v>0</v>
      </c>
      <c r="AP3588" s="273">
        <f>(Table2[[#This Row],[OUTSD_SG_HEALTH_TOTAL]]+Table2[[#This Row],[EXCHG_SG_HEALTH_TOTAL]])-Table2[[#This Row],[OUTSD_SG_GRANDFATHER]]</f>
        <v>0</v>
      </c>
      <c r="AQ3588" s="275">
        <f>Table2[[#This Row],[OUTSD_SG_HEALTH_TOTAL]]-Table2[[#This Row],[OUTSD_SG_GRANDFATHER]]</f>
        <v>0</v>
      </c>
      <c r="AR3588" s="273">
        <f>Table2[[#This Row],[EXCHG_IND_HEALTH_TOTAL]]+Table2[[#This Row],[OUTSD_IND_HEALTH_TOTAL]]</f>
        <v>0</v>
      </c>
      <c r="AS3588" s="273">
        <f>Table2[[#This Row],[EXCHG_SG_HEALTH_TOTAL]]+Table2[[#This Row],[OUTSD_SG_HEALTH_TOTAL]]</f>
        <v>0</v>
      </c>
      <c r="AT3588" s="273">
        <f>Table2[[#This Row],[OUTSD_ATM_HEALTH_TOTAL]]+Table2[[#This Row],[OUTSD_LG_HEALTH_TOTAL]]+Table2[[#This Row],[Individual Total]]+Table2[[#This Row],[Small Group Total]]+Table2[[#This Row],[OUTSD_STUDENT]]</f>
        <v>4</v>
      </c>
    </row>
    <row r="3589" spans="1:46">
      <c r="A3589" t="s">
        <v>415</v>
      </c>
      <c r="B3589" t="s">
        <v>366</v>
      </c>
      <c r="AB3589">
        <v>8</v>
      </c>
      <c r="AL3589">
        <v>2023</v>
      </c>
      <c r="AM3589">
        <v>4</v>
      </c>
      <c r="AN3589" s="273">
        <f>(Table2[[#This Row],[OUTSD_IND_HEALTH_TOTAL]]+Table2[[#This Row],[EXCHG_IND_HEALTH_TOTAL]])-Table2[[#This Row],[OUTSD_IND_GRANDFATHER]]</f>
        <v>0</v>
      </c>
      <c r="AO3589" s="275">
        <f>Table2[[#This Row],[OUTSD_IND_HEALTH_TOTAL]]-Table2[[#This Row],[OUTSD_IND_GRANDFATHER]]</f>
        <v>0</v>
      </c>
      <c r="AP3589" s="273">
        <f>(Table2[[#This Row],[OUTSD_SG_HEALTH_TOTAL]]+Table2[[#This Row],[EXCHG_SG_HEALTH_TOTAL]])-Table2[[#This Row],[OUTSD_SG_GRANDFATHER]]</f>
        <v>0</v>
      </c>
      <c r="AQ3589" s="275">
        <f>Table2[[#This Row],[OUTSD_SG_HEALTH_TOTAL]]-Table2[[#This Row],[OUTSD_SG_GRANDFATHER]]</f>
        <v>0</v>
      </c>
      <c r="AR3589" s="273">
        <f>Table2[[#This Row],[EXCHG_IND_HEALTH_TOTAL]]+Table2[[#This Row],[OUTSD_IND_HEALTH_TOTAL]]</f>
        <v>0</v>
      </c>
      <c r="AS3589" s="273">
        <f>Table2[[#This Row],[EXCHG_SG_HEALTH_TOTAL]]+Table2[[#This Row],[OUTSD_SG_HEALTH_TOTAL]]</f>
        <v>0</v>
      </c>
      <c r="AT3589" s="273">
        <f>Table2[[#This Row],[OUTSD_ATM_HEALTH_TOTAL]]+Table2[[#This Row],[OUTSD_LG_HEALTH_TOTAL]]+Table2[[#This Row],[Individual Total]]+Table2[[#This Row],[Small Group Total]]+Table2[[#This Row],[OUTSD_STUDENT]]</f>
        <v>8</v>
      </c>
    </row>
    <row r="3590" spans="1:46">
      <c r="A3590" t="s">
        <v>415</v>
      </c>
      <c r="B3590" t="s">
        <v>375</v>
      </c>
      <c r="AB3590">
        <v>2</v>
      </c>
      <c r="AL3590">
        <v>2023</v>
      </c>
      <c r="AM3590">
        <v>4</v>
      </c>
      <c r="AN3590" s="273">
        <f>(Table2[[#This Row],[OUTSD_IND_HEALTH_TOTAL]]+Table2[[#This Row],[EXCHG_IND_HEALTH_TOTAL]])-Table2[[#This Row],[OUTSD_IND_GRANDFATHER]]</f>
        <v>0</v>
      </c>
      <c r="AO3590" s="275">
        <f>Table2[[#This Row],[OUTSD_IND_HEALTH_TOTAL]]-Table2[[#This Row],[OUTSD_IND_GRANDFATHER]]</f>
        <v>0</v>
      </c>
      <c r="AP3590" s="273">
        <f>(Table2[[#This Row],[OUTSD_SG_HEALTH_TOTAL]]+Table2[[#This Row],[EXCHG_SG_HEALTH_TOTAL]])-Table2[[#This Row],[OUTSD_SG_GRANDFATHER]]</f>
        <v>0</v>
      </c>
      <c r="AQ3590" s="275">
        <f>Table2[[#This Row],[OUTSD_SG_HEALTH_TOTAL]]-Table2[[#This Row],[OUTSD_SG_GRANDFATHER]]</f>
        <v>0</v>
      </c>
      <c r="AR3590" s="273">
        <f>Table2[[#This Row],[EXCHG_IND_HEALTH_TOTAL]]+Table2[[#This Row],[OUTSD_IND_HEALTH_TOTAL]]</f>
        <v>0</v>
      </c>
      <c r="AS3590" s="273">
        <f>Table2[[#This Row],[EXCHG_SG_HEALTH_TOTAL]]+Table2[[#This Row],[OUTSD_SG_HEALTH_TOTAL]]</f>
        <v>0</v>
      </c>
      <c r="AT3590" s="273">
        <f>Table2[[#This Row],[OUTSD_ATM_HEALTH_TOTAL]]+Table2[[#This Row],[OUTSD_LG_HEALTH_TOTAL]]+Table2[[#This Row],[Individual Total]]+Table2[[#This Row],[Small Group Total]]+Table2[[#This Row],[OUTSD_STUDENT]]</f>
        <v>2</v>
      </c>
    </row>
    <row r="3591" spans="1:46">
      <c r="A3591" t="s">
        <v>415</v>
      </c>
      <c r="B3591" t="s">
        <v>365</v>
      </c>
      <c r="AB3591">
        <v>2</v>
      </c>
      <c r="AL3591">
        <v>2023</v>
      </c>
      <c r="AM3591">
        <v>4</v>
      </c>
      <c r="AN3591" s="273">
        <f>(Table2[[#This Row],[OUTSD_IND_HEALTH_TOTAL]]+Table2[[#This Row],[EXCHG_IND_HEALTH_TOTAL]])-Table2[[#This Row],[OUTSD_IND_GRANDFATHER]]</f>
        <v>0</v>
      </c>
      <c r="AO3591" s="275">
        <f>Table2[[#This Row],[OUTSD_IND_HEALTH_TOTAL]]-Table2[[#This Row],[OUTSD_IND_GRANDFATHER]]</f>
        <v>0</v>
      </c>
      <c r="AP3591" s="273">
        <f>(Table2[[#This Row],[OUTSD_SG_HEALTH_TOTAL]]+Table2[[#This Row],[EXCHG_SG_HEALTH_TOTAL]])-Table2[[#This Row],[OUTSD_SG_GRANDFATHER]]</f>
        <v>0</v>
      </c>
      <c r="AQ3591" s="275">
        <f>Table2[[#This Row],[OUTSD_SG_HEALTH_TOTAL]]-Table2[[#This Row],[OUTSD_SG_GRANDFATHER]]</f>
        <v>0</v>
      </c>
      <c r="AR3591" s="273">
        <f>Table2[[#This Row],[EXCHG_IND_HEALTH_TOTAL]]+Table2[[#This Row],[OUTSD_IND_HEALTH_TOTAL]]</f>
        <v>0</v>
      </c>
      <c r="AS3591" s="273">
        <f>Table2[[#This Row],[EXCHG_SG_HEALTH_TOTAL]]+Table2[[#This Row],[OUTSD_SG_HEALTH_TOTAL]]</f>
        <v>0</v>
      </c>
      <c r="AT3591" s="273">
        <f>Table2[[#This Row],[OUTSD_ATM_HEALTH_TOTAL]]+Table2[[#This Row],[OUTSD_LG_HEALTH_TOTAL]]+Table2[[#This Row],[Individual Total]]+Table2[[#This Row],[Small Group Total]]+Table2[[#This Row],[OUTSD_STUDENT]]</f>
        <v>2</v>
      </c>
    </row>
    <row r="3592" spans="1:46">
      <c r="A3592" t="s">
        <v>415</v>
      </c>
      <c r="B3592" t="s">
        <v>383</v>
      </c>
      <c r="AB3592">
        <v>1</v>
      </c>
      <c r="AL3592">
        <v>2023</v>
      </c>
      <c r="AM3592">
        <v>4</v>
      </c>
      <c r="AN3592" s="273">
        <f>(Table2[[#This Row],[OUTSD_IND_HEALTH_TOTAL]]+Table2[[#This Row],[EXCHG_IND_HEALTH_TOTAL]])-Table2[[#This Row],[OUTSD_IND_GRANDFATHER]]</f>
        <v>0</v>
      </c>
      <c r="AO3592" s="275">
        <f>Table2[[#This Row],[OUTSD_IND_HEALTH_TOTAL]]-Table2[[#This Row],[OUTSD_IND_GRANDFATHER]]</f>
        <v>0</v>
      </c>
      <c r="AP3592" s="273">
        <f>(Table2[[#This Row],[OUTSD_SG_HEALTH_TOTAL]]+Table2[[#This Row],[EXCHG_SG_HEALTH_TOTAL]])-Table2[[#This Row],[OUTSD_SG_GRANDFATHER]]</f>
        <v>0</v>
      </c>
      <c r="AQ3592" s="275">
        <f>Table2[[#This Row],[OUTSD_SG_HEALTH_TOTAL]]-Table2[[#This Row],[OUTSD_SG_GRANDFATHER]]</f>
        <v>0</v>
      </c>
      <c r="AR3592" s="273">
        <f>Table2[[#This Row],[EXCHG_IND_HEALTH_TOTAL]]+Table2[[#This Row],[OUTSD_IND_HEALTH_TOTAL]]</f>
        <v>0</v>
      </c>
      <c r="AS3592" s="273">
        <f>Table2[[#This Row],[EXCHG_SG_HEALTH_TOTAL]]+Table2[[#This Row],[OUTSD_SG_HEALTH_TOTAL]]</f>
        <v>0</v>
      </c>
      <c r="AT3592" s="273">
        <f>Table2[[#This Row],[OUTSD_ATM_HEALTH_TOTAL]]+Table2[[#This Row],[OUTSD_LG_HEALTH_TOTAL]]+Table2[[#This Row],[Individual Total]]+Table2[[#This Row],[Small Group Total]]+Table2[[#This Row],[OUTSD_STUDENT]]</f>
        <v>1</v>
      </c>
    </row>
    <row r="3593" spans="1:46">
      <c r="A3593" t="s">
        <v>415</v>
      </c>
      <c r="B3593" t="s">
        <v>356</v>
      </c>
      <c r="AB3593">
        <v>4</v>
      </c>
      <c r="AL3593">
        <v>2023</v>
      </c>
      <c r="AM3593">
        <v>4</v>
      </c>
      <c r="AN3593" s="273">
        <f>(Table2[[#This Row],[OUTSD_IND_HEALTH_TOTAL]]+Table2[[#This Row],[EXCHG_IND_HEALTH_TOTAL]])-Table2[[#This Row],[OUTSD_IND_GRANDFATHER]]</f>
        <v>0</v>
      </c>
      <c r="AO3593" s="275">
        <f>Table2[[#This Row],[OUTSD_IND_HEALTH_TOTAL]]-Table2[[#This Row],[OUTSD_IND_GRANDFATHER]]</f>
        <v>0</v>
      </c>
      <c r="AP3593" s="273">
        <f>(Table2[[#This Row],[OUTSD_SG_HEALTH_TOTAL]]+Table2[[#This Row],[EXCHG_SG_HEALTH_TOTAL]])-Table2[[#This Row],[OUTSD_SG_GRANDFATHER]]</f>
        <v>0</v>
      </c>
      <c r="AQ3593" s="275">
        <f>Table2[[#This Row],[OUTSD_SG_HEALTH_TOTAL]]-Table2[[#This Row],[OUTSD_SG_GRANDFATHER]]</f>
        <v>0</v>
      </c>
      <c r="AR3593" s="273">
        <f>Table2[[#This Row],[EXCHG_IND_HEALTH_TOTAL]]+Table2[[#This Row],[OUTSD_IND_HEALTH_TOTAL]]</f>
        <v>0</v>
      </c>
      <c r="AS3593" s="273">
        <f>Table2[[#This Row],[EXCHG_SG_HEALTH_TOTAL]]+Table2[[#This Row],[OUTSD_SG_HEALTH_TOTAL]]</f>
        <v>0</v>
      </c>
      <c r="AT3593" s="273">
        <f>Table2[[#This Row],[OUTSD_ATM_HEALTH_TOTAL]]+Table2[[#This Row],[OUTSD_LG_HEALTH_TOTAL]]+Table2[[#This Row],[Individual Total]]+Table2[[#This Row],[Small Group Total]]+Table2[[#This Row],[OUTSD_STUDENT]]</f>
        <v>4</v>
      </c>
    </row>
    <row r="3594" spans="1:46">
      <c r="A3594" t="s">
        <v>415</v>
      </c>
      <c r="B3594" t="s">
        <v>359</v>
      </c>
      <c r="AB3594">
        <v>29</v>
      </c>
      <c r="AL3594">
        <v>2023</v>
      </c>
      <c r="AM3594">
        <v>4</v>
      </c>
      <c r="AN3594" s="273">
        <f>(Table2[[#This Row],[OUTSD_IND_HEALTH_TOTAL]]+Table2[[#This Row],[EXCHG_IND_HEALTH_TOTAL]])-Table2[[#This Row],[OUTSD_IND_GRANDFATHER]]</f>
        <v>0</v>
      </c>
      <c r="AO3594" s="275">
        <f>Table2[[#This Row],[OUTSD_IND_HEALTH_TOTAL]]-Table2[[#This Row],[OUTSD_IND_GRANDFATHER]]</f>
        <v>0</v>
      </c>
      <c r="AP3594" s="273">
        <f>(Table2[[#This Row],[OUTSD_SG_HEALTH_TOTAL]]+Table2[[#This Row],[EXCHG_SG_HEALTH_TOTAL]])-Table2[[#This Row],[OUTSD_SG_GRANDFATHER]]</f>
        <v>0</v>
      </c>
      <c r="AQ3594" s="275">
        <f>Table2[[#This Row],[OUTSD_SG_HEALTH_TOTAL]]-Table2[[#This Row],[OUTSD_SG_GRANDFATHER]]</f>
        <v>0</v>
      </c>
      <c r="AR3594" s="273">
        <f>Table2[[#This Row],[EXCHG_IND_HEALTH_TOTAL]]+Table2[[#This Row],[OUTSD_IND_HEALTH_TOTAL]]</f>
        <v>0</v>
      </c>
      <c r="AS3594" s="273">
        <f>Table2[[#This Row],[EXCHG_SG_HEALTH_TOTAL]]+Table2[[#This Row],[OUTSD_SG_HEALTH_TOTAL]]</f>
        <v>0</v>
      </c>
      <c r="AT3594" s="273">
        <f>Table2[[#This Row],[OUTSD_ATM_HEALTH_TOTAL]]+Table2[[#This Row],[OUTSD_LG_HEALTH_TOTAL]]+Table2[[#This Row],[Individual Total]]+Table2[[#This Row],[Small Group Total]]+Table2[[#This Row],[OUTSD_STUDENT]]</f>
        <v>29</v>
      </c>
    </row>
    <row r="3595" spans="1:46">
      <c r="A3595" t="s">
        <v>415</v>
      </c>
      <c r="B3595" t="s">
        <v>364</v>
      </c>
      <c r="AB3595">
        <v>1</v>
      </c>
      <c r="AL3595">
        <v>2023</v>
      </c>
      <c r="AM3595">
        <v>4</v>
      </c>
      <c r="AN3595" s="273">
        <f>(Table2[[#This Row],[OUTSD_IND_HEALTH_TOTAL]]+Table2[[#This Row],[EXCHG_IND_HEALTH_TOTAL]])-Table2[[#This Row],[OUTSD_IND_GRANDFATHER]]</f>
        <v>0</v>
      </c>
      <c r="AO3595" s="275">
        <f>Table2[[#This Row],[OUTSD_IND_HEALTH_TOTAL]]-Table2[[#This Row],[OUTSD_IND_GRANDFATHER]]</f>
        <v>0</v>
      </c>
      <c r="AP3595" s="273">
        <f>(Table2[[#This Row],[OUTSD_SG_HEALTH_TOTAL]]+Table2[[#This Row],[EXCHG_SG_HEALTH_TOTAL]])-Table2[[#This Row],[OUTSD_SG_GRANDFATHER]]</f>
        <v>0</v>
      </c>
      <c r="AQ3595" s="275">
        <f>Table2[[#This Row],[OUTSD_SG_HEALTH_TOTAL]]-Table2[[#This Row],[OUTSD_SG_GRANDFATHER]]</f>
        <v>0</v>
      </c>
      <c r="AR3595" s="273">
        <f>Table2[[#This Row],[EXCHG_IND_HEALTH_TOTAL]]+Table2[[#This Row],[OUTSD_IND_HEALTH_TOTAL]]</f>
        <v>0</v>
      </c>
      <c r="AS3595" s="273">
        <f>Table2[[#This Row],[EXCHG_SG_HEALTH_TOTAL]]+Table2[[#This Row],[OUTSD_SG_HEALTH_TOTAL]]</f>
        <v>0</v>
      </c>
      <c r="AT3595" s="273">
        <f>Table2[[#This Row],[OUTSD_ATM_HEALTH_TOTAL]]+Table2[[#This Row],[OUTSD_LG_HEALTH_TOTAL]]+Table2[[#This Row],[Individual Total]]+Table2[[#This Row],[Small Group Total]]+Table2[[#This Row],[OUTSD_STUDENT]]</f>
        <v>1</v>
      </c>
    </row>
    <row r="3596" spans="1:46">
      <c r="A3596" t="s">
        <v>415</v>
      </c>
      <c r="B3596" t="s">
        <v>384</v>
      </c>
      <c r="AB3596">
        <v>1</v>
      </c>
      <c r="AL3596">
        <v>2023</v>
      </c>
      <c r="AM3596">
        <v>4</v>
      </c>
      <c r="AN3596" s="273">
        <f>(Table2[[#This Row],[OUTSD_IND_HEALTH_TOTAL]]+Table2[[#This Row],[EXCHG_IND_HEALTH_TOTAL]])-Table2[[#This Row],[OUTSD_IND_GRANDFATHER]]</f>
        <v>0</v>
      </c>
      <c r="AO3596" s="275">
        <f>Table2[[#This Row],[OUTSD_IND_HEALTH_TOTAL]]-Table2[[#This Row],[OUTSD_IND_GRANDFATHER]]</f>
        <v>0</v>
      </c>
      <c r="AP3596" s="273">
        <f>(Table2[[#This Row],[OUTSD_SG_HEALTH_TOTAL]]+Table2[[#This Row],[EXCHG_SG_HEALTH_TOTAL]])-Table2[[#This Row],[OUTSD_SG_GRANDFATHER]]</f>
        <v>0</v>
      </c>
      <c r="AQ3596" s="275">
        <f>Table2[[#This Row],[OUTSD_SG_HEALTH_TOTAL]]-Table2[[#This Row],[OUTSD_SG_GRANDFATHER]]</f>
        <v>0</v>
      </c>
      <c r="AR3596" s="273">
        <f>Table2[[#This Row],[EXCHG_IND_HEALTH_TOTAL]]+Table2[[#This Row],[OUTSD_IND_HEALTH_TOTAL]]</f>
        <v>0</v>
      </c>
      <c r="AS3596" s="273">
        <f>Table2[[#This Row],[EXCHG_SG_HEALTH_TOTAL]]+Table2[[#This Row],[OUTSD_SG_HEALTH_TOTAL]]</f>
        <v>0</v>
      </c>
      <c r="AT3596" s="273">
        <f>Table2[[#This Row],[OUTSD_ATM_HEALTH_TOTAL]]+Table2[[#This Row],[OUTSD_LG_HEALTH_TOTAL]]+Table2[[#This Row],[Individual Total]]+Table2[[#This Row],[Small Group Total]]+Table2[[#This Row],[OUTSD_STUDENT]]</f>
        <v>1</v>
      </c>
    </row>
    <row r="3597" spans="1:46">
      <c r="A3597" t="s">
        <v>415</v>
      </c>
      <c r="B3597" t="s">
        <v>374</v>
      </c>
      <c r="AB3597">
        <v>2</v>
      </c>
      <c r="AL3597">
        <v>2023</v>
      </c>
      <c r="AM3597">
        <v>4</v>
      </c>
      <c r="AN3597" s="273">
        <f>(Table2[[#This Row],[OUTSD_IND_HEALTH_TOTAL]]+Table2[[#This Row],[EXCHG_IND_HEALTH_TOTAL]])-Table2[[#This Row],[OUTSD_IND_GRANDFATHER]]</f>
        <v>0</v>
      </c>
      <c r="AO3597" s="275">
        <f>Table2[[#This Row],[OUTSD_IND_HEALTH_TOTAL]]-Table2[[#This Row],[OUTSD_IND_GRANDFATHER]]</f>
        <v>0</v>
      </c>
      <c r="AP3597" s="273">
        <f>(Table2[[#This Row],[OUTSD_SG_HEALTH_TOTAL]]+Table2[[#This Row],[EXCHG_SG_HEALTH_TOTAL]])-Table2[[#This Row],[OUTSD_SG_GRANDFATHER]]</f>
        <v>0</v>
      </c>
      <c r="AQ3597" s="275">
        <f>Table2[[#This Row],[OUTSD_SG_HEALTH_TOTAL]]-Table2[[#This Row],[OUTSD_SG_GRANDFATHER]]</f>
        <v>0</v>
      </c>
      <c r="AR3597" s="273">
        <f>Table2[[#This Row],[EXCHG_IND_HEALTH_TOTAL]]+Table2[[#This Row],[OUTSD_IND_HEALTH_TOTAL]]</f>
        <v>0</v>
      </c>
      <c r="AS3597" s="273">
        <f>Table2[[#This Row],[EXCHG_SG_HEALTH_TOTAL]]+Table2[[#This Row],[OUTSD_SG_HEALTH_TOTAL]]</f>
        <v>0</v>
      </c>
      <c r="AT3597" s="273">
        <f>Table2[[#This Row],[OUTSD_ATM_HEALTH_TOTAL]]+Table2[[#This Row],[OUTSD_LG_HEALTH_TOTAL]]+Table2[[#This Row],[Individual Total]]+Table2[[#This Row],[Small Group Total]]+Table2[[#This Row],[OUTSD_STUDENT]]</f>
        <v>2</v>
      </c>
    </row>
    <row r="3598" spans="1:46">
      <c r="A3598" t="s">
        <v>415</v>
      </c>
      <c r="B3598" t="s">
        <v>373</v>
      </c>
      <c r="AB3598">
        <v>2</v>
      </c>
      <c r="AL3598">
        <v>2023</v>
      </c>
      <c r="AM3598">
        <v>4</v>
      </c>
      <c r="AN3598" s="273">
        <f>(Table2[[#This Row],[OUTSD_IND_HEALTH_TOTAL]]+Table2[[#This Row],[EXCHG_IND_HEALTH_TOTAL]])-Table2[[#This Row],[OUTSD_IND_GRANDFATHER]]</f>
        <v>0</v>
      </c>
      <c r="AO3598" s="275">
        <f>Table2[[#This Row],[OUTSD_IND_HEALTH_TOTAL]]-Table2[[#This Row],[OUTSD_IND_GRANDFATHER]]</f>
        <v>0</v>
      </c>
      <c r="AP3598" s="273">
        <f>(Table2[[#This Row],[OUTSD_SG_HEALTH_TOTAL]]+Table2[[#This Row],[EXCHG_SG_HEALTH_TOTAL]])-Table2[[#This Row],[OUTSD_SG_GRANDFATHER]]</f>
        <v>0</v>
      </c>
      <c r="AQ3598" s="275">
        <f>Table2[[#This Row],[OUTSD_SG_HEALTH_TOTAL]]-Table2[[#This Row],[OUTSD_SG_GRANDFATHER]]</f>
        <v>0</v>
      </c>
      <c r="AR3598" s="273">
        <f>Table2[[#This Row],[EXCHG_IND_HEALTH_TOTAL]]+Table2[[#This Row],[OUTSD_IND_HEALTH_TOTAL]]</f>
        <v>0</v>
      </c>
      <c r="AS3598" s="273">
        <f>Table2[[#This Row],[EXCHG_SG_HEALTH_TOTAL]]+Table2[[#This Row],[OUTSD_SG_HEALTH_TOTAL]]</f>
        <v>0</v>
      </c>
      <c r="AT3598" s="273">
        <f>Table2[[#This Row],[OUTSD_ATM_HEALTH_TOTAL]]+Table2[[#This Row],[OUTSD_LG_HEALTH_TOTAL]]+Table2[[#This Row],[Individual Total]]+Table2[[#This Row],[Small Group Total]]+Table2[[#This Row],[OUTSD_STUDENT]]</f>
        <v>2</v>
      </c>
    </row>
    <row r="3599" spans="1:46">
      <c r="A3599" t="s">
        <v>415</v>
      </c>
      <c r="B3599" t="s">
        <v>357</v>
      </c>
      <c r="AB3599">
        <v>16</v>
      </c>
      <c r="AL3599">
        <v>2023</v>
      </c>
      <c r="AM3599">
        <v>4</v>
      </c>
      <c r="AN3599" s="273">
        <f>(Table2[[#This Row],[OUTSD_IND_HEALTH_TOTAL]]+Table2[[#This Row],[EXCHG_IND_HEALTH_TOTAL]])-Table2[[#This Row],[OUTSD_IND_GRANDFATHER]]</f>
        <v>0</v>
      </c>
      <c r="AO3599" s="275">
        <f>Table2[[#This Row],[OUTSD_IND_HEALTH_TOTAL]]-Table2[[#This Row],[OUTSD_IND_GRANDFATHER]]</f>
        <v>0</v>
      </c>
      <c r="AP3599" s="273">
        <f>(Table2[[#This Row],[OUTSD_SG_HEALTH_TOTAL]]+Table2[[#This Row],[EXCHG_SG_HEALTH_TOTAL]])-Table2[[#This Row],[OUTSD_SG_GRANDFATHER]]</f>
        <v>0</v>
      </c>
      <c r="AQ3599" s="275">
        <f>Table2[[#This Row],[OUTSD_SG_HEALTH_TOTAL]]-Table2[[#This Row],[OUTSD_SG_GRANDFATHER]]</f>
        <v>0</v>
      </c>
      <c r="AR3599" s="273">
        <f>Table2[[#This Row],[EXCHG_IND_HEALTH_TOTAL]]+Table2[[#This Row],[OUTSD_IND_HEALTH_TOTAL]]</f>
        <v>0</v>
      </c>
      <c r="AS3599" s="273">
        <f>Table2[[#This Row],[EXCHG_SG_HEALTH_TOTAL]]+Table2[[#This Row],[OUTSD_SG_HEALTH_TOTAL]]</f>
        <v>0</v>
      </c>
      <c r="AT3599" s="273">
        <f>Table2[[#This Row],[OUTSD_ATM_HEALTH_TOTAL]]+Table2[[#This Row],[OUTSD_LG_HEALTH_TOTAL]]+Table2[[#This Row],[Individual Total]]+Table2[[#This Row],[Small Group Total]]+Table2[[#This Row],[OUTSD_STUDENT]]</f>
        <v>16</v>
      </c>
    </row>
    <row r="3600" spans="1:46">
      <c r="A3600" t="s">
        <v>415</v>
      </c>
      <c r="B3600" t="s">
        <v>362</v>
      </c>
      <c r="AB3600">
        <v>3</v>
      </c>
      <c r="AL3600">
        <v>2023</v>
      </c>
      <c r="AM3600">
        <v>4</v>
      </c>
      <c r="AN3600" s="273">
        <f>(Table2[[#This Row],[OUTSD_IND_HEALTH_TOTAL]]+Table2[[#This Row],[EXCHG_IND_HEALTH_TOTAL]])-Table2[[#This Row],[OUTSD_IND_GRANDFATHER]]</f>
        <v>0</v>
      </c>
      <c r="AO3600" s="275">
        <f>Table2[[#This Row],[OUTSD_IND_HEALTH_TOTAL]]-Table2[[#This Row],[OUTSD_IND_GRANDFATHER]]</f>
        <v>0</v>
      </c>
      <c r="AP3600" s="273">
        <f>(Table2[[#This Row],[OUTSD_SG_HEALTH_TOTAL]]+Table2[[#This Row],[EXCHG_SG_HEALTH_TOTAL]])-Table2[[#This Row],[OUTSD_SG_GRANDFATHER]]</f>
        <v>0</v>
      </c>
      <c r="AQ3600" s="275">
        <f>Table2[[#This Row],[OUTSD_SG_HEALTH_TOTAL]]-Table2[[#This Row],[OUTSD_SG_GRANDFATHER]]</f>
        <v>0</v>
      </c>
      <c r="AR3600" s="273">
        <f>Table2[[#This Row],[EXCHG_IND_HEALTH_TOTAL]]+Table2[[#This Row],[OUTSD_IND_HEALTH_TOTAL]]</f>
        <v>0</v>
      </c>
      <c r="AS3600" s="273">
        <f>Table2[[#This Row],[EXCHG_SG_HEALTH_TOTAL]]+Table2[[#This Row],[OUTSD_SG_HEALTH_TOTAL]]</f>
        <v>0</v>
      </c>
      <c r="AT3600" s="273">
        <f>Table2[[#This Row],[OUTSD_ATM_HEALTH_TOTAL]]+Table2[[#This Row],[OUTSD_LG_HEALTH_TOTAL]]+Table2[[#This Row],[Individual Total]]+Table2[[#This Row],[Small Group Total]]+Table2[[#This Row],[OUTSD_STUDENT]]</f>
        <v>3</v>
      </c>
    </row>
    <row r="3601" spans="1:46">
      <c r="A3601" t="s">
        <v>140</v>
      </c>
      <c r="B3601" t="s">
        <v>381</v>
      </c>
      <c r="AK3601">
        <v>221</v>
      </c>
      <c r="AL3601">
        <v>2023</v>
      </c>
      <c r="AM3601">
        <v>4</v>
      </c>
      <c r="AN3601" s="273">
        <f>(Table2[[#This Row],[OUTSD_IND_HEALTH_TOTAL]]+Table2[[#This Row],[EXCHG_IND_HEALTH_TOTAL]])-Table2[[#This Row],[OUTSD_IND_GRANDFATHER]]</f>
        <v>0</v>
      </c>
      <c r="AO3601" s="275">
        <f>Table2[[#This Row],[OUTSD_IND_HEALTH_TOTAL]]-Table2[[#This Row],[OUTSD_IND_GRANDFATHER]]</f>
        <v>0</v>
      </c>
      <c r="AP3601" s="273">
        <f>(Table2[[#This Row],[OUTSD_SG_HEALTH_TOTAL]]+Table2[[#This Row],[EXCHG_SG_HEALTH_TOTAL]])-Table2[[#This Row],[OUTSD_SG_GRANDFATHER]]</f>
        <v>0</v>
      </c>
      <c r="AQ3601" s="275">
        <f>Table2[[#This Row],[OUTSD_SG_HEALTH_TOTAL]]-Table2[[#This Row],[OUTSD_SG_GRANDFATHER]]</f>
        <v>0</v>
      </c>
      <c r="AR3601" s="273">
        <f>Table2[[#This Row],[EXCHG_IND_HEALTH_TOTAL]]+Table2[[#This Row],[OUTSD_IND_HEALTH_TOTAL]]</f>
        <v>0</v>
      </c>
      <c r="AS3601" s="273">
        <f>Table2[[#This Row],[EXCHG_SG_HEALTH_TOTAL]]+Table2[[#This Row],[OUTSD_SG_HEALTH_TOTAL]]</f>
        <v>0</v>
      </c>
      <c r="AT3601" s="273">
        <f>Table2[[#This Row],[OUTSD_ATM_HEALTH_TOTAL]]+Table2[[#This Row],[OUTSD_LG_HEALTH_TOTAL]]+Table2[[#This Row],[Individual Total]]+Table2[[#This Row],[Small Group Total]]+Table2[[#This Row],[OUTSD_STUDENT]]</f>
        <v>0</v>
      </c>
    </row>
    <row r="3602" spans="1:46">
      <c r="A3602" t="s">
        <v>140</v>
      </c>
      <c r="B3602" t="s">
        <v>363</v>
      </c>
      <c r="AK3602">
        <v>207</v>
      </c>
      <c r="AL3602">
        <v>2023</v>
      </c>
      <c r="AM3602">
        <v>4</v>
      </c>
      <c r="AN3602" s="273">
        <f>(Table2[[#This Row],[OUTSD_IND_HEALTH_TOTAL]]+Table2[[#This Row],[EXCHG_IND_HEALTH_TOTAL]])-Table2[[#This Row],[OUTSD_IND_GRANDFATHER]]</f>
        <v>0</v>
      </c>
      <c r="AO3602" s="275">
        <f>Table2[[#This Row],[OUTSD_IND_HEALTH_TOTAL]]-Table2[[#This Row],[OUTSD_IND_GRANDFATHER]]</f>
        <v>0</v>
      </c>
      <c r="AP3602" s="273">
        <f>(Table2[[#This Row],[OUTSD_SG_HEALTH_TOTAL]]+Table2[[#This Row],[EXCHG_SG_HEALTH_TOTAL]])-Table2[[#This Row],[OUTSD_SG_GRANDFATHER]]</f>
        <v>0</v>
      </c>
      <c r="AQ3602" s="275">
        <f>Table2[[#This Row],[OUTSD_SG_HEALTH_TOTAL]]-Table2[[#This Row],[OUTSD_SG_GRANDFATHER]]</f>
        <v>0</v>
      </c>
      <c r="AR3602" s="273">
        <f>Table2[[#This Row],[EXCHG_IND_HEALTH_TOTAL]]+Table2[[#This Row],[OUTSD_IND_HEALTH_TOTAL]]</f>
        <v>0</v>
      </c>
      <c r="AS3602" s="273">
        <f>Table2[[#This Row],[EXCHG_SG_HEALTH_TOTAL]]+Table2[[#This Row],[OUTSD_SG_HEALTH_TOTAL]]</f>
        <v>0</v>
      </c>
      <c r="AT3602" s="273">
        <f>Table2[[#This Row],[OUTSD_ATM_HEALTH_TOTAL]]+Table2[[#This Row],[OUTSD_LG_HEALTH_TOTAL]]+Table2[[#This Row],[Individual Total]]+Table2[[#This Row],[Small Group Total]]+Table2[[#This Row],[OUTSD_STUDENT]]</f>
        <v>0</v>
      </c>
    </row>
    <row r="3603" spans="1:46">
      <c r="A3603" t="s">
        <v>140</v>
      </c>
      <c r="B3603" t="s">
        <v>358</v>
      </c>
      <c r="AK3603">
        <v>841</v>
      </c>
      <c r="AL3603">
        <v>2023</v>
      </c>
      <c r="AM3603">
        <v>4</v>
      </c>
      <c r="AN3603" s="273">
        <f>(Table2[[#This Row],[OUTSD_IND_HEALTH_TOTAL]]+Table2[[#This Row],[EXCHG_IND_HEALTH_TOTAL]])-Table2[[#This Row],[OUTSD_IND_GRANDFATHER]]</f>
        <v>0</v>
      </c>
      <c r="AO3603" s="275">
        <f>Table2[[#This Row],[OUTSD_IND_HEALTH_TOTAL]]-Table2[[#This Row],[OUTSD_IND_GRANDFATHER]]</f>
        <v>0</v>
      </c>
      <c r="AP3603" s="273">
        <f>(Table2[[#This Row],[OUTSD_SG_HEALTH_TOTAL]]+Table2[[#This Row],[EXCHG_SG_HEALTH_TOTAL]])-Table2[[#This Row],[OUTSD_SG_GRANDFATHER]]</f>
        <v>0</v>
      </c>
      <c r="AQ3603" s="275">
        <f>Table2[[#This Row],[OUTSD_SG_HEALTH_TOTAL]]-Table2[[#This Row],[OUTSD_SG_GRANDFATHER]]</f>
        <v>0</v>
      </c>
      <c r="AR3603" s="273">
        <f>Table2[[#This Row],[EXCHG_IND_HEALTH_TOTAL]]+Table2[[#This Row],[OUTSD_IND_HEALTH_TOTAL]]</f>
        <v>0</v>
      </c>
      <c r="AS3603" s="273">
        <f>Table2[[#This Row],[EXCHG_SG_HEALTH_TOTAL]]+Table2[[#This Row],[OUTSD_SG_HEALTH_TOTAL]]</f>
        <v>0</v>
      </c>
      <c r="AT3603" s="273">
        <f>Table2[[#This Row],[OUTSD_ATM_HEALTH_TOTAL]]+Table2[[#This Row],[OUTSD_LG_HEALTH_TOTAL]]+Table2[[#This Row],[Individual Total]]+Table2[[#This Row],[Small Group Total]]+Table2[[#This Row],[OUTSD_STUDENT]]</f>
        <v>0</v>
      </c>
    </row>
    <row r="3604" spans="1:46">
      <c r="A3604" t="s">
        <v>140</v>
      </c>
      <c r="B3604" t="s">
        <v>361</v>
      </c>
      <c r="AK3604">
        <v>307</v>
      </c>
      <c r="AL3604">
        <v>2023</v>
      </c>
      <c r="AM3604">
        <v>4</v>
      </c>
      <c r="AN3604" s="273">
        <f>(Table2[[#This Row],[OUTSD_IND_HEALTH_TOTAL]]+Table2[[#This Row],[EXCHG_IND_HEALTH_TOTAL]])-Table2[[#This Row],[OUTSD_IND_GRANDFATHER]]</f>
        <v>0</v>
      </c>
      <c r="AO3604" s="275">
        <f>Table2[[#This Row],[OUTSD_IND_HEALTH_TOTAL]]-Table2[[#This Row],[OUTSD_IND_GRANDFATHER]]</f>
        <v>0</v>
      </c>
      <c r="AP3604" s="273">
        <f>(Table2[[#This Row],[OUTSD_SG_HEALTH_TOTAL]]+Table2[[#This Row],[EXCHG_SG_HEALTH_TOTAL]])-Table2[[#This Row],[OUTSD_SG_GRANDFATHER]]</f>
        <v>0</v>
      </c>
      <c r="AQ3604" s="275">
        <f>Table2[[#This Row],[OUTSD_SG_HEALTH_TOTAL]]-Table2[[#This Row],[OUTSD_SG_GRANDFATHER]]</f>
        <v>0</v>
      </c>
      <c r="AR3604" s="273">
        <f>Table2[[#This Row],[EXCHG_IND_HEALTH_TOTAL]]+Table2[[#This Row],[OUTSD_IND_HEALTH_TOTAL]]</f>
        <v>0</v>
      </c>
      <c r="AS3604" s="273">
        <f>Table2[[#This Row],[EXCHG_SG_HEALTH_TOTAL]]+Table2[[#This Row],[OUTSD_SG_HEALTH_TOTAL]]</f>
        <v>0</v>
      </c>
      <c r="AT3604" s="273">
        <f>Table2[[#This Row],[OUTSD_ATM_HEALTH_TOTAL]]+Table2[[#This Row],[OUTSD_LG_HEALTH_TOTAL]]+Table2[[#This Row],[Individual Total]]+Table2[[#This Row],[Small Group Total]]+Table2[[#This Row],[OUTSD_STUDENT]]</f>
        <v>0</v>
      </c>
    </row>
    <row r="3605" spans="1:46">
      <c r="A3605" t="s">
        <v>140</v>
      </c>
      <c r="B3605" t="s">
        <v>372</v>
      </c>
      <c r="AK3605">
        <v>104</v>
      </c>
      <c r="AL3605">
        <v>2023</v>
      </c>
      <c r="AM3605">
        <v>4</v>
      </c>
      <c r="AN3605" s="273">
        <f>(Table2[[#This Row],[OUTSD_IND_HEALTH_TOTAL]]+Table2[[#This Row],[EXCHG_IND_HEALTH_TOTAL]])-Table2[[#This Row],[OUTSD_IND_GRANDFATHER]]</f>
        <v>0</v>
      </c>
      <c r="AO3605" s="275">
        <f>Table2[[#This Row],[OUTSD_IND_HEALTH_TOTAL]]-Table2[[#This Row],[OUTSD_IND_GRANDFATHER]]</f>
        <v>0</v>
      </c>
      <c r="AP3605" s="273">
        <f>(Table2[[#This Row],[OUTSD_SG_HEALTH_TOTAL]]+Table2[[#This Row],[EXCHG_SG_HEALTH_TOTAL]])-Table2[[#This Row],[OUTSD_SG_GRANDFATHER]]</f>
        <v>0</v>
      </c>
      <c r="AQ3605" s="275">
        <f>Table2[[#This Row],[OUTSD_SG_HEALTH_TOTAL]]-Table2[[#This Row],[OUTSD_SG_GRANDFATHER]]</f>
        <v>0</v>
      </c>
      <c r="AR3605" s="273">
        <f>Table2[[#This Row],[EXCHG_IND_HEALTH_TOTAL]]+Table2[[#This Row],[OUTSD_IND_HEALTH_TOTAL]]</f>
        <v>0</v>
      </c>
      <c r="AS3605" s="273">
        <f>Table2[[#This Row],[EXCHG_SG_HEALTH_TOTAL]]+Table2[[#This Row],[OUTSD_SG_HEALTH_TOTAL]]</f>
        <v>0</v>
      </c>
      <c r="AT3605" s="273">
        <f>Table2[[#This Row],[OUTSD_ATM_HEALTH_TOTAL]]+Table2[[#This Row],[OUTSD_LG_HEALTH_TOTAL]]+Table2[[#This Row],[Individual Total]]+Table2[[#This Row],[Small Group Total]]+Table2[[#This Row],[OUTSD_STUDENT]]</f>
        <v>0</v>
      </c>
    </row>
    <row r="3606" spans="1:46">
      <c r="A3606" t="s">
        <v>140</v>
      </c>
      <c r="B3606" t="s">
        <v>376</v>
      </c>
      <c r="AK3606">
        <v>295</v>
      </c>
      <c r="AL3606">
        <v>2023</v>
      </c>
      <c r="AM3606">
        <v>4</v>
      </c>
      <c r="AN3606" s="273">
        <f>(Table2[[#This Row],[OUTSD_IND_HEALTH_TOTAL]]+Table2[[#This Row],[EXCHG_IND_HEALTH_TOTAL]])-Table2[[#This Row],[OUTSD_IND_GRANDFATHER]]</f>
        <v>0</v>
      </c>
      <c r="AO3606" s="275">
        <f>Table2[[#This Row],[OUTSD_IND_HEALTH_TOTAL]]-Table2[[#This Row],[OUTSD_IND_GRANDFATHER]]</f>
        <v>0</v>
      </c>
      <c r="AP3606" s="273">
        <f>(Table2[[#This Row],[OUTSD_SG_HEALTH_TOTAL]]+Table2[[#This Row],[EXCHG_SG_HEALTH_TOTAL]])-Table2[[#This Row],[OUTSD_SG_GRANDFATHER]]</f>
        <v>0</v>
      </c>
      <c r="AQ3606" s="275">
        <f>Table2[[#This Row],[OUTSD_SG_HEALTH_TOTAL]]-Table2[[#This Row],[OUTSD_SG_GRANDFATHER]]</f>
        <v>0</v>
      </c>
      <c r="AR3606" s="273">
        <f>Table2[[#This Row],[EXCHG_IND_HEALTH_TOTAL]]+Table2[[#This Row],[OUTSD_IND_HEALTH_TOTAL]]</f>
        <v>0</v>
      </c>
      <c r="AS3606" s="273">
        <f>Table2[[#This Row],[EXCHG_SG_HEALTH_TOTAL]]+Table2[[#This Row],[OUTSD_SG_HEALTH_TOTAL]]</f>
        <v>0</v>
      </c>
      <c r="AT3606" s="273">
        <f>Table2[[#This Row],[OUTSD_ATM_HEALTH_TOTAL]]+Table2[[#This Row],[OUTSD_LG_HEALTH_TOTAL]]+Table2[[#This Row],[Individual Total]]+Table2[[#This Row],[Small Group Total]]+Table2[[#This Row],[OUTSD_STUDENT]]</f>
        <v>0</v>
      </c>
    </row>
    <row r="3607" spans="1:46">
      <c r="A3607" t="s">
        <v>140</v>
      </c>
      <c r="B3607" t="s">
        <v>379</v>
      </c>
      <c r="AK3607">
        <v>184</v>
      </c>
      <c r="AL3607">
        <v>2023</v>
      </c>
      <c r="AM3607">
        <v>4</v>
      </c>
      <c r="AN3607" s="273">
        <f>(Table2[[#This Row],[OUTSD_IND_HEALTH_TOTAL]]+Table2[[#This Row],[EXCHG_IND_HEALTH_TOTAL]])-Table2[[#This Row],[OUTSD_IND_GRANDFATHER]]</f>
        <v>0</v>
      </c>
      <c r="AO3607" s="275">
        <f>Table2[[#This Row],[OUTSD_IND_HEALTH_TOTAL]]-Table2[[#This Row],[OUTSD_IND_GRANDFATHER]]</f>
        <v>0</v>
      </c>
      <c r="AP3607" s="273">
        <f>(Table2[[#This Row],[OUTSD_SG_HEALTH_TOTAL]]+Table2[[#This Row],[EXCHG_SG_HEALTH_TOTAL]])-Table2[[#This Row],[OUTSD_SG_GRANDFATHER]]</f>
        <v>0</v>
      </c>
      <c r="AQ3607" s="275">
        <f>Table2[[#This Row],[OUTSD_SG_HEALTH_TOTAL]]-Table2[[#This Row],[OUTSD_SG_GRANDFATHER]]</f>
        <v>0</v>
      </c>
      <c r="AR3607" s="273">
        <f>Table2[[#This Row],[EXCHG_IND_HEALTH_TOTAL]]+Table2[[#This Row],[OUTSD_IND_HEALTH_TOTAL]]</f>
        <v>0</v>
      </c>
      <c r="AS3607" s="273">
        <f>Table2[[#This Row],[EXCHG_SG_HEALTH_TOTAL]]+Table2[[#This Row],[OUTSD_SG_HEALTH_TOTAL]]</f>
        <v>0</v>
      </c>
      <c r="AT3607" s="273">
        <f>Table2[[#This Row],[OUTSD_ATM_HEALTH_TOTAL]]+Table2[[#This Row],[OUTSD_LG_HEALTH_TOTAL]]+Table2[[#This Row],[Individual Total]]+Table2[[#This Row],[Small Group Total]]+Table2[[#This Row],[OUTSD_STUDENT]]</f>
        <v>0</v>
      </c>
    </row>
    <row r="3608" spans="1:46">
      <c r="A3608" t="s">
        <v>140</v>
      </c>
      <c r="B3608" t="s">
        <v>377</v>
      </c>
      <c r="AK3608">
        <v>171</v>
      </c>
      <c r="AL3608">
        <v>2023</v>
      </c>
      <c r="AM3608">
        <v>4</v>
      </c>
      <c r="AN3608" s="273">
        <f>(Table2[[#This Row],[OUTSD_IND_HEALTH_TOTAL]]+Table2[[#This Row],[EXCHG_IND_HEALTH_TOTAL]])-Table2[[#This Row],[OUTSD_IND_GRANDFATHER]]</f>
        <v>0</v>
      </c>
      <c r="AO3608" s="275">
        <f>Table2[[#This Row],[OUTSD_IND_HEALTH_TOTAL]]-Table2[[#This Row],[OUTSD_IND_GRANDFATHER]]</f>
        <v>0</v>
      </c>
      <c r="AP3608" s="273">
        <f>(Table2[[#This Row],[OUTSD_SG_HEALTH_TOTAL]]+Table2[[#This Row],[EXCHG_SG_HEALTH_TOTAL]])-Table2[[#This Row],[OUTSD_SG_GRANDFATHER]]</f>
        <v>0</v>
      </c>
      <c r="AQ3608" s="275">
        <f>Table2[[#This Row],[OUTSD_SG_HEALTH_TOTAL]]-Table2[[#This Row],[OUTSD_SG_GRANDFATHER]]</f>
        <v>0</v>
      </c>
      <c r="AR3608" s="273">
        <f>Table2[[#This Row],[EXCHG_IND_HEALTH_TOTAL]]+Table2[[#This Row],[OUTSD_IND_HEALTH_TOTAL]]</f>
        <v>0</v>
      </c>
      <c r="AS3608" s="273">
        <f>Table2[[#This Row],[EXCHG_SG_HEALTH_TOTAL]]+Table2[[#This Row],[OUTSD_SG_HEALTH_TOTAL]]</f>
        <v>0</v>
      </c>
      <c r="AT3608" s="273">
        <f>Table2[[#This Row],[OUTSD_ATM_HEALTH_TOTAL]]+Table2[[#This Row],[OUTSD_LG_HEALTH_TOTAL]]+Table2[[#This Row],[Individual Total]]+Table2[[#This Row],[Small Group Total]]+Table2[[#This Row],[OUTSD_STUDENT]]</f>
        <v>0</v>
      </c>
    </row>
    <row r="3609" spans="1:46">
      <c r="A3609" t="s">
        <v>140</v>
      </c>
      <c r="B3609" t="s">
        <v>370</v>
      </c>
      <c r="AK3609">
        <v>1137</v>
      </c>
      <c r="AL3609">
        <v>2023</v>
      </c>
      <c r="AM3609">
        <v>4</v>
      </c>
      <c r="AN3609" s="273">
        <f>(Table2[[#This Row],[OUTSD_IND_HEALTH_TOTAL]]+Table2[[#This Row],[EXCHG_IND_HEALTH_TOTAL]])-Table2[[#This Row],[OUTSD_IND_GRANDFATHER]]</f>
        <v>0</v>
      </c>
      <c r="AO3609" s="275">
        <f>Table2[[#This Row],[OUTSD_IND_HEALTH_TOTAL]]-Table2[[#This Row],[OUTSD_IND_GRANDFATHER]]</f>
        <v>0</v>
      </c>
      <c r="AP3609" s="273">
        <f>(Table2[[#This Row],[OUTSD_SG_HEALTH_TOTAL]]+Table2[[#This Row],[EXCHG_SG_HEALTH_TOTAL]])-Table2[[#This Row],[OUTSD_SG_GRANDFATHER]]</f>
        <v>0</v>
      </c>
      <c r="AQ3609" s="275">
        <f>Table2[[#This Row],[OUTSD_SG_HEALTH_TOTAL]]-Table2[[#This Row],[OUTSD_SG_GRANDFATHER]]</f>
        <v>0</v>
      </c>
      <c r="AR3609" s="273">
        <f>Table2[[#This Row],[EXCHG_IND_HEALTH_TOTAL]]+Table2[[#This Row],[OUTSD_IND_HEALTH_TOTAL]]</f>
        <v>0</v>
      </c>
      <c r="AS3609" s="273">
        <f>Table2[[#This Row],[EXCHG_SG_HEALTH_TOTAL]]+Table2[[#This Row],[OUTSD_SG_HEALTH_TOTAL]]</f>
        <v>0</v>
      </c>
      <c r="AT3609" s="273">
        <f>Table2[[#This Row],[OUTSD_ATM_HEALTH_TOTAL]]+Table2[[#This Row],[OUTSD_LG_HEALTH_TOTAL]]+Table2[[#This Row],[Individual Total]]+Table2[[#This Row],[Small Group Total]]+Table2[[#This Row],[OUTSD_STUDENT]]</f>
        <v>0</v>
      </c>
    </row>
    <row r="3610" spans="1:46">
      <c r="A3610" t="s">
        <v>140</v>
      </c>
      <c r="B3610" t="s">
        <v>367</v>
      </c>
      <c r="AK3610">
        <v>339</v>
      </c>
      <c r="AL3610">
        <v>2023</v>
      </c>
      <c r="AM3610">
        <v>4</v>
      </c>
      <c r="AN3610" s="273">
        <f>(Table2[[#This Row],[OUTSD_IND_HEALTH_TOTAL]]+Table2[[#This Row],[EXCHG_IND_HEALTH_TOTAL]])-Table2[[#This Row],[OUTSD_IND_GRANDFATHER]]</f>
        <v>0</v>
      </c>
      <c r="AO3610" s="275">
        <f>Table2[[#This Row],[OUTSD_IND_HEALTH_TOTAL]]-Table2[[#This Row],[OUTSD_IND_GRANDFATHER]]</f>
        <v>0</v>
      </c>
      <c r="AP3610" s="273">
        <f>(Table2[[#This Row],[OUTSD_SG_HEALTH_TOTAL]]+Table2[[#This Row],[EXCHG_SG_HEALTH_TOTAL]])-Table2[[#This Row],[OUTSD_SG_GRANDFATHER]]</f>
        <v>0</v>
      </c>
      <c r="AQ3610" s="275">
        <f>Table2[[#This Row],[OUTSD_SG_HEALTH_TOTAL]]-Table2[[#This Row],[OUTSD_SG_GRANDFATHER]]</f>
        <v>0</v>
      </c>
      <c r="AR3610" s="273">
        <f>Table2[[#This Row],[EXCHG_IND_HEALTH_TOTAL]]+Table2[[#This Row],[OUTSD_IND_HEALTH_TOTAL]]</f>
        <v>0</v>
      </c>
      <c r="AS3610" s="273">
        <f>Table2[[#This Row],[EXCHG_SG_HEALTH_TOTAL]]+Table2[[#This Row],[OUTSD_SG_HEALTH_TOTAL]]</f>
        <v>0</v>
      </c>
      <c r="AT3610" s="273">
        <f>Table2[[#This Row],[OUTSD_ATM_HEALTH_TOTAL]]+Table2[[#This Row],[OUTSD_LG_HEALTH_TOTAL]]+Table2[[#This Row],[Individual Total]]+Table2[[#This Row],[Small Group Total]]+Table2[[#This Row],[OUTSD_STUDENT]]</f>
        <v>0</v>
      </c>
    </row>
    <row r="3611" spans="1:46">
      <c r="A3611" t="s">
        <v>140</v>
      </c>
      <c r="B3611" t="s">
        <v>391</v>
      </c>
      <c r="AK3611">
        <v>42</v>
      </c>
      <c r="AL3611">
        <v>2023</v>
      </c>
      <c r="AM3611">
        <v>4</v>
      </c>
      <c r="AN3611" s="273">
        <f>(Table2[[#This Row],[OUTSD_IND_HEALTH_TOTAL]]+Table2[[#This Row],[EXCHG_IND_HEALTH_TOTAL]])-Table2[[#This Row],[OUTSD_IND_GRANDFATHER]]</f>
        <v>0</v>
      </c>
      <c r="AO3611" s="275">
        <f>Table2[[#This Row],[OUTSD_IND_HEALTH_TOTAL]]-Table2[[#This Row],[OUTSD_IND_GRANDFATHER]]</f>
        <v>0</v>
      </c>
      <c r="AP3611" s="273">
        <f>(Table2[[#This Row],[OUTSD_SG_HEALTH_TOTAL]]+Table2[[#This Row],[EXCHG_SG_HEALTH_TOTAL]])-Table2[[#This Row],[OUTSD_SG_GRANDFATHER]]</f>
        <v>0</v>
      </c>
      <c r="AQ3611" s="275">
        <f>Table2[[#This Row],[OUTSD_SG_HEALTH_TOTAL]]-Table2[[#This Row],[OUTSD_SG_GRANDFATHER]]</f>
        <v>0</v>
      </c>
      <c r="AR3611" s="273">
        <f>Table2[[#This Row],[EXCHG_IND_HEALTH_TOTAL]]+Table2[[#This Row],[OUTSD_IND_HEALTH_TOTAL]]</f>
        <v>0</v>
      </c>
      <c r="AS3611" s="273">
        <f>Table2[[#This Row],[EXCHG_SG_HEALTH_TOTAL]]+Table2[[#This Row],[OUTSD_SG_HEALTH_TOTAL]]</f>
        <v>0</v>
      </c>
      <c r="AT3611" s="273">
        <f>Table2[[#This Row],[OUTSD_ATM_HEALTH_TOTAL]]+Table2[[#This Row],[OUTSD_LG_HEALTH_TOTAL]]+Table2[[#This Row],[Individual Total]]+Table2[[#This Row],[Small Group Total]]+Table2[[#This Row],[OUTSD_STUDENT]]</f>
        <v>0</v>
      </c>
    </row>
    <row r="3612" spans="1:46">
      <c r="A3612" t="s">
        <v>140</v>
      </c>
      <c r="B3612" t="s">
        <v>386</v>
      </c>
      <c r="AK3612">
        <v>64</v>
      </c>
      <c r="AL3612">
        <v>2023</v>
      </c>
      <c r="AM3612">
        <v>4</v>
      </c>
      <c r="AN3612" s="273">
        <f>(Table2[[#This Row],[OUTSD_IND_HEALTH_TOTAL]]+Table2[[#This Row],[EXCHG_IND_HEALTH_TOTAL]])-Table2[[#This Row],[OUTSD_IND_GRANDFATHER]]</f>
        <v>0</v>
      </c>
      <c r="AO3612" s="275">
        <f>Table2[[#This Row],[OUTSD_IND_HEALTH_TOTAL]]-Table2[[#This Row],[OUTSD_IND_GRANDFATHER]]</f>
        <v>0</v>
      </c>
      <c r="AP3612" s="273">
        <f>(Table2[[#This Row],[OUTSD_SG_HEALTH_TOTAL]]+Table2[[#This Row],[EXCHG_SG_HEALTH_TOTAL]])-Table2[[#This Row],[OUTSD_SG_GRANDFATHER]]</f>
        <v>0</v>
      </c>
      <c r="AQ3612" s="275">
        <f>Table2[[#This Row],[OUTSD_SG_HEALTH_TOTAL]]-Table2[[#This Row],[OUTSD_SG_GRANDFATHER]]</f>
        <v>0</v>
      </c>
      <c r="AR3612" s="273">
        <f>Table2[[#This Row],[EXCHG_IND_HEALTH_TOTAL]]+Table2[[#This Row],[OUTSD_IND_HEALTH_TOTAL]]</f>
        <v>0</v>
      </c>
      <c r="AS3612" s="273">
        <f>Table2[[#This Row],[EXCHG_SG_HEALTH_TOTAL]]+Table2[[#This Row],[OUTSD_SG_HEALTH_TOTAL]]</f>
        <v>0</v>
      </c>
      <c r="AT3612" s="273">
        <f>Table2[[#This Row],[OUTSD_ATM_HEALTH_TOTAL]]+Table2[[#This Row],[OUTSD_LG_HEALTH_TOTAL]]+Table2[[#This Row],[Individual Total]]+Table2[[#This Row],[Small Group Total]]+Table2[[#This Row],[OUTSD_STUDENT]]</f>
        <v>0</v>
      </c>
    </row>
    <row r="3613" spans="1:46">
      <c r="A3613" t="s">
        <v>140</v>
      </c>
      <c r="B3613" t="s">
        <v>389</v>
      </c>
      <c r="AK3613">
        <v>41</v>
      </c>
      <c r="AL3613">
        <v>2023</v>
      </c>
      <c r="AM3613">
        <v>4</v>
      </c>
      <c r="AN3613" s="273">
        <f>(Table2[[#This Row],[OUTSD_IND_HEALTH_TOTAL]]+Table2[[#This Row],[EXCHG_IND_HEALTH_TOTAL]])-Table2[[#This Row],[OUTSD_IND_GRANDFATHER]]</f>
        <v>0</v>
      </c>
      <c r="AO3613" s="275">
        <f>Table2[[#This Row],[OUTSD_IND_HEALTH_TOTAL]]-Table2[[#This Row],[OUTSD_IND_GRANDFATHER]]</f>
        <v>0</v>
      </c>
      <c r="AP3613" s="273">
        <f>(Table2[[#This Row],[OUTSD_SG_HEALTH_TOTAL]]+Table2[[#This Row],[EXCHG_SG_HEALTH_TOTAL]])-Table2[[#This Row],[OUTSD_SG_GRANDFATHER]]</f>
        <v>0</v>
      </c>
      <c r="AQ3613" s="275">
        <f>Table2[[#This Row],[OUTSD_SG_HEALTH_TOTAL]]-Table2[[#This Row],[OUTSD_SG_GRANDFATHER]]</f>
        <v>0</v>
      </c>
      <c r="AR3613" s="273">
        <f>Table2[[#This Row],[EXCHG_IND_HEALTH_TOTAL]]+Table2[[#This Row],[OUTSD_IND_HEALTH_TOTAL]]</f>
        <v>0</v>
      </c>
      <c r="AS3613" s="273">
        <f>Table2[[#This Row],[EXCHG_SG_HEALTH_TOTAL]]+Table2[[#This Row],[OUTSD_SG_HEALTH_TOTAL]]</f>
        <v>0</v>
      </c>
      <c r="AT3613" s="273">
        <f>Table2[[#This Row],[OUTSD_ATM_HEALTH_TOTAL]]+Table2[[#This Row],[OUTSD_LG_HEALTH_TOTAL]]+Table2[[#This Row],[Individual Total]]+Table2[[#This Row],[Small Group Total]]+Table2[[#This Row],[OUTSD_STUDENT]]</f>
        <v>0</v>
      </c>
    </row>
    <row r="3614" spans="1:46">
      <c r="A3614" t="s">
        <v>140</v>
      </c>
      <c r="B3614" t="s">
        <v>360</v>
      </c>
      <c r="AK3614">
        <v>131</v>
      </c>
      <c r="AL3614">
        <v>2023</v>
      </c>
      <c r="AM3614">
        <v>4</v>
      </c>
      <c r="AN3614" s="273">
        <f>(Table2[[#This Row],[OUTSD_IND_HEALTH_TOTAL]]+Table2[[#This Row],[EXCHG_IND_HEALTH_TOTAL]])-Table2[[#This Row],[OUTSD_IND_GRANDFATHER]]</f>
        <v>0</v>
      </c>
      <c r="AO3614" s="275">
        <f>Table2[[#This Row],[OUTSD_IND_HEALTH_TOTAL]]-Table2[[#This Row],[OUTSD_IND_GRANDFATHER]]</f>
        <v>0</v>
      </c>
      <c r="AP3614" s="273">
        <f>(Table2[[#This Row],[OUTSD_SG_HEALTH_TOTAL]]+Table2[[#This Row],[EXCHG_SG_HEALTH_TOTAL]])-Table2[[#This Row],[OUTSD_SG_GRANDFATHER]]</f>
        <v>0</v>
      </c>
      <c r="AQ3614" s="275">
        <f>Table2[[#This Row],[OUTSD_SG_HEALTH_TOTAL]]-Table2[[#This Row],[OUTSD_SG_GRANDFATHER]]</f>
        <v>0</v>
      </c>
      <c r="AR3614" s="273">
        <f>Table2[[#This Row],[EXCHG_IND_HEALTH_TOTAL]]+Table2[[#This Row],[OUTSD_IND_HEALTH_TOTAL]]</f>
        <v>0</v>
      </c>
      <c r="AS3614" s="273">
        <f>Table2[[#This Row],[EXCHG_SG_HEALTH_TOTAL]]+Table2[[#This Row],[OUTSD_SG_HEALTH_TOTAL]]</f>
        <v>0</v>
      </c>
      <c r="AT3614" s="273">
        <f>Table2[[#This Row],[OUTSD_ATM_HEALTH_TOTAL]]+Table2[[#This Row],[OUTSD_LG_HEALTH_TOTAL]]+Table2[[#This Row],[Individual Total]]+Table2[[#This Row],[Small Group Total]]+Table2[[#This Row],[OUTSD_STUDENT]]</f>
        <v>0</v>
      </c>
    </row>
    <row r="3615" spans="1:46">
      <c r="A3615" t="s">
        <v>140</v>
      </c>
      <c r="B3615" t="s">
        <v>368</v>
      </c>
      <c r="AK3615">
        <v>1190</v>
      </c>
      <c r="AL3615">
        <v>2023</v>
      </c>
      <c r="AM3615">
        <v>4</v>
      </c>
      <c r="AN3615" s="273">
        <f>(Table2[[#This Row],[OUTSD_IND_HEALTH_TOTAL]]+Table2[[#This Row],[EXCHG_IND_HEALTH_TOTAL]])-Table2[[#This Row],[OUTSD_IND_GRANDFATHER]]</f>
        <v>0</v>
      </c>
      <c r="AO3615" s="275">
        <f>Table2[[#This Row],[OUTSD_IND_HEALTH_TOTAL]]-Table2[[#This Row],[OUTSD_IND_GRANDFATHER]]</f>
        <v>0</v>
      </c>
      <c r="AP3615" s="273">
        <f>(Table2[[#This Row],[OUTSD_SG_HEALTH_TOTAL]]+Table2[[#This Row],[EXCHG_SG_HEALTH_TOTAL]])-Table2[[#This Row],[OUTSD_SG_GRANDFATHER]]</f>
        <v>0</v>
      </c>
      <c r="AQ3615" s="275">
        <f>Table2[[#This Row],[OUTSD_SG_HEALTH_TOTAL]]-Table2[[#This Row],[OUTSD_SG_GRANDFATHER]]</f>
        <v>0</v>
      </c>
      <c r="AR3615" s="273">
        <f>Table2[[#This Row],[EXCHG_IND_HEALTH_TOTAL]]+Table2[[#This Row],[OUTSD_IND_HEALTH_TOTAL]]</f>
        <v>0</v>
      </c>
      <c r="AS3615" s="273">
        <f>Table2[[#This Row],[EXCHG_SG_HEALTH_TOTAL]]+Table2[[#This Row],[OUTSD_SG_HEALTH_TOTAL]]</f>
        <v>0</v>
      </c>
      <c r="AT3615" s="273">
        <f>Table2[[#This Row],[OUTSD_ATM_HEALTH_TOTAL]]+Table2[[#This Row],[OUTSD_LG_HEALTH_TOTAL]]+Table2[[#This Row],[Individual Total]]+Table2[[#This Row],[Small Group Total]]+Table2[[#This Row],[OUTSD_STUDENT]]</f>
        <v>0</v>
      </c>
    </row>
    <row r="3616" spans="1:46">
      <c r="A3616" t="s">
        <v>140</v>
      </c>
      <c r="B3616" t="s">
        <v>371</v>
      </c>
      <c r="AK3616">
        <v>141</v>
      </c>
      <c r="AL3616">
        <v>2023</v>
      </c>
      <c r="AM3616">
        <v>4</v>
      </c>
      <c r="AN3616" s="273">
        <f>(Table2[[#This Row],[OUTSD_IND_HEALTH_TOTAL]]+Table2[[#This Row],[EXCHG_IND_HEALTH_TOTAL]])-Table2[[#This Row],[OUTSD_IND_GRANDFATHER]]</f>
        <v>0</v>
      </c>
      <c r="AO3616" s="275">
        <f>Table2[[#This Row],[OUTSD_IND_HEALTH_TOTAL]]-Table2[[#This Row],[OUTSD_IND_GRANDFATHER]]</f>
        <v>0</v>
      </c>
      <c r="AP3616" s="273">
        <f>(Table2[[#This Row],[OUTSD_SG_HEALTH_TOTAL]]+Table2[[#This Row],[EXCHG_SG_HEALTH_TOTAL]])-Table2[[#This Row],[OUTSD_SG_GRANDFATHER]]</f>
        <v>0</v>
      </c>
      <c r="AQ3616" s="275">
        <f>Table2[[#This Row],[OUTSD_SG_HEALTH_TOTAL]]-Table2[[#This Row],[OUTSD_SG_GRANDFATHER]]</f>
        <v>0</v>
      </c>
      <c r="AR3616" s="273">
        <f>Table2[[#This Row],[EXCHG_IND_HEALTH_TOTAL]]+Table2[[#This Row],[OUTSD_IND_HEALTH_TOTAL]]</f>
        <v>0</v>
      </c>
      <c r="AS3616" s="273">
        <f>Table2[[#This Row],[EXCHG_SG_HEALTH_TOTAL]]+Table2[[#This Row],[OUTSD_SG_HEALTH_TOTAL]]</f>
        <v>0</v>
      </c>
      <c r="AT3616" s="273">
        <f>Table2[[#This Row],[OUTSD_ATM_HEALTH_TOTAL]]+Table2[[#This Row],[OUTSD_LG_HEALTH_TOTAL]]+Table2[[#This Row],[Individual Total]]+Table2[[#This Row],[Small Group Total]]+Table2[[#This Row],[OUTSD_STUDENT]]</f>
        <v>0</v>
      </c>
    </row>
    <row r="3617" spans="1:46">
      <c r="A3617" t="s">
        <v>140</v>
      </c>
      <c r="B3617" t="s">
        <v>378</v>
      </c>
      <c r="AK3617">
        <v>423</v>
      </c>
      <c r="AL3617">
        <v>2023</v>
      </c>
      <c r="AM3617">
        <v>4</v>
      </c>
      <c r="AN3617" s="273">
        <f>(Table2[[#This Row],[OUTSD_IND_HEALTH_TOTAL]]+Table2[[#This Row],[EXCHG_IND_HEALTH_TOTAL]])-Table2[[#This Row],[OUTSD_IND_GRANDFATHER]]</f>
        <v>0</v>
      </c>
      <c r="AO3617" s="275">
        <f>Table2[[#This Row],[OUTSD_IND_HEALTH_TOTAL]]-Table2[[#This Row],[OUTSD_IND_GRANDFATHER]]</f>
        <v>0</v>
      </c>
      <c r="AP3617" s="273">
        <f>(Table2[[#This Row],[OUTSD_SG_HEALTH_TOTAL]]+Table2[[#This Row],[EXCHG_SG_HEALTH_TOTAL]])-Table2[[#This Row],[OUTSD_SG_GRANDFATHER]]</f>
        <v>0</v>
      </c>
      <c r="AQ3617" s="275">
        <f>Table2[[#This Row],[OUTSD_SG_HEALTH_TOTAL]]-Table2[[#This Row],[OUTSD_SG_GRANDFATHER]]</f>
        <v>0</v>
      </c>
      <c r="AR3617" s="273">
        <f>Table2[[#This Row],[EXCHG_IND_HEALTH_TOTAL]]+Table2[[#This Row],[OUTSD_IND_HEALTH_TOTAL]]</f>
        <v>0</v>
      </c>
      <c r="AS3617" s="273">
        <f>Table2[[#This Row],[EXCHG_SG_HEALTH_TOTAL]]+Table2[[#This Row],[OUTSD_SG_HEALTH_TOTAL]]</f>
        <v>0</v>
      </c>
      <c r="AT3617" s="273">
        <f>Table2[[#This Row],[OUTSD_ATM_HEALTH_TOTAL]]+Table2[[#This Row],[OUTSD_LG_HEALTH_TOTAL]]+Table2[[#This Row],[Individual Total]]+Table2[[#This Row],[Small Group Total]]+Table2[[#This Row],[OUTSD_STUDENT]]</f>
        <v>0</v>
      </c>
    </row>
    <row r="3618" spans="1:46">
      <c r="A3618" t="s">
        <v>140</v>
      </c>
      <c r="B3618" t="s">
        <v>369</v>
      </c>
      <c r="AK3618">
        <v>299</v>
      </c>
      <c r="AL3618">
        <v>2023</v>
      </c>
      <c r="AM3618">
        <v>4</v>
      </c>
      <c r="AN3618" s="273">
        <f>(Table2[[#This Row],[OUTSD_IND_HEALTH_TOTAL]]+Table2[[#This Row],[EXCHG_IND_HEALTH_TOTAL]])-Table2[[#This Row],[OUTSD_IND_GRANDFATHER]]</f>
        <v>0</v>
      </c>
      <c r="AO3618" s="275">
        <f>Table2[[#This Row],[OUTSD_IND_HEALTH_TOTAL]]-Table2[[#This Row],[OUTSD_IND_GRANDFATHER]]</f>
        <v>0</v>
      </c>
      <c r="AP3618" s="273">
        <f>(Table2[[#This Row],[OUTSD_SG_HEALTH_TOTAL]]+Table2[[#This Row],[EXCHG_SG_HEALTH_TOTAL]])-Table2[[#This Row],[OUTSD_SG_GRANDFATHER]]</f>
        <v>0</v>
      </c>
      <c r="AQ3618" s="275">
        <f>Table2[[#This Row],[OUTSD_SG_HEALTH_TOTAL]]-Table2[[#This Row],[OUTSD_SG_GRANDFATHER]]</f>
        <v>0</v>
      </c>
      <c r="AR3618" s="273">
        <f>Table2[[#This Row],[EXCHG_IND_HEALTH_TOTAL]]+Table2[[#This Row],[OUTSD_IND_HEALTH_TOTAL]]</f>
        <v>0</v>
      </c>
      <c r="AS3618" s="273">
        <f>Table2[[#This Row],[EXCHG_SG_HEALTH_TOTAL]]+Table2[[#This Row],[OUTSD_SG_HEALTH_TOTAL]]</f>
        <v>0</v>
      </c>
      <c r="AT3618" s="273">
        <f>Table2[[#This Row],[OUTSD_ATM_HEALTH_TOTAL]]+Table2[[#This Row],[OUTSD_LG_HEALTH_TOTAL]]+Table2[[#This Row],[Individual Total]]+Table2[[#This Row],[Small Group Total]]+Table2[[#This Row],[OUTSD_STUDENT]]</f>
        <v>0</v>
      </c>
    </row>
    <row r="3619" spans="1:46">
      <c r="A3619" t="s">
        <v>140</v>
      </c>
      <c r="B3619" t="s">
        <v>385</v>
      </c>
      <c r="AK3619">
        <v>93</v>
      </c>
      <c r="AL3619">
        <v>2023</v>
      </c>
      <c r="AM3619">
        <v>4</v>
      </c>
      <c r="AN3619" s="273">
        <f>(Table2[[#This Row],[OUTSD_IND_HEALTH_TOTAL]]+Table2[[#This Row],[EXCHG_IND_HEALTH_TOTAL]])-Table2[[#This Row],[OUTSD_IND_GRANDFATHER]]</f>
        <v>0</v>
      </c>
      <c r="AO3619" s="275">
        <f>Table2[[#This Row],[OUTSD_IND_HEALTH_TOTAL]]-Table2[[#This Row],[OUTSD_IND_GRANDFATHER]]</f>
        <v>0</v>
      </c>
      <c r="AP3619" s="273">
        <f>(Table2[[#This Row],[OUTSD_SG_HEALTH_TOTAL]]+Table2[[#This Row],[EXCHG_SG_HEALTH_TOTAL]])-Table2[[#This Row],[OUTSD_SG_GRANDFATHER]]</f>
        <v>0</v>
      </c>
      <c r="AQ3619" s="275">
        <f>Table2[[#This Row],[OUTSD_SG_HEALTH_TOTAL]]-Table2[[#This Row],[OUTSD_SG_GRANDFATHER]]</f>
        <v>0</v>
      </c>
      <c r="AR3619" s="273">
        <f>Table2[[#This Row],[EXCHG_IND_HEALTH_TOTAL]]+Table2[[#This Row],[OUTSD_IND_HEALTH_TOTAL]]</f>
        <v>0</v>
      </c>
      <c r="AS3619" s="273">
        <f>Table2[[#This Row],[EXCHG_SG_HEALTH_TOTAL]]+Table2[[#This Row],[OUTSD_SG_HEALTH_TOTAL]]</f>
        <v>0</v>
      </c>
      <c r="AT3619" s="273">
        <f>Table2[[#This Row],[OUTSD_ATM_HEALTH_TOTAL]]+Table2[[#This Row],[OUTSD_LG_HEALTH_TOTAL]]+Table2[[#This Row],[Individual Total]]+Table2[[#This Row],[Small Group Total]]+Table2[[#This Row],[OUTSD_STUDENT]]</f>
        <v>0</v>
      </c>
    </row>
    <row r="3620" spans="1:46">
      <c r="A3620" t="s">
        <v>140</v>
      </c>
      <c r="B3620" t="s">
        <v>366</v>
      </c>
      <c r="AK3620">
        <v>685</v>
      </c>
      <c r="AL3620">
        <v>2023</v>
      </c>
      <c r="AM3620">
        <v>4</v>
      </c>
      <c r="AN3620" s="273">
        <f>(Table2[[#This Row],[OUTSD_IND_HEALTH_TOTAL]]+Table2[[#This Row],[EXCHG_IND_HEALTH_TOTAL]])-Table2[[#This Row],[OUTSD_IND_GRANDFATHER]]</f>
        <v>0</v>
      </c>
      <c r="AO3620" s="275">
        <f>Table2[[#This Row],[OUTSD_IND_HEALTH_TOTAL]]-Table2[[#This Row],[OUTSD_IND_GRANDFATHER]]</f>
        <v>0</v>
      </c>
      <c r="AP3620" s="273">
        <f>(Table2[[#This Row],[OUTSD_SG_HEALTH_TOTAL]]+Table2[[#This Row],[EXCHG_SG_HEALTH_TOTAL]])-Table2[[#This Row],[OUTSD_SG_GRANDFATHER]]</f>
        <v>0</v>
      </c>
      <c r="AQ3620" s="275">
        <f>Table2[[#This Row],[OUTSD_SG_HEALTH_TOTAL]]-Table2[[#This Row],[OUTSD_SG_GRANDFATHER]]</f>
        <v>0</v>
      </c>
      <c r="AR3620" s="273">
        <f>Table2[[#This Row],[EXCHG_IND_HEALTH_TOTAL]]+Table2[[#This Row],[OUTSD_IND_HEALTH_TOTAL]]</f>
        <v>0</v>
      </c>
      <c r="AS3620" s="273">
        <f>Table2[[#This Row],[EXCHG_SG_HEALTH_TOTAL]]+Table2[[#This Row],[OUTSD_SG_HEALTH_TOTAL]]</f>
        <v>0</v>
      </c>
      <c r="AT3620" s="273">
        <f>Table2[[#This Row],[OUTSD_ATM_HEALTH_TOTAL]]+Table2[[#This Row],[OUTSD_LG_HEALTH_TOTAL]]+Table2[[#This Row],[Individual Total]]+Table2[[#This Row],[Small Group Total]]+Table2[[#This Row],[OUTSD_STUDENT]]</f>
        <v>0</v>
      </c>
    </row>
    <row r="3621" spans="1:46">
      <c r="A3621" t="s">
        <v>140</v>
      </c>
      <c r="B3621" t="s">
        <v>375</v>
      </c>
      <c r="AK3621">
        <v>302</v>
      </c>
      <c r="AL3621">
        <v>2023</v>
      </c>
      <c r="AM3621">
        <v>4</v>
      </c>
      <c r="AN3621" s="273">
        <f>(Table2[[#This Row],[OUTSD_IND_HEALTH_TOTAL]]+Table2[[#This Row],[EXCHG_IND_HEALTH_TOTAL]])-Table2[[#This Row],[OUTSD_IND_GRANDFATHER]]</f>
        <v>0</v>
      </c>
      <c r="AO3621" s="275">
        <f>Table2[[#This Row],[OUTSD_IND_HEALTH_TOTAL]]-Table2[[#This Row],[OUTSD_IND_GRANDFATHER]]</f>
        <v>0</v>
      </c>
      <c r="AP3621" s="273">
        <f>(Table2[[#This Row],[OUTSD_SG_HEALTH_TOTAL]]+Table2[[#This Row],[EXCHG_SG_HEALTH_TOTAL]])-Table2[[#This Row],[OUTSD_SG_GRANDFATHER]]</f>
        <v>0</v>
      </c>
      <c r="AQ3621" s="275">
        <f>Table2[[#This Row],[OUTSD_SG_HEALTH_TOTAL]]-Table2[[#This Row],[OUTSD_SG_GRANDFATHER]]</f>
        <v>0</v>
      </c>
      <c r="AR3621" s="273">
        <f>Table2[[#This Row],[EXCHG_IND_HEALTH_TOTAL]]+Table2[[#This Row],[OUTSD_IND_HEALTH_TOTAL]]</f>
        <v>0</v>
      </c>
      <c r="AS3621" s="273">
        <f>Table2[[#This Row],[EXCHG_SG_HEALTH_TOTAL]]+Table2[[#This Row],[OUTSD_SG_HEALTH_TOTAL]]</f>
        <v>0</v>
      </c>
      <c r="AT3621" s="273">
        <f>Table2[[#This Row],[OUTSD_ATM_HEALTH_TOTAL]]+Table2[[#This Row],[OUTSD_LG_HEALTH_TOTAL]]+Table2[[#This Row],[Individual Total]]+Table2[[#This Row],[Small Group Total]]+Table2[[#This Row],[OUTSD_STUDENT]]</f>
        <v>0</v>
      </c>
    </row>
    <row r="3622" spans="1:46">
      <c r="A3622" t="s">
        <v>140</v>
      </c>
      <c r="B3622" t="s">
        <v>365</v>
      </c>
      <c r="AK3622">
        <v>289</v>
      </c>
      <c r="AL3622">
        <v>2023</v>
      </c>
      <c r="AM3622">
        <v>4</v>
      </c>
      <c r="AN3622" s="273">
        <f>(Table2[[#This Row],[OUTSD_IND_HEALTH_TOTAL]]+Table2[[#This Row],[EXCHG_IND_HEALTH_TOTAL]])-Table2[[#This Row],[OUTSD_IND_GRANDFATHER]]</f>
        <v>0</v>
      </c>
      <c r="AO3622" s="275">
        <f>Table2[[#This Row],[OUTSD_IND_HEALTH_TOTAL]]-Table2[[#This Row],[OUTSD_IND_GRANDFATHER]]</f>
        <v>0</v>
      </c>
      <c r="AP3622" s="273">
        <f>(Table2[[#This Row],[OUTSD_SG_HEALTH_TOTAL]]+Table2[[#This Row],[EXCHG_SG_HEALTH_TOTAL]])-Table2[[#This Row],[OUTSD_SG_GRANDFATHER]]</f>
        <v>0</v>
      </c>
      <c r="AQ3622" s="275">
        <f>Table2[[#This Row],[OUTSD_SG_HEALTH_TOTAL]]-Table2[[#This Row],[OUTSD_SG_GRANDFATHER]]</f>
        <v>0</v>
      </c>
      <c r="AR3622" s="273">
        <f>Table2[[#This Row],[EXCHG_IND_HEALTH_TOTAL]]+Table2[[#This Row],[OUTSD_IND_HEALTH_TOTAL]]</f>
        <v>0</v>
      </c>
      <c r="AS3622" s="273">
        <f>Table2[[#This Row],[EXCHG_SG_HEALTH_TOTAL]]+Table2[[#This Row],[OUTSD_SG_HEALTH_TOTAL]]</f>
        <v>0</v>
      </c>
      <c r="AT3622" s="273">
        <f>Table2[[#This Row],[OUTSD_ATM_HEALTH_TOTAL]]+Table2[[#This Row],[OUTSD_LG_HEALTH_TOTAL]]+Table2[[#This Row],[Individual Total]]+Table2[[#This Row],[Small Group Total]]+Table2[[#This Row],[OUTSD_STUDENT]]</f>
        <v>0</v>
      </c>
    </row>
    <row r="3623" spans="1:46">
      <c r="A3623" t="s">
        <v>140</v>
      </c>
      <c r="B3623" t="s">
        <v>383</v>
      </c>
      <c r="AK3623">
        <v>360</v>
      </c>
      <c r="AL3623">
        <v>2023</v>
      </c>
      <c r="AM3623">
        <v>4</v>
      </c>
      <c r="AN3623" s="273">
        <f>(Table2[[#This Row],[OUTSD_IND_HEALTH_TOTAL]]+Table2[[#This Row],[EXCHG_IND_HEALTH_TOTAL]])-Table2[[#This Row],[OUTSD_IND_GRANDFATHER]]</f>
        <v>0</v>
      </c>
      <c r="AO3623" s="275">
        <f>Table2[[#This Row],[OUTSD_IND_HEALTH_TOTAL]]-Table2[[#This Row],[OUTSD_IND_GRANDFATHER]]</f>
        <v>0</v>
      </c>
      <c r="AP3623" s="273">
        <f>(Table2[[#This Row],[OUTSD_SG_HEALTH_TOTAL]]+Table2[[#This Row],[EXCHG_SG_HEALTH_TOTAL]])-Table2[[#This Row],[OUTSD_SG_GRANDFATHER]]</f>
        <v>0</v>
      </c>
      <c r="AQ3623" s="275">
        <f>Table2[[#This Row],[OUTSD_SG_HEALTH_TOTAL]]-Table2[[#This Row],[OUTSD_SG_GRANDFATHER]]</f>
        <v>0</v>
      </c>
      <c r="AR3623" s="273">
        <f>Table2[[#This Row],[EXCHG_IND_HEALTH_TOTAL]]+Table2[[#This Row],[OUTSD_IND_HEALTH_TOTAL]]</f>
        <v>0</v>
      </c>
      <c r="AS3623" s="273">
        <f>Table2[[#This Row],[EXCHG_SG_HEALTH_TOTAL]]+Table2[[#This Row],[OUTSD_SG_HEALTH_TOTAL]]</f>
        <v>0</v>
      </c>
      <c r="AT3623" s="273">
        <f>Table2[[#This Row],[OUTSD_ATM_HEALTH_TOTAL]]+Table2[[#This Row],[OUTSD_LG_HEALTH_TOTAL]]+Table2[[#This Row],[Individual Total]]+Table2[[#This Row],[Small Group Total]]+Table2[[#This Row],[OUTSD_STUDENT]]</f>
        <v>0</v>
      </c>
    </row>
    <row r="3624" spans="1:46">
      <c r="A3624" t="s">
        <v>140</v>
      </c>
      <c r="B3624" t="s">
        <v>356</v>
      </c>
      <c r="AK3624">
        <v>417</v>
      </c>
      <c r="AL3624">
        <v>2023</v>
      </c>
      <c r="AM3624">
        <v>4</v>
      </c>
      <c r="AN3624" s="273">
        <f>(Table2[[#This Row],[OUTSD_IND_HEALTH_TOTAL]]+Table2[[#This Row],[EXCHG_IND_HEALTH_TOTAL]])-Table2[[#This Row],[OUTSD_IND_GRANDFATHER]]</f>
        <v>0</v>
      </c>
      <c r="AO3624" s="275">
        <f>Table2[[#This Row],[OUTSD_IND_HEALTH_TOTAL]]-Table2[[#This Row],[OUTSD_IND_GRANDFATHER]]</f>
        <v>0</v>
      </c>
      <c r="AP3624" s="273">
        <f>(Table2[[#This Row],[OUTSD_SG_HEALTH_TOTAL]]+Table2[[#This Row],[EXCHG_SG_HEALTH_TOTAL]])-Table2[[#This Row],[OUTSD_SG_GRANDFATHER]]</f>
        <v>0</v>
      </c>
      <c r="AQ3624" s="275">
        <f>Table2[[#This Row],[OUTSD_SG_HEALTH_TOTAL]]-Table2[[#This Row],[OUTSD_SG_GRANDFATHER]]</f>
        <v>0</v>
      </c>
      <c r="AR3624" s="273">
        <f>Table2[[#This Row],[EXCHG_IND_HEALTH_TOTAL]]+Table2[[#This Row],[OUTSD_IND_HEALTH_TOTAL]]</f>
        <v>0</v>
      </c>
      <c r="AS3624" s="273">
        <f>Table2[[#This Row],[EXCHG_SG_HEALTH_TOTAL]]+Table2[[#This Row],[OUTSD_SG_HEALTH_TOTAL]]</f>
        <v>0</v>
      </c>
      <c r="AT3624" s="273">
        <f>Table2[[#This Row],[OUTSD_ATM_HEALTH_TOTAL]]+Table2[[#This Row],[OUTSD_LG_HEALTH_TOTAL]]+Table2[[#This Row],[Individual Total]]+Table2[[#This Row],[Small Group Total]]+Table2[[#This Row],[OUTSD_STUDENT]]</f>
        <v>0</v>
      </c>
    </row>
    <row r="3625" spans="1:46">
      <c r="A3625" t="s">
        <v>140</v>
      </c>
      <c r="B3625" t="s">
        <v>382</v>
      </c>
      <c r="AK3625">
        <v>95</v>
      </c>
      <c r="AL3625">
        <v>2023</v>
      </c>
      <c r="AM3625">
        <v>4</v>
      </c>
      <c r="AN3625" s="273">
        <f>(Table2[[#This Row],[OUTSD_IND_HEALTH_TOTAL]]+Table2[[#This Row],[EXCHG_IND_HEALTH_TOTAL]])-Table2[[#This Row],[OUTSD_IND_GRANDFATHER]]</f>
        <v>0</v>
      </c>
      <c r="AO3625" s="275">
        <f>Table2[[#This Row],[OUTSD_IND_HEALTH_TOTAL]]-Table2[[#This Row],[OUTSD_IND_GRANDFATHER]]</f>
        <v>0</v>
      </c>
      <c r="AP3625" s="273">
        <f>(Table2[[#This Row],[OUTSD_SG_HEALTH_TOTAL]]+Table2[[#This Row],[EXCHG_SG_HEALTH_TOTAL]])-Table2[[#This Row],[OUTSD_SG_GRANDFATHER]]</f>
        <v>0</v>
      </c>
      <c r="AQ3625" s="275">
        <f>Table2[[#This Row],[OUTSD_SG_HEALTH_TOTAL]]-Table2[[#This Row],[OUTSD_SG_GRANDFATHER]]</f>
        <v>0</v>
      </c>
      <c r="AR3625" s="273">
        <f>Table2[[#This Row],[EXCHG_IND_HEALTH_TOTAL]]+Table2[[#This Row],[OUTSD_IND_HEALTH_TOTAL]]</f>
        <v>0</v>
      </c>
      <c r="AS3625" s="273">
        <f>Table2[[#This Row],[EXCHG_SG_HEALTH_TOTAL]]+Table2[[#This Row],[OUTSD_SG_HEALTH_TOTAL]]</f>
        <v>0</v>
      </c>
      <c r="AT3625" s="273">
        <f>Table2[[#This Row],[OUTSD_ATM_HEALTH_TOTAL]]+Table2[[#This Row],[OUTSD_LG_HEALTH_TOTAL]]+Table2[[#This Row],[Individual Total]]+Table2[[#This Row],[Small Group Total]]+Table2[[#This Row],[OUTSD_STUDENT]]</f>
        <v>0</v>
      </c>
    </row>
    <row r="3626" spans="1:46">
      <c r="A3626" t="s">
        <v>140</v>
      </c>
      <c r="B3626" t="s">
        <v>359</v>
      </c>
      <c r="AK3626">
        <v>796</v>
      </c>
      <c r="AL3626">
        <v>2023</v>
      </c>
      <c r="AM3626">
        <v>4</v>
      </c>
      <c r="AN3626" s="273">
        <f>(Table2[[#This Row],[OUTSD_IND_HEALTH_TOTAL]]+Table2[[#This Row],[EXCHG_IND_HEALTH_TOTAL]])-Table2[[#This Row],[OUTSD_IND_GRANDFATHER]]</f>
        <v>0</v>
      </c>
      <c r="AO3626" s="275">
        <f>Table2[[#This Row],[OUTSD_IND_HEALTH_TOTAL]]-Table2[[#This Row],[OUTSD_IND_GRANDFATHER]]</f>
        <v>0</v>
      </c>
      <c r="AP3626" s="273">
        <f>(Table2[[#This Row],[OUTSD_SG_HEALTH_TOTAL]]+Table2[[#This Row],[EXCHG_SG_HEALTH_TOTAL]])-Table2[[#This Row],[OUTSD_SG_GRANDFATHER]]</f>
        <v>0</v>
      </c>
      <c r="AQ3626" s="275">
        <f>Table2[[#This Row],[OUTSD_SG_HEALTH_TOTAL]]-Table2[[#This Row],[OUTSD_SG_GRANDFATHER]]</f>
        <v>0</v>
      </c>
      <c r="AR3626" s="273">
        <f>Table2[[#This Row],[EXCHG_IND_HEALTH_TOTAL]]+Table2[[#This Row],[OUTSD_IND_HEALTH_TOTAL]]</f>
        <v>0</v>
      </c>
      <c r="AS3626" s="273">
        <f>Table2[[#This Row],[EXCHG_SG_HEALTH_TOTAL]]+Table2[[#This Row],[OUTSD_SG_HEALTH_TOTAL]]</f>
        <v>0</v>
      </c>
      <c r="AT3626" s="273">
        <f>Table2[[#This Row],[OUTSD_ATM_HEALTH_TOTAL]]+Table2[[#This Row],[OUTSD_LG_HEALTH_TOTAL]]+Table2[[#This Row],[Individual Total]]+Table2[[#This Row],[Small Group Total]]+Table2[[#This Row],[OUTSD_STUDENT]]</f>
        <v>0</v>
      </c>
    </row>
    <row r="3627" spans="1:46">
      <c r="A3627" t="s">
        <v>140</v>
      </c>
      <c r="B3627" t="s">
        <v>364</v>
      </c>
      <c r="AK3627">
        <v>113</v>
      </c>
      <c r="AL3627">
        <v>2023</v>
      </c>
      <c r="AM3627">
        <v>4</v>
      </c>
      <c r="AN3627" s="273">
        <f>(Table2[[#This Row],[OUTSD_IND_HEALTH_TOTAL]]+Table2[[#This Row],[EXCHG_IND_HEALTH_TOTAL]])-Table2[[#This Row],[OUTSD_IND_GRANDFATHER]]</f>
        <v>0</v>
      </c>
      <c r="AO3627" s="275">
        <f>Table2[[#This Row],[OUTSD_IND_HEALTH_TOTAL]]-Table2[[#This Row],[OUTSD_IND_GRANDFATHER]]</f>
        <v>0</v>
      </c>
      <c r="AP3627" s="273">
        <f>(Table2[[#This Row],[OUTSD_SG_HEALTH_TOTAL]]+Table2[[#This Row],[EXCHG_SG_HEALTH_TOTAL]])-Table2[[#This Row],[OUTSD_SG_GRANDFATHER]]</f>
        <v>0</v>
      </c>
      <c r="AQ3627" s="275">
        <f>Table2[[#This Row],[OUTSD_SG_HEALTH_TOTAL]]-Table2[[#This Row],[OUTSD_SG_GRANDFATHER]]</f>
        <v>0</v>
      </c>
      <c r="AR3627" s="273">
        <f>Table2[[#This Row],[EXCHG_IND_HEALTH_TOTAL]]+Table2[[#This Row],[OUTSD_IND_HEALTH_TOTAL]]</f>
        <v>0</v>
      </c>
      <c r="AS3627" s="273">
        <f>Table2[[#This Row],[EXCHG_SG_HEALTH_TOTAL]]+Table2[[#This Row],[OUTSD_SG_HEALTH_TOTAL]]</f>
        <v>0</v>
      </c>
      <c r="AT3627" s="273">
        <f>Table2[[#This Row],[OUTSD_ATM_HEALTH_TOTAL]]+Table2[[#This Row],[OUTSD_LG_HEALTH_TOTAL]]+Table2[[#This Row],[Individual Total]]+Table2[[#This Row],[Small Group Total]]+Table2[[#This Row],[OUTSD_STUDENT]]</f>
        <v>0</v>
      </c>
    </row>
    <row r="3628" spans="1:46">
      <c r="A3628" t="s">
        <v>140</v>
      </c>
      <c r="B3628" t="s">
        <v>384</v>
      </c>
      <c r="AK3628">
        <v>43</v>
      </c>
      <c r="AL3628">
        <v>2023</v>
      </c>
      <c r="AM3628">
        <v>4</v>
      </c>
      <c r="AN3628" s="273">
        <f>(Table2[[#This Row],[OUTSD_IND_HEALTH_TOTAL]]+Table2[[#This Row],[EXCHG_IND_HEALTH_TOTAL]])-Table2[[#This Row],[OUTSD_IND_GRANDFATHER]]</f>
        <v>0</v>
      </c>
      <c r="AO3628" s="275">
        <f>Table2[[#This Row],[OUTSD_IND_HEALTH_TOTAL]]-Table2[[#This Row],[OUTSD_IND_GRANDFATHER]]</f>
        <v>0</v>
      </c>
      <c r="AP3628" s="273">
        <f>(Table2[[#This Row],[OUTSD_SG_HEALTH_TOTAL]]+Table2[[#This Row],[EXCHG_SG_HEALTH_TOTAL]])-Table2[[#This Row],[OUTSD_SG_GRANDFATHER]]</f>
        <v>0</v>
      </c>
      <c r="AQ3628" s="275">
        <f>Table2[[#This Row],[OUTSD_SG_HEALTH_TOTAL]]-Table2[[#This Row],[OUTSD_SG_GRANDFATHER]]</f>
        <v>0</v>
      </c>
      <c r="AR3628" s="273">
        <f>Table2[[#This Row],[EXCHG_IND_HEALTH_TOTAL]]+Table2[[#This Row],[OUTSD_IND_HEALTH_TOTAL]]</f>
        <v>0</v>
      </c>
      <c r="AS3628" s="273">
        <f>Table2[[#This Row],[EXCHG_SG_HEALTH_TOTAL]]+Table2[[#This Row],[OUTSD_SG_HEALTH_TOTAL]]</f>
        <v>0</v>
      </c>
      <c r="AT3628" s="273">
        <f>Table2[[#This Row],[OUTSD_ATM_HEALTH_TOTAL]]+Table2[[#This Row],[OUTSD_LG_HEALTH_TOTAL]]+Table2[[#This Row],[Individual Total]]+Table2[[#This Row],[Small Group Total]]+Table2[[#This Row],[OUTSD_STUDENT]]</f>
        <v>0</v>
      </c>
    </row>
    <row r="3629" spans="1:46">
      <c r="A3629" t="s">
        <v>140</v>
      </c>
      <c r="B3629" t="s">
        <v>374</v>
      </c>
      <c r="AK3629">
        <v>245</v>
      </c>
      <c r="AL3629">
        <v>2023</v>
      </c>
      <c r="AM3629">
        <v>4</v>
      </c>
      <c r="AN3629" s="273">
        <f>(Table2[[#This Row],[OUTSD_IND_HEALTH_TOTAL]]+Table2[[#This Row],[EXCHG_IND_HEALTH_TOTAL]])-Table2[[#This Row],[OUTSD_IND_GRANDFATHER]]</f>
        <v>0</v>
      </c>
      <c r="AO3629" s="275">
        <f>Table2[[#This Row],[OUTSD_IND_HEALTH_TOTAL]]-Table2[[#This Row],[OUTSD_IND_GRANDFATHER]]</f>
        <v>0</v>
      </c>
      <c r="AP3629" s="273">
        <f>(Table2[[#This Row],[OUTSD_SG_HEALTH_TOTAL]]+Table2[[#This Row],[EXCHG_SG_HEALTH_TOTAL]])-Table2[[#This Row],[OUTSD_SG_GRANDFATHER]]</f>
        <v>0</v>
      </c>
      <c r="AQ3629" s="275">
        <f>Table2[[#This Row],[OUTSD_SG_HEALTH_TOTAL]]-Table2[[#This Row],[OUTSD_SG_GRANDFATHER]]</f>
        <v>0</v>
      </c>
      <c r="AR3629" s="273">
        <f>Table2[[#This Row],[EXCHG_IND_HEALTH_TOTAL]]+Table2[[#This Row],[OUTSD_IND_HEALTH_TOTAL]]</f>
        <v>0</v>
      </c>
      <c r="AS3629" s="273">
        <f>Table2[[#This Row],[EXCHG_SG_HEALTH_TOTAL]]+Table2[[#This Row],[OUTSD_SG_HEALTH_TOTAL]]</f>
        <v>0</v>
      </c>
      <c r="AT3629" s="273">
        <f>Table2[[#This Row],[OUTSD_ATM_HEALTH_TOTAL]]+Table2[[#This Row],[OUTSD_LG_HEALTH_TOTAL]]+Table2[[#This Row],[Individual Total]]+Table2[[#This Row],[Small Group Total]]+Table2[[#This Row],[OUTSD_STUDENT]]</f>
        <v>0</v>
      </c>
    </row>
    <row r="3630" spans="1:46">
      <c r="A3630" t="s">
        <v>140</v>
      </c>
      <c r="B3630" t="s">
        <v>380</v>
      </c>
      <c r="AK3630">
        <v>833</v>
      </c>
      <c r="AL3630">
        <v>2023</v>
      </c>
      <c r="AM3630">
        <v>4</v>
      </c>
      <c r="AN3630" s="273">
        <f>(Table2[[#This Row],[OUTSD_IND_HEALTH_TOTAL]]+Table2[[#This Row],[EXCHG_IND_HEALTH_TOTAL]])-Table2[[#This Row],[OUTSD_IND_GRANDFATHER]]</f>
        <v>0</v>
      </c>
      <c r="AO3630" s="275">
        <f>Table2[[#This Row],[OUTSD_IND_HEALTH_TOTAL]]-Table2[[#This Row],[OUTSD_IND_GRANDFATHER]]</f>
        <v>0</v>
      </c>
      <c r="AP3630" s="273">
        <f>(Table2[[#This Row],[OUTSD_SG_HEALTH_TOTAL]]+Table2[[#This Row],[EXCHG_SG_HEALTH_TOTAL]])-Table2[[#This Row],[OUTSD_SG_GRANDFATHER]]</f>
        <v>0</v>
      </c>
      <c r="AQ3630" s="275">
        <f>Table2[[#This Row],[OUTSD_SG_HEALTH_TOTAL]]-Table2[[#This Row],[OUTSD_SG_GRANDFATHER]]</f>
        <v>0</v>
      </c>
      <c r="AR3630" s="273">
        <f>Table2[[#This Row],[EXCHG_IND_HEALTH_TOTAL]]+Table2[[#This Row],[OUTSD_IND_HEALTH_TOTAL]]</f>
        <v>0</v>
      </c>
      <c r="AS3630" s="273">
        <f>Table2[[#This Row],[EXCHG_SG_HEALTH_TOTAL]]+Table2[[#This Row],[OUTSD_SG_HEALTH_TOTAL]]</f>
        <v>0</v>
      </c>
      <c r="AT3630" s="273">
        <f>Table2[[#This Row],[OUTSD_ATM_HEALTH_TOTAL]]+Table2[[#This Row],[OUTSD_LG_HEALTH_TOTAL]]+Table2[[#This Row],[Individual Total]]+Table2[[#This Row],[Small Group Total]]+Table2[[#This Row],[OUTSD_STUDENT]]</f>
        <v>0</v>
      </c>
    </row>
    <row r="3631" spans="1:46">
      <c r="A3631" t="s">
        <v>140</v>
      </c>
      <c r="B3631" t="s">
        <v>387</v>
      </c>
      <c r="AK3631">
        <v>417</v>
      </c>
      <c r="AL3631">
        <v>2023</v>
      </c>
      <c r="AM3631">
        <v>4</v>
      </c>
      <c r="AN3631" s="273">
        <f>(Table2[[#This Row],[OUTSD_IND_HEALTH_TOTAL]]+Table2[[#This Row],[EXCHG_IND_HEALTH_TOTAL]])-Table2[[#This Row],[OUTSD_IND_GRANDFATHER]]</f>
        <v>0</v>
      </c>
      <c r="AO3631" s="275">
        <f>Table2[[#This Row],[OUTSD_IND_HEALTH_TOTAL]]-Table2[[#This Row],[OUTSD_IND_GRANDFATHER]]</f>
        <v>0</v>
      </c>
      <c r="AP3631" s="273">
        <f>(Table2[[#This Row],[OUTSD_SG_HEALTH_TOTAL]]+Table2[[#This Row],[EXCHG_SG_HEALTH_TOTAL]])-Table2[[#This Row],[OUTSD_SG_GRANDFATHER]]</f>
        <v>0</v>
      </c>
      <c r="AQ3631" s="275">
        <f>Table2[[#This Row],[OUTSD_SG_HEALTH_TOTAL]]-Table2[[#This Row],[OUTSD_SG_GRANDFATHER]]</f>
        <v>0</v>
      </c>
      <c r="AR3631" s="273">
        <f>Table2[[#This Row],[EXCHG_IND_HEALTH_TOTAL]]+Table2[[#This Row],[OUTSD_IND_HEALTH_TOTAL]]</f>
        <v>0</v>
      </c>
      <c r="AS3631" s="273">
        <f>Table2[[#This Row],[EXCHG_SG_HEALTH_TOTAL]]+Table2[[#This Row],[OUTSD_SG_HEALTH_TOTAL]]</f>
        <v>0</v>
      </c>
      <c r="AT3631" s="273">
        <f>Table2[[#This Row],[OUTSD_ATM_HEALTH_TOTAL]]+Table2[[#This Row],[OUTSD_LG_HEALTH_TOTAL]]+Table2[[#This Row],[Individual Total]]+Table2[[#This Row],[Small Group Total]]+Table2[[#This Row],[OUTSD_STUDENT]]</f>
        <v>0</v>
      </c>
    </row>
    <row r="3632" spans="1:46">
      <c r="A3632" t="s">
        <v>140</v>
      </c>
      <c r="B3632" t="s">
        <v>392</v>
      </c>
      <c r="AK3632">
        <v>317</v>
      </c>
      <c r="AL3632">
        <v>2023</v>
      </c>
      <c r="AM3632">
        <v>4</v>
      </c>
      <c r="AN3632" s="273">
        <f>(Table2[[#This Row],[OUTSD_IND_HEALTH_TOTAL]]+Table2[[#This Row],[EXCHG_IND_HEALTH_TOTAL]])-Table2[[#This Row],[OUTSD_IND_GRANDFATHER]]</f>
        <v>0</v>
      </c>
      <c r="AO3632" s="275">
        <f>Table2[[#This Row],[OUTSD_IND_HEALTH_TOTAL]]-Table2[[#This Row],[OUTSD_IND_GRANDFATHER]]</f>
        <v>0</v>
      </c>
      <c r="AP3632" s="273">
        <f>(Table2[[#This Row],[OUTSD_SG_HEALTH_TOTAL]]+Table2[[#This Row],[EXCHG_SG_HEALTH_TOTAL]])-Table2[[#This Row],[OUTSD_SG_GRANDFATHER]]</f>
        <v>0</v>
      </c>
      <c r="AQ3632" s="275">
        <f>Table2[[#This Row],[OUTSD_SG_HEALTH_TOTAL]]-Table2[[#This Row],[OUTSD_SG_GRANDFATHER]]</f>
        <v>0</v>
      </c>
      <c r="AR3632" s="273">
        <f>Table2[[#This Row],[EXCHG_IND_HEALTH_TOTAL]]+Table2[[#This Row],[OUTSD_IND_HEALTH_TOTAL]]</f>
        <v>0</v>
      </c>
      <c r="AS3632" s="273">
        <f>Table2[[#This Row],[EXCHG_SG_HEALTH_TOTAL]]+Table2[[#This Row],[OUTSD_SG_HEALTH_TOTAL]]</f>
        <v>0</v>
      </c>
      <c r="AT3632" s="273">
        <f>Table2[[#This Row],[OUTSD_ATM_HEALTH_TOTAL]]+Table2[[#This Row],[OUTSD_LG_HEALTH_TOTAL]]+Table2[[#This Row],[Individual Total]]+Table2[[#This Row],[Small Group Total]]+Table2[[#This Row],[OUTSD_STUDENT]]</f>
        <v>0</v>
      </c>
    </row>
    <row r="3633" spans="1:46">
      <c r="A3633" t="s">
        <v>140</v>
      </c>
      <c r="B3633" t="s">
        <v>373</v>
      </c>
      <c r="AK3633">
        <v>279</v>
      </c>
      <c r="AL3633">
        <v>2023</v>
      </c>
      <c r="AM3633">
        <v>4</v>
      </c>
      <c r="AN3633" s="273">
        <f>(Table2[[#This Row],[OUTSD_IND_HEALTH_TOTAL]]+Table2[[#This Row],[EXCHG_IND_HEALTH_TOTAL]])-Table2[[#This Row],[OUTSD_IND_GRANDFATHER]]</f>
        <v>0</v>
      </c>
      <c r="AO3633" s="275">
        <f>Table2[[#This Row],[OUTSD_IND_HEALTH_TOTAL]]-Table2[[#This Row],[OUTSD_IND_GRANDFATHER]]</f>
        <v>0</v>
      </c>
      <c r="AP3633" s="273">
        <f>(Table2[[#This Row],[OUTSD_SG_HEALTH_TOTAL]]+Table2[[#This Row],[EXCHG_SG_HEALTH_TOTAL]])-Table2[[#This Row],[OUTSD_SG_GRANDFATHER]]</f>
        <v>0</v>
      </c>
      <c r="AQ3633" s="275">
        <f>Table2[[#This Row],[OUTSD_SG_HEALTH_TOTAL]]-Table2[[#This Row],[OUTSD_SG_GRANDFATHER]]</f>
        <v>0</v>
      </c>
      <c r="AR3633" s="273">
        <f>Table2[[#This Row],[EXCHG_IND_HEALTH_TOTAL]]+Table2[[#This Row],[OUTSD_IND_HEALTH_TOTAL]]</f>
        <v>0</v>
      </c>
      <c r="AS3633" s="273">
        <f>Table2[[#This Row],[EXCHG_SG_HEALTH_TOTAL]]+Table2[[#This Row],[OUTSD_SG_HEALTH_TOTAL]]</f>
        <v>0</v>
      </c>
      <c r="AT3633" s="273">
        <f>Table2[[#This Row],[OUTSD_ATM_HEALTH_TOTAL]]+Table2[[#This Row],[OUTSD_LG_HEALTH_TOTAL]]+Table2[[#This Row],[Individual Total]]+Table2[[#This Row],[Small Group Total]]+Table2[[#This Row],[OUTSD_STUDENT]]</f>
        <v>0</v>
      </c>
    </row>
    <row r="3634" spans="1:46">
      <c r="A3634" t="s">
        <v>140</v>
      </c>
      <c r="B3634" t="s">
        <v>357</v>
      </c>
      <c r="AK3634">
        <v>938</v>
      </c>
      <c r="AL3634">
        <v>2023</v>
      </c>
      <c r="AM3634">
        <v>4</v>
      </c>
      <c r="AN3634" s="273">
        <f>(Table2[[#This Row],[OUTSD_IND_HEALTH_TOTAL]]+Table2[[#This Row],[EXCHG_IND_HEALTH_TOTAL]])-Table2[[#This Row],[OUTSD_IND_GRANDFATHER]]</f>
        <v>0</v>
      </c>
      <c r="AO3634" s="275">
        <f>Table2[[#This Row],[OUTSD_IND_HEALTH_TOTAL]]-Table2[[#This Row],[OUTSD_IND_GRANDFATHER]]</f>
        <v>0</v>
      </c>
      <c r="AP3634" s="273">
        <f>(Table2[[#This Row],[OUTSD_SG_HEALTH_TOTAL]]+Table2[[#This Row],[EXCHG_SG_HEALTH_TOTAL]])-Table2[[#This Row],[OUTSD_SG_GRANDFATHER]]</f>
        <v>0</v>
      </c>
      <c r="AQ3634" s="275">
        <f>Table2[[#This Row],[OUTSD_SG_HEALTH_TOTAL]]-Table2[[#This Row],[OUTSD_SG_GRANDFATHER]]</f>
        <v>0</v>
      </c>
      <c r="AR3634" s="273">
        <f>Table2[[#This Row],[EXCHG_IND_HEALTH_TOTAL]]+Table2[[#This Row],[OUTSD_IND_HEALTH_TOTAL]]</f>
        <v>0</v>
      </c>
      <c r="AS3634" s="273">
        <f>Table2[[#This Row],[EXCHG_SG_HEALTH_TOTAL]]+Table2[[#This Row],[OUTSD_SG_HEALTH_TOTAL]]</f>
        <v>0</v>
      </c>
      <c r="AT3634" s="273">
        <f>Table2[[#This Row],[OUTSD_ATM_HEALTH_TOTAL]]+Table2[[#This Row],[OUTSD_LG_HEALTH_TOTAL]]+Table2[[#This Row],[Individual Total]]+Table2[[#This Row],[Small Group Total]]+Table2[[#This Row],[OUTSD_STUDENT]]</f>
        <v>0</v>
      </c>
    </row>
    <row r="3635" spans="1:46">
      <c r="A3635" t="s">
        <v>140</v>
      </c>
      <c r="B3635" t="s">
        <v>390</v>
      </c>
      <c r="AK3635">
        <v>16</v>
      </c>
      <c r="AL3635">
        <v>2023</v>
      </c>
      <c r="AM3635">
        <v>4</v>
      </c>
      <c r="AN3635" s="273">
        <f>(Table2[[#This Row],[OUTSD_IND_HEALTH_TOTAL]]+Table2[[#This Row],[EXCHG_IND_HEALTH_TOTAL]])-Table2[[#This Row],[OUTSD_IND_GRANDFATHER]]</f>
        <v>0</v>
      </c>
      <c r="AO3635" s="275">
        <f>Table2[[#This Row],[OUTSD_IND_HEALTH_TOTAL]]-Table2[[#This Row],[OUTSD_IND_GRANDFATHER]]</f>
        <v>0</v>
      </c>
      <c r="AP3635" s="273">
        <f>(Table2[[#This Row],[OUTSD_SG_HEALTH_TOTAL]]+Table2[[#This Row],[EXCHG_SG_HEALTH_TOTAL]])-Table2[[#This Row],[OUTSD_SG_GRANDFATHER]]</f>
        <v>0</v>
      </c>
      <c r="AQ3635" s="275">
        <f>Table2[[#This Row],[OUTSD_SG_HEALTH_TOTAL]]-Table2[[#This Row],[OUTSD_SG_GRANDFATHER]]</f>
        <v>0</v>
      </c>
      <c r="AR3635" s="273">
        <f>Table2[[#This Row],[EXCHG_IND_HEALTH_TOTAL]]+Table2[[#This Row],[OUTSD_IND_HEALTH_TOTAL]]</f>
        <v>0</v>
      </c>
      <c r="AS3635" s="273">
        <f>Table2[[#This Row],[EXCHG_SG_HEALTH_TOTAL]]+Table2[[#This Row],[OUTSD_SG_HEALTH_TOTAL]]</f>
        <v>0</v>
      </c>
      <c r="AT3635" s="273">
        <f>Table2[[#This Row],[OUTSD_ATM_HEALTH_TOTAL]]+Table2[[#This Row],[OUTSD_LG_HEALTH_TOTAL]]+Table2[[#This Row],[Individual Total]]+Table2[[#This Row],[Small Group Total]]+Table2[[#This Row],[OUTSD_STUDENT]]</f>
        <v>0</v>
      </c>
    </row>
    <row r="3636" spans="1:46">
      <c r="A3636" t="s">
        <v>140</v>
      </c>
      <c r="B3636" t="s">
        <v>362</v>
      </c>
      <c r="AK3636">
        <v>237</v>
      </c>
      <c r="AL3636">
        <v>2023</v>
      </c>
      <c r="AM3636">
        <v>4</v>
      </c>
      <c r="AN3636" s="273">
        <f>(Table2[[#This Row],[OUTSD_IND_HEALTH_TOTAL]]+Table2[[#This Row],[EXCHG_IND_HEALTH_TOTAL]])-Table2[[#This Row],[OUTSD_IND_GRANDFATHER]]</f>
        <v>0</v>
      </c>
      <c r="AO3636" s="275">
        <f>Table2[[#This Row],[OUTSD_IND_HEALTH_TOTAL]]-Table2[[#This Row],[OUTSD_IND_GRANDFATHER]]</f>
        <v>0</v>
      </c>
      <c r="AP3636" s="273">
        <f>(Table2[[#This Row],[OUTSD_SG_HEALTH_TOTAL]]+Table2[[#This Row],[EXCHG_SG_HEALTH_TOTAL]])-Table2[[#This Row],[OUTSD_SG_GRANDFATHER]]</f>
        <v>0</v>
      </c>
      <c r="AQ3636" s="275">
        <f>Table2[[#This Row],[OUTSD_SG_HEALTH_TOTAL]]-Table2[[#This Row],[OUTSD_SG_GRANDFATHER]]</f>
        <v>0</v>
      </c>
      <c r="AR3636" s="273">
        <f>Table2[[#This Row],[EXCHG_IND_HEALTH_TOTAL]]+Table2[[#This Row],[OUTSD_IND_HEALTH_TOTAL]]</f>
        <v>0</v>
      </c>
      <c r="AS3636" s="273">
        <f>Table2[[#This Row],[EXCHG_SG_HEALTH_TOTAL]]+Table2[[#This Row],[OUTSD_SG_HEALTH_TOTAL]]</f>
        <v>0</v>
      </c>
      <c r="AT3636" s="273">
        <f>Table2[[#This Row],[OUTSD_ATM_HEALTH_TOTAL]]+Table2[[#This Row],[OUTSD_LG_HEALTH_TOTAL]]+Table2[[#This Row],[Individual Total]]+Table2[[#This Row],[Small Group Total]]+Table2[[#This Row],[OUTSD_STUDENT]]</f>
        <v>0</v>
      </c>
    </row>
    <row r="3637" spans="1:46">
      <c r="A3637" t="s">
        <v>527</v>
      </c>
      <c r="B3637" t="s">
        <v>363</v>
      </c>
      <c r="AI3637">
        <v>3203</v>
      </c>
      <c r="AL3637">
        <v>2023</v>
      </c>
      <c r="AM3637">
        <v>4</v>
      </c>
      <c r="AN3637" s="273">
        <f>(Table2[[#This Row],[OUTSD_IND_HEALTH_TOTAL]]+Table2[[#This Row],[EXCHG_IND_HEALTH_TOTAL]])-Table2[[#This Row],[OUTSD_IND_GRANDFATHER]]</f>
        <v>0</v>
      </c>
      <c r="AO3637" s="275">
        <f>Table2[[#This Row],[OUTSD_IND_HEALTH_TOTAL]]-Table2[[#This Row],[OUTSD_IND_GRANDFATHER]]</f>
        <v>0</v>
      </c>
      <c r="AP3637" s="273">
        <f>(Table2[[#This Row],[OUTSD_SG_HEALTH_TOTAL]]+Table2[[#This Row],[EXCHG_SG_HEALTH_TOTAL]])-Table2[[#This Row],[OUTSD_SG_GRANDFATHER]]</f>
        <v>0</v>
      </c>
      <c r="AQ3637" s="275">
        <f>Table2[[#This Row],[OUTSD_SG_HEALTH_TOTAL]]-Table2[[#This Row],[OUTSD_SG_GRANDFATHER]]</f>
        <v>0</v>
      </c>
      <c r="AR3637" s="273">
        <f>Table2[[#This Row],[EXCHG_IND_HEALTH_TOTAL]]+Table2[[#This Row],[OUTSD_IND_HEALTH_TOTAL]]</f>
        <v>0</v>
      </c>
      <c r="AS3637" s="273">
        <f>Table2[[#This Row],[EXCHG_SG_HEALTH_TOTAL]]+Table2[[#This Row],[OUTSD_SG_HEALTH_TOTAL]]</f>
        <v>0</v>
      </c>
      <c r="AT3637" s="273">
        <f>Table2[[#This Row],[OUTSD_ATM_HEALTH_TOTAL]]+Table2[[#This Row],[OUTSD_LG_HEALTH_TOTAL]]+Table2[[#This Row],[Individual Total]]+Table2[[#This Row],[Small Group Total]]+Table2[[#This Row],[OUTSD_STUDENT]]</f>
        <v>0</v>
      </c>
    </row>
    <row r="3638" spans="1:46">
      <c r="A3638" t="s">
        <v>527</v>
      </c>
      <c r="B3638" t="s">
        <v>358</v>
      </c>
      <c r="AI3638">
        <v>8247</v>
      </c>
      <c r="AL3638">
        <v>2023</v>
      </c>
      <c r="AM3638">
        <v>4</v>
      </c>
      <c r="AN3638" s="273">
        <f>(Table2[[#This Row],[OUTSD_IND_HEALTH_TOTAL]]+Table2[[#This Row],[EXCHG_IND_HEALTH_TOTAL]])-Table2[[#This Row],[OUTSD_IND_GRANDFATHER]]</f>
        <v>0</v>
      </c>
      <c r="AO3638" s="275">
        <f>Table2[[#This Row],[OUTSD_IND_HEALTH_TOTAL]]-Table2[[#This Row],[OUTSD_IND_GRANDFATHER]]</f>
        <v>0</v>
      </c>
      <c r="AP3638" s="273">
        <f>(Table2[[#This Row],[OUTSD_SG_HEALTH_TOTAL]]+Table2[[#This Row],[EXCHG_SG_HEALTH_TOTAL]])-Table2[[#This Row],[OUTSD_SG_GRANDFATHER]]</f>
        <v>0</v>
      </c>
      <c r="AQ3638" s="275">
        <f>Table2[[#This Row],[OUTSD_SG_HEALTH_TOTAL]]-Table2[[#This Row],[OUTSD_SG_GRANDFATHER]]</f>
        <v>0</v>
      </c>
      <c r="AR3638" s="273">
        <f>Table2[[#This Row],[EXCHG_IND_HEALTH_TOTAL]]+Table2[[#This Row],[OUTSD_IND_HEALTH_TOTAL]]</f>
        <v>0</v>
      </c>
      <c r="AS3638" s="273">
        <f>Table2[[#This Row],[EXCHG_SG_HEALTH_TOTAL]]+Table2[[#This Row],[OUTSD_SG_HEALTH_TOTAL]]</f>
        <v>0</v>
      </c>
      <c r="AT3638" s="273">
        <f>Table2[[#This Row],[OUTSD_ATM_HEALTH_TOTAL]]+Table2[[#This Row],[OUTSD_LG_HEALTH_TOTAL]]+Table2[[#This Row],[Individual Total]]+Table2[[#This Row],[Small Group Total]]+Table2[[#This Row],[OUTSD_STUDENT]]</f>
        <v>0</v>
      </c>
    </row>
    <row r="3639" spans="1:46">
      <c r="A3639" t="s">
        <v>527</v>
      </c>
      <c r="B3639" t="s">
        <v>372</v>
      </c>
      <c r="AI3639">
        <v>497</v>
      </c>
      <c r="AL3639">
        <v>2023</v>
      </c>
      <c r="AM3639">
        <v>4</v>
      </c>
      <c r="AN3639" s="273">
        <f>(Table2[[#This Row],[OUTSD_IND_HEALTH_TOTAL]]+Table2[[#This Row],[EXCHG_IND_HEALTH_TOTAL]])-Table2[[#This Row],[OUTSD_IND_GRANDFATHER]]</f>
        <v>0</v>
      </c>
      <c r="AO3639" s="275">
        <f>Table2[[#This Row],[OUTSD_IND_HEALTH_TOTAL]]-Table2[[#This Row],[OUTSD_IND_GRANDFATHER]]</f>
        <v>0</v>
      </c>
      <c r="AP3639" s="273">
        <f>(Table2[[#This Row],[OUTSD_SG_HEALTH_TOTAL]]+Table2[[#This Row],[EXCHG_SG_HEALTH_TOTAL]])-Table2[[#This Row],[OUTSD_SG_GRANDFATHER]]</f>
        <v>0</v>
      </c>
      <c r="AQ3639" s="275">
        <f>Table2[[#This Row],[OUTSD_SG_HEALTH_TOTAL]]-Table2[[#This Row],[OUTSD_SG_GRANDFATHER]]</f>
        <v>0</v>
      </c>
      <c r="AR3639" s="273">
        <f>Table2[[#This Row],[EXCHG_IND_HEALTH_TOTAL]]+Table2[[#This Row],[OUTSD_IND_HEALTH_TOTAL]]</f>
        <v>0</v>
      </c>
      <c r="AS3639" s="273">
        <f>Table2[[#This Row],[EXCHG_SG_HEALTH_TOTAL]]+Table2[[#This Row],[OUTSD_SG_HEALTH_TOTAL]]</f>
        <v>0</v>
      </c>
      <c r="AT3639" s="273">
        <f>Table2[[#This Row],[OUTSD_ATM_HEALTH_TOTAL]]+Table2[[#This Row],[OUTSD_LG_HEALTH_TOTAL]]+Table2[[#This Row],[Individual Total]]+Table2[[#This Row],[Small Group Total]]+Table2[[#This Row],[OUTSD_STUDENT]]</f>
        <v>0</v>
      </c>
    </row>
    <row r="3640" spans="1:46">
      <c r="A3640" t="s">
        <v>527</v>
      </c>
      <c r="B3640" t="s">
        <v>368</v>
      </c>
      <c r="AI3640">
        <v>462</v>
      </c>
      <c r="AL3640">
        <v>2023</v>
      </c>
      <c r="AM3640">
        <v>4</v>
      </c>
      <c r="AN3640" s="273">
        <f>(Table2[[#This Row],[OUTSD_IND_HEALTH_TOTAL]]+Table2[[#This Row],[EXCHG_IND_HEALTH_TOTAL]])-Table2[[#This Row],[OUTSD_IND_GRANDFATHER]]</f>
        <v>0</v>
      </c>
      <c r="AO3640" s="275">
        <f>Table2[[#This Row],[OUTSD_IND_HEALTH_TOTAL]]-Table2[[#This Row],[OUTSD_IND_GRANDFATHER]]</f>
        <v>0</v>
      </c>
      <c r="AP3640" s="273">
        <f>(Table2[[#This Row],[OUTSD_SG_HEALTH_TOTAL]]+Table2[[#This Row],[EXCHG_SG_HEALTH_TOTAL]])-Table2[[#This Row],[OUTSD_SG_GRANDFATHER]]</f>
        <v>0</v>
      </c>
      <c r="AQ3640" s="275">
        <f>Table2[[#This Row],[OUTSD_SG_HEALTH_TOTAL]]-Table2[[#This Row],[OUTSD_SG_GRANDFATHER]]</f>
        <v>0</v>
      </c>
      <c r="AR3640" s="273">
        <f>Table2[[#This Row],[EXCHG_IND_HEALTH_TOTAL]]+Table2[[#This Row],[OUTSD_IND_HEALTH_TOTAL]]</f>
        <v>0</v>
      </c>
      <c r="AS3640" s="273">
        <f>Table2[[#This Row],[EXCHG_SG_HEALTH_TOTAL]]+Table2[[#This Row],[OUTSD_SG_HEALTH_TOTAL]]</f>
        <v>0</v>
      </c>
      <c r="AT3640" s="273">
        <f>Table2[[#This Row],[OUTSD_ATM_HEALTH_TOTAL]]+Table2[[#This Row],[OUTSD_LG_HEALTH_TOTAL]]+Table2[[#This Row],[Individual Total]]+Table2[[#This Row],[Small Group Total]]+Table2[[#This Row],[OUTSD_STUDENT]]</f>
        <v>0</v>
      </c>
    </row>
    <row r="3641" spans="1:46">
      <c r="A3641" t="s">
        <v>527</v>
      </c>
      <c r="B3641" t="s">
        <v>378</v>
      </c>
      <c r="AI3641">
        <v>289</v>
      </c>
      <c r="AL3641">
        <v>2023</v>
      </c>
      <c r="AM3641">
        <v>4</v>
      </c>
      <c r="AN3641" s="273">
        <f>(Table2[[#This Row],[OUTSD_IND_HEALTH_TOTAL]]+Table2[[#This Row],[EXCHG_IND_HEALTH_TOTAL]])-Table2[[#This Row],[OUTSD_IND_GRANDFATHER]]</f>
        <v>0</v>
      </c>
      <c r="AO3641" s="275">
        <f>Table2[[#This Row],[OUTSD_IND_HEALTH_TOTAL]]-Table2[[#This Row],[OUTSD_IND_GRANDFATHER]]</f>
        <v>0</v>
      </c>
      <c r="AP3641" s="273">
        <f>(Table2[[#This Row],[OUTSD_SG_HEALTH_TOTAL]]+Table2[[#This Row],[EXCHG_SG_HEALTH_TOTAL]])-Table2[[#This Row],[OUTSD_SG_GRANDFATHER]]</f>
        <v>0</v>
      </c>
      <c r="AQ3641" s="275">
        <f>Table2[[#This Row],[OUTSD_SG_HEALTH_TOTAL]]-Table2[[#This Row],[OUTSD_SG_GRANDFATHER]]</f>
        <v>0</v>
      </c>
      <c r="AR3641" s="273">
        <f>Table2[[#This Row],[EXCHG_IND_HEALTH_TOTAL]]+Table2[[#This Row],[OUTSD_IND_HEALTH_TOTAL]]</f>
        <v>0</v>
      </c>
      <c r="AS3641" s="273">
        <f>Table2[[#This Row],[EXCHG_SG_HEALTH_TOTAL]]+Table2[[#This Row],[OUTSD_SG_HEALTH_TOTAL]]</f>
        <v>0</v>
      </c>
      <c r="AT3641" s="273">
        <f>Table2[[#This Row],[OUTSD_ATM_HEALTH_TOTAL]]+Table2[[#This Row],[OUTSD_LG_HEALTH_TOTAL]]+Table2[[#This Row],[Individual Total]]+Table2[[#This Row],[Small Group Total]]+Table2[[#This Row],[OUTSD_STUDENT]]</f>
        <v>0</v>
      </c>
    </row>
    <row r="3642" spans="1:46">
      <c r="A3642" t="s">
        <v>527</v>
      </c>
      <c r="B3642" t="s">
        <v>366</v>
      </c>
      <c r="AI3642">
        <v>15170</v>
      </c>
      <c r="AL3642">
        <v>2023</v>
      </c>
      <c r="AM3642">
        <v>4</v>
      </c>
      <c r="AN3642" s="273">
        <f>(Table2[[#This Row],[OUTSD_IND_HEALTH_TOTAL]]+Table2[[#This Row],[EXCHG_IND_HEALTH_TOTAL]])-Table2[[#This Row],[OUTSD_IND_GRANDFATHER]]</f>
        <v>0</v>
      </c>
      <c r="AO3642" s="275">
        <f>Table2[[#This Row],[OUTSD_IND_HEALTH_TOTAL]]-Table2[[#This Row],[OUTSD_IND_GRANDFATHER]]</f>
        <v>0</v>
      </c>
      <c r="AP3642" s="273">
        <f>(Table2[[#This Row],[OUTSD_SG_HEALTH_TOTAL]]+Table2[[#This Row],[EXCHG_SG_HEALTH_TOTAL]])-Table2[[#This Row],[OUTSD_SG_GRANDFATHER]]</f>
        <v>0</v>
      </c>
      <c r="AQ3642" s="275">
        <f>Table2[[#This Row],[OUTSD_SG_HEALTH_TOTAL]]-Table2[[#This Row],[OUTSD_SG_GRANDFATHER]]</f>
        <v>0</v>
      </c>
      <c r="AR3642" s="273">
        <f>Table2[[#This Row],[EXCHG_IND_HEALTH_TOTAL]]+Table2[[#This Row],[OUTSD_IND_HEALTH_TOTAL]]</f>
        <v>0</v>
      </c>
      <c r="AS3642" s="273">
        <f>Table2[[#This Row],[EXCHG_SG_HEALTH_TOTAL]]+Table2[[#This Row],[OUTSD_SG_HEALTH_TOTAL]]</f>
        <v>0</v>
      </c>
      <c r="AT3642" s="273">
        <f>Table2[[#This Row],[OUTSD_ATM_HEALTH_TOTAL]]+Table2[[#This Row],[OUTSD_LG_HEALTH_TOTAL]]+Table2[[#This Row],[Individual Total]]+Table2[[#This Row],[Small Group Total]]+Table2[[#This Row],[OUTSD_STUDENT]]</f>
        <v>0</v>
      </c>
    </row>
    <row r="3643" spans="1:46">
      <c r="A3643" t="s">
        <v>527</v>
      </c>
      <c r="B3643" t="s">
        <v>375</v>
      </c>
      <c r="AI3643">
        <v>49</v>
      </c>
      <c r="AL3643">
        <v>2023</v>
      </c>
      <c r="AM3643">
        <v>4</v>
      </c>
      <c r="AN3643" s="273">
        <f>(Table2[[#This Row],[OUTSD_IND_HEALTH_TOTAL]]+Table2[[#This Row],[EXCHG_IND_HEALTH_TOTAL]])-Table2[[#This Row],[OUTSD_IND_GRANDFATHER]]</f>
        <v>0</v>
      </c>
      <c r="AO3643" s="275">
        <f>Table2[[#This Row],[OUTSD_IND_HEALTH_TOTAL]]-Table2[[#This Row],[OUTSD_IND_GRANDFATHER]]</f>
        <v>0</v>
      </c>
      <c r="AP3643" s="273">
        <f>(Table2[[#This Row],[OUTSD_SG_HEALTH_TOTAL]]+Table2[[#This Row],[EXCHG_SG_HEALTH_TOTAL]])-Table2[[#This Row],[OUTSD_SG_GRANDFATHER]]</f>
        <v>0</v>
      </c>
      <c r="AQ3643" s="275">
        <f>Table2[[#This Row],[OUTSD_SG_HEALTH_TOTAL]]-Table2[[#This Row],[OUTSD_SG_GRANDFATHER]]</f>
        <v>0</v>
      </c>
      <c r="AR3643" s="273">
        <f>Table2[[#This Row],[EXCHG_IND_HEALTH_TOTAL]]+Table2[[#This Row],[OUTSD_IND_HEALTH_TOTAL]]</f>
        <v>0</v>
      </c>
      <c r="AS3643" s="273">
        <f>Table2[[#This Row],[EXCHG_SG_HEALTH_TOTAL]]+Table2[[#This Row],[OUTSD_SG_HEALTH_TOTAL]]</f>
        <v>0</v>
      </c>
      <c r="AT3643" s="273">
        <f>Table2[[#This Row],[OUTSD_ATM_HEALTH_TOTAL]]+Table2[[#This Row],[OUTSD_LG_HEALTH_TOTAL]]+Table2[[#This Row],[Individual Total]]+Table2[[#This Row],[Small Group Total]]+Table2[[#This Row],[OUTSD_STUDENT]]</f>
        <v>0</v>
      </c>
    </row>
    <row r="3644" spans="1:46">
      <c r="A3644" t="s">
        <v>527</v>
      </c>
      <c r="B3644" t="s">
        <v>365</v>
      </c>
      <c r="AI3644">
        <v>6304</v>
      </c>
      <c r="AL3644">
        <v>2023</v>
      </c>
      <c r="AM3644">
        <v>4</v>
      </c>
      <c r="AN3644" s="273">
        <f>(Table2[[#This Row],[OUTSD_IND_HEALTH_TOTAL]]+Table2[[#This Row],[EXCHG_IND_HEALTH_TOTAL]])-Table2[[#This Row],[OUTSD_IND_GRANDFATHER]]</f>
        <v>0</v>
      </c>
      <c r="AO3644" s="275">
        <f>Table2[[#This Row],[OUTSD_IND_HEALTH_TOTAL]]-Table2[[#This Row],[OUTSD_IND_GRANDFATHER]]</f>
        <v>0</v>
      </c>
      <c r="AP3644" s="273">
        <f>(Table2[[#This Row],[OUTSD_SG_HEALTH_TOTAL]]+Table2[[#This Row],[EXCHG_SG_HEALTH_TOTAL]])-Table2[[#This Row],[OUTSD_SG_GRANDFATHER]]</f>
        <v>0</v>
      </c>
      <c r="AQ3644" s="275">
        <f>Table2[[#This Row],[OUTSD_SG_HEALTH_TOTAL]]-Table2[[#This Row],[OUTSD_SG_GRANDFATHER]]</f>
        <v>0</v>
      </c>
      <c r="AR3644" s="273">
        <f>Table2[[#This Row],[EXCHG_IND_HEALTH_TOTAL]]+Table2[[#This Row],[OUTSD_IND_HEALTH_TOTAL]]</f>
        <v>0</v>
      </c>
      <c r="AS3644" s="273">
        <f>Table2[[#This Row],[EXCHG_SG_HEALTH_TOTAL]]+Table2[[#This Row],[OUTSD_SG_HEALTH_TOTAL]]</f>
        <v>0</v>
      </c>
      <c r="AT3644" s="273">
        <f>Table2[[#This Row],[OUTSD_ATM_HEALTH_TOTAL]]+Table2[[#This Row],[OUTSD_LG_HEALTH_TOTAL]]+Table2[[#This Row],[Individual Total]]+Table2[[#This Row],[Small Group Total]]+Table2[[#This Row],[OUTSD_STUDENT]]</f>
        <v>0</v>
      </c>
    </row>
    <row r="3645" spans="1:46">
      <c r="A3645" t="s">
        <v>527</v>
      </c>
      <c r="B3645" t="s">
        <v>356</v>
      </c>
      <c r="AI3645">
        <v>7093</v>
      </c>
      <c r="AL3645">
        <v>2023</v>
      </c>
      <c r="AM3645">
        <v>4</v>
      </c>
      <c r="AN3645" s="273">
        <f>(Table2[[#This Row],[OUTSD_IND_HEALTH_TOTAL]]+Table2[[#This Row],[EXCHG_IND_HEALTH_TOTAL]])-Table2[[#This Row],[OUTSD_IND_GRANDFATHER]]</f>
        <v>0</v>
      </c>
      <c r="AO3645" s="275">
        <f>Table2[[#This Row],[OUTSD_IND_HEALTH_TOTAL]]-Table2[[#This Row],[OUTSD_IND_GRANDFATHER]]</f>
        <v>0</v>
      </c>
      <c r="AP3645" s="273">
        <f>(Table2[[#This Row],[OUTSD_SG_HEALTH_TOTAL]]+Table2[[#This Row],[EXCHG_SG_HEALTH_TOTAL]])-Table2[[#This Row],[OUTSD_SG_GRANDFATHER]]</f>
        <v>0</v>
      </c>
      <c r="AQ3645" s="275">
        <f>Table2[[#This Row],[OUTSD_SG_HEALTH_TOTAL]]-Table2[[#This Row],[OUTSD_SG_GRANDFATHER]]</f>
        <v>0</v>
      </c>
      <c r="AR3645" s="273">
        <f>Table2[[#This Row],[EXCHG_IND_HEALTH_TOTAL]]+Table2[[#This Row],[OUTSD_IND_HEALTH_TOTAL]]</f>
        <v>0</v>
      </c>
      <c r="AS3645" s="273">
        <f>Table2[[#This Row],[EXCHG_SG_HEALTH_TOTAL]]+Table2[[#This Row],[OUTSD_SG_HEALTH_TOTAL]]</f>
        <v>0</v>
      </c>
      <c r="AT3645" s="273">
        <f>Table2[[#This Row],[OUTSD_ATM_HEALTH_TOTAL]]+Table2[[#This Row],[OUTSD_LG_HEALTH_TOTAL]]+Table2[[#This Row],[Individual Total]]+Table2[[#This Row],[Small Group Total]]+Table2[[#This Row],[OUTSD_STUDENT]]</f>
        <v>0</v>
      </c>
    </row>
    <row r="3646" spans="1:46">
      <c r="A3646" t="s">
        <v>527</v>
      </c>
      <c r="B3646" t="s">
        <v>359</v>
      </c>
      <c r="AI3646">
        <v>9006</v>
      </c>
      <c r="AL3646">
        <v>2023</v>
      </c>
      <c r="AM3646">
        <v>4</v>
      </c>
      <c r="AN3646" s="273">
        <f>(Table2[[#This Row],[OUTSD_IND_HEALTH_TOTAL]]+Table2[[#This Row],[EXCHG_IND_HEALTH_TOTAL]])-Table2[[#This Row],[OUTSD_IND_GRANDFATHER]]</f>
        <v>0</v>
      </c>
      <c r="AO3646" s="275">
        <f>Table2[[#This Row],[OUTSD_IND_HEALTH_TOTAL]]-Table2[[#This Row],[OUTSD_IND_GRANDFATHER]]</f>
        <v>0</v>
      </c>
      <c r="AP3646" s="273">
        <f>(Table2[[#This Row],[OUTSD_SG_HEALTH_TOTAL]]+Table2[[#This Row],[EXCHG_SG_HEALTH_TOTAL]])-Table2[[#This Row],[OUTSD_SG_GRANDFATHER]]</f>
        <v>0</v>
      </c>
      <c r="AQ3646" s="275">
        <f>Table2[[#This Row],[OUTSD_SG_HEALTH_TOTAL]]-Table2[[#This Row],[OUTSD_SG_GRANDFATHER]]</f>
        <v>0</v>
      </c>
      <c r="AR3646" s="273">
        <f>Table2[[#This Row],[EXCHG_IND_HEALTH_TOTAL]]+Table2[[#This Row],[OUTSD_IND_HEALTH_TOTAL]]</f>
        <v>0</v>
      </c>
      <c r="AS3646" s="273">
        <f>Table2[[#This Row],[EXCHG_SG_HEALTH_TOTAL]]+Table2[[#This Row],[OUTSD_SG_HEALTH_TOTAL]]</f>
        <v>0</v>
      </c>
      <c r="AT3646" s="273">
        <f>Table2[[#This Row],[OUTSD_ATM_HEALTH_TOTAL]]+Table2[[#This Row],[OUTSD_LG_HEALTH_TOTAL]]+Table2[[#This Row],[Individual Total]]+Table2[[#This Row],[Small Group Total]]+Table2[[#This Row],[OUTSD_STUDENT]]</f>
        <v>0</v>
      </c>
    </row>
    <row r="3647" spans="1:46">
      <c r="A3647" t="s">
        <v>527</v>
      </c>
      <c r="B3647" t="s">
        <v>364</v>
      </c>
      <c r="AI3647">
        <v>1760</v>
      </c>
      <c r="AL3647">
        <v>2023</v>
      </c>
      <c r="AM3647">
        <v>4</v>
      </c>
      <c r="AN3647" s="273">
        <f>(Table2[[#This Row],[OUTSD_IND_HEALTH_TOTAL]]+Table2[[#This Row],[EXCHG_IND_HEALTH_TOTAL]])-Table2[[#This Row],[OUTSD_IND_GRANDFATHER]]</f>
        <v>0</v>
      </c>
      <c r="AO3647" s="275">
        <f>Table2[[#This Row],[OUTSD_IND_HEALTH_TOTAL]]-Table2[[#This Row],[OUTSD_IND_GRANDFATHER]]</f>
        <v>0</v>
      </c>
      <c r="AP3647" s="273">
        <f>(Table2[[#This Row],[OUTSD_SG_HEALTH_TOTAL]]+Table2[[#This Row],[EXCHG_SG_HEALTH_TOTAL]])-Table2[[#This Row],[OUTSD_SG_GRANDFATHER]]</f>
        <v>0</v>
      </c>
      <c r="AQ3647" s="275">
        <f>Table2[[#This Row],[OUTSD_SG_HEALTH_TOTAL]]-Table2[[#This Row],[OUTSD_SG_GRANDFATHER]]</f>
        <v>0</v>
      </c>
      <c r="AR3647" s="273">
        <f>Table2[[#This Row],[EXCHG_IND_HEALTH_TOTAL]]+Table2[[#This Row],[OUTSD_IND_HEALTH_TOTAL]]</f>
        <v>0</v>
      </c>
      <c r="AS3647" s="273">
        <f>Table2[[#This Row],[EXCHG_SG_HEALTH_TOTAL]]+Table2[[#This Row],[OUTSD_SG_HEALTH_TOTAL]]</f>
        <v>0</v>
      </c>
      <c r="AT3647" s="273">
        <f>Table2[[#This Row],[OUTSD_ATM_HEALTH_TOTAL]]+Table2[[#This Row],[OUTSD_LG_HEALTH_TOTAL]]+Table2[[#This Row],[Individual Total]]+Table2[[#This Row],[Small Group Total]]+Table2[[#This Row],[OUTSD_STUDENT]]</f>
        <v>0</v>
      </c>
    </row>
    <row r="3648" spans="1:46">
      <c r="A3648" t="s">
        <v>527</v>
      </c>
      <c r="B3648" t="s">
        <v>357</v>
      </c>
      <c r="AI3648">
        <v>9275</v>
      </c>
      <c r="AL3648">
        <v>2023</v>
      </c>
      <c r="AM3648">
        <v>4</v>
      </c>
      <c r="AN3648" s="273">
        <f>(Table2[[#This Row],[OUTSD_IND_HEALTH_TOTAL]]+Table2[[#This Row],[EXCHG_IND_HEALTH_TOTAL]])-Table2[[#This Row],[OUTSD_IND_GRANDFATHER]]</f>
        <v>0</v>
      </c>
      <c r="AO3648" s="275">
        <f>Table2[[#This Row],[OUTSD_IND_HEALTH_TOTAL]]-Table2[[#This Row],[OUTSD_IND_GRANDFATHER]]</f>
        <v>0</v>
      </c>
      <c r="AP3648" s="273">
        <f>(Table2[[#This Row],[OUTSD_SG_HEALTH_TOTAL]]+Table2[[#This Row],[EXCHG_SG_HEALTH_TOTAL]])-Table2[[#This Row],[OUTSD_SG_GRANDFATHER]]</f>
        <v>0</v>
      </c>
      <c r="AQ3648" s="275">
        <f>Table2[[#This Row],[OUTSD_SG_HEALTH_TOTAL]]-Table2[[#This Row],[OUTSD_SG_GRANDFATHER]]</f>
        <v>0</v>
      </c>
      <c r="AR3648" s="273">
        <f>Table2[[#This Row],[EXCHG_IND_HEALTH_TOTAL]]+Table2[[#This Row],[OUTSD_IND_HEALTH_TOTAL]]</f>
        <v>0</v>
      </c>
      <c r="AS3648" s="273">
        <f>Table2[[#This Row],[EXCHG_SG_HEALTH_TOTAL]]+Table2[[#This Row],[OUTSD_SG_HEALTH_TOTAL]]</f>
        <v>0</v>
      </c>
      <c r="AT3648" s="273">
        <f>Table2[[#This Row],[OUTSD_ATM_HEALTH_TOTAL]]+Table2[[#This Row],[OUTSD_LG_HEALTH_TOTAL]]+Table2[[#This Row],[Individual Total]]+Table2[[#This Row],[Small Group Total]]+Table2[[#This Row],[OUTSD_STUDENT]]</f>
        <v>0</v>
      </c>
    </row>
    <row r="3649" spans="1:46">
      <c r="A3649" t="s">
        <v>527</v>
      </c>
      <c r="B3649" t="s">
        <v>362</v>
      </c>
      <c r="AI3649">
        <v>2818</v>
      </c>
      <c r="AL3649">
        <v>2023</v>
      </c>
      <c r="AM3649">
        <v>4</v>
      </c>
      <c r="AN3649" s="273">
        <f>(Table2[[#This Row],[OUTSD_IND_HEALTH_TOTAL]]+Table2[[#This Row],[EXCHG_IND_HEALTH_TOTAL]])-Table2[[#This Row],[OUTSD_IND_GRANDFATHER]]</f>
        <v>0</v>
      </c>
      <c r="AO3649" s="275">
        <f>Table2[[#This Row],[OUTSD_IND_HEALTH_TOTAL]]-Table2[[#This Row],[OUTSD_IND_GRANDFATHER]]</f>
        <v>0</v>
      </c>
      <c r="AP3649" s="273">
        <f>(Table2[[#This Row],[OUTSD_SG_HEALTH_TOTAL]]+Table2[[#This Row],[EXCHG_SG_HEALTH_TOTAL]])-Table2[[#This Row],[OUTSD_SG_GRANDFATHER]]</f>
        <v>0</v>
      </c>
      <c r="AQ3649" s="275">
        <f>Table2[[#This Row],[OUTSD_SG_HEALTH_TOTAL]]-Table2[[#This Row],[OUTSD_SG_GRANDFATHER]]</f>
        <v>0</v>
      </c>
      <c r="AR3649" s="273">
        <f>Table2[[#This Row],[EXCHG_IND_HEALTH_TOTAL]]+Table2[[#This Row],[OUTSD_IND_HEALTH_TOTAL]]</f>
        <v>0</v>
      </c>
      <c r="AS3649" s="273">
        <f>Table2[[#This Row],[EXCHG_SG_HEALTH_TOTAL]]+Table2[[#This Row],[OUTSD_SG_HEALTH_TOTAL]]</f>
        <v>0</v>
      </c>
      <c r="AT3649" s="273">
        <f>Table2[[#This Row],[OUTSD_ATM_HEALTH_TOTAL]]+Table2[[#This Row],[OUTSD_LG_HEALTH_TOTAL]]+Table2[[#This Row],[Individual Total]]+Table2[[#This Row],[Small Group Total]]+Table2[[#This Row],[OUTSD_STUDENT]]</f>
        <v>0</v>
      </c>
    </row>
    <row r="3650" spans="1:46">
      <c r="A3650" t="s">
        <v>141</v>
      </c>
      <c r="B3650" t="s">
        <v>381</v>
      </c>
      <c r="V3650">
        <v>14</v>
      </c>
      <c r="X3650">
        <v>4</v>
      </c>
      <c r="Y3650">
        <v>9</v>
      </c>
      <c r="Z3650">
        <v>1</v>
      </c>
      <c r="AC3650">
        <v>117</v>
      </c>
      <c r="AF3650">
        <v>49</v>
      </c>
      <c r="AK3650">
        <v>448</v>
      </c>
      <c r="AL3650">
        <v>2023</v>
      </c>
      <c r="AM3650">
        <v>4</v>
      </c>
      <c r="AN3650" s="273">
        <f>(Table2[[#This Row],[OUTSD_IND_HEALTH_TOTAL]]+Table2[[#This Row],[EXCHG_IND_HEALTH_TOTAL]])-Table2[[#This Row],[OUTSD_IND_GRANDFATHER]]</f>
        <v>0</v>
      </c>
      <c r="AO3650" s="275">
        <f>Table2[[#This Row],[OUTSD_IND_HEALTH_TOTAL]]-Table2[[#This Row],[OUTSD_IND_GRANDFATHER]]</f>
        <v>0</v>
      </c>
      <c r="AP3650" s="273">
        <f>(Table2[[#This Row],[OUTSD_SG_HEALTH_TOTAL]]+Table2[[#This Row],[EXCHG_SG_HEALTH_TOTAL]])-Table2[[#This Row],[OUTSD_SG_GRANDFATHER]]</f>
        <v>14</v>
      </c>
      <c r="AQ3650" s="275">
        <f>Table2[[#This Row],[OUTSD_SG_HEALTH_TOTAL]]-Table2[[#This Row],[OUTSD_SG_GRANDFATHER]]</f>
        <v>14</v>
      </c>
      <c r="AR3650" s="273">
        <f>Table2[[#This Row],[EXCHG_IND_HEALTH_TOTAL]]+Table2[[#This Row],[OUTSD_IND_HEALTH_TOTAL]]</f>
        <v>0</v>
      </c>
      <c r="AS3650" s="273">
        <f>Table2[[#This Row],[EXCHG_SG_HEALTH_TOTAL]]+Table2[[#This Row],[OUTSD_SG_HEALTH_TOTAL]]</f>
        <v>14</v>
      </c>
      <c r="AT3650" s="273">
        <f>Table2[[#This Row],[OUTSD_ATM_HEALTH_TOTAL]]+Table2[[#This Row],[OUTSD_LG_HEALTH_TOTAL]]+Table2[[#This Row],[Individual Total]]+Table2[[#This Row],[Small Group Total]]+Table2[[#This Row],[OUTSD_STUDENT]]</f>
        <v>131</v>
      </c>
    </row>
    <row r="3651" spans="1:46">
      <c r="A3651" t="s">
        <v>141</v>
      </c>
      <c r="B3651" t="s">
        <v>363</v>
      </c>
      <c r="V3651">
        <v>42</v>
      </c>
      <c r="X3651">
        <v>9</v>
      </c>
      <c r="Y3651">
        <v>26</v>
      </c>
      <c r="Z3651">
        <v>6</v>
      </c>
      <c r="AA3651">
        <v>1</v>
      </c>
      <c r="AC3651">
        <v>906</v>
      </c>
      <c r="AF3651">
        <v>374</v>
      </c>
      <c r="AI3651">
        <v>2</v>
      </c>
      <c r="AK3651">
        <v>864</v>
      </c>
      <c r="AL3651">
        <v>2023</v>
      </c>
      <c r="AM3651">
        <v>4</v>
      </c>
      <c r="AN3651" s="273">
        <f>(Table2[[#This Row],[OUTSD_IND_HEALTH_TOTAL]]+Table2[[#This Row],[EXCHG_IND_HEALTH_TOTAL]])-Table2[[#This Row],[OUTSD_IND_GRANDFATHER]]</f>
        <v>0</v>
      </c>
      <c r="AO3651" s="275">
        <f>Table2[[#This Row],[OUTSD_IND_HEALTH_TOTAL]]-Table2[[#This Row],[OUTSD_IND_GRANDFATHER]]</f>
        <v>0</v>
      </c>
      <c r="AP3651" s="273">
        <f>(Table2[[#This Row],[OUTSD_SG_HEALTH_TOTAL]]+Table2[[#This Row],[EXCHG_SG_HEALTH_TOTAL]])-Table2[[#This Row],[OUTSD_SG_GRANDFATHER]]</f>
        <v>41</v>
      </c>
      <c r="AQ3651" s="275">
        <f>Table2[[#This Row],[OUTSD_SG_HEALTH_TOTAL]]-Table2[[#This Row],[OUTSD_SG_GRANDFATHER]]</f>
        <v>41</v>
      </c>
      <c r="AR3651" s="273">
        <f>Table2[[#This Row],[EXCHG_IND_HEALTH_TOTAL]]+Table2[[#This Row],[OUTSD_IND_HEALTH_TOTAL]]</f>
        <v>0</v>
      </c>
      <c r="AS3651" s="273">
        <f>Table2[[#This Row],[EXCHG_SG_HEALTH_TOTAL]]+Table2[[#This Row],[OUTSD_SG_HEALTH_TOTAL]]</f>
        <v>42</v>
      </c>
      <c r="AT3651" s="273">
        <f>Table2[[#This Row],[OUTSD_ATM_HEALTH_TOTAL]]+Table2[[#This Row],[OUTSD_LG_HEALTH_TOTAL]]+Table2[[#This Row],[Individual Total]]+Table2[[#This Row],[Small Group Total]]+Table2[[#This Row],[OUTSD_STUDENT]]</f>
        <v>948</v>
      </c>
    </row>
    <row r="3652" spans="1:46">
      <c r="A3652" t="s">
        <v>141</v>
      </c>
      <c r="B3652" t="s">
        <v>358</v>
      </c>
      <c r="V3652">
        <v>1344</v>
      </c>
      <c r="W3652">
        <v>23</v>
      </c>
      <c r="X3652">
        <v>273</v>
      </c>
      <c r="Y3652">
        <v>729</v>
      </c>
      <c r="Z3652">
        <v>295</v>
      </c>
      <c r="AA3652">
        <v>24</v>
      </c>
      <c r="AC3652">
        <v>3114</v>
      </c>
      <c r="AF3652">
        <v>1284</v>
      </c>
      <c r="AI3652">
        <v>4</v>
      </c>
      <c r="AK3652">
        <v>4794</v>
      </c>
      <c r="AL3652">
        <v>2023</v>
      </c>
      <c r="AM3652">
        <v>4</v>
      </c>
      <c r="AN3652" s="273">
        <f>(Table2[[#This Row],[OUTSD_IND_HEALTH_TOTAL]]+Table2[[#This Row],[EXCHG_IND_HEALTH_TOTAL]])-Table2[[#This Row],[OUTSD_IND_GRANDFATHER]]</f>
        <v>0</v>
      </c>
      <c r="AO3652" s="275">
        <f>Table2[[#This Row],[OUTSD_IND_HEALTH_TOTAL]]-Table2[[#This Row],[OUTSD_IND_GRANDFATHER]]</f>
        <v>0</v>
      </c>
      <c r="AP3652" s="273">
        <f>(Table2[[#This Row],[OUTSD_SG_HEALTH_TOTAL]]+Table2[[#This Row],[EXCHG_SG_HEALTH_TOTAL]])-Table2[[#This Row],[OUTSD_SG_GRANDFATHER]]</f>
        <v>1320</v>
      </c>
      <c r="AQ3652" s="275">
        <f>Table2[[#This Row],[OUTSD_SG_HEALTH_TOTAL]]-Table2[[#This Row],[OUTSD_SG_GRANDFATHER]]</f>
        <v>1320</v>
      </c>
      <c r="AR3652" s="273">
        <f>Table2[[#This Row],[EXCHG_IND_HEALTH_TOTAL]]+Table2[[#This Row],[OUTSD_IND_HEALTH_TOTAL]]</f>
        <v>0</v>
      </c>
      <c r="AS3652" s="273">
        <f>Table2[[#This Row],[EXCHG_SG_HEALTH_TOTAL]]+Table2[[#This Row],[OUTSD_SG_HEALTH_TOTAL]]</f>
        <v>1344</v>
      </c>
      <c r="AT3652" s="273">
        <f>Table2[[#This Row],[OUTSD_ATM_HEALTH_TOTAL]]+Table2[[#This Row],[OUTSD_LG_HEALTH_TOTAL]]+Table2[[#This Row],[Individual Total]]+Table2[[#This Row],[Small Group Total]]+Table2[[#This Row],[OUTSD_STUDENT]]</f>
        <v>4458</v>
      </c>
    </row>
    <row r="3653" spans="1:46">
      <c r="A3653" t="s">
        <v>141</v>
      </c>
      <c r="B3653" t="s">
        <v>361</v>
      </c>
      <c r="V3653">
        <v>149</v>
      </c>
      <c r="W3653">
        <v>2</v>
      </c>
      <c r="X3653">
        <v>34</v>
      </c>
      <c r="Y3653">
        <v>59</v>
      </c>
      <c r="Z3653">
        <v>54</v>
      </c>
      <c r="AC3653">
        <v>199</v>
      </c>
      <c r="AF3653">
        <v>82</v>
      </c>
      <c r="AK3653">
        <v>2425</v>
      </c>
      <c r="AL3653">
        <v>2023</v>
      </c>
      <c r="AM3653">
        <v>4</v>
      </c>
      <c r="AN3653" s="273">
        <f>(Table2[[#This Row],[OUTSD_IND_HEALTH_TOTAL]]+Table2[[#This Row],[EXCHG_IND_HEALTH_TOTAL]])-Table2[[#This Row],[OUTSD_IND_GRANDFATHER]]</f>
        <v>0</v>
      </c>
      <c r="AO3653" s="275">
        <f>Table2[[#This Row],[OUTSD_IND_HEALTH_TOTAL]]-Table2[[#This Row],[OUTSD_IND_GRANDFATHER]]</f>
        <v>0</v>
      </c>
      <c r="AP3653" s="273">
        <f>(Table2[[#This Row],[OUTSD_SG_HEALTH_TOTAL]]+Table2[[#This Row],[EXCHG_SG_HEALTH_TOTAL]])-Table2[[#This Row],[OUTSD_SG_GRANDFATHER]]</f>
        <v>149</v>
      </c>
      <c r="AQ3653" s="275">
        <f>Table2[[#This Row],[OUTSD_SG_HEALTH_TOTAL]]-Table2[[#This Row],[OUTSD_SG_GRANDFATHER]]</f>
        <v>149</v>
      </c>
      <c r="AR3653" s="273">
        <f>Table2[[#This Row],[EXCHG_IND_HEALTH_TOTAL]]+Table2[[#This Row],[OUTSD_IND_HEALTH_TOTAL]]</f>
        <v>0</v>
      </c>
      <c r="AS3653" s="273">
        <f>Table2[[#This Row],[EXCHG_SG_HEALTH_TOTAL]]+Table2[[#This Row],[OUTSD_SG_HEALTH_TOTAL]]</f>
        <v>149</v>
      </c>
      <c r="AT3653" s="273">
        <f>Table2[[#This Row],[OUTSD_ATM_HEALTH_TOTAL]]+Table2[[#This Row],[OUTSD_LG_HEALTH_TOTAL]]+Table2[[#This Row],[Individual Total]]+Table2[[#This Row],[Small Group Total]]+Table2[[#This Row],[OUTSD_STUDENT]]</f>
        <v>348</v>
      </c>
    </row>
    <row r="3654" spans="1:46">
      <c r="A3654" t="s">
        <v>141</v>
      </c>
      <c r="B3654" t="s">
        <v>372</v>
      </c>
      <c r="V3654">
        <v>223</v>
      </c>
      <c r="W3654">
        <v>1</v>
      </c>
      <c r="X3654">
        <v>30</v>
      </c>
      <c r="Y3654">
        <v>136</v>
      </c>
      <c r="Z3654">
        <v>56</v>
      </c>
      <c r="AC3654">
        <v>128</v>
      </c>
      <c r="AF3654">
        <v>55</v>
      </c>
      <c r="AK3654">
        <v>718</v>
      </c>
      <c r="AL3654">
        <v>2023</v>
      </c>
      <c r="AM3654">
        <v>4</v>
      </c>
      <c r="AN3654" s="273">
        <f>(Table2[[#This Row],[OUTSD_IND_HEALTH_TOTAL]]+Table2[[#This Row],[EXCHG_IND_HEALTH_TOTAL]])-Table2[[#This Row],[OUTSD_IND_GRANDFATHER]]</f>
        <v>0</v>
      </c>
      <c r="AO3654" s="275">
        <f>Table2[[#This Row],[OUTSD_IND_HEALTH_TOTAL]]-Table2[[#This Row],[OUTSD_IND_GRANDFATHER]]</f>
        <v>0</v>
      </c>
      <c r="AP3654" s="273">
        <f>(Table2[[#This Row],[OUTSD_SG_HEALTH_TOTAL]]+Table2[[#This Row],[EXCHG_SG_HEALTH_TOTAL]])-Table2[[#This Row],[OUTSD_SG_GRANDFATHER]]</f>
        <v>223</v>
      </c>
      <c r="AQ3654" s="275">
        <f>Table2[[#This Row],[OUTSD_SG_HEALTH_TOTAL]]-Table2[[#This Row],[OUTSD_SG_GRANDFATHER]]</f>
        <v>223</v>
      </c>
      <c r="AR3654" s="273">
        <f>Table2[[#This Row],[EXCHG_IND_HEALTH_TOTAL]]+Table2[[#This Row],[OUTSD_IND_HEALTH_TOTAL]]</f>
        <v>0</v>
      </c>
      <c r="AS3654" s="273">
        <f>Table2[[#This Row],[EXCHG_SG_HEALTH_TOTAL]]+Table2[[#This Row],[OUTSD_SG_HEALTH_TOTAL]]</f>
        <v>223</v>
      </c>
      <c r="AT3654" s="273">
        <f>Table2[[#This Row],[OUTSD_ATM_HEALTH_TOTAL]]+Table2[[#This Row],[OUTSD_LG_HEALTH_TOTAL]]+Table2[[#This Row],[Individual Total]]+Table2[[#This Row],[Small Group Total]]+Table2[[#This Row],[OUTSD_STUDENT]]</f>
        <v>351</v>
      </c>
    </row>
    <row r="3655" spans="1:46">
      <c r="A3655" t="s">
        <v>141</v>
      </c>
      <c r="B3655" t="s">
        <v>376</v>
      </c>
      <c r="V3655">
        <v>31</v>
      </c>
      <c r="X3655">
        <v>12</v>
      </c>
      <c r="Y3655">
        <v>11</v>
      </c>
      <c r="Z3655">
        <v>8</v>
      </c>
      <c r="AC3655">
        <v>118</v>
      </c>
      <c r="AF3655">
        <v>48</v>
      </c>
      <c r="AK3655">
        <v>1986</v>
      </c>
      <c r="AL3655">
        <v>2023</v>
      </c>
      <c r="AM3655">
        <v>4</v>
      </c>
      <c r="AN3655" s="273">
        <f>(Table2[[#This Row],[OUTSD_IND_HEALTH_TOTAL]]+Table2[[#This Row],[EXCHG_IND_HEALTH_TOTAL]])-Table2[[#This Row],[OUTSD_IND_GRANDFATHER]]</f>
        <v>0</v>
      </c>
      <c r="AO3655" s="275">
        <f>Table2[[#This Row],[OUTSD_IND_HEALTH_TOTAL]]-Table2[[#This Row],[OUTSD_IND_GRANDFATHER]]</f>
        <v>0</v>
      </c>
      <c r="AP3655" s="273">
        <f>(Table2[[#This Row],[OUTSD_SG_HEALTH_TOTAL]]+Table2[[#This Row],[EXCHG_SG_HEALTH_TOTAL]])-Table2[[#This Row],[OUTSD_SG_GRANDFATHER]]</f>
        <v>31</v>
      </c>
      <c r="AQ3655" s="275">
        <f>Table2[[#This Row],[OUTSD_SG_HEALTH_TOTAL]]-Table2[[#This Row],[OUTSD_SG_GRANDFATHER]]</f>
        <v>31</v>
      </c>
      <c r="AR3655" s="273">
        <f>Table2[[#This Row],[EXCHG_IND_HEALTH_TOTAL]]+Table2[[#This Row],[OUTSD_IND_HEALTH_TOTAL]]</f>
        <v>0</v>
      </c>
      <c r="AS3655" s="273">
        <f>Table2[[#This Row],[EXCHG_SG_HEALTH_TOTAL]]+Table2[[#This Row],[OUTSD_SG_HEALTH_TOTAL]]</f>
        <v>31</v>
      </c>
      <c r="AT3655" s="273">
        <f>Table2[[#This Row],[OUTSD_ATM_HEALTH_TOTAL]]+Table2[[#This Row],[OUTSD_LG_HEALTH_TOTAL]]+Table2[[#This Row],[Individual Total]]+Table2[[#This Row],[Small Group Total]]+Table2[[#This Row],[OUTSD_STUDENT]]</f>
        <v>149</v>
      </c>
    </row>
    <row r="3656" spans="1:46">
      <c r="A3656" t="s">
        <v>141</v>
      </c>
      <c r="B3656" t="s">
        <v>379</v>
      </c>
      <c r="V3656">
        <v>12</v>
      </c>
      <c r="X3656">
        <v>2</v>
      </c>
      <c r="Y3656">
        <v>10</v>
      </c>
      <c r="AC3656">
        <v>76</v>
      </c>
      <c r="AF3656">
        <v>31</v>
      </c>
      <c r="AK3656">
        <v>591</v>
      </c>
      <c r="AL3656">
        <v>2023</v>
      </c>
      <c r="AM3656">
        <v>4</v>
      </c>
      <c r="AN3656" s="273">
        <f>(Table2[[#This Row],[OUTSD_IND_HEALTH_TOTAL]]+Table2[[#This Row],[EXCHG_IND_HEALTH_TOTAL]])-Table2[[#This Row],[OUTSD_IND_GRANDFATHER]]</f>
        <v>0</v>
      </c>
      <c r="AO3656" s="275">
        <f>Table2[[#This Row],[OUTSD_IND_HEALTH_TOTAL]]-Table2[[#This Row],[OUTSD_IND_GRANDFATHER]]</f>
        <v>0</v>
      </c>
      <c r="AP3656" s="273">
        <f>(Table2[[#This Row],[OUTSD_SG_HEALTH_TOTAL]]+Table2[[#This Row],[EXCHG_SG_HEALTH_TOTAL]])-Table2[[#This Row],[OUTSD_SG_GRANDFATHER]]</f>
        <v>12</v>
      </c>
      <c r="AQ3656" s="275">
        <f>Table2[[#This Row],[OUTSD_SG_HEALTH_TOTAL]]-Table2[[#This Row],[OUTSD_SG_GRANDFATHER]]</f>
        <v>12</v>
      </c>
      <c r="AR3656" s="273">
        <f>Table2[[#This Row],[EXCHG_IND_HEALTH_TOTAL]]+Table2[[#This Row],[OUTSD_IND_HEALTH_TOTAL]]</f>
        <v>0</v>
      </c>
      <c r="AS3656" s="273">
        <f>Table2[[#This Row],[EXCHG_SG_HEALTH_TOTAL]]+Table2[[#This Row],[OUTSD_SG_HEALTH_TOTAL]]</f>
        <v>12</v>
      </c>
      <c r="AT3656" s="273">
        <f>Table2[[#This Row],[OUTSD_ATM_HEALTH_TOTAL]]+Table2[[#This Row],[OUTSD_LG_HEALTH_TOTAL]]+Table2[[#This Row],[Individual Total]]+Table2[[#This Row],[Small Group Total]]+Table2[[#This Row],[OUTSD_STUDENT]]</f>
        <v>88</v>
      </c>
    </row>
    <row r="3657" spans="1:46">
      <c r="A3657" t="s">
        <v>141</v>
      </c>
      <c r="B3657" t="s">
        <v>377</v>
      </c>
      <c r="V3657">
        <v>3</v>
      </c>
      <c r="X3657">
        <v>1</v>
      </c>
      <c r="Y3657">
        <v>1</v>
      </c>
      <c r="Z3657">
        <v>1</v>
      </c>
      <c r="AC3657">
        <v>28</v>
      </c>
      <c r="AF3657">
        <v>12</v>
      </c>
      <c r="AK3657">
        <v>1067</v>
      </c>
      <c r="AL3657">
        <v>2023</v>
      </c>
      <c r="AM3657">
        <v>4</v>
      </c>
      <c r="AN3657" s="273">
        <f>(Table2[[#This Row],[OUTSD_IND_HEALTH_TOTAL]]+Table2[[#This Row],[EXCHG_IND_HEALTH_TOTAL]])-Table2[[#This Row],[OUTSD_IND_GRANDFATHER]]</f>
        <v>0</v>
      </c>
      <c r="AO3657" s="275">
        <f>Table2[[#This Row],[OUTSD_IND_HEALTH_TOTAL]]-Table2[[#This Row],[OUTSD_IND_GRANDFATHER]]</f>
        <v>0</v>
      </c>
      <c r="AP3657" s="273">
        <f>(Table2[[#This Row],[OUTSD_SG_HEALTH_TOTAL]]+Table2[[#This Row],[EXCHG_SG_HEALTH_TOTAL]])-Table2[[#This Row],[OUTSD_SG_GRANDFATHER]]</f>
        <v>3</v>
      </c>
      <c r="AQ3657" s="275">
        <f>Table2[[#This Row],[OUTSD_SG_HEALTH_TOTAL]]-Table2[[#This Row],[OUTSD_SG_GRANDFATHER]]</f>
        <v>3</v>
      </c>
      <c r="AR3657" s="273">
        <f>Table2[[#This Row],[EXCHG_IND_HEALTH_TOTAL]]+Table2[[#This Row],[OUTSD_IND_HEALTH_TOTAL]]</f>
        <v>0</v>
      </c>
      <c r="AS3657" s="273">
        <f>Table2[[#This Row],[EXCHG_SG_HEALTH_TOTAL]]+Table2[[#This Row],[OUTSD_SG_HEALTH_TOTAL]]</f>
        <v>3</v>
      </c>
      <c r="AT3657" s="273">
        <f>Table2[[#This Row],[OUTSD_ATM_HEALTH_TOTAL]]+Table2[[#This Row],[OUTSD_LG_HEALTH_TOTAL]]+Table2[[#This Row],[Individual Total]]+Table2[[#This Row],[Small Group Total]]+Table2[[#This Row],[OUTSD_STUDENT]]</f>
        <v>31</v>
      </c>
    </row>
    <row r="3658" spans="1:46">
      <c r="A3658" t="s">
        <v>141</v>
      </c>
      <c r="B3658" t="s">
        <v>370</v>
      </c>
      <c r="V3658">
        <v>390</v>
      </c>
      <c r="W3658">
        <v>15</v>
      </c>
      <c r="X3658">
        <v>86</v>
      </c>
      <c r="Y3658">
        <v>184</v>
      </c>
      <c r="Z3658">
        <v>98</v>
      </c>
      <c r="AA3658">
        <v>7</v>
      </c>
      <c r="AC3658">
        <v>1106</v>
      </c>
      <c r="AF3658">
        <v>433</v>
      </c>
      <c r="AI3658">
        <v>4</v>
      </c>
      <c r="AK3658">
        <v>5191</v>
      </c>
      <c r="AL3658">
        <v>2023</v>
      </c>
      <c r="AM3658">
        <v>4</v>
      </c>
      <c r="AN3658" s="273">
        <f>(Table2[[#This Row],[OUTSD_IND_HEALTH_TOTAL]]+Table2[[#This Row],[EXCHG_IND_HEALTH_TOTAL]])-Table2[[#This Row],[OUTSD_IND_GRANDFATHER]]</f>
        <v>0</v>
      </c>
      <c r="AO3658" s="275">
        <f>Table2[[#This Row],[OUTSD_IND_HEALTH_TOTAL]]-Table2[[#This Row],[OUTSD_IND_GRANDFATHER]]</f>
        <v>0</v>
      </c>
      <c r="AP3658" s="273">
        <f>(Table2[[#This Row],[OUTSD_SG_HEALTH_TOTAL]]+Table2[[#This Row],[EXCHG_SG_HEALTH_TOTAL]])-Table2[[#This Row],[OUTSD_SG_GRANDFATHER]]</f>
        <v>383</v>
      </c>
      <c r="AQ3658" s="275">
        <f>Table2[[#This Row],[OUTSD_SG_HEALTH_TOTAL]]-Table2[[#This Row],[OUTSD_SG_GRANDFATHER]]</f>
        <v>383</v>
      </c>
      <c r="AR3658" s="273">
        <f>Table2[[#This Row],[EXCHG_IND_HEALTH_TOTAL]]+Table2[[#This Row],[OUTSD_IND_HEALTH_TOTAL]]</f>
        <v>0</v>
      </c>
      <c r="AS3658" s="273">
        <f>Table2[[#This Row],[EXCHG_SG_HEALTH_TOTAL]]+Table2[[#This Row],[OUTSD_SG_HEALTH_TOTAL]]</f>
        <v>390</v>
      </c>
      <c r="AT3658" s="273">
        <f>Table2[[#This Row],[OUTSD_ATM_HEALTH_TOTAL]]+Table2[[#This Row],[OUTSD_LG_HEALTH_TOTAL]]+Table2[[#This Row],[Individual Total]]+Table2[[#This Row],[Small Group Total]]+Table2[[#This Row],[OUTSD_STUDENT]]</f>
        <v>1496</v>
      </c>
    </row>
    <row r="3659" spans="1:46">
      <c r="A3659" t="s">
        <v>141</v>
      </c>
      <c r="B3659" t="s">
        <v>367</v>
      </c>
      <c r="V3659">
        <v>52</v>
      </c>
      <c r="X3659">
        <v>23</v>
      </c>
      <c r="Y3659">
        <v>17</v>
      </c>
      <c r="Z3659">
        <v>12</v>
      </c>
      <c r="AC3659">
        <v>329</v>
      </c>
      <c r="AF3659">
        <v>137</v>
      </c>
      <c r="AK3659">
        <v>2110</v>
      </c>
      <c r="AL3659">
        <v>2023</v>
      </c>
      <c r="AM3659">
        <v>4</v>
      </c>
      <c r="AN3659" s="273">
        <f>(Table2[[#This Row],[OUTSD_IND_HEALTH_TOTAL]]+Table2[[#This Row],[EXCHG_IND_HEALTH_TOTAL]])-Table2[[#This Row],[OUTSD_IND_GRANDFATHER]]</f>
        <v>0</v>
      </c>
      <c r="AO3659" s="275">
        <f>Table2[[#This Row],[OUTSD_IND_HEALTH_TOTAL]]-Table2[[#This Row],[OUTSD_IND_GRANDFATHER]]</f>
        <v>0</v>
      </c>
      <c r="AP3659" s="273">
        <f>(Table2[[#This Row],[OUTSD_SG_HEALTH_TOTAL]]+Table2[[#This Row],[EXCHG_SG_HEALTH_TOTAL]])-Table2[[#This Row],[OUTSD_SG_GRANDFATHER]]</f>
        <v>52</v>
      </c>
      <c r="AQ3659" s="275">
        <f>Table2[[#This Row],[OUTSD_SG_HEALTH_TOTAL]]-Table2[[#This Row],[OUTSD_SG_GRANDFATHER]]</f>
        <v>52</v>
      </c>
      <c r="AR3659" s="273">
        <f>Table2[[#This Row],[EXCHG_IND_HEALTH_TOTAL]]+Table2[[#This Row],[OUTSD_IND_HEALTH_TOTAL]]</f>
        <v>0</v>
      </c>
      <c r="AS3659" s="273">
        <f>Table2[[#This Row],[EXCHG_SG_HEALTH_TOTAL]]+Table2[[#This Row],[OUTSD_SG_HEALTH_TOTAL]]</f>
        <v>52</v>
      </c>
      <c r="AT3659" s="273">
        <f>Table2[[#This Row],[OUTSD_ATM_HEALTH_TOTAL]]+Table2[[#This Row],[OUTSD_LG_HEALTH_TOTAL]]+Table2[[#This Row],[Individual Total]]+Table2[[#This Row],[Small Group Total]]+Table2[[#This Row],[OUTSD_STUDENT]]</f>
        <v>381</v>
      </c>
    </row>
    <row r="3660" spans="1:46">
      <c r="A3660" t="s">
        <v>141</v>
      </c>
      <c r="B3660" t="s">
        <v>391</v>
      </c>
      <c r="AC3660">
        <v>29</v>
      </c>
      <c r="AF3660">
        <v>13</v>
      </c>
      <c r="AK3660">
        <v>76</v>
      </c>
      <c r="AL3660">
        <v>2023</v>
      </c>
      <c r="AM3660">
        <v>4</v>
      </c>
      <c r="AN3660" s="273">
        <f>(Table2[[#This Row],[OUTSD_IND_HEALTH_TOTAL]]+Table2[[#This Row],[EXCHG_IND_HEALTH_TOTAL]])-Table2[[#This Row],[OUTSD_IND_GRANDFATHER]]</f>
        <v>0</v>
      </c>
      <c r="AO3660" s="273">
        <f>Table2[[#This Row],[OUTSD_IND_HEALTH_TOTAL]]-Table2[[#This Row],[OUTSD_IND_GRANDFATHER]]</f>
        <v>0</v>
      </c>
      <c r="AP3660" s="273">
        <f>(Table2[[#This Row],[OUTSD_SG_HEALTH_TOTAL]]+Table2[[#This Row],[EXCHG_SG_HEALTH_TOTAL]])-Table2[[#This Row],[OUTSD_SG_GRANDFATHER]]</f>
        <v>0</v>
      </c>
      <c r="AQ3660" s="273">
        <f>Table2[[#This Row],[OUTSD_SG_HEALTH_TOTAL]]-Table2[[#This Row],[OUTSD_SG_GRANDFATHER]]</f>
        <v>0</v>
      </c>
      <c r="AR3660" s="273">
        <f>Table2[[#This Row],[EXCHG_IND_HEALTH_TOTAL]]+Table2[[#This Row],[OUTSD_IND_HEALTH_TOTAL]]</f>
        <v>0</v>
      </c>
      <c r="AS3660" s="273">
        <f>Table2[[#This Row],[EXCHG_SG_HEALTH_TOTAL]]+Table2[[#This Row],[OUTSD_SG_HEALTH_TOTAL]]</f>
        <v>0</v>
      </c>
      <c r="AT3660" s="273">
        <f>Table2[[#This Row],[OUTSD_ATM_HEALTH_TOTAL]]+Table2[[#This Row],[OUTSD_LG_HEALTH_TOTAL]]+Table2[[#This Row],[Individual Total]]+Table2[[#This Row],[Small Group Total]]+Table2[[#This Row],[OUTSD_STUDENT]]</f>
        <v>29</v>
      </c>
    </row>
    <row r="3661" spans="1:46">
      <c r="A3661" t="s">
        <v>141</v>
      </c>
      <c r="B3661" t="s">
        <v>386</v>
      </c>
      <c r="AC3661">
        <v>95</v>
      </c>
      <c r="AF3661">
        <v>41</v>
      </c>
      <c r="AK3661">
        <v>185</v>
      </c>
      <c r="AL3661">
        <v>2023</v>
      </c>
      <c r="AM3661">
        <v>4</v>
      </c>
      <c r="AN3661" s="273">
        <f>(Table2[[#This Row],[OUTSD_IND_HEALTH_TOTAL]]+Table2[[#This Row],[EXCHG_IND_HEALTH_TOTAL]])-Table2[[#This Row],[OUTSD_IND_GRANDFATHER]]</f>
        <v>0</v>
      </c>
      <c r="AO3661" s="273">
        <f>Table2[[#This Row],[OUTSD_IND_HEALTH_TOTAL]]-Table2[[#This Row],[OUTSD_IND_GRANDFATHER]]</f>
        <v>0</v>
      </c>
      <c r="AP3661" s="273">
        <f>(Table2[[#This Row],[OUTSD_SG_HEALTH_TOTAL]]+Table2[[#This Row],[EXCHG_SG_HEALTH_TOTAL]])-Table2[[#This Row],[OUTSD_SG_GRANDFATHER]]</f>
        <v>0</v>
      </c>
      <c r="AQ3661" s="273">
        <f>Table2[[#This Row],[OUTSD_SG_HEALTH_TOTAL]]-Table2[[#This Row],[OUTSD_SG_GRANDFATHER]]</f>
        <v>0</v>
      </c>
      <c r="AR3661" s="273">
        <f>Table2[[#This Row],[EXCHG_IND_HEALTH_TOTAL]]+Table2[[#This Row],[OUTSD_IND_HEALTH_TOTAL]]</f>
        <v>0</v>
      </c>
      <c r="AS3661" s="273">
        <f>Table2[[#This Row],[EXCHG_SG_HEALTH_TOTAL]]+Table2[[#This Row],[OUTSD_SG_HEALTH_TOTAL]]</f>
        <v>0</v>
      </c>
      <c r="AT3661" s="273">
        <f>Table2[[#This Row],[OUTSD_ATM_HEALTH_TOTAL]]+Table2[[#This Row],[OUTSD_LG_HEALTH_TOTAL]]+Table2[[#This Row],[Individual Total]]+Table2[[#This Row],[Small Group Total]]+Table2[[#This Row],[OUTSD_STUDENT]]</f>
        <v>95</v>
      </c>
    </row>
    <row r="3662" spans="1:46">
      <c r="A3662" t="s">
        <v>141</v>
      </c>
      <c r="B3662" t="s">
        <v>389</v>
      </c>
      <c r="V3662">
        <v>4</v>
      </c>
      <c r="Y3662">
        <v>4</v>
      </c>
      <c r="AC3662">
        <v>16</v>
      </c>
      <c r="AF3662">
        <v>7</v>
      </c>
      <c r="AK3662">
        <v>183</v>
      </c>
      <c r="AL3662">
        <v>2023</v>
      </c>
      <c r="AM3662">
        <v>4</v>
      </c>
      <c r="AN3662" s="273">
        <f>(Table2[[#This Row],[OUTSD_IND_HEALTH_TOTAL]]+Table2[[#This Row],[EXCHG_IND_HEALTH_TOTAL]])-Table2[[#This Row],[OUTSD_IND_GRANDFATHER]]</f>
        <v>0</v>
      </c>
      <c r="AO3662" s="273">
        <f>Table2[[#This Row],[OUTSD_IND_HEALTH_TOTAL]]-Table2[[#This Row],[OUTSD_IND_GRANDFATHER]]</f>
        <v>0</v>
      </c>
      <c r="AP3662" s="273">
        <f>(Table2[[#This Row],[OUTSD_SG_HEALTH_TOTAL]]+Table2[[#This Row],[EXCHG_SG_HEALTH_TOTAL]])-Table2[[#This Row],[OUTSD_SG_GRANDFATHER]]</f>
        <v>4</v>
      </c>
      <c r="AQ3662" s="273">
        <f>Table2[[#This Row],[OUTSD_SG_HEALTH_TOTAL]]-Table2[[#This Row],[OUTSD_SG_GRANDFATHER]]</f>
        <v>4</v>
      </c>
      <c r="AR3662" s="273">
        <f>Table2[[#This Row],[EXCHG_IND_HEALTH_TOTAL]]+Table2[[#This Row],[OUTSD_IND_HEALTH_TOTAL]]</f>
        <v>0</v>
      </c>
      <c r="AS3662" s="273">
        <f>Table2[[#This Row],[EXCHG_SG_HEALTH_TOTAL]]+Table2[[#This Row],[OUTSD_SG_HEALTH_TOTAL]]</f>
        <v>4</v>
      </c>
      <c r="AT3662" s="273">
        <f>Table2[[#This Row],[OUTSD_ATM_HEALTH_TOTAL]]+Table2[[#This Row],[OUTSD_LG_HEALTH_TOTAL]]+Table2[[#This Row],[Individual Total]]+Table2[[#This Row],[Small Group Total]]+Table2[[#This Row],[OUTSD_STUDENT]]</f>
        <v>20</v>
      </c>
    </row>
    <row r="3663" spans="1:46">
      <c r="A3663" t="s">
        <v>141</v>
      </c>
      <c r="B3663" t="s">
        <v>360</v>
      </c>
      <c r="V3663">
        <v>84</v>
      </c>
      <c r="W3663">
        <v>2</v>
      </c>
      <c r="X3663">
        <v>36</v>
      </c>
      <c r="Y3663">
        <v>41</v>
      </c>
      <c r="Z3663">
        <v>5</v>
      </c>
      <c r="AC3663">
        <v>87</v>
      </c>
      <c r="AF3663">
        <v>36</v>
      </c>
      <c r="AK3663">
        <v>690</v>
      </c>
      <c r="AL3663">
        <v>2023</v>
      </c>
      <c r="AM3663">
        <v>4</v>
      </c>
      <c r="AN3663" s="273">
        <f>(Table2[[#This Row],[OUTSD_IND_HEALTH_TOTAL]]+Table2[[#This Row],[EXCHG_IND_HEALTH_TOTAL]])-Table2[[#This Row],[OUTSD_IND_GRANDFATHER]]</f>
        <v>0</v>
      </c>
      <c r="AO3663" s="273">
        <f>Table2[[#This Row],[OUTSD_IND_HEALTH_TOTAL]]-Table2[[#This Row],[OUTSD_IND_GRANDFATHER]]</f>
        <v>0</v>
      </c>
      <c r="AP3663" s="273">
        <f>(Table2[[#This Row],[OUTSD_SG_HEALTH_TOTAL]]+Table2[[#This Row],[EXCHG_SG_HEALTH_TOTAL]])-Table2[[#This Row],[OUTSD_SG_GRANDFATHER]]</f>
        <v>84</v>
      </c>
      <c r="AQ3663" s="273">
        <f>Table2[[#This Row],[OUTSD_SG_HEALTH_TOTAL]]-Table2[[#This Row],[OUTSD_SG_GRANDFATHER]]</f>
        <v>84</v>
      </c>
      <c r="AR3663" s="273">
        <f>Table2[[#This Row],[EXCHG_IND_HEALTH_TOTAL]]+Table2[[#This Row],[OUTSD_IND_HEALTH_TOTAL]]</f>
        <v>0</v>
      </c>
      <c r="AS3663" s="273">
        <f>Table2[[#This Row],[EXCHG_SG_HEALTH_TOTAL]]+Table2[[#This Row],[OUTSD_SG_HEALTH_TOTAL]]</f>
        <v>84</v>
      </c>
      <c r="AT3663" s="273">
        <f>Table2[[#This Row],[OUTSD_ATM_HEALTH_TOTAL]]+Table2[[#This Row],[OUTSD_LG_HEALTH_TOTAL]]+Table2[[#This Row],[Individual Total]]+Table2[[#This Row],[Small Group Total]]+Table2[[#This Row],[OUTSD_STUDENT]]</f>
        <v>171</v>
      </c>
    </row>
    <row r="3664" spans="1:46">
      <c r="A3664" t="s">
        <v>141</v>
      </c>
      <c r="B3664" t="s">
        <v>368</v>
      </c>
      <c r="V3664">
        <v>188</v>
      </c>
      <c r="W3664">
        <v>21</v>
      </c>
      <c r="X3664">
        <v>52</v>
      </c>
      <c r="Y3664">
        <v>97</v>
      </c>
      <c r="Z3664">
        <v>18</v>
      </c>
      <c r="AC3664">
        <v>981</v>
      </c>
      <c r="AF3664">
        <v>405</v>
      </c>
      <c r="AI3664">
        <v>2</v>
      </c>
      <c r="AK3664">
        <v>3863</v>
      </c>
      <c r="AL3664">
        <v>2023</v>
      </c>
      <c r="AM3664">
        <v>4</v>
      </c>
      <c r="AN3664" s="273">
        <f>(Table2[[#This Row],[OUTSD_IND_HEALTH_TOTAL]]+Table2[[#This Row],[EXCHG_IND_HEALTH_TOTAL]])-Table2[[#This Row],[OUTSD_IND_GRANDFATHER]]</f>
        <v>0</v>
      </c>
      <c r="AO3664" s="273">
        <f>Table2[[#This Row],[OUTSD_IND_HEALTH_TOTAL]]-Table2[[#This Row],[OUTSD_IND_GRANDFATHER]]</f>
        <v>0</v>
      </c>
      <c r="AP3664" s="273">
        <f>(Table2[[#This Row],[OUTSD_SG_HEALTH_TOTAL]]+Table2[[#This Row],[EXCHG_SG_HEALTH_TOTAL]])-Table2[[#This Row],[OUTSD_SG_GRANDFATHER]]</f>
        <v>188</v>
      </c>
      <c r="AQ3664" s="273">
        <f>Table2[[#This Row],[OUTSD_SG_HEALTH_TOTAL]]-Table2[[#This Row],[OUTSD_SG_GRANDFATHER]]</f>
        <v>188</v>
      </c>
      <c r="AR3664" s="273">
        <f>Table2[[#This Row],[EXCHG_IND_HEALTH_TOTAL]]+Table2[[#This Row],[OUTSD_IND_HEALTH_TOTAL]]</f>
        <v>0</v>
      </c>
      <c r="AS3664" s="273">
        <f>Table2[[#This Row],[EXCHG_SG_HEALTH_TOTAL]]+Table2[[#This Row],[OUTSD_SG_HEALTH_TOTAL]]</f>
        <v>188</v>
      </c>
      <c r="AT3664" s="273">
        <f>Table2[[#This Row],[OUTSD_ATM_HEALTH_TOTAL]]+Table2[[#This Row],[OUTSD_LG_HEALTH_TOTAL]]+Table2[[#This Row],[Individual Total]]+Table2[[#This Row],[Small Group Total]]+Table2[[#This Row],[OUTSD_STUDENT]]</f>
        <v>1169</v>
      </c>
    </row>
    <row r="3665" spans="1:46">
      <c r="A3665" t="s">
        <v>141</v>
      </c>
      <c r="B3665" t="s">
        <v>371</v>
      </c>
      <c r="V3665">
        <v>55</v>
      </c>
      <c r="X3665">
        <v>33</v>
      </c>
      <c r="Y3665">
        <v>21</v>
      </c>
      <c r="Z3665">
        <v>1</v>
      </c>
      <c r="AC3665">
        <v>60</v>
      </c>
      <c r="AF3665">
        <v>25</v>
      </c>
      <c r="AK3665">
        <v>522</v>
      </c>
      <c r="AL3665">
        <v>2023</v>
      </c>
      <c r="AM3665">
        <v>4</v>
      </c>
      <c r="AN3665" s="273">
        <f>(Table2[[#This Row],[OUTSD_IND_HEALTH_TOTAL]]+Table2[[#This Row],[EXCHG_IND_HEALTH_TOTAL]])-Table2[[#This Row],[OUTSD_IND_GRANDFATHER]]</f>
        <v>0</v>
      </c>
      <c r="AO3665" s="273">
        <f>Table2[[#This Row],[OUTSD_IND_HEALTH_TOTAL]]-Table2[[#This Row],[OUTSD_IND_GRANDFATHER]]</f>
        <v>0</v>
      </c>
      <c r="AP3665" s="273">
        <f>(Table2[[#This Row],[OUTSD_SG_HEALTH_TOTAL]]+Table2[[#This Row],[EXCHG_SG_HEALTH_TOTAL]])-Table2[[#This Row],[OUTSD_SG_GRANDFATHER]]</f>
        <v>55</v>
      </c>
      <c r="AQ3665" s="273">
        <f>Table2[[#This Row],[OUTSD_SG_HEALTH_TOTAL]]-Table2[[#This Row],[OUTSD_SG_GRANDFATHER]]</f>
        <v>55</v>
      </c>
      <c r="AR3665" s="273">
        <f>Table2[[#This Row],[EXCHG_IND_HEALTH_TOTAL]]+Table2[[#This Row],[OUTSD_IND_HEALTH_TOTAL]]</f>
        <v>0</v>
      </c>
      <c r="AS3665" s="273">
        <f>Table2[[#This Row],[EXCHG_SG_HEALTH_TOTAL]]+Table2[[#This Row],[OUTSD_SG_HEALTH_TOTAL]]</f>
        <v>55</v>
      </c>
      <c r="AT3665" s="273">
        <f>Table2[[#This Row],[OUTSD_ATM_HEALTH_TOTAL]]+Table2[[#This Row],[OUTSD_LG_HEALTH_TOTAL]]+Table2[[#This Row],[Individual Total]]+Table2[[#This Row],[Small Group Total]]+Table2[[#This Row],[OUTSD_STUDENT]]</f>
        <v>115</v>
      </c>
    </row>
    <row r="3666" spans="1:46">
      <c r="A3666" t="s">
        <v>141</v>
      </c>
      <c r="B3666" t="s">
        <v>378</v>
      </c>
      <c r="V3666">
        <v>40</v>
      </c>
      <c r="W3666">
        <v>1</v>
      </c>
      <c r="X3666">
        <v>5</v>
      </c>
      <c r="Y3666">
        <v>27</v>
      </c>
      <c r="Z3666">
        <v>5</v>
      </c>
      <c r="AA3666">
        <v>2</v>
      </c>
      <c r="AC3666">
        <v>139</v>
      </c>
      <c r="AF3666">
        <v>57</v>
      </c>
      <c r="AI3666">
        <v>2</v>
      </c>
      <c r="AK3666">
        <v>1528</v>
      </c>
      <c r="AL3666">
        <v>2023</v>
      </c>
      <c r="AM3666">
        <v>4</v>
      </c>
      <c r="AN3666" s="273">
        <f>(Table2[[#This Row],[OUTSD_IND_HEALTH_TOTAL]]+Table2[[#This Row],[EXCHG_IND_HEALTH_TOTAL]])-Table2[[#This Row],[OUTSD_IND_GRANDFATHER]]</f>
        <v>0</v>
      </c>
      <c r="AO3666" s="273">
        <f>Table2[[#This Row],[OUTSD_IND_HEALTH_TOTAL]]-Table2[[#This Row],[OUTSD_IND_GRANDFATHER]]</f>
        <v>0</v>
      </c>
      <c r="AP3666" s="273">
        <f>(Table2[[#This Row],[OUTSD_SG_HEALTH_TOTAL]]+Table2[[#This Row],[EXCHG_SG_HEALTH_TOTAL]])-Table2[[#This Row],[OUTSD_SG_GRANDFATHER]]</f>
        <v>38</v>
      </c>
      <c r="AQ3666" s="273">
        <f>Table2[[#This Row],[OUTSD_SG_HEALTH_TOTAL]]-Table2[[#This Row],[OUTSD_SG_GRANDFATHER]]</f>
        <v>38</v>
      </c>
      <c r="AR3666" s="273">
        <f>Table2[[#This Row],[EXCHG_IND_HEALTH_TOTAL]]+Table2[[#This Row],[OUTSD_IND_HEALTH_TOTAL]]</f>
        <v>0</v>
      </c>
      <c r="AS3666" s="273">
        <f>Table2[[#This Row],[EXCHG_SG_HEALTH_TOTAL]]+Table2[[#This Row],[OUTSD_SG_HEALTH_TOTAL]]</f>
        <v>40</v>
      </c>
      <c r="AT3666" s="273">
        <f>Table2[[#This Row],[OUTSD_ATM_HEALTH_TOTAL]]+Table2[[#This Row],[OUTSD_LG_HEALTH_TOTAL]]+Table2[[#This Row],[Individual Total]]+Table2[[#This Row],[Small Group Total]]+Table2[[#This Row],[OUTSD_STUDENT]]</f>
        <v>179</v>
      </c>
    </row>
    <row r="3667" spans="1:46">
      <c r="A3667" t="s">
        <v>141</v>
      </c>
      <c r="B3667" t="s">
        <v>369</v>
      </c>
      <c r="V3667">
        <v>26</v>
      </c>
      <c r="W3667">
        <v>2</v>
      </c>
      <c r="X3667">
        <v>2</v>
      </c>
      <c r="Y3667">
        <v>9</v>
      </c>
      <c r="Z3667">
        <v>13</v>
      </c>
      <c r="AC3667">
        <v>236</v>
      </c>
      <c r="AF3667">
        <v>97</v>
      </c>
      <c r="AK3667">
        <v>1271</v>
      </c>
      <c r="AL3667">
        <v>2023</v>
      </c>
      <c r="AM3667">
        <v>4</v>
      </c>
      <c r="AN3667" s="273">
        <f>(Table2[[#This Row],[OUTSD_IND_HEALTH_TOTAL]]+Table2[[#This Row],[EXCHG_IND_HEALTH_TOTAL]])-Table2[[#This Row],[OUTSD_IND_GRANDFATHER]]</f>
        <v>0</v>
      </c>
      <c r="AO3667" s="273">
        <f>Table2[[#This Row],[OUTSD_IND_HEALTH_TOTAL]]-Table2[[#This Row],[OUTSD_IND_GRANDFATHER]]</f>
        <v>0</v>
      </c>
      <c r="AP3667" s="273">
        <f>(Table2[[#This Row],[OUTSD_SG_HEALTH_TOTAL]]+Table2[[#This Row],[EXCHG_SG_HEALTH_TOTAL]])-Table2[[#This Row],[OUTSD_SG_GRANDFATHER]]</f>
        <v>26</v>
      </c>
      <c r="AQ3667" s="273">
        <f>Table2[[#This Row],[OUTSD_SG_HEALTH_TOTAL]]-Table2[[#This Row],[OUTSD_SG_GRANDFATHER]]</f>
        <v>26</v>
      </c>
      <c r="AR3667" s="273">
        <f>Table2[[#This Row],[EXCHG_IND_HEALTH_TOTAL]]+Table2[[#This Row],[OUTSD_IND_HEALTH_TOTAL]]</f>
        <v>0</v>
      </c>
      <c r="AS3667" s="273">
        <f>Table2[[#This Row],[EXCHG_SG_HEALTH_TOTAL]]+Table2[[#This Row],[OUTSD_SG_HEALTH_TOTAL]]</f>
        <v>26</v>
      </c>
      <c r="AT3667" s="273">
        <f>Table2[[#This Row],[OUTSD_ATM_HEALTH_TOTAL]]+Table2[[#This Row],[OUTSD_LG_HEALTH_TOTAL]]+Table2[[#This Row],[Individual Total]]+Table2[[#This Row],[Small Group Total]]+Table2[[#This Row],[OUTSD_STUDENT]]</f>
        <v>262</v>
      </c>
    </row>
    <row r="3668" spans="1:46">
      <c r="A3668" t="s">
        <v>141</v>
      </c>
      <c r="B3668" t="s">
        <v>385</v>
      </c>
      <c r="V3668">
        <v>6</v>
      </c>
      <c r="X3668">
        <v>3</v>
      </c>
      <c r="Y3668">
        <v>3</v>
      </c>
      <c r="AC3668">
        <v>6</v>
      </c>
      <c r="AF3668">
        <v>3</v>
      </c>
      <c r="AK3668">
        <v>212</v>
      </c>
      <c r="AL3668">
        <v>2023</v>
      </c>
      <c r="AM3668">
        <v>4</v>
      </c>
      <c r="AN3668" s="273">
        <f>(Table2[[#This Row],[OUTSD_IND_HEALTH_TOTAL]]+Table2[[#This Row],[EXCHG_IND_HEALTH_TOTAL]])-Table2[[#This Row],[OUTSD_IND_GRANDFATHER]]</f>
        <v>0</v>
      </c>
      <c r="AO3668" s="273">
        <f>Table2[[#This Row],[OUTSD_IND_HEALTH_TOTAL]]-Table2[[#This Row],[OUTSD_IND_GRANDFATHER]]</f>
        <v>0</v>
      </c>
      <c r="AP3668" s="273">
        <f>(Table2[[#This Row],[OUTSD_SG_HEALTH_TOTAL]]+Table2[[#This Row],[EXCHG_SG_HEALTH_TOTAL]])-Table2[[#This Row],[OUTSD_SG_GRANDFATHER]]</f>
        <v>6</v>
      </c>
      <c r="AQ3668" s="273">
        <f>Table2[[#This Row],[OUTSD_SG_HEALTH_TOTAL]]-Table2[[#This Row],[OUTSD_SG_GRANDFATHER]]</f>
        <v>6</v>
      </c>
      <c r="AR3668" s="273">
        <f>Table2[[#This Row],[EXCHG_IND_HEALTH_TOTAL]]+Table2[[#This Row],[OUTSD_IND_HEALTH_TOTAL]]</f>
        <v>0</v>
      </c>
      <c r="AS3668" s="273">
        <f>Table2[[#This Row],[EXCHG_SG_HEALTH_TOTAL]]+Table2[[#This Row],[OUTSD_SG_HEALTH_TOTAL]]</f>
        <v>6</v>
      </c>
      <c r="AT3668" s="273">
        <f>Table2[[#This Row],[OUTSD_ATM_HEALTH_TOTAL]]+Table2[[#This Row],[OUTSD_LG_HEALTH_TOTAL]]+Table2[[#This Row],[Individual Total]]+Table2[[#This Row],[Small Group Total]]+Table2[[#This Row],[OUTSD_STUDENT]]</f>
        <v>12</v>
      </c>
    </row>
    <row r="3669" spans="1:46">
      <c r="A3669" t="s">
        <v>141</v>
      </c>
      <c r="B3669" t="s">
        <v>366</v>
      </c>
      <c r="V3669">
        <v>392</v>
      </c>
      <c r="W3669">
        <v>13</v>
      </c>
      <c r="X3669">
        <v>101</v>
      </c>
      <c r="Y3669">
        <v>217</v>
      </c>
      <c r="Z3669">
        <v>50</v>
      </c>
      <c r="AA3669">
        <v>11</v>
      </c>
      <c r="AC3669">
        <v>2204</v>
      </c>
      <c r="AF3669">
        <v>910</v>
      </c>
      <c r="AI3669">
        <v>3</v>
      </c>
      <c r="AK3669">
        <v>4400</v>
      </c>
      <c r="AL3669">
        <v>2023</v>
      </c>
      <c r="AM3669">
        <v>4</v>
      </c>
      <c r="AN3669" s="273">
        <f>(Table2[[#This Row],[OUTSD_IND_HEALTH_TOTAL]]+Table2[[#This Row],[EXCHG_IND_HEALTH_TOTAL]])-Table2[[#This Row],[OUTSD_IND_GRANDFATHER]]</f>
        <v>0</v>
      </c>
      <c r="AO3669" s="273">
        <f>Table2[[#This Row],[OUTSD_IND_HEALTH_TOTAL]]-Table2[[#This Row],[OUTSD_IND_GRANDFATHER]]</f>
        <v>0</v>
      </c>
      <c r="AP3669" s="273">
        <f>(Table2[[#This Row],[OUTSD_SG_HEALTH_TOTAL]]+Table2[[#This Row],[EXCHG_SG_HEALTH_TOTAL]])-Table2[[#This Row],[OUTSD_SG_GRANDFATHER]]</f>
        <v>381</v>
      </c>
      <c r="AQ3669" s="273">
        <f>Table2[[#This Row],[OUTSD_SG_HEALTH_TOTAL]]-Table2[[#This Row],[OUTSD_SG_GRANDFATHER]]</f>
        <v>381</v>
      </c>
      <c r="AR3669" s="273">
        <f>Table2[[#This Row],[EXCHG_IND_HEALTH_TOTAL]]+Table2[[#This Row],[OUTSD_IND_HEALTH_TOTAL]]</f>
        <v>0</v>
      </c>
      <c r="AS3669" s="273">
        <f>Table2[[#This Row],[EXCHG_SG_HEALTH_TOTAL]]+Table2[[#This Row],[OUTSD_SG_HEALTH_TOTAL]]</f>
        <v>392</v>
      </c>
      <c r="AT3669" s="273">
        <f>Table2[[#This Row],[OUTSD_ATM_HEALTH_TOTAL]]+Table2[[#This Row],[OUTSD_LG_HEALTH_TOTAL]]+Table2[[#This Row],[Individual Total]]+Table2[[#This Row],[Small Group Total]]+Table2[[#This Row],[OUTSD_STUDENT]]</f>
        <v>2596</v>
      </c>
    </row>
    <row r="3670" spans="1:46">
      <c r="A3670" t="s">
        <v>141</v>
      </c>
      <c r="B3670" t="s">
        <v>375</v>
      </c>
      <c r="V3670">
        <v>56</v>
      </c>
      <c r="W3670">
        <v>2</v>
      </c>
      <c r="X3670">
        <v>24</v>
      </c>
      <c r="Y3670">
        <v>29</v>
      </c>
      <c r="Z3670">
        <v>1</v>
      </c>
      <c r="AC3670">
        <v>116</v>
      </c>
      <c r="AF3670">
        <v>48</v>
      </c>
      <c r="AK3670">
        <v>1919</v>
      </c>
      <c r="AL3670">
        <v>2023</v>
      </c>
      <c r="AM3670">
        <v>4</v>
      </c>
      <c r="AN3670" s="273">
        <f>(Table2[[#This Row],[OUTSD_IND_HEALTH_TOTAL]]+Table2[[#This Row],[EXCHG_IND_HEALTH_TOTAL]])-Table2[[#This Row],[OUTSD_IND_GRANDFATHER]]</f>
        <v>0</v>
      </c>
      <c r="AO3670" s="273">
        <f>Table2[[#This Row],[OUTSD_IND_HEALTH_TOTAL]]-Table2[[#This Row],[OUTSD_IND_GRANDFATHER]]</f>
        <v>0</v>
      </c>
      <c r="AP3670" s="273">
        <f>(Table2[[#This Row],[OUTSD_SG_HEALTH_TOTAL]]+Table2[[#This Row],[EXCHG_SG_HEALTH_TOTAL]])-Table2[[#This Row],[OUTSD_SG_GRANDFATHER]]</f>
        <v>56</v>
      </c>
      <c r="AQ3670" s="273">
        <f>Table2[[#This Row],[OUTSD_SG_HEALTH_TOTAL]]-Table2[[#This Row],[OUTSD_SG_GRANDFATHER]]</f>
        <v>56</v>
      </c>
      <c r="AR3670" s="273">
        <f>Table2[[#This Row],[EXCHG_IND_HEALTH_TOTAL]]+Table2[[#This Row],[OUTSD_IND_HEALTH_TOTAL]]</f>
        <v>0</v>
      </c>
      <c r="AS3670" s="273">
        <f>Table2[[#This Row],[EXCHG_SG_HEALTH_TOTAL]]+Table2[[#This Row],[OUTSD_SG_HEALTH_TOTAL]]</f>
        <v>56</v>
      </c>
      <c r="AT3670" s="273">
        <f>Table2[[#This Row],[OUTSD_ATM_HEALTH_TOTAL]]+Table2[[#This Row],[OUTSD_LG_HEALTH_TOTAL]]+Table2[[#This Row],[Individual Total]]+Table2[[#This Row],[Small Group Total]]+Table2[[#This Row],[OUTSD_STUDENT]]</f>
        <v>172</v>
      </c>
    </row>
    <row r="3671" spans="1:46">
      <c r="A3671" t="s">
        <v>141</v>
      </c>
      <c r="B3671" t="s">
        <v>365</v>
      </c>
      <c r="V3671">
        <v>112</v>
      </c>
      <c r="X3671">
        <v>35</v>
      </c>
      <c r="Y3671">
        <v>66</v>
      </c>
      <c r="Z3671">
        <v>11</v>
      </c>
      <c r="AC3671">
        <v>1041</v>
      </c>
      <c r="AF3671">
        <v>429</v>
      </c>
      <c r="AI3671">
        <v>2</v>
      </c>
      <c r="AK3671">
        <v>1357</v>
      </c>
      <c r="AL3671">
        <v>2023</v>
      </c>
      <c r="AM3671">
        <v>4</v>
      </c>
      <c r="AN3671" s="273">
        <f>(Table2[[#This Row],[OUTSD_IND_HEALTH_TOTAL]]+Table2[[#This Row],[EXCHG_IND_HEALTH_TOTAL]])-Table2[[#This Row],[OUTSD_IND_GRANDFATHER]]</f>
        <v>0</v>
      </c>
      <c r="AO3671" s="273">
        <f>Table2[[#This Row],[OUTSD_IND_HEALTH_TOTAL]]-Table2[[#This Row],[OUTSD_IND_GRANDFATHER]]</f>
        <v>0</v>
      </c>
      <c r="AP3671" s="273">
        <f>(Table2[[#This Row],[OUTSD_SG_HEALTH_TOTAL]]+Table2[[#This Row],[EXCHG_SG_HEALTH_TOTAL]])-Table2[[#This Row],[OUTSD_SG_GRANDFATHER]]</f>
        <v>112</v>
      </c>
      <c r="AQ3671" s="273">
        <f>Table2[[#This Row],[OUTSD_SG_HEALTH_TOTAL]]-Table2[[#This Row],[OUTSD_SG_GRANDFATHER]]</f>
        <v>112</v>
      </c>
      <c r="AR3671" s="273">
        <f>Table2[[#This Row],[EXCHG_IND_HEALTH_TOTAL]]+Table2[[#This Row],[OUTSD_IND_HEALTH_TOTAL]]</f>
        <v>0</v>
      </c>
      <c r="AS3671" s="273">
        <f>Table2[[#This Row],[EXCHG_SG_HEALTH_TOTAL]]+Table2[[#This Row],[OUTSD_SG_HEALTH_TOTAL]]</f>
        <v>112</v>
      </c>
      <c r="AT3671" s="273">
        <f>Table2[[#This Row],[OUTSD_ATM_HEALTH_TOTAL]]+Table2[[#This Row],[OUTSD_LG_HEALTH_TOTAL]]+Table2[[#This Row],[Individual Total]]+Table2[[#This Row],[Small Group Total]]+Table2[[#This Row],[OUTSD_STUDENT]]</f>
        <v>1153</v>
      </c>
    </row>
    <row r="3672" spans="1:46">
      <c r="A3672" t="s">
        <v>141</v>
      </c>
      <c r="B3672" t="s">
        <v>383</v>
      </c>
      <c r="V3672">
        <v>2</v>
      </c>
      <c r="X3672">
        <v>2</v>
      </c>
      <c r="AC3672">
        <v>123</v>
      </c>
      <c r="AF3672">
        <v>52</v>
      </c>
      <c r="AK3672">
        <v>654</v>
      </c>
      <c r="AL3672">
        <v>2023</v>
      </c>
      <c r="AM3672">
        <v>4</v>
      </c>
      <c r="AN3672" s="273">
        <f>(Table2[[#This Row],[OUTSD_IND_HEALTH_TOTAL]]+Table2[[#This Row],[EXCHG_IND_HEALTH_TOTAL]])-Table2[[#This Row],[OUTSD_IND_GRANDFATHER]]</f>
        <v>0</v>
      </c>
      <c r="AO3672" s="273">
        <f>Table2[[#This Row],[OUTSD_IND_HEALTH_TOTAL]]-Table2[[#This Row],[OUTSD_IND_GRANDFATHER]]</f>
        <v>0</v>
      </c>
      <c r="AP3672" s="273">
        <f>(Table2[[#This Row],[OUTSD_SG_HEALTH_TOTAL]]+Table2[[#This Row],[EXCHG_SG_HEALTH_TOTAL]])-Table2[[#This Row],[OUTSD_SG_GRANDFATHER]]</f>
        <v>2</v>
      </c>
      <c r="AQ3672" s="273">
        <f>Table2[[#This Row],[OUTSD_SG_HEALTH_TOTAL]]-Table2[[#This Row],[OUTSD_SG_GRANDFATHER]]</f>
        <v>2</v>
      </c>
      <c r="AR3672" s="273">
        <f>Table2[[#This Row],[EXCHG_IND_HEALTH_TOTAL]]+Table2[[#This Row],[OUTSD_IND_HEALTH_TOTAL]]</f>
        <v>0</v>
      </c>
      <c r="AS3672" s="273">
        <f>Table2[[#This Row],[EXCHG_SG_HEALTH_TOTAL]]+Table2[[#This Row],[OUTSD_SG_HEALTH_TOTAL]]</f>
        <v>2</v>
      </c>
      <c r="AT3672" s="273">
        <f>Table2[[#This Row],[OUTSD_ATM_HEALTH_TOTAL]]+Table2[[#This Row],[OUTSD_LG_HEALTH_TOTAL]]+Table2[[#This Row],[Individual Total]]+Table2[[#This Row],[Small Group Total]]+Table2[[#This Row],[OUTSD_STUDENT]]</f>
        <v>125</v>
      </c>
    </row>
    <row r="3673" spans="1:46">
      <c r="A3673" t="s">
        <v>141</v>
      </c>
      <c r="B3673" t="s">
        <v>356</v>
      </c>
      <c r="V3673">
        <v>529</v>
      </c>
      <c r="W3673">
        <v>12</v>
      </c>
      <c r="X3673">
        <v>150</v>
      </c>
      <c r="Y3673">
        <v>294</v>
      </c>
      <c r="Z3673">
        <v>72</v>
      </c>
      <c r="AA3673">
        <v>1</v>
      </c>
      <c r="AC3673">
        <v>1891</v>
      </c>
      <c r="AF3673">
        <v>778</v>
      </c>
      <c r="AI3673">
        <v>1</v>
      </c>
      <c r="AK3673">
        <v>2297</v>
      </c>
      <c r="AL3673">
        <v>2023</v>
      </c>
      <c r="AM3673">
        <v>4</v>
      </c>
      <c r="AN3673" s="273">
        <f>(Table2[[#This Row],[OUTSD_IND_HEALTH_TOTAL]]+Table2[[#This Row],[EXCHG_IND_HEALTH_TOTAL]])-Table2[[#This Row],[OUTSD_IND_GRANDFATHER]]</f>
        <v>0</v>
      </c>
      <c r="AO3673" s="273">
        <f>Table2[[#This Row],[OUTSD_IND_HEALTH_TOTAL]]-Table2[[#This Row],[OUTSD_IND_GRANDFATHER]]</f>
        <v>0</v>
      </c>
      <c r="AP3673" s="273">
        <f>(Table2[[#This Row],[OUTSD_SG_HEALTH_TOTAL]]+Table2[[#This Row],[EXCHG_SG_HEALTH_TOTAL]])-Table2[[#This Row],[OUTSD_SG_GRANDFATHER]]</f>
        <v>528</v>
      </c>
      <c r="AQ3673" s="273">
        <f>Table2[[#This Row],[OUTSD_SG_HEALTH_TOTAL]]-Table2[[#This Row],[OUTSD_SG_GRANDFATHER]]</f>
        <v>528</v>
      </c>
      <c r="AR3673" s="273">
        <f>Table2[[#This Row],[EXCHG_IND_HEALTH_TOTAL]]+Table2[[#This Row],[OUTSD_IND_HEALTH_TOTAL]]</f>
        <v>0</v>
      </c>
      <c r="AS3673" s="273">
        <f>Table2[[#This Row],[EXCHG_SG_HEALTH_TOTAL]]+Table2[[#This Row],[OUTSD_SG_HEALTH_TOTAL]]</f>
        <v>529</v>
      </c>
      <c r="AT3673" s="273">
        <f>Table2[[#This Row],[OUTSD_ATM_HEALTH_TOTAL]]+Table2[[#This Row],[OUTSD_LG_HEALTH_TOTAL]]+Table2[[#This Row],[Individual Total]]+Table2[[#This Row],[Small Group Total]]+Table2[[#This Row],[OUTSD_STUDENT]]</f>
        <v>2420</v>
      </c>
    </row>
    <row r="3674" spans="1:46">
      <c r="A3674" t="s">
        <v>141</v>
      </c>
      <c r="B3674" t="s">
        <v>382</v>
      </c>
      <c r="V3674">
        <v>6</v>
      </c>
      <c r="X3674">
        <v>5</v>
      </c>
      <c r="Y3674">
        <v>1</v>
      </c>
      <c r="AC3674">
        <v>125</v>
      </c>
      <c r="AF3674">
        <v>53</v>
      </c>
      <c r="AK3674">
        <v>276</v>
      </c>
      <c r="AL3674">
        <v>2023</v>
      </c>
      <c r="AM3674">
        <v>4</v>
      </c>
      <c r="AN3674" s="273">
        <f>(Table2[[#This Row],[OUTSD_IND_HEALTH_TOTAL]]+Table2[[#This Row],[EXCHG_IND_HEALTH_TOTAL]])-Table2[[#This Row],[OUTSD_IND_GRANDFATHER]]</f>
        <v>0</v>
      </c>
      <c r="AO3674" s="273">
        <f>Table2[[#This Row],[OUTSD_IND_HEALTH_TOTAL]]-Table2[[#This Row],[OUTSD_IND_GRANDFATHER]]</f>
        <v>0</v>
      </c>
      <c r="AP3674" s="273">
        <f>(Table2[[#This Row],[OUTSD_SG_HEALTH_TOTAL]]+Table2[[#This Row],[EXCHG_SG_HEALTH_TOTAL]])-Table2[[#This Row],[OUTSD_SG_GRANDFATHER]]</f>
        <v>6</v>
      </c>
      <c r="AQ3674" s="273">
        <f>Table2[[#This Row],[OUTSD_SG_HEALTH_TOTAL]]-Table2[[#This Row],[OUTSD_SG_GRANDFATHER]]</f>
        <v>6</v>
      </c>
      <c r="AR3674" s="273">
        <f>Table2[[#This Row],[EXCHG_IND_HEALTH_TOTAL]]+Table2[[#This Row],[OUTSD_IND_HEALTH_TOTAL]]</f>
        <v>0</v>
      </c>
      <c r="AS3674" s="273">
        <f>Table2[[#This Row],[EXCHG_SG_HEALTH_TOTAL]]+Table2[[#This Row],[OUTSD_SG_HEALTH_TOTAL]]</f>
        <v>6</v>
      </c>
      <c r="AT3674" s="273">
        <f>Table2[[#This Row],[OUTSD_ATM_HEALTH_TOTAL]]+Table2[[#This Row],[OUTSD_LG_HEALTH_TOTAL]]+Table2[[#This Row],[Individual Total]]+Table2[[#This Row],[Small Group Total]]+Table2[[#This Row],[OUTSD_STUDENT]]</f>
        <v>131</v>
      </c>
    </row>
    <row r="3675" spans="1:46">
      <c r="A3675" t="s">
        <v>141</v>
      </c>
      <c r="B3675" t="s">
        <v>359</v>
      </c>
      <c r="V3675">
        <v>2671</v>
      </c>
      <c r="W3675">
        <v>40</v>
      </c>
      <c r="X3675">
        <v>504</v>
      </c>
      <c r="Y3675">
        <v>1550</v>
      </c>
      <c r="Z3675">
        <v>567</v>
      </c>
      <c r="AA3675">
        <v>10</v>
      </c>
      <c r="AC3675">
        <v>5819</v>
      </c>
      <c r="AF3675">
        <v>2394</v>
      </c>
      <c r="AI3675">
        <v>5</v>
      </c>
      <c r="AK3675">
        <v>5683</v>
      </c>
      <c r="AL3675">
        <v>2023</v>
      </c>
      <c r="AM3675">
        <v>4</v>
      </c>
      <c r="AN3675" s="273">
        <f>(Table2[[#This Row],[OUTSD_IND_HEALTH_TOTAL]]+Table2[[#This Row],[EXCHG_IND_HEALTH_TOTAL]])-Table2[[#This Row],[OUTSD_IND_GRANDFATHER]]</f>
        <v>0</v>
      </c>
      <c r="AO3675" s="273">
        <f>Table2[[#This Row],[OUTSD_IND_HEALTH_TOTAL]]-Table2[[#This Row],[OUTSD_IND_GRANDFATHER]]</f>
        <v>0</v>
      </c>
      <c r="AP3675" s="273">
        <f>(Table2[[#This Row],[OUTSD_SG_HEALTH_TOTAL]]+Table2[[#This Row],[EXCHG_SG_HEALTH_TOTAL]])-Table2[[#This Row],[OUTSD_SG_GRANDFATHER]]</f>
        <v>2661</v>
      </c>
      <c r="AQ3675" s="273">
        <f>Table2[[#This Row],[OUTSD_SG_HEALTH_TOTAL]]-Table2[[#This Row],[OUTSD_SG_GRANDFATHER]]</f>
        <v>2661</v>
      </c>
      <c r="AR3675" s="273">
        <f>Table2[[#This Row],[EXCHG_IND_HEALTH_TOTAL]]+Table2[[#This Row],[OUTSD_IND_HEALTH_TOTAL]]</f>
        <v>0</v>
      </c>
      <c r="AS3675" s="273">
        <f>Table2[[#This Row],[EXCHG_SG_HEALTH_TOTAL]]+Table2[[#This Row],[OUTSD_SG_HEALTH_TOTAL]]</f>
        <v>2671</v>
      </c>
      <c r="AT3675" s="273">
        <f>Table2[[#This Row],[OUTSD_ATM_HEALTH_TOTAL]]+Table2[[#This Row],[OUTSD_LG_HEALTH_TOTAL]]+Table2[[#This Row],[Individual Total]]+Table2[[#This Row],[Small Group Total]]+Table2[[#This Row],[OUTSD_STUDENT]]</f>
        <v>8490</v>
      </c>
    </row>
    <row r="3676" spans="1:46">
      <c r="A3676" t="s">
        <v>141</v>
      </c>
      <c r="B3676" t="s">
        <v>364</v>
      </c>
      <c r="V3676">
        <v>70</v>
      </c>
      <c r="X3676">
        <v>24</v>
      </c>
      <c r="Y3676">
        <v>34</v>
      </c>
      <c r="Z3676">
        <v>11</v>
      </c>
      <c r="AA3676">
        <v>1</v>
      </c>
      <c r="AC3676">
        <v>614</v>
      </c>
      <c r="AF3676">
        <v>252</v>
      </c>
      <c r="AI3676">
        <v>1</v>
      </c>
      <c r="AK3676">
        <v>633</v>
      </c>
      <c r="AL3676">
        <v>2023</v>
      </c>
      <c r="AM3676">
        <v>4</v>
      </c>
      <c r="AN3676" s="273">
        <f>(Table2[[#This Row],[OUTSD_IND_HEALTH_TOTAL]]+Table2[[#This Row],[EXCHG_IND_HEALTH_TOTAL]])-Table2[[#This Row],[OUTSD_IND_GRANDFATHER]]</f>
        <v>0</v>
      </c>
      <c r="AO3676" s="273">
        <f>Table2[[#This Row],[OUTSD_IND_HEALTH_TOTAL]]-Table2[[#This Row],[OUTSD_IND_GRANDFATHER]]</f>
        <v>0</v>
      </c>
      <c r="AP3676" s="273">
        <f>(Table2[[#This Row],[OUTSD_SG_HEALTH_TOTAL]]+Table2[[#This Row],[EXCHG_SG_HEALTH_TOTAL]])-Table2[[#This Row],[OUTSD_SG_GRANDFATHER]]</f>
        <v>69</v>
      </c>
      <c r="AQ3676" s="273">
        <f>Table2[[#This Row],[OUTSD_SG_HEALTH_TOTAL]]-Table2[[#This Row],[OUTSD_SG_GRANDFATHER]]</f>
        <v>69</v>
      </c>
      <c r="AR3676" s="273">
        <f>Table2[[#This Row],[EXCHG_IND_HEALTH_TOTAL]]+Table2[[#This Row],[OUTSD_IND_HEALTH_TOTAL]]</f>
        <v>0</v>
      </c>
      <c r="AS3676" s="273">
        <f>Table2[[#This Row],[EXCHG_SG_HEALTH_TOTAL]]+Table2[[#This Row],[OUTSD_SG_HEALTH_TOTAL]]</f>
        <v>70</v>
      </c>
      <c r="AT3676" s="273">
        <f>Table2[[#This Row],[OUTSD_ATM_HEALTH_TOTAL]]+Table2[[#This Row],[OUTSD_LG_HEALTH_TOTAL]]+Table2[[#This Row],[Individual Total]]+Table2[[#This Row],[Small Group Total]]+Table2[[#This Row],[OUTSD_STUDENT]]</f>
        <v>684</v>
      </c>
    </row>
    <row r="3677" spans="1:46">
      <c r="A3677" t="s">
        <v>141</v>
      </c>
      <c r="B3677" t="s">
        <v>384</v>
      </c>
      <c r="V3677">
        <v>4</v>
      </c>
      <c r="Y3677">
        <v>3</v>
      </c>
      <c r="Z3677">
        <v>1</v>
      </c>
      <c r="AC3677">
        <v>5</v>
      </c>
      <c r="AF3677">
        <v>2</v>
      </c>
      <c r="AK3677">
        <v>49</v>
      </c>
      <c r="AL3677">
        <v>2023</v>
      </c>
      <c r="AM3677">
        <v>4</v>
      </c>
      <c r="AN3677" s="273">
        <f>(Table2[[#This Row],[OUTSD_IND_HEALTH_TOTAL]]+Table2[[#This Row],[EXCHG_IND_HEALTH_TOTAL]])-Table2[[#This Row],[OUTSD_IND_GRANDFATHER]]</f>
        <v>0</v>
      </c>
      <c r="AO3677" s="273">
        <f>Table2[[#This Row],[OUTSD_IND_HEALTH_TOTAL]]-Table2[[#This Row],[OUTSD_IND_GRANDFATHER]]</f>
        <v>0</v>
      </c>
      <c r="AP3677" s="273">
        <f>(Table2[[#This Row],[OUTSD_SG_HEALTH_TOTAL]]+Table2[[#This Row],[EXCHG_SG_HEALTH_TOTAL]])-Table2[[#This Row],[OUTSD_SG_GRANDFATHER]]</f>
        <v>4</v>
      </c>
      <c r="AQ3677" s="273">
        <f>Table2[[#This Row],[OUTSD_SG_HEALTH_TOTAL]]-Table2[[#This Row],[OUTSD_SG_GRANDFATHER]]</f>
        <v>4</v>
      </c>
      <c r="AR3677" s="273">
        <f>Table2[[#This Row],[EXCHG_IND_HEALTH_TOTAL]]+Table2[[#This Row],[OUTSD_IND_HEALTH_TOTAL]]</f>
        <v>0</v>
      </c>
      <c r="AS3677" s="273">
        <f>Table2[[#This Row],[EXCHG_SG_HEALTH_TOTAL]]+Table2[[#This Row],[OUTSD_SG_HEALTH_TOTAL]]</f>
        <v>4</v>
      </c>
      <c r="AT3677" s="273">
        <f>Table2[[#This Row],[OUTSD_ATM_HEALTH_TOTAL]]+Table2[[#This Row],[OUTSD_LG_HEALTH_TOTAL]]+Table2[[#This Row],[Individual Total]]+Table2[[#This Row],[Small Group Total]]+Table2[[#This Row],[OUTSD_STUDENT]]</f>
        <v>9</v>
      </c>
    </row>
    <row r="3678" spans="1:46">
      <c r="A3678" t="s">
        <v>141</v>
      </c>
      <c r="B3678" t="s">
        <v>374</v>
      </c>
      <c r="V3678">
        <v>62</v>
      </c>
      <c r="W3678">
        <v>1</v>
      </c>
      <c r="X3678">
        <v>9</v>
      </c>
      <c r="Y3678">
        <v>23</v>
      </c>
      <c r="Z3678">
        <v>25</v>
      </c>
      <c r="AA3678">
        <v>4</v>
      </c>
      <c r="AC3678">
        <v>195</v>
      </c>
      <c r="AF3678">
        <v>81</v>
      </c>
      <c r="AK3678">
        <v>1154</v>
      </c>
      <c r="AL3678">
        <v>2023</v>
      </c>
      <c r="AM3678">
        <v>4</v>
      </c>
      <c r="AN3678" s="273">
        <f>(Table2[[#This Row],[OUTSD_IND_HEALTH_TOTAL]]+Table2[[#This Row],[EXCHG_IND_HEALTH_TOTAL]])-Table2[[#This Row],[OUTSD_IND_GRANDFATHER]]</f>
        <v>0</v>
      </c>
      <c r="AO3678" s="273">
        <f>Table2[[#This Row],[OUTSD_IND_HEALTH_TOTAL]]-Table2[[#This Row],[OUTSD_IND_GRANDFATHER]]</f>
        <v>0</v>
      </c>
      <c r="AP3678" s="273">
        <f>(Table2[[#This Row],[OUTSD_SG_HEALTH_TOTAL]]+Table2[[#This Row],[EXCHG_SG_HEALTH_TOTAL]])-Table2[[#This Row],[OUTSD_SG_GRANDFATHER]]</f>
        <v>58</v>
      </c>
      <c r="AQ3678" s="273">
        <f>Table2[[#This Row],[OUTSD_SG_HEALTH_TOTAL]]-Table2[[#This Row],[OUTSD_SG_GRANDFATHER]]</f>
        <v>58</v>
      </c>
      <c r="AR3678" s="273">
        <f>Table2[[#This Row],[EXCHG_IND_HEALTH_TOTAL]]+Table2[[#This Row],[OUTSD_IND_HEALTH_TOTAL]]</f>
        <v>0</v>
      </c>
      <c r="AS3678" s="273">
        <f>Table2[[#This Row],[EXCHG_SG_HEALTH_TOTAL]]+Table2[[#This Row],[OUTSD_SG_HEALTH_TOTAL]]</f>
        <v>62</v>
      </c>
      <c r="AT3678" s="273">
        <f>Table2[[#This Row],[OUTSD_ATM_HEALTH_TOTAL]]+Table2[[#This Row],[OUTSD_LG_HEALTH_TOTAL]]+Table2[[#This Row],[Individual Total]]+Table2[[#This Row],[Small Group Total]]+Table2[[#This Row],[OUTSD_STUDENT]]</f>
        <v>257</v>
      </c>
    </row>
    <row r="3679" spans="1:46">
      <c r="A3679" t="s">
        <v>141</v>
      </c>
      <c r="B3679" t="s">
        <v>380</v>
      </c>
      <c r="V3679">
        <v>24</v>
      </c>
      <c r="X3679">
        <v>2</v>
      </c>
      <c r="Y3679">
        <v>22</v>
      </c>
      <c r="AC3679">
        <v>436</v>
      </c>
      <c r="AF3679">
        <v>181</v>
      </c>
      <c r="AK3679">
        <v>1389</v>
      </c>
      <c r="AL3679">
        <v>2023</v>
      </c>
      <c r="AM3679">
        <v>4</v>
      </c>
      <c r="AN3679" s="273">
        <f>(Table2[[#This Row],[OUTSD_IND_HEALTH_TOTAL]]+Table2[[#This Row],[EXCHG_IND_HEALTH_TOTAL]])-Table2[[#This Row],[OUTSD_IND_GRANDFATHER]]</f>
        <v>0</v>
      </c>
      <c r="AO3679" s="273">
        <f>Table2[[#This Row],[OUTSD_IND_HEALTH_TOTAL]]-Table2[[#This Row],[OUTSD_IND_GRANDFATHER]]</f>
        <v>0</v>
      </c>
      <c r="AP3679" s="273">
        <f>(Table2[[#This Row],[OUTSD_SG_HEALTH_TOTAL]]+Table2[[#This Row],[EXCHG_SG_HEALTH_TOTAL]])-Table2[[#This Row],[OUTSD_SG_GRANDFATHER]]</f>
        <v>24</v>
      </c>
      <c r="AQ3679" s="273">
        <f>Table2[[#This Row],[OUTSD_SG_HEALTH_TOTAL]]-Table2[[#This Row],[OUTSD_SG_GRANDFATHER]]</f>
        <v>24</v>
      </c>
      <c r="AR3679" s="273">
        <f>Table2[[#This Row],[EXCHG_IND_HEALTH_TOTAL]]+Table2[[#This Row],[OUTSD_IND_HEALTH_TOTAL]]</f>
        <v>0</v>
      </c>
      <c r="AS3679" s="273">
        <f>Table2[[#This Row],[EXCHG_SG_HEALTH_TOTAL]]+Table2[[#This Row],[OUTSD_SG_HEALTH_TOTAL]]</f>
        <v>24</v>
      </c>
      <c r="AT3679" s="273">
        <f>Table2[[#This Row],[OUTSD_ATM_HEALTH_TOTAL]]+Table2[[#This Row],[OUTSD_LG_HEALTH_TOTAL]]+Table2[[#This Row],[Individual Total]]+Table2[[#This Row],[Small Group Total]]+Table2[[#This Row],[OUTSD_STUDENT]]</f>
        <v>460</v>
      </c>
    </row>
    <row r="3680" spans="1:46">
      <c r="A3680" t="s">
        <v>141</v>
      </c>
      <c r="B3680" t="s">
        <v>387</v>
      </c>
      <c r="V3680">
        <v>10</v>
      </c>
      <c r="Y3680">
        <v>10</v>
      </c>
      <c r="AC3680">
        <v>55</v>
      </c>
      <c r="AF3680">
        <v>23</v>
      </c>
      <c r="AK3680">
        <v>322</v>
      </c>
      <c r="AL3680">
        <v>2023</v>
      </c>
      <c r="AM3680">
        <v>4</v>
      </c>
      <c r="AN3680" s="273">
        <f>(Table2[[#This Row],[OUTSD_IND_HEALTH_TOTAL]]+Table2[[#This Row],[EXCHG_IND_HEALTH_TOTAL]])-Table2[[#This Row],[OUTSD_IND_GRANDFATHER]]</f>
        <v>0</v>
      </c>
      <c r="AO3680" s="273">
        <f>Table2[[#This Row],[OUTSD_IND_HEALTH_TOTAL]]-Table2[[#This Row],[OUTSD_IND_GRANDFATHER]]</f>
        <v>0</v>
      </c>
      <c r="AP3680" s="273">
        <f>(Table2[[#This Row],[OUTSD_SG_HEALTH_TOTAL]]+Table2[[#This Row],[EXCHG_SG_HEALTH_TOTAL]])-Table2[[#This Row],[OUTSD_SG_GRANDFATHER]]</f>
        <v>10</v>
      </c>
      <c r="AQ3680" s="273">
        <f>Table2[[#This Row],[OUTSD_SG_HEALTH_TOTAL]]-Table2[[#This Row],[OUTSD_SG_GRANDFATHER]]</f>
        <v>10</v>
      </c>
      <c r="AR3680" s="273">
        <f>Table2[[#This Row],[EXCHG_IND_HEALTH_TOTAL]]+Table2[[#This Row],[OUTSD_IND_HEALTH_TOTAL]]</f>
        <v>0</v>
      </c>
      <c r="AS3680" s="273">
        <f>Table2[[#This Row],[EXCHG_SG_HEALTH_TOTAL]]+Table2[[#This Row],[OUTSD_SG_HEALTH_TOTAL]]</f>
        <v>10</v>
      </c>
      <c r="AT3680" s="273">
        <f>Table2[[#This Row],[OUTSD_ATM_HEALTH_TOTAL]]+Table2[[#This Row],[OUTSD_LG_HEALTH_TOTAL]]+Table2[[#This Row],[Individual Total]]+Table2[[#This Row],[Small Group Total]]+Table2[[#This Row],[OUTSD_STUDENT]]</f>
        <v>65</v>
      </c>
    </row>
    <row r="3681" spans="1:46">
      <c r="A3681" t="s">
        <v>141</v>
      </c>
      <c r="B3681" t="s">
        <v>392</v>
      </c>
      <c r="AC3681">
        <v>9</v>
      </c>
      <c r="AF3681">
        <v>4</v>
      </c>
      <c r="AK3681">
        <v>160</v>
      </c>
      <c r="AL3681">
        <v>2023</v>
      </c>
      <c r="AM3681">
        <v>4</v>
      </c>
      <c r="AN3681" s="273">
        <f>(Table2[[#This Row],[OUTSD_IND_HEALTH_TOTAL]]+Table2[[#This Row],[EXCHG_IND_HEALTH_TOTAL]])-Table2[[#This Row],[OUTSD_IND_GRANDFATHER]]</f>
        <v>0</v>
      </c>
      <c r="AO3681" s="273">
        <f>Table2[[#This Row],[OUTSD_IND_HEALTH_TOTAL]]-Table2[[#This Row],[OUTSD_IND_GRANDFATHER]]</f>
        <v>0</v>
      </c>
      <c r="AP3681" s="273">
        <f>(Table2[[#This Row],[OUTSD_SG_HEALTH_TOTAL]]+Table2[[#This Row],[EXCHG_SG_HEALTH_TOTAL]])-Table2[[#This Row],[OUTSD_SG_GRANDFATHER]]</f>
        <v>0</v>
      </c>
      <c r="AQ3681" s="273">
        <f>Table2[[#This Row],[OUTSD_SG_HEALTH_TOTAL]]-Table2[[#This Row],[OUTSD_SG_GRANDFATHER]]</f>
        <v>0</v>
      </c>
      <c r="AR3681" s="273">
        <f>Table2[[#This Row],[EXCHG_IND_HEALTH_TOTAL]]+Table2[[#This Row],[OUTSD_IND_HEALTH_TOTAL]]</f>
        <v>0</v>
      </c>
      <c r="AS3681" s="273">
        <f>Table2[[#This Row],[EXCHG_SG_HEALTH_TOTAL]]+Table2[[#This Row],[OUTSD_SG_HEALTH_TOTAL]]</f>
        <v>0</v>
      </c>
      <c r="AT3681" s="273">
        <f>Table2[[#This Row],[OUTSD_ATM_HEALTH_TOTAL]]+Table2[[#This Row],[OUTSD_LG_HEALTH_TOTAL]]+Table2[[#This Row],[Individual Total]]+Table2[[#This Row],[Small Group Total]]+Table2[[#This Row],[OUTSD_STUDENT]]</f>
        <v>9</v>
      </c>
    </row>
    <row r="3682" spans="1:46">
      <c r="A3682" t="s">
        <v>141</v>
      </c>
      <c r="B3682" t="s">
        <v>373</v>
      </c>
      <c r="V3682">
        <v>41</v>
      </c>
      <c r="X3682">
        <v>10</v>
      </c>
      <c r="Y3682">
        <v>29</v>
      </c>
      <c r="Z3682">
        <v>2</v>
      </c>
      <c r="AC3682">
        <v>99</v>
      </c>
      <c r="AF3682">
        <v>41</v>
      </c>
      <c r="AK3682">
        <v>750</v>
      </c>
      <c r="AL3682">
        <v>2023</v>
      </c>
      <c r="AM3682">
        <v>4</v>
      </c>
      <c r="AN3682" s="273">
        <f>(Table2[[#This Row],[OUTSD_IND_HEALTH_TOTAL]]+Table2[[#This Row],[EXCHG_IND_HEALTH_TOTAL]])-Table2[[#This Row],[OUTSD_IND_GRANDFATHER]]</f>
        <v>0</v>
      </c>
      <c r="AO3682" s="273">
        <f>Table2[[#This Row],[OUTSD_IND_HEALTH_TOTAL]]-Table2[[#This Row],[OUTSD_IND_GRANDFATHER]]</f>
        <v>0</v>
      </c>
      <c r="AP3682" s="273">
        <f>(Table2[[#This Row],[OUTSD_SG_HEALTH_TOTAL]]+Table2[[#This Row],[EXCHG_SG_HEALTH_TOTAL]])-Table2[[#This Row],[OUTSD_SG_GRANDFATHER]]</f>
        <v>41</v>
      </c>
      <c r="AQ3682" s="273">
        <f>Table2[[#This Row],[OUTSD_SG_HEALTH_TOTAL]]-Table2[[#This Row],[OUTSD_SG_GRANDFATHER]]</f>
        <v>41</v>
      </c>
      <c r="AR3682" s="273">
        <f>Table2[[#This Row],[EXCHG_IND_HEALTH_TOTAL]]+Table2[[#This Row],[OUTSD_IND_HEALTH_TOTAL]]</f>
        <v>0</v>
      </c>
      <c r="AS3682" s="273">
        <f>Table2[[#This Row],[EXCHG_SG_HEALTH_TOTAL]]+Table2[[#This Row],[OUTSD_SG_HEALTH_TOTAL]]</f>
        <v>41</v>
      </c>
      <c r="AT3682" s="273">
        <f>Table2[[#This Row],[OUTSD_ATM_HEALTH_TOTAL]]+Table2[[#This Row],[OUTSD_LG_HEALTH_TOTAL]]+Table2[[#This Row],[Individual Total]]+Table2[[#This Row],[Small Group Total]]+Table2[[#This Row],[OUTSD_STUDENT]]</f>
        <v>140</v>
      </c>
    </row>
    <row r="3683" spans="1:46">
      <c r="A3683" t="s">
        <v>141</v>
      </c>
      <c r="B3683" t="s">
        <v>357</v>
      </c>
      <c r="V3683">
        <v>1668</v>
      </c>
      <c r="W3683">
        <v>38</v>
      </c>
      <c r="X3683">
        <v>325</v>
      </c>
      <c r="Y3683">
        <v>851</v>
      </c>
      <c r="Z3683">
        <v>437</v>
      </c>
      <c r="AA3683">
        <v>17</v>
      </c>
      <c r="AC3683">
        <v>4136</v>
      </c>
      <c r="AF3683">
        <v>1699</v>
      </c>
      <c r="AI3683">
        <v>5</v>
      </c>
      <c r="AK3683">
        <v>5183</v>
      </c>
      <c r="AL3683">
        <v>2023</v>
      </c>
      <c r="AM3683">
        <v>4</v>
      </c>
      <c r="AN3683" s="273">
        <f>(Table2[[#This Row],[OUTSD_IND_HEALTH_TOTAL]]+Table2[[#This Row],[EXCHG_IND_HEALTH_TOTAL]])-Table2[[#This Row],[OUTSD_IND_GRANDFATHER]]</f>
        <v>0</v>
      </c>
      <c r="AO3683" s="273">
        <f>Table2[[#This Row],[OUTSD_IND_HEALTH_TOTAL]]-Table2[[#This Row],[OUTSD_IND_GRANDFATHER]]</f>
        <v>0</v>
      </c>
      <c r="AP3683" s="273">
        <f>(Table2[[#This Row],[OUTSD_SG_HEALTH_TOTAL]]+Table2[[#This Row],[EXCHG_SG_HEALTH_TOTAL]])-Table2[[#This Row],[OUTSD_SG_GRANDFATHER]]</f>
        <v>1651</v>
      </c>
      <c r="AQ3683" s="273">
        <f>Table2[[#This Row],[OUTSD_SG_HEALTH_TOTAL]]-Table2[[#This Row],[OUTSD_SG_GRANDFATHER]]</f>
        <v>1651</v>
      </c>
      <c r="AR3683" s="273">
        <f>Table2[[#This Row],[EXCHG_IND_HEALTH_TOTAL]]+Table2[[#This Row],[OUTSD_IND_HEALTH_TOTAL]]</f>
        <v>0</v>
      </c>
      <c r="AS3683" s="273">
        <f>Table2[[#This Row],[EXCHG_SG_HEALTH_TOTAL]]+Table2[[#This Row],[OUTSD_SG_HEALTH_TOTAL]]</f>
        <v>1668</v>
      </c>
      <c r="AT3683" s="273">
        <f>Table2[[#This Row],[OUTSD_ATM_HEALTH_TOTAL]]+Table2[[#This Row],[OUTSD_LG_HEALTH_TOTAL]]+Table2[[#This Row],[Individual Total]]+Table2[[#This Row],[Small Group Total]]+Table2[[#This Row],[OUTSD_STUDENT]]</f>
        <v>5804</v>
      </c>
    </row>
    <row r="3684" spans="1:46">
      <c r="A3684" t="s">
        <v>141</v>
      </c>
      <c r="B3684" t="s">
        <v>390</v>
      </c>
      <c r="AC3684">
        <v>7</v>
      </c>
      <c r="AF3684">
        <v>3</v>
      </c>
      <c r="AK3684">
        <v>47</v>
      </c>
      <c r="AL3684">
        <v>2023</v>
      </c>
      <c r="AM3684">
        <v>4</v>
      </c>
      <c r="AN3684" s="273">
        <f>(Table2[[#This Row],[OUTSD_IND_HEALTH_TOTAL]]+Table2[[#This Row],[EXCHG_IND_HEALTH_TOTAL]])-Table2[[#This Row],[OUTSD_IND_GRANDFATHER]]</f>
        <v>0</v>
      </c>
      <c r="AO3684" s="273">
        <f>Table2[[#This Row],[OUTSD_IND_HEALTH_TOTAL]]-Table2[[#This Row],[OUTSD_IND_GRANDFATHER]]</f>
        <v>0</v>
      </c>
      <c r="AP3684" s="273">
        <f>(Table2[[#This Row],[OUTSD_SG_HEALTH_TOTAL]]+Table2[[#This Row],[EXCHG_SG_HEALTH_TOTAL]])-Table2[[#This Row],[OUTSD_SG_GRANDFATHER]]</f>
        <v>0</v>
      </c>
      <c r="AQ3684" s="273">
        <f>Table2[[#This Row],[OUTSD_SG_HEALTH_TOTAL]]-Table2[[#This Row],[OUTSD_SG_GRANDFATHER]]</f>
        <v>0</v>
      </c>
      <c r="AR3684" s="273">
        <f>Table2[[#This Row],[EXCHG_IND_HEALTH_TOTAL]]+Table2[[#This Row],[OUTSD_IND_HEALTH_TOTAL]]</f>
        <v>0</v>
      </c>
      <c r="AS3684" s="273">
        <f>Table2[[#This Row],[EXCHG_SG_HEALTH_TOTAL]]+Table2[[#This Row],[OUTSD_SG_HEALTH_TOTAL]]</f>
        <v>0</v>
      </c>
      <c r="AT3684" s="273">
        <f>Table2[[#This Row],[OUTSD_ATM_HEALTH_TOTAL]]+Table2[[#This Row],[OUTSD_LG_HEALTH_TOTAL]]+Table2[[#This Row],[Individual Total]]+Table2[[#This Row],[Small Group Total]]+Table2[[#This Row],[OUTSD_STUDENT]]</f>
        <v>7</v>
      </c>
    </row>
    <row r="3685" spans="1:46">
      <c r="A3685" t="s">
        <v>141</v>
      </c>
      <c r="B3685" t="s">
        <v>362</v>
      </c>
      <c r="V3685">
        <v>180</v>
      </c>
      <c r="W3685">
        <v>4</v>
      </c>
      <c r="X3685">
        <v>40</v>
      </c>
      <c r="Y3685">
        <v>81</v>
      </c>
      <c r="Z3685">
        <v>53</v>
      </c>
      <c r="AA3685">
        <v>2</v>
      </c>
      <c r="AC3685">
        <v>586</v>
      </c>
      <c r="AF3685">
        <v>240</v>
      </c>
      <c r="AI3685">
        <v>1</v>
      </c>
      <c r="AK3685">
        <v>1109</v>
      </c>
      <c r="AL3685">
        <v>2023</v>
      </c>
      <c r="AM3685">
        <v>4</v>
      </c>
      <c r="AN3685" s="273">
        <f>(Table2[[#This Row],[OUTSD_IND_HEALTH_TOTAL]]+Table2[[#This Row],[EXCHG_IND_HEALTH_TOTAL]])-Table2[[#This Row],[OUTSD_IND_GRANDFATHER]]</f>
        <v>0</v>
      </c>
      <c r="AO3685" s="273">
        <f>Table2[[#This Row],[OUTSD_IND_HEALTH_TOTAL]]-Table2[[#This Row],[OUTSD_IND_GRANDFATHER]]</f>
        <v>0</v>
      </c>
      <c r="AP3685" s="273">
        <f>(Table2[[#This Row],[OUTSD_SG_HEALTH_TOTAL]]+Table2[[#This Row],[EXCHG_SG_HEALTH_TOTAL]])-Table2[[#This Row],[OUTSD_SG_GRANDFATHER]]</f>
        <v>178</v>
      </c>
      <c r="AQ3685" s="273">
        <f>Table2[[#This Row],[OUTSD_SG_HEALTH_TOTAL]]-Table2[[#This Row],[OUTSD_SG_GRANDFATHER]]</f>
        <v>178</v>
      </c>
      <c r="AR3685" s="273">
        <f>Table2[[#This Row],[EXCHG_IND_HEALTH_TOTAL]]+Table2[[#This Row],[OUTSD_IND_HEALTH_TOTAL]]</f>
        <v>0</v>
      </c>
      <c r="AS3685" s="273">
        <f>Table2[[#This Row],[EXCHG_SG_HEALTH_TOTAL]]+Table2[[#This Row],[OUTSD_SG_HEALTH_TOTAL]]</f>
        <v>180</v>
      </c>
      <c r="AT3685" s="273">
        <f>Table2[[#This Row],[OUTSD_ATM_HEALTH_TOTAL]]+Table2[[#This Row],[OUTSD_LG_HEALTH_TOTAL]]+Table2[[#This Row],[Individual Total]]+Table2[[#This Row],[Small Group Total]]+Table2[[#This Row],[OUTSD_STUDENT]]</f>
        <v>766</v>
      </c>
    </row>
    <row r="3686" spans="1:46">
      <c r="A3686" t="s">
        <v>142</v>
      </c>
      <c r="B3686" t="s">
        <v>363</v>
      </c>
      <c r="J3686">
        <v>1</v>
      </c>
      <c r="L3686">
        <v>1</v>
      </c>
      <c r="AL3686">
        <v>2023</v>
      </c>
      <c r="AM3686">
        <v>4</v>
      </c>
      <c r="AN3686" s="273">
        <f>(Table2[[#This Row],[OUTSD_IND_HEALTH_TOTAL]]+Table2[[#This Row],[EXCHG_IND_HEALTH_TOTAL]])-Table2[[#This Row],[OUTSD_IND_GRANDFATHER]]</f>
        <v>0</v>
      </c>
      <c r="AO3686" s="273">
        <f>Table2[[#This Row],[OUTSD_IND_HEALTH_TOTAL]]-Table2[[#This Row],[OUTSD_IND_GRANDFATHER]]</f>
        <v>0</v>
      </c>
      <c r="AP3686" s="273">
        <f>(Table2[[#This Row],[OUTSD_SG_HEALTH_TOTAL]]+Table2[[#This Row],[EXCHG_SG_HEALTH_TOTAL]])-Table2[[#This Row],[OUTSD_SG_GRANDFATHER]]</f>
        <v>1</v>
      </c>
      <c r="AQ3686" s="273">
        <f>Table2[[#This Row],[OUTSD_SG_HEALTH_TOTAL]]-Table2[[#This Row],[OUTSD_SG_GRANDFATHER]]</f>
        <v>0</v>
      </c>
      <c r="AR3686" s="273">
        <f>Table2[[#This Row],[EXCHG_IND_HEALTH_TOTAL]]+Table2[[#This Row],[OUTSD_IND_HEALTH_TOTAL]]</f>
        <v>0</v>
      </c>
      <c r="AS3686" s="273">
        <f>Table2[[#This Row],[EXCHG_SG_HEALTH_TOTAL]]+Table2[[#This Row],[OUTSD_SG_HEALTH_TOTAL]]</f>
        <v>1</v>
      </c>
      <c r="AT3686" s="273">
        <f>Table2[[#This Row],[OUTSD_ATM_HEALTH_TOTAL]]+Table2[[#This Row],[OUTSD_LG_HEALTH_TOTAL]]+Table2[[#This Row],[Individual Total]]+Table2[[#This Row],[Small Group Total]]+Table2[[#This Row],[OUTSD_STUDENT]]</f>
        <v>1</v>
      </c>
    </row>
    <row r="3687" spans="1:46">
      <c r="A3687" t="s">
        <v>142</v>
      </c>
      <c r="B3687" t="s">
        <v>358</v>
      </c>
      <c r="AB3687">
        <v>4</v>
      </c>
      <c r="AL3687">
        <v>2023</v>
      </c>
      <c r="AM3687">
        <v>4</v>
      </c>
      <c r="AN3687" s="273">
        <f>(Table2[[#This Row],[OUTSD_IND_HEALTH_TOTAL]]+Table2[[#This Row],[EXCHG_IND_HEALTH_TOTAL]])-Table2[[#This Row],[OUTSD_IND_GRANDFATHER]]</f>
        <v>0</v>
      </c>
      <c r="AO3687" s="273">
        <f>Table2[[#This Row],[OUTSD_IND_HEALTH_TOTAL]]-Table2[[#This Row],[OUTSD_IND_GRANDFATHER]]</f>
        <v>0</v>
      </c>
      <c r="AP3687" s="273">
        <f>(Table2[[#This Row],[OUTSD_SG_HEALTH_TOTAL]]+Table2[[#This Row],[EXCHG_SG_HEALTH_TOTAL]])-Table2[[#This Row],[OUTSD_SG_GRANDFATHER]]</f>
        <v>0</v>
      </c>
      <c r="AQ3687" s="273">
        <f>Table2[[#This Row],[OUTSD_SG_HEALTH_TOTAL]]-Table2[[#This Row],[OUTSD_SG_GRANDFATHER]]</f>
        <v>0</v>
      </c>
      <c r="AR3687" s="273">
        <f>Table2[[#This Row],[EXCHG_IND_HEALTH_TOTAL]]+Table2[[#This Row],[OUTSD_IND_HEALTH_TOTAL]]</f>
        <v>0</v>
      </c>
      <c r="AS3687" s="273">
        <f>Table2[[#This Row],[EXCHG_SG_HEALTH_TOTAL]]+Table2[[#This Row],[OUTSD_SG_HEALTH_TOTAL]]</f>
        <v>0</v>
      </c>
      <c r="AT3687" s="273">
        <f>Table2[[#This Row],[OUTSD_ATM_HEALTH_TOTAL]]+Table2[[#This Row],[OUTSD_LG_HEALTH_TOTAL]]+Table2[[#This Row],[Individual Total]]+Table2[[#This Row],[Small Group Total]]+Table2[[#This Row],[OUTSD_STUDENT]]</f>
        <v>4</v>
      </c>
    </row>
    <row r="3688" spans="1:46">
      <c r="A3688" t="s">
        <v>142</v>
      </c>
      <c r="B3688" t="s">
        <v>376</v>
      </c>
      <c r="AB3688">
        <v>2</v>
      </c>
      <c r="AL3688">
        <v>2023</v>
      </c>
      <c r="AM3688">
        <v>4</v>
      </c>
      <c r="AN3688" s="273">
        <f>(Table2[[#This Row],[OUTSD_IND_HEALTH_TOTAL]]+Table2[[#This Row],[EXCHG_IND_HEALTH_TOTAL]])-Table2[[#This Row],[OUTSD_IND_GRANDFATHER]]</f>
        <v>0</v>
      </c>
      <c r="AO3688" s="273">
        <f>Table2[[#This Row],[OUTSD_IND_HEALTH_TOTAL]]-Table2[[#This Row],[OUTSD_IND_GRANDFATHER]]</f>
        <v>0</v>
      </c>
      <c r="AP3688" s="273">
        <f>(Table2[[#This Row],[OUTSD_SG_HEALTH_TOTAL]]+Table2[[#This Row],[EXCHG_SG_HEALTH_TOTAL]])-Table2[[#This Row],[OUTSD_SG_GRANDFATHER]]</f>
        <v>0</v>
      </c>
      <c r="AQ3688" s="273">
        <f>Table2[[#This Row],[OUTSD_SG_HEALTH_TOTAL]]-Table2[[#This Row],[OUTSD_SG_GRANDFATHER]]</f>
        <v>0</v>
      </c>
      <c r="AR3688" s="273">
        <f>Table2[[#This Row],[EXCHG_IND_HEALTH_TOTAL]]+Table2[[#This Row],[OUTSD_IND_HEALTH_TOTAL]]</f>
        <v>0</v>
      </c>
      <c r="AS3688" s="273">
        <f>Table2[[#This Row],[EXCHG_SG_HEALTH_TOTAL]]+Table2[[#This Row],[OUTSD_SG_HEALTH_TOTAL]]</f>
        <v>0</v>
      </c>
      <c r="AT3688" s="273">
        <f>Table2[[#This Row],[OUTSD_ATM_HEALTH_TOTAL]]+Table2[[#This Row],[OUTSD_LG_HEALTH_TOTAL]]+Table2[[#This Row],[Individual Total]]+Table2[[#This Row],[Small Group Total]]+Table2[[#This Row],[OUTSD_STUDENT]]</f>
        <v>2</v>
      </c>
    </row>
    <row r="3689" spans="1:46">
      <c r="A3689" t="s">
        <v>142</v>
      </c>
      <c r="B3689" t="s">
        <v>370</v>
      </c>
      <c r="AB3689">
        <v>1</v>
      </c>
      <c r="AL3689">
        <v>2023</v>
      </c>
      <c r="AM3689">
        <v>4</v>
      </c>
      <c r="AN3689" s="273">
        <f>(Table2[[#This Row],[OUTSD_IND_HEALTH_TOTAL]]+Table2[[#This Row],[EXCHG_IND_HEALTH_TOTAL]])-Table2[[#This Row],[OUTSD_IND_GRANDFATHER]]</f>
        <v>0</v>
      </c>
      <c r="AO3689" s="273">
        <f>Table2[[#This Row],[OUTSD_IND_HEALTH_TOTAL]]-Table2[[#This Row],[OUTSD_IND_GRANDFATHER]]</f>
        <v>0</v>
      </c>
      <c r="AP3689" s="273">
        <f>(Table2[[#This Row],[OUTSD_SG_HEALTH_TOTAL]]+Table2[[#This Row],[EXCHG_SG_HEALTH_TOTAL]])-Table2[[#This Row],[OUTSD_SG_GRANDFATHER]]</f>
        <v>0</v>
      </c>
      <c r="AQ3689" s="273">
        <f>Table2[[#This Row],[OUTSD_SG_HEALTH_TOTAL]]-Table2[[#This Row],[OUTSD_SG_GRANDFATHER]]</f>
        <v>0</v>
      </c>
      <c r="AR3689" s="273">
        <f>Table2[[#This Row],[EXCHG_IND_HEALTH_TOTAL]]+Table2[[#This Row],[OUTSD_IND_HEALTH_TOTAL]]</f>
        <v>0</v>
      </c>
      <c r="AS3689" s="273">
        <f>Table2[[#This Row],[EXCHG_SG_HEALTH_TOTAL]]+Table2[[#This Row],[OUTSD_SG_HEALTH_TOTAL]]</f>
        <v>0</v>
      </c>
      <c r="AT3689" s="273">
        <f>Table2[[#This Row],[OUTSD_ATM_HEALTH_TOTAL]]+Table2[[#This Row],[OUTSD_LG_HEALTH_TOTAL]]+Table2[[#This Row],[Individual Total]]+Table2[[#This Row],[Small Group Total]]+Table2[[#This Row],[OUTSD_STUDENT]]</f>
        <v>1</v>
      </c>
    </row>
    <row r="3690" spans="1:46">
      <c r="A3690" t="s">
        <v>142</v>
      </c>
      <c r="B3690" t="s">
        <v>359</v>
      </c>
      <c r="J3690">
        <v>2</v>
      </c>
      <c r="L3690">
        <v>2</v>
      </c>
      <c r="AB3690">
        <v>4</v>
      </c>
      <c r="AL3690">
        <v>2023</v>
      </c>
      <c r="AM3690">
        <v>4</v>
      </c>
      <c r="AN3690" s="273">
        <f>(Table2[[#This Row],[OUTSD_IND_HEALTH_TOTAL]]+Table2[[#This Row],[EXCHG_IND_HEALTH_TOTAL]])-Table2[[#This Row],[OUTSD_IND_GRANDFATHER]]</f>
        <v>0</v>
      </c>
      <c r="AO3690" s="273">
        <f>Table2[[#This Row],[OUTSD_IND_HEALTH_TOTAL]]-Table2[[#This Row],[OUTSD_IND_GRANDFATHER]]</f>
        <v>0</v>
      </c>
      <c r="AP3690" s="273">
        <f>(Table2[[#This Row],[OUTSD_SG_HEALTH_TOTAL]]+Table2[[#This Row],[EXCHG_SG_HEALTH_TOTAL]])-Table2[[#This Row],[OUTSD_SG_GRANDFATHER]]</f>
        <v>2</v>
      </c>
      <c r="AQ3690" s="273">
        <f>Table2[[#This Row],[OUTSD_SG_HEALTH_TOTAL]]-Table2[[#This Row],[OUTSD_SG_GRANDFATHER]]</f>
        <v>0</v>
      </c>
      <c r="AR3690" s="273">
        <f>Table2[[#This Row],[EXCHG_IND_HEALTH_TOTAL]]+Table2[[#This Row],[OUTSD_IND_HEALTH_TOTAL]]</f>
        <v>0</v>
      </c>
      <c r="AS3690" s="273">
        <f>Table2[[#This Row],[EXCHG_SG_HEALTH_TOTAL]]+Table2[[#This Row],[OUTSD_SG_HEALTH_TOTAL]]</f>
        <v>2</v>
      </c>
      <c r="AT3690" s="273">
        <f>Table2[[#This Row],[OUTSD_ATM_HEALTH_TOTAL]]+Table2[[#This Row],[OUTSD_LG_HEALTH_TOTAL]]+Table2[[#This Row],[Individual Total]]+Table2[[#This Row],[Small Group Total]]+Table2[[#This Row],[OUTSD_STUDENT]]</f>
        <v>6</v>
      </c>
    </row>
    <row r="3691" spans="1:46">
      <c r="A3691" t="s">
        <v>142</v>
      </c>
      <c r="B3691" t="s">
        <v>364</v>
      </c>
      <c r="AB3691">
        <v>5</v>
      </c>
      <c r="AL3691">
        <v>2023</v>
      </c>
      <c r="AM3691">
        <v>4</v>
      </c>
      <c r="AN3691" s="273">
        <f>(Table2[[#This Row],[OUTSD_IND_HEALTH_TOTAL]]+Table2[[#This Row],[EXCHG_IND_HEALTH_TOTAL]])-Table2[[#This Row],[OUTSD_IND_GRANDFATHER]]</f>
        <v>0</v>
      </c>
      <c r="AO3691" s="273">
        <f>Table2[[#This Row],[OUTSD_IND_HEALTH_TOTAL]]-Table2[[#This Row],[OUTSD_IND_GRANDFATHER]]</f>
        <v>0</v>
      </c>
      <c r="AP3691" s="273">
        <f>(Table2[[#This Row],[OUTSD_SG_HEALTH_TOTAL]]+Table2[[#This Row],[EXCHG_SG_HEALTH_TOTAL]])-Table2[[#This Row],[OUTSD_SG_GRANDFATHER]]</f>
        <v>0</v>
      </c>
      <c r="AQ3691" s="273">
        <f>Table2[[#This Row],[OUTSD_SG_HEALTH_TOTAL]]-Table2[[#This Row],[OUTSD_SG_GRANDFATHER]]</f>
        <v>0</v>
      </c>
      <c r="AR3691" s="273">
        <f>Table2[[#This Row],[EXCHG_IND_HEALTH_TOTAL]]+Table2[[#This Row],[OUTSD_IND_HEALTH_TOTAL]]</f>
        <v>0</v>
      </c>
      <c r="AS3691" s="273">
        <f>Table2[[#This Row],[EXCHG_SG_HEALTH_TOTAL]]+Table2[[#This Row],[OUTSD_SG_HEALTH_TOTAL]]</f>
        <v>0</v>
      </c>
      <c r="AT3691" s="273">
        <f>Table2[[#This Row],[OUTSD_ATM_HEALTH_TOTAL]]+Table2[[#This Row],[OUTSD_LG_HEALTH_TOTAL]]+Table2[[#This Row],[Individual Total]]+Table2[[#This Row],[Small Group Total]]+Table2[[#This Row],[OUTSD_STUDENT]]</f>
        <v>5</v>
      </c>
    </row>
    <row r="3692" spans="1:46">
      <c r="A3692" t="s">
        <v>143</v>
      </c>
      <c r="B3692" t="s">
        <v>381</v>
      </c>
      <c r="AK3692">
        <v>34</v>
      </c>
      <c r="AL3692">
        <v>2023</v>
      </c>
      <c r="AM3692">
        <v>4</v>
      </c>
      <c r="AN3692" s="273">
        <f>(Table2[[#This Row],[OUTSD_IND_HEALTH_TOTAL]]+Table2[[#This Row],[EXCHG_IND_HEALTH_TOTAL]])-Table2[[#This Row],[OUTSD_IND_GRANDFATHER]]</f>
        <v>0</v>
      </c>
      <c r="AO3692" s="273">
        <f>Table2[[#This Row],[OUTSD_IND_HEALTH_TOTAL]]-Table2[[#This Row],[OUTSD_IND_GRANDFATHER]]</f>
        <v>0</v>
      </c>
      <c r="AP3692" s="273">
        <f>(Table2[[#This Row],[OUTSD_SG_HEALTH_TOTAL]]+Table2[[#This Row],[EXCHG_SG_HEALTH_TOTAL]])-Table2[[#This Row],[OUTSD_SG_GRANDFATHER]]</f>
        <v>0</v>
      </c>
      <c r="AQ3692" s="273">
        <f>Table2[[#This Row],[OUTSD_SG_HEALTH_TOTAL]]-Table2[[#This Row],[OUTSD_SG_GRANDFATHER]]</f>
        <v>0</v>
      </c>
      <c r="AR3692" s="273">
        <f>Table2[[#This Row],[EXCHG_IND_HEALTH_TOTAL]]+Table2[[#This Row],[OUTSD_IND_HEALTH_TOTAL]]</f>
        <v>0</v>
      </c>
      <c r="AS3692" s="273">
        <f>Table2[[#This Row],[EXCHG_SG_HEALTH_TOTAL]]+Table2[[#This Row],[OUTSD_SG_HEALTH_TOTAL]]</f>
        <v>0</v>
      </c>
      <c r="AT3692" s="273">
        <f>Table2[[#This Row],[OUTSD_ATM_HEALTH_TOTAL]]+Table2[[#This Row],[OUTSD_LG_HEALTH_TOTAL]]+Table2[[#This Row],[Individual Total]]+Table2[[#This Row],[Small Group Total]]+Table2[[#This Row],[OUTSD_STUDENT]]</f>
        <v>0</v>
      </c>
    </row>
    <row r="3693" spans="1:46">
      <c r="A3693" t="s">
        <v>143</v>
      </c>
      <c r="B3693" t="s">
        <v>363</v>
      </c>
      <c r="AK3693">
        <v>89</v>
      </c>
      <c r="AL3693">
        <v>2023</v>
      </c>
      <c r="AM3693">
        <v>4</v>
      </c>
      <c r="AN3693" s="273">
        <f>(Table2[[#This Row],[OUTSD_IND_HEALTH_TOTAL]]+Table2[[#This Row],[EXCHG_IND_HEALTH_TOTAL]])-Table2[[#This Row],[OUTSD_IND_GRANDFATHER]]</f>
        <v>0</v>
      </c>
      <c r="AO3693" s="273">
        <f>Table2[[#This Row],[OUTSD_IND_HEALTH_TOTAL]]-Table2[[#This Row],[OUTSD_IND_GRANDFATHER]]</f>
        <v>0</v>
      </c>
      <c r="AP3693" s="273">
        <f>(Table2[[#This Row],[OUTSD_SG_HEALTH_TOTAL]]+Table2[[#This Row],[EXCHG_SG_HEALTH_TOTAL]])-Table2[[#This Row],[OUTSD_SG_GRANDFATHER]]</f>
        <v>0</v>
      </c>
      <c r="AQ3693" s="273">
        <f>Table2[[#This Row],[OUTSD_SG_HEALTH_TOTAL]]-Table2[[#This Row],[OUTSD_SG_GRANDFATHER]]</f>
        <v>0</v>
      </c>
      <c r="AR3693" s="273">
        <f>Table2[[#This Row],[EXCHG_IND_HEALTH_TOTAL]]+Table2[[#This Row],[OUTSD_IND_HEALTH_TOTAL]]</f>
        <v>0</v>
      </c>
      <c r="AS3693" s="273">
        <f>Table2[[#This Row],[EXCHG_SG_HEALTH_TOTAL]]+Table2[[#This Row],[OUTSD_SG_HEALTH_TOTAL]]</f>
        <v>0</v>
      </c>
      <c r="AT3693" s="273">
        <f>Table2[[#This Row],[OUTSD_ATM_HEALTH_TOTAL]]+Table2[[#This Row],[OUTSD_LG_HEALTH_TOTAL]]+Table2[[#This Row],[Individual Total]]+Table2[[#This Row],[Small Group Total]]+Table2[[#This Row],[OUTSD_STUDENT]]</f>
        <v>0</v>
      </c>
    </row>
    <row r="3694" spans="1:46">
      <c r="A3694" t="s">
        <v>143</v>
      </c>
      <c r="B3694" t="s">
        <v>358</v>
      </c>
      <c r="AK3694">
        <v>373</v>
      </c>
      <c r="AL3694">
        <v>2023</v>
      </c>
      <c r="AM3694">
        <v>4</v>
      </c>
      <c r="AN3694" s="273">
        <f>(Table2[[#This Row],[OUTSD_IND_HEALTH_TOTAL]]+Table2[[#This Row],[EXCHG_IND_HEALTH_TOTAL]])-Table2[[#This Row],[OUTSD_IND_GRANDFATHER]]</f>
        <v>0</v>
      </c>
      <c r="AO3694" s="273">
        <f>Table2[[#This Row],[OUTSD_IND_HEALTH_TOTAL]]-Table2[[#This Row],[OUTSD_IND_GRANDFATHER]]</f>
        <v>0</v>
      </c>
      <c r="AP3694" s="273">
        <f>(Table2[[#This Row],[OUTSD_SG_HEALTH_TOTAL]]+Table2[[#This Row],[EXCHG_SG_HEALTH_TOTAL]])-Table2[[#This Row],[OUTSD_SG_GRANDFATHER]]</f>
        <v>0</v>
      </c>
      <c r="AQ3694" s="273">
        <f>Table2[[#This Row],[OUTSD_SG_HEALTH_TOTAL]]-Table2[[#This Row],[OUTSD_SG_GRANDFATHER]]</f>
        <v>0</v>
      </c>
      <c r="AR3694" s="273">
        <f>Table2[[#This Row],[EXCHG_IND_HEALTH_TOTAL]]+Table2[[#This Row],[OUTSD_IND_HEALTH_TOTAL]]</f>
        <v>0</v>
      </c>
      <c r="AS3694" s="273">
        <f>Table2[[#This Row],[EXCHG_SG_HEALTH_TOTAL]]+Table2[[#This Row],[OUTSD_SG_HEALTH_TOTAL]]</f>
        <v>0</v>
      </c>
      <c r="AT3694" s="273">
        <f>Table2[[#This Row],[OUTSD_ATM_HEALTH_TOTAL]]+Table2[[#This Row],[OUTSD_LG_HEALTH_TOTAL]]+Table2[[#This Row],[Individual Total]]+Table2[[#This Row],[Small Group Total]]+Table2[[#This Row],[OUTSD_STUDENT]]</f>
        <v>0</v>
      </c>
    </row>
    <row r="3695" spans="1:46">
      <c r="A3695" t="s">
        <v>143</v>
      </c>
      <c r="B3695" t="s">
        <v>361</v>
      </c>
      <c r="AK3695">
        <v>121</v>
      </c>
      <c r="AL3695">
        <v>2023</v>
      </c>
      <c r="AM3695">
        <v>4</v>
      </c>
      <c r="AN3695" s="273">
        <f>(Table2[[#This Row],[OUTSD_IND_HEALTH_TOTAL]]+Table2[[#This Row],[EXCHG_IND_HEALTH_TOTAL]])-Table2[[#This Row],[OUTSD_IND_GRANDFATHER]]</f>
        <v>0</v>
      </c>
      <c r="AO3695" s="273">
        <f>Table2[[#This Row],[OUTSD_IND_HEALTH_TOTAL]]-Table2[[#This Row],[OUTSD_IND_GRANDFATHER]]</f>
        <v>0</v>
      </c>
      <c r="AP3695" s="273">
        <f>(Table2[[#This Row],[OUTSD_SG_HEALTH_TOTAL]]+Table2[[#This Row],[EXCHG_SG_HEALTH_TOTAL]])-Table2[[#This Row],[OUTSD_SG_GRANDFATHER]]</f>
        <v>0</v>
      </c>
      <c r="AQ3695" s="273">
        <f>Table2[[#This Row],[OUTSD_SG_HEALTH_TOTAL]]-Table2[[#This Row],[OUTSD_SG_GRANDFATHER]]</f>
        <v>0</v>
      </c>
      <c r="AR3695" s="273">
        <f>Table2[[#This Row],[EXCHG_IND_HEALTH_TOTAL]]+Table2[[#This Row],[OUTSD_IND_HEALTH_TOTAL]]</f>
        <v>0</v>
      </c>
      <c r="AS3695" s="273">
        <f>Table2[[#This Row],[EXCHG_SG_HEALTH_TOTAL]]+Table2[[#This Row],[OUTSD_SG_HEALTH_TOTAL]]</f>
        <v>0</v>
      </c>
      <c r="AT3695" s="273">
        <f>Table2[[#This Row],[OUTSD_ATM_HEALTH_TOTAL]]+Table2[[#This Row],[OUTSD_LG_HEALTH_TOTAL]]+Table2[[#This Row],[Individual Total]]+Table2[[#This Row],[Small Group Total]]+Table2[[#This Row],[OUTSD_STUDENT]]</f>
        <v>0</v>
      </c>
    </row>
    <row r="3696" spans="1:46">
      <c r="A3696" t="s">
        <v>143</v>
      </c>
      <c r="B3696" t="s">
        <v>372</v>
      </c>
      <c r="AK3696">
        <v>32</v>
      </c>
      <c r="AL3696">
        <v>2023</v>
      </c>
      <c r="AM3696">
        <v>4</v>
      </c>
      <c r="AN3696" s="273">
        <f>(Table2[[#This Row],[OUTSD_IND_HEALTH_TOTAL]]+Table2[[#This Row],[EXCHG_IND_HEALTH_TOTAL]])-Table2[[#This Row],[OUTSD_IND_GRANDFATHER]]</f>
        <v>0</v>
      </c>
      <c r="AO3696" s="273">
        <f>Table2[[#This Row],[OUTSD_IND_HEALTH_TOTAL]]-Table2[[#This Row],[OUTSD_IND_GRANDFATHER]]</f>
        <v>0</v>
      </c>
      <c r="AP3696" s="273">
        <f>(Table2[[#This Row],[OUTSD_SG_HEALTH_TOTAL]]+Table2[[#This Row],[EXCHG_SG_HEALTH_TOTAL]])-Table2[[#This Row],[OUTSD_SG_GRANDFATHER]]</f>
        <v>0</v>
      </c>
      <c r="AQ3696" s="273">
        <f>Table2[[#This Row],[OUTSD_SG_HEALTH_TOTAL]]-Table2[[#This Row],[OUTSD_SG_GRANDFATHER]]</f>
        <v>0</v>
      </c>
      <c r="AR3696" s="273">
        <f>Table2[[#This Row],[EXCHG_IND_HEALTH_TOTAL]]+Table2[[#This Row],[OUTSD_IND_HEALTH_TOTAL]]</f>
        <v>0</v>
      </c>
      <c r="AS3696" s="273">
        <f>Table2[[#This Row],[EXCHG_SG_HEALTH_TOTAL]]+Table2[[#This Row],[OUTSD_SG_HEALTH_TOTAL]]</f>
        <v>0</v>
      </c>
      <c r="AT3696" s="273">
        <f>Table2[[#This Row],[OUTSD_ATM_HEALTH_TOTAL]]+Table2[[#This Row],[OUTSD_LG_HEALTH_TOTAL]]+Table2[[#This Row],[Individual Total]]+Table2[[#This Row],[Small Group Total]]+Table2[[#This Row],[OUTSD_STUDENT]]</f>
        <v>0</v>
      </c>
    </row>
    <row r="3697" spans="1:46">
      <c r="A3697" t="s">
        <v>143</v>
      </c>
      <c r="B3697" t="s">
        <v>376</v>
      </c>
      <c r="AK3697">
        <v>102</v>
      </c>
      <c r="AL3697">
        <v>2023</v>
      </c>
      <c r="AM3697">
        <v>4</v>
      </c>
      <c r="AN3697" s="273">
        <f>(Table2[[#This Row],[OUTSD_IND_HEALTH_TOTAL]]+Table2[[#This Row],[EXCHG_IND_HEALTH_TOTAL]])-Table2[[#This Row],[OUTSD_IND_GRANDFATHER]]</f>
        <v>0</v>
      </c>
      <c r="AO3697" s="273">
        <f>Table2[[#This Row],[OUTSD_IND_HEALTH_TOTAL]]-Table2[[#This Row],[OUTSD_IND_GRANDFATHER]]</f>
        <v>0</v>
      </c>
      <c r="AP3697" s="273">
        <f>(Table2[[#This Row],[OUTSD_SG_HEALTH_TOTAL]]+Table2[[#This Row],[EXCHG_SG_HEALTH_TOTAL]])-Table2[[#This Row],[OUTSD_SG_GRANDFATHER]]</f>
        <v>0</v>
      </c>
      <c r="AQ3697" s="273">
        <f>Table2[[#This Row],[OUTSD_SG_HEALTH_TOTAL]]-Table2[[#This Row],[OUTSD_SG_GRANDFATHER]]</f>
        <v>0</v>
      </c>
      <c r="AR3697" s="273">
        <f>Table2[[#This Row],[EXCHG_IND_HEALTH_TOTAL]]+Table2[[#This Row],[OUTSD_IND_HEALTH_TOTAL]]</f>
        <v>0</v>
      </c>
      <c r="AS3697" s="273">
        <f>Table2[[#This Row],[EXCHG_SG_HEALTH_TOTAL]]+Table2[[#This Row],[OUTSD_SG_HEALTH_TOTAL]]</f>
        <v>0</v>
      </c>
      <c r="AT3697" s="273">
        <f>Table2[[#This Row],[OUTSD_ATM_HEALTH_TOTAL]]+Table2[[#This Row],[OUTSD_LG_HEALTH_TOTAL]]+Table2[[#This Row],[Individual Total]]+Table2[[#This Row],[Small Group Total]]+Table2[[#This Row],[OUTSD_STUDENT]]</f>
        <v>0</v>
      </c>
    </row>
    <row r="3698" spans="1:46">
      <c r="A3698" t="s">
        <v>143</v>
      </c>
      <c r="B3698" t="s">
        <v>379</v>
      </c>
      <c r="AK3698">
        <v>32</v>
      </c>
      <c r="AL3698">
        <v>2023</v>
      </c>
      <c r="AM3698">
        <v>4</v>
      </c>
      <c r="AN3698" s="273">
        <f>(Table2[[#This Row],[OUTSD_IND_HEALTH_TOTAL]]+Table2[[#This Row],[EXCHG_IND_HEALTH_TOTAL]])-Table2[[#This Row],[OUTSD_IND_GRANDFATHER]]</f>
        <v>0</v>
      </c>
      <c r="AO3698" s="273">
        <f>Table2[[#This Row],[OUTSD_IND_HEALTH_TOTAL]]-Table2[[#This Row],[OUTSD_IND_GRANDFATHER]]</f>
        <v>0</v>
      </c>
      <c r="AP3698" s="273">
        <f>(Table2[[#This Row],[OUTSD_SG_HEALTH_TOTAL]]+Table2[[#This Row],[EXCHG_SG_HEALTH_TOTAL]])-Table2[[#This Row],[OUTSD_SG_GRANDFATHER]]</f>
        <v>0</v>
      </c>
      <c r="AQ3698" s="273">
        <f>Table2[[#This Row],[OUTSD_SG_HEALTH_TOTAL]]-Table2[[#This Row],[OUTSD_SG_GRANDFATHER]]</f>
        <v>0</v>
      </c>
      <c r="AR3698" s="273">
        <f>Table2[[#This Row],[EXCHG_IND_HEALTH_TOTAL]]+Table2[[#This Row],[OUTSD_IND_HEALTH_TOTAL]]</f>
        <v>0</v>
      </c>
      <c r="AS3698" s="273">
        <f>Table2[[#This Row],[EXCHG_SG_HEALTH_TOTAL]]+Table2[[#This Row],[OUTSD_SG_HEALTH_TOTAL]]</f>
        <v>0</v>
      </c>
      <c r="AT3698" s="273">
        <f>Table2[[#This Row],[OUTSD_ATM_HEALTH_TOTAL]]+Table2[[#This Row],[OUTSD_LG_HEALTH_TOTAL]]+Table2[[#This Row],[Individual Total]]+Table2[[#This Row],[Small Group Total]]+Table2[[#This Row],[OUTSD_STUDENT]]</f>
        <v>0</v>
      </c>
    </row>
    <row r="3699" spans="1:46">
      <c r="A3699" t="s">
        <v>143</v>
      </c>
      <c r="B3699" t="s">
        <v>377</v>
      </c>
      <c r="AK3699">
        <v>66</v>
      </c>
      <c r="AL3699">
        <v>2023</v>
      </c>
      <c r="AM3699">
        <v>4</v>
      </c>
      <c r="AN3699" s="273">
        <f>(Table2[[#This Row],[OUTSD_IND_HEALTH_TOTAL]]+Table2[[#This Row],[EXCHG_IND_HEALTH_TOTAL]])-Table2[[#This Row],[OUTSD_IND_GRANDFATHER]]</f>
        <v>0</v>
      </c>
      <c r="AO3699" s="273">
        <f>Table2[[#This Row],[OUTSD_IND_HEALTH_TOTAL]]-Table2[[#This Row],[OUTSD_IND_GRANDFATHER]]</f>
        <v>0</v>
      </c>
      <c r="AP3699" s="273">
        <f>(Table2[[#This Row],[OUTSD_SG_HEALTH_TOTAL]]+Table2[[#This Row],[EXCHG_SG_HEALTH_TOTAL]])-Table2[[#This Row],[OUTSD_SG_GRANDFATHER]]</f>
        <v>0</v>
      </c>
      <c r="AQ3699" s="273">
        <f>Table2[[#This Row],[OUTSD_SG_HEALTH_TOTAL]]-Table2[[#This Row],[OUTSD_SG_GRANDFATHER]]</f>
        <v>0</v>
      </c>
      <c r="AR3699" s="273">
        <f>Table2[[#This Row],[EXCHG_IND_HEALTH_TOTAL]]+Table2[[#This Row],[OUTSD_IND_HEALTH_TOTAL]]</f>
        <v>0</v>
      </c>
      <c r="AS3699" s="273">
        <f>Table2[[#This Row],[EXCHG_SG_HEALTH_TOTAL]]+Table2[[#This Row],[OUTSD_SG_HEALTH_TOTAL]]</f>
        <v>0</v>
      </c>
      <c r="AT3699" s="273">
        <f>Table2[[#This Row],[OUTSD_ATM_HEALTH_TOTAL]]+Table2[[#This Row],[OUTSD_LG_HEALTH_TOTAL]]+Table2[[#This Row],[Individual Total]]+Table2[[#This Row],[Small Group Total]]+Table2[[#This Row],[OUTSD_STUDENT]]</f>
        <v>0</v>
      </c>
    </row>
    <row r="3700" spans="1:46">
      <c r="A3700" t="s">
        <v>143</v>
      </c>
      <c r="B3700" t="s">
        <v>370</v>
      </c>
      <c r="AK3700">
        <v>489</v>
      </c>
      <c r="AL3700">
        <v>2023</v>
      </c>
      <c r="AM3700">
        <v>4</v>
      </c>
      <c r="AN3700" s="273">
        <f>(Table2[[#This Row],[OUTSD_IND_HEALTH_TOTAL]]+Table2[[#This Row],[EXCHG_IND_HEALTH_TOTAL]])-Table2[[#This Row],[OUTSD_IND_GRANDFATHER]]</f>
        <v>0</v>
      </c>
      <c r="AO3700" s="273">
        <f>Table2[[#This Row],[OUTSD_IND_HEALTH_TOTAL]]-Table2[[#This Row],[OUTSD_IND_GRANDFATHER]]</f>
        <v>0</v>
      </c>
      <c r="AP3700" s="273">
        <f>(Table2[[#This Row],[OUTSD_SG_HEALTH_TOTAL]]+Table2[[#This Row],[EXCHG_SG_HEALTH_TOTAL]])-Table2[[#This Row],[OUTSD_SG_GRANDFATHER]]</f>
        <v>0</v>
      </c>
      <c r="AQ3700" s="273">
        <f>Table2[[#This Row],[OUTSD_SG_HEALTH_TOTAL]]-Table2[[#This Row],[OUTSD_SG_GRANDFATHER]]</f>
        <v>0</v>
      </c>
      <c r="AR3700" s="273">
        <f>Table2[[#This Row],[EXCHG_IND_HEALTH_TOTAL]]+Table2[[#This Row],[OUTSD_IND_HEALTH_TOTAL]]</f>
        <v>0</v>
      </c>
      <c r="AS3700" s="273">
        <f>Table2[[#This Row],[EXCHG_SG_HEALTH_TOTAL]]+Table2[[#This Row],[OUTSD_SG_HEALTH_TOTAL]]</f>
        <v>0</v>
      </c>
      <c r="AT3700" s="273">
        <f>Table2[[#This Row],[OUTSD_ATM_HEALTH_TOTAL]]+Table2[[#This Row],[OUTSD_LG_HEALTH_TOTAL]]+Table2[[#This Row],[Individual Total]]+Table2[[#This Row],[Small Group Total]]+Table2[[#This Row],[OUTSD_STUDENT]]</f>
        <v>0</v>
      </c>
    </row>
    <row r="3701" spans="1:46">
      <c r="A3701" t="s">
        <v>143</v>
      </c>
      <c r="B3701" t="s">
        <v>367</v>
      </c>
      <c r="AK3701">
        <v>100</v>
      </c>
      <c r="AL3701">
        <v>2023</v>
      </c>
      <c r="AM3701">
        <v>4</v>
      </c>
      <c r="AN3701" s="273">
        <f>(Table2[[#This Row],[OUTSD_IND_HEALTH_TOTAL]]+Table2[[#This Row],[EXCHG_IND_HEALTH_TOTAL]])-Table2[[#This Row],[OUTSD_IND_GRANDFATHER]]</f>
        <v>0</v>
      </c>
      <c r="AO3701" s="273">
        <f>Table2[[#This Row],[OUTSD_IND_HEALTH_TOTAL]]-Table2[[#This Row],[OUTSD_IND_GRANDFATHER]]</f>
        <v>0</v>
      </c>
      <c r="AP3701" s="273">
        <f>(Table2[[#This Row],[OUTSD_SG_HEALTH_TOTAL]]+Table2[[#This Row],[EXCHG_SG_HEALTH_TOTAL]])-Table2[[#This Row],[OUTSD_SG_GRANDFATHER]]</f>
        <v>0</v>
      </c>
      <c r="AQ3701" s="273">
        <f>Table2[[#This Row],[OUTSD_SG_HEALTH_TOTAL]]-Table2[[#This Row],[OUTSD_SG_GRANDFATHER]]</f>
        <v>0</v>
      </c>
      <c r="AR3701" s="273">
        <f>Table2[[#This Row],[EXCHG_IND_HEALTH_TOTAL]]+Table2[[#This Row],[OUTSD_IND_HEALTH_TOTAL]]</f>
        <v>0</v>
      </c>
      <c r="AS3701" s="273">
        <f>Table2[[#This Row],[EXCHG_SG_HEALTH_TOTAL]]+Table2[[#This Row],[OUTSD_SG_HEALTH_TOTAL]]</f>
        <v>0</v>
      </c>
      <c r="AT3701" s="273">
        <f>Table2[[#This Row],[OUTSD_ATM_HEALTH_TOTAL]]+Table2[[#This Row],[OUTSD_LG_HEALTH_TOTAL]]+Table2[[#This Row],[Individual Total]]+Table2[[#This Row],[Small Group Total]]+Table2[[#This Row],[OUTSD_STUDENT]]</f>
        <v>0</v>
      </c>
    </row>
    <row r="3702" spans="1:46">
      <c r="A3702" t="s">
        <v>143</v>
      </c>
      <c r="B3702" t="s">
        <v>386</v>
      </c>
      <c r="AK3702">
        <v>8</v>
      </c>
      <c r="AL3702">
        <v>2023</v>
      </c>
      <c r="AM3702">
        <v>4</v>
      </c>
      <c r="AN3702" s="273">
        <f>(Table2[[#This Row],[OUTSD_IND_HEALTH_TOTAL]]+Table2[[#This Row],[EXCHG_IND_HEALTH_TOTAL]])-Table2[[#This Row],[OUTSD_IND_GRANDFATHER]]</f>
        <v>0</v>
      </c>
      <c r="AO3702" s="273">
        <f>Table2[[#This Row],[OUTSD_IND_HEALTH_TOTAL]]-Table2[[#This Row],[OUTSD_IND_GRANDFATHER]]</f>
        <v>0</v>
      </c>
      <c r="AP3702" s="273">
        <f>(Table2[[#This Row],[OUTSD_SG_HEALTH_TOTAL]]+Table2[[#This Row],[EXCHG_SG_HEALTH_TOTAL]])-Table2[[#This Row],[OUTSD_SG_GRANDFATHER]]</f>
        <v>0</v>
      </c>
      <c r="AQ3702" s="273">
        <f>Table2[[#This Row],[OUTSD_SG_HEALTH_TOTAL]]-Table2[[#This Row],[OUTSD_SG_GRANDFATHER]]</f>
        <v>0</v>
      </c>
      <c r="AR3702" s="273">
        <f>Table2[[#This Row],[EXCHG_IND_HEALTH_TOTAL]]+Table2[[#This Row],[OUTSD_IND_HEALTH_TOTAL]]</f>
        <v>0</v>
      </c>
      <c r="AS3702" s="273">
        <f>Table2[[#This Row],[EXCHG_SG_HEALTH_TOTAL]]+Table2[[#This Row],[OUTSD_SG_HEALTH_TOTAL]]</f>
        <v>0</v>
      </c>
      <c r="AT3702" s="273">
        <f>Table2[[#This Row],[OUTSD_ATM_HEALTH_TOTAL]]+Table2[[#This Row],[OUTSD_LG_HEALTH_TOTAL]]+Table2[[#This Row],[Individual Total]]+Table2[[#This Row],[Small Group Total]]+Table2[[#This Row],[OUTSD_STUDENT]]</f>
        <v>0</v>
      </c>
    </row>
    <row r="3703" spans="1:46">
      <c r="A3703" t="s">
        <v>143</v>
      </c>
      <c r="B3703" t="s">
        <v>389</v>
      </c>
      <c r="AK3703">
        <v>51</v>
      </c>
      <c r="AL3703">
        <v>2023</v>
      </c>
      <c r="AM3703">
        <v>4</v>
      </c>
      <c r="AN3703" s="273">
        <f>(Table2[[#This Row],[OUTSD_IND_HEALTH_TOTAL]]+Table2[[#This Row],[EXCHG_IND_HEALTH_TOTAL]])-Table2[[#This Row],[OUTSD_IND_GRANDFATHER]]</f>
        <v>0</v>
      </c>
      <c r="AO3703" s="273">
        <f>Table2[[#This Row],[OUTSD_IND_HEALTH_TOTAL]]-Table2[[#This Row],[OUTSD_IND_GRANDFATHER]]</f>
        <v>0</v>
      </c>
      <c r="AP3703" s="273">
        <f>(Table2[[#This Row],[OUTSD_SG_HEALTH_TOTAL]]+Table2[[#This Row],[EXCHG_SG_HEALTH_TOTAL]])-Table2[[#This Row],[OUTSD_SG_GRANDFATHER]]</f>
        <v>0</v>
      </c>
      <c r="AQ3703" s="273">
        <f>Table2[[#This Row],[OUTSD_SG_HEALTH_TOTAL]]-Table2[[#This Row],[OUTSD_SG_GRANDFATHER]]</f>
        <v>0</v>
      </c>
      <c r="AR3703" s="273">
        <f>Table2[[#This Row],[EXCHG_IND_HEALTH_TOTAL]]+Table2[[#This Row],[OUTSD_IND_HEALTH_TOTAL]]</f>
        <v>0</v>
      </c>
      <c r="AS3703" s="273">
        <f>Table2[[#This Row],[EXCHG_SG_HEALTH_TOTAL]]+Table2[[#This Row],[OUTSD_SG_HEALTH_TOTAL]]</f>
        <v>0</v>
      </c>
      <c r="AT3703" s="273">
        <f>Table2[[#This Row],[OUTSD_ATM_HEALTH_TOTAL]]+Table2[[#This Row],[OUTSD_LG_HEALTH_TOTAL]]+Table2[[#This Row],[Individual Total]]+Table2[[#This Row],[Small Group Total]]+Table2[[#This Row],[OUTSD_STUDENT]]</f>
        <v>0</v>
      </c>
    </row>
    <row r="3704" spans="1:46">
      <c r="A3704" t="s">
        <v>143</v>
      </c>
      <c r="B3704" t="s">
        <v>360</v>
      </c>
      <c r="AK3704">
        <v>48</v>
      </c>
      <c r="AL3704">
        <v>2023</v>
      </c>
      <c r="AM3704">
        <v>4</v>
      </c>
      <c r="AN3704" s="273">
        <f>(Table2[[#This Row],[OUTSD_IND_HEALTH_TOTAL]]+Table2[[#This Row],[EXCHG_IND_HEALTH_TOTAL]])-Table2[[#This Row],[OUTSD_IND_GRANDFATHER]]</f>
        <v>0</v>
      </c>
      <c r="AO3704" s="273">
        <f>Table2[[#This Row],[OUTSD_IND_HEALTH_TOTAL]]-Table2[[#This Row],[OUTSD_IND_GRANDFATHER]]</f>
        <v>0</v>
      </c>
      <c r="AP3704" s="273">
        <f>(Table2[[#This Row],[OUTSD_SG_HEALTH_TOTAL]]+Table2[[#This Row],[EXCHG_SG_HEALTH_TOTAL]])-Table2[[#This Row],[OUTSD_SG_GRANDFATHER]]</f>
        <v>0</v>
      </c>
      <c r="AQ3704" s="273">
        <f>Table2[[#This Row],[OUTSD_SG_HEALTH_TOTAL]]-Table2[[#This Row],[OUTSD_SG_GRANDFATHER]]</f>
        <v>0</v>
      </c>
      <c r="AR3704" s="273">
        <f>Table2[[#This Row],[EXCHG_IND_HEALTH_TOTAL]]+Table2[[#This Row],[OUTSD_IND_HEALTH_TOTAL]]</f>
        <v>0</v>
      </c>
      <c r="AS3704" s="273">
        <f>Table2[[#This Row],[EXCHG_SG_HEALTH_TOTAL]]+Table2[[#This Row],[OUTSD_SG_HEALTH_TOTAL]]</f>
        <v>0</v>
      </c>
      <c r="AT3704" s="273">
        <f>Table2[[#This Row],[OUTSD_ATM_HEALTH_TOTAL]]+Table2[[#This Row],[OUTSD_LG_HEALTH_TOTAL]]+Table2[[#This Row],[Individual Total]]+Table2[[#This Row],[Small Group Total]]+Table2[[#This Row],[OUTSD_STUDENT]]</f>
        <v>0</v>
      </c>
    </row>
    <row r="3705" spans="1:46">
      <c r="A3705" t="s">
        <v>143</v>
      </c>
      <c r="B3705" t="s">
        <v>368</v>
      </c>
      <c r="AK3705">
        <v>321</v>
      </c>
      <c r="AL3705">
        <v>2023</v>
      </c>
      <c r="AM3705">
        <v>4</v>
      </c>
      <c r="AN3705" s="273">
        <f>(Table2[[#This Row],[OUTSD_IND_HEALTH_TOTAL]]+Table2[[#This Row],[EXCHG_IND_HEALTH_TOTAL]])-Table2[[#This Row],[OUTSD_IND_GRANDFATHER]]</f>
        <v>0</v>
      </c>
      <c r="AO3705" s="273">
        <f>Table2[[#This Row],[OUTSD_IND_HEALTH_TOTAL]]-Table2[[#This Row],[OUTSD_IND_GRANDFATHER]]</f>
        <v>0</v>
      </c>
      <c r="AP3705" s="273">
        <f>(Table2[[#This Row],[OUTSD_SG_HEALTH_TOTAL]]+Table2[[#This Row],[EXCHG_SG_HEALTH_TOTAL]])-Table2[[#This Row],[OUTSD_SG_GRANDFATHER]]</f>
        <v>0</v>
      </c>
      <c r="AQ3705" s="273">
        <f>Table2[[#This Row],[OUTSD_SG_HEALTH_TOTAL]]-Table2[[#This Row],[OUTSD_SG_GRANDFATHER]]</f>
        <v>0</v>
      </c>
      <c r="AR3705" s="273">
        <f>Table2[[#This Row],[EXCHG_IND_HEALTH_TOTAL]]+Table2[[#This Row],[OUTSD_IND_HEALTH_TOTAL]]</f>
        <v>0</v>
      </c>
      <c r="AS3705" s="273">
        <f>Table2[[#This Row],[EXCHG_SG_HEALTH_TOTAL]]+Table2[[#This Row],[OUTSD_SG_HEALTH_TOTAL]]</f>
        <v>0</v>
      </c>
      <c r="AT3705" s="273">
        <f>Table2[[#This Row],[OUTSD_ATM_HEALTH_TOTAL]]+Table2[[#This Row],[OUTSD_LG_HEALTH_TOTAL]]+Table2[[#This Row],[Individual Total]]+Table2[[#This Row],[Small Group Total]]+Table2[[#This Row],[OUTSD_STUDENT]]</f>
        <v>0</v>
      </c>
    </row>
    <row r="3706" spans="1:46">
      <c r="A3706" t="s">
        <v>143</v>
      </c>
      <c r="B3706" t="s">
        <v>371</v>
      </c>
      <c r="AK3706">
        <v>32</v>
      </c>
      <c r="AL3706">
        <v>2023</v>
      </c>
      <c r="AM3706">
        <v>4</v>
      </c>
      <c r="AN3706" s="273">
        <f>(Table2[[#This Row],[OUTSD_IND_HEALTH_TOTAL]]+Table2[[#This Row],[EXCHG_IND_HEALTH_TOTAL]])-Table2[[#This Row],[OUTSD_IND_GRANDFATHER]]</f>
        <v>0</v>
      </c>
      <c r="AO3706" s="273">
        <f>Table2[[#This Row],[OUTSD_IND_HEALTH_TOTAL]]-Table2[[#This Row],[OUTSD_IND_GRANDFATHER]]</f>
        <v>0</v>
      </c>
      <c r="AP3706" s="273">
        <f>(Table2[[#This Row],[OUTSD_SG_HEALTH_TOTAL]]+Table2[[#This Row],[EXCHG_SG_HEALTH_TOTAL]])-Table2[[#This Row],[OUTSD_SG_GRANDFATHER]]</f>
        <v>0</v>
      </c>
      <c r="AQ3706" s="273">
        <f>Table2[[#This Row],[OUTSD_SG_HEALTH_TOTAL]]-Table2[[#This Row],[OUTSD_SG_GRANDFATHER]]</f>
        <v>0</v>
      </c>
      <c r="AR3706" s="273">
        <f>Table2[[#This Row],[EXCHG_IND_HEALTH_TOTAL]]+Table2[[#This Row],[OUTSD_IND_HEALTH_TOTAL]]</f>
        <v>0</v>
      </c>
      <c r="AS3706" s="273">
        <f>Table2[[#This Row],[EXCHG_SG_HEALTH_TOTAL]]+Table2[[#This Row],[OUTSD_SG_HEALTH_TOTAL]]</f>
        <v>0</v>
      </c>
      <c r="AT3706" s="273">
        <f>Table2[[#This Row],[OUTSD_ATM_HEALTH_TOTAL]]+Table2[[#This Row],[OUTSD_LG_HEALTH_TOTAL]]+Table2[[#This Row],[Individual Total]]+Table2[[#This Row],[Small Group Total]]+Table2[[#This Row],[OUTSD_STUDENT]]</f>
        <v>0</v>
      </c>
    </row>
    <row r="3707" spans="1:46">
      <c r="A3707" t="s">
        <v>143</v>
      </c>
      <c r="B3707" t="s">
        <v>378</v>
      </c>
      <c r="AK3707">
        <v>103</v>
      </c>
      <c r="AL3707">
        <v>2023</v>
      </c>
      <c r="AM3707">
        <v>4</v>
      </c>
      <c r="AN3707" s="273">
        <f>(Table2[[#This Row],[OUTSD_IND_HEALTH_TOTAL]]+Table2[[#This Row],[EXCHG_IND_HEALTH_TOTAL]])-Table2[[#This Row],[OUTSD_IND_GRANDFATHER]]</f>
        <v>0</v>
      </c>
      <c r="AO3707" s="273">
        <f>Table2[[#This Row],[OUTSD_IND_HEALTH_TOTAL]]-Table2[[#This Row],[OUTSD_IND_GRANDFATHER]]</f>
        <v>0</v>
      </c>
      <c r="AP3707" s="273">
        <f>(Table2[[#This Row],[OUTSD_SG_HEALTH_TOTAL]]+Table2[[#This Row],[EXCHG_SG_HEALTH_TOTAL]])-Table2[[#This Row],[OUTSD_SG_GRANDFATHER]]</f>
        <v>0</v>
      </c>
      <c r="AQ3707" s="273">
        <f>Table2[[#This Row],[OUTSD_SG_HEALTH_TOTAL]]-Table2[[#This Row],[OUTSD_SG_GRANDFATHER]]</f>
        <v>0</v>
      </c>
      <c r="AR3707" s="273">
        <f>Table2[[#This Row],[EXCHG_IND_HEALTH_TOTAL]]+Table2[[#This Row],[OUTSD_IND_HEALTH_TOTAL]]</f>
        <v>0</v>
      </c>
      <c r="AS3707" s="273">
        <f>Table2[[#This Row],[EXCHG_SG_HEALTH_TOTAL]]+Table2[[#This Row],[OUTSD_SG_HEALTH_TOTAL]]</f>
        <v>0</v>
      </c>
      <c r="AT3707" s="273">
        <f>Table2[[#This Row],[OUTSD_ATM_HEALTH_TOTAL]]+Table2[[#This Row],[OUTSD_LG_HEALTH_TOTAL]]+Table2[[#This Row],[Individual Total]]+Table2[[#This Row],[Small Group Total]]+Table2[[#This Row],[OUTSD_STUDENT]]</f>
        <v>0</v>
      </c>
    </row>
    <row r="3708" spans="1:46">
      <c r="A3708" t="s">
        <v>143</v>
      </c>
      <c r="B3708" t="s">
        <v>369</v>
      </c>
      <c r="AK3708">
        <v>77</v>
      </c>
      <c r="AL3708">
        <v>2023</v>
      </c>
      <c r="AM3708">
        <v>4</v>
      </c>
      <c r="AN3708" s="273">
        <f>(Table2[[#This Row],[OUTSD_IND_HEALTH_TOTAL]]+Table2[[#This Row],[EXCHG_IND_HEALTH_TOTAL]])-Table2[[#This Row],[OUTSD_IND_GRANDFATHER]]</f>
        <v>0</v>
      </c>
      <c r="AO3708" s="273">
        <f>Table2[[#This Row],[OUTSD_IND_HEALTH_TOTAL]]-Table2[[#This Row],[OUTSD_IND_GRANDFATHER]]</f>
        <v>0</v>
      </c>
      <c r="AP3708" s="273">
        <f>(Table2[[#This Row],[OUTSD_SG_HEALTH_TOTAL]]+Table2[[#This Row],[EXCHG_SG_HEALTH_TOTAL]])-Table2[[#This Row],[OUTSD_SG_GRANDFATHER]]</f>
        <v>0</v>
      </c>
      <c r="AQ3708" s="273">
        <f>Table2[[#This Row],[OUTSD_SG_HEALTH_TOTAL]]-Table2[[#This Row],[OUTSD_SG_GRANDFATHER]]</f>
        <v>0</v>
      </c>
      <c r="AR3708" s="273">
        <f>Table2[[#This Row],[EXCHG_IND_HEALTH_TOTAL]]+Table2[[#This Row],[OUTSD_IND_HEALTH_TOTAL]]</f>
        <v>0</v>
      </c>
      <c r="AS3708" s="273">
        <f>Table2[[#This Row],[EXCHG_SG_HEALTH_TOTAL]]+Table2[[#This Row],[OUTSD_SG_HEALTH_TOTAL]]</f>
        <v>0</v>
      </c>
      <c r="AT3708" s="273">
        <f>Table2[[#This Row],[OUTSD_ATM_HEALTH_TOTAL]]+Table2[[#This Row],[OUTSD_LG_HEALTH_TOTAL]]+Table2[[#This Row],[Individual Total]]+Table2[[#This Row],[Small Group Total]]+Table2[[#This Row],[OUTSD_STUDENT]]</f>
        <v>0</v>
      </c>
    </row>
    <row r="3709" spans="1:46">
      <c r="A3709" t="s">
        <v>143</v>
      </c>
      <c r="B3709" t="s">
        <v>385</v>
      </c>
      <c r="AK3709">
        <v>15</v>
      </c>
      <c r="AL3709">
        <v>2023</v>
      </c>
      <c r="AM3709">
        <v>4</v>
      </c>
      <c r="AN3709" s="273">
        <f>(Table2[[#This Row],[OUTSD_IND_HEALTH_TOTAL]]+Table2[[#This Row],[EXCHG_IND_HEALTH_TOTAL]])-Table2[[#This Row],[OUTSD_IND_GRANDFATHER]]</f>
        <v>0</v>
      </c>
      <c r="AO3709" s="273">
        <f>Table2[[#This Row],[OUTSD_IND_HEALTH_TOTAL]]-Table2[[#This Row],[OUTSD_IND_GRANDFATHER]]</f>
        <v>0</v>
      </c>
      <c r="AP3709" s="273">
        <f>(Table2[[#This Row],[OUTSD_SG_HEALTH_TOTAL]]+Table2[[#This Row],[EXCHG_SG_HEALTH_TOTAL]])-Table2[[#This Row],[OUTSD_SG_GRANDFATHER]]</f>
        <v>0</v>
      </c>
      <c r="AQ3709" s="273">
        <f>Table2[[#This Row],[OUTSD_SG_HEALTH_TOTAL]]-Table2[[#This Row],[OUTSD_SG_GRANDFATHER]]</f>
        <v>0</v>
      </c>
      <c r="AR3709" s="273">
        <f>Table2[[#This Row],[EXCHG_IND_HEALTH_TOTAL]]+Table2[[#This Row],[OUTSD_IND_HEALTH_TOTAL]]</f>
        <v>0</v>
      </c>
      <c r="AS3709" s="273">
        <f>Table2[[#This Row],[EXCHG_SG_HEALTH_TOTAL]]+Table2[[#This Row],[OUTSD_SG_HEALTH_TOTAL]]</f>
        <v>0</v>
      </c>
      <c r="AT3709" s="273">
        <f>Table2[[#This Row],[OUTSD_ATM_HEALTH_TOTAL]]+Table2[[#This Row],[OUTSD_LG_HEALTH_TOTAL]]+Table2[[#This Row],[Individual Total]]+Table2[[#This Row],[Small Group Total]]+Table2[[#This Row],[OUTSD_STUDENT]]</f>
        <v>0</v>
      </c>
    </row>
    <row r="3710" spans="1:46">
      <c r="A3710" t="s">
        <v>143</v>
      </c>
      <c r="B3710" t="s">
        <v>366</v>
      </c>
      <c r="AK3710">
        <v>287</v>
      </c>
      <c r="AL3710">
        <v>2023</v>
      </c>
      <c r="AM3710">
        <v>4</v>
      </c>
      <c r="AN3710" s="273">
        <f>(Table2[[#This Row],[OUTSD_IND_HEALTH_TOTAL]]+Table2[[#This Row],[EXCHG_IND_HEALTH_TOTAL]])-Table2[[#This Row],[OUTSD_IND_GRANDFATHER]]</f>
        <v>0</v>
      </c>
      <c r="AO3710" s="273">
        <f>Table2[[#This Row],[OUTSD_IND_HEALTH_TOTAL]]-Table2[[#This Row],[OUTSD_IND_GRANDFATHER]]</f>
        <v>0</v>
      </c>
      <c r="AP3710" s="273">
        <f>(Table2[[#This Row],[OUTSD_SG_HEALTH_TOTAL]]+Table2[[#This Row],[EXCHG_SG_HEALTH_TOTAL]])-Table2[[#This Row],[OUTSD_SG_GRANDFATHER]]</f>
        <v>0</v>
      </c>
      <c r="AQ3710" s="273">
        <f>Table2[[#This Row],[OUTSD_SG_HEALTH_TOTAL]]-Table2[[#This Row],[OUTSD_SG_GRANDFATHER]]</f>
        <v>0</v>
      </c>
      <c r="AR3710" s="273">
        <f>Table2[[#This Row],[EXCHG_IND_HEALTH_TOTAL]]+Table2[[#This Row],[OUTSD_IND_HEALTH_TOTAL]]</f>
        <v>0</v>
      </c>
      <c r="AS3710" s="273">
        <f>Table2[[#This Row],[EXCHG_SG_HEALTH_TOTAL]]+Table2[[#This Row],[OUTSD_SG_HEALTH_TOTAL]]</f>
        <v>0</v>
      </c>
      <c r="AT3710" s="273">
        <f>Table2[[#This Row],[OUTSD_ATM_HEALTH_TOTAL]]+Table2[[#This Row],[OUTSD_LG_HEALTH_TOTAL]]+Table2[[#This Row],[Individual Total]]+Table2[[#This Row],[Small Group Total]]+Table2[[#This Row],[OUTSD_STUDENT]]</f>
        <v>0</v>
      </c>
    </row>
    <row r="3711" spans="1:46">
      <c r="A3711" t="s">
        <v>143</v>
      </c>
      <c r="B3711" t="s">
        <v>375</v>
      </c>
      <c r="AK3711">
        <v>142</v>
      </c>
      <c r="AL3711">
        <v>2023</v>
      </c>
      <c r="AM3711">
        <v>4</v>
      </c>
      <c r="AN3711" s="273">
        <f>(Table2[[#This Row],[OUTSD_IND_HEALTH_TOTAL]]+Table2[[#This Row],[EXCHG_IND_HEALTH_TOTAL]])-Table2[[#This Row],[OUTSD_IND_GRANDFATHER]]</f>
        <v>0</v>
      </c>
      <c r="AO3711" s="273">
        <f>Table2[[#This Row],[OUTSD_IND_HEALTH_TOTAL]]-Table2[[#This Row],[OUTSD_IND_GRANDFATHER]]</f>
        <v>0</v>
      </c>
      <c r="AP3711" s="273">
        <f>(Table2[[#This Row],[OUTSD_SG_HEALTH_TOTAL]]+Table2[[#This Row],[EXCHG_SG_HEALTH_TOTAL]])-Table2[[#This Row],[OUTSD_SG_GRANDFATHER]]</f>
        <v>0</v>
      </c>
      <c r="AQ3711" s="273">
        <f>Table2[[#This Row],[OUTSD_SG_HEALTH_TOTAL]]-Table2[[#This Row],[OUTSD_SG_GRANDFATHER]]</f>
        <v>0</v>
      </c>
      <c r="AR3711" s="273">
        <f>Table2[[#This Row],[EXCHG_IND_HEALTH_TOTAL]]+Table2[[#This Row],[OUTSD_IND_HEALTH_TOTAL]]</f>
        <v>0</v>
      </c>
      <c r="AS3711" s="273">
        <f>Table2[[#This Row],[EXCHG_SG_HEALTH_TOTAL]]+Table2[[#This Row],[OUTSD_SG_HEALTH_TOTAL]]</f>
        <v>0</v>
      </c>
      <c r="AT3711" s="273">
        <f>Table2[[#This Row],[OUTSD_ATM_HEALTH_TOTAL]]+Table2[[#This Row],[OUTSD_LG_HEALTH_TOTAL]]+Table2[[#This Row],[Individual Total]]+Table2[[#This Row],[Small Group Total]]+Table2[[#This Row],[OUTSD_STUDENT]]</f>
        <v>0</v>
      </c>
    </row>
    <row r="3712" spans="1:46">
      <c r="A3712" t="s">
        <v>143</v>
      </c>
      <c r="B3712" t="s">
        <v>365</v>
      </c>
      <c r="AK3712">
        <v>109</v>
      </c>
      <c r="AL3712">
        <v>2023</v>
      </c>
      <c r="AM3712">
        <v>4</v>
      </c>
      <c r="AN3712" s="273">
        <f>(Table2[[#This Row],[OUTSD_IND_HEALTH_TOTAL]]+Table2[[#This Row],[EXCHG_IND_HEALTH_TOTAL]])-Table2[[#This Row],[OUTSD_IND_GRANDFATHER]]</f>
        <v>0</v>
      </c>
      <c r="AO3712" s="273">
        <f>Table2[[#This Row],[OUTSD_IND_HEALTH_TOTAL]]-Table2[[#This Row],[OUTSD_IND_GRANDFATHER]]</f>
        <v>0</v>
      </c>
      <c r="AP3712" s="273">
        <f>(Table2[[#This Row],[OUTSD_SG_HEALTH_TOTAL]]+Table2[[#This Row],[EXCHG_SG_HEALTH_TOTAL]])-Table2[[#This Row],[OUTSD_SG_GRANDFATHER]]</f>
        <v>0</v>
      </c>
      <c r="AQ3712" s="273">
        <f>Table2[[#This Row],[OUTSD_SG_HEALTH_TOTAL]]-Table2[[#This Row],[OUTSD_SG_GRANDFATHER]]</f>
        <v>0</v>
      </c>
      <c r="AR3712" s="273">
        <f>Table2[[#This Row],[EXCHG_IND_HEALTH_TOTAL]]+Table2[[#This Row],[OUTSD_IND_HEALTH_TOTAL]]</f>
        <v>0</v>
      </c>
      <c r="AS3712" s="273">
        <f>Table2[[#This Row],[EXCHG_SG_HEALTH_TOTAL]]+Table2[[#This Row],[OUTSD_SG_HEALTH_TOTAL]]</f>
        <v>0</v>
      </c>
      <c r="AT3712" s="273">
        <f>Table2[[#This Row],[OUTSD_ATM_HEALTH_TOTAL]]+Table2[[#This Row],[OUTSD_LG_HEALTH_TOTAL]]+Table2[[#This Row],[Individual Total]]+Table2[[#This Row],[Small Group Total]]+Table2[[#This Row],[OUTSD_STUDENT]]</f>
        <v>0</v>
      </c>
    </row>
    <row r="3713" spans="1:46">
      <c r="A3713" t="s">
        <v>143</v>
      </c>
      <c r="B3713" t="s">
        <v>383</v>
      </c>
      <c r="AK3713">
        <v>10</v>
      </c>
      <c r="AL3713">
        <v>2023</v>
      </c>
      <c r="AM3713">
        <v>4</v>
      </c>
      <c r="AN3713" s="273">
        <f>(Table2[[#This Row],[OUTSD_IND_HEALTH_TOTAL]]+Table2[[#This Row],[EXCHG_IND_HEALTH_TOTAL]])-Table2[[#This Row],[OUTSD_IND_GRANDFATHER]]</f>
        <v>0</v>
      </c>
      <c r="AO3713" s="273">
        <f>Table2[[#This Row],[OUTSD_IND_HEALTH_TOTAL]]-Table2[[#This Row],[OUTSD_IND_GRANDFATHER]]</f>
        <v>0</v>
      </c>
      <c r="AP3713" s="273">
        <f>(Table2[[#This Row],[OUTSD_SG_HEALTH_TOTAL]]+Table2[[#This Row],[EXCHG_SG_HEALTH_TOTAL]])-Table2[[#This Row],[OUTSD_SG_GRANDFATHER]]</f>
        <v>0</v>
      </c>
      <c r="AQ3713" s="273">
        <f>Table2[[#This Row],[OUTSD_SG_HEALTH_TOTAL]]-Table2[[#This Row],[OUTSD_SG_GRANDFATHER]]</f>
        <v>0</v>
      </c>
      <c r="AR3713" s="273">
        <f>Table2[[#This Row],[EXCHG_IND_HEALTH_TOTAL]]+Table2[[#This Row],[OUTSD_IND_HEALTH_TOTAL]]</f>
        <v>0</v>
      </c>
      <c r="AS3713" s="273">
        <f>Table2[[#This Row],[EXCHG_SG_HEALTH_TOTAL]]+Table2[[#This Row],[OUTSD_SG_HEALTH_TOTAL]]</f>
        <v>0</v>
      </c>
      <c r="AT3713" s="273">
        <f>Table2[[#This Row],[OUTSD_ATM_HEALTH_TOTAL]]+Table2[[#This Row],[OUTSD_LG_HEALTH_TOTAL]]+Table2[[#This Row],[Individual Total]]+Table2[[#This Row],[Small Group Total]]+Table2[[#This Row],[OUTSD_STUDENT]]</f>
        <v>0</v>
      </c>
    </row>
    <row r="3714" spans="1:46">
      <c r="A3714" t="s">
        <v>143</v>
      </c>
      <c r="B3714" t="s">
        <v>356</v>
      </c>
      <c r="AK3714">
        <v>155</v>
      </c>
      <c r="AL3714">
        <v>2023</v>
      </c>
      <c r="AM3714">
        <v>4</v>
      </c>
      <c r="AN3714" s="273">
        <f>(Table2[[#This Row],[OUTSD_IND_HEALTH_TOTAL]]+Table2[[#This Row],[EXCHG_IND_HEALTH_TOTAL]])-Table2[[#This Row],[OUTSD_IND_GRANDFATHER]]</f>
        <v>0</v>
      </c>
      <c r="AO3714" s="273">
        <f>Table2[[#This Row],[OUTSD_IND_HEALTH_TOTAL]]-Table2[[#This Row],[OUTSD_IND_GRANDFATHER]]</f>
        <v>0</v>
      </c>
      <c r="AP3714" s="273">
        <f>(Table2[[#This Row],[OUTSD_SG_HEALTH_TOTAL]]+Table2[[#This Row],[EXCHG_SG_HEALTH_TOTAL]])-Table2[[#This Row],[OUTSD_SG_GRANDFATHER]]</f>
        <v>0</v>
      </c>
      <c r="AQ3714" s="273">
        <f>Table2[[#This Row],[OUTSD_SG_HEALTH_TOTAL]]-Table2[[#This Row],[OUTSD_SG_GRANDFATHER]]</f>
        <v>0</v>
      </c>
      <c r="AR3714" s="273">
        <f>Table2[[#This Row],[EXCHG_IND_HEALTH_TOTAL]]+Table2[[#This Row],[OUTSD_IND_HEALTH_TOTAL]]</f>
        <v>0</v>
      </c>
      <c r="AS3714" s="273">
        <f>Table2[[#This Row],[EXCHG_SG_HEALTH_TOTAL]]+Table2[[#This Row],[OUTSD_SG_HEALTH_TOTAL]]</f>
        <v>0</v>
      </c>
      <c r="AT3714" s="273">
        <f>Table2[[#This Row],[OUTSD_ATM_HEALTH_TOTAL]]+Table2[[#This Row],[OUTSD_LG_HEALTH_TOTAL]]+Table2[[#This Row],[Individual Total]]+Table2[[#This Row],[Small Group Total]]+Table2[[#This Row],[OUTSD_STUDENT]]</f>
        <v>0</v>
      </c>
    </row>
    <row r="3715" spans="1:46">
      <c r="A3715" t="s">
        <v>143</v>
      </c>
      <c r="B3715" t="s">
        <v>382</v>
      </c>
      <c r="AK3715">
        <v>27</v>
      </c>
      <c r="AL3715">
        <v>2023</v>
      </c>
      <c r="AM3715">
        <v>4</v>
      </c>
      <c r="AN3715" s="273">
        <f>(Table2[[#This Row],[OUTSD_IND_HEALTH_TOTAL]]+Table2[[#This Row],[EXCHG_IND_HEALTH_TOTAL]])-Table2[[#This Row],[OUTSD_IND_GRANDFATHER]]</f>
        <v>0</v>
      </c>
      <c r="AO3715" s="273">
        <f>Table2[[#This Row],[OUTSD_IND_HEALTH_TOTAL]]-Table2[[#This Row],[OUTSD_IND_GRANDFATHER]]</f>
        <v>0</v>
      </c>
      <c r="AP3715" s="273">
        <f>(Table2[[#This Row],[OUTSD_SG_HEALTH_TOTAL]]+Table2[[#This Row],[EXCHG_SG_HEALTH_TOTAL]])-Table2[[#This Row],[OUTSD_SG_GRANDFATHER]]</f>
        <v>0</v>
      </c>
      <c r="AQ3715" s="273">
        <f>Table2[[#This Row],[OUTSD_SG_HEALTH_TOTAL]]-Table2[[#This Row],[OUTSD_SG_GRANDFATHER]]</f>
        <v>0</v>
      </c>
      <c r="AR3715" s="273">
        <f>Table2[[#This Row],[EXCHG_IND_HEALTH_TOTAL]]+Table2[[#This Row],[OUTSD_IND_HEALTH_TOTAL]]</f>
        <v>0</v>
      </c>
      <c r="AS3715" s="273">
        <f>Table2[[#This Row],[EXCHG_SG_HEALTH_TOTAL]]+Table2[[#This Row],[OUTSD_SG_HEALTH_TOTAL]]</f>
        <v>0</v>
      </c>
      <c r="AT3715" s="273">
        <f>Table2[[#This Row],[OUTSD_ATM_HEALTH_TOTAL]]+Table2[[#This Row],[OUTSD_LG_HEALTH_TOTAL]]+Table2[[#This Row],[Individual Total]]+Table2[[#This Row],[Small Group Total]]+Table2[[#This Row],[OUTSD_STUDENT]]</f>
        <v>0</v>
      </c>
    </row>
    <row r="3716" spans="1:46">
      <c r="A3716" t="s">
        <v>143</v>
      </c>
      <c r="B3716" t="s">
        <v>359</v>
      </c>
      <c r="AK3716">
        <v>413</v>
      </c>
      <c r="AL3716">
        <v>2023</v>
      </c>
      <c r="AM3716">
        <v>4</v>
      </c>
      <c r="AN3716" s="273">
        <f>(Table2[[#This Row],[OUTSD_IND_HEALTH_TOTAL]]+Table2[[#This Row],[EXCHG_IND_HEALTH_TOTAL]])-Table2[[#This Row],[OUTSD_IND_GRANDFATHER]]</f>
        <v>0</v>
      </c>
      <c r="AO3716" s="273">
        <f>Table2[[#This Row],[OUTSD_IND_HEALTH_TOTAL]]-Table2[[#This Row],[OUTSD_IND_GRANDFATHER]]</f>
        <v>0</v>
      </c>
      <c r="AP3716" s="273">
        <f>(Table2[[#This Row],[OUTSD_SG_HEALTH_TOTAL]]+Table2[[#This Row],[EXCHG_SG_HEALTH_TOTAL]])-Table2[[#This Row],[OUTSD_SG_GRANDFATHER]]</f>
        <v>0</v>
      </c>
      <c r="AQ3716" s="273">
        <f>Table2[[#This Row],[OUTSD_SG_HEALTH_TOTAL]]-Table2[[#This Row],[OUTSD_SG_GRANDFATHER]]</f>
        <v>0</v>
      </c>
      <c r="AR3716" s="273">
        <f>Table2[[#This Row],[EXCHG_IND_HEALTH_TOTAL]]+Table2[[#This Row],[OUTSD_IND_HEALTH_TOTAL]]</f>
        <v>0</v>
      </c>
      <c r="AS3716" s="273">
        <f>Table2[[#This Row],[EXCHG_SG_HEALTH_TOTAL]]+Table2[[#This Row],[OUTSD_SG_HEALTH_TOTAL]]</f>
        <v>0</v>
      </c>
      <c r="AT3716" s="273">
        <f>Table2[[#This Row],[OUTSD_ATM_HEALTH_TOTAL]]+Table2[[#This Row],[OUTSD_LG_HEALTH_TOTAL]]+Table2[[#This Row],[Individual Total]]+Table2[[#This Row],[Small Group Total]]+Table2[[#This Row],[OUTSD_STUDENT]]</f>
        <v>0</v>
      </c>
    </row>
    <row r="3717" spans="1:46">
      <c r="A3717" t="s">
        <v>143</v>
      </c>
      <c r="B3717" t="s">
        <v>364</v>
      </c>
      <c r="AK3717">
        <v>81</v>
      </c>
      <c r="AL3717">
        <v>2023</v>
      </c>
      <c r="AM3717">
        <v>4</v>
      </c>
      <c r="AN3717" s="273">
        <f>(Table2[[#This Row],[OUTSD_IND_HEALTH_TOTAL]]+Table2[[#This Row],[EXCHG_IND_HEALTH_TOTAL]])-Table2[[#This Row],[OUTSD_IND_GRANDFATHER]]</f>
        <v>0</v>
      </c>
      <c r="AO3717" s="273">
        <f>Table2[[#This Row],[OUTSD_IND_HEALTH_TOTAL]]-Table2[[#This Row],[OUTSD_IND_GRANDFATHER]]</f>
        <v>0</v>
      </c>
      <c r="AP3717" s="273">
        <f>(Table2[[#This Row],[OUTSD_SG_HEALTH_TOTAL]]+Table2[[#This Row],[EXCHG_SG_HEALTH_TOTAL]])-Table2[[#This Row],[OUTSD_SG_GRANDFATHER]]</f>
        <v>0</v>
      </c>
      <c r="AQ3717" s="273">
        <f>Table2[[#This Row],[OUTSD_SG_HEALTH_TOTAL]]-Table2[[#This Row],[OUTSD_SG_GRANDFATHER]]</f>
        <v>0</v>
      </c>
      <c r="AR3717" s="273">
        <f>Table2[[#This Row],[EXCHG_IND_HEALTH_TOTAL]]+Table2[[#This Row],[OUTSD_IND_HEALTH_TOTAL]]</f>
        <v>0</v>
      </c>
      <c r="AS3717" s="273">
        <f>Table2[[#This Row],[EXCHG_SG_HEALTH_TOTAL]]+Table2[[#This Row],[OUTSD_SG_HEALTH_TOTAL]]</f>
        <v>0</v>
      </c>
      <c r="AT3717" s="273">
        <f>Table2[[#This Row],[OUTSD_ATM_HEALTH_TOTAL]]+Table2[[#This Row],[OUTSD_LG_HEALTH_TOTAL]]+Table2[[#This Row],[Individual Total]]+Table2[[#This Row],[Small Group Total]]+Table2[[#This Row],[OUTSD_STUDENT]]</f>
        <v>0</v>
      </c>
    </row>
    <row r="3718" spans="1:46">
      <c r="A3718" t="s">
        <v>143</v>
      </c>
      <c r="B3718" t="s">
        <v>384</v>
      </c>
      <c r="AK3718">
        <v>2</v>
      </c>
      <c r="AL3718">
        <v>2023</v>
      </c>
      <c r="AM3718">
        <v>4</v>
      </c>
      <c r="AN3718" s="273">
        <f>(Table2[[#This Row],[OUTSD_IND_HEALTH_TOTAL]]+Table2[[#This Row],[EXCHG_IND_HEALTH_TOTAL]])-Table2[[#This Row],[OUTSD_IND_GRANDFATHER]]</f>
        <v>0</v>
      </c>
      <c r="AO3718" s="273">
        <f>Table2[[#This Row],[OUTSD_IND_HEALTH_TOTAL]]-Table2[[#This Row],[OUTSD_IND_GRANDFATHER]]</f>
        <v>0</v>
      </c>
      <c r="AP3718" s="273">
        <f>(Table2[[#This Row],[OUTSD_SG_HEALTH_TOTAL]]+Table2[[#This Row],[EXCHG_SG_HEALTH_TOTAL]])-Table2[[#This Row],[OUTSD_SG_GRANDFATHER]]</f>
        <v>0</v>
      </c>
      <c r="AQ3718" s="273">
        <f>Table2[[#This Row],[OUTSD_SG_HEALTH_TOTAL]]-Table2[[#This Row],[OUTSD_SG_GRANDFATHER]]</f>
        <v>0</v>
      </c>
      <c r="AR3718" s="273">
        <f>Table2[[#This Row],[EXCHG_IND_HEALTH_TOTAL]]+Table2[[#This Row],[OUTSD_IND_HEALTH_TOTAL]]</f>
        <v>0</v>
      </c>
      <c r="AS3718" s="273">
        <f>Table2[[#This Row],[EXCHG_SG_HEALTH_TOTAL]]+Table2[[#This Row],[OUTSD_SG_HEALTH_TOTAL]]</f>
        <v>0</v>
      </c>
      <c r="AT3718" s="273">
        <f>Table2[[#This Row],[OUTSD_ATM_HEALTH_TOTAL]]+Table2[[#This Row],[OUTSD_LG_HEALTH_TOTAL]]+Table2[[#This Row],[Individual Total]]+Table2[[#This Row],[Small Group Total]]+Table2[[#This Row],[OUTSD_STUDENT]]</f>
        <v>0</v>
      </c>
    </row>
    <row r="3719" spans="1:46">
      <c r="A3719" t="s">
        <v>143</v>
      </c>
      <c r="B3719" t="s">
        <v>374</v>
      </c>
      <c r="AK3719">
        <v>50</v>
      </c>
      <c r="AL3719">
        <v>2023</v>
      </c>
      <c r="AM3719">
        <v>4</v>
      </c>
      <c r="AN3719" s="273">
        <f>(Table2[[#This Row],[OUTSD_IND_HEALTH_TOTAL]]+Table2[[#This Row],[EXCHG_IND_HEALTH_TOTAL]])-Table2[[#This Row],[OUTSD_IND_GRANDFATHER]]</f>
        <v>0</v>
      </c>
      <c r="AO3719" s="273">
        <f>Table2[[#This Row],[OUTSD_IND_HEALTH_TOTAL]]-Table2[[#This Row],[OUTSD_IND_GRANDFATHER]]</f>
        <v>0</v>
      </c>
      <c r="AP3719" s="273">
        <f>(Table2[[#This Row],[OUTSD_SG_HEALTH_TOTAL]]+Table2[[#This Row],[EXCHG_SG_HEALTH_TOTAL]])-Table2[[#This Row],[OUTSD_SG_GRANDFATHER]]</f>
        <v>0</v>
      </c>
      <c r="AQ3719" s="273">
        <f>Table2[[#This Row],[OUTSD_SG_HEALTH_TOTAL]]-Table2[[#This Row],[OUTSD_SG_GRANDFATHER]]</f>
        <v>0</v>
      </c>
      <c r="AR3719" s="273">
        <f>Table2[[#This Row],[EXCHG_IND_HEALTH_TOTAL]]+Table2[[#This Row],[OUTSD_IND_HEALTH_TOTAL]]</f>
        <v>0</v>
      </c>
      <c r="AS3719" s="273">
        <f>Table2[[#This Row],[EXCHG_SG_HEALTH_TOTAL]]+Table2[[#This Row],[OUTSD_SG_HEALTH_TOTAL]]</f>
        <v>0</v>
      </c>
      <c r="AT3719" s="273">
        <f>Table2[[#This Row],[OUTSD_ATM_HEALTH_TOTAL]]+Table2[[#This Row],[OUTSD_LG_HEALTH_TOTAL]]+Table2[[#This Row],[Individual Total]]+Table2[[#This Row],[Small Group Total]]+Table2[[#This Row],[OUTSD_STUDENT]]</f>
        <v>0</v>
      </c>
    </row>
    <row r="3720" spans="1:46">
      <c r="A3720" t="s">
        <v>143</v>
      </c>
      <c r="B3720" t="s">
        <v>380</v>
      </c>
      <c r="AK3720">
        <v>144</v>
      </c>
      <c r="AL3720">
        <v>2023</v>
      </c>
      <c r="AM3720">
        <v>4</v>
      </c>
      <c r="AN3720" s="273">
        <f>(Table2[[#This Row],[OUTSD_IND_HEALTH_TOTAL]]+Table2[[#This Row],[EXCHG_IND_HEALTH_TOTAL]])-Table2[[#This Row],[OUTSD_IND_GRANDFATHER]]</f>
        <v>0</v>
      </c>
      <c r="AO3720" s="273">
        <f>Table2[[#This Row],[OUTSD_IND_HEALTH_TOTAL]]-Table2[[#This Row],[OUTSD_IND_GRANDFATHER]]</f>
        <v>0</v>
      </c>
      <c r="AP3720" s="273">
        <f>(Table2[[#This Row],[OUTSD_SG_HEALTH_TOTAL]]+Table2[[#This Row],[EXCHG_SG_HEALTH_TOTAL]])-Table2[[#This Row],[OUTSD_SG_GRANDFATHER]]</f>
        <v>0</v>
      </c>
      <c r="AQ3720" s="273">
        <f>Table2[[#This Row],[OUTSD_SG_HEALTH_TOTAL]]-Table2[[#This Row],[OUTSD_SG_GRANDFATHER]]</f>
        <v>0</v>
      </c>
      <c r="AR3720" s="273">
        <f>Table2[[#This Row],[EXCHG_IND_HEALTH_TOTAL]]+Table2[[#This Row],[OUTSD_IND_HEALTH_TOTAL]]</f>
        <v>0</v>
      </c>
      <c r="AS3720" s="273">
        <f>Table2[[#This Row],[EXCHG_SG_HEALTH_TOTAL]]+Table2[[#This Row],[OUTSD_SG_HEALTH_TOTAL]]</f>
        <v>0</v>
      </c>
      <c r="AT3720" s="273">
        <f>Table2[[#This Row],[OUTSD_ATM_HEALTH_TOTAL]]+Table2[[#This Row],[OUTSD_LG_HEALTH_TOTAL]]+Table2[[#This Row],[Individual Total]]+Table2[[#This Row],[Small Group Total]]+Table2[[#This Row],[OUTSD_STUDENT]]</f>
        <v>0</v>
      </c>
    </row>
    <row r="3721" spans="1:46">
      <c r="A3721" t="s">
        <v>143</v>
      </c>
      <c r="B3721" t="s">
        <v>387</v>
      </c>
      <c r="AK3721">
        <v>19</v>
      </c>
      <c r="AL3721">
        <v>2023</v>
      </c>
      <c r="AM3721">
        <v>4</v>
      </c>
      <c r="AN3721" s="273">
        <f>(Table2[[#This Row],[OUTSD_IND_HEALTH_TOTAL]]+Table2[[#This Row],[EXCHG_IND_HEALTH_TOTAL]])-Table2[[#This Row],[OUTSD_IND_GRANDFATHER]]</f>
        <v>0</v>
      </c>
      <c r="AO3721" s="273">
        <f>Table2[[#This Row],[OUTSD_IND_HEALTH_TOTAL]]-Table2[[#This Row],[OUTSD_IND_GRANDFATHER]]</f>
        <v>0</v>
      </c>
      <c r="AP3721" s="273">
        <f>(Table2[[#This Row],[OUTSD_SG_HEALTH_TOTAL]]+Table2[[#This Row],[EXCHG_SG_HEALTH_TOTAL]])-Table2[[#This Row],[OUTSD_SG_GRANDFATHER]]</f>
        <v>0</v>
      </c>
      <c r="AQ3721" s="273">
        <f>Table2[[#This Row],[OUTSD_SG_HEALTH_TOTAL]]-Table2[[#This Row],[OUTSD_SG_GRANDFATHER]]</f>
        <v>0</v>
      </c>
      <c r="AR3721" s="273">
        <f>Table2[[#This Row],[EXCHG_IND_HEALTH_TOTAL]]+Table2[[#This Row],[OUTSD_IND_HEALTH_TOTAL]]</f>
        <v>0</v>
      </c>
      <c r="AS3721" s="273">
        <f>Table2[[#This Row],[EXCHG_SG_HEALTH_TOTAL]]+Table2[[#This Row],[OUTSD_SG_HEALTH_TOTAL]]</f>
        <v>0</v>
      </c>
      <c r="AT3721" s="273">
        <f>Table2[[#This Row],[OUTSD_ATM_HEALTH_TOTAL]]+Table2[[#This Row],[OUTSD_LG_HEALTH_TOTAL]]+Table2[[#This Row],[Individual Total]]+Table2[[#This Row],[Small Group Total]]+Table2[[#This Row],[OUTSD_STUDENT]]</f>
        <v>0</v>
      </c>
    </row>
    <row r="3722" spans="1:46">
      <c r="A3722" t="s">
        <v>143</v>
      </c>
      <c r="B3722" t="s">
        <v>392</v>
      </c>
      <c r="AK3722">
        <v>19</v>
      </c>
      <c r="AL3722">
        <v>2023</v>
      </c>
      <c r="AM3722">
        <v>4</v>
      </c>
      <c r="AN3722" s="273">
        <f>(Table2[[#This Row],[OUTSD_IND_HEALTH_TOTAL]]+Table2[[#This Row],[EXCHG_IND_HEALTH_TOTAL]])-Table2[[#This Row],[OUTSD_IND_GRANDFATHER]]</f>
        <v>0</v>
      </c>
      <c r="AO3722" s="273">
        <f>Table2[[#This Row],[OUTSD_IND_HEALTH_TOTAL]]-Table2[[#This Row],[OUTSD_IND_GRANDFATHER]]</f>
        <v>0</v>
      </c>
      <c r="AP3722" s="273">
        <f>(Table2[[#This Row],[OUTSD_SG_HEALTH_TOTAL]]+Table2[[#This Row],[EXCHG_SG_HEALTH_TOTAL]])-Table2[[#This Row],[OUTSD_SG_GRANDFATHER]]</f>
        <v>0</v>
      </c>
      <c r="AQ3722" s="273">
        <f>Table2[[#This Row],[OUTSD_SG_HEALTH_TOTAL]]-Table2[[#This Row],[OUTSD_SG_GRANDFATHER]]</f>
        <v>0</v>
      </c>
      <c r="AR3722" s="273">
        <f>Table2[[#This Row],[EXCHG_IND_HEALTH_TOTAL]]+Table2[[#This Row],[OUTSD_IND_HEALTH_TOTAL]]</f>
        <v>0</v>
      </c>
      <c r="AS3722" s="273">
        <f>Table2[[#This Row],[EXCHG_SG_HEALTH_TOTAL]]+Table2[[#This Row],[OUTSD_SG_HEALTH_TOTAL]]</f>
        <v>0</v>
      </c>
      <c r="AT3722" s="273">
        <f>Table2[[#This Row],[OUTSD_ATM_HEALTH_TOTAL]]+Table2[[#This Row],[OUTSD_LG_HEALTH_TOTAL]]+Table2[[#This Row],[Individual Total]]+Table2[[#This Row],[Small Group Total]]+Table2[[#This Row],[OUTSD_STUDENT]]</f>
        <v>0</v>
      </c>
    </row>
    <row r="3723" spans="1:46">
      <c r="A3723" t="s">
        <v>143</v>
      </c>
      <c r="B3723" t="s">
        <v>373</v>
      </c>
      <c r="AK3723">
        <v>33</v>
      </c>
      <c r="AL3723">
        <v>2023</v>
      </c>
      <c r="AM3723">
        <v>4</v>
      </c>
      <c r="AN3723" s="273">
        <f>(Table2[[#This Row],[OUTSD_IND_HEALTH_TOTAL]]+Table2[[#This Row],[EXCHG_IND_HEALTH_TOTAL]])-Table2[[#This Row],[OUTSD_IND_GRANDFATHER]]</f>
        <v>0</v>
      </c>
      <c r="AO3723" s="273">
        <f>Table2[[#This Row],[OUTSD_IND_HEALTH_TOTAL]]-Table2[[#This Row],[OUTSD_IND_GRANDFATHER]]</f>
        <v>0</v>
      </c>
      <c r="AP3723" s="273">
        <f>(Table2[[#This Row],[OUTSD_SG_HEALTH_TOTAL]]+Table2[[#This Row],[EXCHG_SG_HEALTH_TOTAL]])-Table2[[#This Row],[OUTSD_SG_GRANDFATHER]]</f>
        <v>0</v>
      </c>
      <c r="AQ3723" s="273">
        <f>Table2[[#This Row],[OUTSD_SG_HEALTH_TOTAL]]-Table2[[#This Row],[OUTSD_SG_GRANDFATHER]]</f>
        <v>0</v>
      </c>
      <c r="AR3723" s="273">
        <f>Table2[[#This Row],[EXCHG_IND_HEALTH_TOTAL]]+Table2[[#This Row],[OUTSD_IND_HEALTH_TOTAL]]</f>
        <v>0</v>
      </c>
      <c r="AS3723" s="273">
        <f>Table2[[#This Row],[EXCHG_SG_HEALTH_TOTAL]]+Table2[[#This Row],[OUTSD_SG_HEALTH_TOTAL]]</f>
        <v>0</v>
      </c>
      <c r="AT3723" s="273">
        <f>Table2[[#This Row],[OUTSD_ATM_HEALTH_TOTAL]]+Table2[[#This Row],[OUTSD_LG_HEALTH_TOTAL]]+Table2[[#This Row],[Individual Total]]+Table2[[#This Row],[Small Group Total]]+Table2[[#This Row],[OUTSD_STUDENT]]</f>
        <v>0</v>
      </c>
    </row>
    <row r="3724" spans="1:46">
      <c r="A3724" t="s">
        <v>143</v>
      </c>
      <c r="B3724" t="s">
        <v>357</v>
      </c>
      <c r="AK3724">
        <v>461</v>
      </c>
      <c r="AL3724">
        <v>2023</v>
      </c>
      <c r="AM3724">
        <v>4</v>
      </c>
      <c r="AN3724" s="273">
        <f>(Table2[[#This Row],[OUTSD_IND_HEALTH_TOTAL]]+Table2[[#This Row],[EXCHG_IND_HEALTH_TOTAL]])-Table2[[#This Row],[OUTSD_IND_GRANDFATHER]]</f>
        <v>0</v>
      </c>
      <c r="AO3724" s="273">
        <f>Table2[[#This Row],[OUTSD_IND_HEALTH_TOTAL]]-Table2[[#This Row],[OUTSD_IND_GRANDFATHER]]</f>
        <v>0</v>
      </c>
      <c r="AP3724" s="273">
        <f>(Table2[[#This Row],[OUTSD_SG_HEALTH_TOTAL]]+Table2[[#This Row],[EXCHG_SG_HEALTH_TOTAL]])-Table2[[#This Row],[OUTSD_SG_GRANDFATHER]]</f>
        <v>0</v>
      </c>
      <c r="AQ3724" s="273">
        <f>Table2[[#This Row],[OUTSD_SG_HEALTH_TOTAL]]-Table2[[#This Row],[OUTSD_SG_GRANDFATHER]]</f>
        <v>0</v>
      </c>
      <c r="AR3724" s="273">
        <f>Table2[[#This Row],[EXCHG_IND_HEALTH_TOTAL]]+Table2[[#This Row],[OUTSD_IND_HEALTH_TOTAL]]</f>
        <v>0</v>
      </c>
      <c r="AS3724" s="273">
        <f>Table2[[#This Row],[EXCHG_SG_HEALTH_TOTAL]]+Table2[[#This Row],[OUTSD_SG_HEALTH_TOTAL]]</f>
        <v>0</v>
      </c>
      <c r="AT3724" s="273">
        <f>Table2[[#This Row],[OUTSD_ATM_HEALTH_TOTAL]]+Table2[[#This Row],[OUTSD_LG_HEALTH_TOTAL]]+Table2[[#This Row],[Individual Total]]+Table2[[#This Row],[Small Group Total]]+Table2[[#This Row],[OUTSD_STUDENT]]</f>
        <v>0</v>
      </c>
    </row>
    <row r="3725" spans="1:46">
      <c r="A3725" t="s">
        <v>143</v>
      </c>
      <c r="B3725" t="s">
        <v>362</v>
      </c>
      <c r="AK3725">
        <v>80</v>
      </c>
      <c r="AL3725">
        <v>2023</v>
      </c>
      <c r="AM3725">
        <v>4</v>
      </c>
      <c r="AN3725" s="273">
        <f>(Table2[[#This Row],[OUTSD_IND_HEALTH_TOTAL]]+Table2[[#This Row],[EXCHG_IND_HEALTH_TOTAL]])-Table2[[#This Row],[OUTSD_IND_GRANDFATHER]]</f>
        <v>0</v>
      </c>
      <c r="AO3725" s="273">
        <f>Table2[[#This Row],[OUTSD_IND_HEALTH_TOTAL]]-Table2[[#This Row],[OUTSD_IND_GRANDFATHER]]</f>
        <v>0</v>
      </c>
      <c r="AP3725" s="273">
        <f>(Table2[[#This Row],[OUTSD_SG_HEALTH_TOTAL]]+Table2[[#This Row],[EXCHG_SG_HEALTH_TOTAL]])-Table2[[#This Row],[OUTSD_SG_GRANDFATHER]]</f>
        <v>0</v>
      </c>
      <c r="AQ3725" s="273">
        <f>Table2[[#This Row],[OUTSD_SG_HEALTH_TOTAL]]-Table2[[#This Row],[OUTSD_SG_GRANDFATHER]]</f>
        <v>0</v>
      </c>
      <c r="AR3725" s="273">
        <f>Table2[[#This Row],[EXCHG_IND_HEALTH_TOTAL]]+Table2[[#This Row],[OUTSD_IND_HEALTH_TOTAL]]</f>
        <v>0</v>
      </c>
      <c r="AS3725" s="273">
        <f>Table2[[#This Row],[EXCHG_SG_HEALTH_TOTAL]]+Table2[[#This Row],[OUTSD_SG_HEALTH_TOTAL]]</f>
        <v>0</v>
      </c>
      <c r="AT3725" s="273">
        <f>Table2[[#This Row],[OUTSD_ATM_HEALTH_TOTAL]]+Table2[[#This Row],[OUTSD_LG_HEALTH_TOTAL]]+Table2[[#This Row],[Individual Total]]+Table2[[#This Row],[Small Group Total]]+Table2[[#This Row],[OUTSD_STUDENT]]</f>
        <v>0</v>
      </c>
    </row>
    <row r="3726" spans="1:46">
      <c r="A3726" t="s">
        <v>474</v>
      </c>
      <c r="B3726" t="s">
        <v>381</v>
      </c>
      <c r="AE3726">
        <v>7</v>
      </c>
      <c r="AL3726">
        <v>2023</v>
      </c>
      <c r="AM3726">
        <v>4</v>
      </c>
      <c r="AN3726" s="273">
        <f>(Table2[[#This Row],[OUTSD_IND_HEALTH_TOTAL]]+Table2[[#This Row],[EXCHG_IND_HEALTH_TOTAL]])-Table2[[#This Row],[OUTSD_IND_GRANDFATHER]]</f>
        <v>0</v>
      </c>
      <c r="AO3726" s="273">
        <f>Table2[[#This Row],[OUTSD_IND_HEALTH_TOTAL]]-Table2[[#This Row],[OUTSD_IND_GRANDFATHER]]</f>
        <v>0</v>
      </c>
      <c r="AP3726" s="273">
        <f>(Table2[[#This Row],[OUTSD_SG_HEALTH_TOTAL]]+Table2[[#This Row],[EXCHG_SG_HEALTH_TOTAL]])-Table2[[#This Row],[OUTSD_SG_GRANDFATHER]]</f>
        <v>0</v>
      </c>
      <c r="AQ3726" s="273">
        <f>Table2[[#This Row],[OUTSD_SG_HEALTH_TOTAL]]-Table2[[#This Row],[OUTSD_SG_GRANDFATHER]]</f>
        <v>0</v>
      </c>
      <c r="AR3726" s="273">
        <f>Table2[[#This Row],[EXCHG_IND_HEALTH_TOTAL]]+Table2[[#This Row],[OUTSD_IND_HEALTH_TOTAL]]</f>
        <v>0</v>
      </c>
      <c r="AS3726" s="273">
        <f>Table2[[#This Row],[EXCHG_SG_HEALTH_TOTAL]]+Table2[[#This Row],[OUTSD_SG_HEALTH_TOTAL]]</f>
        <v>0</v>
      </c>
      <c r="AT3726" s="273">
        <f>Table2[[#This Row],[OUTSD_ATM_HEALTH_TOTAL]]+Table2[[#This Row],[OUTSD_LG_HEALTH_TOTAL]]+Table2[[#This Row],[Individual Total]]+Table2[[#This Row],[Small Group Total]]+Table2[[#This Row],[OUTSD_STUDENT]]</f>
        <v>0</v>
      </c>
    </row>
    <row r="3727" spans="1:46">
      <c r="A3727" t="s">
        <v>474</v>
      </c>
      <c r="B3727" t="s">
        <v>363</v>
      </c>
      <c r="AE3727">
        <v>13</v>
      </c>
      <c r="AL3727">
        <v>2023</v>
      </c>
      <c r="AM3727">
        <v>4</v>
      </c>
      <c r="AN3727" s="273">
        <f>(Table2[[#This Row],[OUTSD_IND_HEALTH_TOTAL]]+Table2[[#This Row],[EXCHG_IND_HEALTH_TOTAL]])-Table2[[#This Row],[OUTSD_IND_GRANDFATHER]]</f>
        <v>0</v>
      </c>
      <c r="AO3727" s="273">
        <f>Table2[[#This Row],[OUTSD_IND_HEALTH_TOTAL]]-Table2[[#This Row],[OUTSD_IND_GRANDFATHER]]</f>
        <v>0</v>
      </c>
      <c r="AP3727" s="273">
        <f>(Table2[[#This Row],[OUTSD_SG_HEALTH_TOTAL]]+Table2[[#This Row],[EXCHG_SG_HEALTH_TOTAL]])-Table2[[#This Row],[OUTSD_SG_GRANDFATHER]]</f>
        <v>0</v>
      </c>
      <c r="AQ3727" s="273">
        <f>Table2[[#This Row],[OUTSD_SG_HEALTH_TOTAL]]-Table2[[#This Row],[OUTSD_SG_GRANDFATHER]]</f>
        <v>0</v>
      </c>
      <c r="AR3727" s="273">
        <f>Table2[[#This Row],[EXCHG_IND_HEALTH_TOTAL]]+Table2[[#This Row],[OUTSD_IND_HEALTH_TOTAL]]</f>
        <v>0</v>
      </c>
      <c r="AS3727" s="273">
        <f>Table2[[#This Row],[EXCHG_SG_HEALTH_TOTAL]]+Table2[[#This Row],[OUTSD_SG_HEALTH_TOTAL]]</f>
        <v>0</v>
      </c>
      <c r="AT3727" s="273">
        <f>Table2[[#This Row],[OUTSD_ATM_HEALTH_TOTAL]]+Table2[[#This Row],[OUTSD_LG_HEALTH_TOTAL]]+Table2[[#This Row],[Individual Total]]+Table2[[#This Row],[Small Group Total]]+Table2[[#This Row],[OUTSD_STUDENT]]</f>
        <v>0</v>
      </c>
    </row>
    <row r="3728" spans="1:46">
      <c r="A3728" t="s">
        <v>474</v>
      </c>
      <c r="B3728" t="s">
        <v>358</v>
      </c>
      <c r="AE3728">
        <v>77</v>
      </c>
      <c r="AL3728">
        <v>2023</v>
      </c>
      <c r="AM3728">
        <v>4</v>
      </c>
      <c r="AN3728" s="273">
        <f>(Table2[[#This Row],[OUTSD_IND_HEALTH_TOTAL]]+Table2[[#This Row],[EXCHG_IND_HEALTH_TOTAL]])-Table2[[#This Row],[OUTSD_IND_GRANDFATHER]]</f>
        <v>0</v>
      </c>
      <c r="AO3728" s="273">
        <f>Table2[[#This Row],[OUTSD_IND_HEALTH_TOTAL]]-Table2[[#This Row],[OUTSD_IND_GRANDFATHER]]</f>
        <v>0</v>
      </c>
      <c r="AP3728" s="273">
        <f>(Table2[[#This Row],[OUTSD_SG_HEALTH_TOTAL]]+Table2[[#This Row],[EXCHG_SG_HEALTH_TOTAL]])-Table2[[#This Row],[OUTSD_SG_GRANDFATHER]]</f>
        <v>0</v>
      </c>
      <c r="AQ3728" s="273">
        <f>Table2[[#This Row],[OUTSD_SG_HEALTH_TOTAL]]-Table2[[#This Row],[OUTSD_SG_GRANDFATHER]]</f>
        <v>0</v>
      </c>
      <c r="AR3728" s="273">
        <f>Table2[[#This Row],[EXCHG_IND_HEALTH_TOTAL]]+Table2[[#This Row],[OUTSD_IND_HEALTH_TOTAL]]</f>
        <v>0</v>
      </c>
      <c r="AS3728" s="273">
        <f>Table2[[#This Row],[EXCHG_SG_HEALTH_TOTAL]]+Table2[[#This Row],[OUTSD_SG_HEALTH_TOTAL]]</f>
        <v>0</v>
      </c>
      <c r="AT3728" s="273">
        <f>Table2[[#This Row],[OUTSD_ATM_HEALTH_TOTAL]]+Table2[[#This Row],[OUTSD_LG_HEALTH_TOTAL]]+Table2[[#This Row],[Individual Total]]+Table2[[#This Row],[Small Group Total]]+Table2[[#This Row],[OUTSD_STUDENT]]</f>
        <v>0</v>
      </c>
    </row>
    <row r="3729" spans="1:46">
      <c r="A3729" t="s">
        <v>474</v>
      </c>
      <c r="B3729" t="s">
        <v>361</v>
      </c>
      <c r="AE3729">
        <v>1</v>
      </c>
      <c r="AL3729">
        <v>2023</v>
      </c>
      <c r="AM3729">
        <v>4</v>
      </c>
      <c r="AN3729" s="273">
        <f>(Table2[[#This Row],[OUTSD_IND_HEALTH_TOTAL]]+Table2[[#This Row],[EXCHG_IND_HEALTH_TOTAL]])-Table2[[#This Row],[OUTSD_IND_GRANDFATHER]]</f>
        <v>0</v>
      </c>
      <c r="AO3729" s="273">
        <f>Table2[[#This Row],[OUTSD_IND_HEALTH_TOTAL]]-Table2[[#This Row],[OUTSD_IND_GRANDFATHER]]</f>
        <v>0</v>
      </c>
      <c r="AP3729" s="273">
        <f>(Table2[[#This Row],[OUTSD_SG_HEALTH_TOTAL]]+Table2[[#This Row],[EXCHG_SG_HEALTH_TOTAL]])-Table2[[#This Row],[OUTSD_SG_GRANDFATHER]]</f>
        <v>0</v>
      </c>
      <c r="AQ3729" s="273">
        <f>Table2[[#This Row],[OUTSD_SG_HEALTH_TOTAL]]-Table2[[#This Row],[OUTSD_SG_GRANDFATHER]]</f>
        <v>0</v>
      </c>
      <c r="AR3729" s="273">
        <f>Table2[[#This Row],[EXCHG_IND_HEALTH_TOTAL]]+Table2[[#This Row],[OUTSD_IND_HEALTH_TOTAL]]</f>
        <v>0</v>
      </c>
      <c r="AS3729" s="273">
        <f>Table2[[#This Row],[EXCHG_SG_HEALTH_TOTAL]]+Table2[[#This Row],[OUTSD_SG_HEALTH_TOTAL]]</f>
        <v>0</v>
      </c>
      <c r="AT3729" s="273">
        <f>Table2[[#This Row],[OUTSD_ATM_HEALTH_TOTAL]]+Table2[[#This Row],[OUTSD_LG_HEALTH_TOTAL]]+Table2[[#This Row],[Individual Total]]+Table2[[#This Row],[Small Group Total]]+Table2[[#This Row],[OUTSD_STUDENT]]</f>
        <v>0</v>
      </c>
    </row>
    <row r="3730" spans="1:46">
      <c r="A3730" t="s">
        <v>474</v>
      </c>
      <c r="B3730" t="s">
        <v>372</v>
      </c>
      <c r="AE3730">
        <v>7</v>
      </c>
      <c r="AL3730">
        <v>2023</v>
      </c>
      <c r="AM3730">
        <v>4</v>
      </c>
      <c r="AN3730" s="273">
        <f>(Table2[[#This Row],[OUTSD_IND_HEALTH_TOTAL]]+Table2[[#This Row],[EXCHG_IND_HEALTH_TOTAL]])-Table2[[#This Row],[OUTSD_IND_GRANDFATHER]]</f>
        <v>0</v>
      </c>
      <c r="AO3730" s="273">
        <f>Table2[[#This Row],[OUTSD_IND_HEALTH_TOTAL]]-Table2[[#This Row],[OUTSD_IND_GRANDFATHER]]</f>
        <v>0</v>
      </c>
      <c r="AP3730" s="273">
        <f>(Table2[[#This Row],[OUTSD_SG_HEALTH_TOTAL]]+Table2[[#This Row],[EXCHG_SG_HEALTH_TOTAL]])-Table2[[#This Row],[OUTSD_SG_GRANDFATHER]]</f>
        <v>0</v>
      </c>
      <c r="AQ3730" s="273">
        <f>Table2[[#This Row],[OUTSD_SG_HEALTH_TOTAL]]-Table2[[#This Row],[OUTSD_SG_GRANDFATHER]]</f>
        <v>0</v>
      </c>
      <c r="AR3730" s="273">
        <f>Table2[[#This Row],[EXCHG_IND_HEALTH_TOTAL]]+Table2[[#This Row],[OUTSD_IND_HEALTH_TOTAL]]</f>
        <v>0</v>
      </c>
      <c r="AS3730" s="273">
        <f>Table2[[#This Row],[EXCHG_SG_HEALTH_TOTAL]]+Table2[[#This Row],[OUTSD_SG_HEALTH_TOTAL]]</f>
        <v>0</v>
      </c>
      <c r="AT3730" s="273">
        <f>Table2[[#This Row],[OUTSD_ATM_HEALTH_TOTAL]]+Table2[[#This Row],[OUTSD_LG_HEALTH_TOTAL]]+Table2[[#This Row],[Individual Total]]+Table2[[#This Row],[Small Group Total]]+Table2[[#This Row],[OUTSD_STUDENT]]</f>
        <v>0</v>
      </c>
    </row>
    <row r="3731" spans="1:46">
      <c r="A3731" t="s">
        <v>474</v>
      </c>
      <c r="B3731" t="s">
        <v>376</v>
      </c>
      <c r="AE3731">
        <v>2</v>
      </c>
      <c r="AL3731">
        <v>2023</v>
      </c>
      <c r="AM3731">
        <v>4</v>
      </c>
      <c r="AN3731" s="273">
        <f>(Table2[[#This Row],[OUTSD_IND_HEALTH_TOTAL]]+Table2[[#This Row],[EXCHG_IND_HEALTH_TOTAL]])-Table2[[#This Row],[OUTSD_IND_GRANDFATHER]]</f>
        <v>0</v>
      </c>
      <c r="AO3731" s="273">
        <f>Table2[[#This Row],[OUTSD_IND_HEALTH_TOTAL]]-Table2[[#This Row],[OUTSD_IND_GRANDFATHER]]</f>
        <v>0</v>
      </c>
      <c r="AP3731" s="273">
        <f>(Table2[[#This Row],[OUTSD_SG_HEALTH_TOTAL]]+Table2[[#This Row],[EXCHG_SG_HEALTH_TOTAL]])-Table2[[#This Row],[OUTSD_SG_GRANDFATHER]]</f>
        <v>0</v>
      </c>
      <c r="AQ3731" s="273">
        <f>Table2[[#This Row],[OUTSD_SG_HEALTH_TOTAL]]-Table2[[#This Row],[OUTSD_SG_GRANDFATHER]]</f>
        <v>0</v>
      </c>
      <c r="AR3731" s="273">
        <f>Table2[[#This Row],[EXCHG_IND_HEALTH_TOTAL]]+Table2[[#This Row],[OUTSD_IND_HEALTH_TOTAL]]</f>
        <v>0</v>
      </c>
      <c r="AS3731" s="273">
        <f>Table2[[#This Row],[EXCHG_SG_HEALTH_TOTAL]]+Table2[[#This Row],[OUTSD_SG_HEALTH_TOTAL]]</f>
        <v>0</v>
      </c>
      <c r="AT3731" s="273">
        <f>Table2[[#This Row],[OUTSD_ATM_HEALTH_TOTAL]]+Table2[[#This Row],[OUTSD_LG_HEALTH_TOTAL]]+Table2[[#This Row],[Individual Total]]+Table2[[#This Row],[Small Group Total]]+Table2[[#This Row],[OUTSD_STUDENT]]</f>
        <v>0</v>
      </c>
    </row>
    <row r="3732" spans="1:46">
      <c r="A3732" t="s">
        <v>474</v>
      </c>
      <c r="B3732" t="s">
        <v>379</v>
      </c>
      <c r="AE3732">
        <v>1</v>
      </c>
      <c r="AL3732">
        <v>2023</v>
      </c>
      <c r="AM3732">
        <v>4</v>
      </c>
      <c r="AN3732" s="273">
        <f>(Table2[[#This Row],[OUTSD_IND_HEALTH_TOTAL]]+Table2[[#This Row],[EXCHG_IND_HEALTH_TOTAL]])-Table2[[#This Row],[OUTSD_IND_GRANDFATHER]]</f>
        <v>0</v>
      </c>
      <c r="AO3732" s="273">
        <f>Table2[[#This Row],[OUTSD_IND_HEALTH_TOTAL]]-Table2[[#This Row],[OUTSD_IND_GRANDFATHER]]</f>
        <v>0</v>
      </c>
      <c r="AP3732" s="273">
        <f>(Table2[[#This Row],[OUTSD_SG_HEALTH_TOTAL]]+Table2[[#This Row],[EXCHG_SG_HEALTH_TOTAL]])-Table2[[#This Row],[OUTSD_SG_GRANDFATHER]]</f>
        <v>0</v>
      </c>
      <c r="AQ3732" s="273">
        <f>Table2[[#This Row],[OUTSD_SG_HEALTH_TOTAL]]-Table2[[#This Row],[OUTSD_SG_GRANDFATHER]]</f>
        <v>0</v>
      </c>
      <c r="AR3732" s="273">
        <f>Table2[[#This Row],[EXCHG_IND_HEALTH_TOTAL]]+Table2[[#This Row],[OUTSD_IND_HEALTH_TOTAL]]</f>
        <v>0</v>
      </c>
      <c r="AS3732" s="273">
        <f>Table2[[#This Row],[EXCHG_SG_HEALTH_TOTAL]]+Table2[[#This Row],[OUTSD_SG_HEALTH_TOTAL]]</f>
        <v>0</v>
      </c>
      <c r="AT3732" s="273">
        <f>Table2[[#This Row],[OUTSD_ATM_HEALTH_TOTAL]]+Table2[[#This Row],[OUTSD_LG_HEALTH_TOTAL]]+Table2[[#This Row],[Individual Total]]+Table2[[#This Row],[Small Group Total]]+Table2[[#This Row],[OUTSD_STUDENT]]</f>
        <v>0</v>
      </c>
    </row>
    <row r="3733" spans="1:46">
      <c r="A3733" t="s">
        <v>474</v>
      </c>
      <c r="B3733" t="s">
        <v>370</v>
      </c>
      <c r="AE3733">
        <v>38</v>
      </c>
      <c r="AL3733">
        <v>2023</v>
      </c>
      <c r="AM3733">
        <v>4</v>
      </c>
      <c r="AN3733" s="273">
        <f>(Table2[[#This Row],[OUTSD_IND_HEALTH_TOTAL]]+Table2[[#This Row],[EXCHG_IND_HEALTH_TOTAL]])-Table2[[#This Row],[OUTSD_IND_GRANDFATHER]]</f>
        <v>0</v>
      </c>
      <c r="AO3733" s="273">
        <f>Table2[[#This Row],[OUTSD_IND_HEALTH_TOTAL]]-Table2[[#This Row],[OUTSD_IND_GRANDFATHER]]</f>
        <v>0</v>
      </c>
      <c r="AP3733" s="273">
        <f>(Table2[[#This Row],[OUTSD_SG_HEALTH_TOTAL]]+Table2[[#This Row],[EXCHG_SG_HEALTH_TOTAL]])-Table2[[#This Row],[OUTSD_SG_GRANDFATHER]]</f>
        <v>0</v>
      </c>
      <c r="AQ3733" s="273">
        <f>Table2[[#This Row],[OUTSD_SG_HEALTH_TOTAL]]-Table2[[#This Row],[OUTSD_SG_GRANDFATHER]]</f>
        <v>0</v>
      </c>
      <c r="AR3733" s="273">
        <f>Table2[[#This Row],[EXCHG_IND_HEALTH_TOTAL]]+Table2[[#This Row],[OUTSD_IND_HEALTH_TOTAL]]</f>
        <v>0</v>
      </c>
      <c r="AS3733" s="273">
        <f>Table2[[#This Row],[EXCHG_SG_HEALTH_TOTAL]]+Table2[[#This Row],[OUTSD_SG_HEALTH_TOTAL]]</f>
        <v>0</v>
      </c>
      <c r="AT3733" s="273">
        <f>Table2[[#This Row],[OUTSD_ATM_HEALTH_TOTAL]]+Table2[[#This Row],[OUTSD_LG_HEALTH_TOTAL]]+Table2[[#This Row],[Individual Total]]+Table2[[#This Row],[Small Group Total]]+Table2[[#This Row],[OUTSD_STUDENT]]</f>
        <v>0</v>
      </c>
    </row>
    <row r="3734" spans="1:46">
      <c r="A3734" t="s">
        <v>474</v>
      </c>
      <c r="B3734" t="s">
        <v>367</v>
      </c>
      <c r="AE3734">
        <v>2</v>
      </c>
      <c r="AL3734">
        <v>2023</v>
      </c>
      <c r="AM3734">
        <v>4</v>
      </c>
      <c r="AN3734" s="273">
        <f>(Table2[[#This Row],[OUTSD_IND_HEALTH_TOTAL]]+Table2[[#This Row],[EXCHG_IND_HEALTH_TOTAL]])-Table2[[#This Row],[OUTSD_IND_GRANDFATHER]]</f>
        <v>0</v>
      </c>
      <c r="AO3734" s="273">
        <f>Table2[[#This Row],[OUTSD_IND_HEALTH_TOTAL]]-Table2[[#This Row],[OUTSD_IND_GRANDFATHER]]</f>
        <v>0</v>
      </c>
      <c r="AP3734" s="273">
        <f>(Table2[[#This Row],[OUTSD_SG_HEALTH_TOTAL]]+Table2[[#This Row],[EXCHG_SG_HEALTH_TOTAL]])-Table2[[#This Row],[OUTSD_SG_GRANDFATHER]]</f>
        <v>0</v>
      </c>
      <c r="AQ3734" s="273">
        <f>Table2[[#This Row],[OUTSD_SG_HEALTH_TOTAL]]-Table2[[#This Row],[OUTSD_SG_GRANDFATHER]]</f>
        <v>0</v>
      </c>
      <c r="AR3734" s="273">
        <f>Table2[[#This Row],[EXCHG_IND_HEALTH_TOTAL]]+Table2[[#This Row],[OUTSD_IND_HEALTH_TOTAL]]</f>
        <v>0</v>
      </c>
      <c r="AS3734" s="273">
        <f>Table2[[#This Row],[EXCHG_SG_HEALTH_TOTAL]]+Table2[[#This Row],[OUTSD_SG_HEALTH_TOTAL]]</f>
        <v>0</v>
      </c>
      <c r="AT3734" s="273">
        <f>Table2[[#This Row],[OUTSD_ATM_HEALTH_TOTAL]]+Table2[[#This Row],[OUTSD_LG_HEALTH_TOTAL]]+Table2[[#This Row],[Individual Total]]+Table2[[#This Row],[Small Group Total]]+Table2[[#This Row],[OUTSD_STUDENT]]</f>
        <v>0</v>
      </c>
    </row>
    <row r="3735" spans="1:46">
      <c r="A3735" t="s">
        <v>474</v>
      </c>
      <c r="B3735" t="s">
        <v>360</v>
      </c>
      <c r="AE3735">
        <v>5</v>
      </c>
      <c r="AL3735">
        <v>2023</v>
      </c>
      <c r="AM3735">
        <v>4</v>
      </c>
      <c r="AN3735" s="273">
        <f>(Table2[[#This Row],[OUTSD_IND_HEALTH_TOTAL]]+Table2[[#This Row],[EXCHG_IND_HEALTH_TOTAL]])-Table2[[#This Row],[OUTSD_IND_GRANDFATHER]]</f>
        <v>0</v>
      </c>
      <c r="AO3735" s="273">
        <f>Table2[[#This Row],[OUTSD_IND_HEALTH_TOTAL]]-Table2[[#This Row],[OUTSD_IND_GRANDFATHER]]</f>
        <v>0</v>
      </c>
      <c r="AP3735" s="273">
        <f>(Table2[[#This Row],[OUTSD_SG_HEALTH_TOTAL]]+Table2[[#This Row],[EXCHG_SG_HEALTH_TOTAL]])-Table2[[#This Row],[OUTSD_SG_GRANDFATHER]]</f>
        <v>0</v>
      </c>
      <c r="AQ3735" s="273">
        <f>Table2[[#This Row],[OUTSD_SG_HEALTH_TOTAL]]-Table2[[#This Row],[OUTSD_SG_GRANDFATHER]]</f>
        <v>0</v>
      </c>
      <c r="AR3735" s="273">
        <f>Table2[[#This Row],[EXCHG_IND_HEALTH_TOTAL]]+Table2[[#This Row],[OUTSD_IND_HEALTH_TOTAL]]</f>
        <v>0</v>
      </c>
      <c r="AS3735" s="273">
        <f>Table2[[#This Row],[EXCHG_SG_HEALTH_TOTAL]]+Table2[[#This Row],[OUTSD_SG_HEALTH_TOTAL]]</f>
        <v>0</v>
      </c>
      <c r="AT3735" s="273">
        <f>Table2[[#This Row],[OUTSD_ATM_HEALTH_TOTAL]]+Table2[[#This Row],[OUTSD_LG_HEALTH_TOTAL]]+Table2[[#This Row],[Individual Total]]+Table2[[#This Row],[Small Group Total]]+Table2[[#This Row],[OUTSD_STUDENT]]</f>
        <v>0</v>
      </c>
    </row>
    <row r="3736" spans="1:46">
      <c r="A3736" t="s">
        <v>474</v>
      </c>
      <c r="B3736" t="s">
        <v>368</v>
      </c>
      <c r="AE3736">
        <v>13</v>
      </c>
      <c r="AL3736">
        <v>2023</v>
      </c>
      <c r="AM3736">
        <v>4</v>
      </c>
      <c r="AN3736" s="273">
        <f>(Table2[[#This Row],[OUTSD_IND_HEALTH_TOTAL]]+Table2[[#This Row],[EXCHG_IND_HEALTH_TOTAL]])-Table2[[#This Row],[OUTSD_IND_GRANDFATHER]]</f>
        <v>0</v>
      </c>
      <c r="AO3736" s="273">
        <f>Table2[[#This Row],[OUTSD_IND_HEALTH_TOTAL]]-Table2[[#This Row],[OUTSD_IND_GRANDFATHER]]</f>
        <v>0</v>
      </c>
      <c r="AP3736" s="273">
        <f>(Table2[[#This Row],[OUTSD_SG_HEALTH_TOTAL]]+Table2[[#This Row],[EXCHG_SG_HEALTH_TOTAL]])-Table2[[#This Row],[OUTSD_SG_GRANDFATHER]]</f>
        <v>0</v>
      </c>
      <c r="AQ3736" s="273">
        <f>Table2[[#This Row],[OUTSD_SG_HEALTH_TOTAL]]-Table2[[#This Row],[OUTSD_SG_GRANDFATHER]]</f>
        <v>0</v>
      </c>
      <c r="AR3736" s="273">
        <f>Table2[[#This Row],[EXCHG_IND_HEALTH_TOTAL]]+Table2[[#This Row],[OUTSD_IND_HEALTH_TOTAL]]</f>
        <v>0</v>
      </c>
      <c r="AS3736" s="273">
        <f>Table2[[#This Row],[EXCHG_SG_HEALTH_TOTAL]]+Table2[[#This Row],[OUTSD_SG_HEALTH_TOTAL]]</f>
        <v>0</v>
      </c>
      <c r="AT3736" s="273">
        <f>Table2[[#This Row],[OUTSD_ATM_HEALTH_TOTAL]]+Table2[[#This Row],[OUTSD_LG_HEALTH_TOTAL]]+Table2[[#This Row],[Individual Total]]+Table2[[#This Row],[Small Group Total]]+Table2[[#This Row],[OUTSD_STUDENT]]</f>
        <v>0</v>
      </c>
    </row>
    <row r="3737" spans="1:46">
      <c r="A3737" t="s">
        <v>474</v>
      </c>
      <c r="B3737" t="s">
        <v>371</v>
      </c>
      <c r="AE3737">
        <v>1</v>
      </c>
      <c r="AL3737">
        <v>2023</v>
      </c>
      <c r="AM3737">
        <v>4</v>
      </c>
      <c r="AN3737" s="273">
        <f>(Table2[[#This Row],[OUTSD_IND_HEALTH_TOTAL]]+Table2[[#This Row],[EXCHG_IND_HEALTH_TOTAL]])-Table2[[#This Row],[OUTSD_IND_GRANDFATHER]]</f>
        <v>0</v>
      </c>
      <c r="AO3737" s="273">
        <f>Table2[[#This Row],[OUTSD_IND_HEALTH_TOTAL]]-Table2[[#This Row],[OUTSD_IND_GRANDFATHER]]</f>
        <v>0</v>
      </c>
      <c r="AP3737" s="273">
        <f>(Table2[[#This Row],[OUTSD_SG_HEALTH_TOTAL]]+Table2[[#This Row],[EXCHG_SG_HEALTH_TOTAL]])-Table2[[#This Row],[OUTSD_SG_GRANDFATHER]]</f>
        <v>0</v>
      </c>
      <c r="AQ3737" s="273">
        <f>Table2[[#This Row],[OUTSD_SG_HEALTH_TOTAL]]-Table2[[#This Row],[OUTSD_SG_GRANDFATHER]]</f>
        <v>0</v>
      </c>
      <c r="AR3737" s="273">
        <f>Table2[[#This Row],[EXCHG_IND_HEALTH_TOTAL]]+Table2[[#This Row],[OUTSD_IND_HEALTH_TOTAL]]</f>
        <v>0</v>
      </c>
      <c r="AS3737" s="273">
        <f>Table2[[#This Row],[EXCHG_SG_HEALTH_TOTAL]]+Table2[[#This Row],[OUTSD_SG_HEALTH_TOTAL]]</f>
        <v>0</v>
      </c>
      <c r="AT3737" s="273">
        <f>Table2[[#This Row],[OUTSD_ATM_HEALTH_TOTAL]]+Table2[[#This Row],[OUTSD_LG_HEALTH_TOTAL]]+Table2[[#This Row],[Individual Total]]+Table2[[#This Row],[Small Group Total]]+Table2[[#This Row],[OUTSD_STUDENT]]</f>
        <v>0</v>
      </c>
    </row>
    <row r="3738" spans="1:46">
      <c r="A3738" t="s">
        <v>474</v>
      </c>
      <c r="B3738" t="s">
        <v>378</v>
      </c>
      <c r="AE3738">
        <v>1</v>
      </c>
      <c r="AL3738">
        <v>2023</v>
      </c>
      <c r="AM3738">
        <v>4</v>
      </c>
      <c r="AN3738" s="273">
        <f>(Table2[[#This Row],[OUTSD_IND_HEALTH_TOTAL]]+Table2[[#This Row],[EXCHG_IND_HEALTH_TOTAL]])-Table2[[#This Row],[OUTSD_IND_GRANDFATHER]]</f>
        <v>0</v>
      </c>
      <c r="AO3738" s="273">
        <f>Table2[[#This Row],[OUTSD_IND_HEALTH_TOTAL]]-Table2[[#This Row],[OUTSD_IND_GRANDFATHER]]</f>
        <v>0</v>
      </c>
      <c r="AP3738" s="273">
        <f>(Table2[[#This Row],[OUTSD_SG_HEALTH_TOTAL]]+Table2[[#This Row],[EXCHG_SG_HEALTH_TOTAL]])-Table2[[#This Row],[OUTSD_SG_GRANDFATHER]]</f>
        <v>0</v>
      </c>
      <c r="AQ3738" s="273">
        <f>Table2[[#This Row],[OUTSD_SG_HEALTH_TOTAL]]-Table2[[#This Row],[OUTSD_SG_GRANDFATHER]]</f>
        <v>0</v>
      </c>
      <c r="AR3738" s="273">
        <f>Table2[[#This Row],[EXCHG_IND_HEALTH_TOTAL]]+Table2[[#This Row],[OUTSD_IND_HEALTH_TOTAL]]</f>
        <v>0</v>
      </c>
      <c r="AS3738" s="273">
        <f>Table2[[#This Row],[EXCHG_SG_HEALTH_TOTAL]]+Table2[[#This Row],[OUTSD_SG_HEALTH_TOTAL]]</f>
        <v>0</v>
      </c>
      <c r="AT3738" s="273">
        <f>Table2[[#This Row],[OUTSD_ATM_HEALTH_TOTAL]]+Table2[[#This Row],[OUTSD_LG_HEALTH_TOTAL]]+Table2[[#This Row],[Individual Total]]+Table2[[#This Row],[Small Group Total]]+Table2[[#This Row],[OUTSD_STUDENT]]</f>
        <v>0</v>
      </c>
    </row>
    <row r="3739" spans="1:46">
      <c r="A3739" t="s">
        <v>474</v>
      </c>
      <c r="B3739" t="s">
        <v>366</v>
      </c>
      <c r="AE3739">
        <v>21</v>
      </c>
      <c r="AL3739">
        <v>2023</v>
      </c>
      <c r="AM3739">
        <v>4</v>
      </c>
      <c r="AN3739" s="273">
        <f>(Table2[[#This Row],[OUTSD_IND_HEALTH_TOTAL]]+Table2[[#This Row],[EXCHG_IND_HEALTH_TOTAL]])-Table2[[#This Row],[OUTSD_IND_GRANDFATHER]]</f>
        <v>0</v>
      </c>
      <c r="AO3739" s="273">
        <f>Table2[[#This Row],[OUTSD_IND_HEALTH_TOTAL]]-Table2[[#This Row],[OUTSD_IND_GRANDFATHER]]</f>
        <v>0</v>
      </c>
      <c r="AP3739" s="273">
        <f>(Table2[[#This Row],[OUTSD_SG_HEALTH_TOTAL]]+Table2[[#This Row],[EXCHG_SG_HEALTH_TOTAL]])-Table2[[#This Row],[OUTSD_SG_GRANDFATHER]]</f>
        <v>0</v>
      </c>
      <c r="AQ3739" s="273">
        <f>Table2[[#This Row],[OUTSD_SG_HEALTH_TOTAL]]-Table2[[#This Row],[OUTSD_SG_GRANDFATHER]]</f>
        <v>0</v>
      </c>
      <c r="AR3739" s="273">
        <f>Table2[[#This Row],[EXCHG_IND_HEALTH_TOTAL]]+Table2[[#This Row],[OUTSD_IND_HEALTH_TOTAL]]</f>
        <v>0</v>
      </c>
      <c r="AS3739" s="273">
        <f>Table2[[#This Row],[EXCHG_SG_HEALTH_TOTAL]]+Table2[[#This Row],[OUTSD_SG_HEALTH_TOTAL]]</f>
        <v>0</v>
      </c>
      <c r="AT3739" s="273">
        <f>Table2[[#This Row],[OUTSD_ATM_HEALTH_TOTAL]]+Table2[[#This Row],[OUTSD_LG_HEALTH_TOTAL]]+Table2[[#This Row],[Individual Total]]+Table2[[#This Row],[Small Group Total]]+Table2[[#This Row],[OUTSD_STUDENT]]</f>
        <v>0</v>
      </c>
    </row>
    <row r="3740" spans="1:46">
      <c r="A3740" t="s">
        <v>474</v>
      </c>
      <c r="B3740" t="s">
        <v>375</v>
      </c>
      <c r="AE3740">
        <v>8</v>
      </c>
      <c r="AL3740">
        <v>2023</v>
      </c>
      <c r="AM3740">
        <v>4</v>
      </c>
      <c r="AN3740" s="273">
        <f>(Table2[[#This Row],[OUTSD_IND_HEALTH_TOTAL]]+Table2[[#This Row],[EXCHG_IND_HEALTH_TOTAL]])-Table2[[#This Row],[OUTSD_IND_GRANDFATHER]]</f>
        <v>0</v>
      </c>
      <c r="AO3740" s="273">
        <f>Table2[[#This Row],[OUTSD_IND_HEALTH_TOTAL]]-Table2[[#This Row],[OUTSD_IND_GRANDFATHER]]</f>
        <v>0</v>
      </c>
      <c r="AP3740" s="273">
        <f>(Table2[[#This Row],[OUTSD_SG_HEALTH_TOTAL]]+Table2[[#This Row],[EXCHG_SG_HEALTH_TOTAL]])-Table2[[#This Row],[OUTSD_SG_GRANDFATHER]]</f>
        <v>0</v>
      </c>
      <c r="AQ3740" s="273">
        <f>Table2[[#This Row],[OUTSD_SG_HEALTH_TOTAL]]-Table2[[#This Row],[OUTSD_SG_GRANDFATHER]]</f>
        <v>0</v>
      </c>
      <c r="AR3740" s="273">
        <f>Table2[[#This Row],[EXCHG_IND_HEALTH_TOTAL]]+Table2[[#This Row],[OUTSD_IND_HEALTH_TOTAL]]</f>
        <v>0</v>
      </c>
      <c r="AS3740" s="273">
        <f>Table2[[#This Row],[EXCHG_SG_HEALTH_TOTAL]]+Table2[[#This Row],[OUTSD_SG_HEALTH_TOTAL]]</f>
        <v>0</v>
      </c>
      <c r="AT3740" s="273">
        <f>Table2[[#This Row],[OUTSD_ATM_HEALTH_TOTAL]]+Table2[[#This Row],[OUTSD_LG_HEALTH_TOTAL]]+Table2[[#This Row],[Individual Total]]+Table2[[#This Row],[Small Group Total]]+Table2[[#This Row],[OUTSD_STUDENT]]</f>
        <v>0</v>
      </c>
    </row>
    <row r="3741" spans="1:46">
      <c r="A3741" t="s">
        <v>474</v>
      </c>
      <c r="B3741" t="s">
        <v>365</v>
      </c>
      <c r="AE3741">
        <v>2</v>
      </c>
      <c r="AL3741">
        <v>2023</v>
      </c>
      <c r="AM3741">
        <v>4</v>
      </c>
      <c r="AN3741" s="273">
        <f>(Table2[[#This Row],[OUTSD_IND_HEALTH_TOTAL]]+Table2[[#This Row],[EXCHG_IND_HEALTH_TOTAL]])-Table2[[#This Row],[OUTSD_IND_GRANDFATHER]]</f>
        <v>0</v>
      </c>
      <c r="AO3741" s="273">
        <f>Table2[[#This Row],[OUTSD_IND_HEALTH_TOTAL]]-Table2[[#This Row],[OUTSD_IND_GRANDFATHER]]</f>
        <v>0</v>
      </c>
      <c r="AP3741" s="273">
        <f>(Table2[[#This Row],[OUTSD_SG_HEALTH_TOTAL]]+Table2[[#This Row],[EXCHG_SG_HEALTH_TOTAL]])-Table2[[#This Row],[OUTSD_SG_GRANDFATHER]]</f>
        <v>0</v>
      </c>
      <c r="AQ3741" s="273">
        <f>Table2[[#This Row],[OUTSD_SG_HEALTH_TOTAL]]-Table2[[#This Row],[OUTSD_SG_GRANDFATHER]]</f>
        <v>0</v>
      </c>
      <c r="AR3741" s="273">
        <f>Table2[[#This Row],[EXCHG_IND_HEALTH_TOTAL]]+Table2[[#This Row],[OUTSD_IND_HEALTH_TOTAL]]</f>
        <v>0</v>
      </c>
      <c r="AS3741" s="273">
        <f>Table2[[#This Row],[EXCHG_SG_HEALTH_TOTAL]]+Table2[[#This Row],[OUTSD_SG_HEALTH_TOTAL]]</f>
        <v>0</v>
      </c>
      <c r="AT3741" s="273">
        <f>Table2[[#This Row],[OUTSD_ATM_HEALTH_TOTAL]]+Table2[[#This Row],[OUTSD_LG_HEALTH_TOTAL]]+Table2[[#This Row],[Individual Total]]+Table2[[#This Row],[Small Group Total]]+Table2[[#This Row],[OUTSD_STUDENT]]</f>
        <v>0</v>
      </c>
    </row>
    <row r="3742" spans="1:46">
      <c r="A3742" t="s">
        <v>474</v>
      </c>
      <c r="B3742" t="s">
        <v>383</v>
      </c>
      <c r="AE3742">
        <v>8</v>
      </c>
      <c r="AL3742">
        <v>2023</v>
      </c>
      <c r="AM3742">
        <v>4</v>
      </c>
      <c r="AN3742" s="273">
        <f>(Table2[[#This Row],[OUTSD_IND_HEALTH_TOTAL]]+Table2[[#This Row],[EXCHG_IND_HEALTH_TOTAL]])-Table2[[#This Row],[OUTSD_IND_GRANDFATHER]]</f>
        <v>0</v>
      </c>
      <c r="AO3742" s="273">
        <f>Table2[[#This Row],[OUTSD_IND_HEALTH_TOTAL]]-Table2[[#This Row],[OUTSD_IND_GRANDFATHER]]</f>
        <v>0</v>
      </c>
      <c r="AP3742" s="273">
        <f>(Table2[[#This Row],[OUTSD_SG_HEALTH_TOTAL]]+Table2[[#This Row],[EXCHG_SG_HEALTH_TOTAL]])-Table2[[#This Row],[OUTSD_SG_GRANDFATHER]]</f>
        <v>0</v>
      </c>
      <c r="AQ3742" s="273">
        <f>Table2[[#This Row],[OUTSD_SG_HEALTH_TOTAL]]-Table2[[#This Row],[OUTSD_SG_GRANDFATHER]]</f>
        <v>0</v>
      </c>
      <c r="AR3742" s="273">
        <f>Table2[[#This Row],[EXCHG_IND_HEALTH_TOTAL]]+Table2[[#This Row],[OUTSD_IND_HEALTH_TOTAL]]</f>
        <v>0</v>
      </c>
      <c r="AS3742" s="273">
        <f>Table2[[#This Row],[EXCHG_SG_HEALTH_TOTAL]]+Table2[[#This Row],[OUTSD_SG_HEALTH_TOTAL]]</f>
        <v>0</v>
      </c>
      <c r="AT3742" s="273">
        <f>Table2[[#This Row],[OUTSD_ATM_HEALTH_TOTAL]]+Table2[[#This Row],[OUTSD_LG_HEALTH_TOTAL]]+Table2[[#This Row],[Individual Total]]+Table2[[#This Row],[Small Group Total]]+Table2[[#This Row],[OUTSD_STUDENT]]</f>
        <v>0</v>
      </c>
    </row>
    <row r="3743" spans="1:46">
      <c r="A3743" t="s">
        <v>474</v>
      </c>
      <c r="B3743" t="s">
        <v>356</v>
      </c>
      <c r="AE3743">
        <v>24</v>
      </c>
      <c r="AL3743">
        <v>2023</v>
      </c>
      <c r="AM3743">
        <v>4</v>
      </c>
      <c r="AN3743" s="273">
        <f>(Table2[[#This Row],[OUTSD_IND_HEALTH_TOTAL]]+Table2[[#This Row],[EXCHG_IND_HEALTH_TOTAL]])-Table2[[#This Row],[OUTSD_IND_GRANDFATHER]]</f>
        <v>0</v>
      </c>
      <c r="AO3743" s="273">
        <f>Table2[[#This Row],[OUTSD_IND_HEALTH_TOTAL]]-Table2[[#This Row],[OUTSD_IND_GRANDFATHER]]</f>
        <v>0</v>
      </c>
      <c r="AP3743" s="273">
        <f>(Table2[[#This Row],[OUTSD_SG_HEALTH_TOTAL]]+Table2[[#This Row],[EXCHG_SG_HEALTH_TOTAL]])-Table2[[#This Row],[OUTSD_SG_GRANDFATHER]]</f>
        <v>0</v>
      </c>
      <c r="AQ3743" s="273">
        <f>Table2[[#This Row],[OUTSD_SG_HEALTH_TOTAL]]-Table2[[#This Row],[OUTSD_SG_GRANDFATHER]]</f>
        <v>0</v>
      </c>
      <c r="AR3743" s="273">
        <f>Table2[[#This Row],[EXCHG_IND_HEALTH_TOTAL]]+Table2[[#This Row],[OUTSD_IND_HEALTH_TOTAL]]</f>
        <v>0</v>
      </c>
      <c r="AS3743" s="273">
        <f>Table2[[#This Row],[EXCHG_SG_HEALTH_TOTAL]]+Table2[[#This Row],[OUTSD_SG_HEALTH_TOTAL]]</f>
        <v>0</v>
      </c>
      <c r="AT3743" s="273">
        <f>Table2[[#This Row],[OUTSD_ATM_HEALTH_TOTAL]]+Table2[[#This Row],[OUTSD_LG_HEALTH_TOTAL]]+Table2[[#This Row],[Individual Total]]+Table2[[#This Row],[Small Group Total]]+Table2[[#This Row],[OUTSD_STUDENT]]</f>
        <v>0</v>
      </c>
    </row>
    <row r="3744" spans="1:46">
      <c r="A3744" t="s">
        <v>474</v>
      </c>
      <c r="B3744" t="s">
        <v>359</v>
      </c>
      <c r="AE3744">
        <v>201</v>
      </c>
      <c r="AL3744">
        <v>2023</v>
      </c>
      <c r="AM3744">
        <v>4</v>
      </c>
      <c r="AN3744" s="273">
        <f>(Table2[[#This Row],[OUTSD_IND_HEALTH_TOTAL]]+Table2[[#This Row],[EXCHG_IND_HEALTH_TOTAL]])-Table2[[#This Row],[OUTSD_IND_GRANDFATHER]]</f>
        <v>0</v>
      </c>
      <c r="AO3744" s="273">
        <f>Table2[[#This Row],[OUTSD_IND_HEALTH_TOTAL]]-Table2[[#This Row],[OUTSD_IND_GRANDFATHER]]</f>
        <v>0</v>
      </c>
      <c r="AP3744" s="273">
        <f>(Table2[[#This Row],[OUTSD_SG_HEALTH_TOTAL]]+Table2[[#This Row],[EXCHG_SG_HEALTH_TOTAL]])-Table2[[#This Row],[OUTSD_SG_GRANDFATHER]]</f>
        <v>0</v>
      </c>
      <c r="AQ3744" s="273">
        <f>Table2[[#This Row],[OUTSD_SG_HEALTH_TOTAL]]-Table2[[#This Row],[OUTSD_SG_GRANDFATHER]]</f>
        <v>0</v>
      </c>
      <c r="AR3744" s="273">
        <f>Table2[[#This Row],[EXCHG_IND_HEALTH_TOTAL]]+Table2[[#This Row],[OUTSD_IND_HEALTH_TOTAL]]</f>
        <v>0</v>
      </c>
      <c r="AS3744" s="273">
        <f>Table2[[#This Row],[EXCHG_SG_HEALTH_TOTAL]]+Table2[[#This Row],[OUTSD_SG_HEALTH_TOTAL]]</f>
        <v>0</v>
      </c>
      <c r="AT3744" s="273">
        <f>Table2[[#This Row],[OUTSD_ATM_HEALTH_TOTAL]]+Table2[[#This Row],[OUTSD_LG_HEALTH_TOTAL]]+Table2[[#This Row],[Individual Total]]+Table2[[#This Row],[Small Group Total]]+Table2[[#This Row],[OUTSD_STUDENT]]</f>
        <v>0</v>
      </c>
    </row>
    <row r="3745" spans="1:46">
      <c r="A3745" t="s">
        <v>474</v>
      </c>
      <c r="B3745" t="s">
        <v>364</v>
      </c>
      <c r="AE3745">
        <v>2</v>
      </c>
      <c r="AL3745">
        <v>2023</v>
      </c>
      <c r="AM3745">
        <v>4</v>
      </c>
      <c r="AN3745" s="273">
        <f>(Table2[[#This Row],[OUTSD_IND_HEALTH_TOTAL]]+Table2[[#This Row],[EXCHG_IND_HEALTH_TOTAL]])-Table2[[#This Row],[OUTSD_IND_GRANDFATHER]]</f>
        <v>0</v>
      </c>
      <c r="AO3745" s="273">
        <f>Table2[[#This Row],[OUTSD_IND_HEALTH_TOTAL]]-Table2[[#This Row],[OUTSD_IND_GRANDFATHER]]</f>
        <v>0</v>
      </c>
      <c r="AP3745" s="273">
        <f>(Table2[[#This Row],[OUTSD_SG_HEALTH_TOTAL]]+Table2[[#This Row],[EXCHG_SG_HEALTH_TOTAL]])-Table2[[#This Row],[OUTSD_SG_GRANDFATHER]]</f>
        <v>0</v>
      </c>
      <c r="AQ3745" s="273">
        <f>Table2[[#This Row],[OUTSD_SG_HEALTH_TOTAL]]-Table2[[#This Row],[OUTSD_SG_GRANDFATHER]]</f>
        <v>0</v>
      </c>
      <c r="AR3745" s="273">
        <f>Table2[[#This Row],[EXCHG_IND_HEALTH_TOTAL]]+Table2[[#This Row],[OUTSD_IND_HEALTH_TOTAL]]</f>
        <v>0</v>
      </c>
      <c r="AS3745" s="273">
        <f>Table2[[#This Row],[EXCHG_SG_HEALTH_TOTAL]]+Table2[[#This Row],[OUTSD_SG_HEALTH_TOTAL]]</f>
        <v>0</v>
      </c>
      <c r="AT3745" s="273">
        <f>Table2[[#This Row],[OUTSD_ATM_HEALTH_TOTAL]]+Table2[[#This Row],[OUTSD_LG_HEALTH_TOTAL]]+Table2[[#This Row],[Individual Total]]+Table2[[#This Row],[Small Group Total]]+Table2[[#This Row],[OUTSD_STUDENT]]</f>
        <v>0</v>
      </c>
    </row>
    <row r="3746" spans="1:46">
      <c r="A3746" t="s">
        <v>474</v>
      </c>
      <c r="B3746" t="s">
        <v>374</v>
      </c>
      <c r="AE3746">
        <v>3</v>
      </c>
      <c r="AL3746">
        <v>2023</v>
      </c>
      <c r="AM3746">
        <v>4</v>
      </c>
      <c r="AN3746" s="273">
        <f>(Table2[[#This Row],[OUTSD_IND_HEALTH_TOTAL]]+Table2[[#This Row],[EXCHG_IND_HEALTH_TOTAL]])-Table2[[#This Row],[OUTSD_IND_GRANDFATHER]]</f>
        <v>0</v>
      </c>
      <c r="AO3746" s="273">
        <f>Table2[[#This Row],[OUTSD_IND_HEALTH_TOTAL]]-Table2[[#This Row],[OUTSD_IND_GRANDFATHER]]</f>
        <v>0</v>
      </c>
      <c r="AP3746" s="273">
        <f>(Table2[[#This Row],[OUTSD_SG_HEALTH_TOTAL]]+Table2[[#This Row],[EXCHG_SG_HEALTH_TOTAL]])-Table2[[#This Row],[OUTSD_SG_GRANDFATHER]]</f>
        <v>0</v>
      </c>
      <c r="AQ3746" s="273">
        <f>Table2[[#This Row],[OUTSD_SG_HEALTH_TOTAL]]-Table2[[#This Row],[OUTSD_SG_GRANDFATHER]]</f>
        <v>0</v>
      </c>
      <c r="AR3746" s="273">
        <f>Table2[[#This Row],[EXCHG_IND_HEALTH_TOTAL]]+Table2[[#This Row],[OUTSD_IND_HEALTH_TOTAL]]</f>
        <v>0</v>
      </c>
      <c r="AS3746" s="273">
        <f>Table2[[#This Row],[EXCHG_SG_HEALTH_TOTAL]]+Table2[[#This Row],[OUTSD_SG_HEALTH_TOTAL]]</f>
        <v>0</v>
      </c>
      <c r="AT3746" s="273">
        <f>Table2[[#This Row],[OUTSD_ATM_HEALTH_TOTAL]]+Table2[[#This Row],[OUTSD_LG_HEALTH_TOTAL]]+Table2[[#This Row],[Individual Total]]+Table2[[#This Row],[Small Group Total]]+Table2[[#This Row],[OUTSD_STUDENT]]</f>
        <v>0</v>
      </c>
    </row>
    <row r="3747" spans="1:46">
      <c r="A3747" t="s">
        <v>474</v>
      </c>
      <c r="B3747" t="s">
        <v>380</v>
      </c>
      <c r="AE3747">
        <v>50</v>
      </c>
      <c r="AL3747">
        <v>2023</v>
      </c>
      <c r="AM3747">
        <v>4</v>
      </c>
      <c r="AN3747" s="273">
        <f>(Table2[[#This Row],[OUTSD_IND_HEALTH_TOTAL]]+Table2[[#This Row],[EXCHG_IND_HEALTH_TOTAL]])-Table2[[#This Row],[OUTSD_IND_GRANDFATHER]]</f>
        <v>0</v>
      </c>
      <c r="AO3747" s="273">
        <f>Table2[[#This Row],[OUTSD_IND_HEALTH_TOTAL]]-Table2[[#This Row],[OUTSD_IND_GRANDFATHER]]</f>
        <v>0</v>
      </c>
      <c r="AP3747" s="273">
        <f>(Table2[[#This Row],[OUTSD_SG_HEALTH_TOTAL]]+Table2[[#This Row],[EXCHG_SG_HEALTH_TOTAL]])-Table2[[#This Row],[OUTSD_SG_GRANDFATHER]]</f>
        <v>0</v>
      </c>
      <c r="AQ3747" s="273">
        <f>Table2[[#This Row],[OUTSD_SG_HEALTH_TOTAL]]-Table2[[#This Row],[OUTSD_SG_GRANDFATHER]]</f>
        <v>0</v>
      </c>
      <c r="AR3747" s="273">
        <f>Table2[[#This Row],[EXCHG_IND_HEALTH_TOTAL]]+Table2[[#This Row],[OUTSD_IND_HEALTH_TOTAL]]</f>
        <v>0</v>
      </c>
      <c r="AS3747" s="273">
        <f>Table2[[#This Row],[EXCHG_SG_HEALTH_TOTAL]]+Table2[[#This Row],[OUTSD_SG_HEALTH_TOTAL]]</f>
        <v>0</v>
      </c>
      <c r="AT3747" s="273">
        <f>Table2[[#This Row],[OUTSD_ATM_HEALTH_TOTAL]]+Table2[[#This Row],[OUTSD_LG_HEALTH_TOTAL]]+Table2[[#This Row],[Individual Total]]+Table2[[#This Row],[Small Group Total]]+Table2[[#This Row],[OUTSD_STUDENT]]</f>
        <v>0</v>
      </c>
    </row>
    <row r="3748" spans="1:46">
      <c r="A3748" t="s">
        <v>474</v>
      </c>
      <c r="B3748" t="s">
        <v>387</v>
      </c>
      <c r="AE3748">
        <v>17</v>
      </c>
      <c r="AL3748">
        <v>2023</v>
      </c>
      <c r="AM3748">
        <v>4</v>
      </c>
      <c r="AN3748" s="273">
        <f>(Table2[[#This Row],[OUTSD_IND_HEALTH_TOTAL]]+Table2[[#This Row],[EXCHG_IND_HEALTH_TOTAL]])-Table2[[#This Row],[OUTSD_IND_GRANDFATHER]]</f>
        <v>0</v>
      </c>
      <c r="AO3748" s="273">
        <f>Table2[[#This Row],[OUTSD_IND_HEALTH_TOTAL]]-Table2[[#This Row],[OUTSD_IND_GRANDFATHER]]</f>
        <v>0</v>
      </c>
      <c r="AP3748" s="273">
        <f>(Table2[[#This Row],[OUTSD_SG_HEALTH_TOTAL]]+Table2[[#This Row],[EXCHG_SG_HEALTH_TOTAL]])-Table2[[#This Row],[OUTSD_SG_GRANDFATHER]]</f>
        <v>0</v>
      </c>
      <c r="AQ3748" s="273">
        <f>Table2[[#This Row],[OUTSD_SG_HEALTH_TOTAL]]-Table2[[#This Row],[OUTSD_SG_GRANDFATHER]]</f>
        <v>0</v>
      </c>
      <c r="AR3748" s="273">
        <f>Table2[[#This Row],[EXCHG_IND_HEALTH_TOTAL]]+Table2[[#This Row],[OUTSD_IND_HEALTH_TOTAL]]</f>
        <v>0</v>
      </c>
      <c r="AS3748" s="273">
        <f>Table2[[#This Row],[EXCHG_SG_HEALTH_TOTAL]]+Table2[[#This Row],[OUTSD_SG_HEALTH_TOTAL]]</f>
        <v>0</v>
      </c>
      <c r="AT3748" s="273">
        <f>Table2[[#This Row],[OUTSD_ATM_HEALTH_TOTAL]]+Table2[[#This Row],[OUTSD_LG_HEALTH_TOTAL]]+Table2[[#This Row],[Individual Total]]+Table2[[#This Row],[Small Group Total]]+Table2[[#This Row],[OUTSD_STUDENT]]</f>
        <v>0</v>
      </c>
    </row>
    <row r="3749" spans="1:46">
      <c r="A3749" t="s">
        <v>474</v>
      </c>
      <c r="B3749" t="s">
        <v>357</v>
      </c>
      <c r="AE3749">
        <v>131</v>
      </c>
      <c r="AL3749">
        <v>2023</v>
      </c>
      <c r="AM3749">
        <v>4</v>
      </c>
      <c r="AN3749" s="273">
        <f>(Table2[[#This Row],[OUTSD_IND_HEALTH_TOTAL]]+Table2[[#This Row],[EXCHG_IND_HEALTH_TOTAL]])-Table2[[#This Row],[OUTSD_IND_GRANDFATHER]]</f>
        <v>0</v>
      </c>
      <c r="AO3749" s="273">
        <f>Table2[[#This Row],[OUTSD_IND_HEALTH_TOTAL]]-Table2[[#This Row],[OUTSD_IND_GRANDFATHER]]</f>
        <v>0</v>
      </c>
      <c r="AP3749" s="273">
        <f>(Table2[[#This Row],[OUTSD_SG_HEALTH_TOTAL]]+Table2[[#This Row],[EXCHG_SG_HEALTH_TOTAL]])-Table2[[#This Row],[OUTSD_SG_GRANDFATHER]]</f>
        <v>0</v>
      </c>
      <c r="AQ3749" s="273">
        <f>Table2[[#This Row],[OUTSD_SG_HEALTH_TOTAL]]-Table2[[#This Row],[OUTSD_SG_GRANDFATHER]]</f>
        <v>0</v>
      </c>
      <c r="AR3749" s="273">
        <f>Table2[[#This Row],[EXCHG_IND_HEALTH_TOTAL]]+Table2[[#This Row],[OUTSD_IND_HEALTH_TOTAL]]</f>
        <v>0</v>
      </c>
      <c r="AS3749" s="273">
        <f>Table2[[#This Row],[EXCHG_SG_HEALTH_TOTAL]]+Table2[[#This Row],[OUTSD_SG_HEALTH_TOTAL]]</f>
        <v>0</v>
      </c>
      <c r="AT3749" s="273">
        <f>Table2[[#This Row],[OUTSD_ATM_HEALTH_TOTAL]]+Table2[[#This Row],[OUTSD_LG_HEALTH_TOTAL]]+Table2[[#This Row],[Individual Total]]+Table2[[#This Row],[Small Group Total]]+Table2[[#This Row],[OUTSD_STUDENT]]</f>
        <v>0</v>
      </c>
    </row>
    <row r="3750" spans="1:46">
      <c r="A3750" t="s">
        <v>474</v>
      </c>
      <c r="B3750" t="s">
        <v>362</v>
      </c>
      <c r="AE3750">
        <v>13</v>
      </c>
      <c r="AL3750">
        <v>2023</v>
      </c>
      <c r="AM3750">
        <v>4</v>
      </c>
      <c r="AN3750" s="273">
        <f>(Table2[[#This Row],[OUTSD_IND_HEALTH_TOTAL]]+Table2[[#This Row],[EXCHG_IND_HEALTH_TOTAL]])-Table2[[#This Row],[OUTSD_IND_GRANDFATHER]]</f>
        <v>0</v>
      </c>
      <c r="AO3750" s="273">
        <f>Table2[[#This Row],[OUTSD_IND_HEALTH_TOTAL]]-Table2[[#This Row],[OUTSD_IND_GRANDFATHER]]</f>
        <v>0</v>
      </c>
      <c r="AP3750" s="273">
        <f>(Table2[[#This Row],[OUTSD_SG_HEALTH_TOTAL]]+Table2[[#This Row],[EXCHG_SG_HEALTH_TOTAL]])-Table2[[#This Row],[OUTSD_SG_GRANDFATHER]]</f>
        <v>0</v>
      </c>
      <c r="AQ3750" s="273">
        <f>Table2[[#This Row],[OUTSD_SG_HEALTH_TOTAL]]-Table2[[#This Row],[OUTSD_SG_GRANDFATHER]]</f>
        <v>0</v>
      </c>
      <c r="AR3750" s="273">
        <f>Table2[[#This Row],[EXCHG_IND_HEALTH_TOTAL]]+Table2[[#This Row],[OUTSD_IND_HEALTH_TOTAL]]</f>
        <v>0</v>
      </c>
      <c r="AS3750" s="273">
        <f>Table2[[#This Row],[EXCHG_SG_HEALTH_TOTAL]]+Table2[[#This Row],[OUTSD_SG_HEALTH_TOTAL]]</f>
        <v>0</v>
      </c>
      <c r="AT3750" s="273">
        <f>Table2[[#This Row],[OUTSD_ATM_HEALTH_TOTAL]]+Table2[[#This Row],[OUTSD_LG_HEALTH_TOTAL]]+Table2[[#This Row],[Individual Total]]+Table2[[#This Row],[Small Group Total]]+Table2[[#This Row],[OUTSD_STUDENT]]</f>
        <v>0</v>
      </c>
    </row>
    <row r="3751" spans="1:46">
      <c r="A3751" t="s">
        <v>144</v>
      </c>
      <c r="B3751" t="s">
        <v>381</v>
      </c>
      <c r="AK3751">
        <v>1</v>
      </c>
      <c r="AL3751">
        <v>2023</v>
      </c>
      <c r="AM3751">
        <v>4</v>
      </c>
      <c r="AN3751" s="273">
        <f>(Table2[[#This Row],[OUTSD_IND_HEALTH_TOTAL]]+Table2[[#This Row],[EXCHG_IND_HEALTH_TOTAL]])-Table2[[#This Row],[OUTSD_IND_GRANDFATHER]]</f>
        <v>0</v>
      </c>
      <c r="AO3751" s="273">
        <f>Table2[[#This Row],[OUTSD_IND_HEALTH_TOTAL]]-Table2[[#This Row],[OUTSD_IND_GRANDFATHER]]</f>
        <v>0</v>
      </c>
      <c r="AP3751" s="273">
        <f>(Table2[[#This Row],[OUTSD_SG_HEALTH_TOTAL]]+Table2[[#This Row],[EXCHG_SG_HEALTH_TOTAL]])-Table2[[#This Row],[OUTSD_SG_GRANDFATHER]]</f>
        <v>0</v>
      </c>
      <c r="AQ3751" s="273">
        <f>Table2[[#This Row],[OUTSD_SG_HEALTH_TOTAL]]-Table2[[#This Row],[OUTSD_SG_GRANDFATHER]]</f>
        <v>0</v>
      </c>
      <c r="AR3751" s="273">
        <f>Table2[[#This Row],[EXCHG_IND_HEALTH_TOTAL]]+Table2[[#This Row],[OUTSD_IND_HEALTH_TOTAL]]</f>
        <v>0</v>
      </c>
      <c r="AS3751" s="273">
        <f>Table2[[#This Row],[EXCHG_SG_HEALTH_TOTAL]]+Table2[[#This Row],[OUTSD_SG_HEALTH_TOTAL]]</f>
        <v>0</v>
      </c>
      <c r="AT3751" s="273">
        <f>Table2[[#This Row],[OUTSD_ATM_HEALTH_TOTAL]]+Table2[[#This Row],[OUTSD_LG_HEALTH_TOTAL]]+Table2[[#This Row],[Individual Total]]+Table2[[#This Row],[Small Group Total]]+Table2[[#This Row],[OUTSD_STUDENT]]</f>
        <v>0</v>
      </c>
    </row>
    <row r="3752" spans="1:46">
      <c r="A3752" t="s">
        <v>144</v>
      </c>
      <c r="B3752" t="s">
        <v>363</v>
      </c>
      <c r="AK3752">
        <v>7</v>
      </c>
      <c r="AL3752">
        <v>2023</v>
      </c>
      <c r="AM3752">
        <v>4</v>
      </c>
      <c r="AN3752" s="273">
        <f>(Table2[[#This Row],[OUTSD_IND_HEALTH_TOTAL]]+Table2[[#This Row],[EXCHG_IND_HEALTH_TOTAL]])-Table2[[#This Row],[OUTSD_IND_GRANDFATHER]]</f>
        <v>0</v>
      </c>
      <c r="AO3752" s="273">
        <f>Table2[[#This Row],[OUTSD_IND_HEALTH_TOTAL]]-Table2[[#This Row],[OUTSD_IND_GRANDFATHER]]</f>
        <v>0</v>
      </c>
      <c r="AP3752" s="273">
        <f>(Table2[[#This Row],[OUTSD_SG_HEALTH_TOTAL]]+Table2[[#This Row],[EXCHG_SG_HEALTH_TOTAL]])-Table2[[#This Row],[OUTSD_SG_GRANDFATHER]]</f>
        <v>0</v>
      </c>
      <c r="AQ3752" s="273">
        <f>Table2[[#This Row],[OUTSD_SG_HEALTH_TOTAL]]-Table2[[#This Row],[OUTSD_SG_GRANDFATHER]]</f>
        <v>0</v>
      </c>
      <c r="AR3752" s="273">
        <f>Table2[[#This Row],[EXCHG_IND_HEALTH_TOTAL]]+Table2[[#This Row],[OUTSD_IND_HEALTH_TOTAL]]</f>
        <v>0</v>
      </c>
      <c r="AS3752" s="273">
        <f>Table2[[#This Row],[EXCHG_SG_HEALTH_TOTAL]]+Table2[[#This Row],[OUTSD_SG_HEALTH_TOTAL]]</f>
        <v>0</v>
      </c>
      <c r="AT3752" s="273">
        <f>Table2[[#This Row],[OUTSD_ATM_HEALTH_TOTAL]]+Table2[[#This Row],[OUTSD_LG_HEALTH_TOTAL]]+Table2[[#This Row],[Individual Total]]+Table2[[#This Row],[Small Group Total]]+Table2[[#This Row],[OUTSD_STUDENT]]</f>
        <v>0</v>
      </c>
    </row>
    <row r="3753" spans="1:46">
      <c r="A3753" t="s">
        <v>144</v>
      </c>
      <c r="B3753" t="s">
        <v>358</v>
      </c>
      <c r="AK3753">
        <v>28</v>
      </c>
      <c r="AL3753">
        <v>2023</v>
      </c>
      <c r="AM3753">
        <v>4</v>
      </c>
      <c r="AN3753" s="273">
        <f>(Table2[[#This Row],[OUTSD_IND_HEALTH_TOTAL]]+Table2[[#This Row],[EXCHG_IND_HEALTH_TOTAL]])-Table2[[#This Row],[OUTSD_IND_GRANDFATHER]]</f>
        <v>0</v>
      </c>
      <c r="AO3753" s="273">
        <f>Table2[[#This Row],[OUTSD_IND_HEALTH_TOTAL]]-Table2[[#This Row],[OUTSD_IND_GRANDFATHER]]</f>
        <v>0</v>
      </c>
      <c r="AP3753" s="273">
        <f>(Table2[[#This Row],[OUTSD_SG_HEALTH_TOTAL]]+Table2[[#This Row],[EXCHG_SG_HEALTH_TOTAL]])-Table2[[#This Row],[OUTSD_SG_GRANDFATHER]]</f>
        <v>0</v>
      </c>
      <c r="AQ3753" s="273">
        <f>Table2[[#This Row],[OUTSD_SG_HEALTH_TOTAL]]-Table2[[#This Row],[OUTSD_SG_GRANDFATHER]]</f>
        <v>0</v>
      </c>
      <c r="AR3753" s="273">
        <f>Table2[[#This Row],[EXCHG_IND_HEALTH_TOTAL]]+Table2[[#This Row],[OUTSD_IND_HEALTH_TOTAL]]</f>
        <v>0</v>
      </c>
      <c r="AS3753" s="273">
        <f>Table2[[#This Row],[EXCHG_SG_HEALTH_TOTAL]]+Table2[[#This Row],[OUTSD_SG_HEALTH_TOTAL]]</f>
        <v>0</v>
      </c>
      <c r="AT3753" s="273">
        <f>Table2[[#This Row],[OUTSD_ATM_HEALTH_TOTAL]]+Table2[[#This Row],[OUTSD_LG_HEALTH_TOTAL]]+Table2[[#This Row],[Individual Total]]+Table2[[#This Row],[Small Group Total]]+Table2[[#This Row],[OUTSD_STUDENT]]</f>
        <v>0</v>
      </c>
    </row>
    <row r="3754" spans="1:46">
      <c r="A3754" t="s">
        <v>144</v>
      </c>
      <c r="B3754" t="s">
        <v>361</v>
      </c>
      <c r="AK3754">
        <v>6</v>
      </c>
      <c r="AL3754">
        <v>2023</v>
      </c>
      <c r="AM3754">
        <v>4</v>
      </c>
      <c r="AN3754" s="273">
        <f>(Table2[[#This Row],[OUTSD_IND_HEALTH_TOTAL]]+Table2[[#This Row],[EXCHG_IND_HEALTH_TOTAL]])-Table2[[#This Row],[OUTSD_IND_GRANDFATHER]]</f>
        <v>0</v>
      </c>
      <c r="AO3754" s="273">
        <f>Table2[[#This Row],[OUTSD_IND_HEALTH_TOTAL]]-Table2[[#This Row],[OUTSD_IND_GRANDFATHER]]</f>
        <v>0</v>
      </c>
      <c r="AP3754" s="273">
        <f>(Table2[[#This Row],[OUTSD_SG_HEALTH_TOTAL]]+Table2[[#This Row],[EXCHG_SG_HEALTH_TOTAL]])-Table2[[#This Row],[OUTSD_SG_GRANDFATHER]]</f>
        <v>0</v>
      </c>
      <c r="AQ3754" s="273">
        <f>Table2[[#This Row],[OUTSD_SG_HEALTH_TOTAL]]-Table2[[#This Row],[OUTSD_SG_GRANDFATHER]]</f>
        <v>0</v>
      </c>
      <c r="AR3754" s="273">
        <f>Table2[[#This Row],[EXCHG_IND_HEALTH_TOTAL]]+Table2[[#This Row],[OUTSD_IND_HEALTH_TOTAL]]</f>
        <v>0</v>
      </c>
      <c r="AS3754" s="273">
        <f>Table2[[#This Row],[EXCHG_SG_HEALTH_TOTAL]]+Table2[[#This Row],[OUTSD_SG_HEALTH_TOTAL]]</f>
        <v>0</v>
      </c>
      <c r="AT3754" s="273">
        <f>Table2[[#This Row],[OUTSD_ATM_HEALTH_TOTAL]]+Table2[[#This Row],[OUTSD_LG_HEALTH_TOTAL]]+Table2[[#This Row],[Individual Total]]+Table2[[#This Row],[Small Group Total]]+Table2[[#This Row],[OUTSD_STUDENT]]</f>
        <v>0</v>
      </c>
    </row>
    <row r="3755" spans="1:46">
      <c r="A3755" t="s">
        <v>144</v>
      </c>
      <c r="B3755" t="s">
        <v>372</v>
      </c>
      <c r="AK3755">
        <v>8</v>
      </c>
      <c r="AL3755">
        <v>2023</v>
      </c>
      <c r="AM3755">
        <v>4</v>
      </c>
      <c r="AN3755" s="273">
        <f>(Table2[[#This Row],[OUTSD_IND_HEALTH_TOTAL]]+Table2[[#This Row],[EXCHG_IND_HEALTH_TOTAL]])-Table2[[#This Row],[OUTSD_IND_GRANDFATHER]]</f>
        <v>0</v>
      </c>
      <c r="AO3755" s="273">
        <f>Table2[[#This Row],[OUTSD_IND_HEALTH_TOTAL]]-Table2[[#This Row],[OUTSD_IND_GRANDFATHER]]</f>
        <v>0</v>
      </c>
      <c r="AP3755" s="273">
        <f>(Table2[[#This Row],[OUTSD_SG_HEALTH_TOTAL]]+Table2[[#This Row],[EXCHG_SG_HEALTH_TOTAL]])-Table2[[#This Row],[OUTSD_SG_GRANDFATHER]]</f>
        <v>0</v>
      </c>
      <c r="AQ3755" s="273">
        <f>Table2[[#This Row],[OUTSD_SG_HEALTH_TOTAL]]-Table2[[#This Row],[OUTSD_SG_GRANDFATHER]]</f>
        <v>0</v>
      </c>
      <c r="AR3755" s="273">
        <f>Table2[[#This Row],[EXCHG_IND_HEALTH_TOTAL]]+Table2[[#This Row],[OUTSD_IND_HEALTH_TOTAL]]</f>
        <v>0</v>
      </c>
      <c r="AS3755" s="273">
        <f>Table2[[#This Row],[EXCHG_SG_HEALTH_TOTAL]]+Table2[[#This Row],[OUTSD_SG_HEALTH_TOTAL]]</f>
        <v>0</v>
      </c>
      <c r="AT3755" s="273">
        <f>Table2[[#This Row],[OUTSD_ATM_HEALTH_TOTAL]]+Table2[[#This Row],[OUTSD_LG_HEALTH_TOTAL]]+Table2[[#This Row],[Individual Total]]+Table2[[#This Row],[Small Group Total]]+Table2[[#This Row],[OUTSD_STUDENT]]</f>
        <v>0</v>
      </c>
    </row>
    <row r="3756" spans="1:46">
      <c r="A3756" t="s">
        <v>144</v>
      </c>
      <c r="B3756" t="s">
        <v>376</v>
      </c>
      <c r="AK3756">
        <v>2</v>
      </c>
      <c r="AL3756">
        <v>2023</v>
      </c>
      <c r="AM3756">
        <v>4</v>
      </c>
      <c r="AN3756" s="273">
        <f>(Table2[[#This Row],[OUTSD_IND_HEALTH_TOTAL]]+Table2[[#This Row],[EXCHG_IND_HEALTH_TOTAL]])-Table2[[#This Row],[OUTSD_IND_GRANDFATHER]]</f>
        <v>0</v>
      </c>
      <c r="AO3756" s="273">
        <f>Table2[[#This Row],[OUTSD_IND_HEALTH_TOTAL]]-Table2[[#This Row],[OUTSD_IND_GRANDFATHER]]</f>
        <v>0</v>
      </c>
      <c r="AP3756" s="273">
        <f>(Table2[[#This Row],[OUTSD_SG_HEALTH_TOTAL]]+Table2[[#This Row],[EXCHG_SG_HEALTH_TOTAL]])-Table2[[#This Row],[OUTSD_SG_GRANDFATHER]]</f>
        <v>0</v>
      </c>
      <c r="AQ3756" s="273">
        <f>Table2[[#This Row],[OUTSD_SG_HEALTH_TOTAL]]-Table2[[#This Row],[OUTSD_SG_GRANDFATHER]]</f>
        <v>0</v>
      </c>
      <c r="AR3756" s="273">
        <f>Table2[[#This Row],[EXCHG_IND_HEALTH_TOTAL]]+Table2[[#This Row],[OUTSD_IND_HEALTH_TOTAL]]</f>
        <v>0</v>
      </c>
      <c r="AS3756" s="273">
        <f>Table2[[#This Row],[EXCHG_SG_HEALTH_TOTAL]]+Table2[[#This Row],[OUTSD_SG_HEALTH_TOTAL]]</f>
        <v>0</v>
      </c>
      <c r="AT3756" s="273">
        <f>Table2[[#This Row],[OUTSD_ATM_HEALTH_TOTAL]]+Table2[[#This Row],[OUTSD_LG_HEALTH_TOTAL]]+Table2[[#This Row],[Individual Total]]+Table2[[#This Row],[Small Group Total]]+Table2[[#This Row],[OUTSD_STUDENT]]</f>
        <v>0</v>
      </c>
    </row>
    <row r="3757" spans="1:46">
      <c r="A3757" t="s">
        <v>144</v>
      </c>
      <c r="B3757" t="s">
        <v>377</v>
      </c>
      <c r="AK3757">
        <v>2</v>
      </c>
      <c r="AL3757">
        <v>2023</v>
      </c>
      <c r="AM3757">
        <v>4</v>
      </c>
      <c r="AN3757" s="273">
        <f>(Table2[[#This Row],[OUTSD_IND_HEALTH_TOTAL]]+Table2[[#This Row],[EXCHG_IND_HEALTH_TOTAL]])-Table2[[#This Row],[OUTSD_IND_GRANDFATHER]]</f>
        <v>0</v>
      </c>
      <c r="AO3757" s="273">
        <f>Table2[[#This Row],[OUTSD_IND_HEALTH_TOTAL]]-Table2[[#This Row],[OUTSD_IND_GRANDFATHER]]</f>
        <v>0</v>
      </c>
      <c r="AP3757" s="273">
        <f>(Table2[[#This Row],[OUTSD_SG_HEALTH_TOTAL]]+Table2[[#This Row],[EXCHG_SG_HEALTH_TOTAL]])-Table2[[#This Row],[OUTSD_SG_GRANDFATHER]]</f>
        <v>0</v>
      </c>
      <c r="AQ3757" s="273">
        <f>Table2[[#This Row],[OUTSD_SG_HEALTH_TOTAL]]-Table2[[#This Row],[OUTSD_SG_GRANDFATHER]]</f>
        <v>0</v>
      </c>
      <c r="AR3757" s="273">
        <f>Table2[[#This Row],[EXCHG_IND_HEALTH_TOTAL]]+Table2[[#This Row],[OUTSD_IND_HEALTH_TOTAL]]</f>
        <v>0</v>
      </c>
      <c r="AS3757" s="273">
        <f>Table2[[#This Row],[EXCHG_SG_HEALTH_TOTAL]]+Table2[[#This Row],[OUTSD_SG_HEALTH_TOTAL]]</f>
        <v>0</v>
      </c>
      <c r="AT3757" s="273">
        <f>Table2[[#This Row],[OUTSD_ATM_HEALTH_TOTAL]]+Table2[[#This Row],[OUTSD_LG_HEALTH_TOTAL]]+Table2[[#This Row],[Individual Total]]+Table2[[#This Row],[Small Group Total]]+Table2[[#This Row],[OUTSD_STUDENT]]</f>
        <v>0</v>
      </c>
    </row>
    <row r="3758" spans="1:46">
      <c r="A3758" t="s">
        <v>144</v>
      </c>
      <c r="B3758" t="s">
        <v>370</v>
      </c>
      <c r="AK3758">
        <v>2</v>
      </c>
      <c r="AL3758">
        <v>2023</v>
      </c>
      <c r="AM3758">
        <v>4</v>
      </c>
      <c r="AN3758" s="273">
        <f>(Table2[[#This Row],[OUTSD_IND_HEALTH_TOTAL]]+Table2[[#This Row],[EXCHG_IND_HEALTH_TOTAL]])-Table2[[#This Row],[OUTSD_IND_GRANDFATHER]]</f>
        <v>0</v>
      </c>
      <c r="AO3758" s="273">
        <f>Table2[[#This Row],[OUTSD_IND_HEALTH_TOTAL]]-Table2[[#This Row],[OUTSD_IND_GRANDFATHER]]</f>
        <v>0</v>
      </c>
      <c r="AP3758" s="273">
        <f>(Table2[[#This Row],[OUTSD_SG_HEALTH_TOTAL]]+Table2[[#This Row],[EXCHG_SG_HEALTH_TOTAL]])-Table2[[#This Row],[OUTSD_SG_GRANDFATHER]]</f>
        <v>0</v>
      </c>
      <c r="AQ3758" s="273">
        <f>Table2[[#This Row],[OUTSD_SG_HEALTH_TOTAL]]-Table2[[#This Row],[OUTSD_SG_GRANDFATHER]]</f>
        <v>0</v>
      </c>
      <c r="AR3758" s="273">
        <f>Table2[[#This Row],[EXCHG_IND_HEALTH_TOTAL]]+Table2[[#This Row],[OUTSD_IND_HEALTH_TOTAL]]</f>
        <v>0</v>
      </c>
      <c r="AS3758" s="273">
        <f>Table2[[#This Row],[EXCHG_SG_HEALTH_TOTAL]]+Table2[[#This Row],[OUTSD_SG_HEALTH_TOTAL]]</f>
        <v>0</v>
      </c>
      <c r="AT3758" s="273">
        <f>Table2[[#This Row],[OUTSD_ATM_HEALTH_TOTAL]]+Table2[[#This Row],[OUTSD_LG_HEALTH_TOTAL]]+Table2[[#This Row],[Individual Total]]+Table2[[#This Row],[Small Group Total]]+Table2[[#This Row],[OUTSD_STUDENT]]</f>
        <v>0</v>
      </c>
    </row>
    <row r="3759" spans="1:46">
      <c r="A3759" t="s">
        <v>144</v>
      </c>
      <c r="B3759" t="s">
        <v>367</v>
      </c>
      <c r="AK3759">
        <v>12</v>
      </c>
      <c r="AL3759">
        <v>2023</v>
      </c>
      <c r="AM3759">
        <v>4</v>
      </c>
      <c r="AN3759" s="273">
        <f>(Table2[[#This Row],[OUTSD_IND_HEALTH_TOTAL]]+Table2[[#This Row],[EXCHG_IND_HEALTH_TOTAL]])-Table2[[#This Row],[OUTSD_IND_GRANDFATHER]]</f>
        <v>0</v>
      </c>
      <c r="AO3759" s="273">
        <f>Table2[[#This Row],[OUTSD_IND_HEALTH_TOTAL]]-Table2[[#This Row],[OUTSD_IND_GRANDFATHER]]</f>
        <v>0</v>
      </c>
      <c r="AP3759" s="273">
        <f>(Table2[[#This Row],[OUTSD_SG_HEALTH_TOTAL]]+Table2[[#This Row],[EXCHG_SG_HEALTH_TOTAL]])-Table2[[#This Row],[OUTSD_SG_GRANDFATHER]]</f>
        <v>0</v>
      </c>
      <c r="AQ3759" s="273">
        <f>Table2[[#This Row],[OUTSD_SG_HEALTH_TOTAL]]-Table2[[#This Row],[OUTSD_SG_GRANDFATHER]]</f>
        <v>0</v>
      </c>
      <c r="AR3759" s="273">
        <f>Table2[[#This Row],[EXCHG_IND_HEALTH_TOTAL]]+Table2[[#This Row],[OUTSD_IND_HEALTH_TOTAL]]</f>
        <v>0</v>
      </c>
      <c r="AS3759" s="273">
        <f>Table2[[#This Row],[EXCHG_SG_HEALTH_TOTAL]]+Table2[[#This Row],[OUTSD_SG_HEALTH_TOTAL]]</f>
        <v>0</v>
      </c>
      <c r="AT3759" s="273">
        <f>Table2[[#This Row],[OUTSD_ATM_HEALTH_TOTAL]]+Table2[[#This Row],[OUTSD_LG_HEALTH_TOTAL]]+Table2[[#This Row],[Individual Total]]+Table2[[#This Row],[Small Group Total]]+Table2[[#This Row],[OUTSD_STUDENT]]</f>
        <v>0</v>
      </c>
    </row>
    <row r="3760" spans="1:46">
      <c r="A3760" t="s">
        <v>144</v>
      </c>
      <c r="B3760" t="s">
        <v>389</v>
      </c>
      <c r="AK3760">
        <v>4</v>
      </c>
      <c r="AL3760">
        <v>2023</v>
      </c>
      <c r="AM3760">
        <v>4</v>
      </c>
      <c r="AN3760" s="273">
        <f>(Table2[[#This Row],[OUTSD_IND_HEALTH_TOTAL]]+Table2[[#This Row],[EXCHG_IND_HEALTH_TOTAL]])-Table2[[#This Row],[OUTSD_IND_GRANDFATHER]]</f>
        <v>0</v>
      </c>
      <c r="AO3760" s="273">
        <f>Table2[[#This Row],[OUTSD_IND_HEALTH_TOTAL]]-Table2[[#This Row],[OUTSD_IND_GRANDFATHER]]</f>
        <v>0</v>
      </c>
      <c r="AP3760" s="273">
        <f>(Table2[[#This Row],[OUTSD_SG_HEALTH_TOTAL]]+Table2[[#This Row],[EXCHG_SG_HEALTH_TOTAL]])-Table2[[#This Row],[OUTSD_SG_GRANDFATHER]]</f>
        <v>0</v>
      </c>
      <c r="AQ3760" s="273">
        <f>Table2[[#This Row],[OUTSD_SG_HEALTH_TOTAL]]-Table2[[#This Row],[OUTSD_SG_GRANDFATHER]]</f>
        <v>0</v>
      </c>
      <c r="AR3760" s="273">
        <f>Table2[[#This Row],[EXCHG_IND_HEALTH_TOTAL]]+Table2[[#This Row],[OUTSD_IND_HEALTH_TOTAL]]</f>
        <v>0</v>
      </c>
      <c r="AS3760" s="273">
        <f>Table2[[#This Row],[EXCHG_SG_HEALTH_TOTAL]]+Table2[[#This Row],[OUTSD_SG_HEALTH_TOTAL]]</f>
        <v>0</v>
      </c>
      <c r="AT3760" s="273">
        <f>Table2[[#This Row],[OUTSD_ATM_HEALTH_TOTAL]]+Table2[[#This Row],[OUTSD_LG_HEALTH_TOTAL]]+Table2[[#This Row],[Individual Total]]+Table2[[#This Row],[Small Group Total]]+Table2[[#This Row],[OUTSD_STUDENT]]</f>
        <v>0</v>
      </c>
    </row>
    <row r="3761" spans="1:46">
      <c r="A3761" t="s">
        <v>144</v>
      </c>
      <c r="B3761" t="s">
        <v>360</v>
      </c>
      <c r="AK3761">
        <v>1</v>
      </c>
      <c r="AL3761">
        <v>2023</v>
      </c>
      <c r="AM3761">
        <v>4</v>
      </c>
      <c r="AN3761" s="273">
        <f>(Table2[[#This Row],[OUTSD_IND_HEALTH_TOTAL]]+Table2[[#This Row],[EXCHG_IND_HEALTH_TOTAL]])-Table2[[#This Row],[OUTSD_IND_GRANDFATHER]]</f>
        <v>0</v>
      </c>
      <c r="AO3761" s="273">
        <f>Table2[[#This Row],[OUTSD_IND_HEALTH_TOTAL]]-Table2[[#This Row],[OUTSD_IND_GRANDFATHER]]</f>
        <v>0</v>
      </c>
      <c r="AP3761" s="273">
        <f>(Table2[[#This Row],[OUTSD_SG_HEALTH_TOTAL]]+Table2[[#This Row],[EXCHG_SG_HEALTH_TOTAL]])-Table2[[#This Row],[OUTSD_SG_GRANDFATHER]]</f>
        <v>0</v>
      </c>
      <c r="AQ3761" s="273">
        <f>Table2[[#This Row],[OUTSD_SG_HEALTH_TOTAL]]-Table2[[#This Row],[OUTSD_SG_GRANDFATHER]]</f>
        <v>0</v>
      </c>
      <c r="AR3761" s="273">
        <f>Table2[[#This Row],[EXCHG_IND_HEALTH_TOTAL]]+Table2[[#This Row],[OUTSD_IND_HEALTH_TOTAL]]</f>
        <v>0</v>
      </c>
      <c r="AS3761" s="273">
        <f>Table2[[#This Row],[EXCHG_SG_HEALTH_TOTAL]]+Table2[[#This Row],[OUTSD_SG_HEALTH_TOTAL]]</f>
        <v>0</v>
      </c>
      <c r="AT3761" s="273">
        <f>Table2[[#This Row],[OUTSD_ATM_HEALTH_TOTAL]]+Table2[[#This Row],[OUTSD_LG_HEALTH_TOTAL]]+Table2[[#This Row],[Individual Total]]+Table2[[#This Row],[Small Group Total]]+Table2[[#This Row],[OUTSD_STUDENT]]</f>
        <v>0</v>
      </c>
    </row>
    <row r="3762" spans="1:46">
      <c r="A3762" t="s">
        <v>144</v>
      </c>
      <c r="B3762" t="s">
        <v>368</v>
      </c>
      <c r="AK3762">
        <v>4</v>
      </c>
      <c r="AL3762">
        <v>2023</v>
      </c>
      <c r="AM3762">
        <v>4</v>
      </c>
      <c r="AN3762" s="273">
        <f>(Table2[[#This Row],[OUTSD_IND_HEALTH_TOTAL]]+Table2[[#This Row],[EXCHG_IND_HEALTH_TOTAL]])-Table2[[#This Row],[OUTSD_IND_GRANDFATHER]]</f>
        <v>0</v>
      </c>
      <c r="AO3762" s="273">
        <f>Table2[[#This Row],[OUTSD_IND_HEALTH_TOTAL]]-Table2[[#This Row],[OUTSD_IND_GRANDFATHER]]</f>
        <v>0</v>
      </c>
      <c r="AP3762" s="273">
        <f>(Table2[[#This Row],[OUTSD_SG_HEALTH_TOTAL]]+Table2[[#This Row],[EXCHG_SG_HEALTH_TOTAL]])-Table2[[#This Row],[OUTSD_SG_GRANDFATHER]]</f>
        <v>0</v>
      </c>
      <c r="AQ3762" s="273">
        <f>Table2[[#This Row],[OUTSD_SG_HEALTH_TOTAL]]-Table2[[#This Row],[OUTSD_SG_GRANDFATHER]]</f>
        <v>0</v>
      </c>
      <c r="AR3762" s="273">
        <f>Table2[[#This Row],[EXCHG_IND_HEALTH_TOTAL]]+Table2[[#This Row],[OUTSD_IND_HEALTH_TOTAL]]</f>
        <v>0</v>
      </c>
      <c r="AS3762" s="273">
        <f>Table2[[#This Row],[EXCHG_SG_HEALTH_TOTAL]]+Table2[[#This Row],[OUTSD_SG_HEALTH_TOTAL]]</f>
        <v>0</v>
      </c>
      <c r="AT3762" s="273">
        <f>Table2[[#This Row],[OUTSD_ATM_HEALTH_TOTAL]]+Table2[[#This Row],[OUTSD_LG_HEALTH_TOTAL]]+Table2[[#This Row],[Individual Total]]+Table2[[#This Row],[Small Group Total]]+Table2[[#This Row],[OUTSD_STUDENT]]</f>
        <v>0</v>
      </c>
    </row>
    <row r="3763" spans="1:46">
      <c r="A3763" t="s">
        <v>144</v>
      </c>
      <c r="B3763" t="s">
        <v>378</v>
      </c>
      <c r="AK3763">
        <v>2</v>
      </c>
      <c r="AL3763">
        <v>2023</v>
      </c>
      <c r="AM3763">
        <v>4</v>
      </c>
      <c r="AN3763" s="273">
        <f>(Table2[[#This Row],[OUTSD_IND_HEALTH_TOTAL]]+Table2[[#This Row],[EXCHG_IND_HEALTH_TOTAL]])-Table2[[#This Row],[OUTSD_IND_GRANDFATHER]]</f>
        <v>0</v>
      </c>
      <c r="AO3763" s="273">
        <f>Table2[[#This Row],[OUTSD_IND_HEALTH_TOTAL]]-Table2[[#This Row],[OUTSD_IND_GRANDFATHER]]</f>
        <v>0</v>
      </c>
      <c r="AP3763" s="273">
        <f>(Table2[[#This Row],[OUTSD_SG_HEALTH_TOTAL]]+Table2[[#This Row],[EXCHG_SG_HEALTH_TOTAL]])-Table2[[#This Row],[OUTSD_SG_GRANDFATHER]]</f>
        <v>0</v>
      </c>
      <c r="AQ3763" s="273">
        <f>Table2[[#This Row],[OUTSD_SG_HEALTH_TOTAL]]-Table2[[#This Row],[OUTSD_SG_GRANDFATHER]]</f>
        <v>0</v>
      </c>
      <c r="AR3763" s="273">
        <f>Table2[[#This Row],[EXCHG_IND_HEALTH_TOTAL]]+Table2[[#This Row],[OUTSD_IND_HEALTH_TOTAL]]</f>
        <v>0</v>
      </c>
      <c r="AS3763" s="273">
        <f>Table2[[#This Row],[EXCHG_SG_HEALTH_TOTAL]]+Table2[[#This Row],[OUTSD_SG_HEALTH_TOTAL]]</f>
        <v>0</v>
      </c>
      <c r="AT3763" s="273">
        <f>Table2[[#This Row],[OUTSD_ATM_HEALTH_TOTAL]]+Table2[[#This Row],[OUTSD_LG_HEALTH_TOTAL]]+Table2[[#This Row],[Individual Total]]+Table2[[#This Row],[Small Group Total]]+Table2[[#This Row],[OUTSD_STUDENT]]</f>
        <v>0</v>
      </c>
    </row>
    <row r="3764" spans="1:46">
      <c r="A3764" t="s">
        <v>144</v>
      </c>
      <c r="B3764" t="s">
        <v>369</v>
      </c>
      <c r="AK3764">
        <v>5</v>
      </c>
      <c r="AL3764">
        <v>2023</v>
      </c>
      <c r="AM3764">
        <v>4</v>
      </c>
      <c r="AN3764" s="273">
        <f>(Table2[[#This Row],[OUTSD_IND_HEALTH_TOTAL]]+Table2[[#This Row],[EXCHG_IND_HEALTH_TOTAL]])-Table2[[#This Row],[OUTSD_IND_GRANDFATHER]]</f>
        <v>0</v>
      </c>
      <c r="AO3764" s="273">
        <f>Table2[[#This Row],[OUTSD_IND_HEALTH_TOTAL]]-Table2[[#This Row],[OUTSD_IND_GRANDFATHER]]</f>
        <v>0</v>
      </c>
      <c r="AP3764" s="273">
        <f>(Table2[[#This Row],[OUTSD_SG_HEALTH_TOTAL]]+Table2[[#This Row],[EXCHG_SG_HEALTH_TOTAL]])-Table2[[#This Row],[OUTSD_SG_GRANDFATHER]]</f>
        <v>0</v>
      </c>
      <c r="AQ3764" s="273">
        <f>Table2[[#This Row],[OUTSD_SG_HEALTH_TOTAL]]-Table2[[#This Row],[OUTSD_SG_GRANDFATHER]]</f>
        <v>0</v>
      </c>
      <c r="AR3764" s="273">
        <f>Table2[[#This Row],[EXCHG_IND_HEALTH_TOTAL]]+Table2[[#This Row],[OUTSD_IND_HEALTH_TOTAL]]</f>
        <v>0</v>
      </c>
      <c r="AS3764" s="273">
        <f>Table2[[#This Row],[EXCHG_SG_HEALTH_TOTAL]]+Table2[[#This Row],[OUTSD_SG_HEALTH_TOTAL]]</f>
        <v>0</v>
      </c>
      <c r="AT3764" s="273">
        <f>Table2[[#This Row],[OUTSD_ATM_HEALTH_TOTAL]]+Table2[[#This Row],[OUTSD_LG_HEALTH_TOTAL]]+Table2[[#This Row],[Individual Total]]+Table2[[#This Row],[Small Group Total]]+Table2[[#This Row],[OUTSD_STUDENT]]</f>
        <v>0</v>
      </c>
    </row>
    <row r="3765" spans="1:46">
      <c r="A3765" t="s">
        <v>144</v>
      </c>
      <c r="B3765" t="s">
        <v>366</v>
      </c>
      <c r="AK3765">
        <v>40</v>
      </c>
      <c r="AL3765">
        <v>2023</v>
      </c>
      <c r="AM3765">
        <v>4</v>
      </c>
      <c r="AN3765" s="273">
        <f>(Table2[[#This Row],[OUTSD_IND_HEALTH_TOTAL]]+Table2[[#This Row],[EXCHG_IND_HEALTH_TOTAL]])-Table2[[#This Row],[OUTSD_IND_GRANDFATHER]]</f>
        <v>0</v>
      </c>
      <c r="AO3765" s="273">
        <f>Table2[[#This Row],[OUTSD_IND_HEALTH_TOTAL]]-Table2[[#This Row],[OUTSD_IND_GRANDFATHER]]</f>
        <v>0</v>
      </c>
      <c r="AP3765" s="273">
        <f>(Table2[[#This Row],[OUTSD_SG_HEALTH_TOTAL]]+Table2[[#This Row],[EXCHG_SG_HEALTH_TOTAL]])-Table2[[#This Row],[OUTSD_SG_GRANDFATHER]]</f>
        <v>0</v>
      </c>
      <c r="AQ3765" s="273">
        <f>Table2[[#This Row],[OUTSD_SG_HEALTH_TOTAL]]-Table2[[#This Row],[OUTSD_SG_GRANDFATHER]]</f>
        <v>0</v>
      </c>
      <c r="AR3765" s="273">
        <f>Table2[[#This Row],[EXCHG_IND_HEALTH_TOTAL]]+Table2[[#This Row],[OUTSD_IND_HEALTH_TOTAL]]</f>
        <v>0</v>
      </c>
      <c r="AS3765" s="273">
        <f>Table2[[#This Row],[EXCHG_SG_HEALTH_TOTAL]]+Table2[[#This Row],[OUTSD_SG_HEALTH_TOTAL]]</f>
        <v>0</v>
      </c>
      <c r="AT3765" s="273">
        <f>Table2[[#This Row],[OUTSD_ATM_HEALTH_TOTAL]]+Table2[[#This Row],[OUTSD_LG_HEALTH_TOTAL]]+Table2[[#This Row],[Individual Total]]+Table2[[#This Row],[Small Group Total]]+Table2[[#This Row],[OUTSD_STUDENT]]</f>
        <v>0</v>
      </c>
    </row>
    <row r="3766" spans="1:46">
      <c r="A3766" t="s">
        <v>144</v>
      </c>
      <c r="B3766" t="s">
        <v>375</v>
      </c>
      <c r="AK3766">
        <v>9</v>
      </c>
      <c r="AL3766">
        <v>2023</v>
      </c>
      <c r="AM3766">
        <v>4</v>
      </c>
      <c r="AN3766" s="273">
        <f>(Table2[[#This Row],[OUTSD_IND_HEALTH_TOTAL]]+Table2[[#This Row],[EXCHG_IND_HEALTH_TOTAL]])-Table2[[#This Row],[OUTSD_IND_GRANDFATHER]]</f>
        <v>0</v>
      </c>
      <c r="AO3766" s="273">
        <f>Table2[[#This Row],[OUTSD_IND_HEALTH_TOTAL]]-Table2[[#This Row],[OUTSD_IND_GRANDFATHER]]</f>
        <v>0</v>
      </c>
      <c r="AP3766" s="273">
        <f>(Table2[[#This Row],[OUTSD_SG_HEALTH_TOTAL]]+Table2[[#This Row],[EXCHG_SG_HEALTH_TOTAL]])-Table2[[#This Row],[OUTSD_SG_GRANDFATHER]]</f>
        <v>0</v>
      </c>
      <c r="AQ3766" s="273">
        <f>Table2[[#This Row],[OUTSD_SG_HEALTH_TOTAL]]-Table2[[#This Row],[OUTSD_SG_GRANDFATHER]]</f>
        <v>0</v>
      </c>
      <c r="AR3766" s="273">
        <f>Table2[[#This Row],[EXCHG_IND_HEALTH_TOTAL]]+Table2[[#This Row],[OUTSD_IND_HEALTH_TOTAL]]</f>
        <v>0</v>
      </c>
      <c r="AS3766" s="273">
        <f>Table2[[#This Row],[EXCHG_SG_HEALTH_TOTAL]]+Table2[[#This Row],[OUTSD_SG_HEALTH_TOTAL]]</f>
        <v>0</v>
      </c>
      <c r="AT3766" s="273">
        <f>Table2[[#This Row],[OUTSD_ATM_HEALTH_TOTAL]]+Table2[[#This Row],[OUTSD_LG_HEALTH_TOTAL]]+Table2[[#This Row],[Individual Total]]+Table2[[#This Row],[Small Group Total]]+Table2[[#This Row],[OUTSD_STUDENT]]</f>
        <v>0</v>
      </c>
    </row>
    <row r="3767" spans="1:46">
      <c r="A3767" t="s">
        <v>144</v>
      </c>
      <c r="B3767" t="s">
        <v>365</v>
      </c>
      <c r="AK3767">
        <v>15</v>
      </c>
      <c r="AL3767">
        <v>2023</v>
      </c>
      <c r="AM3767">
        <v>4</v>
      </c>
      <c r="AN3767" s="273">
        <f>(Table2[[#This Row],[OUTSD_IND_HEALTH_TOTAL]]+Table2[[#This Row],[EXCHG_IND_HEALTH_TOTAL]])-Table2[[#This Row],[OUTSD_IND_GRANDFATHER]]</f>
        <v>0</v>
      </c>
      <c r="AO3767" s="273">
        <f>Table2[[#This Row],[OUTSD_IND_HEALTH_TOTAL]]-Table2[[#This Row],[OUTSD_IND_GRANDFATHER]]</f>
        <v>0</v>
      </c>
      <c r="AP3767" s="273">
        <f>(Table2[[#This Row],[OUTSD_SG_HEALTH_TOTAL]]+Table2[[#This Row],[EXCHG_SG_HEALTH_TOTAL]])-Table2[[#This Row],[OUTSD_SG_GRANDFATHER]]</f>
        <v>0</v>
      </c>
      <c r="AQ3767" s="273">
        <f>Table2[[#This Row],[OUTSD_SG_HEALTH_TOTAL]]-Table2[[#This Row],[OUTSD_SG_GRANDFATHER]]</f>
        <v>0</v>
      </c>
      <c r="AR3767" s="273">
        <f>Table2[[#This Row],[EXCHG_IND_HEALTH_TOTAL]]+Table2[[#This Row],[OUTSD_IND_HEALTH_TOTAL]]</f>
        <v>0</v>
      </c>
      <c r="AS3767" s="273">
        <f>Table2[[#This Row],[EXCHG_SG_HEALTH_TOTAL]]+Table2[[#This Row],[OUTSD_SG_HEALTH_TOTAL]]</f>
        <v>0</v>
      </c>
      <c r="AT3767" s="273">
        <f>Table2[[#This Row],[OUTSD_ATM_HEALTH_TOTAL]]+Table2[[#This Row],[OUTSD_LG_HEALTH_TOTAL]]+Table2[[#This Row],[Individual Total]]+Table2[[#This Row],[Small Group Total]]+Table2[[#This Row],[OUTSD_STUDENT]]</f>
        <v>0</v>
      </c>
    </row>
    <row r="3768" spans="1:46">
      <c r="A3768" t="s">
        <v>144</v>
      </c>
      <c r="B3768" t="s">
        <v>383</v>
      </c>
      <c r="AK3768">
        <v>1</v>
      </c>
      <c r="AL3768">
        <v>2023</v>
      </c>
      <c r="AM3768">
        <v>4</v>
      </c>
      <c r="AN3768" s="273">
        <f>(Table2[[#This Row],[OUTSD_IND_HEALTH_TOTAL]]+Table2[[#This Row],[EXCHG_IND_HEALTH_TOTAL]])-Table2[[#This Row],[OUTSD_IND_GRANDFATHER]]</f>
        <v>0</v>
      </c>
      <c r="AO3768" s="273">
        <f>Table2[[#This Row],[OUTSD_IND_HEALTH_TOTAL]]-Table2[[#This Row],[OUTSD_IND_GRANDFATHER]]</f>
        <v>0</v>
      </c>
      <c r="AP3768" s="273">
        <f>(Table2[[#This Row],[OUTSD_SG_HEALTH_TOTAL]]+Table2[[#This Row],[EXCHG_SG_HEALTH_TOTAL]])-Table2[[#This Row],[OUTSD_SG_GRANDFATHER]]</f>
        <v>0</v>
      </c>
      <c r="AQ3768" s="273">
        <f>Table2[[#This Row],[OUTSD_SG_HEALTH_TOTAL]]-Table2[[#This Row],[OUTSD_SG_GRANDFATHER]]</f>
        <v>0</v>
      </c>
      <c r="AR3768" s="273">
        <f>Table2[[#This Row],[EXCHG_IND_HEALTH_TOTAL]]+Table2[[#This Row],[OUTSD_IND_HEALTH_TOTAL]]</f>
        <v>0</v>
      </c>
      <c r="AS3768" s="273">
        <f>Table2[[#This Row],[EXCHG_SG_HEALTH_TOTAL]]+Table2[[#This Row],[OUTSD_SG_HEALTH_TOTAL]]</f>
        <v>0</v>
      </c>
      <c r="AT3768" s="273">
        <f>Table2[[#This Row],[OUTSD_ATM_HEALTH_TOTAL]]+Table2[[#This Row],[OUTSD_LG_HEALTH_TOTAL]]+Table2[[#This Row],[Individual Total]]+Table2[[#This Row],[Small Group Total]]+Table2[[#This Row],[OUTSD_STUDENT]]</f>
        <v>0</v>
      </c>
    </row>
    <row r="3769" spans="1:46">
      <c r="A3769" t="s">
        <v>144</v>
      </c>
      <c r="B3769" t="s">
        <v>356</v>
      </c>
      <c r="AK3769">
        <v>33</v>
      </c>
      <c r="AL3769">
        <v>2023</v>
      </c>
      <c r="AM3769">
        <v>4</v>
      </c>
      <c r="AN3769" s="273">
        <f>(Table2[[#This Row],[OUTSD_IND_HEALTH_TOTAL]]+Table2[[#This Row],[EXCHG_IND_HEALTH_TOTAL]])-Table2[[#This Row],[OUTSD_IND_GRANDFATHER]]</f>
        <v>0</v>
      </c>
      <c r="AO3769" s="273">
        <f>Table2[[#This Row],[OUTSD_IND_HEALTH_TOTAL]]-Table2[[#This Row],[OUTSD_IND_GRANDFATHER]]</f>
        <v>0</v>
      </c>
      <c r="AP3769" s="273">
        <f>(Table2[[#This Row],[OUTSD_SG_HEALTH_TOTAL]]+Table2[[#This Row],[EXCHG_SG_HEALTH_TOTAL]])-Table2[[#This Row],[OUTSD_SG_GRANDFATHER]]</f>
        <v>0</v>
      </c>
      <c r="AQ3769" s="273">
        <f>Table2[[#This Row],[OUTSD_SG_HEALTH_TOTAL]]-Table2[[#This Row],[OUTSD_SG_GRANDFATHER]]</f>
        <v>0</v>
      </c>
      <c r="AR3769" s="273">
        <f>Table2[[#This Row],[EXCHG_IND_HEALTH_TOTAL]]+Table2[[#This Row],[OUTSD_IND_HEALTH_TOTAL]]</f>
        <v>0</v>
      </c>
      <c r="AS3769" s="273">
        <f>Table2[[#This Row],[EXCHG_SG_HEALTH_TOTAL]]+Table2[[#This Row],[OUTSD_SG_HEALTH_TOTAL]]</f>
        <v>0</v>
      </c>
      <c r="AT3769" s="273">
        <f>Table2[[#This Row],[OUTSD_ATM_HEALTH_TOTAL]]+Table2[[#This Row],[OUTSD_LG_HEALTH_TOTAL]]+Table2[[#This Row],[Individual Total]]+Table2[[#This Row],[Small Group Total]]+Table2[[#This Row],[OUTSD_STUDENT]]</f>
        <v>0</v>
      </c>
    </row>
    <row r="3770" spans="1:46">
      <c r="A3770" t="s">
        <v>144</v>
      </c>
      <c r="B3770" t="s">
        <v>382</v>
      </c>
      <c r="AK3770">
        <v>1</v>
      </c>
      <c r="AL3770">
        <v>2023</v>
      </c>
      <c r="AM3770">
        <v>4</v>
      </c>
      <c r="AN3770" s="273">
        <f>(Table2[[#This Row],[OUTSD_IND_HEALTH_TOTAL]]+Table2[[#This Row],[EXCHG_IND_HEALTH_TOTAL]])-Table2[[#This Row],[OUTSD_IND_GRANDFATHER]]</f>
        <v>0</v>
      </c>
      <c r="AO3770" s="273">
        <f>Table2[[#This Row],[OUTSD_IND_HEALTH_TOTAL]]-Table2[[#This Row],[OUTSD_IND_GRANDFATHER]]</f>
        <v>0</v>
      </c>
      <c r="AP3770" s="273">
        <f>(Table2[[#This Row],[OUTSD_SG_HEALTH_TOTAL]]+Table2[[#This Row],[EXCHG_SG_HEALTH_TOTAL]])-Table2[[#This Row],[OUTSD_SG_GRANDFATHER]]</f>
        <v>0</v>
      </c>
      <c r="AQ3770" s="273">
        <f>Table2[[#This Row],[OUTSD_SG_HEALTH_TOTAL]]-Table2[[#This Row],[OUTSD_SG_GRANDFATHER]]</f>
        <v>0</v>
      </c>
      <c r="AR3770" s="273">
        <f>Table2[[#This Row],[EXCHG_IND_HEALTH_TOTAL]]+Table2[[#This Row],[OUTSD_IND_HEALTH_TOTAL]]</f>
        <v>0</v>
      </c>
      <c r="AS3770" s="273">
        <f>Table2[[#This Row],[EXCHG_SG_HEALTH_TOTAL]]+Table2[[#This Row],[OUTSD_SG_HEALTH_TOTAL]]</f>
        <v>0</v>
      </c>
      <c r="AT3770" s="273">
        <f>Table2[[#This Row],[OUTSD_ATM_HEALTH_TOTAL]]+Table2[[#This Row],[OUTSD_LG_HEALTH_TOTAL]]+Table2[[#This Row],[Individual Total]]+Table2[[#This Row],[Small Group Total]]+Table2[[#This Row],[OUTSD_STUDENT]]</f>
        <v>0</v>
      </c>
    </row>
    <row r="3771" spans="1:46">
      <c r="A3771" t="s">
        <v>144</v>
      </c>
      <c r="B3771" t="s">
        <v>359</v>
      </c>
      <c r="AK3771">
        <v>44</v>
      </c>
      <c r="AL3771">
        <v>2023</v>
      </c>
      <c r="AM3771">
        <v>4</v>
      </c>
      <c r="AN3771" s="273">
        <f>(Table2[[#This Row],[OUTSD_IND_HEALTH_TOTAL]]+Table2[[#This Row],[EXCHG_IND_HEALTH_TOTAL]])-Table2[[#This Row],[OUTSD_IND_GRANDFATHER]]</f>
        <v>0</v>
      </c>
      <c r="AO3771" s="273">
        <f>Table2[[#This Row],[OUTSD_IND_HEALTH_TOTAL]]-Table2[[#This Row],[OUTSD_IND_GRANDFATHER]]</f>
        <v>0</v>
      </c>
      <c r="AP3771" s="273">
        <f>(Table2[[#This Row],[OUTSD_SG_HEALTH_TOTAL]]+Table2[[#This Row],[EXCHG_SG_HEALTH_TOTAL]])-Table2[[#This Row],[OUTSD_SG_GRANDFATHER]]</f>
        <v>0</v>
      </c>
      <c r="AQ3771" s="273">
        <f>Table2[[#This Row],[OUTSD_SG_HEALTH_TOTAL]]-Table2[[#This Row],[OUTSD_SG_GRANDFATHER]]</f>
        <v>0</v>
      </c>
      <c r="AR3771" s="273">
        <f>Table2[[#This Row],[EXCHG_IND_HEALTH_TOTAL]]+Table2[[#This Row],[OUTSD_IND_HEALTH_TOTAL]]</f>
        <v>0</v>
      </c>
      <c r="AS3771" s="273">
        <f>Table2[[#This Row],[EXCHG_SG_HEALTH_TOTAL]]+Table2[[#This Row],[OUTSD_SG_HEALTH_TOTAL]]</f>
        <v>0</v>
      </c>
      <c r="AT3771" s="273">
        <f>Table2[[#This Row],[OUTSD_ATM_HEALTH_TOTAL]]+Table2[[#This Row],[OUTSD_LG_HEALTH_TOTAL]]+Table2[[#This Row],[Individual Total]]+Table2[[#This Row],[Small Group Total]]+Table2[[#This Row],[OUTSD_STUDENT]]</f>
        <v>0</v>
      </c>
    </row>
    <row r="3772" spans="1:46">
      <c r="A3772" t="s">
        <v>144</v>
      </c>
      <c r="B3772" t="s">
        <v>364</v>
      </c>
      <c r="AK3772">
        <v>5</v>
      </c>
      <c r="AL3772">
        <v>2023</v>
      </c>
      <c r="AM3772">
        <v>4</v>
      </c>
      <c r="AN3772" s="273">
        <f>(Table2[[#This Row],[OUTSD_IND_HEALTH_TOTAL]]+Table2[[#This Row],[EXCHG_IND_HEALTH_TOTAL]])-Table2[[#This Row],[OUTSD_IND_GRANDFATHER]]</f>
        <v>0</v>
      </c>
      <c r="AO3772" s="273">
        <f>Table2[[#This Row],[OUTSD_IND_HEALTH_TOTAL]]-Table2[[#This Row],[OUTSD_IND_GRANDFATHER]]</f>
        <v>0</v>
      </c>
      <c r="AP3772" s="273">
        <f>(Table2[[#This Row],[OUTSD_SG_HEALTH_TOTAL]]+Table2[[#This Row],[EXCHG_SG_HEALTH_TOTAL]])-Table2[[#This Row],[OUTSD_SG_GRANDFATHER]]</f>
        <v>0</v>
      </c>
      <c r="AQ3772" s="273">
        <f>Table2[[#This Row],[OUTSD_SG_HEALTH_TOTAL]]-Table2[[#This Row],[OUTSD_SG_GRANDFATHER]]</f>
        <v>0</v>
      </c>
      <c r="AR3772" s="273">
        <f>Table2[[#This Row],[EXCHG_IND_HEALTH_TOTAL]]+Table2[[#This Row],[OUTSD_IND_HEALTH_TOTAL]]</f>
        <v>0</v>
      </c>
      <c r="AS3772" s="273">
        <f>Table2[[#This Row],[EXCHG_SG_HEALTH_TOTAL]]+Table2[[#This Row],[OUTSD_SG_HEALTH_TOTAL]]</f>
        <v>0</v>
      </c>
      <c r="AT3772" s="273">
        <f>Table2[[#This Row],[OUTSD_ATM_HEALTH_TOTAL]]+Table2[[#This Row],[OUTSD_LG_HEALTH_TOTAL]]+Table2[[#This Row],[Individual Total]]+Table2[[#This Row],[Small Group Total]]+Table2[[#This Row],[OUTSD_STUDENT]]</f>
        <v>0</v>
      </c>
    </row>
    <row r="3773" spans="1:46">
      <c r="A3773" t="s">
        <v>144</v>
      </c>
      <c r="B3773" t="s">
        <v>374</v>
      </c>
      <c r="AK3773">
        <v>13</v>
      </c>
      <c r="AL3773">
        <v>2023</v>
      </c>
      <c r="AM3773">
        <v>4</v>
      </c>
      <c r="AN3773" s="273">
        <f>(Table2[[#This Row],[OUTSD_IND_HEALTH_TOTAL]]+Table2[[#This Row],[EXCHG_IND_HEALTH_TOTAL]])-Table2[[#This Row],[OUTSD_IND_GRANDFATHER]]</f>
        <v>0</v>
      </c>
      <c r="AO3773" s="273">
        <f>Table2[[#This Row],[OUTSD_IND_HEALTH_TOTAL]]-Table2[[#This Row],[OUTSD_IND_GRANDFATHER]]</f>
        <v>0</v>
      </c>
      <c r="AP3773" s="273">
        <f>(Table2[[#This Row],[OUTSD_SG_HEALTH_TOTAL]]+Table2[[#This Row],[EXCHG_SG_HEALTH_TOTAL]])-Table2[[#This Row],[OUTSD_SG_GRANDFATHER]]</f>
        <v>0</v>
      </c>
      <c r="AQ3773" s="273">
        <f>Table2[[#This Row],[OUTSD_SG_HEALTH_TOTAL]]-Table2[[#This Row],[OUTSD_SG_GRANDFATHER]]</f>
        <v>0</v>
      </c>
      <c r="AR3773" s="273">
        <f>Table2[[#This Row],[EXCHG_IND_HEALTH_TOTAL]]+Table2[[#This Row],[OUTSD_IND_HEALTH_TOTAL]]</f>
        <v>0</v>
      </c>
      <c r="AS3773" s="273">
        <f>Table2[[#This Row],[EXCHG_SG_HEALTH_TOTAL]]+Table2[[#This Row],[OUTSD_SG_HEALTH_TOTAL]]</f>
        <v>0</v>
      </c>
      <c r="AT3773" s="273">
        <f>Table2[[#This Row],[OUTSD_ATM_HEALTH_TOTAL]]+Table2[[#This Row],[OUTSD_LG_HEALTH_TOTAL]]+Table2[[#This Row],[Individual Total]]+Table2[[#This Row],[Small Group Total]]+Table2[[#This Row],[OUTSD_STUDENT]]</f>
        <v>0</v>
      </c>
    </row>
    <row r="3774" spans="1:46">
      <c r="A3774" t="s">
        <v>144</v>
      </c>
      <c r="B3774" t="s">
        <v>380</v>
      </c>
      <c r="AK3774">
        <v>4</v>
      </c>
      <c r="AL3774">
        <v>2023</v>
      </c>
      <c r="AM3774">
        <v>4</v>
      </c>
      <c r="AN3774" s="273">
        <f>(Table2[[#This Row],[OUTSD_IND_HEALTH_TOTAL]]+Table2[[#This Row],[EXCHG_IND_HEALTH_TOTAL]])-Table2[[#This Row],[OUTSD_IND_GRANDFATHER]]</f>
        <v>0</v>
      </c>
      <c r="AO3774" s="273">
        <f>Table2[[#This Row],[OUTSD_IND_HEALTH_TOTAL]]-Table2[[#This Row],[OUTSD_IND_GRANDFATHER]]</f>
        <v>0</v>
      </c>
      <c r="AP3774" s="273">
        <f>(Table2[[#This Row],[OUTSD_SG_HEALTH_TOTAL]]+Table2[[#This Row],[EXCHG_SG_HEALTH_TOTAL]])-Table2[[#This Row],[OUTSD_SG_GRANDFATHER]]</f>
        <v>0</v>
      </c>
      <c r="AQ3774" s="273">
        <f>Table2[[#This Row],[OUTSD_SG_HEALTH_TOTAL]]-Table2[[#This Row],[OUTSD_SG_GRANDFATHER]]</f>
        <v>0</v>
      </c>
      <c r="AR3774" s="273">
        <f>Table2[[#This Row],[EXCHG_IND_HEALTH_TOTAL]]+Table2[[#This Row],[OUTSD_IND_HEALTH_TOTAL]]</f>
        <v>0</v>
      </c>
      <c r="AS3774" s="273">
        <f>Table2[[#This Row],[EXCHG_SG_HEALTH_TOTAL]]+Table2[[#This Row],[OUTSD_SG_HEALTH_TOTAL]]</f>
        <v>0</v>
      </c>
      <c r="AT3774" s="273">
        <f>Table2[[#This Row],[OUTSD_ATM_HEALTH_TOTAL]]+Table2[[#This Row],[OUTSD_LG_HEALTH_TOTAL]]+Table2[[#This Row],[Individual Total]]+Table2[[#This Row],[Small Group Total]]+Table2[[#This Row],[OUTSD_STUDENT]]</f>
        <v>0</v>
      </c>
    </row>
    <row r="3775" spans="1:46">
      <c r="A3775" t="s">
        <v>144</v>
      </c>
      <c r="B3775" t="s">
        <v>373</v>
      </c>
      <c r="AK3775">
        <v>1</v>
      </c>
      <c r="AL3775">
        <v>2023</v>
      </c>
      <c r="AM3775">
        <v>4</v>
      </c>
      <c r="AN3775" s="273">
        <f>(Table2[[#This Row],[OUTSD_IND_HEALTH_TOTAL]]+Table2[[#This Row],[EXCHG_IND_HEALTH_TOTAL]])-Table2[[#This Row],[OUTSD_IND_GRANDFATHER]]</f>
        <v>0</v>
      </c>
      <c r="AO3775" s="273">
        <f>Table2[[#This Row],[OUTSD_IND_HEALTH_TOTAL]]-Table2[[#This Row],[OUTSD_IND_GRANDFATHER]]</f>
        <v>0</v>
      </c>
      <c r="AP3775" s="273">
        <f>(Table2[[#This Row],[OUTSD_SG_HEALTH_TOTAL]]+Table2[[#This Row],[EXCHG_SG_HEALTH_TOTAL]])-Table2[[#This Row],[OUTSD_SG_GRANDFATHER]]</f>
        <v>0</v>
      </c>
      <c r="AQ3775" s="273">
        <f>Table2[[#This Row],[OUTSD_SG_HEALTH_TOTAL]]-Table2[[#This Row],[OUTSD_SG_GRANDFATHER]]</f>
        <v>0</v>
      </c>
      <c r="AR3775" s="273">
        <f>Table2[[#This Row],[EXCHG_IND_HEALTH_TOTAL]]+Table2[[#This Row],[OUTSD_IND_HEALTH_TOTAL]]</f>
        <v>0</v>
      </c>
      <c r="AS3775" s="273">
        <f>Table2[[#This Row],[EXCHG_SG_HEALTH_TOTAL]]+Table2[[#This Row],[OUTSD_SG_HEALTH_TOTAL]]</f>
        <v>0</v>
      </c>
      <c r="AT3775" s="273">
        <f>Table2[[#This Row],[OUTSD_ATM_HEALTH_TOTAL]]+Table2[[#This Row],[OUTSD_LG_HEALTH_TOTAL]]+Table2[[#This Row],[Individual Total]]+Table2[[#This Row],[Small Group Total]]+Table2[[#This Row],[OUTSD_STUDENT]]</f>
        <v>0</v>
      </c>
    </row>
    <row r="3776" spans="1:46">
      <c r="A3776" t="s">
        <v>144</v>
      </c>
      <c r="B3776" t="s">
        <v>357</v>
      </c>
      <c r="AK3776">
        <v>46</v>
      </c>
      <c r="AL3776">
        <v>2023</v>
      </c>
      <c r="AM3776">
        <v>4</v>
      </c>
      <c r="AN3776" s="273">
        <f>(Table2[[#This Row],[OUTSD_IND_HEALTH_TOTAL]]+Table2[[#This Row],[EXCHG_IND_HEALTH_TOTAL]])-Table2[[#This Row],[OUTSD_IND_GRANDFATHER]]</f>
        <v>0</v>
      </c>
      <c r="AO3776" s="273">
        <f>Table2[[#This Row],[OUTSD_IND_HEALTH_TOTAL]]-Table2[[#This Row],[OUTSD_IND_GRANDFATHER]]</f>
        <v>0</v>
      </c>
      <c r="AP3776" s="273">
        <f>(Table2[[#This Row],[OUTSD_SG_HEALTH_TOTAL]]+Table2[[#This Row],[EXCHG_SG_HEALTH_TOTAL]])-Table2[[#This Row],[OUTSD_SG_GRANDFATHER]]</f>
        <v>0</v>
      </c>
      <c r="AQ3776" s="273">
        <f>Table2[[#This Row],[OUTSD_SG_HEALTH_TOTAL]]-Table2[[#This Row],[OUTSD_SG_GRANDFATHER]]</f>
        <v>0</v>
      </c>
      <c r="AR3776" s="273">
        <f>Table2[[#This Row],[EXCHG_IND_HEALTH_TOTAL]]+Table2[[#This Row],[OUTSD_IND_HEALTH_TOTAL]]</f>
        <v>0</v>
      </c>
      <c r="AS3776" s="273">
        <f>Table2[[#This Row],[EXCHG_SG_HEALTH_TOTAL]]+Table2[[#This Row],[OUTSD_SG_HEALTH_TOTAL]]</f>
        <v>0</v>
      </c>
      <c r="AT3776" s="273">
        <f>Table2[[#This Row],[OUTSD_ATM_HEALTH_TOTAL]]+Table2[[#This Row],[OUTSD_LG_HEALTH_TOTAL]]+Table2[[#This Row],[Individual Total]]+Table2[[#This Row],[Small Group Total]]+Table2[[#This Row],[OUTSD_STUDENT]]</f>
        <v>0</v>
      </c>
    </row>
    <row r="3777" spans="1:46">
      <c r="A3777" t="s">
        <v>144</v>
      </c>
      <c r="B3777" t="s">
        <v>362</v>
      </c>
      <c r="AK3777">
        <v>15</v>
      </c>
      <c r="AL3777">
        <v>2023</v>
      </c>
      <c r="AM3777">
        <v>4</v>
      </c>
      <c r="AN3777" s="273">
        <f>(Table2[[#This Row],[OUTSD_IND_HEALTH_TOTAL]]+Table2[[#This Row],[EXCHG_IND_HEALTH_TOTAL]])-Table2[[#This Row],[OUTSD_IND_GRANDFATHER]]</f>
        <v>0</v>
      </c>
      <c r="AO3777" s="273">
        <f>Table2[[#This Row],[OUTSD_IND_HEALTH_TOTAL]]-Table2[[#This Row],[OUTSD_IND_GRANDFATHER]]</f>
        <v>0</v>
      </c>
      <c r="AP3777" s="273">
        <f>(Table2[[#This Row],[OUTSD_SG_HEALTH_TOTAL]]+Table2[[#This Row],[EXCHG_SG_HEALTH_TOTAL]])-Table2[[#This Row],[OUTSD_SG_GRANDFATHER]]</f>
        <v>0</v>
      </c>
      <c r="AQ3777" s="273">
        <f>Table2[[#This Row],[OUTSD_SG_HEALTH_TOTAL]]-Table2[[#This Row],[OUTSD_SG_GRANDFATHER]]</f>
        <v>0</v>
      </c>
      <c r="AR3777" s="273">
        <f>Table2[[#This Row],[EXCHG_IND_HEALTH_TOTAL]]+Table2[[#This Row],[OUTSD_IND_HEALTH_TOTAL]]</f>
        <v>0</v>
      </c>
      <c r="AS3777" s="273">
        <f>Table2[[#This Row],[EXCHG_SG_HEALTH_TOTAL]]+Table2[[#This Row],[OUTSD_SG_HEALTH_TOTAL]]</f>
        <v>0</v>
      </c>
      <c r="AT3777" s="273">
        <f>Table2[[#This Row],[OUTSD_ATM_HEALTH_TOTAL]]+Table2[[#This Row],[OUTSD_LG_HEALTH_TOTAL]]+Table2[[#This Row],[Individual Total]]+Table2[[#This Row],[Small Group Total]]+Table2[[#This Row],[OUTSD_STUDENT]]</f>
        <v>0</v>
      </c>
    </row>
    <row r="3778" spans="1:46">
      <c r="A3778" t="s">
        <v>432</v>
      </c>
      <c r="B3778" t="s">
        <v>381</v>
      </c>
      <c r="AE3778">
        <v>6</v>
      </c>
      <c r="AL3778">
        <v>2023</v>
      </c>
      <c r="AM3778">
        <v>4</v>
      </c>
      <c r="AN3778" s="273">
        <f>(Table2[[#This Row],[OUTSD_IND_HEALTH_TOTAL]]+Table2[[#This Row],[EXCHG_IND_HEALTH_TOTAL]])-Table2[[#This Row],[OUTSD_IND_GRANDFATHER]]</f>
        <v>0</v>
      </c>
      <c r="AO3778" s="273">
        <f>Table2[[#This Row],[OUTSD_IND_HEALTH_TOTAL]]-Table2[[#This Row],[OUTSD_IND_GRANDFATHER]]</f>
        <v>0</v>
      </c>
      <c r="AP3778" s="273">
        <f>(Table2[[#This Row],[OUTSD_SG_HEALTH_TOTAL]]+Table2[[#This Row],[EXCHG_SG_HEALTH_TOTAL]])-Table2[[#This Row],[OUTSD_SG_GRANDFATHER]]</f>
        <v>0</v>
      </c>
      <c r="AQ3778" s="273">
        <f>Table2[[#This Row],[OUTSD_SG_HEALTH_TOTAL]]-Table2[[#This Row],[OUTSD_SG_GRANDFATHER]]</f>
        <v>0</v>
      </c>
      <c r="AR3778" s="273">
        <f>Table2[[#This Row],[EXCHG_IND_HEALTH_TOTAL]]+Table2[[#This Row],[OUTSD_IND_HEALTH_TOTAL]]</f>
        <v>0</v>
      </c>
      <c r="AS3778" s="273">
        <f>Table2[[#This Row],[EXCHG_SG_HEALTH_TOTAL]]+Table2[[#This Row],[OUTSD_SG_HEALTH_TOTAL]]</f>
        <v>0</v>
      </c>
      <c r="AT3778" s="273">
        <f>Table2[[#This Row],[OUTSD_ATM_HEALTH_TOTAL]]+Table2[[#This Row],[OUTSD_LG_HEALTH_TOTAL]]+Table2[[#This Row],[Individual Total]]+Table2[[#This Row],[Small Group Total]]+Table2[[#This Row],[OUTSD_STUDENT]]</f>
        <v>0</v>
      </c>
    </row>
    <row r="3779" spans="1:46">
      <c r="A3779" t="s">
        <v>432</v>
      </c>
      <c r="B3779" t="s">
        <v>363</v>
      </c>
      <c r="AE3779">
        <v>9</v>
      </c>
      <c r="AL3779">
        <v>2023</v>
      </c>
      <c r="AM3779">
        <v>4</v>
      </c>
      <c r="AN3779" s="273">
        <f>(Table2[[#This Row],[OUTSD_IND_HEALTH_TOTAL]]+Table2[[#This Row],[EXCHG_IND_HEALTH_TOTAL]])-Table2[[#This Row],[OUTSD_IND_GRANDFATHER]]</f>
        <v>0</v>
      </c>
      <c r="AO3779" s="273">
        <f>Table2[[#This Row],[OUTSD_IND_HEALTH_TOTAL]]-Table2[[#This Row],[OUTSD_IND_GRANDFATHER]]</f>
        <v>0</v>
      </c>
      <c r="AP3779" s="273">
        <f>(Table2[[#This Row],[OUTSD_SG_HEALTH_TOTAL]]+Table2[[#This Row],[EXCHG_SG_HEALTH_TOTAL]])-Table2[[#This Row],[OUTSD_SG_GRANDFATHER]]</f>
        <v>0</v>
      </c>
      <c r="AQ3779" s="273">
        <f>Table2[[#This Row],[OUTSD_SG_HEALTH_TOTAL]]-Table2[[#This Row],[OUTSD_SG_GRANDFATHER]]</f>
        <v>0</v>
      </c>
      <c r="AR3779" s="273">
        <f>Table2[[#This Row],[EXCHG_IND_HEALTH_TOTAL]]+Table2[[#This Row],[OUTSD_IND_HEALTH_TOTAL]]</f>
        <v>0</v>
      </c>
      <c r="AS3779" s="273">
        <f>Table2[[#This Row],[EXCHG_SG_HEALTH_TOTAL]]+Table2[[#This Row],[OUTSD_SG_HEALTH_TOTAL]]</f>
        <v>0</v>
      </c>
      <c r="AT3779" s="273">
        <f>Table2[[#This Row],[OUTSD_ATM_HEALTH_TOTAL]]+Table2[[#This Row],[OUTSD_LG_HEALTH_TOTAL]]+Table2[[#This Row],[Individual Total]]+Table2[[#This Row],[Small Group Total]]+Table2[[#This Row],[OUTSD_STUDENT]]</f>
        <v>0</v>
      </c>
    </row>
    <row r="3780" spans="1:46">
      <c r="A3780" t="s">
        <v>432</v>
      </c>
      <c r="B3780" t="s">
        <v>358</v>
      </c>
      <c r="AE3780">
        <v>279</v>
      </c>
      <c r="AL3780">
        <v>2023</v>
      </c>
      <c r="AM3780">
        <v>4</v>
      </c>
      <c r="AN3780" s="273">
        <f>(Table2[[#This Row],[OUTSD_IND_HEALTH_TOTAL]]+Table2[[#This Row],[EXCHG_IND_HEALTH_TOTAL]])-Table2[[#This Row],[OUTSD_IND_GRANDFATHER]]</f>
        <v>0</v>
      </c>
      <c r="AO3780" s="273">
        <f>Table2[[#This Row],[OUTSD_IND_HEALTH_TOTAL]]-Table2[[#This Row],[OUTSD_IND_GRANDFATHER]]</f>
        <v>0</v>
      </c>
      <c r="AP3780" s="273">
        <f>(Table2[[#This Row],[OUTSD_SG_HEALTH_TOTAL]]+Table2[[#This Row],[EXCHG_SG_HEALTH_TOTAL]])-Table2[[#This Row],[OUTSD_SG_GRANDFATHER]]</f>
        <v>0</v>
      </c>
      <c r="AQ3780" s="273">
        <f>Table2[[#This Row],[OUTSD_SG_HEALTH_TOTAL]]-Table2[[#This Row],[OUTSD_SG_GRANDFATHER]]</f>
        <v>0</v>
      </c>
      <c r="AR3780" s="273">
        <f>Table2[[#This Row],[EXCHG_IND_HEALTH_TOTAL]]+Table2[[#This Row],[OUTSD_IND_HEALTH_TOTAL]]</f>
        <v>0</v>
      </c>
      <c r="AS3780" s="273">
        <f>Table2[[#This Row],[EXCHG_SG_HEALTH_TOTAL]]+Table2[[#This Row],[OUTSD_SG_HEALTH_TOTAL]]</f>
        <v>0</v>
      </c>
      <c r="AT3780" s="273">
        <f>Table2[[#This Row],[OUTSD_ATM_HEALTH_TOTAL]]+Table2[[#This Row],[OUTSD_LG_HEALTH_TOTAL]]+Table2[[#This Row],[Individual Total]]+Table2[[#This Row],[Small Group Total]]+Table2[[#This Row],[OUTSD_STUDENT]]</f>
        <v>0</v>
      </c>
    </row>
    <row r="3781" spans="1:46">
      <c r="A3781" t="s">
        <v>432</v>
      </c>
      <c r="B3781" t="s">
        <v>361</v>
      </c>
      <c r="AE3781">
        <v>14</v>
      </c>
      <c r="AL3781">
        <v>2023</v>
      </c>
      <c r="AM3781">
        <v>4</v>
      </c>
      <c r="AN3781" s="273">
        <f>(Table2[[#This Row],[OUTSD_IND_HEALTH_TOTAL]]+Table2[[#This Row],[EXCHG_IND_HEALTH_TOTAL]])-Table2[[#This Row],[OUTSD_IND_GRANDFATHER]]</f>
        <v>0</v>
      </c>
      <c r="AO3781" s="273">
        <f>Table2[[#This Row],[OUTSD_IND_HEALTH_TOTAL]]-Table2[[#This Row],[OUTSD_IND_GRANDFATHER]]</f>
        <v>0</v>
      </c>
      <c r="AP3781" s="273">
        <f>(Table2[[#This Row],[OUTSD_SG_HEALTH_TOTAL]]+Table2[[#This Row],[EXCHG_SG_HEALTH_TOTAL]])-Table2[[#This Row],[OUTSD_SG_GRANDFATHER]]</f>
        <v>0</v>
      </c>
      <c r="AQ3781" s="273">
        <f>Table2[[#This Row],[OUTSD_SG_HEALTH_TOTAL]]-Table2[[#This Row],[OUTSD_SG_GRANDFATHER]]</f>
        <v>0</v>
      </c>
      <c r="AR3781" s="273">
        <f>Table2[[#This Row],[EXCHG_IND_HEALTH_TOTAL]]+Table2[[#This Row],[OUTSD_IND_HEALTH_TOTAL]]</f>
        <v>0</v>
      </c>
      <c r="AS3781" s="273">
        <f>Table2[[#This Row],[EXCHG_SG_HEALTH_TOTAL]]+Table2[[#This Row],[OUTSD_SG_HEALTH_TOTAL]]</f>
        <v>0</v>
      </c>
      <c r="AT3781" s="273">
        <f>Table2[[#This Row],[OUTSD_ATM_HEALTH_TOTAL]]+Table2[[#This Row],[OUTSD_LG_HEALTH_TOTAL]]+Table2[[#This Row],[Individual Total]]+Table2[[#This Row],[Small Group Total]]+Table2[[#This Row],[OUTSD_STUDENT]]</f>
        <v>0</v>
      </c>
    </row>
    <row r="3782" spans="1:46">
      <c r="A3782" t="s">
        <v>432</v>
      </c>
      <c r="B3782" t="s">
        <v>372</v>
      </c>
      <c r="AE3782">
        <v>23</v>
      </c>
      <c r="AL3782">
        <v>2023</v>
      </c>
      <c r="AM3782">
        <v>4</v>
      </c>
      <c r="AN3782" s="273">
        <f>(Table2[[#This Row],[OUTSD_IND_HEALTH_TOTAL]]+Table2[[#This Row],[EXCHG_IND_HEALTH_TOTAL]])-Table2[[#This Row],[OUTSD_IND_GRANDFATHER]]</f>
        <v>0</v>
      </c>
      <c r="AO3782" s="273">
        <f>Table2[[#This Row],[OUTSD_IND_HEALTH_TOTAL]]-Table2[[#This Row],[OUTSD_IND_GRANDFATHER]]</f>
        <v>0</v>
      </c>
      <c r="AP3782" s="273">
        <f>(Table2[[#This Row],[OUTSD_SG_HEALTH_TOTAL]]+Table2[[#This Row],[EXCHG_SG_HEALTH_TOTAL]])-Table2[[#This Row],[OUTSD_SG_GRANDFATHER]]</f>
        <v>0</v>
      </c>
      <c r="AQ3782" s="273">
        <f>Table2[[#This Row],[OUTSD_SG_HEALTH_TOTAL]]-Table2[[#This Row],[OUTSD_SG_GRANDFATHER]]</f>
        <v>0</v>
      </c>
      <c r="AR3782" s="273">
        <f>Table2[[#This Row],[EXCHG_IND_HEALTH_TOTAL]]+Table2[[#This Row],[OUTSD_IND_HEALTH_TOTAL]]</f>
        <v>0</v>
      </c>
      <c r="AS3782" s="273">
        <f>Table2[[#This Row],[EXCHG_SG_HEALTH_TOTAL]]+Table2[[#This Row],[OUTSD_SG_HEALTH_TOTAL]]</f>
        <v>0</v>
      </c>
      <c r="AT3782" s="273">
        <f>Table2[[#This Row],[OUTSD_ATM_HEALTH_TOTAL]]+Table2[[#This Row],[OUTSD_LG_HEALTH_TOTAL]]+Table2[[#This Row],[Individual Total]]+Table2[[#This Row],[Small Group Total]]+Table2[[#This Row],[OUTSD_STUDENT]]</f>
        <v>0</v>
      </c>
    </row>
    <row r="3783" spans="1:46">
      <c r="A3783" t="s">
        <v>432</v>
      </c>
      <c r="B3783" t="s">
        <v>376</v>
      </c>
      <c r="AE3783">
        <v>592</v>
      </c>
      <c r="AL3783">
        <v>2023</v>
      </c>
      <c r="AM3783">
        <v>4</v>
      </c>
      <c r="AN3783" s="273">
        <f>(Table2[[#This Row],[OUTSD_IND_HEALTH_TOTAL]]+Table2[[#This Row],[EXCHG_IND_HEALTH_TOTAL]])-Table2[[#This Row],[OUTSD_IND_GRANDFATHER]]</f>
        <v>0</v>
      </c>
      <c r="AO3783" s="273">
        <f>Table2[[#This Row],[OUTSD_IND_HEALTH_TOTAL]]-Table2[[#This Row],[OUTSD_IND_GRANDFATHER]]</f>
        <v>0</v>
      </c>
      <c r="AP3783" s="273">
        <f>(Table2[[#This Row],[OUTSD_SG_HEALTH_TOTAL]]+Table2[[#This Row],[EXCHG_SG_HEALTH_TOTAL]])-Table2[[#This Row],[OUTSD_SG_GRANDFATHER]]</f>
        <v>0</v>
      </c>
      <c r="AQ3783" s="273">
        <f>Table2[[#This Row],[OUTSD_SG_HEALTH_TOTAL]]-Table2[[#This Row],[OUTSD_SG_GRANDFATHER]]</f>
        <v>0</v>
      </c>
      <c r="AR3783" s="273">
        <f>Table2[[#This Row],[EXCHG_IND_HEALTH_TOTAL]]+Table2[[#This Row],[OUTSD_IND_HEALTH_TOTAL]]</f>
        <v>0</v>
      </c>
      <c r="AS3783" s="273">
        <f>Table2[[#This Row],[EXCHG_SG_HEALTH_TOTAL]]+Table2[[#This Row],[OUTSD_SG_HEALTH_TOTAL]]</f>
        <v>0</v>
      </c>
      <c r="AT3783" s="273">
        <f>Table2[[#This Row],[OUTSD_ATM_HEALTH_TOTAL]]+Table2[[#This Row],[OUTSD_LG_HEALTH_TOTAL]]+Table2[[#This Row],[Individual Total]]+Table2[[#This Row],[Small Group Total]]+Table2[[#This Row],[OUTSD_STUDENT]]</f>
        <v>0</v>
      </c>
    </row>
    <row r="3784" spans="1:46">
      <c r="A3784" t="s">
        <v>432</v>
      </c>
      <c r="B3784" t="s">
        <v>379</v>
      </c>
      <c r="AE3784">
        <v>21</v>
      </c>
      <c r="AL3784">
        <v>2023</v>
      </c>
      <c r="AM3784">
        <v>4</v>
      </c>
      <c r="AN3784" s="273">
        <f>(Table2[[#This Row],[OUTSD_IND_HEALTH_TOTAL]]+Table2[[#This Row],[EXCHG_IND_HEALTH_TOTAL]])-Table2[[#This Row],[OUTSD_IND_GRANDFATHER]]</f>
        <v>0</v>
      </c>
      <c r="AO3784" s="273">
        <f>Table2[[#This Row],[OUTSD_IND_HEALTH_TOTAL]]-Table2[[#This Row],[OUTSD_IND_GRANDFATHER]]</f>
        <v>0</v>
      </c>
      <c r="AP3784" s="273">
        <f>(Table2[[#This Row],[OUTSD_SG_HEALTH_TOTAL]]+Table2[[#This Row],[EXCHG_SG_HEALTH_TOTAL]])-Table2[[#This Row],[OUTSD_SG_GRANDFATHER]]</f>
        <v>0</v>
      </c>
      <c r="AQ3784" s="273">
        <f>Table2[[#This Row],[OUTSD_SG_HEALTH_TOTAL]]-Table2[[#This Row],[OUTSD_SG_GRANDFATHER]]</f>
        <v>0</v>
      </c>
      <c r="AR3784" s="273">
        <f>Table2[[#This Row],[EXCHG_IND_HEALTH_TOTAL]]+Table2[[#This Row],[OUTSD_IND_HEALTH_TOTAL]]</f>
        <v>0</v>
      </c>
      <c r="AS3784" s="273">
        <f>Table2[[#This Row],[EXCHG_SG_HEALTH_TOTAL]]+Table2[[#This Row],[OUTSD_SG_HEALTH_TOTAL]]</f>
        <v>0</v>
      </c>
      <c r="AT3784" s="273">
        <f>Table2[[#This Row],[OUTSD_ATM_HEALTH_TOTAL]]+Table2[[#This Row],[OUTSD_LG_HEALTH_TOTAL]]+Table2[[#This Row],[Individual Total]]+Table2[[#This Row],[Small Group Total]]+Table2[[#This Row],[OUTSD_STUDENT]]</f>
        <v>0</v>
      </c>
    </row>
    <row r="3785" spans="1:46">
      <c r="A3785" t="s">
        <v>432</v>
      </c>
      <c r="B3785" t="s">
        <v>377</v>
      </c>
      <c r="AE3785">
        <v>14</v>
      </c>
      <c r="AL3785">
        <v>2023</v>
      </c>
      <c r="AM3785">
        <v>4</v>
      </c>
      <c r="AN3785" s="273">
        <f>(Table2[[#This Row],[OUTSD_IND_HEALTH_TOTAL]]+Table2[[#This Row],[EXCHG_IND_HEALTH_TOTAL]])-Table2[[#This Row],[OUTSD_IND_GRANDFATHER]]</f>
        <v>0</v>
      </c>
      <c r="AO3785" s="273">
        <f>Table2[[#This Row],[OUTSD_IND_HEALTH_TOTAL]]-Table2[[#This Row],[OUTSD_IND_GRANDFATHER]]</f>
        <v>0</v>
      </c>
      <c r="AP3785" s="273">
        <f>(Table2[[#This Row],[OUTSD_SG_HEALTH_TOTAL]]+Table2[[#This Row],[EXCHG_SG_HEALTH_TOTAL]])-Table2[[#This Row],[OUTSD_SG_GRANDFATHER]]</f>
        <v>0</v>
      </c>
      <c r="AQ3785" s="273">
        <f>Table2[[#This Row],[OUTSD_SG_HEALTH_TOTAL]]-Table2[[#This Row],[OUTSD_SG_GRANDFATHER]]</f>
        <v>0</v>
      </c>
      <c r="AR3785" s="273">
        <f>Table2[[#This Row],[EXCHG_IND_HEALTH_TOTAL]]+Table2[[#This Row],[OUTSD_IND_HEALTH_TOTAL]]</f>
        <v>0</v>
      </c>
      <c r="AS3785" s="273">
        <f>Table2[[#This Row],[EXCHG_SG_HEALTH_TOTAL]]+Table2[[#This Row],[OUTSD_SG_HEALTH_TOTAL]]</f>
        <v>0</v>
      </c>
      <c r="AT3785" s="273">
        <f>Table2[[#This Row],[OUTSD_ATM_HEALTH_TOTAL]]+Table2[[#This Row],[OUTSD_LG_HEALTH_TOTAL]]+Table2[[#This Row],[Individual Total]]+Table2[[#This Row],[Small Group Total]]+Table2[[#This Row],[OUTSD_STUDENT]]</f>
        <v>0</v>
      </c>
    </row>
    <row r="3786" spans="1:46">
      <c r="A3786" t="s">
        <v>432</v>
      </c>
      <c r="B3786" t="s">
        <v>370</v>
      </c>
      <c r="AE3786">
        <v>153</v>
      </c>
      <c r="AL3786">
        <v>2023</v>
      </c>
      <c r="AM3786">
        <v>4</v>
      </c>
      <c r="AN3786" s="273">
        <f>(Table2[[#This Row],[OUTSD_IND_HEALTH_TOTAL]]+Table2[[#This Row],[EXCHG_IND_HEALTH_TOTAL]])-Table2[[#This Row],[OUTSD_IND_GRANDFATHER]]</f>
        <v>0</v>
      </c>
      <c r="AO3786" s="273">
        <f>Table2[[#This Row],[OUTSD_IND_HEALTH_TOTAL]]-Table2[[#This Row],[OUTSD_IND_GRANDFATHER]]</f>
        <v>0</v>
      </c>
      <c r="AP3786" s="273">
        <f>(Table2[[#This Row],[OUTSD_SG_HEALTH_TOTAL]]+Table2[[#This Row],[EXCHG_SG_HEALTH_TOTAL]])-Table2[[#This Row],[OUTSD_SG_GRANDFATHER]]</f>
        <v>0</v>
      </c>
      <c r="AQ3786" s="273">
        <f>Table2[[#This Row],[OUTSD_SG_HEALTH_TOTAL]]-Table2[[#This Row],[OUTSD_SG_GRANDFATHER]]</f>
        <v>0</v>
      </c>
      <c r="AR3786" s="273">
        <f>Table2[[#This Row],[EXCHG_IND_HEALTH_TOTAL]]+Table2[[#This Row],[OUTSD_IND_HEALTH_TOTAL]]</f>
        <v>0</v>
      </c>
      <c r="AS3786" s="273">
        <f>Table2[[#This Row],[EXCHG_SG_HEALTH_TOTAL]]+Table2[[#This Row],[OUTSD_SG_HEALTH_TOTAL]]</f>
        <v>0</v>
      </c>
      <c r="AT3786" s="273">
        <f>Table2[[#This Row],[OUTSD_ATM_HEALTH_TOTAL]]+Table2[[#This Row],[OUTSD_LG_HEALTH_TOTAL]]+Table2[[#This Row],[Individual Total]]+Table2[[#This Row],[Small Group Total]]+Table2[[#This Row],[OUTSD_STUDENT]]</f>
        <v>0</v>
      </c>
    </row>
    <row r="3787" spans="1:46">
      <c r="A3787" t="s">
        <v>432</v>
      </c>
      <c r="B3787" t="s">
        <v>367</v>
      </c>
      <c r="AE3787">
        <v>132</v>
      </c>
      <c r="AL3787">
        <v>2023</v>
      </c>
      <c r="AM3787">
        <v>4</v>
      </c>
      <c r="AN3787" s="273">
        <f>(Table2[[#This Row],[OUTSD_IND_HEALTH_TOTAL]]+Table2[[#This Row],[EXCHG_IND_HEALTH_TOTAL]])-Table2[[#This Row],[OUTSD_IND_GRANDFATHER]]</f>
        <v>0</v>
      </c>
      <c r="AO3787" s="273">
        <f>Table2[[#This Row],[OUTSD_IND_HEALTH_TOTAL]]-Table2[[#This Row],[OUTSD_IND_GRANDFATHER]]</f>
        <v>0</v>
      </c>
      <c r="AP3787" s="273">
        <f>(Table2[[#This Row],[OUTSD_SG_HEALTH_TOTAL]]+Table2[[#This Row],[EXCHG_SG_HEALTH_TOTAL]])-Table2[[#This Row],[OUTSD_SG_GRANDFATHER]]</f>
        <v>0</v>
      </c>
      <c r="AQ3787" s="273">
        <f>Table2[[#This Row],[OUTSD_SG_HEALTH_TOTAL]]-Table2[[#This Row],[OUTSD_SG_GRANDFATHER]]</f>
        <v>0</v>
      </c>
      <c r="AR3787" s="273">
        <f>Table2[[#This Row],[EXCHG_IND_HEALTH_TOTAL]]+Table2[[#This Row],[OUTSD_IND_HEALTH_TOTAL]]</f>
        <v>0</v>
      </c>
      <c r="AS3787" s="273">
        <f>Table2[[#This Row],[EXCHG_SG_HEALTH_TOTAL]]+Table2[[#This Row],[OUTSD_SG_HEALTH_TOTAL]]</f>
        <v>0</v>
      </c>
      <c r="AT3787" s="273">
        <f>Table2[[#This Row],[OUTSD_ATM_HEALTH_TOTAL]]+Table2[[#This Row],[OUTSD_LG_HEALTH_TOTAL]]+Table2[[#This Row],[Individual Total]]+Table2[[#This Row],[Small Group Total]]+Table2[[#This Row],[OUTSD_STUDENT]]</f>
        <v>0</v>
      </c>
    </row>
    <row r="3788" spans="1:46">
      <c r="A3788" t="s">
        <v>432</v>
      </c>
      <c r="B3788" t="s">
        <v>391</v>
      </c>
      <c r="AE3788">
        <v>1</v>
      </c>
      <c r="AL3788">
        <v>2023</v>
      </c>
      <c r="AM3788">
        <v>4</v>
      </c>
      <c r="AN3788" s="273">
        <f>(Table2[[#This Row],[OUTSD_IND_HEALTH_TOTAL]]+Table2[[#This Row],[EXCHG_IND_HEALTH_TOTAL]])-Table2[[#This Row],[OUTSD_IND_GRANDFATHER]]</f>
        <v>0</v>
      </c>
      <c r="AO3788" s="273">
        <f>Table2[[#This Row],[OUTSD_IND_HEALTH_TOTAL]]-Table2[[#This Row],[OUTSD_IND_GRANDFATHER]]</f>
        <v>0</v>
      </c>
      <c r="AP3788" s="273">
        <f>(Table2[[#This Row],[OUTSD_SG_HEALTH_TOTAL]]+Table2[[#This Row],[EXCHG_SG_HEALTH_TOTAL]])-Table2[[#This Row],[OUTSD_SG_GRANDFATHER]]</f>
        <v>0</v>
      </c>
      <c r="AQ3788" s="273">
        <f>Table2[[#This Row],[OUTSD_SG_HEALTH_TOTAL]]-Table2[[#This Row],[OUTSD_SG_GRANDFATHER]]</f>
        <v>0</v>
      </c>
      <c r="AR3788" s="273">
        <f>Table2[[#This Row],[EXCHG_IND_HEALTH_TOTAL]]+Table2[[#This Row],[OUTSD_IND_HEALTH_TOTAL]]</f>
        <v>0</v>
      </c>
      <c r="AS3788" s="273">
        <f>Table2[[#This Row],[EXCHG_SG_HEALTH_TOTAL]]+Table2[[#This Row],[OUTSD_SG_HEALTH_TOTAL]]</f>
        <v>0</v>
      </c>
      <c r="AT3788" s="273">
        <f>Table2[[#This Row],[OUTSD_ATM_HEALTH_TOTAL]]+Table2[[#This Row],[OUTSD_LG_HEALTH_TOTAL]]+Table2[[#This Row],[Individual Total]]+Table2[[#This Row],[Small Group Total]]+Table2[[#This Row],[OUTSD_STUDENT]]</f>
        <v>0</v>
      </c>
    </row>
    <row r="3789" spans="1:46">
      <c r="A3789" t="s">
        <v>432</v>
      </c>
      <c r="B3789" t="s">
        <v>389</v>
      </c>
      <c r="AE3789">
        <v>2</v>
      </c>
      <c r="AL3789">
        <v>2023</v>
      </c>
      <c r="AM3789">
        <v>4</v>
      </c>
      <c r="AN3789" s="273">
        <f>(Table2[[#This Row],[OUTSD_IND_HEALTH_TOTAL]]+Table2[[#This Row],[EXCHG_IND_HEALTH_TOTAL]])-Table2[[#This Row],[OUTSD_IND_GRANDFATHER]]</f>
        <v>0</v>
      </c>
      <c r="AO3789" s="273">
        <f>Table2[[#This Row],[OUTSD_IND_HEALTH_TOTAL]]-Table2[[#This Row],[OUTSD_IND_GRANDFATHER]]</f>
        <v>0</v>
      </c>
      <c r="AP3789" s="273">
        <f>(Table2[[#This Row],[OUTSD_SG_HEALTH_TOTAL]]+Table2[[#This Row],[EXCHG_SG_HEALTH_TOTAL]])-Table2[[#This Row],[OUTSD_SG_GRANDFATHER]]</f>
        <v>0</v>
      </c>
      <c r="AQ3789" s="273">
        <f>Table2[[#This Row],[OUTSD_SG_HEALTH_TOTAL]]-Table2[[#This Row],[OUTSD_SG_GRANDFATHER]]</f>
        <v>0</v>
      </c>
      <c r="AR3789" s="273">
        <f>Table2[[#This Row],[EXCHG_IND_HEALTH_TOTAL]]+Table2[[#This Row],[OUTSD_IND_HEALTH_TOTAL]]</f>
        <v>0</v>
      </c>
      <c r="AS3789" s="273">
        <f>Table2[[#This Row],[EXCHG_SG_HEALTH_TOTAL]]+Table2[[#This Row],[OUTSD_SG_HEALTH_TOTAL]]</f>
        <v>0</v>
      </c>
      <c r="AT3789" s="273">
        <f>Table2[[#This Row],[OUTSD_ATM_HEALTH_TOTAL]]+Table2[[#This Row],[OUTSD_LG_HEALTH_TOTAL]]+Table2[[#This Row],[Individual Total]]+Table2[[#This Row],[Small Group Total]]+Table2[[#This Row],[OUTSD_STUDENT]]</f>
        <v>0</v>
      </c>
    </row>
    <row r="3790" spans="1:46">
      <c r="A3790" t="s">
        <v>432</v>
      </c>
      <c r="B3790" t="s">
        <v>360</v>
      </c>
      <c r="AE3790">
        <v>23</v>
      </c>
      <c r="AL3790">
        <v>2023</v>
      </c>
      <c r="AM3790">
        <v>4</v>
      </c>
      <c r="AN3790" s="273">
        <f>(Table2[[#This Row],[OUTSD_IND_HEALTH_TOTAL]]+Table2[[#This Row],[EXCHG_IND_HEALTH_TOTAL]])-Table2[[#This Row],[OUTSD_IND_GRANDFATHER]]</f>
        <v>0</v>
      </c>
      <c r="AO3790" s="273">
        <f>Table2[[#This Row],[OUTSD_IND_HEALTH_TOTAL]]-Table2[[#This Row],[OUTSD_IND_GRANDFATHER]]</f>
        <v>0</v>
      </c>
      <c r="AP3790" s="273">
        <f>(Table2[[#This Row],[OUTSD_SG_HEALTH_TOTAL]]+Table2[[#This Row],[EXCHG_SG_HEALTH_TOTAL]])-Table2[[#This Row],[OUTSD_SG_GRANDFATHER]]</f>
        <v>0</v>
      </c>
      <c r="AQ3790" s="273">
        <f>Table2[[#This Row],[OUTSD_SG_HEALTH_TOTAL]]-Table2[[#This Row],[OUTSD_SG_GRANDFATHER]]</f>
        <v>0</v>
      </c>
      <c r="AR3790" s="273">
        <f>Table2[[#This Row],[EXCHG_IND_HEALTH_TOTAL]]+Table2[[#This Row],[OUTSD_IND_HEALTH_TOTAL]]</f>
        <v>0</v>
      </c>
      <c r="AS3790" s="273">
        <f>Table2[[#This Row],[EXCHG_SG_HEALTH_TOTAL]]+Table2[[#This Row],[OUTSD_SG_HEALTH_TOTAL]]</f>
        <v>0</v>
      </c>
      <c r="AT3790" s="273">
        <f>Table2[[#This Row],[OUTSD_ATM_HEALTH_TOTAL]]+Table2[[#This Row],[OUTSD_LG_HEALTH_TOTAL]]+Table2[[#This Row],[Individual Total]]+Table2[[#This Row],[Small Group Total]]+Table2[[#This Row],[OUTSD_STUDENT]]</f>
        <v>0</v>
      </c>
    </row>
    <row r="3791" spans="1:46">
      <c r="A3791" t="s">
        <v>432</v>
      </c>
      <c r="B3791" t="s">
        <v>368</v>
      </c>
      <c r="AE3791">
        <v>129</v>
      </c>
      <c r="AL3791">
        <v>2023</v>
      </c>
      <c r="AM3791">
        <v>4</v>
      </c>
      <c r="AN3791" s="273">
        <f>(Table2[[#This Row],[OUTSD_IND_HEALTH_TOTAL]]+Table2[[#This Row],[EXCHG_IND_HEALTH_TOTAL]])-Table2[[#This Row],[OUTSD_IND_GRANDFATHER]]</f>
        <v>0</v>
      </c>
      <c r="AO3791" s="273">
        <f>Table2[[#This Row],[OUTSD_IND_HEALTH_TOTAL]]-Table2[[#This Row],[OUTSD_IND_GRANDFATHER]]</f>
        <v>0</v>
      </c>
      <c r="AP3791" s="273">
        <f>(Table2[[#This Row],[OUTSD_SG_HEALTH_TOTAL]]+Table2[[#This Row],[EXCHG_SG_HEALTH_TOTAL]])-Table2[[#This Row],[OUTSD_SG_GRANDFATHER]]</f>
        <v>0</v>
      </c>
      <c r="AQ3791" s="273">
        <f>Table2[[#This Row],[OUTSD_SG_HEALTH_TOTAL]]-Table2[[#This Row],[OUTSD_SG_GRANDFATHER]]</f>
        <v>0</v>
      </c>
      <c r="AR3791" s="273">
        <f>Table2[[#This Row],[EXCHG_IND_HEALTH_TOTAL]]+Table2[[#This Row],[OUTSD_IND_HEALTH_TOTAL]]</f>
        <v>0</v>
      </c>
      <c r="AS3791" s="273">
        <f>Table2[[#This Row],[EXCHG_SG_HEALTH_TOTAL]]+Table2[[#This Row],[OUTSD_SG_HEALTH_TOTAL]]</f>
        <v>0</v>
      </c>
      <c r="AT3791" s="273">
        <f>Table2[[#This Row],[OUTSD_ATM_HEALTH_TOTAL]]+Table2[[#This Row],[OUTSD_LG_HEALTH_TOTAL]]+Table2[[#This Row],[Individual Total]]+Table2[[#This Row],[Small Group Total]]+Table2[[#This Row],[OUTSD_STUDENT]]</f>
        <v>0</v>
      </c>
    </row>
    <row r="3792" spans="1:46">
      <c r="A3792" t="s">
        <v>432</v>
      </c>
      <c r="B3792" t="s">
        <v>371</v>
      </c>
      <c r="AE3792">
        <v>9</v>
      </c>
      <c r="AL3792">
        <v>2023</v>
      </c>
      <c r="AM3792">
        <v>4</v>
      </c>
      <c r="AN3792" s="273">
        <f>(Table2[[#This Row],[OUTSD_IND_HEALTH_TOTAL]]+Table2[[#This Row],[EXCHG_IND_HEALTH_TOTAL]])-Table2[[#This Row],[OUTSD_IND_GRANDFATHER]]</f>
        <v>0</v>
      </c>
      <c r="AO3792" s="273">
        <f>Table2[[#This Row],[OUTSD_IND_HEALTH_TOTAL]]-Table2[[#This Row],[OUTSD_IND_GRANDFATHER]]</f>
        <v>0</v>
      </c>
      <c r="AP3792" s="273">
        <f>(Table2[[#This Row],[OUTSD_SG_HEALTH_TOTAL]]+Table2[[#This Row],[EXCHG_SG_HEALTH_TOTAL]])-Table2[[#This Row],[OUTSD_SG_GRANDFATHER]]</f>
        <v>0</v>
      </c>
      <c r="AQ3792" s="273">
        <f>Table2[[#This Row],[OUTSD_SG_HEALTH_TOTAL]]-Table2[[#This Row],[OUTSD_SG_GRANDFATHER]]</f>
        <v>0</v>
      </c>
      <c r="AR3792" s="273">
        <f>Table2[[#This Row],[EXCHG_IND_HEALTH_TOTAL]]+Table2[[#This Row],[OUTSD_IND_HEALTH_TOTAL]]</f>
        <v>0</v>
      </c>
      <c r="AS3792" s="273">
        <f>Table2[[#This Row],[EXCHG_SG_HEALTH_TOTAL]]+Table2[[#This Row],[OUTSD_SG_HEALTH_TOTAL]]</f>
        <v>0</v>
      </c>
      <c r="AT3792" s="273">
        <f>Table2[[#This Row],[OUTSD_ATM_HEALTH_TOTAL]]+Table2[[#This Row],[OUTSD_LG_HEALTH_TOTAL]]+Table2[[#This Row],[Individual Total]]+Table2[[#This Row],[Small Group Total]]+Table2[[#This Row],[OUTSD_STUDENT]]</f>
        <v>0</v>
      </c>
    </row>
    <row r="3793" spans="1:46">
      <c r="A3793" t="s">
        <v>432</v>
      </c>
      <c r="B3793" t="s">
        <v>378</v>
      </c>
      <c r="AE3793">
        <v>57</v>
      </c>
      <c r="AL3793">
        <v>2023</v>
      </c>
      <c r="AM3793">
        <v>4</v>
      </c>
      <c r="AN3793" s="273">
        <f>(Table2[[#This Row],[OUTSD_IND_HEALTH_TOTAL]]+Table2[[#This Row],[EXCHG_IND_HEALTH_TOTAL]])-Table2[[#This Row],[OUTSD_IND_GRANDFATHER]]</f>
        <v>0</v>
      </c>
      <c r="AO3793" s="273">
        <f>Table2[[#This Row],[OUTSD_IND_HEALTH_TOTAL]]-Table2[[#This Row],[OUTSD_IND_GRANDFATHER]]</f>
        <v>0</v>
      </c>
      <c r="AP3793" s="273">
        <f>(Table2[[#This Row],[OUTSD_SG_HEALTH_TOTAL]]+Table2[[#This Row],[EXCHG_SG_HEALTH_TOTAL]])-Table2[[#This Row],[OUTSD_SG_GRANDFATHER]]</f>
        <v>0</v>
      </c>
      <c r="AQ3793" s="273">
        <f>Table2[[#This Row],[OUTSD_SG_HEALTH_TOTAL]]-Table2[[#This Row],[OUTSD_SG_GRANDFATHER]]</f>
        <v>0</v>
      </c>
      <c r="AR3793" s="273">
        <f>Table2[[#This Row],[EXCHG_IND_HEALTH_TOTAL]]+Table2[[#This Row],[OUTSD_IND_HEALTH_TOTAL]]</f>
        <v>0</v>
      </c>
      <c r="AS3793" s="273">
        <f>Table2[[#This Row],[EXCHG_SG_HEALTH_TOTAL]]+Table2[[#This Row],[OUTSD_SG_HEALTH_TOTAL]]</f>
        <v>0</v>
      </c>
      <c r="AT3793" s="273">
        <f>Table2[[#This Row],[OUTSD_ATM_HEALTH_TOTAL]]+Table2[[#This Row],[OUTSD_LG_HEALTH_TOTAL]]+Table2[[#This Row],[Individual Total]]+Table2[[#This Row],[Small Group Total]]+Table2[[#This Row],[OUTSD_STUDENT]]</f>
        <v>0</v>
      </c>
    </row>
    <row r="3794" spans="1:46">
      <c r="A3794" t="s">
        <v>432</v>
      </c>
      <c r="B3794" t="s">
        <v>369</v>
      </c>
      <c r="AE3794">
        <v>29</v>
      </c>
      <c r="AL3794">
        <v>2023</v>
      </c>
      <c r="AM3794">
        <v>4</v>
      </c>
      <c r="AN3794" s="273">
        <f>(Table2[[#This Row],[OUTSD_IND_HEALTH_TOTAL]]+Table2[[#This Row],[EXCHG_IND_HEALTH_TOTAL]])-Table2[[#This Row],[OUTSD_IND_GRANDFATHER]]</f>
        <v>0</v>
      </c>
      <c r="AO3794" s="273">
        <f>Table2[[#This Row],[OUTSD_IND_HEALTH_TOTAL]]-Table2[[#This Row],[OUTSD_IND_GRANDFATHER]]</f>
        <v>0</v>
      </c>
      <c r="AP3794" s="273">
        <f>(Table2[[#This Row],[OUTSD_SG_HEALTH_TOTAL]]+Table2[[#This Row],[EXCHG_SG_HEALTH_TOTAL]])-Table2[[#This Row],[OUTSD_SG_GRANDFATHER]]</f>
        <v>0</v>
      </c>
      <c r="AQ3794" s="273">
        <f>Table2[[#This Row],[OUTSD_SG_HEALTH_TOTAL]]-Table2[[#This Row],[OUTSD_SG_GRANDFATHER]]</f>
        <v>0</v>
      </c>
      <c r="AR3794" s="273">
        <f>Table2[[#This Row],[EXCHG_IND_HEALTH_TOTAL]]+Table2[[#This Row],[OUTSD_IND_HEALTH_TOTAL]]</f>
        <v>0</v>
      </c>
      <c r="AS3794" s="273">
        <f>Table2[[#This Row],[EXCHG_SG_HEALTH_TOTAL]]+Table2[[#This Row],[OUTSD_SG_HEALTH_TOTAL]]</f>
        <v>0</v>
      </c>
      <c r="AT3794" s="273">
        <f>Table2[[#This Row],[OUTSD_ATM_HEALTH_TOTAL]]+Table2[[#This Row],[OUTSD_LG_HEALTH_TOTAL]]+Table2[[#This Row],[Individual Total]]+Table2[[#This Row],[Small Group Total]]+Table2[[#This Row],[OUTSD_STUDENT]]</f>
        <v>0</v>
      </c>
    </row>
    <row r="3795" spans="1:46">
      <c r="A3795" t="s">
        <v>432</v>
      </c>
      <c r="B3795" t="s">
        <v>385</v>
      </c>
      <c r="AE3795">
        <v>3</v>
      </c>
      <c r="AL3795">
        <v>2023</v>
      </c>
      <c r="AM3795">
        <v>4</v>
      </c>
      <c r="AN3795" s="273">
        <f>(Table2[[#This Row],[OUTSD_IND_HEALTH_TOTAL]]+Table2[[#This Row],[EXCHG_IND_HEALTH_TOTAL]])-Table2[[#This Row],[OUTSD_IND_GRANDFATHER]]</f>
        <v>0</v>
      </c>
      <c r="AO3795" s="273">
        <f>Table2[[#This Row],[OUTSD_IND_HEALTH_TOTAL]]-Table2[[#This Row],[OUTSD_IND_GRANDFATHER]]</f>
        <v>0</v>
      </c>
      <c r="AP3795" s="273">
        <f>(Table2[[#This Row],[OUTSD_SG_HEALTH_TOTAL]]+Table2[[#This Row],[EXCHG_SG_HEALTH_TOTAL]])-Table2[[#This Row],[OUTSD_SG_GRANDFATHER]]</f>
        <v>0</v>
      </c>
      <c r="AQ3795" s="273">
        <f>Table2[[#This Row],[OUTSD_SG_HEALTH_TOTAL]]-Table2[[#This Row],[OUTSD_SG_GRANDFATHER]]</f>
        <v>0</v>
      </c>
      <c r="AR3795" s="273">
        <f>Table2[[#This Row],[EXCHG_IND_HEALTH_TOTAL]]+Table2[[#This Row],[OUTSD_IND_HEALTH_TOTAL]]</f>
        <v>0</v>
      </c>
      <c r="AS3795" s="273">
        <f>Table2[[#This Row],[EXCHG_SG_HEALTH_TOTAL]]+Table2[[#This Row],[OUTSD_SG_HEALTH_TOTAL]]</f>
        <v>0</v>
      </c>
      <c r="AT3795" s="273">
        <f>Table2[[#This Row],[OUTSD_ATM_HEALTH_TOTAL]]+Table2[[#This Row],[OUTSD_LG_HEALTH_TOTAL]]+Table2[[#This Row],[Individual Total]]+Table2[[#This Row],[Small Group Total]]+Table2[[#This Row],[OUTSD_STUDENT]]</f>
        <v>0</v>
      </c>
    </row>
    <row r="3796" spans="1:46">
      <c r="A3796" t="s">
        <v>432</v>
      </c>
      <c r="B3796" t="s">
        <v>366</v>
      </c>
      <c r="AE3796">
        <v>125</v>
      </c>
      <c r="AL3796">
        <v>2023</v>
      </c>
      <c r="AM3796">
        <v>4</v>
      </c>
      <c r="AN3796" s="273">
        <f>(Table2[[#This Row],[OUTSD_IND_HEALTH_TOTAL]]+Table2[[#This Row],[EXCHG_IND_HEALTH_TOTAL]])-Table2[[#This Row],[OUTSD_IND_GRANDFATHER]]</f>
        <v>0</v>
      </c>
      <c r="AO3796" s="273">
        <f>Table2[[#This Row],[OUTSD_IND_HEALTH_TOTAL]]-Table2[[#This Row],[OUTSD_IND_GRANDFATHER]]</f>
        <v>0</v>
      </c>
      <c r="AP3796" s="273">
        <f>(Table2[[#This Row],[OUTSD_SG_HEALTH_TOTAL]]+Table2[[#This Row],[EXCHG_SG_HEALTH_TOTAL]])-Table2[[#This Row],[OUTSD_SG_GRANDFATHER]]</f>
        <v>0</v>
      </c>
      <c r="AQ3796" s="273">
        <f>Table2[[#This Row],[OUTSD_SG_HEALTH_TOTAL]]-Table2[[#This Row],[OUTSD_SG_GRANDFATHER]]</f>
        <v>0</v>
      </c>
      <c r="AR3796" s="273">
        <f>Table2[[#This Row],[EXCHG_IND_HEALTH_TOTAL]]+Table2[[#This Row],[OUTSD_IND_HEALTH_TOTAL]]</f>
        <v>0</v>
      </c>
      <c r="AS3796" s="273">
        <f>Table2[[#This Row],[EXCHG_SG_HEALTH_TOTAL]]+Table2[[#This Row],[OUTSD_SG_HEALTH_TOTAL]]</f>
        <v>0</v>
      </c>
      <c r="AT3796" s="273">
        <f>Table2[[#This Row],[OUTSD_ATM_HEALTH_TOTAL]]+Table2[[#This Row],[OUTSD_LG_HEALTH_TOTAL]]+Table2[[#This Row],[Individual Total]]+Table2[[#This Row],[Small Group Total]]+Table2[[#This Row],[OUTSD_STUDENT]]</f>
        <v>0</v>
      </c>
    </row>
    <row r="3797" spans="1:46">
      <c r="A3797" t="s">
        <v>432</v>
      </c>
      <c r="B3797" t="s">
        <v>375</v>
      </c>
      <c r="AE3797">
        <v>21</v>
      </c>
      <c r="AL3797">
        <v>2023</v>
      </c>
      <c r="AM3797">
        <v>4</v>
      </c>
      <c r="AN3797" s="273">
        <f>(Table2[[#This Row],[OUTSD_IND_HEALTH_TOTAL]]+Table2[[#This Row],[EXCHG_IND_HEALTH_TOTAL]])-Table2[[#This Row],[OUTSD_IND_GRANDFATHER]]</f>
        <v>0</v>
      </c>
      <c r="AO3797" s="273">
        <f>Table2[[#This Row],[OUTSD_IND_HEALTH_TOTAL]]-Table2[[#This Row],[OUTSD_IND_GRANDFATHER]]</f>
        <v>0</v>
      </c>
      <c r="AP3797" s="273">
        <f>(Table2[[#This Row],[OUTSD_SG_HEALTH_TOTAL]]+Table2[[#This Row],[EXCHG_SG_HEALTH_TOTAL]])-Table2[[#This Row],[OUTSD_SG_GRANDFATHER]]</f>
        <v>0</v>
      </c>
      <c r="AQ3797" s="273">
        <f>Table2[[#This Row],[OUTSD_SG_HEALTH_TOTAL]]-Table2[[#This Row],[OUTSD_SG_GRANDFATHER]]</f>
        <v>0</v>
      </c>
      <c r="AR3797" s="273">
        <f>Table2[[#This Row],[EXCHG_IND_HEALTH_TOTAL]]+Table2[[#This Row],[OUTSD_IND_HEALTH_TOTAL]]</f>
        <v>0</v>
      </c>
      <c r="AS3797" s="273">
        <f>Table2[[#This Row],[EXCHG_SG_HEALTH_TOTAL]]+Table2[[#This Row],[OUTSD_SG_HEALTH_TOTAL]]</f>
        <v>0</v>
      </c>
      <c r="AT3797" s="273">
        <f>Table2[[#This Row],[OUTSD_ATM_HEALTH_TOTAL]]+Table2[[#This Row],[OUTSD_LG_HEALTH_TOTAL]]+Table2[[#This Row],[Individual Total]]+Table2[[#This Row],[Small Group Total]]+Table2[[#This Row],[OUTSD_STUDENT]]</f>
        <v>0</v>
      </c>
    </row>
    <row r="3798" spans="1:46">
      <c r="A3798" t="s">
        <v>432</v>
      </c>
      <c r="B3798" t="s">
        <v>365</v>
      </c>
      <c r="AE3798">
        <v>56</v>
      </c>
      <c r="AL3798">
        <v>2023</v>
      </c>
      <c r="AM3798">
        <v>4</v>
      </c>
      <c r="AN3798" s="273">
        <f>(Table2[[#This Row],[OUTSD_IND_HEALTH_TOTAL]]+Table2[[#This Row],[EXCHG_IND_HEALTH_TOTAL]])-Table2[[#This Row],[OUTSD_IND_GRANDFATHER]]</f>
        <v>0</v>
      </c>
      <c r="AO3798" s="273">
        <f>Table2[[#This Row],[OUTSD_IND_HEALTH_TOTAL]]-Table2[[#This Row],[OUTSD_IND_GRANDFATHER]]</f>
        <v>0</v>
      </c>
      <c r="AP3798" s="273">
        <f>(Table2[[#This Row],[OUTSD_SG_HEALTH_TOTAL]]+Table2[[#This Row],[EXCHG_SG_HEALTH_TOTAL]])-Table2[[#This Row],[OUTSD_SG_GRANDFATHER]]</f>
        <v>0</v>
      </c>
      <c r="AQ3798" s="273">
        <f>Table2[[#This Row],[OUTSD_SG_HEALTH_TOTAL]]-Table2[[#This Row],[OUTSD_SG_GRANDFATHER]]</f>
        <v>0</v>
      </c>
      <c r="AR3798" s="273">
        <f>Table2[[#This Row],[EXCHG_IND_HEALTH_TOTAL]]+Table2[[#This Row],[OUTSD_IND_HEALTH_TOTAL]]</f>
        <v>0</v>
      </c>
      <c r="AS3798" s="273">
        <f>Table2[[#This Row],[EXCHG_SG_HEALTH_TOTAL]]+Table2[[#This Row],[OUTSD_SG_HEALTH_TOTAL]]</f>
        <v>0</v>
      </c>
      <c r="AT3798" s="273">
        <f>Table2[[#This Row],[OUTSD_ATM_HEALTH_TOTAL]]+Table2[[#This Row],[OUTSD_LG_HEALTH_TOTAL]]+Table2[[#This Row],[Individual Total]]+Table2[[#This Row],[Small Group Total]]+Table2[[#This Row],[OUTSD_STUDENT]]</f>
        <v>0</v>
      </c>
    </row>
    <row r="3799" spans="1:46">
      <c r="A3799" t="s">
        <v>432</v>
      </c>
      <c r="B3799" t="s">
        <v>383</v>
      </c>
      <c r="AE3799">
        <v>23</v>
      </c>
      <c r="AL3799">
        <v>2023</v>
      </c>
      <c r="AM3799">
        <v>4</v>
      </c>
      <c r="AN3799" s="273">
        <f>(Table2[[#This Row],[OUTSD_IND_HEALTH_TOTAL]]+Table2[[#This Row],[EXCHG_IND_HEALTH_TOTAL]])-Table2[[#This Row],[OUTSD_IND_GRANDFATHER]]</f>
        <v>0</v>
      </c>
      <c r="AO3799" s="273">
        <f>Table2[[#This Row],[OUTSD_IND_HEALTH_TOTAL]]-Table2[[#This Row],[OUTSD_IND_GRANDFATHER]]</f>
        <v>0</v>
      </c>
      <c r="AP3799" s="273">
        <f>(Table2[[#This Row],[OUTSD_SG_HEALTH_TOTAL]]+Table2[[#This Row],[EXCHG_SG_HEALTH_TOTAL]])-Table2[[#This Row],[OUTSD_SG_GRANDFATHER]]</f>
        <v>0</v>
      </c>
      <c r="AQ3799" s="273">
        <f>Table2[[#This Row],[OUTSD_SG_HEALTH_TOTAL]]-Table2[[#This Row],[OUTSD_SG_GRANDFATHER]]</f>
        <v>0</v>
      </c>
      <c r="AR3799" s="273">
        <f>Table2[[#This Row],[EXCHG_IND_HEALTH_TOTAL]]+Table2[[#This Row],[OUTSD_IND_HEALTH_TOTAL]]</f>
        <v>0</v>
      </c>
      <c r="AS3799" s="273">
        <f>Table2[[#This Row],[EXCHG_SG_HEALTH_TOTAL]]+Table2[[#This Row],[OUTSD_SG_HEALTH_TOTAL]]</f>
        <v>0</v>
      </c>
      <c r="AT3799" s="273">
        <f>Table2[[#This Row],[OUTSD_ATM_HEALTH_TOTAL]]+Table2[[#This Row],[OUTSD_LG_HEALTH_TOTAL]]+Table2[[#This Row],[Individual Total]]+Table2[[#This Row],[Small Group Total]]+Table2[[#This Row],[OUTSD_STUDENT]]</f>
        <v>0</v>
      </c>
    </row>
    <row r="3800" spans="1:46">
      <c r="A3800" t="s">
        <v>432</v>
      </c>
      <c r="B3800" t="s">
        <v>356</v>
      </c>
      <c r="AE3800">
        <v>171</v>
      </c>
      <c r="AL3800">
        <v>2023</v>
      </c>
      <c r="AM3800">
        <v>4</v>
      </c>
      <c r="AN3800" s="273">
        <f>(Table2[[#This Row],[OUTSD_IND_HEALTH_TOTAL]]+Table2[[#This Row],[EXCHG_IND_HEALTH_TOTAL]])-Table2[[#This Row],[OUTSD_IND_GRANDFATHER]]</f>
        <v>0</v>
      </c>
      <c r="AO3800" s="273">
        <f>Table2[[#This Row],[OUTSD_IND_HEALTH_TOTAL]]-Table2[[#This Row],[OUTSD_IND_GRANDFATHER]]</f>
        <v>0</v>
      </c>
      <c r="AP3800" s="273">
        <f>(Table2[[#This Row],[OUTSD_SG_HEALTH_TOTAL]]+Table2[[#This Row],[EXCHG_SG_HEALTH_TOTAL]])-Table2[[#This Row],[OUTSD_SG_GRANDFATHER]]</f>
        <v>0</v>
      </c>
      <c r="AQ3800" s="273">
        <f>Table2[[#This Row],[OUTSD_SG_HEALTH_TOTAL]]-Table2[[#This Row],[OUTSD_SG_GRANDFATHER]]</f>
        <v>0</v>
      </c>
      <c r="AR3800" s="273">
        <f>Table2[[#This Row],[EXCHG_IND_HEALTH_TOTAL]]+Table2[[#This Row],[OUTSD_IND_HEALTH_TOTAL]]</f>
        <v>0</v>
      </c>
      <c r="AS3800" s="273">
        <f>Table2[[#This Row],[EXCHG_SG_HEALTH_TOTAL]]+Table2[[#This Row],[OUTSD_SG_HEALTH_TOTAL]]</f>
        <v>0</v>
      </c>
      <c r="AT3800" s="273">
        <f>Table2[[#This Row],[OUTSD_ATM_HEALTH_TOTAL]]+Table2[[#This Row],[OUTSD_LG_HEALTH_TOTAL]]+Table2[[#This Row],[Individual Total]]+Table2[[#This Row],[Small Group Total]]+Table2[[#This Row],[OUTSD_STUDENT]]</f>
        <v>0</v>
      </c>
    </row>
    <row r="3801" spans="1:46">
      <c r="A3801" t="s">
        <v>432</v>
      </c>
      <c r="B3801" t="s">
        <v>382</v>
      </c>
      <c r="AE3801">
        <v>3</v>
      </c>
      <c r="AL3801">
        <v>2023</v>
      </c>
      <c r="AM3801">
        <v>4</v>
      </c>
      <c r="AN3801" s="273">
        <f>(Table2[[#This Row],[OUTSD_IND_HEALTH_TOTAL]]+Table2[[#This Row],[EXCHG_IND_HEALTH_TOTAL]])-Table2[[#This Row],[OUTSD_IND_GRANDFATHER]]</f>
        <v>0</v>
      </c>
      <c r="AO3801" s="273">
        <f>Table2[[#This Row],[OUTSD_IND_HEALTH_TOTAL]]-Table2[[#This Row],[OUTSD_IND_GRANDFATHER]]</f>
        <v>0</v>
      </c>
      <c r="AP3801" s="273">
        <f>(Table2[[#This Row],[OUTSD_SG_HEALTH_TOTAL]]+Table2[[#This Row],[EXCHG_SG_HEALTH_TOTAL]])-Table2[[#This Row],[OUTSD_SG_GRANDFATHER]]</f>
        <v>0</v>
      </c>
      <c r="AQ3801" s="273">
        <f>Table2[[#This Row],[OUTSD_SG_HEALTH_TOTAL]]-Table2[[#This Row],[OUTSD_SG_GRANDFATHER]]</f>
        <v>0</v>
      </c>
      <c r="AR3801" s="273">
        <f>Table2[[#This Row],[EXCHG_IND_HEALTH_TOTAL]]+Table2[[#This Row],[OUTSD_IND_HEALTH_TOTAL]]</f>
        <v>0</v>
      </c>
      <c r="AS3801" s="273">
        <f>Table2[[#This Row],[EXCHG_SG_HEALTH_TOTAL]]+Table2[[#This Row],[OUTSD_SG_HEALTH_TOTAL]]</f>
        <v>0</v>
      </c>
      <c r="AT3801" s="273">
        <f>Table2[[#This Row],[OUTSD_ATM_HEALTH_TOTAL]]+Table2[[#This Row],[OUTSD_LG_HEALTH_TOTAL]]+Table2[[#This Row],[Individual Total]]+Table2[[#This Row],[Small Group Total]]+Table2[[#This Row],[OUTSD_STUDENT]]</f>
        <v>0</v>
      </c>
    </row>
    <row r="3802" spans="1:46">
      <c r="A3802" t="s">
        <v>432</v>
      </c>
      <c r="B3802" t="s">
        <v>359</v>
      </c>
      <c r="AE3802">
        <v>170</v>
      </c>
      <c r="AL3802">
        <v>2023</v>
      </c>
      <c r="AM3802">
        <v>4</v>
      </c>
      <c r="AN3802" s="273">
        <f>(Table2[[#This Row],[OUTSD_IND_HEALTH_TOTAL]]+Table2[[#This Row],[EXCHG_IND_HEALTH_TOTAL]])-Table2[[#This Row],[OUTSD_IND_GRANDFATHER]]</f>
        <v>0</v>
      </c>
      <c r="AO3802" s="273">
        <f>Table2[[#This Row],[OUTSD_IND_HEALTH_TOTAL]]-Table2[[#This Row],[OUTSD_IND_GRANDFATHER]]</f>
        <v>0</v>
      </c>
      <c r="AP3802" s="273">
        <f>(Table2[[#This Row],[OUTSD_SG_HEALTH_TOTAL]]+Table2[[#This Row],[EXCHG_SG_HEALTH_TOTAL]])-Table2[[#This Row],[OUTSD_SG_GRANDFATHER]]</f>
        <v>0</v>
      </c>
      <c r="AQ3802" s="273">
        <f>Table2[[#This Row],[OUTSD_SG_HEALTH_TOTAL]]-Table2[[#This Row],[OUTSD_SG_GRANDFATHER]]</f>
        <v>0</v>
      </c>
      <c r="AR3802" s="273">
        <f>Table2[[#This Row],[EXCHG_IND_HEALTH_TOTAL]]+Table2[[#This Row],[OUTSD_IND_HEALTH_TOTAL]]</f>
        <v>0</v>
      </c>
      <c r="AS3802" s="273">
        <f>Table2[[#This Row],[EXCHG_SG_HEALTH_TOTAL]]+Table2[[#This Row],[OUTSD_SG_HEALTH_TOTAL]]</f>
        <v>0</v>
      </c>
      <c r="AT3802" s="273">
        <f>Table2[[#This Row],[OUTSD_ATM_HEALTH_TOTAL]]+Table2[[#This Row],[OUTSD_LG_HEALTH_TOTAL]]+Table2[[#This Row],[Individual Total]]+Table2[[#This Row],[Small Group Total]]+Table2[[#This Row],[OUTSD_STUDENT]]</f>
        <v>0</v>
      </c>
    </row>
    <row r="3803" spans="1:46">
      <c r="A3803" t="s">
        <v>432</v>
      </c>
      <c r="B3803" t="s">
        <v>364</v>
      </c>
      <c r="AE3803">
        <v>21</v>
      </c>
      <c r="AL3803">
        <v>2023</v>
      </c>
      <c r="AM3803">
        <v>4</v>
      </c>
      <c r="AN3803" s="273">
        <f>(Table2[[#This Row],[OUTSD_IND_HEALTH_TOTAL]]+Table2[[#This Row],[EXCHG_IND_HEALTH_TOTAL]])-Table2[[#This Row],[OUTSD_IND_GRANDFATHER]]</f>
        <v>0</v>
      </c>
      <c r="AO3803" s="273">
        <f>Table2[[#This Row],[OUTSD_IND_HEALTH_TOTAL]]-Table2[[#This Row],[OUTSD_IND_GRANDFATHER]]</f>
        <v>0</v>
      </c>
      <c r="AP3803" s="273">
        <f>(Table2[[#This Row],[OUTSD_SG_HEALTH_TOTAL]]+Table2[[#This Row],[EXCHG_SG_HEALTH_TOTAL]])-Table2[[#This Row],[OUTSD_SG_GRANDFATHER]]</f>
        <v>0</v>
      </c>
      <c r="AQ3803" s="273">
        <f>Table2[[#This Row],[OUTSD_SG_HEALTH_TOTAL]]-Table2[[#This Row],[OUTSD_SG_GRANDFATHER]]</f>
        <v>0</v>
      </c>
      <c r="AR3803" s="273">
        <f>Table2[[#This Row],[EXCHG_IND_HEALTH_TOTAL]]+Table2[[#This Row],[OUTSD_IND_HEALTH_TOTAL]]</f>
        <v>0</v>
      </c>
      <c r="AS3803" s="273">
        <f>Table2[[#This Row],[EXCHG_SG_HEALTH_TOTAL]]+Table2[[#This Row],[OUTSD_SG_HEALTH_TOTAL]]</f>
        <v>0</v>
      </c>
      <c r="AT3803" s="273">
        <f>Table2[[#This Row],[OUTSD_ATM_HEALTH_TOTAL]]+Table2[[#This Row],[OUTSD_LG_HEALTH_TOTAL]]+Table2[[#This Row],[Individual Total]]+Table2[[#This Row],[Small Group Total]]+Table2[[#This Row],[OUTSD_STUDENT]]</f>
        <v>0</v>
      </c>
    </row>
    <row r="3804" spans="1:46">
      <c r="A3804" t="s">
        <v>432</v>
      </c>
      <c r="B3804" t="s">
        <v>374</v>
      </c>
      <c r="AE3804">
        <v>14</v>
      </c>
      <c r="AL3804">
        <v>2023</v>
      </c>
      <c r="AM3804">
        <v>4</v>
      </c>
      <c r="AN3804" s="273">
        <f>(Table2[[#This Row],[OUTSD_IND_HEALTH_TOTAL]]+Table2[[#This Row],[EXCHG_IND_HEALTH_TOTAL]])-Table2[[#This Row],[OUTSD_IND_GRANDFATHER]]</f>
        <v>0</v>
      </c>
      <c r="AO3804" s="273">
        <f>Table2[[#This Row],[OUTSD_IND_HEALTH_TOTAL]]-Table2[[#This Row],[OUTSD_IND_GRANDFATHER]]</f>
        <v>0</v>
      </c>
      <c r="AP3804" s="273">
        <f>(Table2[[#This Row],[OUTSD_SG_HEALTH_TOTAL]]+Table2[[#This Row],[EXCHG_SG_HEALTH_TOTAL]])-Table2[[#This Row],[OUTSD_SG_GRANDFATHER]]</f>
        <v>0</v>
      </c>
      <c r="AQ3804" s="273">
        <f>Table2[[#This Row],[OUTSD_SG_HEALTH_TOTAL]]-Table2[[#This Row],[OUTSD_SG_GRANDFATHER]]</f>
        <v>0</v>
      </c>
      <c r="AR3804" s="273">
        <f>Table2[[#This Row],[EXCHG_IND_HEALTH_TOTAL]]+Table2[[#This Row],[OUTSD_IND_HEALTH_TOTAL]]</f>
        <v>0</v>
      </c>
      <c r="AS3804" s="273">
        <f>Table2[[#This Row],[EXCHG_SG_HEALTH_TOTAL]]+Table2[[#This Row],[OUTSD_SG_HEALTH_TOTAL]]</f>
        <v>0</v>
      </c>
      <c r="AT3804" s="273">
        <f>Table2[[#This Row],[OUTSD_ATM_HEALTH_TOTAL]]+Table2[[#This Row],[OUTSD_LG_HEALTH_TOTAL]]+Table2[[#This Row],[Individual Total]]+Table2[[#This Row],[Small Group Total]]+Table2[[#This Row],[OUTSD_STUDENT]]</f>
        <v>0</v>
      </c>
    </row>
    <row r="3805" spans="1:46">
      <c r="A3805" t="s">
        <v>432</v>
      </c>
      <c r="B3805" t="s">
        <v>380</v>
      </c>
      <c r="AE3805">
        <v>85</v>
      </c>
      <c r="AL3805">
        <v>2023</v>
      </c>
      <c r="AM3805">
        <v>4</v>
      </c>
      <c r="AN3805" s="273">
        <f>(Table2[[#This Row],[OUTSD_IND_HEALTH_TOTAL]]+Table2[[#This Row],[EXCHG_IND_HEALTH_TOTAL]])-Table2[[#This Row],[OUTSD_IND_GRANDFATHER]]</f>
        <v>0</v>
      </c>
      <c r="AO3805" s="273">
        <f>Table2[[#This Row],[OUTSD_IND_HEALTH_TOTAL]]-Table2[[#This Row],[OUTSD_IND_GRANDFATHER]]</f>
        <v>0</v>
      </c>
      <c r="AP3805" s="273">
        <f>(Table2[[#This Row],[OUTSD_SG_HEALTH_TOTAL]]+Table2[[#This Row],[EXCHG_SG_HEALTH_TOTAL]])-Table2[[#This Row],[OUTSD_SG_GRANDFATHER]]</f>
        <v>0</v>
      </c>
      <c r="AQ3805" s="273">
        <f>Table2[[#This Row],[OUTSD_SG_HEALTH_TOTAL]]-Table2[[#This Row],[OUTSD_SG_GRANDFATHER]]</f>
        <v>0</v>
      </c>
      <c r="AR3805" s="273">
        <f>Table2[[#This Row],[EXCHG_IND_HEALTH_TOTAL]]+Table2[[#This Row],[OUTSD_IND_HEALTH_TOTAL]]</f>
        <v>0</v>
      </c>
      <c r="AS3805" s="273">
        <f>Table2[[#This Row],[EXCHG_SG_HEALTH_TOTAL]]+Table2[[#This Row],[OUTSD_SG_HEALTH_TOTAL]]</f>
        <v>0</v>
      </c>
      <c r="AT3805" s="273">
        <f>Table2[[#This Row],[OUTSD_ATM_HEALTH_TOTAL]]+Table2[[#This Row],[OUTSD_LG_HEALTH_TOTAL]]+Table2[[#This Row],[Individual Total]]+Table2[[#This Row],[Small Group Total]]+Table2[[#This Row],[OUTSD_STUDENT]]</f>
        <v>0</v>
      </c>
    </row>
    <row r="3806" spans="1:46">
      <c r="A3806" t="s">
        <v>432</v>
      </c>
      <c r="B3806" t="s">
        <v>387</v>
      </c>
      <c r="AE3806">
        <v>8</v>
      </c>
      <c r="AL3806">
        <v>2023</v>
      </c>
      <c r="AM3806">
        <v>4</v>
      </c>
      <c r="AN3806" s="273">
        <f>(Table2[[#This Row],[OUTSD_IND_HEALTH_TOTAL]]+Table2[[#This Row],[EXCHG_IND_HEALTH_TOTAL]])-Table2[[#This Row],[OUTSD_IND_GRANDFATHER]]</f>
        <v>0</v>
      </c>
      <c r="AO3806" s="273">
        <f>Table2[[#This Row],[OUTSD_IND_HEALTH_TOTAL]]-Table2[[#This Row],[OUTSD_IND_GRANDFATHER]]</f>
        <v>0</v>
      </c>
      <c r="AP3806" s="273">
        <f>(Table2[[#This Row],[OUTSD_SG_HEALTH_TOTAL]]+Table2[[#This Row],[EXCHG_SG_HEALTH_TOTAL]])-Table2[[#This Row],[OUTSD_SG_GRANDFATHER]]</f>
        <v>0</v>
      </c>
      <c r="AQ3806" s="273">
        <f>Table2[[#This Row],[OUTSD_SG_HEALTH_TOTAL]]-Table2[[#This Row],[OUTSD_SG_GRANDFATHER]]</f>
        <v>0</v>
      </c>
      <c r="AR3806" s="273">
        <f>Table2[[#This Row],[EXCHG_IND_HEALTH_TOTAL]]+Table2[[#This Row],[OUTSD_IND_HEALTH_TOTAL]]</f>
        <v>0</v>
      </c>
      <c r="AS3806" s="273">
        <f>Table2[[#This Row],[EXCHG_SG_HEALTH_TOTAL]]+Table2[[#This Row],[OUTSD_SG_HEALTH_TOTAL]]</f>
        <v>0</v>
      </c>
      <c r="AT3806" s="273">
        <f>Table2[[#This Row],[OUTSD_ATM_HEALTH_TOTAL]]+Table2[[#This Row],[OUTSD_LG_HEALTH_TOTAL]]+Table2[[#This Row],[Individual Total]]+Table2[[#This Row],[Small Group Total]]+Table2[[#This Row],[OUTSD_STUDENT]]</f>
        <v>0</v>
      </c>
    </row>
    <row r="3807" spans="1:46">
      <c r="A3807" t="s">
        <v>432</v>
      </c>
      <c r="B3807" t="s">
        <v>392</v>
      </c>
      <c r="AE3807">
        <v>13</v>
      </c>
      <c r="AL3807">
        <v>2023</v>
      </c>
      <c r="AM3807">
        <v>4</v>
      </c>
      <c r="AN3807" s="273">
        <f>(Table2[[#This Row],[OUTSD_IND_HEALTH_TOTAL]]+Table2[[#This Row],[EXCHG_IND_HEALTH_TOTAL]])-Table2[[#This Row],[OUTSD_IND_GRANDFATHER]]</f>
        <v>0</v>
      </c>
      <c r="AO3807" s="273">
        <f>Table2[[#This Row],[OUTSD_IND_HEALTH_TOTAL]]-Table2[[#This Row],[OUTSD_IND_GRANDFATHER]]</f>
        <v>0</v>
      </c>
      <c r="AP3807" s="273">
        <f>(Table2[[#This Row],[OUTSD_SG_HEALTH_TOTAL]]+Table2[[#This Row],[EXCHG_SG_HEALTH_TOTAL]])-Table2[[#This Row],[OUTSD_SG_GRANDFATHER]]</f>
        <v>0</v>
      </c>
      <c r="AQ3807" s="273">
        <f>Table2[[#This Row],[OUTSD_SG_HEALTH_TOTAL]]-Table2[[#This Row],[OUTSD_SG_GRANDFATHER]]</f>
        <v>0</v>
      </c>
      <c r="AR3807" s="273">
        <f>Table2[[#This Row],[EXCHG_IND_HEALTH_TOTAL]]+Table2[[#This Row],[OUTSD_IND_HEALTH_TOTAL]]</f>
        <v>0</v>
      </c>
      <c r="AS3807" s="273">
        <f>Table2[[#This Row],[EXCHG_SG_HEALTH_TOTAL]]+Table2[[#This Row],[OUTSD_SG_HEALTH_TOTAL]]</f>
        <v>0</v>
      </c>
      <c r="AT3807" s="273">
        <f>Table2[[#This Row],[OUTSD_ATM_HEALTH_TOTAL]]+Table2[[#This Row],[OUTSD_LG_HEALTH_TOTAL]]+Table2[[#This Row],[Individual Total]]+Table2[[#This Row],[Small Group Total]]+Table2[[#This Row],[OUTSD_STUDENT]]</f>
        <v>0</v>
      </c>
    </row>
    <row r="3808" spans="1:46">
      <c r="A3808" t="s">
        <v>432</v>
      </c>
      <c r="B3808" t="s">
        <v>373</v>
      </c>
      <c r="AE3808">
        <v>18</v>
      </c>
      <c r="AL3808">
        <v>2023</v>
      </c>
      <c r="AM3808">
        <v>4</v>
      </c>
      <c r="AN3808" s="273">
        <f>(Table2[[#This Row],[OUTSD_IND_HEALTH_TOTAL]]+Table2[[#This Row],[EXCHG_IND_HEALTH_TOTAL]])-Table2[[#This Row],[OUTSD_IND_GRANDFATHER]]</f>
        <v>0</v>
      </c>
      <c r="AO3808" s="273">
        <f>Table2[[#This Row],[OUTSD_IND_HEALTH_TOTAL]]-Table2[[#This Row],[OUTSD_IND_GRANDFATHER]]</f>
        <v>0</v>
      </c>
      <c r="AP3808" s="273">
        <f>(Table2[[#This Row],[OUTSD_SG_HEALTH_TOTAL]]+Table2[[#This Row],[EXCHG_SG_HEALTH_TOTAL]])-Table2[[#This Row],[OUTSD_SG_GRANDFATHER]]</f>
        <v>0</v>
      </c>
      <c r="AQ3808" s="273">
        <f>Table2[[#This Row],[OUTSD_SG_HEALTH_TOTAL]]-Table2[[#This Row],[OUTSD_SG_GRANDFATHER]]</f>
        <v>0</v>
      </c>
      <c r="AR3808" s="273">
        <f>Table2[[#This Row],[EXCHG_IND_HEALTH_TOTAL]]+Table2[[#This Row],[OUTSD_IND_HEALTH_TOTAL]]</f>
        <v>0</v>
      </c>
      <c r="AS3808" s="273">
        <f>Table2[[#This Row],[EXCHG_SG_HEALTH_TOTAL]]+Table2[[#This Row],[OUTSD_SG_HEALTH_TOTAL]]</f>
        <v>0</v>
      </c>
      <c r="AT3808" s="273">
        <f>Table2[[#This Row],[OUTSD_ATM_HEALTH_TOTAL]]+Table2[[#This Row],[OUTSD_LG_HEALTH_TOTAL]]+Table2[[#This Row],[Individual Total]]+Table2[[#This Row],[Small Group Total]]+Table2[[#This Row],[OUTSD_STUDENT]]</f>
        <v>0</v>
      </c>
    </row>
    <row r="3809" spans="1:46">
      <c r="A3809" t="s">
        <v>432</v>
      </c>
      <c r="B3809" t="s">
        <v>357</v>
      </c>
      <c r="AE3809">
        <v>157</v>
      </c>
      <c r="AL3809">
        <v>2023</v>
      </c>
      <c r="AM3809">
        <v>4</v>
      </c>
      <c r="AN3809" s="273">
        <f>(Table2[[#This Row],[OUTSD_IND_HEALTH_TOTAL]]+Table2[[#This Row],[EXCHG_IND_HEALTH_TOTAL]])-Table2[[#This Row],[OUTSD_IND_GRANDFATHER]]</f>
        <v>0</v>
      </c>
      <c r="AO3809" s="273">
        <f>Table2[[#This Row],[OUTSD_IND_HEALTH_TOTAL]]-Table2[[#This Row],[OUTSD_IND_GRANDFATHER]]</f>
        <v>0</v>
      </c>
      <c r="AP3809" s="273">
        <f>(Table2[[#This Row],[OUTSD_SG_HEALTH_TOTAL]]+Table2[[#This Row],[EXCHG_SG_HEALTH_TOTAL]])-Table2[[#This Row],[OUTSD_SG_GRANDFATHER]]</f>
        <v>0</v>
      </c>
      <c r="AQ3809" s="273">
        <f>Table2[[#This Row],[OUTSD_SG_HEALTH_TOTAL]]-Table2[[#This Row],[OUTSD_SG_GRANDFATHER]]</f>
        <v>0</v>
      </c>
      <c r="AR3809" s="273">
        <f>Table2[[#This Row],[EXCHG_IND_HEALTH_TOTAL]]+Table2[[#This Row],[OUTSD_IND_HEALTH_TOTAL]]</f>
        <v>0</v>
      </c>
      <c r="AS3809" s="273">
        <f>Table2[[#This Row],[EXCHG_SG_HEALTH_TOTAL]]+Table2[[#This Row],[OUTSD_SG_HEALTH_TOTAL]]</f>
        <v>0</v>
      </c>
      <c r="AT3809" s="273">
        <f>Table2[[#This Row],[OUTSD_ATM_HEALTH_TOTAL]]+Table2[[#This Row],[OUTSD_LG_HEALTH_TOTAL]]+Table2[[#This Row],[Individual Total]]+Table2[[#This Row],[Small Group Total]]+Table2[[#This Row],[OUTSD_STUDENT]]</f>
        <v>0</v>
      </c>
    </row>
    <row r="3810" spans="1:46">
      <c r="A3810" t="s">
        <v>432</v>
      </c>
      <c r="B3810" t="s">
        <v>362</v>
      </c>
      <c r="AE3810">
        <v>34</v>
      </c>
      <c r="AL3810">
        <v>2023</v>
      </c>
      <c r="AM3810">
        <v>4</v>
      </c>
      <c r="AN3810" s="273">
        <f>(Table2[[#This Row],[OUTSD_IND_HEALTH_TOTAL]]+Table2[[#This Row],[EXCHG_IND_HEALTH_TOTAL]])-Table2[[#This Row],[OUTSD_IND_GRANDFATHER]]</f>
        <v>0</v>
      </c>
      <c r="AO3810" s="273">
        <f>Table2[[#This Row],[OUTSD_IND_HEALTH_TOTAL]]-Table2[[#This Row],[OUTSD_IND_GRANDFATHER]]</f>
        <v>0</v>
      </c>
      <c r="AP3810" s="273">
        <f>(Table2[[#This Row],[OUTSD_SG_HEALTH_TOTAL]]+Table2[[#This Row],[EXCHG_SG_HEALTH_TOTAL]])-Table2[[#This Row],[OUTSD_SG_GRANDFATHER]]</f>
        <v>0</v>
      </c>
      <c r="AQ3810" s="273">
        <f>Table2[[#This Row],[OUTSD_SG_HEALTH_TOTAL]]-Table2[[#This Row],[OUTSD_SG_GRANDFATHER]]</f>
        <v>0</v>
      </c>
      <c r="AR3810" s="273">
        <f>Table2[[#This Row],[EXCHG_IND_HEALTH_TOTAL]]+Table2[[#This Row],[OUTSD_IND_HEALTH_TOTAL]]</f>
        <v>0</v>
      </c>
      <c r="AS3810" s="273">
        <f>Table2[[#This Row],[EXCHG_SG_HEALTH_TOTAL]]+Table2[[#This Row],[OUTSD_SG_HEALTH_TOTAL]]</f>
        <v>0</v>
      </c>
      <c r="AT3810" s="273">
        <f>Table2[[#This Row],[OUTSD_ATM_HEALTH_TOTAL]]+Table2[[#This Row],[OUTSD_LG_HEALTH_TOTAL]]+Table2[[#This Row],[Individual Total]]+Table2[[#This Row],[Small Group Total]]+Table2[[#This Row],[OUTSD_STUDENT]]</f>
        <v>0</v>
      </c>
    </row>
    <row r="3811" spans="1:46">
      <c r="A3811" t="s">
        <v>478</v>
      </c>
      <c r="B3811" t="s">
        <v>363</v>
      </c>
      <c r="AE3811">
        <v>6</v>
      </c>
      <c r="AL3811">
        <v>2023</v>
      </c>
      <c r="AM3811">
        <v>4</v>
      </c>
      <c r="AN3811" s="273">
        <f>(Table2[[#This Row],[OUTSD_IND_HEALTH_TOTAL]]+Table2[[#This Row],[EXCHG_IND_HEALTH_TOTAL]])-Table2[[#This Row],[OUTSD_IND_GRANDFATHER]]</f>
        <v>0</v>
      </c>
      <c r="AO3811" s="273">
        <f>Table2[[#This Row],[OUTSD_IND_HEALTH_TOTAL]]-Table2[[#This Row],[OUTSD_IND_GRANDFATHER]]</f>
        <v>0</v>
      </c>
      <c r="AP3811" s="273">
        <f>(Table2[[#This Row],[OUTSD_SG_HEALTH_TOTAL]]+Table2[[#This Row],[EXCHG_SG_HEALTH_TOTAL]])-Table2[[#This Row],[OUTSD_SG_GRANDFATHER]]</f>
        <v>0</v>
      </c>
      <c r="AQ3811" s="273">
        <f>Table2[[#This Row],[OUTSD_SG_HEALTH_TOTAL]]-Table2[[#This Row],[OUTSD_SG_GRANDFATHER]]</f>
        <v>0</v>
      </c>
      <c r="AR3811" s="273">
        <f>Table2[[#This Row],[EXCHG_IND_HEALTH_TOTAL]]+Table2[[#This Row],[OUTSD_IND_HEALTH_TOTAL]]</f>
        <v>0</v>
      </c>
      <c r="AS3811" s="273">
        <f>Table2[[#This Row],[EXCHG_SG_HEALTH_TOTAL]]+Table2[[#This Row],[OUTSD_SG_HEALTH_TOTAL]]</f>
        <v>0</v>
      </c>
      <c r="AT3811" s="273">
        <f>Table2[[#This Row],[OUTSD_ATM_HEALTH_TOTAL]]+Table2[[#This Row],[OUTSD_LG_HEALTH_TOTAL]]+Table2[[#This Row],[Individual Total]]+Table2[[#This Row],[Small Group Total]]+Table2[[#This Row],[OUTSD_STUDENT]]</f>
        <v>0</v>
      </c>
    </row>
    <row r="3812" spans="1:46">
      <c r="A3812" t="s">
        <v>478</v>
      </c>
      <c r="B3812" t="s">
        <v>358</v>
      </c>
      <c r="AE3812">
        <v>1</v>
      </c>
      <c r="AL3812">
        <v>2023</v>
      </c>
      <c r="AM3812">
        <v>4</v>
      </c>
      <c r="AN3812" s="273">
        <f>(Table2[[#This Row],[OUTSD_IND_HEALTH_TOTAL]]+Table2[[#This Row],[EXCHG_IND_HEALTH_TOTAL]])-Table2[[#This Row],[OUTSD_IND_GRANDFATHER]]</f>
        <v>0</v>
      </c>
      <c r="AO3812" s="273">
        <f>Table2[[#This Row],[OUTSD_IND_HEALTH_TOTAL]]-Table2[[#This Row],[OUTSD_IND_GRANDFATHER]]</f>
        <v>0</v>
      </c>
      <c r="AP3812" s="273">
        <f>(Table2[[#This Row],[OUTSD_SG_HEALTH_TOTAL]]+Table2[[#This Row],[EXCHG_SG_HEALTH_TOTAL]])-Table2[[#This Row],[OUTSD_SG_GRANDFATHER]]</f>
        <v>0</v>
      </c>
      <c r="AQ3812" s="273">
        <f>Table2[[#This Row],[OUTSD_SG_HEALTH_TOTAL]]-Table2[[#This Row],[OUTSD_SG_GRANDFATHER]]</f>
        <v>0</v>
      </c>
      <c r="AR3812" s="273">
        <f>Table2[[#This Row],[EXCHG_IND_HEALTH_TOTAL]]+Table2[[#This Row],[OUTSD_IND_HEALTH_TOTAL]]</f>
        <v>0</v>
      </c>
      <c r="AS3812" s="273">
        <f>Table2[[#This Row],[EXCHG_SG_HEALTH_TOTAL]]+Table2[[#This Row],[OUTSD_SG_HEALTH_TOTAL]]</f>
        <v>0</v>
      </c>
      <c r="AT3812" s="273">
        <f>Table2[[#This Row],[OUTSD_ATM_HEALTH_TOTAL]]+Table2[[#This Row],[OUTSD_LG_HEALTH_TOTAL]]+Table2[[#This Row],[Individual Total]]+Table2[[#This Row],[Small Group Total]]+Table2[[#This Row],[OUTSD_STUDENT]]</f>
        <v>0</v>
      </c>
    </row>
    <row r="3813" spans="1:46">
      <c r="A3813" t="s">
        <v>478</v>
      </c>
      <c r="B3813" t="s">
        <v>361</v>
      </c>
      <c r="AE3813">
        <v>1</v>
      </c>
      <c r="AL3813">
        <v>2023</v>
      </c>
      <c r="AM3813">
        <v>4</v>
      </c>
      <c r="AN3813" s="273">
        <f>(Table2[[#This Row],[OUTSD_IND_HEALTH_TOTAL]]+Table2[[#This Row],[EXCHG_IND_HEALTH_TOTAL]])-Table2[[#This Row],[OUTSD_IND_GRANDFATHER]]</f>
        <v>0</v>
      </c>
      <c r="AO3813" s="273">
        <f>Table2[[#This Row],[OUTSD_IND_HEALTH_TOTAL]]-Table2[[#This Row],[OUTSD_IND_GRANDFATHER]]</f>
        <v>0</v>
      </c>
      <c r="AP3813" s="273">
        <f>(Table2[[#This Row],[OUTSD_SG_HEALTH_TOTAL]]+Table2[[#This Row],[EXCHG_SG_HEALTH_TOTAL]])-Table2[[#This Row],[OUTSD_SG_GRANDFATHER]]</f>
        <v>0</v>
      </c>
      <c r="AQ3813" s="273">
        <f>Table2[[#This Row],[OUTSD_SG_HEALTH_TOTAL]]-Table2[[#This Row],[OUTSD_SG_GRANDFATHER]]</f>
        <v>0</v>
      </c>
      <c r="AR3813" s="273">
        <f>Table2[[#This Row],[EXCHG_IND_HEALTH_TOTAL]]+Table2[[#This Row],[OUTSD_IND_HEALTH_TOTAL]]</f>
        <v>0</v>
      </c>
      <c r="AS3813" s="273">
        <f>Table2[[#This Row],[EXCHG_SG_HEALTH_TOTAL]]+Table2[[#This Row],[OUTSD_SG_HEALTH_TOTAL]]</f>
        <v>0</v>
      </c>
      <c r="AT3813" s="273">
        <f>Table2[[#This Row],[OUTSD_ATM_HEALTH_TOTAL]]+Table2[[#This Row],[OUTSD_LG_HEALTH_TOTAL]]+Table2[[#This Row],[Individual Total]]+Table2[[#This Row],[Small Group Total]]+Table2[[#This Row],[OUTSD_STUDENT]]</f>
        <v>0</v>
      </c>
    </row>
    <row r="3814" spans="1:46">
      <c r="A3814" t="s">
        <v>478</v>
      </c>
      <c r="B3814" t="s">
        <v>370</v>
      </c>
      <c r="AE3814">
        <v>1</v>
      </c>
      <c r="AL3814">
        <v>2023</v>
      </c>
      <c r="AM3814">
        <v>4</v>
      </c>
      <c r="AN3814" s="273">
        <f>(Table2[[#This Row],[OUTSD_IND_HEALTH_TOTAL]]+Table2[[#This Row],[EXCHG_IND_HEALTH_TOTAL]])-Table2[[#This Row],[OUTSD_IND_GRANDFATHER]]</f>
        <v>0</v>
      </c>
      <c r="AO3814" s="273">
        <f>Table2[[#This Row],[OUTSD_IND_HEALTH_TOTAL]]-Table2[[#This Row],[OUTSD_IND_GRANDFATHER]]</f>
        <v>0</v>
      </c>
      <c r="AP3814" s="273">
        <f>(Table2[[#This Row],[OUTSD_SG_HEALTH_TOTAL]]+Table2[[#This Row],[EXCHG_SG_HEALTH_TOTAL]])-Table2[[#This Row],[OUTSD_SG_GRANDFATHER]]</f>
        <v>0</v>
      </c>
      <c r="AQ3814" s="273">
        <f>Table2[[#This Row],[OUTSD_SG_HEALTH_TOTAL]]-Table2[[#This Row],[OUTSD_SG_GRANDFATHER]]</f>
        <v>0</v>
      </c>
      <c r="AR3814" s="273">
        <f>Table2[[#This Row],[EXCHG_IND_HEALTH_TOTAL]]+Table2[[#This Row],[OUTSD_IND_HEALTH_TOTAL]]</f>
        <v>0</v>
      </c>
      <c r="AS3814" s="273">
        <f>Table2[[#This Row],[EXCHG_SG_HEALTH_TOTAL]]+Table2[[#This Row],[OUTSD_SG_HEALTH_TOTAL]]</f>
        <v>0</v>
      </c>
      <c r="AT3814" s="273">
        <f>Table2[[#This Row],[OUTSD_ATM_HEALTH_TOTAL]]+Table2[[#This Row],[OUTSD_LG_HEALTH_TOTAL]]+Table2[[#This Row],[Individual Total]]+Table2[[#This Row],[Small Group Total]]+Table2[[#This Row],[OUTSD_STUDENT]]</f>
        <v>0</v>
      </c>
    </row>
    <row r="3815" spans="1:46">
      <c r="A3815" t="s">
        <v>478</v>
      </c>
      <c r="B3815" t="s">
        <v>366</v>
      </c>
      <c r="AE3815">
        <v>2</v>
      </c>
      <c r="AL3815">
        <v>2023</v>
      </c>
      <c r="AM3815">
        <v>4</v>
      </c>
      <c r="AN3815" s="273">
        <f>(Table2[[#This Row],[OUTSD_IND_HEALTH_TOTAL]]+Table2[[#This Row],[EXCHG_IND_HEALTH_TOTAL]])-Table2[[#This Row],[OUTSD_IND_GRANDFATHER]]</f>
        <v>0</v>
      </c>
      <c r="AO3815" s="273">
        <f>Table2[[#This Row],[OUTSD_IND_HEALTH_TOTAL]]-Table2[[#This Row],[OUTSD_IND_GRANDFATHER]]</f>
        <v>0</v>
      </c>
      <c r="AP3815" s="273">
        <f>(Table2[[#This Row],[OUTSD_SG_HEALTH_TOTAL]]+Table2[[#This Row],[EXCHG_SG_HEALTH_TOTAL]])-Table2[[#This Row],[OUTSD_SG_GRANDFATHER]]</f>
        <v>0</v>
      </c>
      <c r="AQ3815" s="273">
        <f>Table2[[#This Row],[OUTSD_SG_HEALTH_TOTAL]]-Table2[[#This Row],[OUTSD_SG_GRANDFATHER]]</f>
        <v>0</v>
      </c>
      <c r="AR3815" s="273">
        <f>Table2[[#This Row],[EXCHG_IND_HEALTH_TOTAL]]+Table2[[#This Row],[OUTSD_IND_HEALTH_TOTAL]]</f>
        <v>0</v>
      </c>
      <c r="AS3815" s="273">
        <f>Table2[[#This Row],[EXCHG_SG_HEALTH_TOTAL]]+Table2[[#This Row],[OUTSD_SG_HEALTH_TOTAL]]</f>
        <v>0</v>
      </c>
      <c r="AT3815" s="273">
        <f>Table2[[#This Row],[OUTSD_ATM_HEALTH_TOTAL]]+Table2[[#This Row],[OUTSD_LG_HEALTH_TOTAL]]+Table2[[#This Row],[Individual Total]]+Table2[[#This Row],[Small Group Total]]+Table2[[#This Row],[OUTSD_STUDENT]]</f>
        <v>0</v>
      </c>
    </row>
    <row r="3816" spans="1:46">
      <c r="A3816" t="s">
        <v>478</v>
      </c>
      <c r="B3816" t="s">
        <v>365</v>
      </c>
      <c r="AE3816">
        <v>3</v>
      </c>
      <c r="AL3816">
        <v>2023</v>
      </c>
      <c r="AM3816">
        <v>4</v>
      </c>
      <c r="AN3816" s="273">
        <f>(Table2[[#This Row],[OUTSD_IND_HEALTH_TOTAL]]+Table2[[#This Row],[EXCHG_IND_HEALTH_TOTAL]])-Table2[[#This Row],[OUTSD_IND_GRANDFATHER]]</f>
        <v>0</v>
      </c>
      <c r="AO3816" s="273">
        <f>Table2[[#This Row],[OUTSD_IND_HEALTH_TOTAL]]-Table2[[#This Row],[OUTSD_IND_GRANDFATHER]]</f>
        <v>0</v>
      </c>
      <c r="AP3816" s="273">
        <f>(Table2[[#This Row],[OUTSD_SG_HEALTH_TOTAL]]+Table2[[#This Row],[EXCHG_SG_HEALTH_TOTAL]])-Table2[[#This Row],[OUTSD_SG_GRANDFATHER]]</f>
        <v>0</v>
      </c>
      <c r="AQ3816" s="273">
        <f>Table2[[#This Row],[OUTSD_SG_HEALTH_TOTAL]]-Table2[[#This Row],[OUTSD_SG_GRANDFATHER]]</f>
        <v>0</v>
      </c>
      <c r="AR3816" s="273">
        <f>Table2[[#This Row],[EXCHG_IND_HEALTH_TOTAL]]+Table2[[#This Row],[OUTSD_IND_HEALTH_TOTAL]]</f>
        <v>0</v>
      </c>
      <c r="AS3816" s="273">
        <f>Table2[[#This Row],[EXCHG_SG_HEALTH_TOTAL]]+Table2[[#This Row],[OUTSD_SG_HEALTH_TOTAL]]</f>
        <v>0</v>
      </c>
      <c r="AT3816" s="273">
        <f>Table2[[#This Row],[OUTSD_ATM_HEALTH_TOTAL]]+Table2[[#This Row],[OUTSD_LG_HEALTH_TOTAL]]+Table2[[#This Row],[Individual Total]]+Table2[[#This Row],[Small Group Total]]+Table2[[#This Row],[OUTSD_STUDENT]]</f>
        <v>0</v>
      </c>
    </row>
    <row r="3817" spans="1:46">
      <c r="A3817" t="s">
        <v>478</v>
      </c>
      <c r="B3817" t="s">
        <v>356</v>
      </c>
      <c r="AE3817">
        <v>2</v>
      </c>
      <c r="AL3817">
        <v>2023</v>
      </c>
      <c r="AM3817">
        <v>4</v>
      </c>
      <c r="AN3817" s="273">
        <f>(Table2[[#This Row],[OUTSD_IND_HEALTH_TOTAL]]+Table2[[#This Row],[EXCHG_IND_HEALTH_TOTAL]])-Table2[[#This Row],[OUTSD_IND_GRANDFATHER]]</f>
        <v>0</v>
      </c>
      <c r="AO3817" s="273">
        <f>Table2[[#This Row],[OUTSD_IND_HEALTH_TOTAL]]-Table2[[#This Row],[OUTSD_IND_GRANDFATHER]]</f>
        <v>0</v>
      </c>
      <c r="AP3817" s="273">
        <f>(Table2[[#This Row],[OUTSD_SG_HEALTH_TOTAL]]+Table2[[#This Row],[EXCHG_SG_HEALTH_TOTAL]])-Table2[[#This Row],[OUTSD_SG_GRANDFATHER]]</f>
        <v>0</v>
      </c>
      <c r="AQ3817" s="273">
        <f>Table2[[#This Row],[OUTSD_SG_HEALTH_TOTAL]]-Table2[[#This Row],[OUTSD_SG_GRANDFATHER]]</f>
        <v>0</v>
      </c>
      <c r="AR3817" s="273">
        <f>Table2[[#This Row],[EXCHG_IND_HEALTH_TOTAL]]+Table2[[#This Row],[OUTSD_IND_HEALTH_TOTAL]]</f>
        <v>0</v>
      </c>
      <c r="AS3817" s="273">
        <f>Table2[[#This Row],[EXCHG_SG_HEALTH_TOTAL]]+Table2[[#This Row],[OUTSD_SG_HEALTH_TOTAL]]</f>
        <v>0</v>
      </c>
      <c r="AT3817" s="273">
        <f>Table2[[#This Row],[OUTSD_ATM_HEALTH_TOTAL]]+Table2[[#This Row],[OUTSD_LG_HEALTH_TOTAL]]+Table2[[#This Row],[Individual Total]]+Table2[[#This Row],[Small Group Total]]+Table2[[#This Row],[OUTSD_STUDENT]]</f>
        <v>0</v>
      </c>
    </row>
    <row r="3818" spans="1:46">
      <c r="A3818" t="s">
        <v>478</v>
      </c>
      <c r="B3818" t="s">
        <v>359</v>
      </c>
      <c r="AE3818">
        <v>7</v>
      </c>
      <c r="AL3818">
        <v>2023</v>
      </c>
      <c r="AM3818">
        <v>4</v>
      </c>
      <c r="AN3818" s="273">
        <f>(Table2[[#This Row],[OUTSD_IND_HEALTH_TOTAL]]+Table2[[#This Row],[EXCHG_IND_HEALTH_TOTAL]])-Table2[[#This Row],[OUTSD_IND_GRANDFATHER]]</f>
        <v>0</v>
      </c>
      <c r="AO3818" s="273">
        <f>Table2[[#This Row],[OUTSD_IND_HEALTH_TOTAL]]-Table2[[#This Row],[OUTSD_IND_GRANDFATHER]]</f>
        <v>0</v>
      </c>
      <c r="AP3818" s="273">
        <f>(Table2[[#This Row],[OUTSD_SG_HEALTH_TOTAL]]+Table2[[#This Row],[EXCHG_SG_HEALTH_TOTAL]])-Table2[[#This Row],[OUTSD_SG_GRANDFATHER]]</f>
        <v>0</v>
      </c>
      <c r="AQ3818" s="273">
        <f>Table2[[#This Row],[OUTSD_SG_HEALTH_TOTAL]]-Table2[[#This Row],[OUTSD_SG_GRANDFATHER]]</f>
        <v>0</v>
      </c>
      <c r="AR3818" s="273">
        <f>Table2[[#This Row],[EXCHG_IND_HEALTH_TOTAL]]+Table2[[#This Row],[OUTSD_IND_HEALTH_TOTAL]]</f>
        <v>0</v>
      </c>
      <c r="AS3818" s="273">
        <f>Table2[[#This Row],[EXCHG_SG_HEALTH_TOTAL]]+Table2[[#This Row],[OUTSD_SG_HEALTH_TOTAL]]</f>
        <v>0</v>
      </c>
      <c r="AT3818" s="273">
        <f>Table2[[#This Row],[OUTSD_ATM_HEALTH_TOTAL]]+Table2[[#This Row],[OUTSD_LG_HEALTH_TOTAL]]+Table2[[#This Row],[Individual Total]]+Table2[[#This Row],[Small Group Total]]+Table2[[#This Row],[OUTSD_STUDENT]]</f>
        <v>0</v>
      </c>
    </row>
    <row r="3819" spans="1:46">
      <c r="A3819" t="s">
        <v>478</v>
      </c>
      <c r="B3819" t="s">
        <v>357</v>
      </c>
      <c r="AE3819">
        <v>5</v>
      </c>
      <c r="AL3819">
        <v>2023</v>
      </c>
      <c r="AM3819">
        <v>4</v>
      </c>
      <c r="AN3819" s="273">
        <f>(Table2[[#This Row],[OUTSD_IND_HEALTH_TOTAL]]+Table2[[#This Row],[EXCHG_IND_HEALTH_TOTAL]])-Table2[[#This Row],[OUTSD_IND_GRANDFATHER]]</f>
        <v>0</v>
      </c>
      <c r="AO3819" s="273">
        <f>Table2[[#This Row],[OUTSD_IND_HEALTH_TOTAL]]-Table2[[#This Row],[OUTSD_IND_GRANDFATHER]]</f>
        <v>0</v>
      </c>
      <c r="AP3819" s="273">
        <f>(Table2[[#This Row],[OUTSD_SG_HEALTH_TOTAL]]+Table2[[#This Row],[EXCHG_SG_HEALTH_TOTAL]])-Table2[[#This Row],[OUTSD_SG_GRANDFATHER]]</f>
        <v>0</v>
      </c>
      <c r="AQ3819" s="273">
        <f>Table2[[#This Row],[OUTSD_SG_HEALTH_TOTAL]]-Table2[[#This Row],[OUTSD_SG_GRANDFATHER]]</f>
        <v>0</v>
      </c>
      <c r="AR3819" s="273">
        <f>Table2[[#This Row],[EXCHG_IND_HEALTH_TOTAL]]+Table2[[#This Row],[OUTSD_IND_HEALTH_TOTAL]]</f>
        <v>0</v>
      </c>
      <c r="AS3819" s="273">
        <f>Table2[[#This Row],[EXCHG_SG_HEALTH_TOTAL]]+Table2[[#This Row],[OUTSD_SG_HEALTH_TOTAL]]</f>
        <v>0</v>
      </c>
      <c r="AT3819" s="273">
        <f>Table2[[#This Row],[OUTSD_ATM_HEALTH_TOTAL]]+Table2[[#This Row],[OUTSD_LG_HEALTH_TOTAL]]+Table2[[#This Row],[Individual Total]]+Table2[[#This Row],[Small Group Total]]+Table2[[#This Row],[OUTSD_STUDENT]]</f>
        <v>0</v>
      </c>
    </row>
    <row r="3820" spans="1:46">
      <c r="A3820" t="s">
        <v>513</v>
      </c>
      <c r="B3820" t="s">
        <v>381</v>
      </c>
      <c r="AD3820">
        <v>1</v>
      </c>
      <c r="AL3820">
        <v>2023</v>
      </c>
      <c r="AM3820">
        <v>4</v>
      </c>
      <c r="AN3820" s="273">
        <f>(Table2[[#This Row],[OUTSD_IND_HEALTH_TOTAL]]+Table2[[#This Row],[EXCHG_IND_HEALTH_TOTAL]])-Table2[[#This Row],[OUTSD_IND_GRANDFATHER]]</f>
        <v>0</v>
      </c>
      <c r="AO3820" s="273">
        <f>Table2[[#This Row],[OUTSD_IND_HEALTH_TOTAL]]-Table2[[#This Row],[OUTSD_IND_GRANDFATHER]]</f>
        <v>0</v>
      </c>
      <c r="AP3820" s="273">
        <f>(Table2[[#This Row],[OUTSD_SG_HEALTH_TOTAL]]+Table2[[#This Row],[EXCHG_SG_HEALTH_TOTAL]])-Table2[[#This Row],[OUTSD_SG_GRANDFATHER]]</f>
        <v>0</v>
      </c>
      <c r="AQ3820" s="273">
        <f>Table2[[#This Row],[OUTSD_SG_HEALTH_TOTAL]]-Table2[[#This Row],[OUTSD_SG_GRANDFATHER]]</f>
        <v>0</v>
      </c>
      <c r="AR3820" s="273">
        <f>Table2[[#This Row],[EXCHG_IND_HEALTH_TOTAL]]+Table2[[#This Row],[OUTSD_IND_HEALTH_TOTAL]]</f>
        <v>0</v>
      </c>
      <c r="AS3820" s="273">
        <f>Table2[[#This Row],[EXCHG_SG_HEALTH_TOTAL]]+Table2[[#This Row],[OUTSD_SG_HEALTH_TOTAL]]</f>
        <v>0</v>
      </c>
      <c r="AT3820" s="273">
        <f>Table2[[#This Row],[OUTSD_ATM_HEALTH_TOTAL]]+Table2[[#This Row],[OUTSD_LG_HEALTH_TOTAL]]+Table2[[#This Row],[Individual Total]]+Table2[[#This Row],[Small Group Total]]+Table2[[#This Row],[OUTSD_STUDENT]]</f>
        <v>1</v>
      </c>
    </row>
    <row r="3821" spans="1:46">
      <c r="A3821" t="s">
        <v>513</v>
      </c>
      <c r="B3821" t="s">
        <v>363</v>
      </c>
      <c r="AD3821">
        <v>7</v>
      </c>
      <c r="AL3821">
        <v>2023</v>
      </c>
      <c r="AM3821">
        <v>4</v>
      </c>
      <c r="AN3821" s="273">
        <f>(Table2[[#This Row],[OUTSD_IND_HEALTH_TOTAL]]+Table2[[#This Row],[EXCHG_IND_HEALTH_TOTAL]])-Table2[[#This Row],[OUTSD_IND_GRANDFATHER]]</f>
        <v>0</v>
      </c>
      <c r="AO3821" s="273">
        <f>Table2[[#This Row],[OUTSD_IND_HEALTH_TOTAL]]-Table2[[#This Row],[OUTSD_IND_GRANDFATHER]]</f>
        <v>0</v>
      </c>
      <c r="AP3821" s="273">
        <f>(Table2[[#This Row],[OUTSD_SG_HEALTH_TOTAL]]+Table2[[#This Row],[EXCHG_SG_HEALTH_TOTAL]])-Table2[[#This Row],[OUTSD_SG_GRANDFATHER]]</f>
        <v>0</v>
      </c>
      <c r="AQ3821" s="273">
        <f>Table2[[#This Row],[OUTSD_SG_HEALTH_TOTAL]]-Table2[[#This Row],[OUTSD_SG_GRANDFATHER]]</f>
        <v>0</v>
      </c>
      <c r="AR3821" s="273">
        <f>Table2[[#This Row],[EXCHG_IND_HEALTH_TOTAL]]+Table2[[#This Row],[OUTSD_IND_HEALTH_TOTAL]]</f>
        <v>0</v>
      </c>
      <c r="AS3821" s="273">
        <f>Table2[[#This Row],[EXCHG_SG_HEALTH_TOTAL]]+Table2[[#This Row],[OUTSD_SG_HEALTH_TOTAL]]</f>
        <v>0</v>
      </c>
      <c r="AT3821" s="273">
        <f>Table2[[#This Row],[OUTSD_ATM_HEALTH_TOTAL]]+Table2[[#This Row],[OUTSD_LG_HEALTH_TOTAL]]+Table2[[#This Row],[Individual Total]]+Table2[[#This Row],[Small Group Total]]+Table2[[#This Row],[OUTSD_STUDENT]]</f>
        <v>7</v>
      </c>
    </row>
    <row r="3822" spans="1:46">
      <c r="A3822" t="s">
        <v>513</v>
      </c>
      <c r="B3822" t="s">
        <v>358</v>
      </c>
      <c r="AD3822">
        <v>19</v>
      </c>
      <c r="AL3822">
        <v>2023</v>
      </c>
      <c r="AM3822">
        <v>4</v>
      </c>
      <c r="AN3822" s="273">
        <f>(Table2[[#This Row],[OUTSD_IND_HEALTH_TOTAL]]+Table2[[#This Row],[EXCHG_IND_HEALTH_TOTAL]])-Table2[[#This Row],[OUTSD_IND_GRANDFATHER]]</f>
        <v>0</v>
      </c>
      <c r="AO3822" s="273">
        <f>Table2[[#This Row],[OUTSD_IND_HEALTH_TOTAL]]-Table2[[#This Row],[OUTSD_IND_GRANDFATHER]]</f>
        <v>0</v>
      </c>
      <c r="AP3822" s="273">
        <f>(Table2[[#This Row],[OUTSD_SG_HEALTH_TOTAL]]+Table2[[#This Row],[EXCHG_SG_HEALTH_TOTAL]])-Table2[[#This Row],[OUTSD_SG_GRANDFATHER]]</f>
        <v>0</v>
      </c>
      <c r="AQ3822" s="273">
        <f>Table2[[#This Row],[OUTSD_SG_HEALTH_TOTAL]]-Table2[[#This Row],[OUTSD_SG_GRANDFATHER]]</f>
        <v>0</v>
      </c>
      <c r="AR3822" s="273">
        <f>Table2[[#This Row],[EXCHG_IND_HEALTH_TOTAL]]+Table2[[#This Row],[OUTSD_IND_HEALTH_TOTAL]]</f>
        <v>0</v>
      </c>
      <c r="AS3822" s="273">
        <f>Table2[[#This Row],[EXCHG_SG_HEALTH_TOTAL]]+Table2[[#This Row],[OUTSD_SG_HEALTH_TOTAL]]</f>
        <v>0</v>
      </c>
      <c r="AT3822" s="273">
        <f>Table2[[#This Row],[OUTSD_ATM_HEALTH_TOTAL]]+Table2[[#This Row],[OUTSD_LG_HEALTH_TOTAL]]+Table2[[#This Row],[Individual Total]]+Table2[[#This Row],[Small Group Total]]+Table2[[#This Row],[OUTSD_STUDENT]]</f>
        <v>19</v>
      </c>
    </row>
    <row r="3823" spans="1:46">
      <c r="A3823" t="s">
        <v>513</v>
      </c>
      <c r="B3823" t="s">
        <v>361</v>
      </c>
      <c r="AD3823">
        <v>1</v>
      </c>
      <c r="AL3823">
        <v>2023</v>
      </c>
      <c r="AM3823">
        <v>4</v>
      </c>
      <c r="AN3823" s="273">
        <f>(Table2[[#This Row],[OUTSD_IND_HEALTH_TOTAL]]+Table2[[#This Row],[EXCHG_IND_HEALTH_TOTAL]])-Table2[[#This Row],[OUTSD_IND_GRANDFATHER]]</f>
        <v>0</v>
      </c>
      <c r="AO3823" s="273">
        <f>Table2[[#This Row],[OUTSD_IND_HEALTH_TOTAL]]-Table2[[#This Row],[OUTSD_IND_GRANDFATHER]]</f>
        <v>0</v>
      </c>
      <c r="AP3823" s="273">
        <f>(Table2[[#This Row],[OUTSD_SG_HEALTH_TOTAL]]+Table2[[#This Row],[EXCHG_SG_HEALTH_TOTAL]])-Table2[[#This Row],[OUTSD_SG_GRANDFATHER]]</f>
        <v>0</v>
      </c>
      <c r="AQ3823" s="273">
        <f>Table2[[#This Row],[OUTSD_SG_HEALTH_TOTAL]]-Table2[[#This Row],[OUTSD_SG_GRANDFATHER]]</f>
        <v>0</v>
      </c>
      <c r="AR3823" s="273">
        <f>Table2[[#This Row],[EXCHG_IND_HEALTH_TOTAL]]+Table2[[#This Row],[OUTSD_IND_HEALTH_TOTAL]]</f>
        <v>0</v>
      </c>
      <c r="AS3823" s="273">
        <f>Table2[[#This Row],[EXCHG_SG_HEALTH_TOTAL]]+Table2[[#This Row],[OUTSD_SG_HEALTH_TOTAL]]</f>
        <v>0</v>
      </c>
      <c r="AT3823" s="273">
        <f>Table2[[#This Row],[OUTSD_ATM_HEALTH_TOTAL]]+Table2[[#This Row],[OUTSD_LG_HEALTH_TOTAL]]+Table2[[#This Row],[Individual Total]]+Table2[[#This Row],[Small Group Total]]+Table2[[#This Row],[OUTSD_STUDENT]]</f>
        <v>1</v>
      </c>
    </row>
    <row r="3824" spans="1:46">
      <c r="A3824" t="s">
        <v>513</v>
      </c>
      <c r="B3824" t="s">
        <v>372</v>
      </c>
      <c r="AD3824">
        <v>1</v>
      </c>
      <c r="AL3824">
        <v>2023</v>
      </c>
      <c r="AM3824">
        <v>4</v>
      </c>
      <c r="AN3824" s="273">
        <f>(Table2[[#This Row],[OUTSD_IND_HEALTH_TOTAL]]+Table2[[#This Row],[EXCHG_IND_HEALTH_TOTAL]])-Table2[[#This Row],[OUTSD_IND_GRANDFATHER]]</f>
        <v>0</v>
      </c>
      <c r="AO3824" s="273">
        <f>Table2[[#This Row],[OUTSD_IND_HEALTH_TOTAL]]-Table2[[#This Row],[OUTSD_IND_GRANDFATHER]]</f>
        <v>0</v>
      </c>
      <c r="AP3824" s="273">
        <f>(Table2[[#This Row],[OUTSD_SG_HEALTH_TOTAL]]+Table2[[#This Row],[EXCHG_SG_HEALTH_TOTAL]])-Table2[[#This Row],[OUTSD_SG_GRANDFATHER]]</f>
        <v>0</v>
      </c>
      <c r="AQ3824" s="273">
        <f>Table2[[#This Row],[OUTSD_SG_HEALTH_TOTAL]]-Table2[[#This Row],[OUTSD_SG_GRANDFATHER]]</f>
        <v>0</v>
      </c>
      <c r="AR3824" s="273">
        <f>Table2[[#This Row],[EXCHG_IND_HEALTH_TOTAL]]+Table2[[#This Row],[OUTSD_IND_HEALTH_TOTAL]]</f>
        <v>0</v>
      </c>
      <c r="AS3824" s="273">
        <f>Table2[[#This Row],[EXCHG_SG_HEALTH_TOTAL]]+Table2[[#This Row],[OUTSD_SG_HEALTH_TOTAL]]</f>
        <v>0</v>
      </c>
      <c r="AT3824" s="273">
        <f>Table2[[#This Row],[OUTSD_ATM_HEALTH_TOTAL]]+Table2[[#This Row],[OUTSD_LG_HEALTH_TOTAL]]+Table2[[#This Row],[Individual Total]]+Table2[[#This Row],[Small Group Total]]+Table2[[#This Row],[OUTSD_STUDENT]]</f>
        <v>1</v>
      </c>
    </row>
    <row r="3825" spans="1:46">
      <c r="A3825" t="s">
        <v>513</v>
      </c>
      <c r="B3825" t="s">
        <v>370</v>
      </c>
      <c r="AD3825">
        <v>7</v>
      </c>
      <c r="AL3825">
        <v>2023</v>
      </c>
      <c r="AM3825">
        <v>4</v>
      </c>
      <c r="AN3825" s="273">
        <f>(Table2[[#This Row],[OUTSD_IND_HEALTH_TOTAL]]+Table2[[#This Row],[EXCHG_IND_HEALTH_TOTAL]])-Table2[[#This Row],[OUTSD_IND_GRANDFATHER]]</f>
        <v>0</v>
      </c>
      <c r="AO3825" s="273">
        <f>Table2[[#This Row],[OUTSD_IND_HEALTH_TOTAL]]-Table2[[#This Row],[OUTSD_IND_GRANDFATHER]]</f>
        <v>0</v>
      </c>
      <c r="AP3825" s="273">
        <f>(Table2[[#This Row],[OUTSD_SG_HEALTH_TOTAL]]+Table2[[#This Row],[EXCHG_SG_HEALTH_TOTAL]])-Table2[[#This Row],[OUTSD_SG_GRANDFATHER]]</f>
        <v>0</v>
      </c>
      <c r="AQ3825" s="273">
        <f>Table2[[#This Row],[OUTSD_SG_HEALTH_TOTAL]]-Table2[[#This Row],[OUTSD_SG_GRANDFATHER]]</f>
        <v>0</v>
      </c>
      <c r="AR3825" s="273">
        <f>Table2[[#This Row],[EXCHG_IND_HEALTH_TOTAL]]+Table2[[#This Row],[OUTSD_IND_HEALTH_TOTAL]]</f>
        <v>0</v>
      </c>
      <c r="AS3825" s="273">
        <f>Table2[[#This Row],[EXCHG_SG_HEALTH_TOTAL]]+Table2[[#This Row],[OUTSD_SG_HEALTH_TOTAL]]</f>
        <v>0</v>
      </c>
      <c r="AT3825" s="273">
        <f>Table2[[#This Row],[OUTSD_ATM_HEALTH_TOTAL]]+Table2[[#This Row],[OUTSD_LG_HEALTH_TOTAL]]+Table2[[#This Row],[Individual Total]]+Table2[[#This Row],[Small Group Total]]+Table2[[#This Row],[OUTSD_STUDENT]]</f>
        <v>7</v>
      </c>
    </row>
    <row r="3826" spans="1:46">
      <c r="A3826" t="s">
        <v>513</v>
      </c>
      <c r="B3826" t="s">
        <v>360</v>
      </c>
      <c r="AD3826">
        <v>2</v>
      </c>
      <c r="AL3826">
        <v>2023</v>
      </c>
      <c r="AM3826">
        <v>4</v>
      </c>
      <c r="AN3826" s="273">
        <f>(Table2[[#This Row],[OUTSD_IND_HEALTH_TOTAL]]+Table2[[#This Row],[EXCHG_IND_HEALTH_TOTAL]])-Table2[[#This Row],[OUTSD_IND_GRANDFATHER]]</f>
        <v>0</v>
      </c>
      <c r="AO3826" s="273">
        <f>Table2[[#This Row],[OUTSD_IND_HEALTH_TOTAL]]-Table2[[#This Row],[OUTSD_IND_GRANDFATHER]]</f>
        <v>0</v>
      </c>
      <c r="AP3826" s="273">
        <f>(Table2[[#This Row],[OUTSD_SG_HEALTH_TOTAL]]+Table2[[#This Row],[EXCHG_SG_HEALTH_TOTAL]])-Table2[[#This Row],[OUTSD_SG_GRANDFATHER]]</f>
        <v>0</v>
      </c>
      <c r="AQ3826" s="273">
        <f>Table2[[#This Row],[OUTSD_SG_HEALTH_TOTAL]]-Table2[[#This Row],[OUTSD_SG_GRANDFATHER]]</f>
        <v>0</v>
      </c>
      <c r="AR3826" s="273">
        <f>Table2[[#This Row],[EXCHG_IND_HEALTH_TOTAL]]+Table2[[#This Row],[OUTSD_IND_HEALTH_TOTAL]]</f>
        <v>0</v>
      </c>
      <c r="AS3826" s="273">
        <f>Table2[[#This Row],[EXCHG_SG_HEALTH_TOTAL]]+Table2[[#This Row],[OUTSD_SG_HEALTH_TOTAL]]</f>
        <v>0</v>
      </c>
      <c r="AT3826" s="273">
        <f>Table2[[#This Row],[OUTSD_ATM_HEALTH_TOTAL]]+Table2[[#This Row],[OUTSD_LG_HEALTH_TOTAL]]+Table2[[#This Row],[Individual Total]]+Table2[[#This Row],[Small Group Total]]+Table2[[#This Row],[OUTSD_STUDENT]]</f>
        <v>2</v>
      </c>
    </row>
    <row r="3827" spans="1:46">
      <c r="A3827" t="s">
        <v>513</v>
      </c>
      <c r="B3827" t="s">
        <v>368</v>
      </c>
      <c r="AD3827">
        <v>6</v>
      </c>
      <c r="AL3827">
        <v>2023</v>
      </c>
      <c r="AM3827">
        <v>4</v>
      </c>
      <c r="AN3827" s="273">
        <f>(Table2[[#This Row],[OUTSD_IND_HEALTH_TOTAL]]+Table2[[#This Row],[EXCHG_IND_HEALTH_TOTAL]])-Table2[[#This Row],[OUTSD_IND_GRANDFATHER]]</f>
        <v>0</v>
      </c>
      <c r="AO3827" s="273">
        <f>Table2[[#This Row],[OUTSD_IND_HEALTH_TOTAL]]-Table2[[#This Row],[OUTSD_IND_GRANDFATHER]]</f>
        <v>0</v>
      </c>
      <c r="AP3827" s="273">
        <f>(Table2[[#This Row],[OUTSD_SG_HEALTH_TOTAL]]+Table2[[#This Row],[EXCHG_SG_HEALTH_TOTAL]])-Table2[[#This Row],[OUTSD_SG_GRANDFATHER]]</f>
        <v>0</v>
      </c>
      <c r="AQ3827" s="273">
        <f>Table2[[#This Row],[OUTSD_SG_HEALTH_TOTAL]]-Table2[[#This Row],[OUTSD_SG_GRANDFATHER]]</f>
        <v>0</v>
      </c>
      <c r="AR3827" s="273">
        <f>Table2[[#This Row],[EXCHG_IND_HEALTH_TOTAL]]+Table2[[#This Row],[OUTSD_IND_HEALTH_TOTAL]]</f>
        <v>0</v>
      </c>
      <c r="AS3827" s="273">
        <f>Table2[[#This Row],[EXCHG_SG_HEALTH_TOTAL]]+Table2[[#This Row],[OUTSD_SG_HEALTH_TOTAL]]</f>
        <v>0</v>
      </c>
      <c r="AT3827" s="273">
        <f>Table2[[#This Row],[OUTSD_ATM_HEALTH_TOTAL]]+Table2[[#This Row],[OUTSD_LG_HEALTH_TOTAL]]+Table2[[#This Row],[Individual Total]]+Table2[[#This Row],[Small Group Total]]+Table2[[#This Row],[OUTSD_STUDENT]]</f>
        <v>6</v>
      </c>
    </row>
    <row r="3828" spans="1:46">
      <c r="A3828" t="s">
        <v>513</v>
      </c>
      <c r="B3828" t="s">
        <v>371</v>
      </c>
      <c r="AD3828">
        <v>1</v>
      </c>
      <c r="AL3828">
        <v>2023</v>
      </c>
      <c r="AM3828">
        <v>4</v>
      </c>
      <c r="AN3828" s="273">
        <f>(Table2[[#This Row],[OUTSD_IND_HEALTH_TOTAL]]+Table2[[#This Row],[EXCHG_IND_HEALTH_TOTAL]])-Table2[[#This Row],[OUTSD_IND_GRANDFATHER]]</f>
        <v>0</v>
      </c>
      <c r="AO3828" s="273">
        <f>Table2[[#This Row],[OUTSD_IND_HEALTH_TOTAL]]-Table2[[#This Row],[OUTSD_IND_GRANDFATHER]]</f>
        <v>0</v>
      </c>
      <c r="AP3828" s="273">
        <f>(Table2[[#This Row],[OUTSD_SG_HEALTH_TOTAL]]+Table2[[#This Row],[EXCHG_SG_HEALTH_TOTAL]])-Table2[[#This Row],[OUTSD_SG_GRANDFATHER]]</f>
        <v>0</v>
      </c>
      <c r="AQ3828" s="273">
        <f>Table2[[#This Row],[OUTSD_SG_HEALTH_TOTAL]]-Table2[[#This Row],[OUTSD_SG_GRANDFATHER]]</f>
        <v>0</v>
      </c>
      <c r="AR3828" s="273">
        <f>Table2[[#This Row],[EXCHG_IND_HEALTH_TOTAL]]+Table2[[#This Row],[OUTSD_IND_HEALTH_TOTAL]]</f>
        <v>0</v>
      </c>
      <c r="AS3828" s="273">
        <f>Table2[[#This Row],[EXCHG_SG_HEALTH_TOTAL]]+Table2[[#This Row],[OUTSD_SG_HEALTH_TOTAL]]</f>
        <v>0</v>
      </c>
      <c r="AT3828" s="273">
        <f>Table2[[#This Row],[OUTSD_ATM_HEALTH_TOTAL]]+Table2[[#This Row],[OUTSD_LG_HEALTH_TOTAL]]+Table2[[#This Row],[Individual Total]]+Table2[[#This Row],[Small Group Total]]+Table2[[#This Row],[OUTSD_STUDENT]]</f>
        <v>1</v>
      </c>
    </row>
    <row r="3829" spans="1:46">
      <c r="A3829" t="s">
        <v>513</v>
      </c>
      <c r="B3829" t="s">
        <v>378</v>
      </c>
      <c r="AD3829">
        <v>4</v>
      </c>
      <c r="AL3829">
        <v>2023</v>
      </c>
      <c r="AM3829">
        <v>4</v>
      </c>
      <c r="AN3829" s="273">
        <f>(Table2[[#This Row],[OUTSD_IND_HEALTH_TOTAL]]+Table2[[#This Row],[EXCHG_IND_HEALTH_TOTAL]])-Table2[[#This Row],[OUTSD_IND_GRANDFATHER]]</f>
        <v>0</v>
      </c>
      <c r="AO3829" s="273">
        <f>Table2[[#This Row],[OUTSD_IND_HEALTH_TOTAL]]-Table2[[#This Row],[OUTSD_IND_GRANDFATHER]]</f>
        <v>0</v>
      </c>
      <c r="AP3829" s="273">
        <f>(Table2[[#This Row],[OUTSD_SG_HEALTH_TOTAL]]+Table2[[#This Row],[EXCHG_SG_HEALTH_TOTAL]])-Table2[[#This Row],[OUTSD_SG_GRANDFATHER]]</f>
        <v>0</v>
      </c>
      <c r="AQ3829" s="273">
        <f>Table2[[#This Row],[OUTSD_SG_HEALTH_TOTAL]]-Table2[[#This Row],[OUTSD_SG_GRANDFATHER]]</f>
        <v>0</v>
      </c>
      <c r="AR3829" s="273">
        <f>Table2[[#This Row],[EXCHG_IND_HEALTH_TOTAL]]+Table2[[#This Row],[OUTSD_IND_HEALTH_TOTAL]]</f>
        <v>0</v>
      </c>
      <c r="AS3829" s="273">
        <f>Table2[[#This Row],[EXCHG_SG_HEALTH_TOTAL]]+Table2[[#This Row],[OUTSD_SG_HEALTH_TOTAL]]</f>
        <v>0</v>
      </c>
      <c r="AT3829" s="273">
        <f>Table2[[#This Row],[OUTSD_ATM_HEALTH_TOTAL]]+Table2[[#This Row],[OUTSD_LG_HEALTH_TOTAL]]+Table2[[#This Row],[Individual Total]]+Table2[[#This Row],[Small Group Total]]+Table2[[#This Row],[OUTSD_STUDENT]]</f>
        <v>4</v>
      </c>
    </row>
    <row r="3830" spans="1:46">
      <c r="A3830" t="s">
        <v>513</v>
      </c>
      <c r="B3830" t="s">
        <v>385</v>
      </c>
      <c r="AD3830">
        <v>1</v>
      </c>
      <c r="AL3830">
        <v>2023</v>
      </c>
      <c r="AM3830">
        <v>4</v>
      </c>
      <c r="AN3830" s="273">
        <f>(Table2[[#This Row],[OUTSD_IND_HEALTH_TOTAL]]+Table2[[#This Row],[EXCHG_IND_HEALTH_TOTAL]])-Table2[[#This Row],[OUTSD_IND_GRANDFATHER]]</f>
        <v>0</v>
      </c>
      <c r="AO3830" s="273">
        <f>Table2[[#This Row],[OUTSD_IND_HEALTH_TOTAL]]-Table2[[#This Row],[OUTSD_IND_GRANDFATHER]]</f>
        <v>0</v>
      </c>
      <c r="AP3830" s="273">
        <f>(Table2[[#This Row],[OUTSD_SG_HEALTH_TOTAL]]+Table2[[#This Row],[EXCHG_SG_HEALTH_TOTAL]])-Table2[[#This Row],[OUTSD_SG_GRANDFATHER]]</f>
        <v>0</v>
      </c>
      <c r="AQ3830" s="273">
        <f>Table2[[#This Row],[OUTSD_SG_HEALTH_TOTAL]]-Table2[[#This Row],[OUTSD_SG_GRANDFATHER]]</f>
        <v>0</v>
      </c>
      <c r="AR3830" s="273">
        <f>Table2[[#This Row],[EXCHG_IND_HEALTH_TOTAL]]+Table2[[#This Row],[OUTSD_IND_HEALTH_TOTAL]]</f>
        <v>0</v>
      </c>
      <c r="AS3830" s="273">
        <f>Table2[[#This Row],[EXCHG_SG_HEALTH_TOTAL]]+Table2[[#This Row],[OUTSD_SG_HEALTH_TOTAL]]</f>
        <v>0</v>
      </c>
      <c r="AT3830" s="273">
        <f>Table2[[#This Row],[OUTSD_ATM_HEALTH_TOTAL]]+Table2[[#This Row],[OUTSD_LG_HEALTH_TOTAL]]+Table2[[#This Row],[Individual Total]]+Table2[[#This Row],[Small Group Total]]+Table2[[#This Row],[OUTSD_STUDENT]]</f>
        <v>1</v>
      </c>
    </row>
    <row r="3831" spans="1:46">
      <c r="A3831" t="s">
        <v>513</v>
      </c>
      <c r="B3831" t="s">
        <v>366</v>
      </c>
      <c r="AD3831">
        <v>9</v>
      </c>
      <c r="AL3831">
        <v>2023</v>
      </c>
      <c r="AM3831">
        <v>4</v>
      </c>
      <c r="AN3831" s="273">
        <f>(Table2[[#This Row],[OUTSD_IND_HEALTH_TOTAL]]+Table2[[#This Row],[EXCHG_IND_HEALTH_TOTAL]])-Table2[[#This Row],[OUTSD_IND_GRANDFATHER]]</f>
        <v>0</v>
      </c>
      <c r="AO3831" s="273">
        <f>Table2[[#This Row],[OUTSD_IND_HEALTH_TOTAL]]-Table2[[#This Row],[OUTSD_IND_GRANDFATHER]]</f>
        <v>0</v>
      </c>
      <c r="AP3831" s="273">
        <f>(Table2[[#This Row],[OUTSD_SG_HEALTH_TOTAL]]+Table2[[#This Row],[EXCHG_SG_HEALTH_TOTAL]])-Table2[[#This Row],[OUTSD_SG_GRANDFATHER]]</f>
        <v>0</v>
      </c>
      <c r="AQ3831" s="273">
        <f>Table2[[#This Row],[OUTSD_SG_HEALTH_TOTAL]]-Table2[[#This Row],[OUTSD_SG_GRANDFATHER]]</f>
        <v>0</v>
      </c>
      <c r="AR3831" s="273">
        <f>Table2[[#This Row],[EXCHG_IND_HEALTH_TOTAL]]+Table2[[#This Row],[OUTSD_IND_HEALTH_TOTAL]]</f>
        <v>0</v>
      </c>
      <c r="AS3831" s="273">
        <f>Table2[[#This Row],[EXCHG_SG_HEALTH_TOTAL]]+Table2[[#This Row],[OUTSD_SG_HEALTH_TOTAL]]</f>
        <v>0</v>
      </c>
      <c r="AT3831" s="273">
        <f>Table2[[#This Row],[OUTSD_ATM_HEALTH_TOTAL]]+Table2[[#This Row],[OUTSD_LG_HEALTH_TOTAL]]+Table2[[#This Row],[Individual Total]]+Table2[[#This Row],[Small Group Total]]+Table2[[#This Row],[OUTSD_STUDENT]]</f>
        <v>9</v>
      </c>
    </row>
    <row r="3832" spans="1:46">
      <c r="A3832" t="s">
        <v>513</v>
      </c>
      <c r="B3832" t="s">
        <v>365</v>
      </c>
      <c r="AD3832">
        <v>1</v>
      </c>
      <c r="AL3832">
        <v>2023</v>
      </c>
      <c r="AM3832">
        <v>4</v>
      </c>
      <c r="AN3832" s="273">
        <f>(Table2[[#This Row],[OUTSD_IND_HEALTH_TOTAL]]+Table2[[#This Row],[EXCHG_IND_HEALTH_TOTAL]])-Table2[[#This Row],[OUTSD_IND_GRANDFATHER]]</f>
        <v>0</v>
      </c>
      <c r="AO3832" s="273">
        <f>Table2[[#This Row],[OUTSD_IND_HEALTH_TOTAL]]-Table2[[#This Row],[OUTSD_IND_GRANDFATHER]]</f>
        <v>0</v>
      </c>
      <c r="AP3832" s="273">
        <f>(Table2[[#This Row],[OUTSD_SG_HEALTH_TOTAL]]+Table2[[#This Row],[EXCHG_SG_HEALTH_TOTAL]])-Table2[[#This Row],[OUTSD_SG_GRANDFATHER]]</f>
        <v>0</v>
      </c>
      <c r="AQ3832" s="273">
        <f>Table2[[#This Row],[OUTSD_SG_HEALTH_TOTAL]]-Table2[[#This Row],[OUTSD_SG_GRANDFATHER]]</f>
        <v>0</v>
      </c>
      <c r="AR3832" s="273">
        <f>Table2[[#This Row],[EXCHG_IND_HEALTH_TOTAL]]+Table2[[#This Row],[OUTSD_IND_HEALTH_TOTAL]]</f>
        <v>0</v>
      </c>
      <c r="AS3832" s="273">
        <f>Table2[[#This Row],[EXCHG_SG_HEALTH_TOTAL]]+Table2[[#This Row],[OUTSD_SG_HEALTH_TOTAL]]</f>
        <v>0</v>
      </c>
      <c r="AT3832" s="273">
        <f>Table2[[#This Row],[OUTSD_ATM_HEALTH_TOTAL]]+Table2[[#This Row],[OUTSD_LG_HEALTH_TOTAL]]+Table2[[#This Row],[Individual Total]]+Table2[[#This Row],[Small Group Total]]+Table2[[#This Row],[OUTSD_STUDENT]]</f>
        <v>1</v>
      </c>
    </row>
    <row r="3833" spans="1:46">
      <c r="A3833" t="s">
        <v>513</v>
      </c>
      <c r="B3833" t="s">
        <v>383</v>
      </c>
      <c r="AD3833">
        <v>1</v>
      </c>
      <c r="AL3833">
        <v>2023</v>
      </c>
      <c r="AM3833">
        <v>4</v>
      </c>
      <c r="AN3833" s="273">
        <f>(Table2[[#This Row],[OUTSD_IND_HEALTH_TOTAL]]+Table2[[#This Row],[EXCHG_IND_HEALTH_TOTAL]])-Table2[[#This Row],[OUTSD_IND_GRANDFATHER]]</f>
        <v>0</v>
      </c>
      <c r="AO3833" s="273">
        <f>Table2[[#This Row],[OUTSD_IND_HEALTH_TOTAL]]-Table2[[#This Row],[OUTSD_IND_GRANDFATHER]]</f>
        <v>0</v>
      </c>
      <c r="AP3833" s="273">
        <f>(Table2[[#This Row],[OUTSD_SG_HEALTH_TOTAL]]+Table2[[#This Row],[EXCHG_SG_HEALTH_TOTAL]])-Table2[[#This Row],[OUTSD_SG_GRANDFATHER]]</f>
        <v>0</v>
      </c>
      <c r="AQ3833" s="273">
        <f>Table2[[#This Row],[OUTSD_SG_HEALTH_TOTAL]]-Table2[[#This Row],[OUTSD_SG_GRANDFATHER]]</f>
        <v>0</v>
      </c>
      <c r="AR3833" s="273">
        <f>Table2[[#This Row],[EXCHG_IND_HEALTH_TOTAL]]+Table2[[#This Row],[OUTSD_IND_HEALTH_TOTAL]]</f>
        <v>0</v>
      </c>
      <c r="AS3833" s="273">
        <f>Table2[[#This Row],[EXCHG_SG_HEALTH_TOTAL]]+Table2[[#This Row],[OUTSD_SG_HEALTH_TOTAL]]</f>
        <v>0</v>
      </c>
      <c r="AT3833" s="273">
        <f>Table2[[#This Row],[OUTSD_ATM_HEALTH_TOTAL]]+Table2[[#This Row],[OUTSD_LG_HEALTH_TOTAL]]+Table2[[#This Row],[Individual Total]]+Table2[[#This Row],[Small Group Total]]+Table2[[#This Row],[OUTSD_STUDENT]]</f>
        <v>1</v>
      </c>
    </row>
    <row r="3834" spans="1:46">
      <c r="A3834" t="s">
        <v>513</v>
      </c>
      <c r="B3834" t="s">
        <v>356</v>
      </c>
      <c r="AD3834">
        <v>1</v>
      </c>
      <c r="AL3834">
        <v>2023</v>
      </c>
      <c r="AM3834">
        <v>4</v>
      </c>
      <c r="AN3834" s="273">
        <f>(Table2[[#This Row],[OUTSD_IND_HEALTH_TOTAL]]+Table2[[#This Row],[EXCHG_IND_HEALTH_TOTAL]])-Table2[[#This Row],[OUTSD_IND_GRANDFATHER]]</f>
        <v>0</v>
      </c>
      <c r="AO3834" s="273">
        <f>Table2[[#This Row],[OUTSD_IND_HEALTH_TOTAL]]-Table2[[#This Row],[OUTSD_IND_GRANDFATHER]]</f>
        <v>0</v>
      </c>
      <c r="AP3834" s="273">
        <f>(Table2[[#This Row],[OUTSD_SG_HEALTH_TOTAL]]+Table2[[#This Row],[EXCHG_SG_HEALTH_TOTAL]])-Table2[[#This Row],[OUTSD_SG_GRANDFATHER]]</f>
        <v>0</v>
      </c>
      <c r="AQ3834" s="273">
        <f>Table2[[#This Row],[OUTSD_SG_HEALTH_TOTAL]]-Table2[[#This Row],[OUTSD_SG_GRANDFATHER]]</f>
        <v>0</v>
      </c>
      <c r="AR3834" s="273">
        <f>Table2[[#This Row],[EXCHG_IND_HEALTH_TOTAL]]+Table2[[#This Row],[OUTSD_IND_HEALTH_TOTAL]]</f>
        <v>0</v>
      </c>
      <c r="AS3834" s="273">
        <f>Table2[[#This Row],[EXCHG_SG_HEALTH_TOTAL]]+Table2[[#This Row],[OUTSD_SG_HEALTH_TOTAL]]</f>
        <v>0</v>
      </c>
      <c r="AT3834" s="273">
        <f>Table2[[#This Row],[OUTSD_ATM_HEALTH_TOTAL]]+Table2[[#This Row],[OUTSD_LG_HEALTH_TOTAL]]+Table2[[#This Row],[Individual Total]]+Table2[[#This Row],[Small Group Total]]+Table2[[#This Row],[OUTSD_STUDENT]]</f>
        <v>1</v>
      </c>
    </row>
    <row r="3835" spans="1:46">
      <c r="A3835" t="s">
        <v>513</v>
      </c>
      <c r="B3835" t="s">
        <v>382</v>
      </c>
      <c r="AD3835">
        <v>1</v>
      </c>
      <c r="AL3835">
        <v>2023</v>
      </c>
      <c r="AM3835">
        <v>4</v>
      </c>
      <c r="AN3835" s="273">
        <f>(Table2[[#This Row],[OUTSD_IND_HEALTH_TOTAL]]+Table2[[#This Row],[EXCHG_IND_HEALTH_TOTAL]])-Table2[[#This Row],[OUTSD_IND_GRANDFATHER]]</f>
        <v>0</v>
      </c>
      <c r="AO3835" s="273">
        <f>Table2[[#This Row],[OUTSD_IND_HEALTH_TOTAL]]-Table2[[#This Row],[OUTSD_IND_GRANDFATHER]]</f>
        <v>0</v>
      </c>
      <c r="AP3835" s="273">
        <f>(Table2[[#This Row],[OUTSD_SG_HEALTH_TOTAL]]+Table2[[#This Row],[EXCHG_SG_HEALTH_TOTAL]])-Table2[[#This Row],[OUTSD_SG_GRANDFATHER]]</f>
        <v>0</v>
      </c>
      <c r="AQ3835" s="273">
        <f>Table2[[#This Row],[OUTSD_SG_HEALTH_TOTAL]]-Table2[[#This Row],[OUTSD_SG_GRANDFATHER]]</f>
        <v>0</v>
      </c>
      <c r="AR3835" s="273">
        <f>Table2[[#This Row],[EXCHG_IND_HEALTH_TOTAL]]+Table2[[#This Row],[OUTSD_IND_HEALTH_TOTAL]]</f>
        <v>0</v>
      </c>
      <c r="AS3835" s="273">
        <f>Table2[[#This Row],[EXCHG_SG_HEALTH_TOTAL]]+Table2[[#This Row],[OUTSD_SG_HEALTH_TOTAL]]</f>
        <v>0</v>
      </c>
      <c r="AT3835" s="273">
        <f>Table2[[#This Row],[OUTSD_ATM_HEALTH_TOTAL]]+Table2[[#This Row],[OUTSD_LG_HEALTH_TOTAL]]+Table2[[#This Row],[Individual Total]]+Table2[[#This Row],[Small Group Total]]+Table2[[#This Row],[OUTSD_STUDENT]]</f>
        <v>1</v>
      </c>
    </row>
    <row r="3836" spans="1:46">
      <c r="A3836" t="s">
        <v>513</v>
      </c>
      <c r="B3836" t="s">
        <v>359</v>
      </c>
      <c r="AD3836">
        <v>49</v>
      </c>
      <c r="AL3836">
        <v>2023</v>
      </c>
      <c r="AM3836">
        <v>4</v>
      </c>
      <c r="AN3836" s="273">
        <f>(Table2[[#This Row],[OUTSD_IND_HEALTH_TOTAL]]+Table2[[#This Row],[EXCHG_IND_HEALTH_TOTAL]])-Table2[[#This Row],[OUTSD_IND_GRANDFATHER]]</f>
        <v>0</v>
      </c>
      <c r="AO3836" s="273">
        <f>Table2[[#This Row],[OUTSD_IND_HEALTH_TOTAL]]-Table2[[#This Row],[OUTSD_IND_GRANDFATHER]]</f>
        <v>0</v>
      </c>
      <c r="AP3836" s="273">
        <f>(Table2[[#This Row],[OUTSD_SG_HEALTH_TOTAL]]+Table2[[#This Row],[EXCHG_SG_HEALTH_TOTAL]])-Table2[[#This Row],[OUTSD_SG_GRANDFATHER]]</f>
        <v>0</v>
      </c>
      <c r="AQ3836" s="273">
        <f>Table2[[#This Row],[OUTSD_SG_HEALTH_TOTAL]]-Table2[[#This Row],[OUTSD_SG_GRANDFATHER]]</f>
        <v>0</v>
      </c>
      <c r="AR3836" s="273">
        <f>Table2[[#This Row],[EXCHG_IND_HEALTH_TOTAL]]+Table2[[#This Row],[OUTSD_IND_HEALTH_TOTAL]]</f>
        <v>0</v>
      </c>
      <c r="AS3836" s="273">
        <f>Table2[[#This Row],[EXCHG_SG_HEALTH_TOTAL]]+Table2[[#This Row],[OUTSD_SG_HEALTH_TOTAL]]</f>
        <v>0</v>
      </c>
      <c r="AT3836" s="273">
        <f>Table2[[#This Row],[OUTSD_ATM_HEALTH_TOTAL]]+Table2[[#This Row],[OUTSD_LG_HEALTH_TOTAL]]+Table2[[#This Row],[Individual Total]]+Table2[[#This Row],[Small Group Total]]+Table2[[#This Row],[OUTSD_STUDENT]]</f>
        <v>49</v>
      </c>
    </row>
    <row r="3837" spans="1:46">
      <c r="A3837" t="s">
        <v>513</v>
      </c>
      <c r="B3837" t="s">
        <v>364</v>
      </c>
      <c r="AD3837">
        <v>1</v>
      </c>
      <c r="AL3837">
        <v>2023</v>
      </c>
      <c r="AM3837">
        <v>4</v>
      </c>
      <c r="AN3837" s="273">
        <f>(Table2[[#This Row],[OUTSD_IND_HEALTH_TOTAL]]+Table2[[#This Row],[EXCHG_IND_HEALTH_TOTAL]])-Table2[[#This Row],[OUTSD_IND_GRANDFATHER]]</f>
        <v>0</v>
      </c>
      <c r="AO3837" s="273">
        <f>Table2[[#This Row],[OUTSD_IND_HEALTH_TOTAL]]-Table2[[#This Row],[OUTSD_IND_GRANDFATHER]]</f>
        <v>0</v>
      </c>
      <c r="AP3837" s="273">
        <f>(Table2[[#This Row],[OUTSD_SG_HEALTH_TOTAL]]+Table2[[#This Row],[EXCHG_SG_HEALTH_TOTAL]])-Table2[[#This Row],[OUTSD_SG_GRANDFATHER]]</f>
        <v>0</v>
      </c>
      <c r="AQ3837" s="273">
        <f>Table2[[#This Row],[OUTSD_SG_HEALTH_TOTAL]]-Table2[[#This Row],[OUTSD_SG_GRANDFATHER]]</f>
        <v>0</v>
      </c>
      <c r="AR3837" s="273">
        <f>Table2[[#This Row],[EXCHG_IND_HEALTH_TOTAL]]+Table2[[#This Row],[OUTSD_IND_HEALTH_TOTAL]]</f>
        <v>0</v>
      </c>
      <c r="AS3837" s="273">
        <f>Table2[[#This Row],[EXCHG_SG_HEALTH_TOTAL]]+Table2[[#This Row],[OUTSD_SG_HEALTH_TOTAL]]</f>
        <v>0</v>
      </c>
      <c r="AT3837" s="273">
        <f>Table2[[#This Row],[OUTSD_ATM_HEALTH_TOTAL]]+Table2[[#This Row],[OUTSD_LG_HEALTH_TOTAL]]+Table2[[#This Row],[Individual Total]]+Table2[[#This Row],[Small Group Total]]+Table2[[#This Row],[OUTSD_STUDENT]]</f>
        <v>1</v>
      </c>
    </row>
    <row r="3838" spans="1:46">
      <c r="A3838" t="s">
        <v>513</v>
      </c>
      <c r="B3838" t="s">
        <v>374</v>
      </c>
      <c r="AD3838">
        <v>1</v>
      </c>
      <c r="AL3838">
        <v>2023</v>
      </c>
      <c r="AM3838">
        <v>4</v>
      </c>
      <c r="AN3838" s="273">
        <f>(Table2[[#This Row],[OUTSD_IND_HEALTH_TOTAL]]+Table2[[#This Row],[EXCHG_IND_HEALTH_TOTAL]])-Table2[[#This Row],[OUTSD_IND_GRANDFATHER]]</f>
        <v>0</v>
      </c>
      <c r="AO3838" s="273">
        <f>Table2[[#This Row],[OUTSD_IND_HEALTH_TOTAL]]-Table2[[#This Row],[OUTSD_IND_GRANDFATHER]]</f>
        <v>0</v>
      </c>
      <c r="AP3838" s="273">
        <f>(Table2[[#This Row],[OUTSD_SG_HEALTH_TOTAL]]+Table2[[#This Row],[EXCHG_SG_HEALTH_TOTAL]])-Table2[[#This Row],[OUTSD_SG_GRANDFATHER]]</f>
        <v>0</v>
      </c>
      <c r="AQ3838" s="273">
        <f>Table2[[#This Row],[OUTSD_SG_HEALTH_TOTAL]]-Table2[[#This Row],[OUTSD_SG_GRANDFATHER]]</f>
        <v>0</v>
      </c>
      <c r="AR3838" s="273">
        <f>Table2[[#This Row],[EXCHG_IND_HEALTH_TOTAL]]+Table2[[#This Row],[OUTSD_IND_HEALTH_TOTAL]]</f>
        <v>0</v>
      </c>
      <c r="AS3838" s="273">
        <f>Table2[[#This Row],[EXCHG_SG_HEALTH_TOTAL]]+Table2[[#This Row],[OUTSD_SG_HEALTH_TOTAL]]</f>
        <v>0</v>
      </c>
      <c r="AT3838" s="273">
        <f>Table2[[#This Row],[OUTSD_ATM_HEALTH_TOTAL]]+Table2[[#This Row],[OUTSD_LG_HEALTH_TOTAL]]+Table2[[#This Row],[Individual Total]]+Table2[[#This Row],[Small Group Total]]+Table2[[#This Row],[OUTSD_STUDENT]]</f>
        <v>1</v>
      </c>
    </row>
    <row r="3839" spans="1:46">
      <c r="A3839" t="s">
        <v>513</v>
      </c>
      <c r="B3839" t="s">
        <v>373</v>
      </c>
      <c r="AD3839">
        <v>1</v>
      </c>
      <c r="AL3839">
        <v>2023</v>
      </c>
      <c r="AM3839">
        <v>4</v>
      </c>
      <c r="AN3839" s="273">
        <f>(Table2[[#This Row],[OUTSD_IND_HEALTH_TOTAL]]+Table2[[#This Row],[EXCHG_IND_HEALTH_TOTAL]])-Table2[[#This Row],[OUTSD_IND_GRANDFATHER]]</f>
        <v>0</v>
      </c>
      <c r="AO3839" s="273">
        <f>Table2[[#This Row],[OUTSD_IND_HEALTH_TOTAL]]-Table2[[#This Row],[OUTSD_IND_GRANDFATHER]]</f>
        <v>0</v>
      </c>
      <c r="AP3839" s="273">
        <f>(Table2[[#This Row],[OUTSD_SG_HEALTH_TOTAL]]+Table2[[#This Row],[EXCHG_SG_HEALTH_TOTAL]])-Table2[[#This Row],[OUTSD_SG_GRANDFATHER]]</f>
        <v>0</v>
      </c>
      <c r="AQ3839" s="273">
        <f>Table2[[#This Row],[OUTSD_SG_HEALTH_TOTAL]]-Table2[[#This Row],[OUTSD_SG_GRANDFATHER]]</f>
        <v>0</v>
      </c>
      <c r="AR3839" s="273">
        <f>Table2[[#This Row],[EXCHG_IND_HEALTH_TOTAL]]+Table2[[#This Row],[OUTSD_IND_HEALTH_TOTAL]]</f>
        <v>0</v>
      </c>
      <c r="AS3839" s="273">
        <f>Table2[[#This Row],[EXCHG_SG_HEALTH_TOTAL]]+Table2[[#This Row],[OUTSD_SG_HEALTH_TOTAL]]</f>
        <v>0</v>
      </c>
      <c r="AT3839" s="273">
        <f>Table2[[#This Row],[OUTSD_ATM_HEALTH_TOTAL]]+Table2[[#This Row],[OUTSD_LG_HEALTH_TOTAL]]+Table2[[#This Row],[Individual Total]]+Table2[[#This Row],[Small Group Total]]+Table2[[#This Row],[OUTSD_STUDENT]]</f>
        <v>1</v>
      </c>
    </row>
    <row r="3840" spans="1:46">
      <c r="A3840" t="s">
        <v>513</v>
      </c>
      <c r="B3840" t="s">
        <v>357</v>
      </c>
      <c r="AD3840">
        <v>29</v>
      </c>
      <c r="AL3840">
        <v>2023</v>
      </c>
      <c r="AM3840">
        <v>4</v>
      </c>
      <c r="AN3840" s="273">
        <f>(Table2[[#This Row],[OUTSD_IND_HEALTH_TOTAL]]+Table2[[#This Row],[EXCHG_IND_HEALTH_TOTAL]])-Table2[[#This Row],[OUTSD_IND_GRANDFATHER]]</f>
        <v>0</v>
      </c>
      <c r="AO3840" s="273">
        <f>Table2[[#This Row],[OUTSD_IND_HEALTH_TOTAL]]-Table2[[#This Row],[OUTSD_IND_GRANDFATHER]]</f>
        <v>0</v>
      </c>
      <c r="AP3840" s="273">
        <f>(Table2[[#This Row],[OUTSD_SG_HEALTH_TOTAL]]+Table2[[#This Row],[EXCHG_SG_HEALTH_TOTAL]])-Table2[[#This Row],[OUTSD_SG_GRANDFATHER]]</f>
        <v>0</v>
      </c>
      <c r="AQ3840" s="273">
        <f>Table2[[#This Row],[OUTSD_SG_HEALTH_TOTAL]]-Table2[[#This Row],[OUTSD_SG_GRANDFATHER]]</f>
        <v>0</v>
      </c>
      <c r="AR3840" s="273">
        <f>Table2[[#This Row],[EXCHG_IND_HEALTH_TOTAL]]+Table2[[#This Row],[OUTSD_IND_HEALTH_TOTAL]]</f>
        <v>0</v>
      </c>
      <c r="AS3840" s="273">
        <f>Table2[[#This Row],[EXCHG_SG_HEALTH_TOTAL]]+Table2[[#This Row],[OUTSD_SG_HEALTH_TOTAL]]</f>
        <v>0</v>
      </c>
      <c r="AT3840" s="273">
        <f>Table2[[#This Row],[OUTSD_ATM_HEALTH_TOTAL]]+Table2[[#This Row],[OUTSD_LG_HEALTH_TOTAL]]+Table2[[#This Row],[Individual Total]]+Table2[[#This Row],[Small Group Total]]+Table2[[#This Row],[OUTSD_STUDENT]]</f>
        <v>29</v>
      </c>
    </row>
    <row r="3841" spans="1:46">
      <c r="A3841" t="s">
        <v>513</v>
      </c>
      <c r="B3841" t="s">
        <v>362</v>
      </c>
      <c r="AD3841">
        <v>2</v>
      </c>
      <c r="AL3841">
        <v>2023</v>
      </c>
      <c r="AM3841">
        <v>4</v>
      </c>
      <c r="AN3841" s="273">
        <f>(Table2[[#This Row],[OUTSD_IND_HEALTH_TOTAL]]+Table2[[#This Row],[EXCHG_IND_HEALTH_TOTAL]])-Table2[[#This Row],[OUTSD_IND_GRANDFATHER]]</f>
        <v>0</v>
      </c>
      <c r="AO3841" s="273">
        <f>Table2[[#This Row],[OUTSD_IND_HEALTH_TOTAL]]-Table2[[#This Row],[OUTSD_IND_GRANDFATHER]]</f>
        <v>0</v>
      </c>
      <c r="AP3841" s="273">
        <f>(Table2[[#This Row],[OUTSD_SG_HEALTH_TOTAL]]+Table2[[#This Row],[EXCHG_SG_HEALTH_TOTAL]])-Table2[[#This Row],[OUTSD_SG_GRANDFATHER]]</f>
        <v>0</v>
      </c>
      <c r="AQ3841" s="273">
        <f>Table2[[#This Row],[OUTSD_SG_HEALTH_TOTAL]]-Table2[[#This Row],[OUTSD_SG_GRANDFATHER]]</f>
        <v>0</v>
      </c>
      <c r="AR3841" s="273">
        <f>Table2[[#This Row],[EXCHG_IND_HEALTH_TOTAL]]+Table2[[#This Row],[OUTSD_IND_HEALTH_TOTAL]]</f>
        <v>0</v>
      </c>
      <c r="AS3841" s="273">
        <f>Table2[[#This Row],[EXCHG_SG_HEALTH_TOTAL]]+Table2[[#This Row],[OUTSD_SG_HEALTH_TOTAL]]</f>
        <v>0</v>
      </c>
      <c r="AT3841" s="273">
        <f>Table2[[#This Row],[OUTSD_ATM_HEALTH_TOTAL]]+Table2[[#This Row],[OUTSD_LG_HEALTH_TOTAL]]+Table2[[#This Row],[Individual Total]]+Table2[[#This Row],[Small Group Total]]+Table2[[#This Row],[OUTSD_STUDENT]]</f>
        <v>2</v>
      </c>
    </row>
    <row r="3842" spans="1:46">
      <c r="A3842" t="s">
        <v>528</v>
      </c>
      <c r="B3842" t="s">
        <v>363</v>
      </c>
      <c r="AD3842">
        <v>2</v>
      </c>
      <c r="AL3842">
        <v>2023</v>
      </c>
      <c r="AM3842">
        <v>4</v>
      </c>
      <c r="AN3842" s="273">
        <f>(Table2[[#This Row],[OUTSD_IND_HEALTH_TOTAL]]+Table2[[#This Row],[EXCHG_IND_HEALTH_TOTAL]])-Table2[[#This Row],[OUTSD_IND_GRANDFATHER]]</f>
        <v>0</v>
      </c>
      <c r="AO3842" s="273">
        <f>Table2[[#This Row],[OUTSD_IND_HEALTH_TOTAL]]-Table2[[#This Row],[OUTSD_IND_GRANDFATHER]]</f>
        <v>0</v>
      </c>
      <c r="AP3842" s="273">
        <f>(Table2[[#This Row],[OUTSD_SG_HEALTH_TOTAL]]+Table2[[#This Row],[EXCHG_SG_HEALTH_TOTAL]])-Table2[[#This Row],[OUTSD_SG_GRANDFATHER]]</f>
        <v>0</v>
      </c>
      <c r="AQ3842" s="273">
        <f>Table2[[#This Row],[OUTSD_SG_HEALTH_TOTAL]]-Table2[[#This Row],[OUTSD_SG_GRANDFATHER]]</f>
        <v>0</v>
      </c>
      <c r="AR3842" s="273">
        <f>Table2[[#This Row],[EXCHG_IND_HEALTH_TOTAL]]+Table2[[#This Row],[OUTSD_IND_HEALTH_TOTAL]]</f>
        <v>0</v>
      </c>
      <c r="AS3842" s="273">
        <f>Table2[[#This Row],[EXCHG_SG_HEALTH_TOTAL]]+Table2[[#This Row],[OUTSD_SG_HEALTH_TOTAL]]</f>
        <v>0</v>
      </c>
      <c r="AT3842" s="273">
        <f>Table2[[#This Row],[OUTSD_ATM_HEALTH_TOTAL]]+Table2[[#This Row],[OUTSD_LG_HEALTH_TOTAL]]+Table2[[#This Row],[Individual Total]]+Table2[[#This Row],[Small Group Total]]+Table2[[#This Row],[OUTSD_STUDENT]]</f>
        <v>2</v>
      </c>
    </row>
    <row r="3843" spans="1:46">
      <c r="A3843" t="s">
        <v>528</v>
      </c>
      <c r="B3843" t="s">
        <v>358</v>
      </c>
      <c r="AD3843">
        <v>10</v>
      </c>
      <c r="AL3843">
        <v>2023</v>
      </c>
      <c r="AM3843">
        <v>4</v>
      </c>
      <c r="AN3843" s="273">
        <f>(Table2[[#This Row],[OUTSD_IND_HEALTH_TOTAL]]+Table2[[#This Row],[EXCHG_IND_HEALTH_TOTAL]])-Table2[[#This Row],[OUTSD_IND_GRANDFATHER]]</f>
        <v>0</v>
      </c>
      <c r="AO3843" s="273">
        <f>Table2[[#This Row],[OUTSD_IND_HEALTH_TOTAL]]-Table2[[#This Row],[OUTSD_IND_GRANDFATHER]]</f>
        <v>0</v>
      </c>
      <c r="AP3843" s="273">
        <f>(Table2[[#This Row],[OUTSD_SG_HEALTH_TOTAL]]+Table2[[#This Row],[EXCHG_SG_HEALTH_TOTAL]])-Table2[[#This Row],[OUTSD_SG_GRANDFATHER]]</f>
        <v>0</v>
      </c>
      <c r="AQ3843" s="273">
        <f>Table2[[#This Row],[OUTSD_SG_HEALTH_TOTAL]]-Table2[[#This Row],[OUTSD_SG_GRANDFATHER]]</f>
        <v>0</v>
      </c>
      <c r="AR3843" s="273">
        <f>Table2[[#This Row],[EXCHG_IND_HEALTH_TOTAL]]+Table2[[#This Row],[OUTSD_IND_HEALTH_TOTAL]]</f>
        <v>0</v>
      </c>
      <c r="AS3843" s="273">
        <f>Table2[[#This Row],[EXCHG_SG_HEALTH_TOTAL]]+Table2[[#This Row],[OUTSD_SG_HEALTH_TOTAL]]</f>
        <v>0</v>
      </c>
      <c r="AT3843" s="273">
        <f>Table2[[#This Row],[OUTSD_ATM_HEALTH_TOTAL]]+Table2[[#This Row],[OUTSD_LG_HEALTH_TOTAL]]+Table2[[#This Row],[Individual Total]]+Table2[[#This Row],[Small Group Total]]+Table2[[#This Row],[OUTSD_STUDENT]]</f>
        <v>10</v>
      </c>
    </row>
    <row r="3844" spans="1:46">
      <c r="A3844" t="s">
        <v>528</v>
      </c>
      <c r="B3844" t="s">
        <v>372</v>
      </c>
      <c r="AD3844">
        <v>1</v>
      </c>
      <c r="AL3844">
        <v>2023</v>
      </c>
      <c r="AM3844">
        <v>4</v>
      </c>
      <c r="AN3844" s="273">
        <f>(Table2[[#This Row],[OUTSD_IND_HEALTH_TOTAL]]+Table2[[#This Row],[EXCHG_IND_HEALTH_TOTAL]])-Table2[[#This Row],[OUTSD_IND_GRANDFATHER]]</f>
        <v>0</v>
      </c>
      <c r="AO3844" s="273">
        <f>Table2[[#This Row],[OUTSD_IND_HEALTH_TOTAL]]-Table2[[#This Row],[OUTSD_IND_GRANDFATHER]]</f>
        <v>0</v>
      </c>
      <c r="AP3844" s="273">
        <f>(Table2[[#This Row],[OUTSD_SG_HEALTH_TOTAL]]+Table2[[#This Row],[EXCHG_SG_HEALTH_TOTAL]])-Table2[[#This Row],[OUTSD_SG_GRANDFATHER]]</f>
        <v>0</v>
      </c>
      <c r="AQ3844" s="273">
        <f>Table2[[#This Row],[OUTSD_SG_HEALTH_TOTAL]]-Table2[[#This Row],[OUTSD_SG_GRANDFATHER]]</f>
        <v>0</v>
      </c>
      <c r="AR3844" s="273">
        <f>Table2[[#This Row],[EXCHG_IND_HEALTH_TOTAL]]+Table2[[#This Row],[OUTSD_IND_HEALTH_TOTAL]]</f>
        <v>0</v>
      </c>
      <c r="AS3844" s="273">
        <f>Table2[[#This Row],[EXCHG_SG_HEALTH_TOTAL]]+Table2[[#This Row],[OUTSD_SG_HEALTH_TOTAL]]</f>
        <v>0</v>
      </c>
      <c r="AT3844" s="273">
        <f>Table2[[#This Row],[OUTSD_ATM_HEALTH_TOTAL]]+Table2[[#This Row],[OUTSD_LG_HEALTH_TOTAL]]+Table2[[#This Row],[Individual Total]]+Table2[[#This Row],[Small Group Total]]+Table2[[#This Row],[OUTSD_STUDENT]]</f>
        <v>1</v>
      </c>
    </row>
    <row r="3845" spans="1:46">
      <c r="A3845" t="s">
        <v>528</v>
      </c>
      <c r="B3845" t="s">
        <v>370</v>
      </c>
      <c r="AD3845">
        <v>1</v>
      </c>
      <c r="AL3845">
        <v>2023</v>
      </c>
      <c r="AM3845">
        <v>4</v>
      </c>
      <c r="AN3845" s="273">
        <f>(Table2[[#This Row],[OUTSD_IND_HEALTH_TOTAL]]+Table2[[#This Row],[EXCHG_IND_HEALTH_TOTAL]])-Table2[[#This Row],[OUTSD_IND_GRANDFATHER]]</f>
        <v>0</v>
      </c>
      <c r="AO3845" s="273">
        <f>Table2[[#This Row],[OUTSD_IND_HEALTH_TOTAL]]-Table2[[#This Row],[OUTSD_IND_GRANDFATHER]]</f>
        <v>0</v>
      </c>
      <c r="AP3845" s="273">
        <f>(Table2[[#This Row],[OUTSD_SG_HEALTH_TOTAL]]+Table2[[#This Row],[EXCHG_SG_HEALTH_TOTAL]])-Table2[[#This Row],[OUTSD_SG_GRANDFATHER]]</f>
        <v>0</v>
      </c>
      <c r="AQ3845" s="273">
        <f>Table2[[#This Row],[OUTSD_SG_HEALTH_TOTAL]]-Table2[[#This Row],[OUTSD_SG_GRANDFATHER]]</f>
        <v>0</v>
      </c>
      <c r="AR3845" s="273">
        <f>Table2[[#This Row],[EXCHG_IND_HEALTH_TOTAL]]+Table2[[#This Row],[OUTSD_IND_HEALTH_TOTAL]]</f>
        <v>0</v>
      </c>
      <c r="AS3845" s="273">
        <f>Table2[[#This Row],[EXCHG_SG_HEALTH_TOTAL]]+Table2[[#This Row],[OUTSD_SG_HEALTH_TOTAL]]</f>
        <v>0</v>
      </c>
      <c r="AT3845" s="273">
        <f>Table2[[#This Row],[OUTSD_ATM_HEALTH_TOTAL]]+Table2[[#This Row],[OUTSD_LG_HEALTH_TOTAL]]+Table2[[#This Row],[Individual Total]]+Table2[[#This Row],[Small Group Total]]+Table2[[#This Row],[OUTSD_STUDENT]]</f>
        <v>1</v>
      </c>
    </row>
    <row r="3846" spans="1:46">
      <c r="A3846" t="s">
        <v>528</v>
      </c>
      <c r="B3846" t="s">
        <v>360</v>
      </c>
      <c r="AD3846">
        <v>2</v>
      </c>
      <c r="AL3846">
        <v>2023</v>
      </c>
      <c r="AM3846">
        <v>4</v>
      </c>
      <c r="AN3846" s="273">
        <f>(Table2[[#This Row],[OUTSD_IND_HEALTH_TOTAL]]+Table2[[#This Row],[EXCHG_IND_HEALTH_TOTAL]])-Table2[[#This Row],[OUTSD_IND_GRANDFATHER]]</f>
        <v>0</v>
      </c>
      <c r="AO3846" s="273">
        <f>Table2[[#This Row],[OUTSD_IND_HEALTH_TOTAL]]-Table2[[#This Row],[OUTSD_IND_GRANDFATHER]]</f>
        <v>0</v>
      </c>
      <c r="AP3846" s="273">
        <f>(Table2[[#This Row],[OUTSD_SG_HEALTH_TOTAL]]+Table2[[#This Row],[EXCHG_SG_HEALTH_TOTAL]])-Table2[[#This Row],[OUTSD_SG_GRANDFATHER]]</f>
        <v>0</v>
      </c>
      <c r="AQ3846" s="273">
        <f>Table2[[#This Row],[OUTSD_SG_HEALTH_TOTAL]]-Table2[[#This Row],[OUTSD_SG_GRANDFATHER]]</f>
        <v>0</v>
      </c>
      <c r="AR3846" s="273">
        <f>Table2[[#This Row],[EXCHG_IND_HEALTH_TOTAL]]+Table2[[#This Row],[OUTSD_IND_HEALTH_TOTAL]]</f>
        <v>0</v>
      </c>
      <c r="AS3846" s="273">
        <f>Table2[[#This Row],[EXCHG_SG_HEALTH_TOTAL]]+Table2[[#This Row],[OUTSD_SG_HEALTH_TOTAL]]</f>
        <v>0</v>
      </c>
      <c r="AT3846" s="273">
        <f>Table2[[#This Row],[OUTSD_ATM_HEALTH_TOTAL]]+Table2[[#This Row],[OUTSD_LG_HEALTH_TOTAL]]+Table2[[#This Row],[Individual Total]]+Table2[[#This Row],[Small Group Total]]+Table2[[#This Row],[OUTSD_STUDENT]]</f>
        <v>2</v>
      </c>
    </row>
    <row r="3847" spans="1:46">
      <c r="A3847" t="s">
        <v>528</v>
      </c>
      <c r="B3847" t="s">
        <v>366</v>
      </c>
      <c r="AD3847">
        <v>6</v>
      </c>
      <c r="AL3847">
        <v>2023</v>
      </c>
      <c r="AM3847">
        <v>4</v>
      </c>
      <c r="AN3847" s="273">
        <f>(Table2[[#This Row],[OUTSD_IND_HEALTH_TOTAL]]+Table2[[#This Row],[EXCHG_IND_HEALTH_TOTAL]])-Table2[[#This Row],[OUTSD_IND_GRANDFATHER]]</f>
        <v>0</v>
      </c>
      <c r="AO3847" s="273">
        <f>Table2[[#This Row],[OUTSD_IND_HEALTH_TOTAL]]-Table2[[#This Row],[OUTSD_IND_GRANDFATHER]]</f>
        <v>0</v>
      </c>
      <c r="AP3847" s="273">
        <f>(Table2[[#This Row],[OUTSD_SG_HEALTH_TOTAL]]+Table2[[#This Row],[EXCHG_SG_HEALTH_TOTAL]])-Table2[[#This Row],[OUTSD_SG_GRANDFATHER]]</f>
        <v>0</v>
      </c>
      <c r="AQ3847" s="273">
        <f>Table2[[#This Row],[OUTSD_SG_HEALTH_TOTAL]]-Table2[[#This Row],[OUTSD_SG_GRANDFATHER]]</f>
        <v>0</v>
      </c>
      <c r="AR3847" s="273">
        <f>Table2[[#This Row],[EXCHG_IND_HEALTH_TOTAL]]+Table2[[#This Row],[OUTSD_IND_HEALTH_TOTAL]]</f>
        <v>0</v>
      </c>
      <c r="AS3847" s="273">
        <f>Table2[[#This Row],[EXCHG_SG_HEALTH_TOTAL]]+Table2[[#This Row],[OUTSD_SG_HEALTH_TOTAL]]</f>
        <v>0</v>
      </c>
      <c r="AT3847" s="273">
        <f>Table2[[#This Row],[OUTSD_ATM_HEALTH_TOTAL]]+Table2[[#This Row],[OUTSD_LG_HEALTH_TOTAL]]+Table2[[#This Row],[Individual Total]]+Table2[[#This Row],[Small Group Total]]+Table2[[#This Row],[OUTSD_STUDENT]]</f>
        <v>6</v>
      </c>
    </row>
    <row r="3848" spans="1:46">
      <c r="A3848" t="s">
        <v>528</v>
      </c>
      <c r="B3848" t="s">
        <v>356</v>
      </c>
      <c r="AD3848">
        <v>6</v>
      </c>
      <c r="AL3848">
        <v>2023</v>
      </c>
      <c r="AM3848">
        <v>4</v>
      </c>
      <c r="AN3848" s="273">
        <f>(Table2[[#This Row],[OUTSD_IND_HEALTH_TOTAL]]+Table2[[#This Row],[EXCHG_IND_HEALTH_TOTAL]])-Table2[[#This Row],[OUTSD_IND_GRANDFATHER]]</f>
        <v>0</v>
      </c>
      <c r="AO3848" s="273">
        <f>Table2[[#This Row],[OUTSD_IND_HEALTH_TOTAL]]-Table2[[#This Row],[OUTSD_IND_GRANDFATHER]]</f>
        <v>0</v>
      </c>
      <c r="AP3848" s="273">
        <f>(Table2[[#This Row],[OUTSD_SG_HEALTH_TOTAL]]+Table2[[#This Row],[EXCHG_SG_HEALTH_TOTAL]])-Table2[[#This Row],[OUTSD_SG_GRANDFATHER]]</f>
        <v>0</v>
      </c>
      <c r="AQ3848" s="273">
        <f>Table2[[#This Row],[OUTSD_SG_HEALTH_TOTAL]]-Table2[[#This Row],[OUTSD_SG_GRANDFATHER]]</f>
        <v>0</v>
      </c>
      <c r="AR3848" s="273">
        <f>Table2[[#This Row],[EXCHG_IND_HEALTH_TOTAL]]+Table2[[#This Row],[OUTSD_IND_HEALTH_TOTAL]]</f>
        <v>0</v>
      </c>
      <c r="AS3848" s="273">
        <f>Table2[[#This Row],[EXCHG_SG_HEALTH_TOTAL]]+Table2[[#This Row],[OUTSD_SG_HEALTH_TOTAL]]</f>
        <v>0</v>
      </c>
      <c r="AT3848" s="273">
        <f>Table2[[#This Row],[OUTSD_ATM_HEALTH_TOTAL]]+Table2[[#This Row],[OUTSD_LG_HEALTH_TOTAL]]+Table2[[#This Row],[Individual Total]]+Table2[[#This Row],[Small Group Total]]+Table2[[#This Row],[OUTSD_STUDENT]]</f>
        <v>6</v>
      </c>
    </row>
    <row r="3849" spans="1:46">
      <c r="A3849" t="s">
        <v>528</v>
      </c>
      <c r="B3849" t="s">
        <v>359</v>
      </c>
      <c r="AD3849">
        <v>36</v>
      </c>
      <c r="AL3849">
        <v>2023</v>
      </c>
      <c r="AM3849">
        <v>4</v>
      </c>
      <c r="AN3849" s="273">
        <f>(Table2[[#This Row],[OUTSD_IND_HEALTH_TOTAL]]+Table2[[#This Row],[EXCHG_IND_HEALTH_TOTAL]])-Table2[[#This Row],[OUTSD_IND_GRANDFATHER]]</f>
        <v>0</v>
      </c>
      <c r="AO3849" s="273">
        <f>Table2[[#This Row],[OUTSD_IND_HEALTH_TOTAL]]-Table2[[#This Row],[OUTSD_IND_GRANDFATHER]]</f>
        <v>0</v>
      </c>
      <c r="AP3849" s="273">
        <f>(Table2[[#This Row],[OUTSD_SG_HEALTH_TOTAL]]+Table2[[#This Row],[EXCHG_SG_HEALTH_TOTAL]])-Table2[[#This Row],[OUTSD_SG_GRANDFATHER]]</f>
        <v>0</v>
      </c>
      <c r="AQ3849" s="273">
        <f>Table2[[#This Row],[OUTSD_SG_HEALTH_TOTAL]]-Table2[[#This Row],[OUTSD_SG_GRANDFATHER]]</f>
        <v>0</v>
      </c>
      <c r="AR3849" s="273">
        <f>Table2[[#This Row],[EXCHG_IND_HEALTH_TOTAL]]+Table2[[#This Row],[OUTSD_IND_HEALTH_TOTAL]]</f>
        <v>0</v>
      </c>
      <c r="AS3849" s="273">
        <f>Table2[[#This Row],[EXCHG_SG_HEALTH_TOTAL]]+Table2[[#This Row],[OUTSD_SG_HEALTH_TOTAL]]</f>
        <v>0</v>
      </c>
      <c r="AT3849" s="273">
        <f>Table2[[#This Row],[OUTSD_ATM_HEALTH_TOTAL]]+Table2[[#This Row],[OUTSD_LG_HEALTH_TOTAL]]+Table2[[#This Row],[Individual Total]]+Table2[[#This Row],[Small Group Total]]+Table2[[#This Row],[OUTSD_STUDENT]]</f>
        <v>36</v>
      </c>
    </row>
    <row r="3850" spans="1:46">
      <c r="A3850" t="s">
        <v>528</v>
      </c>
      <c r="B3850" t="s">
        <v>364</v>
      </c>
      <c r="AD3850">
        <v>1</v>
      </c>
      <c r="AL3850">
        <v>2023</v>
      </c>
      <c r="AM3850">
        <v>4</v>
      </c>
      <c r="AN3850" s="273">
        <f>(Table2[[#This Row],[OUTSD_IND_HEALTH_TOTAL]]+Table2[[#This Row],[EXCHG_IND_HEALTH_TOTAL]])-Table2[[#This Row],[OUTSD_IND_GRANDFATHER]]</f>
        <v>0</v>
      </c>
      <c r="AO3850" s="273">
        <f>Table2[[#This Row],[OUTSD_IND_HEALTH_TOTAL]]-Table2[[#This Row],[OUTSD_IND_GRANDFATHER]]</f>
        <v>0</v>
      </c>
      <c r="AP3850" s="273">
        <f>(Table2[[#This Row],[OUTSD_SG_HEALTH_TOTAL]]+Table2[[#This Row],[EXCHG_SG_HEALTH_TOTAL]])-Table2[[#This Row],[OUTSD_SG_GRANDFATHER]]</f>
        <v>0</v>
      </c>
      <c r="AQ3850" s="273">
        <f>Table2[[#This Row],[OUTSD_SG_HEALTH_TOTAL]]-Table2[[#This Row],[OUTSD_SG_GRANDFATHER]]</f>
        <v>0</v>
      </c>
      <c r="AR3850" s="273">
        <f>Table2[[#This Row],[EXCHG_IND_HEALTH_TOTAL]]+Table2[[#This Row],[OUTSD_IND_HEALTH_TOTAL]]</f>
        <v>0</v>
      </c>
      <c r="AS3850" s="273">
        <f>Table2[[#This Row],[EXCHG_SG_HEALTH_TOTAL]]+Table2[[#This Row],[OUTSD_SG_HEALTH_TOTAL]]</f>
        <v>0</v>
      </c>
      <c r="AT3850" s="273">
        <f>Table2[[#This Row],[OUTSD_ATM_HEALTH_TOTAL]]+Table2[[#This Row],[OUTSD_LG_HEALTH_TOTAL]]+Table2[[#This Row],[Individual Total]]+Table2[[#This Row],[Small Group Total]]+Table2[[#This Row],[OUTSD_STUDENT]]</f>
        <v>1</v>
      </c>
    </row>
    <row r="3851" spans="1:46">
      <c r="A3851" t="s">
        <v>528</v>
      </c>
      <c r="B3851" t="s">
        <v>374</v>
      </c>
      <c r="AD3851">
        <v>1</v>
      </c>
      <c r="AL3851">
        <v>2023</v>
      </c>
      <c r="AM3851">
        <v>4</v>
      </c>
      <c r="AN3851" s="273">
        <f>(Table2[[#This Row],[OUTSD_IND_HEALTH_TOTAL]]+Table2[[#This Row],[EXCHG_IND_HEALTH_TOTAL]])-Table2[[#This Row],[OUTSD_IND_GRANDFATHER]]</f>
        <v>0</v>
      </c>
      <c r="AO3851" s="273">
        <f>Table2[[#This Row],[OUTSD_IND_HEALTH_TOTAL]]-Table2[[#This Row],[OUTSD_IND_GRANDFATHER]]</f>
        <v>0</v>
      </c>
      <c r="AP3851" s="273">
        <f>(Table2[[#This Row],[OUTSD_SG_HEALTH_TOTAL]]+Table2[[#This Row],[EXCHG_SG_HEALTH_TOTAL]])-Table2[[#This Row],[OUTSD_SG_GRANDFATHER]]</f>
        <v>0</v>
      </c>
      <c r="AQ3851" s="273">
        <f>Table2[[#This Row],[OUTSD_SG_HEALTH_TOTAL]]-Table2[[#This Row],[OUTSD_SG_GRANDFATHER]]</f>
        <v>0</v>
      </c>
      <c r="AR3851" s="273">
        <f>Table2[[#This Row],[EXCHG_IND_HEALTH_TOTAL]]+Table2[[#This Row],[OUTSD_IND_HEALTH_TOTAL]]</f>
        <v>0</v>
      </c>
      <c r="AS3851" s="273">
        <f>Table2[[#This Row],[EXCHG_SG_HEALTH_TOTAL]]+Table2[[#This Row],[OUTSD_SG_HEALTH_TOTAL]]</f>
        <v>0</v>
      </c>
      <c r="AT3851" s="273">
        <f>Table2[[#This Row],[OUTSD_ATM_HEALTH_TOTAL]]+Table2[[#This Row],[OUTSD_LG_HEALTH_TOTAL]]+Table2[[#This Row],[Individual Total]]+Table2[[#This Row],[Small Group Total]]+Table2[[#This Row],[OUTSD_STUDENT]]</f>
        <v>1</v>
      </c>
    </row>
    <row r="3852" spans="1:46">
      <c r="A3852" t="s">
        <v>528</v>
      </c>
      <c r="B3852" t="s">
        <v>380</v>
      </c>
      <c r="AD3852">
        <v>1</v>
      </c>
      <c r="AL3852">
        <v>2023</v>
      </c>
      <c r="AM3852">
        <v>4</v>
      </c>
      <c r="AN3852" s="273">
        <f>(Table2[[#This Row],[OUTSD_IND_HEALTH_TOTAL]]+Table2[[#This Row],[EXCHG_IND_HEALTH_TOTAL]])-Table2[[#This Row],[OUTSD_IND_GRANDFATHER]]</f>
        <v>0</v>
      </c>
      <c r="AO3852" s="273">
        <f>Table2[[#This Row],[OUTSD_IND_HEALTH_TOTAL]]-Table2[[#This Row],[OUTSD_IND_GRANDFATHER]]</f>
        <v>0</v>
      </c>
      <c r="AP3852" s="273">
        <f>(Table2[[#This Row],[OUTSD_SG_HEALTH_TOTAL]]+Table2[[#This Row],[EXCHG_SG_HEALTH_TOTAL]])-Table2[[#This Row],[OUTSD_SG_GRANDFATHER]]</f>
        <v>0</v>
      </c>
      <c r="AQ3852" s="273">
        <f>Table2[[#This Row],[OUTSD_SG_HEALTH_TOTAL]]-Table2[[#This Row],[OUTSD_SG_GRANDFATHER]]</f>
        <v>0</v>
      </c>
      <c r="AR3852" s="273">
        <f>Table2[[#This Row],[EXCHG_IND_HEALTH_TOTAL]]+Table2[[#This Row],[OUTSD_IND_HEALTH_TOTAL]]</f>
        <v>0</v>
      </c>
      <c r="AS3852" s="273">
        <f>Table2[[#This Row],[EXCHG_SG_HEALTH_TOTAL]]+Table2[[#This Row],[OUTSD_SG_HEALTH_TOTAL]]</f>
        <v>0</v>
      </c>
      <c r="AT3852" s="273">
        <f>Table2[[#This Row],[OUTSD_ATM_HEALTH_TOTAL]]+Table2[[#This Row],[OUTSD_LG_HEALTH_TOTAL]]+Table2[[#This Row],[Individual Total]]+Table2[[#This Row],[Small Group Total]]+Table2[[#This Row],[OUTSD_STUDENT]]</f>
        <v>1</v>
      </c>
    </row>
    <row r="3853" spans="1:46">
      <c r="A3853" t="s">
        <v>528</v>
      </c>
      <c r="B3853" t="s">
        <v>357</v>
      </c>
      <c r="AD3853">
        <v>26</v>
      </c>
      <c r="AL3853">
        <v>2023</v>
      </c>
      <c r="AM3853">
        <v>4</v>
      </c>
      <c r="AN3853" s="273">
        <f>(Table2[[#This Row],[OUTSD_IND_HEALTH_TOTAL]]+Table2[[#This Row],[EXCHG_IND_HEALTH_TOTAL]])-Table2[[#This Row],[OUTSD_IND_GRANDFATHER]]</f>
        <v>0</v>
      </c>
      <c r="AO3853" s="273">
        <f>Table2[[#This Row],[OUTSD_IND_HEALTH_TOTAL]]-Table2[[#This Row],[OUTSD_IND_GRANDFATHER]]</f>
        <v>0</v>
      </c>
      <c r="AP3853" s="273">
        <f>(Table2[[#This Row],[OUTSD_SG_HEALTH_TOTAL]]+Table2[[#This Row],[EXCHG_SG_HEALTH_TOTAL]])-Table2[[#This Row],[OUTSD_SG_GRANDFATHER]]</f>
        <v>0</v>
      </c>
      <c r="AQ3853" s="273">
        <f>Table2[[#This Row],[OUTSD_SG_HEALTH_TOTAL]]-Table2[[#This Row],[OUTSD_SG_GRANDFATHER]]</f>
        <v>0</v>
      </c>
      <c r="AR3853" s="273">
        <f>Table2[[#This Row],[EXCHG_IND_HEALTH_TOTAL]]+Table2[[#This Row],[OUTSD_IND_HEALTH_TOTAL]]</f>
        <v>0</v>
      </c>
      <c r="AS3853" s="273">
        <f>Table2[[#This Row],[EXCHG_SG_HEALTH_TOTAL]]+Table2[[#This Row],[OUTSD_SG_HEALTH_TOTAL]]</f>
        <v>0</v>
      </c>
      <c r="AT3853" s="273">
        <f>Table2[[#This Row],[OUTSD_ATM_HEALTH_TOTAL]]+Table2[[#This Row],[OUTSD_LG_HEALTH_TOTAL]]+Table2[[#This Row],[Individual Total]]+Table2[[#This Row],[Small Group Total]]+Table2[[#This Row],[OUTSD_STUDENT]]</f>
        <v>26</v>
      </c>
    </row>
    <row r="3854" spans="1:46">
      <c r="A3854" t="s">
        <v>438</v>
      </c>
      <c r="B3854" t="s">
        <v>358</v>
      </c>
      <c r="AE3854">
        <v>1</v>
      </c>
      <c r="AK3854">
        <v>1</v>
      </c>
      <c r="AL3854">
        <v>2023</v>
      </c>
      <c r="AM3854">
        <v>4</v>
      </c>
      <c r="AN3854" s="273">
        <f>(Table2[[#This Row],[OUTSD_IND_HEALTH_TOTAL]]+Table2[[#This Row],[EXCHG_IND_HEALTH_TOTAL]])-Table2[[#This Row],[OUTSD_IND_GRANDFATHER]]</f>
        <v>0</v>
      </c>
      <c r="AO3854" s="273">
        <f>Table2[[#This Row],[OUTSD_IND_HEALTH_TOTAL]]-Table2[[#This Row],[OUTSD_IND_GRANDFATHER]]</f>
        <v>0</v>
      </c>
      <c r="AP3854" s="273">
        <f>(Table2[[#This Row],[OUTSD_SG_HEALTH_TOTAL]]+Table2[[#This Row],[EXCHG_SG_HEALTH_TOTAL]])-Table2[[#This Row],[OUTSD_SG_GRANDFATHER]]</f>
        <v>0</v>
      </c>
      <c r="AQ3854" s="273">
        <f>Table2[[#This Row],[OUTSD_SG_HEALTH_TOTAL]]-Table2[[#This Row],[OUTSD_SG_GRANDFATHER]]</f>
        <v>0</v>
      </c>
      <c r="AR3854" s="273">
        <f>Table2[[#This Row],[EXCHG_IND_HEALTH_TOTAL]]+Table2[[#This Row],[OUTSD_IND_HEALTH_TOTAL]]</f>
        <v>0</v>
      </c>
      <c r="AS3854" s="273">
        <f>Table2[[#This Row],[EXCHG_SG_HEALTH_TOTAL]]+Table2[[#This Row],[OUTSD_SG_HEALTH_TOTAL]]</f>
        <v>0</v>
      </c>
      <c r="AT3854" s="273">
        <f>Table2[[#This Row],[OUTSD_ATM_HEALTH_TOTAL]]+Table2[[#This Row],[OUTSD_LG_HEALTH_TOTAL]]+Table2[[#This Row],[Individual Total]]+Table2[[#This Row],[Small Group Total]]+Table2[[#This Row],[OUTSD_STUDENT]]</f>
        <v>0</v>
      </c>
    </row>
    <row r="3855" spans="1:46">
      <c r="A3855" t="s">
        <v>438</v>
      </c>
      <c r="B3855" t="s">
        <v>370</v>
      </c>
      <c r="AK3855">
        <v>1</v>
      </c>
      <c r="AL3855">
        <v>2023</v>
      </c>
      <c r="AM3855">
        <v>4</v>
      </c>
      <c r="AN3855" s="273">
        <f>(Table2[[#This Row],[OUTSD_IND_HEALTH_TOTAL]]+Table2[[#This Row],[EXCHG_IND_HEALTH_TOTAL]])-Table2[[#This Row],[OUTSD_IND_GRANDFATHER]]</f>
        <v>0</v>
      </c>
      <c r="AO3855" s="273">
        <f>Table2[[#This Row],[OUTSD_IND_HEALTH_TOTAL]]-Table2[[#This Row],[OUTSD_IND_GRANDFATHER]]</f>
        <v>0</v>
      </c>
      <c r="AP3855" s="273">
        <f>(Table2[[#This Row],[OUTSD_SG_HEALTH_TOTAL]]+Table2[[#This Row],[EXCHG_SG_HEALTH_TOTAL]])-Table2[[#This Row],[OUTSD_SG_GRANDFATHER]]</f>
        <v>0</v>
      </c>
      <c r="AQ3855" s="273">
        <f>Table2[[#This Row],[OUTSD_SG_HEALTH_TOTAL]]-Table2[[#This Row],[OUTSD_SG_GRANDFATHER]]</f>
        <v>0</v>
      </c>
      <c r="AR3855" s="273">
        <f>Table2[[#This Row],[EXCHG_IND_HEALTH_TOTAL]]+Table2[[#This Row],[OUTSD_IND_HEALTH_TOTAL]]</f>
        <v>0</v>
      </c>
      <c r="AS3855" s="273">
        <f>Table2[[#This Row],[EXCHG_SG_HEALTH_TOTAL]]+Table2[[#This Row],[OUTSD_SG_HEALTH_TOTAL]]</f>
        <v>0</v>
      </c>
      <c r="AT3855" s="273">
        <f>Table2[[#This Row],[OUTSD_ATM_HEALTH_TOTAL]]+Table2[[#This Row],[OUTSD_LG_HEALTH_TOTAL]]+Table2[[#This Row],[Individual Total]]+Table2[[#This Row],[Small Group Total]]+Table2[[#This Row],[OUTSD_STUDENT]]</f>
        <v>0</v>
      </c>
    </row>
    <row r="3856" spans="1:46">
      <c r="A3856" t="s">
        <v>438</v>
      </c>
      <c r="B3856" t="s">
        <v>366</v>
      </c>
      <c r="AE3856">
        <v>1</v>
      </c>
      <c r="AK3856">
        <v>6</v>
      </c>
      <c r="AL3856">
        <v>2023</v>
      </c>
      <c r="AM3856">
        <v>4</v>
      </c>
      <c r="AN3856" s="273">
        <f>(Table2[[#This Row],[OUTSD_IND_HEALTH_TOTAL]]+Table2[[#This Row],[EXCHG_IND_HEALTH_TOTAL]])-Table2[[#This Row],[OUTSD_IND_GRANDFATHER]]</f>
        <v>0</v>
      </c>
      <c r="AO3856" s="273">
        <f>Table2[[#This Row],[OUTSD_IND_HEALTH_TOTAL]]-Table2[[#This Row],[OUTSD_IND_GRANDFATHER]]</f>
        <v>0</v>
      </c>
      <c r="AP3856" s="273">
        <f>(Table2[[#This Row],[OUTSD_SG_HEALTH_TOTAL]]+Table2[[#This Row],[EXCHG_SG_HEALTH_TOTAL]])-Table2[[#This Row],[OUTSD_SG_GRANDFATHER]]</f>
        <v>0</v>
      </c>
      <c r="AQ3856" s="273">
        <f>Table2[[#This Row],[OUTSD_SG_HEALTH_TOTAL]]-Table2[[#This Row],[OUTSD_SG_GRANDFATHER]]</f>
        <v>0</v>
      </c>
      <c r="AR3856" s="273">
        <f>Table2[[#This Row],[EXCHG_IND_HEALTH_TOTAL]]+Table2[[#This Row],[OUTSD_IND_HEALTH_TOTAL]]</f>
        <v>0</v>
      </c>
      <c r="AS3856" s="273">
        <f>Table2[[#This Row],[EXCHG_SG_HEALTH_TOTAL]]+Table2[[#This Row],[OUTSD_SG_HEALTH_TOTAL]]</f>
        <v>0</v>
      </c>
      <c r="AT3856" s="273">
        <f>Table2[[#This Row],[OUTSD_ATM_HEALTH_TOTAL]]+Table2[[#This Row],[OUTSD_LG_HEALTH_TOTAL]]+Table2[[#This Row],[Individual Total]]+Table2[[#This Row],[Small Group Total]]+Table2[[#This Row],[OUTSD_STUDENT]]</f>
        <v>0</v>
      </c>
    </row>
    <row r="3857" spans="1:46">
      <c r="A3857" t="s">
        <v>438</v>
      </c>
      <c r="B3857" t="s">
        <v>365</v>
      </c>
      <c r="AE3857">
        <v>1</v>
      </c>
      <c r="AL3857">
        <v>2023</v>
      </c>
      <c r="AM3857">
        <v>4</v>
      </c>
      <c r="AN3857" s="273">
        <f>(Table2[[#This Row],[OUTSD_IND_HEALTH_TOTAL]]+Table2[[#This Row],[EXCHG_IND_HEALTH_TOTAL]])-Table2[[#This Row],[OUTSD_IND_GRANDFATHER]]</f>
        <v>0</v>
      </c>
      <c r="AO3857" s="273">
        <f>Table2[[#This Row],[OUTSD_IND_HEALTH_TOTAL]]-Table2[[#This Row],[OUTSD_IND_GRANDFATHER]]</f>
        <v>0</v>
      </c>
      <c r="AP3857" s="273">
        <f>(Table2[[#This Row],[OUTSD_SG_HEALTH_TOTAL]]+Table2[[#This Row],[EXCHG_SG_HEALTH_TOTAL]])-Table2[[#This Row],[OUTSD_SG_GRANDFATHER]]</f>
        <v>0</v>
      </c>
      <c r="AQ3857" s="273">
        <f>Table2[[#This Row],[OUTSD_SG_HEALTH_TOTAL]]-Table2[[#This Row],[OUTSD_SG_GRANDFATHER]]</f>
        <v>0</v>
      </c>
      <c r="AR3857" s="273">
        <f>Table2[[#This Row],[EXCHG_IND_HEALTH_TOTAL]]+Table2[[#This Row],[OUTSD_IND_HEALTH_TOTAL]]</f>
        <v>0</v>
      </c>
      <c r="AS3857" s="273">
        <f>Table2[[#This Row],[EXCHG_SG_HEALTH_TOTAL]]+Table2[[#This Row],[OUTSD_SG_HEALTH_TOTAL]]</f>
        <v>0</v>
      </c>
      <c r="AT3857" s="273">
        <f>Table2[[#This Row],[OUTSD_ATM_HEALTH_TOTAL]]+Table2[[#This Row],[OUTSD_LG_HEALTH_TOTAL]]+Table2[[#This Row],[Individual Total]]+Table2[[#This Row],[Small Group Total]]+Table2[[#This Row],[OUTSD_STUDENT]]</f>
        <v>0</v>
      </c>
    </row>
    <row r="3858" spans="1:46">
      <c r="A3858" t="s">
        <v>438</v>
      </c>
      <c r="B3858" t="s">
        <v>387</v>
      </c>
      <c r="AK3858">
        <v>1</v>
      </c>
      <c r="AL3858">
        <v>2023</v>
      </c>
      <c r="AM3858">
        <v>4</v>
      </c>
      <c r="AN3858" s="273">
        <f>(Table2[[#This Row],[OUTSD_IND_HEALTH_TOTAL]]+Table2[[#This Row],[EXCHG_IND_HEALTH_TOTAL]])-Table2[[#This Row],[OUTSD_IND_GRANDFATHER]]</f>
        <v>0</v>
      </c>
      <c r="AO3858" s="273">
        <f>Table2[[#This Row],[OUTSD_IND_HEALTH_TOTAL]]-Table2[[#This Row],[OUTSD_IND_GRANDFATHER]]</f>
        <v>0</v>
      </c>
      <c r="AP3858" s="273">
        <f>(Table2[[#This Row],[OUTSD_SG_HEALTH_TOTAL]]+Table2[[#This Row],[EXCHG_SG_HEALTH_TOTAL]])-Table2[[#This Row],[OUTSD_SG_GRANDFATHER]]</f>
        <v>0</v>
      </c>
      <c r="AQ3858" s="273">
        <f>Table2[[#This Row],[OUTSD_SG_HEALTH_TOTAL]]-Table2[[#This Row],[OUTSD_SG_GRANDFATHER]]</f>
        <v>0</v>
      </c>
      <c r="AR3858" s="273">
        <f>Table2[[#This Row],[EXCHG_IND_HEALTH_TOTAL]]+Table2[[#This Row],[OUTSD_IND_HEALTH_TOTAL]]</f>
        <v>0</v>
      </c>
      <c r="AS3858" s="273">
        <f>Table2[[#This Row],[EXCHG_SG_HEALTH_TOTAL]]+Table2[[#This Row],[OUTSD_SG_HEALTH_TOTAL]]</f>
        <v>0</v>
      </c>
      <c r="AT3858" s="273">
        <f>Table2[[#This Row],[OUTSD_ATM_HEALTH_TOTAL]]+Table2[[#This Row],[OUTSD_LG_HEALTH_TOTAL]]+Table2[[#This Row],[Individual Total]]+Table2[[#This Row],[Small Group Total]]+Table2[[#This Row],[OUTSD_STUDENT]]</f>
        <v>0</v>
      </c>
    </row>
    <row r="3859" spans="1:46">
      <c r="A3859" t="s">
        <v>438</v>
      </c>
      <c r="B3859" t="s">
        <v>362</v>
      </c>
      <c r="AK3859">
        <v>1</v>
      </c>
      <c r="AL3859">
        <v>2023</v>
      </c>
      <c r="AM3859">
        <v>4</v>
      </c>
      <c r="AN3859" s="273">
        <f>(Table2[[#This Row],[OUTSD_IND_HEALTH_TOTAL]]+Table2[[#This Row],[EXCHG_IND_HEALTH_TOTAL]])-Table2[[#This Row],[OUTSD_IND_GRANDFATHER]]</f>
        <v>0</v>
      </c>
      <c r="AO3859" s="273">
        <f>Table2[[#This Row],[OUTSD_IND_HEALTH_TOTAL]]-Table2[[#This Row],[OUTSD_IND_GRANDFATHER]]</f>
        <v>0</v>
      </c>
      <c r="AP3859" s="273">
        <f>(Table2[[#This Row],[OUTSD_SG_HEALTH_TOTAL]]+Table2[[#This Row],[EXCHG_SG_HEALTH_TOTAL]])-Table2[[#This Row],[OUTSD_SG_GRANDFATHER]]</f>
        <v>0</v>
      </c>
      <c r="AQ3859" s="273">
        <f>Table2[[#This Row],[OUTSD_SG_HEALTH_TOTAL]]-Table2[[#This Row],[OUTSD_SG_GRANDFATHER]]</f>
        <v>0</v>
      </c>
      <c r="AR3859" s="273">
        <f>Table2[[#This Row],[EXCHG_IND_HEALTH_TOTAL]]+Table2[[#This Row],[OUTSD_IND_HEALTH_TOTAL]]</f>
        <v>0</v>
      </c>
      <c r="AS3859" s="273">
        <f>Table2[[#This Row],[EXCHG_SG_HEALTH_TOTAL]]+Table2[[#This Row],[OUTSD_SG_HEALTH_TOTAL]]</f>
        <v>0</v>
      </c>
      <c r="AT3859" s="273">
        <f>Table2[[#This Row],[OUTSD_ATM_HEALTH_TOTAL]]+Table2[[#This Row],[OUTSD_LG_HEALTH_TOTAL]]+Table2[[#This Row],[Individual Total]]+Table2[[#This Row],[Small Group Total]]+Table2[[#This Row],[OUTSD_STUDENT]]</f>
        <v>0</v>
      </c>
    </row>
    <row r="3860" spans="1:46">
      <c r="A3860" t="s">
        <v>457</v>
      </c>
      <c r="B3860" t="s">
        <v>486</v>
      </c>
      <c r="AF3860">
        <v>364</v>
      </c>
      <c r="AL3860">
        <v>2023</v>
      </c>
      <c r="AM3860">
        <v>4</v>
      </c>
      <c r="AN3860" s="273">
        <f>(Table2[[#This Row],[OUTSD_IND_HEALTH_TOTAL]]+Table2[[#This Row],[EXCHG_IND_HEALTH_TOTAL]])-Table2[[#This Row],[OUTSD_IND_GRANDFATHER]]</f>
        <v>0</v>
      </c>
      <c r="AO3860" s="273">
        <f>Table2[[#This Row],[OUTSD_IND_HEALTH_TOTAL]]-Table2[[#This Row],[OUTSD_IND_GRANDFATHER]]</f>
        <v>0</v>
      </c>
      <c r="AP3860" s="273">
        <f>(Table2[[#This Row],[OUTSD_SG_HEALTH_TOTAL]]+Table2[[#This Row],[EXCHG_SG_HEALTH_TOTAL]])-Table2[[#This Row],[OUTSD_SG_GRANDFATHER]]</f>
        <v>0</v>
      </c>
      <c r="AQ3860" s="273">
        <f>Table2[[#This Row],[OUTSD_SG_HEALTH_TOTAL]]-Table2[[#This Row],[OUTSD_SG_GRANDFATHER]]</f>
        <v>0</v>
      </c>
      <c r="AR3860" s="273">
        <f>Table2[[#This Row],[EXCHG_IND_HEALTH_TOTAL]]+Table2[[#This Row],[OUTSD_IND_HEALTH_TOTAL]]</f>
        <v>0</v>
      </c>
      <c r="AS3860" s="273">
        <f>Table2[[#This Row],[EXCHG_SG_HEALTH_TOTAL]]+Table2[[#This Row],[OUTSD_SG_HEALTH_TOTAL]]</f>
        <v>0</v>
      </c>
      <c r="AT3860" s="273">
        <f>Table2[[#This Row],[OUTSD_ATM_HEALTH_TOTAL]]+Table2[[#This Row],[OUTSD_LG_HEALTH_TOTAL]]+Table2[[#This Row],[Individual Total]]+Table2[[#This Row],[Small Group Total]]+Table2[[#This Row],[OUTSD_STUDENT]]</f>
        <v>0</v>
      </c>
    </row>
    <row r="3861" spans="1:46">
      <c r="A3861" t="s">
        <v>145</v>
      </c>
      <c r="B3861" t="s">
        <v>381</v>
      </c>
      <c r="AE3861">
        <v>1</v>
      </c>
      <c r="AL3861">
        <v>2023</v>
      </c>
      <c r="AM3861">
        <v>4</v>
      </c>
      <c r="AN3861" s="273">
        <f>(Table2[[#This Row],[OUTSD_IND_HEALTH_TOTAL]]+Table2[[#This Row],[EXCHG_IND_HEALTH_TOTAL]])-Table2[[#This Row],[OUTSD_IND_GRANDFATHER]]</f>
        <v>0</v>
      </c>
      <c r="AO3861" s="273">
        <f>Table2[[#This Row],[OUTSD_IND_HEALTH_TOTAL]]-Table2[[#This Row],[OUTSD_IND_GRANDFATHER]]</f>
        <v>0</v>
      </c>
      <c r="AP3861" s="273">
        <f>(Table2[[#This Row],[OUTSD_SG_HEALTH_TOTAL]]+Table2[[#This Row],[EXCHG_SG_HEALTH_TOTAL]])-Table2[[#This Row],[OUTSD_SG_GRANDFATHER]]</f>
        <v>0</v>
      </c>
      <c r="AQ3861" s="273">
        <f>Table2[[#This Row],[OUTSD_SG_HEALTH_TOTAL]]-Table2[[#This Row],[OUTSD_SG_GRANDFATHER]]</f>
        <v>0</v>
      </c>
      <c r="AR3861" s="273">
        <f>Table2[[#This Row],[EXCHG_IND_HEALTH_TOTAL]]+Table2[[#This Row],[OUTSD_IND_HEALTH_TOTAL]]</f>
        <v>0</v>
      </c>
      <c r="AS3861" s="273">
        <f>Table2[[#This Row],[EXCHG_SG_HEALTH_TOTAL]]+Table2[[#This Row],[OUTSD_SG_HEALTH_TOTAL]]</f>
        <v>0</v>
      </c>
      <c r="AT3861" s="273">
        <f>Table2[[#This Row],[OUTSD_ATM_HEALTH_TOTAL]]+Table2[[#This Row],[OUTSD_LG_HEALTH_TOTAL]]+Table2[[#This Row],[Individual Total]]+Table2[[#This Row],[Small Group Total]]+Table2[[#This Row],[OUTSD_STUDENT]]</f>
        <v>0</v>
      </c>
    </row>
    <row r="3862" spans="1:46">
      <c r="A3862" t="s">
        <v>145</v>
      </c>
      <c r="B3862" t="s">
        <v>363</v>
      </c>
      <c r="AE3862">
        <v>2</v>
      </c>
      <c r="AL3862">
        <v>2023</v>
      </c>
      <c r="AM3862">
        <v>4</v>
      </c>
      <c r="AN3862" s="273">
        <f>(Table2[[#This Row],[OUTSD_IND_HEALTH_TOTAL]]+Table2[[#This Row],[EXCHG_IND_HEALTH_TOTAL]])-Table2[[#This Row],[OUTSD_IND_GRANDFATHER]]</f>
        <v>0</v>
      </c>
      <c r="AO3862" s="273">
        <f>Table2[[#This Row],[OUTSD_IND_HEALTH_TOTAL]]-Table2[[#This Row],[OUTSD_IND_GRANDFATHER]]</f>
        <v>0</v>
      </c>
      <c r="AP3862" s="273">
        <f>(Table2[[#This Row],[OUTSD_SG_HEALTH_TOTAL]]+Table2[[#This Row],[EXCHG_SG_HEALTH_TOTAL]])-Table2[[#This Row],[OUTSD_SG_GRANDFATHER]]</f>
        <v>0</v>
      </c>
      <c r="AQ3862" s="273">
        <f>Table2[[#This Row],[OUTSD_SG_HEALTH_TOTAL]]-Table2[[#This Row],[OUTSD_SG_GRANDFATHER]]</f>
        <v>0</v>
      </c>
      <c r="AR3862" s="273">
        <f>Table2[[#This Row],[EXCHG_IND_HEALTH_TOTAL]]+Table2[[#This Row],[OUTSD_IND_HEALTH_TOTAL]]</f>
        <v>0</v>
      </c>
      <c r="AS3862" s="273">
        <f>Table2[[#This Row],[EXCHG_SG_HEALTH_TOTAL]]+Table2[[#This Row],[OUTSD_SG_HEALTH_TOTAL]]</f>
        <v>0</v>
      </c>
      <c r="AT3862" s="273">
        <f>Table2[[#This Row],[OUTSD_ATM_HEALTH_TOTAL]]+Table2[[#This Row],[OUTSD_LG_HEALTH_TOTAL]]+Table2[[#This Row],[Individual Total]]+Table2[[#This Row],[Small Group Total]]+Table2[[#This Row],[OUTSD_STUDENT]]</f>
        <v>0</v>
      </c>
    </row>
    <row r="3863" spans="1:46">
      <c r="A3863" t="s">
        <v>145</v>
      </c>
      <c r="B3863" t="s">
        <v>358</v>
      </c>
      <c r="AE3863">
        <v>15</v>
      </c>
      <c r="AL3863">
        <v>2023</v>
      </c>
      <c r="AM3863">
        <v>4</v>
      </c>
      <c r="AN3863" s="273">
        <f>(Table2[[#This Row],[OUTSD_IND_HEALTH_TOTAL]]+Table2[[#This Row],[EXCHG_IND_HEALTH_TOTAL]])-Table2[[#This Row],[OUTSD_IND_GRANDFATHER]]</f>
        <v>0</v>
      </c>
      <c r="AO3863" s="273">
        <f>Table2[[#This Row],[OUTSD_IND_HEALTH_TOTAL]]-Table2[[#This Row],[OUTSD_IND_GRANDFATHER]]</f>
        <v>0</v>
      </c>
      <c r="AP3863" s="273">
        <f>(Table2[[#This Row],[OUTSD_SG_HEALTH_TOTAL]]+Table2[[#This Row],[EXCHG_SG_HEALTH_TOTAL]])-Table2[[#This Row],[OUTSD_SG_GRANDFATHER]]</f>
        <v>0</v>
      </c>
      <c r="AQ3863" s="273">
        <f>Table2[[#This Row],[OUTSD_SG_HEALTH_TOTAL]]-Table2[[#This Row],[OUTSD_SG_GRANDFATHER]]</f>
        <v>0</v>
      </c>
      <c r="AR3863" s="273">
        <f>Table2[[#This Row],[EXCHG_IND_HEALTH_TOTAL]]+Table2[[#This Row],[OUTSD_IND_HEALTH_TOTAL]]</f>
        <v>0</v>
      </c>
      <c r="AS3863" s="273">
        <f>Table2[[#This Row],[EXCHG_SG_HEALTH_TOTAL]]+Table2[[#This Row],[OUTSD_SG_HEALTH_TOTAL]]</f>
        <v>0</v>
      </c>
      <c r="AT3863" s="273">
        <f>Table2[[#This Row],[OUTSD_ATM_HEALTH_TOTAL]]+Table2[[#This Row],[OUTSD_LG_HEALTH_TOTAL]]+Table2[[#This Row],[Individual Total]]+Table2[[#This Row],[Small Group Total]]+Table2[[#This Row],[OUTSD_STUDENT]]</f>
        <v>0</v>
      </c>
    </row>
    <row r="3864" spans="1:46">
      <c r="A3864" t="s">
        <v>145</v>
      </c>
      <c r="B3864" t="s">
        <v>361</v>
      </c>
      <c r="AE3864">
        <v>7</v>
      </c>
      <c r="AL3864">
        <v>2023</v>
      </c>
      <c r="AM3864">
        <v>4</v>
      </c>
      <c r="AN3864" s="273">
        <f>(Table2[[#This Row],[OUTSD_IND_HEALTH_TOTAL]]+Table2[[#This Row],[EXCHG_IND_HEALTH_TOTAL]])-Table2[[#This Row],[OUTSD_IND_GRANDFATHER]]</f>
        <v>0</v>
      </c>
      <c r="AO3864" s="273">
        <f>Table2[[#This Row],[OUTSD_IND_HEALTH_TOTAL]]-Table2[[#This Row],[OUTSD_IND_GRANDFATHER]]</f>
        <v>0</v>
      </c>
      <c r="AP3864" s="273">
        <f>(Table2[[#This Row],[OUTSD_SG_HEALTH_TOTAL]]+Table2[[#This Row],[EXCHG_SG_HEALTH_TOTAL]])-Table2[[#This Row],[OUTSD_SG_GRANDFATHER]]</f>
        <v>0</v>
      </c>
      <c r="AQ3864" s="273">
        <f>Table2[[#This Row],[OUTSD_SG_HEALTH_TOTAL]]-Table2[[#This Row],[OUTSD_SG_GRANDFATHER]]</f>
        <v>0</v>
      </c>
      <c r="AR3864" s="273">
        <f>Table2[[#This Row],[EXCHG_IND_HEALTH_TOTAL]]+Table2[[#This Row],[OUTSD_IND_HEALTH_TOTAL]]</f>
        <v>0</v>
      </c>
      <c r="AS3864" s="273">
        <f>Table2[[#This Row],[EXCHG_SG_HEALTH_TOTAL]]+Table2[[#This Row],[OUTSD_SG_HEALTH_TOTAL]]</f>
        <v>0</v>
      </c>
      <c r="AT3864" s="273">
        <f>Table2[[#This Row],[OUTSD_ATM_HEALTH_TOTAL]]+Table2[[#This Row],[OUTSD_LG_HEALTH_TOTAL]]+Table2[[#This Row],[Individual Total]]+Table2[[#This Row],[Small Group Total]]+Table2[[#This Row],[OUTSD_STUDENT]]</f>
        <v>0</v>
      </c>
    </row>
    <row r="3865" spans="1:46">
      <c r="A3865" t="s">
        <v>145</v>
      </c>
      <c r="B3865" t="s">
        <v>372</v>
      </c>
      <c r="AE3865">
        <v>2</v>
      </c>
      <c r="AL3865">
        <v>2023</v>
      </c>
      <c r="AM3865">
        <v>4</v>
      </c>
      <c r="AN3865" s="273">
        <f>(Table2[[#This Row],[OUTSD_IND_HEALTH_TOTAL]]+Table2[[#This Row],[EXCHG_IND_HEALTH_TOTAL]])-Table2[[#This Row],[OUTSD_IND_GRANDFATHER]]</f>
        <v>0</v>
      </c>
      <c r="AO3865" s="273">
        <f>Table2[[#This Row],[OUTSD_IND_HEALTH_TOTAL]]-Table2[[#This Row],[OUTSD_IND_GRANDFATHER]]</f>
        <v>0</v>
      </c>
      <c r="AP3865" s="273">
        <f>(Table2[[#This Row],[OUTSD_SG_HEALTH_TOTAL]]+Table2[[#This Row],[EXCHG_SG_HEALTH_TOTAL]])-Table2[[#This Row],[OUTSD_SG_GRANDFATHER]]</f>
        <v>0</v>
      </c>
      <c r="AQ3865" s="273">
        <f>Table2[[#This Row],[OUTSD_SG_HEALTH_TOTAL]]-Table2[[#This Row],[OUTSD_SG_GRANDFATHER]]</f>
        <v>0</v>
      </c>
      <c r="AR3865" s="273">
        <f>Table2[[#This Row],[EXCHG_IND_HEALTH_TOTAL]]+Table2[[#This Row],[OUTSD_IND_HEALTH_TOTAL]]</f>
        <v>0</v>
      </c>
      <c r="AS3865" s="273">
        <f>Table2[[#This Row],[EXCHG_SG_HEALTH_TOTAL]]+Table2[[#This Row],[OUTSD_SG_HEALTH_TOTAL]]</f>
        <v>0</v>
      </c>
      <c r="AT3865" s="273">
        <f>Table2[[#This Row],[OUTSD_ATM_HEALTH_TOTAL]]+Table2[[#This Row],[OUTSD_LG_HEALTH_TOTAL]]+Table2[[#This Row],[Individual Total]]+Table2[[#This Row],[Small Group Total]]+Table2[[#This Row],[OUTSD_STUDENT]]</f>
        <v>0</v>
      </c>
    </row>
    <row r="3866" spans="1:46">
      <c r="A3866" t="s">
        <v>145</v>
      </c>
      <c r="B3866" t="s">
        <v>376</v>
      </c>
      <c r="AE3866">
        <v>15</v>
      </c>
      <c r="AL3866">
        <v>2023</v>
      </c>
      <c r="AM3866">
        <v>4</v>
      </c>
      <c r="AN3866" s="273">
        <f>(Table2[[#This Row],[OUTSD_IND_HEALTH_TOTAL]]+Table2[[#This Row],[EXCHG_IND_HEALTH_TOTAL]])-Table2[[#This Row],[OUTSD_IND_GRANDFATHER]]</f>
        <v>0</v>
      </c>
      <c r="AO3866" s="273">
        <f>Table2[[#This Row],[OUTSD_IND_HEALTH_TOTAL]]-Table2[[#This Row],[OUTSD_IND_GRANDFATHER]]</f>
        <v>0</v>
      </c>
      <c r="AP3866" s="273">
        <f>(Table2[[#This Row],[OUTSD_SG_HEALTH_TOTAL]]+Table2[[#This Row],[EXCHG_SG_HEALTH_TOTAL]])-Table2[[#This Row],[OUTSD_SG_GRANDFATHER]]</f>
        <v>0</v>
      </c>
      <c r="AQ3866" s="273">
        <f>Table2[[#This Row],[OUTSD_SG_HEALTH_TOTAL]]-Table2[[#This Row],[OUTSD_SG_GRANDFATHER]]</f>
        <v>0</v>
      </c>
      <c r="AR3866" s="273">
        <f>Table2[[#This Row],[EXCHG_IND_HEALTH_TOTAL]]+Table2[[#This Row],[OUTSD_IND_HEALTH_TOTAL]]</f>
        <v>0</v>
      </c>
      <c r="AS3866" s="273">
        <f>Table2[[#This Row],[EXCHG_SG_HEALTH_TOTAL]]+Table2[[#This Row],[OUTSD_SG_HEALTH_TOTAL]]</f>
        <v>0</v>
      </c>
      <c r="AT3866" s="273">
        <f>Table2[[#This Row],[OUTSD_ATM_HEALTH_TOTAL]]+Table2[[#This Row],[OUTSD_LG_HEALTH_TOTAL]]+Table2[[#This Row],[Individual Total]]+Table2[[#This Row],[Small Group Total]]+Table2[[#This Row],[OUTSD_STUDENT]]</f>
        <v>0</v>
      </c>
    </row>
    <row r="3867" spans="1:46">
      <c r="A3867" t="s">
        <v>145</v>
      </c>
      <c r="B3867" t="s">
        <v>379</v>
      </c>
      <c r="AE3867">
        <v>3</v>
      </c>
      <c r="AL3867">
        <v>2023</v>
      </c>
      <c r="AM3867">
        <v>4</v>
      </c>
      <c r="AN3867" s="273">
        <f>(Table2[[#This Row],[OUTSD_IND_HEALTH_TOTAL]]+Table2[[#This Row],[EXCHG_IND_HEALTH_TOTAL]])-Table2[[#This Row],[OUTSD_IND_GRANDFATHER]]</f>
        <v>0</v>
      </c>
      <c r="AO3867" s="273">
        <f>Table2[[#This Row],[OUTSD_IND_HEALTH_TOTAL]]-Table2[[#This Row],[OUTSD_IND_GRANDFATHER]]</f>
        <v>0</v>
      </c>
      <c r="AP3867" s="273">
        <f>(Table2[[#This Row],[OUTSD_SG_HEALTH_TOTAL]]+Table2[[#This Row],[EXCHG_SG_HEALTH_TOTAL]])-Table2[[#This Row],[OUTSD_SG_GRANDFATHER]]</f>
        <v>0</v>
      </c>
      <c r="AQ3867" s="273">
        <f>Table2[[#This Row],[OUTSD_SG_HEALTH_TOTAL]]-Table2[[#This Row],[OUTSD_SG_GRANDFATHER]]</f>
        <v>0</v>
      </c>
      <c r="AR3867" s="273">
        <f>Table2[[#This Row],[EXCHG_IND_HEALTH_TOTAL]]+Table2[[#This Row],[OUTSD_IND_HEALTH_TOTAL]]</f>
        <v>0</v>
      </c>
      <c r="AS3867" s="273">
        <f>Table2[[#This Row],[EXCHG_SG_HEALTH_TOTAL]]+Table2[[#This Row],[OUTSD_SG_HEALTH_TOTAL]]</f>
        <v>0</v>
      </c>
      <c r="AT3867" s="273">
        <f>Table2[[#This Row],[OUTSD_ATM_HEALTH_TOTAL]]+Table2[[#This Row],[OUTSD_LG_HEALTH_TOTAL]]+Table2[[#This Row],[Individual Total]]+Table2[[#This Row],[Small Group Total]]+Table2[[#This Row],[OUTSD_STUDENT]]</f>
        <v>0</v>
      </c>
    </row>
    <row r="3868" spans="1:46">
      <c r="A3868" t="s">
        <v>145</v>
      </c>
      <c r="B3868" t="s">
        <v>377</v>
      </c>
      <c r="AE3868">
        <v>29</v>
      </c>
      <c r="AL3868">
        <v>2023</v>
      </c>
      <c r="AM3868">
        <v>4</v>
      </c>
      <c r="AN3868" s="273">
        <f>(Table2[[#This Row],[OUTSD_IND_HEALTH_TOTAL]]+Table2[[#This Row],[EXCHG_IND_HEALTH_TOTAL]])-Table2[[#This Row],[OUTSD_IND_GRANDFATHER]]</f>
        <v>0</v>
      </c>
      <c r="AO3868" s="273">
        <f>Table2[[#This Row],[OUTSD_IND_HEALTH_TOTAL]]-Table2[[#This Row],[OUTSD_IND_GRANDFATHER]]</f>
        <v>0</v>
      </c>
      <c r="AP3868" s="273">
        <f>(Table2[[#This Row],[OUTSD_SG_HEALTH_TOTAL]]+Table2[[#This Row],[EXCHG_SG_HEALTH_TOTAL]])-Table2[[#This Row],[OUTSD_SG_GRANDFATHER]]</f>
        <v>0</v>
      </c>
      <c r="AQ3868" s="273">
        <f>Table2[[#This Row],[OUTSD_SG_HEALTH_TOTAL]]-Table2[[#This Row],[OUTSD_SG_GRANDFATHER]]</f>
        <v>0</v>
      </c>
      <c r="AR3868" s="273">
        <f>Table2[[#This Row],[EXCHG_IND_HEALTH_TOTAL]]+Table2[[#This Row],[OUTSD_IND_HEALTH_TOTAL]]</f>
        <v>0</v>
      </c>
      <c r="AS3868" s="273">
        <f>Table2[[#This Row],[EXCHG_SG_HEALTH_TOTAL]]+Table2[[#This Row],[OUTSD_SG_HEALTH_TOTAL]]</f>
        <v>0</v>
      </c>
      <c r="AT3868" s="273">
        <f>Table2[[#This Row],[OUTSD_ATM_HEALTH_TOTAL]]+Table2[[#This Row],[OUTSD_LG_HEALTH_TOTAL]]+Table2[[#This Row],[Individual Total]]+Table2[[#This Row],[Small Group Total]]+Table2[[#This Row],[OUTSD_STUDENT]]</f>
        <v>0</v>
      </c>
    </row>
    <row r="3869" spans="1:46">
      <c r="A3869" t="s">
        <v>145</v>
      </c>
      <c r="B3869" t="s">
        <v>370</v>
      </c>
      <c r="AE3869">
        <v>20</v>
      </c>
      <c r="AL3869">
        <v>2023</v>
      </c>
      <c r="AM3869">
        <v>4</v>
      </c>
      <c r="AN3869" s="273">
        <f>(Table2[[#This Row],[OUTSD_IND_HEALTH_TOTAL]]+Table2[[#This Row],[EXCHG_IND_HEALTH_TOTAL]])-Table2[[#This Row],[OUTSD_IND_GRANDFATHER]]</f>
        <v>0</v>
      </c>
      <c r="AO3869" s="273">
        <f>Table2[[#This Row],[OUTSD_IND_HEALTH_TOTAL]]-Table2[[#This Row],[OUTSD_IND_GRANDFATHER]]</f>
        <v>0</v>
      </c>
      <c r="AP3869" s="273">
        <f>(Table2[[#This Row],[OUTSD_SG_HEALTH_TOTAL]]+Table2[[#This Row],[EXCHG_SG_HEALTH_TOTAL]])-Table2[[#This Row],[OUTSD_SG_GRANDFATHER]]</f>
        <v>0</v>
      </c>
      <c r="AQ3869" s="273">
        <f>Table2[[#This Row],[OUTSD_SG_HEALTH_TOTAL]]-Table2[[#This Row],[OUTSD_SG_GRANDFATHER]]</f>
        <v>0</v>
      </c>
      <c r="AR3869" s="273">
        <f>Table2[[#This Row],[EXCHG_IND_HEALTH_TOTAL]]+Table2[[#This Row],[OUTSD_IND_HEALTH_TOTAL]]</f>
        <v>0</v>
      </c>
      <c r="AS3869" s="273">
        <f>Table2[[#This Row],[EXCHG_SG_HEALTH_TOTAL]]+Table2[[#This Row],[OUTSD_SG_HEALTH_TOTAL]]</f>
        <v>0</v>
      </c>
      <c r="AT3869" s="273">
        <f>Table2[[#This Row],[OUTSD_ATM_HEALTH_TOTAL]]+Table2[[#This Row],[OUTSD_LG_HEALTH_TOTAL]]+Table2[[#This Row],[Individual Total]]+Table2[[#This Row],[Small Group Total]]+Table2[[#This Row],[OUTSD_STUDENT]]</f>
        <v>0</v>
      </c>
    </row>
    <row r="3870" spans="1:46">
      <c r="A3870" t="s">
        <v>145</v>
      </c>
      <c r="B3870" t="s">
        <v>367</v>
      </c>
      <c r="AE3870">
        <v>20</v>
      </c>
      <c r="AL3870">
        <v>2023</v>
      </c>
      <c r="AM3870">
        <v>4</v>
      </c>
      <c r="AN3870" s="273">
        <f>(Table2[[#This Row],[OUTSD_IND_HEALTH_TOTAL]]+Table2[[#This Row],[EXCHG_IND_HEALTH_TOTAL]])-Table2[[#This Row],[OUTSD_IND_GRANDFATHER]]</f>
        <v>0</v>
      </c>
      <c r="AO3870" s="273">
        <f>Table2[[#This Row],[OUTSD_IND_HEALTH_TOTAL]]-Table2[[#This Row],[OUTSD_IND_GRANDFATHER]]</f>
        <v>0</v>
      </c>
      <c r="AP3870" s="273">
        <f>(Table2[[#This Row],[OUTSD_SG_HEALTH_TOTAL]]+Table2[[#This Row],[EXCHG_SG_HEALTH_TOTAL]])-Table2[[#This Row],[OUTSD_SG_GRANDFATHER]]</f>
        <v>0</v>
      </c>
      <c r="AQ3870" s="273">
        <f>Table2[[#This Row],[OUTSD_SG_HEALTH_TOTAL]]-Table2[[#This Row],[OUTSD_SG_GRANDFATHER]]</f>
        <v>0</v>
      </c>
      <c r="AR3870" s="273">
        <f>Table2[[#This Row],[EXCHG_IND_HEALTH_TOTAL]]+Table2[[#This Row],[OUTSD_IND_HEALTH_TOTAL]]</f>
        <v>0</v>
      </c>
      <c r="AS3870" s="273">
        <f>Table2[[#This Row],[EXCHG_SG_HEALTH_TOTAL]]+Table2[[#This Row],[OUTSD_SG_HEALTH_TOTAL]]</f>
        <v>0</v>
      </c>
      <c r="AT3870" s="273">
        <f>Table2[[#This Row],[OUTSD_ATM_HEALTH_TOTAL]]+Table2[[#This Row],[OUTSD_LG_HEALTH_TOTAL]]+Table2[[#This Row],[Individual Total]]+Table2[[#This Row],[Small Group Total]]+Table2[[#This Row],[OUTSD_STUDENT]]</f>
        <v>0</v>
      </c>
    </row>
    <row r="3871" spans="1:46">
      <c r="A3871" t="s">
        <v>145</v>
      </c>
      <c r="B3871" t="s">
        <v>360</v>
      </c>
      <c r="AE3871">
        <v>1</v>
      </c>
      <c r="AL3871">
        <v>2023</v>
      </c>
      <c r="AM3871">
        <v>4</v>
      </c>
      <c r="AN3871" s="273">
        <f>(Table2[[#This Row],[OUTSD_IND_HEALTH_TOTAL]]+Table2[[#This Row],[EXCHG_IND_HEALTH_TOTAL]])-Table2[[#This Row],[OUTSD_IND_GRANDFATHER]]</f>
        <v>0</v>
      </c>
      <c r="AO3871" s="273">
        <f>Table2[[#This Row],[OUTSD_IND_HEALTH_TOTAL]]-Table2[[#This Row],[OUTSD_IND_GRANDFATHER]]</f>
        <v>0</v>
      </c>
      <c r="AP3871" s="273">
        <f>(Table2[[#This Row],[OUTSD_SG_HEALTH_TOTAL]]+Table2[[#This Row],[EXCHG_SG_HEALTH_TOTAL]])-Table2[[#This Row],[OUTSD_SG_GRANDFATHER]]</f>
        <v>0</v>
      </c>
      <c r="AQ3871" s="273">
        <f>Table2[[#This Row],[OUTSD_SG_HEALTH_TOTAL]]-Table2[[#This Row],[OUTSD_SG_GRANDFATHER]]</f>
        <v>0</v>
      </c>
      <c r="AR3871" s="273">
        <f>Table2[[#This Row],[EXCHG_IND_HEALTH_TOTAL]]+Table2[[#This Row],[OUTSD_IND_HEALTH_TOTAL]]</f>
        <v>0</v>
      </c>
      <c r="AS3871" s="273">
        <f>Table2[[#This Row],[EXCHG_SG_HEALTH_TOTAL]]+Table2[[#This Row],[OUTSD_SG_HEALTH_TOTAL]]</f>
        <v>0</v>
      </c>
      <c r="AT3871" s="273">
        <f>Table2[[#This Row],[OUTSD_ATM_HEALTH_TOTAL]]+Table2[[#This Row],[OUTSD_LG_HEALTH_TOTAL]]+Table2[[#This Row],[Individual Total]]+Table2[[#This Row],[Small Group Total]]+Table2[[#This Row],[OUTSD_STUDENT]]</f>
        <v>0</v>
      </c>
    </row>
    <row r="3872" spans="1:46">
      <c r="A3872" t="s">
        <v>145</v>
      </c>
      <c r="B3872" t="s">
        <v>368</v>
      </c>
      <c r="AE3872">
        <v>52</v>
      </c>
      <c r="AL3872">
        <v>2023</v>
      </c>
      <c r="AM3872">
        <v>4</v>
      </c>
      <c r="AN3872" s="273">
        <f>(Table2[[#This Row],[OUTSD_IND_HEALTH_TOTAL]]+Table2[[#This Row],[EXCHG_IND_HEALTH_TOTAL]])-Table2[[#This Row],[OUTSD_IND_GRANDFATHER]]</f>
        <v>0</v>
      </c>
      <c r="AO3872" s="273">
        <f>Table2[[#This Row],[OUTSD_IND_HEALTH_TOTAL]]-Table2[[#This Row],[OUTSD_IND_GRANDFATHER]]</f>
        <v>0</v>
      </c>
      <c r="AP3872" s="273">
        <f>(Table2[[#This Row],[OUTSD_SG_HEALTH_TOTAL]]+Table2[[#This Row],[EXCHG_SG_HEALTH_TOTAL]])-Table2[[#This Row],[OUTSD_SG_GRANDFATHER]]</f>
        <v>0</v>
      </c>
      <c r="AQ3872" s="273">
        <f>Table2[[#This Row],[OUTSD_SG_HEALTH_TOTAL]]-Table2[[#This Row],[OUTSD_SG_GRANDFATHER]]</f>
        <v>0</v>
      </c>
      <c r="AR3872" s="273">
        <f>Table2[[#This Row],[EXCHG_IND_HEALTH_TOTAL]]+Table2[[#This Row],[OUTSD_IND_HEALTH_TOTAL]]</f>
        <v>0</v>
      </c>
      <c r="AS3872" s="273">
        <f>Table2[[#This Row],[EXCHG_SG_HEALTH_TOTAL]]+Table2[[#This Row],[OUTSD_SG_HEALTH_TOTAL]]</f>
        <v>0</v>
      </c>
      <c r="AT3872" s="273">
        <f>Table2[[#This Row],[OUTSD_ATM_HEALTH_TOTAL]]+Table2[[#This Row],[OUTSD_LG_HEALTH_TOTAL]]+Table2[[#This Row],[Individual Total]]+Table2[[#This Row],[Small Group Total]]+Table2[[#This Row],[OUTSD_STUDENT]]</f>
        <v>0</v>
      </c>
    </row>
    <row r="3873" spans="1:46">
      <c r="A3873" t="s">
        <v>145</v>
      </c>
      <c r="B3873" t="s">
        <v>378</v>
      </c>
      <c r="AE3873">
        <v>27</v>
      </c>
      <c r="AL3873">
        <v>2023</v>
      </c>
      <c r="AM3873">
        <v>4</v>
      </c>
      <c r="AN3873" s="273">
        <f>(Table2[[#This Row],[OUTSD_IND_HEALTH_TOTAL]]+Table2[[#This Row],[EXCHG_IND_HEALTH_TOTAL]])-Table2[[#This Row],[OUTSD_IND_GRANDFATHER]]</f>
        <v>0</v>
      </c>
      <c r="AO3873" s="273">
        <f>Table2[[#This Row],[OUTSD_IND_HEALTH_TOTAL]]-Table2[[#This Row],[OUTSD_IND_GRANDFATHER]]</f>
        <v>0</v>
      </c>
      <c r="AP3873" s="273">
        <f>(Table2[[#This Row],[OUTSD_SG_HEALTH_TOTAL]]+Table2[[#This Row],[EXCHG_SG_HEALTH_TOTAL]])-Table2[[#This Row],[OUTSD_SG_GRANDFATHER]]</f>
        <v>0</v>
      </c>
      <c r="AQ3873" s="273">
        <f>Table2[[#This Row],[OUTSD_SG_HEALTH_TOTAL]]-Table2[[#This Row],[OUTSD_SG_GRANDFATHER]]</f>
        <v>0</v>
      </c>
      <c r="AR3873" s="273">
        <f>Table2[[#This Row],[EXCHG_IND_HEALTH_TOTAL]]+Table2[[#This Row],[OUTSD_IND_HEALTH_TOTAL]]</f>
        <v>0</v>
      </c>
      <c r="AS3873" s="273">
        <f>Table2[[#This Row],[EXCHG_SG_HEALTH_TOTAL]]+Table2[[#This Row],[OUTSD_SG_HEALTH_TOTAL]]</f>
        <v>0</v>
      </c>
      <c r="AT3873" s="273">
        <f>Table2[[#This Row],[OUTSD_ATM_HEALTH_TOTAL]]+Table2[[#This Row],[OUTSD_LG_HEALTH_TOTAL]]+Table2[[#This Row],[Individual Total]]+Table2[[#This Row],[Small Group Total]]+Table2[[#This Row],[OUTSD_STUDENT]]</f>
        <v>0</v>
      </c>
    </row>
    <row r="3874" spans="1:46">
      <c r="A3874" t="s">
        <v>145</v>
      </c>
      <c r="B3874" t="s">
        <v>369</v>
      </c>
      <c r="AE3874">
        <v>3</v>
      </c>
      <c r="AL3874">
        <v>2023</v>
      </c>
      <c r="AM3874">
        <v>4</v>
      </c>
      <c r="AN3874" s="273">
        <f>(Table2[[#This Row],[OUTSD_IND_HEALTH_TOTAL]]+Table2[[#This Row],[EXCHG_IND_HEALTH_TOTAL]])-Table2[[#This Row],[OUTSD_IND_GRANDFATHER]]</f>
        <v>0</v>
      </c>
      <c r="AO3874" s="273">
        <f>Table2[[#This Row],[OUTSD_IND_HEALTH_TOTAL]]-Table2[[#This Row],[OUTSD_IND_GRANDFATHER]]</f>
        <v>0</v>
      </c>
      <c r="AP3874" s="273">
        <f>(Table2[[#This Row],[OUTSD_SG_HEALTH_TOTAL]]+Table2[[#This Row],[EXCHG_SG_HEALTH_TOTAL]])-Table2[[#This Row],[OUTSD_SG_GRANDFATHER]]</f>
        <v>0</v>
      </c>
      <c r="AQ3874" s="273">
        <f>Table2[[#This Row],[OUTSD_SG_HEALTH_TOTAL]]-Table2[[#This Row],[OUTSD_SG_GRANDFATHER]]</f>
        <v>0</v>
      </c>
      <c r="AR3874" s="273">
        <f>Table2[[#This Row],[EXCHG_IND_HEALTH_TOTAL]]+Table2[[#This Row],[OUTSD_IND_HEALTH_TOTAL]]</f>
        <v>0</v>
      </c>
      <c r="AS3874" s="273">
        <f>Table2[[#This Row],[EXCHG_SG_HEALTH_TOTAL]]+Table2[[#This Row],[OUTSD_SG_HEALTH_TOTAL]]</f>
        <v>0</v>
      </c>
      <c r="AT3874" s="273">
        <f>Table2[[#This Row],[OUTSD_ATM_HEALTH_TOTAL]]+Table2[[#This Row],[OUTSD_LG_HEALTH_TOTAL]]+Table2[[#This Row],[Individual Total]]+Table2[[#This Row],[Small Group Total]]+Table2[[#This Row],[OUTSD_STUDENT]]</f>
        <v>0</v>
      </c>
    </row>
    <row r="3875" spans="1:46">
      <c r="A3875" t="s">
        <v>145</v>
      </c>
      <c r="B3875" t="s">
        <v>385</v>
      </c>
      <c r="AE3875">
        <v>3</v>
      </c>
      <c r="AL3875">
        <v>2023</v>
      </c>
      <c r="AM3875">
        <v>4</v>
      </c>
      <c r="AN3875" s="273">
        <f>(Table2[[#This Row],[OUTSD_IND_HEALTH_TOTAL]]+Table2[[#This Row],[EXCHG_IND_HEALTH_TOTAL]])-Table2[[#This Row],[OUTSD_IND_GRANDFATHER]]</f>
        <v>0</v>
      </c>
      <c r="AO3875" s="273">
        <f>Table2[[#This Row],[OUTSD_IND_HEALTH_TOTAL]]-Table2[[#This Row],[OUTSD_IND_GRANDFATHER]]</f>
        <v>0</v>
      </c>
      <c r="AP3875" s="273">
        <f>(Table2[[#This Row],[OUTSD_SG_HEALTH_TOTAL]]+Table2[[#This Row],[EXCHG_SG_HEALTH_TOTAL]])-Table2[[#This Row],[OUTSD_SG_GRANDFATHER]]</f>
        <v>0</v>
      </c>
      <c r="AQ3875" s="273">
        <f>Table2[[#This Row],[OUTSD_SG_HEALTH_TOTAL]]-Table2[[#This Row],[OUTSD_SG_GRANDFATHER]]</f>
        <v>0</v>
      </c>
      <c r="AR3875" s="273">
        <f>Table2[[#This Row],[EXCHG_IND_HEALTH_TOTAL]]+Table2[[#This Row],[OUTSD_IND_HEALTH_TOTAL]]</f>
        <v>0</v>
      </c>
      <c r="AS3875" s="273">
        <f>Table2[[#This Row],[EXCHG_SG_HEALTH_TOTAL]]+Table2[[#This Row],[OUTSD_SG_HEALTH_TOTAL]]</f>
        <v>0</v>
      </c>
      <c r="AT3875" s="273">
        <f>Table2[[#This Row],[OUTSD_ATM_HEALTH_TOTAL]]+Table2[[#This Row],[OUTSD_LG_HEALTH_TOTAL]]+Table2[[#This Row],[Individual Total]]+Table2[[#This Row],[Small Group Total]]+Table2[[#This Row],[OUTSD_STUDENT]]</f>
        <v>0</v>
      </c>
    </row>
    <row r="3876" spans="1:46">
      <c r="A3876" t="s">
        <v>145</v>
      </c>
      <c r="B3876" t="s">
        <v>366</v>
      </c>
      <c r="AE3876">
        <v>28</v>
      </c>
      <c r="AL3876">
        <v>2023</v>
      </c>
      <c r="AM3876">
        <v>4</v>
      </c>
      <c r="AN3876" s="273">
        <f>(Table2[[#This Row],[OUTSD_IND_HEALTH_TOTAL]]+Table2[[#This Row],[EXCHG_IND_HEALTH_TOTAL]])-Table2[[#This Row],[OUTSD_IND_GRANDFATHER]]</f>
        <v>0</v>
      </c>
      <c r="AO3876" s="273">
        <f>Table2[[#This Row],[OUTSD_IND_HEALTH_TOTAL]]-Table2[[#This Row],[OUTSD_IND_GRANDFATHER]]</f>
        <v>0</v>
      </c>
      <c r="AP3876" s="273">
        <f>(Table2[[#This Row],[OUTSD_SG_HEALTH_TOTAL]]+Table2[[#This Row],[EXCHG_SG_HEALTH_TOTAL]])-Table2[[#This Row],[OUTSD_SG_GRANDFATHER]]</f>
        <v>0</v>
      </c>
      <c r="AQ3876" s="273">
        <f>Table2[[#This Row],[OUTSD_SG_HEALTH_TOTAL]]-Table2[[#This Row],[OUTSD_SG_GRANDFATHER]]</f>
        <v>0</v>
      </c>
      <c r="AR3876" s="273">
        <f>Table2[[#This Row],[EXCHG_IND_HEALTH_TOTAL]]+Table2[[#This Row],[OUTSD_IND_HEALTH_TOTAL]]</f>
        <v>0</v>
      </c>
      <c r="AS3876" s="273">
        <f>Table2[[#This Row],[EXCHG_SG_HEALTH_TOTAL]]+Table2[[#This Row],[OUTSD_SG_HEALTH_TOTAL]]</f>
        <v>0</v>
      </c>
      <c r="AT3876" s="273">
        <f>Table2[[#This Row],[OUTSD_ATM_HEALTH_TOTAL]]+Table2[[#This Row],[OUTSD_LG_HEALTH_TOTAL]]+Table2[[#This Row],[Individual Total]]+Table2[[#This Row],[Small Group Total]]+Table2[[#This Row],[OUTSD_STUDENT]]</f>
        <v>0</v>
      </c>
    </row>
    <row r="3877" spans="1:46">
      <c r="A3877" t="s">
        <v>145</v>
      </c>
      <c r="B3877" t="s">
        <v>375</v>
      </c>
      <c r="AE3877">
        <v>5</v>
      </c>
      <c r="AL3877">
        <v>2023</v>
      </c>
      <c r="AM3877">
        <v>4</v>
      </c>
      <c r="AN3877" s="273">
        <f>(Table2[[#This Row],[OUTSD_IND_HEALTH_TOTAL]]+Table2[[#This Row],[EXCHG_IND_HEALTH_TOTAL]])-Table2[[#This Row],[OUTSD_IND_GRANDFATHER]]</f>
        <v>0</v>
      </c>
      <c r="AO3877" s="273">
        <f>Table2[[#This Row],[OUTSD_IND_HEALTH_TOTAL]]-Table2[[#This Row],[OUTSD_IND_GRANDFATHER]]</f>
        <v>0</v>
      </c>
      <c r="AP3877" s="273">
        <f>(Table2[[#This Row],[OUTSD_SG_HEALTH_TOTAL]]+Table2[[#This Row],[EXCHG_SG_HEALTH_TOTAL]])-Table2[[#This Row],[OUTSD_SG_GRANDFATHER]]</f>
        <v>0</v>
      </c>
      <c r="AQ3877" s="273">
        <f>Table2[[#This Row],[OUTSD_SG_HEALTH_TOTAL]]-Table2[[#This Row],[OUTSD_SG_GRANDFATHER]]</f>
        <v>0</v>
      </c>
      <c r="AR3877" s="273">
        <f>Table2[[#This Row],[EXCHG_IND_HEALTH_TOTAL]]+Table2[[#This Row],[OUTSD_IND_HEALTH_TOTAL]]</f>
        <v>0</v>
      </c>
      <c r="AS3877" s="273">
        <f>Table2[[#This Row],[EXCHG_SG_HEALTH_TOTAL]]+Table2[[#This Row],[OUTSD_SG_HEALTH_TOTAL]]</f>
        <v>0</v>
      </c>
      <c r="AT3877" s="273">
        <f>Table2[[#This Row],[OUTSD_ATM_HEALTH_TOTAL]]+Table2[[#This Row],[OUTSD_LG_HEALTH_TOTAL]]+Table2[[#This Row],[Individual Total]]+Table2[[#This Row],[Small Group Total]]+Table2[[#This Row],[OUTSD_STUDENT]]</f>
        <v>0</v>
      </c>
    </row>
    <row r="3878" spans="1:46">
      <c r="A3878" t="s">
        <v>145</v>
      </c>
      <c r="B3878" t="s">
        <v>365</v>
      </c>
      <c r="AE3878">
        <v>5</v>
      </c>
      <c r="AL3878">
        <v>2023</v>
      </c>
      <c r="AM3878">
        <v>4</v>
      </c>
      <c r="AN3878" s="273">
        <f>(Table2[[#This Row],[OUTSD_IND_HEALTH_TOTAL]]+Table2[[#This Row],[EXCHG_IND_HEALTH_TOTAL]])-Table2[[#This Row],[OUTSD_IND_GRANDFATHER]]</f>
        <v>0</v>
      </c>
      <c r="AO3878" s="273">
        <f>Table2[[#This Row],[OUTSD_IND_HEALTH_TOTAL]]-Table2[[#This Row],[OUTSD_IND_GRANDFATHER]]</f>
        <v>0</v>
      </c>
      <c r="AP3878" s="273">
        <f>(Table2[[#This Row],[OUTSD_SG_HEALTH_TOTAL]]+Table2[[#This Row],[EXCHG_SG_HEALTH_TOTAL]])-Table2[[#This Row],[OUTSD_SG_GRANDFATHER]]</f>
        <v>0</v>
      </c>
      <c r="AQ3878" s="273">
        <f>Table2[[#This Row],[OUTSD_SG_HEALTH_TOTAL]]-Table2[[#This Row],[OUTSD_SG_GRANDFATHER]]</f>
        <v>0</v>
      </c>
      <c r="AR3878" s="273">
        <f>Table2[[#This Row],[EXCHG_IND_HEALTH_TOTAL]]+Table2[[#This Row],[OUTSD_IND_HEALTH_TOTAL]]</f>
        <v>0</v>
      </c>
      <c r="AS3878" s="273">
        <f>Table2[[#This Row],[EXCHG_SG_HEALTH_TOTAL]]+Table2[[#This Row],[OUTSD_SG_HEALTH_TOTAL]]</f>
        <v>0</v>
      </c>
      <c r="AT3878" s="273">
        <f>Table2[[#This Row],[OUTSD_ATM_HEALTH_TOTAL]]+Table2[[#This Row],[OUTSD_LG_HEALTH_TOTAL]]+Table2[[#This Row],[Individual Total]]+Table2[[#This Row],[Small Group Total]]+Table2[[#This Row],[OUTSD_STUDENT]]</f>
        <v>0</v>
      </c>
    </row>
    <row r="3879" spans="1:46">
      <c r="A3879" t="s">
        <v>145</v>
      </c>
      <c r="B3879" t="s">
        <v>356</v>
      </c>
      <c r="AE3879">
        <v>10</v>
      </c>
      <c r="AL3879">
        <v>2023</v>
      </c>
      <c r="AM3879">
        <v>4</v>
      </c>
      <c r="AN3879" s="273">
        <f>(Table2[[#This Row],[OUTSD_IND_HEALTH_TOTAL]]+Table2[[#This Row],[EXCHG_IND_HEALTH_TOTAL]])-Table2[[#This Row],[OUTSD_IND_GRANDFATHER]]</f>
        <v>0</v>
      </c>
      <c r="AO3879" s="273">
        <f>Table2[[#This Row],[OUTSD_IND_HEALTH_TOTAL]]-Table2[[#This Row],[OUTSD_IND_GRANDFATHER]]</f>
        <v>0</v>
      </c>
      <c r="AP3879" s="273">
        <f>(Table2[[#This Row],[OUTSD_SG_HEALTH_TOTAL]]+Table2[[#This Row],[EXCHG_SG_HEALTH_TOTAL]])-Table2[[#This Row],[OUTSD_SG_GRANDFATHER]]</f>
        <v>0</v>
      </c>
      <c r="AQ3879" s="273">
        <f>Table2[[#This Row],[OUTSD_SG_HEALTH_TOTAL]]-Table2[[#This Row],[OUTSD_SG_GRANDFATHER]]</f>
        <v>0</v>
      </c>
      <c r="AR3879" s="273">
        <f>Table2[[#This Row],[EXCHG_IND_HEALTH_TOTAL]]+Table2[[#This Row],[OUTSD_IND_HEALTH_TOTAL]]</f>
        <v>0</v>
      </c>
      <c r="AS3879" s="273">
        <f>Table2[[#This Row],[EXCHG_SG_HEALTH_TOTAL]]+Table2[[#This Row],[OUTSD_SG_HEALTH_TOTAL]]</f>
        <v>0</v>
      </c>
      <c r="AT3879" s="273">
        <f>Table2[[#This Row],[OUTSD_ATM_HEALTH_TOTAL]]+Table2[[#This Row],[OUTSD_LG_HEALTH_TOTAL]]+Table2[[#This Row],[Individual Total]]+Table2[[#This Row],[Small Group Total]]+Table2[[#This Row],[OUTSD_STUDENT]]</f>
        <v>0</v>
      </c>
    </row>
    <row r="3880" spans="1:46">
      <c r="A3880" t="s">
        <v>145</v>
      </c>
      <c r="B3880" t="s">
        <v>359</v>
      </c>
      <c r="AE3880">
        <v>11</v>
      </c>
      <c r="AL3880">
        <v>2023</v>
      </c>
      <c r="AM3880">
        <v>4</v>
      </c>
      <c r="AN3880" s="273">
        <f>(Table2[[#This Row],[OUTSD_IND_HEALTH_TOTAL]]+Table2[[#This Row],[EXCHG_IND_HEALTH_TOTAL]])-Table2[[#This Row],[OUTSD_IND_GRANDFATHER]]</f>
        <v>0</v>
      </c>
      <c r="AO3880" s="273">
        <f>Table2[[#This Row],[OUTSD_IND_HEALTH_TOTAL]]-Table2[[#This Row],[OUTSD_IND_GRANDFATHER]]</f>
        <v>0</v>
      </c>
      <c r="AP3880" s="273">
        <f>(Table2[[#This Row],[OUTSD_SG_HEALTH_TOTAL]]+Table2[[#This Row],[EXCHG_SG_HEALTH_TOTAL]])-Table2[[#This Row],[OUTSD_SG_GRANDFATHER]]</f>
        <v>0</v>
      </c>
      <c r="AQ3880" s="273">
        <f>Table2[[#This Row],[OUTSD_SG_HEALTH_TOTAL]]-Table2[[#This Row],[OUTSD_SG_GRANDFATHER]]</f>
        <v>0</v>
      </c>
      <c r="AR3880" s="273">
        <f>Table2[[#This Row],[EXCHG_IND_HEALTH_TOTAL]]+Table2[[#This Row],[OUTSD_IND_HEALTH_TOTAL]]</f>
        <v>0</v>
      </c>
      <c r="AS3880" s="273">
        <f>Table2[[#This Row],[EXCHG_SG_HEALTH_TOTAL]]+Table2[[#This Row],[OUTSD_SG_HEALTH_TOTAL]]</f>
        <v>0</v>
      </c>
      <c r="AT3880" s="273">
        <f>Table2[[#This Row],[OUTSD_ATM_HEALTH_TOTAL]]+Table2[[#This Row],[OUTSD_LG_HEALTH_TOTAL]]+Table2[[#This Row],[Individual Total]]+Table2[[#This Row],[Small Group Total]]+Table2[[#This Row],[OUTSD_STUDENT]]</f>
        <v>0</v>
      </c>
    </row>
    <row r="3881" spans="1:46">
      <c r="A3881" t="s">
        <v>145</v>
      </c>
      <c r="B3881" t="s">
        <v>364</v>
      </c>
      <c r="AE3881">
        <v>3</v>
      </c>
      <c r="AL3881">
        <v>2023</v>
      </c>
      <c r="AM3881">
        <v>4</v>
      </c>
      <c r="AN3881" s="273">
        <f>(Table2[[#This Row],[OUTSD_IND_HEALTH_TOTAL]]+Table2[[#This Row],[EXCHG_IND_HEALTH_TOTAL]])-Table2[[#This Row],[OUTSD_IND_GRANDFATHER]]</f>
        <v>0</v>
      </c>
      <c r="AO3881" s="273">
        <f>Table2[[#This Row],[OUTSD_IND_HEALTH_TOTAL]]-Table2[[#This Row],[OUTSD_IND_GRANDFATHER]]</f>
        <v>0</v>
      </c>
      <c r="AP3881" s="273">
        <f>(Table2[[#This Row],[OUTSD_SG_HEALTH_TOTAL]]+Table2[[#This Row],[EXCHG_SG_HEALTH_TOTAL]])-Table2[[#This Row],[OUTSD_SG_GRANDFATHER]]</f>
        <v>0</v>
      </c>
      <c r="AQ3881" s="273">
        <f>Table2[[#This Row],[OUTSD_SG_HEALTH_TOTAL]]-Table2[[#This Row],[OUTSD_SG_GRANDFATHER]]</f>
        <v>0</v>
      </c>
      <c r="AR3881" s="273">
        <f>Table2[[#This Row],[EXCHG_IND_HEALTH_TOTAL]]+Table2[[#This Row],[OUTSD_IND_HEALTH_TOTAL]]</f>
        <v>0</v>
      </c>
      <c r="AS3881" s="273">
        <f>Table2[[#This Row],[EXCHG_SG_HEALTH_TOTAL]]+Table2[[#This Row],[OUTSD_SG_HEALTH_TOTAL]]</f>
        <v>0</v>
      </c>
      <c r="AT3881" s="273">
        <f>Table2[[#This Row],[OUTSD_ATM_HEALTH_TOTAL]]+Table2[[#This Row],[OUTSD_LG_HEALTH_TOTAL]]+Table2[[#This Row],[Individual Total]]+Table2[[#This Row],[Small Group Total]]+Table2[[#This Row],[OUTSD_STUDENT]]</f>
        <v>0</v>
      </c>
    </row>
    <row r="3882" spans="1:46">
      <c r="A3882" t="s">
        <v>145</v>
      </c>
      <c r="B3882" t="s">
        <v>374</v>
      </c>
      <c r="AE3882">
        <v>2</v>
      </c>
      <c r="AL3882">
        <v>2023</v>
      </c>
      <c r="AM3882">
        <v>4</v>
      </c>
      <c r="AN3882" s="273">
        <f>(Table2[[#This Row],[OUTSD_IND_HEALTH_TOTAL]]+Table2[[#This Row],[EXCHG_IND_HEALTH_TOTAL]])-Table2[[#This Row],[OUTSD_IND_GRANDFATHER]]</f>
        <v>0</v>
      </c>
      <c r="AO3882" s="273">
        <f>Table2[[#This Row],[OUTSD_IND_HEALTH_TOTAL]]-Table2[[#This Row],[OUTSD_IND_GRANDFATHER]]</f>
        <v>0</v>
      </c>
      <c r="AP3882" s="273">
        <f>(Table2[[#This Row],[OUTSD_SG_HEALTH_TOTAL]]+Table2[[#This Row],[EXCHG_SG_HEALTH_TOTAL]])-Table2[[#This Row],[OUTSD_SG_GRANDFATHER]]</f>
        <v>0</v>
      </c>
      <c r="AQ3882" s="273">
        <f>Table2[[#This Row],[OUTSD_SG_HEALTH_TOTAL]]-Table2[[#This Row],[OUTSD_SG_GRANDFATHER]]</f>
        <v>0</v>
      </c>
      <c r="AR3882" s="273">
        <f>Table2[[#This Row],[EXCHG_IND_HEALTH_TOTAL]]+Table2[[#This Row],[OUTSD_IND_HEALTH_TOTAL]]</f>
        <v>0</v>
      </c>
      <c r="AS3882" s="273">
        <f>Table2[[#This Row],[EXCHG_SG_HEALTH_TOTAL]]+Table2[[#This Row],[OUTSD_SG_HEALTH_TOTAL]]</f>
        <v>0</v>
      </c>
      <c r="AT3882" s="273">
        <f>Table2[[#This Row],[OUTSD_ATM_HEALTH_TOTAL]]+Table2[[#This Row],[OUTSD_LG_HEALTH_TOTAL]]+Table2[[#This Row],[Individual Total]]+Table2[[#This Row],[Small Group Total]]+Table2[[#This Row],[OUTSD_STUDENT]]</f>
        <v>0</v>
      </c>
    </row>
    <row r="3883" spans="1:46">
      <c r="A3883" t="s">
        <v>145</v>
      </c>
      <c r="B3883" t="s">
        <v>357</v>
      </c>
      <c r="AE3883">
        <v>15</v>
      </c>
      <c r="AL3883">
        <v>2023</v>
      </c>
      <c r="AM3883">
        <v>4</v>
      </c>
      <c r="AN3883" s="273">
        <f>(Table2[[#This Row],[OUTSD_IND_HEALTH_TOTAL]]+Table2[[#This Row],[EXCHG_IND_HEALTH_TOTAL]])-Table2[[#This Row],[OUTSD_IND_GRANDFATHER]]</f>
        <v>0</v>
      </c>
      <c r="AO3883" s="273">
        <f>Table2[[#This Row],[OUTSD_IND_HEALTH_TOTAL]]-Table2[[#This Row],[OUTSD_IND_GRANDFATHER]]</f>
        <v>0</v>
      </c>
      <c r="AP3883" s="273">
        <f>(Table2[[#This Row],[OUTSD_SG_HEALTH_TOTAL]]+Table2[[#This Row],[EXCHG_SG_HEALTH_TOTAL]])-Table2[[#This Row],[OUTSD_SG_GRANDFATHER]]</f>
        <v>0</v>
      </c>
      <c r="AQ3883" s="273">
        <f>Table2[[#This Row],[OUTSD_SG_HEALTH_TOTAL]]-Table2[[#This Row],[OUTSD_SG_GRANDFATHER]]</f>
        <v>0</v>
      </c>
      <c r="AR3883" s="273">
        <f>Table2[[#This Row],[EXCHG_IND_HEALTH_TOTAL]]+Table2[[#This Row],[OUTSD_IND_HEALTH_TOTAL]]</f>
        <v>0</v>
      </c>
      <c r="AS3883" s="273">
        <f>Table2[[#This Row],[EXCHG_SG_HEALTH_TOTAL]]+Table2[[#This Row],[OUTSD_SG_HEALTH_TOTAL]]</f>
        <v>0</v>
      </c>
      <c r="AT3883" s="273">
        <f>Table2[[#This Row],[OUTSD_ATM_HEALTH_TOTAL]]+Table2[[#This Row],[OUTSD_LG_HEALTH_TOTAL]]+Table2[[#This Row],[Individual Total]]+Table2[[#This Row],[Small Group Total]]+Table2[[#This Row],[OUTSD_STUDENT]]</f>
        <v>0</v>
      </c>
    </row>
    <row r="3884" spans="1:46">
      <c r="A3884" t="s">
        <v>145</v>
      </c>
      <c r="B3884" t="s">
        <v>362</v>
      </c>
      <c r="AE3884">
        <v>5</v>
      </c>
      <c r="AL3884">
        <v>2023</v>
      </c>
      <c r="AM3884">
        <v>4</v>
      </c>
      <c r="AN3884" s="273">
        <f>(Table2[[#This Row],[OUTSD_IND_HEALTH_TOTAL]]+Table2[[#This Row],[EXCHG_IND_HEALTH_TOTAL]])-Table2[[#This Row],[OUTSD_IND_GRANDFATHER]]</f>
        <v>0</v>
      </c>
      <c r="AO3884" s="273">
        <f>Table2[[#This Row],[OUTSD_IND_HEALTH_TOTAL]]-Table2[[#This Row],[OUTSD_IND_GRANDFATHER]]</f>
        <v>0</v>
      </c>
      <c r="AP3884" s="273">
        <f>(Table2[[#This Row],[OUTSD_SG_HEALTH_TOTAL]]+Table2[[#This Row],[EXCHG_SG_HEALTH_TOTAL]])-Table2[[#This Row],[OUTSD_SG_GRANDFATHER]]</f>
        <v>0</v>
      </c>
      <c r="AQ3884" s="273">
        <f>Table2[[#This Row],[OUTSD_SG_HEALTH_TOTAL]]-Table2[[#This Row],[OUTSD_SG_GRANDFATHER]]</f>
        <v>0</v>
      </c>
      <c r="AR3884" s="273">
        <f>Table2[[#This Row],[EXCHG_IND_HEALTH_TOTAL]]+Table2[[#This Row],[OUTSD_IND_HEALTH_TOTAL]]</f>
        <v>0</v>
      </c>
      <c r="AS3884" s="273">
        <f>Table2[[#This Row],[EXCHG_SG_HEALTH_TOTAL]]+Table2[[#This Row],[OUTSD_SG_HEALTH_TOTAL]]</f>
        <v>0</v>
      </c>
      <c r="AT3884" s="273">
        <f>Table2[[#This Row],[OUTSD_ATM_HEALTH_TOTAL]]+Table2[[#This Row],[OUTSD_LG_HEALTH_TOTAL]]+Table2[[#This Row],[Individual Total]]+Table2[[#This Row],[Small Group Total]]+Table2[[#This Row],[OUTSD_STUDENT]]</f>
        <v>0</v>
      </c>
    </row>
    <row r="3885" spans="1:46">
      <c r="A3885" t="s">
        <v>146</v>
      </c>
      <c r="B3885" t="s">
        <v>381</v>
      </c>
      <c r="AE3885">
        <v>89</v>
      </c>
      <c r="AL3885">
        <v>2023</v>
      </c>
      <c r="AM3885">
        <v>4</v>
      </c>
      <c r="AN3885" s="273">
        <f>(Table2[[#This Row],[OUTSD_IND_HEALTH_TOTAL]]+Table2[[#This Row],[EXCHG_IND_HEALTH_TOTAL]])-Table2[[#This Row],[OUTSD_IND_GRANDFATHER]]</f>
        <v>0</v>
      </c>
      <c r="AO3885" s="273">
        <f>Table2[[#This Row],[OUTSD_IND_HEALTH_TOTAL]]-Table2[[#This Row],[OUTSD_IND_GRANDFATHER]]</f>
        <v>0</v>
      </c>
      <c r="AP3885" s="273">
        <f>(Table2[[#This Row],[OUTSD_SG_HEALTH_TOTAL]]+Table2[[#This Row],[EXCHG_SG_HEALTH_TOTAL]])-Table2[[#This Row],[OUTSD_SG_GRANDFATHER]]</f>
        <v>0</v>
      </c>
      <c r="AQ3885" s="273">
        <f>Table2[[#This Row],[OUTSD_SG_HEALTH_TOTAL]]-Table2[[#This Row],[OUTSD_SG_GRANDFATHER]]</f>
        <v>0</v>
      </c>
      <c r="AR3885" s="273">
        <f>Table2[[#This Row],[EXCHG_IND_HEALTH_TOTAL]]+Table2[[#This Row],[OUTSD_IND_HEALTH_TOTAL]]</f>
        <v>0</v>
      </c>
      <c r="AS3885" s="273">
        <f>Table2[[#This Row],[EXCHG_SG_HEALTH_TOTAL]]+Table2[[#This Row],[OUTSD_SG_HEALTH_TOTAL]]</f>
        <v>0</v>
      </c>
      <c r="AT3885" s="273">
        <f>Table2[[#This Row],[OUTSD_ATM_HEALTH_TOTAL]]+Table2[[#This Row],[OUTSD_LG_HEALTH_TOTAL]]+Table2[[#This Row],[Individual Total]]+Table2[[#This Row],[Small Group Total]]+Table2[[#This Row],[OUTSD_STUDENT]]</f>
        <v>0</v>
      </c>
    </row>
    <row r="3886" spans="1:46">
      <c r="A3886" t="s">
        <v>146</v>
      </c>
      <c r="B3886" t="s">
        <v>363</v>
      </c>
      <c r="AE3886">
        <v>240</v>
      </c>
      <c r="AL3886">
        <v>2023</v>
      </c>
      <c r="AM3886">
        <v>4</v>
      </c>
      <c r="AN3886" s="273">
        <f>(Table2[[#This Row],[OUTSD_IND_HEALTH_TOTAL]]+Table2[[#This Row],[EXCHG_IND_HEALTH_TOTAL]])-Table2[[#This Row],[OUTSD_IND_GRANDFATHER]]</f>
        <v>0</v>
      </c>
      <c r="AO3886" s="273">
        <f>Table2[[#This Row],[OUTSD_IND_HEALTH_TOTAL]]-Table2[[#This Row],[OUTSD_IND_GRANDFATHER]]</f>
        <v>0</v>
      </c>
      <c r="AP3886" s="273">
        <f>(Table2[[#This Row],[OUTSD_SG_HEALTH_TOTAL]]+Table2[[#This Row],[EXCHG_SG_HEALTH_TOTAL]])-Table2[[#This Row],[OUTSD_SG_GRANDFATHER]]</f>
        <v>0</v>
      </c>
      <c r="AQ3886" s="273">
        <f>Table2[[#This Row],[OUTSD_SG_HEALTH_TOTAL]]-Table2[[#This Row],[OUTSD_SG_GRANDFATHER]]</f>
        <v>0</v>
      </c>
      <c r="AR3886" s="273">
        <f>Table2[[#This Row],[EXCHG_IND_HEALTH_TOTAL]]+Table2[[#This Row],[OUTSD_IND_HEALTH_TOTAL]]</f>
        <v>0</v>
      </c>
      <c r="AS3886" s="273">
        <f>Table2[[#This Row],[EXCHG_SG_HEALTH_TOTAL]]+Table2[[#This Row],[OUTSD_SG_HEALTH_TOTAL]]</f>
        <v>0</v>
      </c>
      <c r="AT3886" s="273">
        <f>Table2[[#This Row],[OUTSD_ATM_HEALTH_TOTAL]]+Table2[[#This Row],[OUTSD_LG_HEALTH_TOTAL]]+Table2[[#This Row],[Individual Total]]+Table2[[#This Row],[Small Group Total]]+Table2[[#This Row],[OUTSD_STUDENT]]</f>
        <v>0</v>
      </c>
    </row>
    <row r="3887" spans="1:46">
      <c r="A3887" t="s">
        <v>146</v>
      </c>
      <c r="B3887" t="s">
        <v>358</v>
      </c>
      <c r="AE3887">
        <v>3944</v>
      </c>
      <c r="AL3887">
        <v>2023</v>
      </c>
      <c r="AM3887">
        <v>4</v>
      </c>
      <c r="AN3887" s="273">
        <f>(Table2[[#This Row],[OUTSD_IND_HEALTH_TOTAL]]+Table2[[#This Row],[EXCHG_IND_HEALTH_TOTAL]])-Table2[[#This Row],[OUTSD_IND_GRANDFATHER]]</f>
        <v>0</v>
      </c>
      <c r="AO3887" s="273">
        <f>Table2[[#This Row],[OUTSD_IND_HEALTH_TOTAL]]-Table2[[#This Row],[OUTSD_IND_GRANDFATHER]]</f>
        <v>0</v>
      </c>
      <c r="AP3887" s="273">
        <f>(Table2[[#This Row],[OUTSD_SG_HEALTH_TOTAL]]+Table2[[#This Row],[EXCHG_SG_HEALTH_TOTAL]])-Table2[[#This Row],[OUTSD_SG_GRANDFATHER]]</f>
        <v>0</v>
      </c>
      <c r="AQ3887" s="273">
        <f>Table2[[#This Row],[OUTSD_SG_HEALTH_TOTAL]]-Table2[[#This Row],[OUTSD_SG_GRANDFATHER]]</f>
        <v>0</v>
      </c>
      <c r="AR3887" s="273">
        <f>Table2[[#This Row],[EXCHG_IND_HEALTH_TOTAL]]+Table2[[#This Row],[OUTSD_IND_HEALTH_TOTAL]]</f>
        <v>0</v>
      </c>
      <c r="AS3887" s="273">
        <f>Table2[[#This Row],[EXCHG_SG_HEALTH_TOTAL]]+Table2[[#This Row],[OUTSD_SG_HEALTH_TOTAL]]</f>
        <v>0</v>
      </c>
      <c r="AT3887" s="273">
        <f>Table2[[#This Row],[OUTSD_ATM_HEALTH_TOTAL]]+Table2[[#This Row],[OUTSD_LG_HEALTH_TOTAL]]+Table2[[#This Row],[Individual Total]]+Table2[[#This Row],[Small Group Total]]+Table2[[#This Row],[OUTSD_STUDENT]]</f>
        <v>0</v>
      </c>
    </row>
    <row r="3888" spans="1:46">
      <c r="A3888" t="s">
        <v>146</v>
      </c>
      <c r="B3888" t="s">
        <v>361</v>
      </c>
      <c r="AE3888">
        <v>602</v>
      </c>
      <c r="AL3888">
        <v>2023</v>
      </c>
      <c r="AM3888">
        <v>4</v>
      </c>
      <c r="AN3888" s="273">
        <f>(Table2[[#This Row],[OUTSD_IND_HEALTH_TOTAL]]+Table2[[#This Row],[EXCHG_IND_HEALTH_TOTAL]])-Table2[[#This Row],[OUTSD_IND_GRANDFATHER]]</f>
        <v>0</v>
      </c>
      <c r="AO3888" s="273">
        <f>Table2[[#This Row],[OUTSD_IND_HEALTH_TOTAL]]-Table2[[#This Row],[OUTSD_IND_GRANDFATHER]]</f>
        <v>0</v>
      </c>
      <c r="AP3888" s="273">
        <f>(Table2[[#This Row],[OUTSD_SG_HEALTH_TOTAL]]+Table2[[#This Row],[EXCHG_SG_HEALTH_TOTAL]])-Table2[[#This Row],[OUTSD_SG_GRANDFATHER]]</f>
        <v>0</v>
      </c>
      <c r="AQ3888" s="273">
        <f>Table2[[#This Row],[OUTSD_SG_HEALTH_TOTAL]]-Table2[[#This Row],[OUTSD_SG_GRANDFATHER]]</f>
        <v>0</v>
      </c>
      <c r="AR3888" s="273">
        <f>Table2[[#This Row],[EXCHG_IND_HEALTH_TOTAL]]+Table2[[#This Row],[OUTSD_IND_HEALTH_TOTAL]]</f>
        <v>0</v>
      </c>
      <c r="AS3888" s="273">
        <f>Table2[[#This Row],[EXCHG_SG_HEALTH_TOTAL]]+Table2[[#This Row],[OUTSD_SG_HEALTH_TOTAL]]</f>
        <v>0</v>
      </c>
      <c r="AT3888" s="273">
        <f>Table2[[#This Row],[OUTSD_ATM_HEALTH_TOTAL]]+Table2[[#This Row],[OUTSD_LG_HEALTH_TOTAL]]+Table2[[#This Row],[Individual Total]]+Table2[[#This Row],[Small Group Total]]+Table2[[#This Row],[OUTSD_STUDENT]]</f>
        <v>0</v>
      </c>
    </row>
    <row r="3889" spans="1:46">
      <c r="A3889" t="s">
        <v>146</v>
      </c>
      <c r="B3889" t="s">
        <v>372</v>
      </c>
      <c r="AE3889">
        <v>1393</v>
      </c>
      <c r="AL3889">
        <v>2023</v>
      </c>
      <c r="AM3889">
        <v>4</v>
      </c>
      <c r="AN3889" s="273">
        <f>(Table2[[#This Row],[OUTSD_IND_HEALTH_TOTAL]]+Table2[[#This Row],[EXCHG_IND_HEALTH_TOTAL]])-Table2[[#This Row],[OUTSD_IND_GRANDFATHER]]</f>
        <v>0</v>
      </c>
      <c r="AO3889" s="273">
        <f>Table2[[#This Row],[OUTSD_IND_HEALTH_TOTAL]]-Table2[[#This Row],[OUTSD_IND_GRANDFATHER]]</f>
        <v>0</v>
      </c>
      <c r="AP3889" s="273">
        <f>(Table2[[#This Row],[OUTSD_SG_HEALTH_TOTAL]]+Table2[[#This Row],[EXCHG_SG_HEALTH_TOTAL]])-Table2[[#This Row],[OUTSD_SG_GRANDFATHER]]</f>
        <v>0</v>
      </c>
      <c r="AQ3889" s="273">
        <f>Table2[[#This Row],[OUTSD_SG_HEALTH_TOTAL]]-Table2[[#This Row],[OUTSD_SG_GRANDFATHER]]</f>
        <v>0</v>
      </c>
      <c r="AR3889" s="273">
        <f>Table2[[#This Row],[EXCHG_IND_HEALTH_TOTAL]]+Table2[[#This Row],[OUTSD_IND_HEALTH_TOTAL]]</f>
        <v>0</v>
      </c>
      <c r="AS3889" s="273">
        <f>Table2[[#This Row],[EXCHG_SG_HEALTH_TOTAL]]+Table2[[#This Row],[OUTSD_SG_HEALTH_TOTAL]]</f>
        <v>0</v>
      </c>
      <c r="AT3889" s="273">
        <f>Table2[[#This Row],[OUTSD_ATM_HEALTH_TOTAL]]+Table2[[#This Row],[OUTSD_LG_HEALTH_TOTAL]]+Table2[[#This Row],[Individual Total]]+Table2[[#This Row],[Small Group Total]]+Table2[[#This Row],[OUTSD_STUDENT]]</f>
        <v>0</v>
      </c>
    </row>
    <row r="3890" spans="1:46">
      <c r="A3890" t="s">
        <v>146</v>
      </c>
      <c r="B3890" t="s">
        <v>376</v>
      </c>
      <c r="AE3890">
        <v>1024</v>
      </c>
      <c r="AL3890">
        <v>2023</v>
      </c>
      <c r="AM3890">
        <v>4</v>
      </c>
      <c r="AN3890" s="273">
        <f>(Table2[[#This Row],[OUTSD_IND_HEALTH_TOTAL]]+Table2[[#This Row],[EXCHG_IND_HEALTH_TOTAL]])-Table2[[#This Row],[OUTSD_IND_GRANDFATHER]]</f>
        <v>0</v>
      </c>
      <c r="AO3890" s="273">
        <f>Table2[[#This Row],[OUTSD_IND_HEALTH_TOTAL]]-Table2[[#This Row],[OUTSD_IND_GRANDFATHER]]</f>
        <v>0</v>
      </c>
      <c r="AP3890" s="273">
        <f>(Table2[[#This Row],[OUTSD_SG_HEALTH_TOTAL]]+Table2[[#This Row],[EXCHG_SG_HEALTH_TOTAL]])-Table2[[#This Row],[OUTSD_SG_GRANDFATHER]]</f>
        <v>0</v>
      </c>
      <c r="AQ3890" s="273">
        <f>Table2[[#This Row],[OUTSD_SG_HEALTH_TOTAL]]-Table2[[#This Row],[OUTSD_SG_GRANDFATHER]]</f>
        <v>0</v>
      </c>
      <c r="AR3890" s="273">
        <f>Table2[[#This Row],[EXCHG_IND_HEALTH_TOTAL]]+Table2[[#This Row],[OUTSD_IND_HEALTH_TOTAL]]</f>
        <v>0</v>
      </c>
      <c r="AS3890" s="273">
        <f>Table2[[#This Row],[EXCHG_SG_HEALTH_TOTAL]]+Table2[[#This Row],[OUTSD_SG_HEALTH_TOTAL]]</f>
        <v>0</v>
      </c>
      <c r="AT3890" s="273">
        <f>Table2[[#This Row],[OUTSD_ATM_HEALTH_TOTAL]]+Table2[[#This Row],[OUTSD_LG_HEALTH_TOTAL]]+Table2[[#This Row],[Individual Total]]+Table2[[#This Row],[Small Group Total]]+Table2[[#This Row],[OUTSD_STUDENT]]</f>
        <v>0</v>
      </c>
    </row>
    <row r="3891" spans="1:46">
      <c r="A3891" t="s">
        <v>146</v>
      </c>
      <c r="B3891" t="s">
        <v>379</v>
      </c>
      <c r="AE3891">
        <v>74</v>
      </c>
      <c r="AL3891">
        <v>2023</v>
      </c>
      <c r="AM3891">
        <v>4</v>
      </c>
      <c r="AN3891" s="273">
        <f>(Table2[[#This Row],[OUTSD_IND_HEALTH_TOTAL]]+Table2[[#This Row],[EXCHG_IND_HEALTH_TOTAL]])-Table2[[#This Row],[OUTSD_IND_GRANDFATHER]]</f>
        <v>0</v>
      </c>
      <c r="AO3891" s="275">
        <f>Table2[[#This Row],[OUTSD_IND_HEALTH_TOTAL]]-Table2[[#This Row],[OUTSD_IND_GRANDFATHER]]</f>
        <v>0</v>
      </c>
      <c r="AP3891" s="273">
        <f>(Table2[[#This Row],[OUTSD_SG_HEALTH_TOTAL]]+Table2[[#This Row],[EXCHG_SG_HEALTH_TOTAL]])-Table2[[#This Row],[OUTSD_SG_GRANDFATHER]]</f>
        <v>0</v>
      </c>
      <c r="AQ3891" s="275">
        <f>Table2[[#This Row],[OUTSD_SG_HEALTH_TOTAL]]-Table2[[#This Row],[OUTSD_SG_GRANDFATHER]]</f>
        <v>0</v>
      </c>
      <c r="AR3891" s="273">
        <f>Table2[[#This Row],[EXCHG_IND_HEALTH_TOTAL]]+Table2[[#This Row],[OUTSD_IND_HEALTH_TOTAL]]</f>
        <v>0</v>
      </c>
      <c r="AS3891" s="273">
        <f>Table2[[#This Row],[EXCHG_SG_HEALTH_TOTAL]]+Table2[[#This Row],[OUTSD_SG_HEALTH_TOTAL]]</f>
        <v>0</v>
      </c>
      <c r="AT3891" s="273">
        <f>Table2[[#This Row],[OUTSD_ATM_HEALTH_TOTAL]]+Table2[[#This Row],[OUTSD_LG_HEALTH_TOTAL]]+Table2[[#This Row],[Individual Total]]+Table2[[#This Row],[Small Group Total]]+Table2[[#This Row],[OUTSD_STUDENT]]</f>
        <v>0</v>
      </c>
    </row>
    <row r="3892" spans="1:46">
      <c r="A3892" t="s">
        <v>146</v>
      </c>
      <c r="B3892" t="s">
        <v>377</v>
      </c>
      <c r="AE3892">
        <v>155</v>
      </c>
      <c r="AL3892">
        <v>2023</v>
      </c>
      <c r="AM3892">
        <v>4</v>
      </c>
      <c r="AN3892" s="273">
        <f>(Table2[[#This Row],[OUTSD_IND_HEALTH_TOTAL]]+Table2[[#This Row],[EXCHG_IND_HEALTH_TOTAL]])-Table2[[#This Row],[OUTSD_IND_GRANDFATHER]]</f>
        <v>0</v>
      </c>
      <c r="AO3892" s="275">
        <f>Table2[[#This Row],[OUTSD_IND_HEALTH_TOTAL]]-Table2[[#This Row],[OUTSD_IND_GRANDFATHER]]</f>
        <v>0</v>
      </c>
      <c r="AP3892" s="273">
        <f>(Table2[[#This Row],[OUTSD_SG_HEALTH_TOTAL]]+Table2[[#This Row],[EXCHG_SG_HEALTH_TOTAL]])-Table2[[#This Row],[OUTSD_SG_GRANDFATHER]]</f>
        <v>0</v>
      </c>
      <c r="AQ3892" s="275">
        <f>Table2[[#This Row],[OUTSD_SG_HEALTH_TOTAL]]-Table2[[#This Row],[OUTSD_SG_GRANDFATHER]]</f>
        <v>0</v>
      </c>
      <c r="AR3892" s="273">
        <f>Table2[[#This Row],[EXCHG_IND_HEALTH_TOTAL]]+Table2[[#This Row],[OUTSD_IND_HEALTH_TOTAL]]</f>
        <v>0</v>
      </c>
      <c r="AS3892" s="273">
        <f>Table2[[#This Row],[EXCHG_SG_HEALTH_TOTAL]]+Table2[[#This Row],[OUTSD_SG_HEALTH_TOTAL]]</f>
        <v>0</v>
      </c>
      <c r="AT3892" s="273">
        <f>Table2[[#This Row],[OUTSD_ATM_HEALTH_TOTAL]]+Table2[[#This Row],[OUTSD_LG_HEALTH_TOTAL]]+Table2[[#This Row],[Individual Total]]+Table2[[#This Row],[Small Group Total]]+Table2[[#This Row],[OUTSD_STUDENT]]</f>
        <v>0</v>
      </c>
    </row>
    <row r="3893" spans="1:46">
      <c r="A3893" t="s">
        <v>146</v>
      </c>
      <c r="B3893" t="s">
        <v>370</v>
      </c>
      <c r="AE3893">
        <v>754</v>
      </c>
      <c r="AL3893">
        <v>2023</v>
      </c>
      <c r="AM3893">
        <v>4</v>
      </c>
      <c r="AN3893" s="273">
        <f>(Table2[[#This Row],[OUTSD_IND_HEALTH_TOTAL]]+Table2[[#This Row],[EXCHG_IND_HEALTH_TOTAL]])-Table2[[#This Row],[OUTSD_IND_GRANDFATHER]]</f>
        <v>0</v>
      </c>
      <c r="AO3893" s="275">
        <f>Table2[[#This Row],[OUTSD_IND_HEALTH_TOTAL]]-Table2[[#This Row],[OUTSD_IND_GRANDFATHER]]</f>
        <v>0</v>
      </c>
      <c r="AP3893" s="273">
        <f>(Table2[[#This Row],[OUTSD_SG_HEALTH_TOTAL]]+Table2[[#This Row],[EXCHG_SG_HEALTH_TOTAL]])-Table2[[#This Row],[OUTSD_SG_GRANDFATHER]]</f>
        <v>0</v>
      </c>
      <c r="AQ3893" s="275">
        <f>Table2[[#This Row],[OUTSD_SG_HEALTH_TOTAL]]-Table2[[#This Row],[OUTSD_SG_GRANDFATHER]]</f>
        <v>0</v>
      </c>
      <c r="AR3893" s="273">
        <f>Table2[[#This Row],[EXCHG_IND_HEALTH_TOTAL]]+Table2[[#This Row],[OUTSD_IND_HEALTH_TOTAL]]</f>
        <v>0</v>
      </c>
      <c r="AS3893" s="273">
        <f>Table2[[#This Row],[EXCHG_SG_HEALTH_TOTAL]]+Table2[[#This Row],[OUTSD_SG_HEALTH_TOTAL]]</f>
        <v>0</v>
      </c>
      <c r="AT3893" s="273">
        <f>Table2[[#This Row],[OUTSD_ATM_HEALTH_TOTAL]]+Table2[[#This Row],[OUTSD_LG_HEALTH_TOTAL]]+Table2[[#This Row],[Individual Total]]+Table2[[#This Row],[Small Group Total]]+Table2[[#This Row],[OUTSD_STUDENT]]</f>
        <v>0</v>
      </c>
    </row>
    <row r="3894" spans="1:46">
      <c r="A3894" t="s">
        <v>146</v>
      </c>
      <c r="B3894" t="s">
        <v>367</v>
      </c>
      <c r="AE3894">
        <v>494</v>
      </c>
      <c r="AL3894">
        <v>2023</v>
      </c>
      <c r="AM3894">
        <v>4</v>
      </c>
      <c r="AN3894" s="273">
        <f>(Table2[[#This Row],[OUTSD_IND_HEALTH_TOTAL]]+Table2[[#This Row],[EXCHG_IND_HEALTH_TOTAL]])-Table2[[#This Row],[OUTSD_IND_GRANDFATHER]]</f>
        <v>0</v>
      </c>
      <c r="AO3894" s="275">
        <f>Table2[[#This Row],[OUTSD_IND_HEALTH_TOTAL]]-Table2[[#This Row],[OUTSD_IND_GRANDFATHER]]</f>
        <v>0</v>
      </c>
      <c r="AP3894" s="273">
        <f>(Table2[[#This Row],[OUTSD_SG_HEALTH_TOTAL]]+Table2[[#This Row],[EXCHG_SG_HEALTH_TOTAL]])-Table2[[#This Row],[OUTSD_SG_GRANDFATHER]]</f>
        <v>0</v>
      </c>
      <c r="AQ3894" s="275">
        <f>Table2[[#This Row],[OUTSD_SG_HEALTH_TOTAL]]-Table2[[#This Row],[OUTSD_SG_GRANDFATHER]]</f>
        <v>0</v>
      </c>
      <c r="AR3894" s="273">
        <f>Table2[[#This Row],[EXCHG_IND_HEALTH_TOTAL]]+Table2[[#This Row],[OUTSD_IND_HEALTH_TOTAL]]</f>
        <v>0</v>
      </c>
      <c r="AS3894" s="273">
        <f>Table2[[#This Row],[EXCHG_SG_HEALTH_TOTAL]]+Table2[[#This Row],[OUTSD_SG_HEALTH_TOTAL]]</f>
        <v>0</v>
      </c>
      <c r="AT3894" s="273">
        <f>Table2[[#This Row],[OUTSD_ATM_HEALTH_TOTAL]]+Table2[[#This Row],[OUTSD_LG_HEALTH_TOTAL]]+Table2[[#This Row],[Individual Total]]+Table2[[#This Row],[Small Group Total]]+Table2[[#This Row],[OUTSD_STUDENT]]</f>
        <v>0</v>
      </c>
    </row>
    <row r="3895" spans="1:46">
      <c r="A3895" t="s">
        <v>146</v>
      </c>
      <c r="B3895" t="s">
        <v>391</v>
      </c>
      <c r="AE3895">
        <v>4</v>
      </c>
      <c r="AL3895">
        <v>2023</v>
      </c>
      <c r="AM3895">
        <v>4</v>
      </c>
      <c r="AN3895" s="273">
        <f>(Table2[[#This Row],[OUTSD_IND_HEALTH_TOTAL]]+Table2[[#This Row],[EXCHG_IND_HEALTH_TOTAL]])-Table2[[#This Row],[OUTSD_IND_GRANDFATHER]]</f>
        <v>0</v>
      </c>
      <c r="AO3895" s="275">
        <f>Table2[[#This Row],[OUTSD_IND_HEALTH_TOTAL]]-Table2[[#This Row],[OUTSD_IND_GRANDFATHER]]</f>
        <v>0</v>
      </c>
      <c r="AP3895" s="273">
        <f>(Table2[[#This Row],[OUTSD_SG_HEALTH_TOTAL]]+Table2[[#This Row],[EXCHG_SG_HEALTH_TOTAL]])-Table2[[#This Row],[OUTSD_SG_GRANDFATHER]]</f>
        <v>0</v>
      </c>
      <c r="AQ3895" s="275">
        <f>Table2[[#This Row],[OUTSD_SG_HEALTH_TOTAL]]-Table2[[#This Row],[OUTSD_SG_GRANDFATHER]]</f>
        <v>0</v>
      </c>
      <c r="AR3895" s="273">
        <f>Table2[[#This Row],[EXCHG_IND_HEALTH_TOTAL]]+Table2[[#This Row],[OUTSD_IND_HEALTH_TOTAL]]</f>
        <v>0</v>
      </c>
      <c r="AS3895" s="273">
        <f>Table2[[#This Row],[EXCHG_SG_HEALTH_TOTAL]]+Table2[[#This Row],[OUTSD_SG_HEALTH_TOTAL]]</f>
        <v>0</v>
      </c>
      <c r="AT3895" s="273">
        <f>Table2[[#This Row],[OUTSD_ATM_HEALTH_TOTAL]]+Table2[[#This Row],[OUTSD_LG_HEALTH_TOTAL]]+Table2[[#This Row],[Individual Total]]+Table2[[#This Row],[Small Group Total]]+Table2[[#This Row],[OUTSD_STUDENT]]</f>
        <v>0</v>
      </c>
    </row>
    <row r="3896" spans="1:46">
      <c r="A3896" t="s">
        <v>146</v>
      </c>
      <c r="B3896" t="s">
        <v>386</v>
      </c>
      <c r="AE3896">
        <v>2</v>
      </c>
      <c r="AL3896">
        <v>2023</v>
      </c>
      <c r="AM3896">
        <v>4</v>
      </c>
      <c r="AN3896" s="273">
        <f>(Table2[[#This Row],[OUTSD_IND_HEALTH_TOTAL]]+Table2[[#This Row],[EXCHG_IND_HEALTH_TOTAL]])-Table2[[#This Row],[OUTSD_IND_GRANDFATHER]]</f>
        <v>0</v>
      </c>
      <c r="AO3896" s="275">
        <f>Table2[[#This Row],[OUTSD_IND_HEALTH_TOTAL]]-Table2[[#This Row],[OUTSD_IND_GRANDFATHER]]</f>
        <v>0</v>
      </c>
      <c r="AP3896" s="273">
        <f>(Table2[[#This Row],[OUTSD_SG_HEALTH_TOTAL]]+Table2[[#This Row],[EXCHG_SG_HEALTH_TOTAL]])-Table2[[#This Row],[OUTSD_SG_GRANDFATHER]]</f>
        <v>0</v>
      </c>
      <c r="AQ3896" s="275">
        <f>Table2[[#This Row],[OUTSD_SG_HEALTH_TOTAL]]-Table2[[#This Row],[OUTSD_SG_GRANDFATHER]]</f>
        <v>0</v>
      </c>
      <c r="AR3896" s="273">
        <f>Table2[[#This Row],[EXCHG_IND_HEALTH_TOTAL]]+Table2[[#This Row],[OUTSD_IND_HEALTH_TOTAL]]</f>
        <v>0</v>
      </c>
      <c r="AS3896" s="273">
        <f>Table2[[#This Row],[EXCHG_SG_HEALTH_TOTAL]]+Table2[[#This Row],[OUTSD_SG_HEALTH_TOTAL]]</f>
        <v>0</v>
      </c>
      <c r="AT3896" s="273">
        <f>Table2[[#This Row],[OUTSD_ATM_HEALTH_TOTAL]]+Table2[[#This Row],[OUTSD_LG_HEALTH_TOTAL]]+Table2[[#This Row],[Individual Total]]+Table2[[#This Row],[Small Group Total]]+Table2[[#This Row],[OUTSD_STUDENT]]</f>
        <v>0</v>
      </c>
    </row>
    <row r="3897" spans="1:46">
      <c r="A3897" t="s">
        <v>146</v>
      </c>
      <c r="B3897" t="s">
        <v>389</v>
      </c>
      <c r="AE3897">
        <v>56</v>
      </c>
      <c r="AL3897">
        <v>2023</v>
      </c>
      <c r="AM3897">
        <v>4</v>
      </c>
      <c r="AN3897" s="273">
        <f>(Table2[[#This Row],[OUTSD_IND_HEALTH_TOTAL]]+Table2[[#This Row],[EXCHG_IND_HEALTH_TOTAL]])-Table2[[#This Row],[OUTSD_IND_GRANDFATHER]]</f>
        <v>0</v>
      </c>
      <c r="AO3897" s="275">
        <f>Table2[[#This Row],[OUTSD_IND_HEALTH_TOTAL]]-Table2[[#This Row],[OUTSD_IND_GRANDFATHER]]</f>
        <v>0</v>
      </c>
      <c r="AP3897" s="273">
        <f>(Table2[[#This Row],[OUTSD_SG_HEALTH_TOTAL]]+Table2[[#This Row],[EXCHG_SG_HEALTH_TOTAL]])-Table2[[#This Row],[OUTSD_SG_GRANDFATHER]]</f>
        <v>0</v>
      </c>
      <c r="AQ3897" s="275">
        <f>Table2[[#This Row],[OUTSD_SG_HEALTH_TOTAL]]-Table2[[#This Row],[OUTSD_SG_GRANDFATHER]]</f>
        <v>0</v>
      </c>
      <c r="AR3897" s="273">
        <f>Table2[[#This Row],[EXCHG_IND_HEALTH_TOTAL]]+Table2[[#This Row],[OUTSD_IND_HEALTH_TOTAL]]</f>
        <v>0</v>
      </c>
      <c r="AS3897" s="273">
        <f>Table2[[#This Row],[EXCHG_SG_HEALTH_TOTAL]]+Table2[[#This Row],[OUTSD_SG_HEALTH_TOTAL]]</f>
        <v>0</v>
      </c>
      <c r="AT3897" s="273">
        <f>Table2[[#This Row],[OUTSD_ATM_HEALTH_TOTAL]]+Table2[[#This Row],[OUTSD_LG_HEALTH_TOTAL]]+Table2[[#This Row],[Individual Total]]+Table2[[#This Row],[Small Group Total]]+Table2[[#This Row],[OUTSD_STUDENT]]</f>
        <v>0</v>
      </c>
    </row>
    <row r="3898" spans="1:46">
      <c r="A3898" t="s">
        <v>146</v>
      </c>
      <c r="B3898" t="s">
        <v>360</v>
      </c>
      <c r="AE3898">
        <v>137</v>
      </c>
      <c r="AL3898">
        <v>2023</v>
      </c>
      <c r="AM3898">
        <v>4</v>
      </c>
      <c r="AN3898" s="273">
        <f>(Table2[[#This Row],[OUTSD_IND_HEALTH_TOTAL]]+Table2[[#This Row],[EXCHG_IND_HEALTH_TOTAL]])-Table2[[#This Row],[OUTSD_IND_GRANDFATHER]]</f>
        <v>0</v>
      </c>
      <c r="AO3898" s="275">
        <f>Table2[[#This Row],[OUTSD_IND_HEALTH_TOTAL]]-Table2[[#This Row],[OUTSD_IND_GRANDFATHER]]</f>
        <v>0</v>
      </c>
      <c r="AP3898" s="273">
        <f>(Table2[[#This Row],[OUTSD_SG_HEALTH_TOTAL]]+Table2[[#This Row],[EXCHG_SG_HEALTH_TOTAL]])-Table2[[#This Row],[OUTSD_SG_GRANDFATHER]]</f>
        <v>0</v>
      </c>
      <c r="AQ3898" s="275">
        <f>Table2[[#This Row],[OUTSD_SG_HEALTH_TOTAL]]-Table2[[#This Row],[OUTSD_SG_GRANDFATHER]]</f>
        <v>0</v>
      </c>
      <c r="AR3898" s="273">
        <f>Table2[[#This Row],[EXCHG_IND_HEALTH_TOTAL]]+Table2[[#This Row],[OUTSD_IND_HEALTH_TOTAL]]</f>
        <v>0</v>
      </c>
      <c r="AS3898" s="273">
        <f>Table2[[#This Row],[EXCHG_SG_HEALTH_TOTAL]]+Table2[[#This Row],[OUTSD_SG_HEALTH_TOTAL]]</f>
        <v>0</v>
      </c>
      <c r="AT3898" s="273">
        <f>Table2[[#This Row],[OUTSD_ATM_HEALTH_TOTAL]]+Table2[[#This Row],[OUTSD_LG_HEALTH_TOTAL]]+Table2[[#This Row],[Individual Total]]+Table2[[#This Row],[Small Group Total]]+Table2[[#This Row],[OUTSD_STUDENT]]</f>
        <v>0</v>
      </c>
    </row>
    <row r="3899" spans="1:46">
      <c r="A3899" t="s">
        <v>146</v>
      </c>
      <c r="B3899" t="s">
        <v>368</v>
      </c>
      <c r="AE3899">
        <v>921</v>
      </c>
      <c r="AL3899">
        <v>2023</v>
      </c>
      <c r="AM3899">
        <v>4</v>
      </c>
      <c r="AN3899" s="273">
        <f>(Table2[[#This Row],[OUTSD_IND_HEALTH_TOTAL]]+Table2[[#This Row],[EXCHG_IND_HEALTH_TOTAL]])-Table2[[#This Row],[OUTSD_IND_GRANDFATHER]]</f>
        <v>0</v>
      </c>
      <c r="AO3899" s="275">
        <f>Table2[[#This Row],[OUTSD_IND_HEALTH_TOTAL]]-Table2[[#This Row],[OUTSD_IND_GRANDFATHER]]</f>
        <v>0</v>
      </c>
      <c r="AP3899" s="273">
        <f>(Table2[[#This Row],[OUTSD_SG_HEALTH_TOTAL]]+Table2[[#This Row],[EXCHG_SG_HEALTH_TOTAL]])-Table2[[#This Row],[OUTSD_SG_GRANDFATHER]]</f>
        <v>0</v>
      </c>
      <c r="AQ3899" s="275">
        <f>Table2[[#This Row],[OUTSD_SG_HEALTH_TOTAL]]-Table2[[#This Row],[OUTSD_SG_GRANDFATHER]]</f>
        <v>0</v>
      </c>
      <c r="AR3899" s="273">
        <f>Table2[[#This Row],[EXCHG_IND_HEALTH_TOTAL]]+Table2[[#This Row],[OUTSD_IND_HEALTH_TOTAL]]</f>
        <v>0</v>
      </c>
      <c r="AS3899" s="273">
        <f>Table2[[#This Row],[EXCHG_SG_HEALTH_TOTAL]]+Table2[[#This Row],[OUTSD_SG_HEALTH_TOTAL]]</f>
        <v>0</v>
      </c>
      <c r="AT3899" s="273">
        <f>Table2[[#This Row],[OUTSD_ATM_HEALTH_TOTAL]]+Table2[[#This Row],[OUTSD_LG_HEALTH_TOTAL]]+Table2[[#This Row],[Individual Total]]+Table2[[#This Row],[Small Group Total]]+Table2[[#This Row],[OUTSD_STUDENT]]</f>
        <v>0</v>
      </c>
    </row>
    <row r="3900" spans="1:46">
      <c r="A3900" t="s">
        <v>146</v>
      </c>
      <c r="B3900" t="s">
        <v>371</v>
      </c>
      <c r="AE3900">
        <v>159</v>
      </c>
      <c r="AL3900">
        <v>2023</v>
      </c>
      <c r="AM3900">
        <v>4</v>
      </c>
      <c r="AN3900" s="273">
        <f>(Table2[[#This Row],[OUTSD_IND_HEALTH_TOTAL]]+Table2[[#This Row],[EXCHG_IND_HEALTH_TOTAL]])-Table2[[#This Row],[OUTSD_IND_GRANDFATHER]]</f>
        <v>0</v>
      </c>
      <c r="AO3900" s="275">
        <f>Table2[[#This Row],[OUTSD_IND_HEALTH_TOTAL]]-Table2[[#This Row],[OUTSD_IND_GRANDFATHER]]</f>
        <v>0</v>
      </c>
      <c r="AP3900" s="273">
        <f>(Table2[[#This Row],[OUTSD_SG_HEALTH_TOTAL]]+Table2[[#This Row],[EXCHG_SG_HEALTH_TOTAL]])-Table2[[#This Row],[OUTSD_SG_GRANDFATHER]]</f>
        <v>0</v>
      </c>
      <c r="AQ3900" s="275">
        <f>Table2[[#This Row],[OUTSD_SG_HEALTH_TOTAL]]-Table2[[#This Row],[OUTSD_SG_GRANDFATHER]]</f>
        <v>0</v>
      </c>
      <c r="AR3900" s="273">
        <f>Table2[[#This Row],[EXCHG_IND_HEALTH_TOTAL]]+Table2[[#This Row],[OUTSD_IND_HEALTH_TOTAL]]</f>
        <v>0</v>
      </c>
      <c r="AS3900" s="273">
        <f>Table2[[#This Row],[EXCHG_SG_HEALTH_TOTAL]]+Table2[[#This Row],[OUTSD_SG_HEALTH_TOTAL]]</f>
        <v>0</v>
      </c>
      <c r="AT3900" s="273">
        <f>Table2[[#This Row],[OUTSD_ATM_HEALTH_TOTAL]]+Table2[[#This Row],[OUTSD_LG_HEALTH_TOTAL]]+Table2[[#This Row],[Individual Total]]+Table2[[#This Row],[Small Group Total]]+Table2[[#This Row],[OUTSD_STUDENT]]</f>
        <v>0</v>
      </c>
    </row>
    <row r="3901" spans="1:46">
      <c r="A3901" t="s">
        <v>146</v>
      </c>
      <c r="B3901" t="s">
        <v>378</v>
      </c>
      <c r="AE3901">
        <v>432</v>
      </c>
      <c r="AL3901">
        <v>2023</v>
      </c>
      <c r="AM3901">
        <v>4</v>
      </c>
      <c r="AN3901" s="273">
        <f>(Table2[[#This Row],[OUTSD_IND_HEALTH_TOTAL]]+Table2[[#This Row],[EXCHG_IND_HEALTH_TOTAL]])-Table2[[#This Row],[OUTSD_IND_GRANDFATHER]]</f>
        <v>0</v>
      </c>
      <c r="AO3901" s="275">
        <f>Table2[[#This Row],[OUTSD_IND_HEALTH_TOTAL]]-Table2[[#This Row],[OUTSD_IND_GRANDFATHER]]</f>
        <v>0</v>
      </c>
      <c r="AP3901" s="273">
        <f>(Table2[[#This Row],[OUTSD_SG_HEALTH_TOTAL]]+Table2[[#This Row],[EXCHG_SG_HEALTH_TOTAL]])-Table2[[#This Row],[OUTSD_SG_GRANDFATHER]]</f>
        <v>0</v>
      </c>
      <c r="AQ3901" s="275">
        <f>Table2[[#This Row],[OUTSD_SG_HEALTH_TOTAL]]-Table2[[#This Row],[OUTSD_SG_GRANDFATHER]]</f>
        <v>0</v>
      </c>
      <c r="AR3901" s="273">
        <f>Table2[[#This Row],[EXCHG_IND_HEALTH_TOTAL]]+Table2[[#This Row],[OUTSD_IND_HEALTH_TOTAL]]</f>
        <v>0</v>
      </c>
      <c r="AS3901" s="273">
        <f>Table2[[#This Row],[EXCHG_SG_HEALTH_TOTAL]]+Table2[[#This Row],[OUTSD_SG_HEALTH_TOTAL]]</f>
        <v>0</v>
      </c>
      <c r="AT3901" s="273">
        <f>Table2[[#This Row],[OUTSD_ATM_HEALTH_TOTAL]]+Table2[[#This Row],[OUTSD_LG_HEALTH_TOTAL]]+Table2[[#This Row],[Individual Total]]+Table2[[#This Row],[Small Group Total]]+Table2[[#This Row],[OUTSD_STUDENT]]</f>
        <v>0</v>
      </c>
    </row>
    <row r="3902" spans="1:46">
      <c r="A3902" t="s">
        <v>146</v>
      </c>
      <c r="B3902" t="s">
        <v>369</v>
      </c>
      <c r="AE3902">
        <v>348</v>
      </c>
      <c r="AL3902">
        <v>2023</v>
      </c>
      <c r="AM3902">
        <v>4</v>
      </c>
      <c r="AN3902" s="273">
        <f>(Table2[[#This Row],[OUTSD_IND_HEALTH_TOTAL]]+Table2[[#This Row],[EXCHG_IND_HEALTH_TOTAL]])-Table2[[#This Row],[OUTSD_IND_GRANDFATHER]]</f>
        <v>0</v>
      </c>
      <c r="AO3902" s="275">
        <f>Table2[[#This Row],[OUTSD_IND_HEALTH_TOTAL]]-Table2[[#This Row],[OUTSD_IND_GRANDFATHER]]</f>
        <v>0</v>
      </c>
      <c r="AP3902" s="273">
        <f>(Table2[[#This Row],[OUTSD_SG_HEALTH_TOTAL]]+Table2[[#This Row],[EXCHG_SG_HEALTH_TOTAL]])-Table2[[#This Row],[OUTSD_SG_GRANDFATHER]]</f>
        <v>0</v>
      </c>
      <c r="AQ3902" s="275">
        <f>Table2[[#This Row],[OUTSD_SG_HEALTH_TOTAL]]-Table2[[#This Row],[OUTSD_SG_GRANDFATHER]]</f>
        <v>0</v>
      </c>
      <c r="AR3902" s="273">
        <f>Table2[[#This Row],[EXCHG_IND_HEALTH_TOTAL]]+Table2[[#This Row],[OUTSD_IND_HEALTH_TOTAL]]</f>
        <v>0</v>
      </c>
      <c r="AS3902" s="273">
        <f>Table2[[#This Row],[EXCHG_SG_HEALTH_TOTAL]]+Table2[[#This Row],[OUTSD_SG_HEALTH_TOTAL]]</f>
        <v>0</v>
      </c>
      <c r="AT3902" s="273">
        <f>Table2[[#This Row],[OUTSD_ATM_HEALTH_TOTAL]]+Table2[[#This Row],[OUTSD_LG_HEALTH_TOTAL]]+Table2[[#This Row],[Individual Total]]+Table2[[#This Row],[Small Group Total]]+Table2[[#This Row],[OUTSD_STUDENT]]</f>
        <v>0</v>
      </c>
    </row>
    <row r="3903" spans="1:46">
      <c r="A3903" t="s">
        <v>146</v>
      </c>
      <c r="B3903" t="s">
        <v>385</v>
      </c>
      <c r="AE3903">
        <v>36</v>
      </c>
      <c r="AL3903">
        <v>2023</v>
      </c>
      <c r="AM3903">
        <v>4</v>
      </c>
      <c r="AN3903" s="273">
        <f>(Table2[[#This Row],[OUTSD_IND_HEALTH_TOTAL]]+Table2[[#This Row],[EXCHG_IND_HEALTH_TOTAL]])-Table2[[#This Row],[OUTSD_IND_GRANDFATHER]]</f>
        <v>0</v>
      </c>
      <c r="AO3903" s="275">
        <f>Table2[[#This Row],[OUTSD_IND_HEALTH_TOTAL]]-Table2[[#This Row],[OUTSD_IND_GRANDFATHER]]</f>
        <v>0</v>
      </c>
      <c r="AP3903" s="273">
        <f>(Table2[[#This Row],[OUTSD_SG_HEALTH_TOTAL]]+Table2[[#This Row],[EXCHG_SG_HEALTH_TOTAL]])-Table2[[#This Row],[OUTSD_SG_GRANDFATHER]]</f>
        <v>0</v>
      </c>
      <c r="AQ3903" s="275">
        <f>Table2[[#This Row],[OUTSD_SG_HEALTH_TOTAL]]-Table2[[#This Row],[OUTSD_SG_GRANDFATHER]]</f>
        <v>0</v>
      </c>
      <c r="AR3903" s="273">
        <f>Table2[[#This Row],[EXCHG_IND_HEALTH_TOTAL]]+Table2[[#This Row],[OUTSD_IND_HEALTH_TOTAL]]</f>
        <v>0</v>
      </c>
      <c r="AS3903" s="273">
        <f>Table2[[#This Row],[EXCHG_SG_HEALTH_TOTAL]]+Table2[[#This Row],[OUTSD_SG_HEALTH_TOTAL]]</f>
        <v>0</v>
      </c>
      <c r="AT3903" s="273">
        <f>Table2[[#This Row],[OUTSD_ATM_HEALTH_TOTAL]]+Table2[[#This Row],[OUTSD_LG_HEALTH_TOTAL]]+Table2[[#This Row],[Individual Total]]+Table2[[#This Row],[Small Group Total]]+Table2[[#This Row],[OUTSD_STUDENT]]</f>
        <v>0</v>
      </c>
    </row>
    <row r="3904" spans="1:46">
      <c r="A3904" t="s">
        <v>146</v>
      </c>
      <c r="B3904" t="s">
        <v>366</v>
      </c>
      <c r="AE3904">
        <v>1562</v>
      </c>
      <c r="AL3904">
        <v>2023</v>
      </c>
      <c r="AM3904">
        <v>4</v>
      </c>
      <c r="AN3904" s="273">
        <f>(Table2[[#This Row],[OUTSD_IND_HEALTH_TOTAL]]+Table2[[#This Row],[EXCHG_IND_HEALTH_TOTAL]])-Table2[[#This Row],[OUTSD_IND_GRANDFATHER]]</f>
        <v>0</v>
      </c>
      <c r="AO3904" s="275">
        <f>Table2[[#This Row],[OUTSD_IND_HEALTH_TOTAL]]-Table2[[#This Row],[OUTSD_IND_GRANDFATHER]]</f>
        <v>0</v>
      </c>
      <c r="AP3904" s="273">
        <f>(Table2[[#This Row],[OUTSD_SG_HEALTH_TOTAL]]+Table2[[#This Row],[EXCHG_SG_HEALTH_TOTAL]])-Table2[[#This Row],[OUTSD_SG_GRANDFATHER]]</f>
        <v>0</v>
      </c>
      <c r="AQ3904" s="275">
        <f>Table2[[#This Row],[OUTSD_SG_HEALTH_TOTAL]]-Table2[[#This Row],[OUTSD_SG_GRANDFATHER]]</f>
        <v>0</v>
      </c>
      <c r="AR3904" s="273">
        <f>Table2[[#This Row],[EXCHG_IND_HEALTH_TOTAL]]+Table2[[#This Row],[OUTSD_IND_HEALTH_TOTAL]]</f>
        <v>0</v>
      </c>
      <c r="AS3904" s="273">
        <f>Table2[[#This Row],[EXCHG_SG_HEALTH_TOTAL]]+Table2[[#This Row],[OUTSD_SG_HEALTH_TOTAL]]</f>
        <v>0</v>
      </c>
      <c r="AT3904" s="273">
        <f>Table2[[#This Row],[OUTSD_ATM_HEALTH_TOTAL]]+Table2[[#This Row],[OUTSD_LG_HEALTH_TOTAL]]+Table2[[#This Row],[Individual Total]]+Table2[[#This Row],[Small Group Total]]+Table2[[#This Row],[OUTSD_STUDENT]]</f>
        <v>0</v>
      </c>
    </row>
    <row r="3905" spans="1:46">
      <c r="A3905" t="s">
        <v>146</v>
      </c>
      <c r="B3905" t="s">
        <v>375</v>
      </c>
      <c r="AE3905">
        <v>314</v>
      </c>
      <c r="AL3905">
        <v>2023</v>
      </c>
      <c r="AM3905">
        <v>4</v>
      </c>
      <c r="AN3905" s="273">
        <f>(Table2[[#This Row],[OUTSD_IND_HEALTH_TOTAL]]+Table2[[#This Row],[EXCHG_IND_HEALTH_TOTAL]])-Table2[[#This Row],[OUTSD_IND_GRANDFATHER]]</f>
        <v>0</v>
      </c>
      <c r="AO3905" s="275">
        <f>Table2[[#This Row],[OUTSD_IND_HEALTH_TOTAL]]-Table2[[#This Row],[OUTSD_IND_GRANDFATHER]]</f>
        <v>0</v>
      </c>
      <c r="AP3905" s="273">
        <f>(Table2[[#This Row],[OUTSD_SG_HEALTH_TOTAL]]+Table2[[#This Row],[EXCHG_SG_HEALTH_TOTAL]])-Table2[[#This Row],[OUTSD_SG_GRANDFATHER]]</f>
        <v>0</v>
      </c>
      <c r="AQ3905" s="275">
        <f>Table2[[#This Row],[OUTSD_SG_HEALTH_TOTAL]]-Table2[[#This Row],[OUTSD_SG_GRANDFATHER]]</f>
        <v>0</v>
      </c>
      <c r="AR3905" s="273">
        <f>Table2[[#This Row],[EXCHG_IND_HEALTH_TOTAL]]+Table2[[#This Row],[OUTSD_IND_HEALTH_TOTAL]]</f>
        <v>0</v>
      </c>
      <c r="AS3905" s="273">
        <f>Table2[[#This Row],[EXCHG_SG_HEALTH_TOTAL]]+Table2[[#This Row],[OUTSD_SG_HEALTH_TOTAL]]</f>
        <v>0</v>
      </c>
      <c r="AT3905" s="273">
        <f>Table2[[#This Row],[OUTSD_ATM_HEALTH_TOTAL]]+Table2[[#This Row],[OUTSD_LG_HEALTH_TOTAL]]+Table2[[#This Row],[Individual Total]]+Table2[[#This Row],[Small Group Total]]+Table2[[#This Row],[OUTSD_STUDENT]]</f>
        <v>0</v>
      </c>
    </row>
    <row r="3906" spans="1:46">
      <c r="A3906" t="s">
        <v>146</v>
      </c>
      <c r="B3906" t="s">
        <v>365</v>
      </c>
      <c r="AE3906">
        <v>693</v>
      </c>
      <c r="AL3906">
        <v>2023</v>
      </c>
      <c r="AM3906">
        <v>4</v>
      </c>
      <c r="AN3906" s="273">
        <f>(Table2[[#This Row],[OUTSD_IND_HEALTH_TOTAL]]+Table2[[#This Row],[EXCHG_IND_HEALTH_TOTAL]])-Table2[[#This Row],[OUTSD_IND_GRANDFATHER]]</f>
        <v>0</v>
      </c>
      <c r="AO3906" s="275">
        <f>Table2[[#This Row],[OUTSD_IND_HEALTH_TOTAL]]-Table2[[#This Row],[OUTSD_IND_GRANDFATHER]]</f>
        <v>0</v>
      </c>
      <c r="AP3906" s="273">
        <f>(Table2[[#This Row],[OUTSD_SG_HEALTH_TOTAL]]+Table2[[#This Row],[EXCHG_SG_HEALTH_TOTAL]])-Table2[[#This Row],[OUTSD_SG_GRANDFATHER]]</f>
        <v>0</v>
      </c>
      <c r="AQ3906" s="275">
        <f>Table2[[#This Row],[OUTSD_SG_HEALTH_TOTAL]]-Table2[[#This Row],[OUTSD_SG_GRANDFATHER]]</f>
        <v>0</v>
      </c>
      <c r="AR3906" s="273">
        <f>Table2[[#This Row],[EXCHG_IND_HEALTH_TOTAL]]+Table2[[#This Row],[OUTSD_IND_HEALTH_TOTAL]]</f>
        <v>0</v>
      </c>
      <c r="AS3906" s="273">
        <f>Table2[[#This Row],[EXCHG_SG_HEALTH_TOTAL]]+Table2[[#This Row],[OUTSD_SG_HEALTH_TOTAL]]</f>
        <v>0</v>
      </c>
      <c r="AT3906" s="273">
        <f>Table2[[#This Row],[OUTSD_ATM_HEALTH_TOTAL]]+Table2[[#This Row],[OUTSD_LG_HEALTH_TOTAL]]+Table2[[#This Row],[Individual Total]]+Table2[[#This Row],[Small Group Total]]+Table2[[#This Row],[OUTSD_STUDENT]]</f>
        <v>0</v>
      </c>
    </row>
    <row r="3907" spans="1:46">
      <c r="A3907" t="s">
        <v>146</v>
      </c>
      <c r="B3907" t="s">
        <v>383</v>
      </c>
      <c r="AE3907">
        <v>41</v>
      </c>
      <c r="AL3907">
        <v>2023</v>
      </c>
      <c r="AM3907">
        <v>4</v>
      </c>
      <c r="AN3907" s="273">
        <f>(Table2[[#This Row],[OUTSD_IND_HEALTH_TOTAL]]+Table2[[#This Row],[EXCHG_IND_HEALTH_TOTAL]])-Table2[[#This Row],[OUTSD_IND_GRANDFATHER]]</f>
        <v>0</v>
      </c>
      <c r="AO3907" s="275">
        <f>Table2[[#This Row],[OUTSD_IND_HEALTH_TOTAL]]-Table2[[#This Row],[OUTSD_IND_GRANDFATHER]]</f>
        <v>0</v>
      </c>
      <c r="AP3907" s="273">
        <f>(Table2[[#This Row],[OUTSD_SG_HEALTH_TOTAL]]+Table2[[#This Row],[EXCHG_SG_HEALTH_TOTAL]])-Table2[[#This Row],[OUTSD_SG_GRANDFATHER]]</f>
        <v>0</v>
      </c>
      <c r="AQ3907" s="275">
        <f>Table2[[#This Row],[OUTSD_SG_HEALTH_TOTAL]]-Table2[[#This Row],[OUTSD_SG_GRANDFATHER]]</f>
        <v>0</v>
      </c>
      <c r="AR3907" s="273">
        <f>Table2[[#This Row],[EXCHG_IND_HEALTH_TOTAL]]+Table2[[#This Row],[OUTSD_IND_HEALTH_TOTAL]]</f>
        <v>0</v>
      </c>
      <c r="AS3907" s="273">
        <f>Table2[[#This Row],[EXCHG_SG_HEALTH_TOTAL]]+Table2[[#This Row],[OUTSD_SG_HEALTH_TOTAL]]</f>
        <v>0</v>
      </c>
      <c r="AT3907" s="273">
        <f>Table2[[#This Row],[OUTSD_ATM_HEALTH_TOTAL]]+Table2[[#This Row],[OUTSD_LG_HEALTH_TOTAL]]+Table2[[#This Row],[Individual Total]]+Table2[[#This Row],[Small Group Total]]+Table2[[#This Row],[OUTSD_STUDENT]]</f>
        <v>0</v>
      </c>
    </row>
    <row r="3908" spans="1:46">
      <c r="A3908" t="s">
        <v>146</v>
      </c>
      <c r="B3908" t="s">
        <v>356</v>
      </c>
      <c r="AE3908">
        <v>1563</v>
      </c>
      <c r="AL3908">
        <v>2023</v>
      </c>
      <c r="AM3908">
        <v>4</v>
      </c>
      <c r="AN3908" s="273">
        <f>(Table2[[#This Row],[OUTSD_IND_HEALTH_TOTAL]]+Table2[[#This Row],[EXCHG_IND_HEALTH_TOTAL]])-Table2[[#This Row],[OUTSD_IND_GRANDFATHER]]</f>
        <v>0</v>
      </c>
      <c r="AO3908" s="275">
        <f>Table2[[#This Row],[OUTSD_IND_HEALTH_TOTAL]]-Table2[[#This Row],[OUTSD_IND_GRANDFATHER]]</f>
        <v>0</v>
      </c>
      <c r="AP3908" s="273">
        <f>(Table2[[#This Row],[OUTSD_SG_HEALTH_TOTAL]]+Table2[[#This Row],[EXCHG_SG_HEALTH_TOTAL]])-Table2[[#This Row],[OUTSD_SG_GRANDFATHER]]</f>
        <v>0</v>
      </c>
      <c r="AQ3908" s="275">
        <f>Table2[[#This Row],[OUTSD_SG_HEALTH_TOTAL]]-Table2[[#This Row],[OUTSD_SG_GRANDFATHER]]</f>
        <v>0</v>
      </c>
      <c r="AR3908" s="273">
        <f>Table2[[#This Row],[EXCHG_IND_HEALTH_TOTAL]]+Table2[[#This Row],[OUTSD_IND_HEALTH_TOTAL]]</f>
        <v>0</v>
      </c>
      <c r="AS3908" s="273">
        <f>Table2[[#This Row],[EXCHG_SG_HEALTH_TOTAL]]+Table2[[#This Row],[OUTSD_SG_HEALTH_TOTAL]]</f>
        <v>0</v>
      </c>
      <c r="AT3908" s="273">
        <f>Table2[[#This Row],[OUTSD_ATM_HEALTH_TOTAL]]+Table2[[#This Row],[OUTSD_LG_HEALTH_TOTAL]]+Table2[[#This Row],[Individual Total]]+Table2[[#This Row],[Small Group Total]]+Table2[[#This Row],[OUTSD_STUDENT]]</f>
        <v>0</v>
      </c>
    </row>
    <row r="3909" spans="1:46">
      <c r="A3909" t="s">
        <v>146</v>
      </c>
      <c r="B3909" t="s">
        <v>382</v>
      </c>
      <c r="AE3909">
        <v>8</v>
      </c>
      <c r="AL3909">
        <v>2023</v>
      </c>
      <c r="AM3909">
        <v>4</v>
      </c>
      <c r="AN3909" s="273">
        <f>(Table2[[#This Row],[OUTSD_IND_HEALTH_TOTAL]]+Table2[[#This Row],[EXCHG_IND_HEALTH_TOTAL]])-Table2[[#This Row],[OUTSD_IND_GRANDFATHER]]</f>
        <v>0</v>
      </c>
      <c r="AO3909" s="275">
        <f>Table2[[#This Row],[OUTSD_IND_HEALTH_TOTAL]]-Table2[[#This Row],[OUTSD_IND_GRANDFATHER]]</f>
        <v>0</v>
      </c>
      <c r="AP3909" s="273">
        <f>(Table2[[#This Row],[OUTSD_SG_HEALTH_TOTAL]]+Table2[[#This Row],[EXCHG_SG_HEALTH_TOTAL]])-Table2[[#This Row],[OUTSD_SG_GRANDFATHER]]</f>
        <v>0</v>
      </c>
      <c r="AQ3909" s="275">
        <f>Table2[[#This Row],[OUTSD_SG_HEALTH_TOTAL]]-Table2[[#This Row],[OUTSD_SG_GRANDFATHER]]</f>
        <v>0</v>
      </c>
      <c r="AR3909" s="273">
        <f>Table2[[#This Row],[EXCHG_IND_HEALTH_TOTAL]]+Table2[[#This Row],[OUTSD_IND_HEALTH_TOTAL]]</f>
        <v>0</v>
      </c>
      <c r="AS3909" s="273">
        <f>Table2[[#This Row],[EXCHG_SG_HEALTH_TOTAL]]+Table2[[#This Row],[OUTSD_SG_HEALTH_TOTAL]]</f>
        <v>0</v>
      </c>
      <c r="AT3909" s="273">
        <f>Table2[[#This Row],[OUTSD_ATM_HEALTH_TOTAL]]+Table2[[#This Row],[OUTSD_LG_HEALTH_TOTAL]]+Table2[[#This Row],[Individual Total]]+Table2[[#This Row],[Small Group Total]]+Table2[[#This Row],[OUTSD_STUDENT]]</f>
        <v>0</v>
      </c>
    </row>
    <row r="3910" spans="1:46">
      <c r="A3910" t="s">
        <v>146</v>
      </c>
      <c r="B3910" t="s">
        <v>359</v>
      </c>
      <c r="AE3910">
        <v>5407</v>
      </c>
      <c r="AL3910">
        <v>2023</v>
      </c>
      <c r="AM3910">
        <v>4</v>
      </c>
      <c r="AN3910" s="273">
        <f>(Table2[[#This Row],[OUTSD_IND_HEALTH_TOTAL]]+Table2[[#This Row],[EXCHG_IND_HEALTH_TOTAL]])-Table2[[#This Row],[OUTSD_IND_GRANDFATHER]]</f>
        <v>0</v>
      </c>
      <c r="AO3910" s="275">
        <f>Table2[[#This Row],[OUTSD_IND_HEALTH_TOTAL]]-Table2[[#This Row],[OUTSD_IND_GRANDFATHER]]</f>
        <v>0</v>
      </c>
      <c r="AP3910" s="273">
        <f>(Table2[[#This Row],[OUTSD_SG_HEALTH_TOTAL]]+Table2[[#This Row],[EXCHG_SG_HEALTH_TOTAL]])-Table2[[#This Row],[OUTSD_SG_GRANDFATHER]]</f>
        <v>0</v>
      </c>
      <c r="AQ3910" s="275">
        <f>Table2[[#This Row],[OUTSD_SG_HEALTH_TOTAL]]-Table2[[#This Row],[OUTSD_SG_GRANDFATHER]]</f>
        <v>0</v>
      </c>
      <c r="AR3910" s="273">
        <f>Table2[[#This Row],[EXCHG_IND_HEALTH_TOTAL]]+Table2[[#This Row],[OUTSD_IND_HEALTH_TOTAL]]</f>
        <v>0</v>
      </c>
      <c r="AS3910" s="273">
        <f>Table2[[#This Row],[EXCHG_SG_HEALTH_TOTAL]]+Table2[[#This Row],[OUTSD_SG_HEALTH_TOTAL]]</f>
        <v>0</v>
      </c>
      <c r="AT3910" s="273">
        <f>Table2[[#This Row],[OUTSD_ATM_HEALTH_TOTAL]]+Table2[[#This Row],[OUTSD_LG_HEALTH_TOTAL]]+Table2[[#This Row],[Individual Total]]+Table2[[#This Row],[Small Group Total]]+Table2[[#This Row],[OUTSD_STUDENT]]</f>
        <v>0</v>
      </c>
    </row>
    <row r="3911" spans="1:46">
      <c r="A3911" t="s">
        <v>146</v>
      </c>
      <c r="B3911" t="s">
        <v>364</v>
      </c>
      <c r="AE3911">
        <v>291</v>
      </c>
      <c r="AL3911">
        <v>2023</v>
      </c>
      <c r="AM3911">
        <v>4</v>
      </c>
      <c r="AN3911" s="273">
        <f>(Table2[[#This Row],[OUTSD_IND_HEALTH_TOTAL]]+Table2[[#This Row],[EXCHG_IND_HEALTH_TOTAL]])-Table2[[#This Row],[OUTSD_IND_GRANDFATHER]]</f>
        <v>0</v>
      </c>
      <c r="AO3911" s="275">
        <f>Table2[[#This Row],[OUTSD_IND_HEALTH_TOTAL]]-Table2[[#This Row],[OUTSD_IND_GRANDFATHER]]</f>
        <v>0</v>
      </c>
      <c r="AP3911" s="273">
        <f>(Table2[[#This Row],[OUTSD_SG_HEALTH_TOTAL]]+Table2[[#This Row],[EXCHG_SG_HEALTH_TOTAL]])-Table2[[#This Row],[OUTSD_SG_GRANDFATHER]]</f>
        <v>0</v>
      </c>
      <c r="AQ3911" s="275">
        <f>Table2[[#This Row],[OUTSD_SG_HEALTH_TOTAL]]-Table2[[#This Row],[OUTSD_SG_GRANDFATHER]]</f>
        <v>0</v>
      </c>
      <c r="AR3911" s="273">
        <f>Table2[[#This Row],[EXCHG_IND_HEALTH_TOTAL]]+Table2[[#This Row],[OUTSD_IND_HEALTH_TOTAL]]</f>
        <v>0</v>
      </c>
      <c r="AS3911" s="273">
        <f>Table2[[#This Row],[EXCHG_SG_HEALTH_TOTAL]]+Table2[[#This Row],[OUTSD_SG_HEALTH_TOTAL]]</f>
        <v>0</v>
      </c>
      <c r="AT3911" s="273">
        <f>Table2[[#This Row],[OUTSD_ATM_HEALTH_TOTAL]]+Table2[[#This Row],[OUTSD_LG_HEALTH_TOTAL]]+Table2[[#This Row],[Individual Total]]+Table2[[#This Row],[Small Group Total]]+Table2[[#This Row],[OUTSD_STUDENT]]</f>
        <v>0</v>
      </c>
    </row>
    <row r="3912" spans="1:46">
      <c r="A3912" t="s">
        <v>146</v>
      </c>
      <c r="B3912" t="s">
        <v>384</v>
      </c>
      <c r="AE3912">
        <v>3</v>
      </c>
      <c r="AL3912">
        <v>2023</v>
      </c>
      <c r="AM3912">
        <v>4</v>
      </c>
      <c r="AN3912" s="273">
        <f>(Table2[[#This Row],[OUTSD_IND_HEALTH_TOTAL]]+Table2[[#This Row],[EXCHG_IND_HEALTH_TOTAL]])-Table2[[#This Row],[OUTSD_IND_GRANDFATHER]]</f>
        <v>0</v>
      </c>
      <c r="AO3912" s="275">
        <f>Table2[[#This Row],[OUTSD_IND_HEALTH_TOTAL]]-Table2[[#This Row],[OUTSD_IND_GRANDFATHER]]</f>
        <v>0</v>
      </c>
      <c r="AP3912" s="273">
        <f>(Table2[[#This Row],[OUTSD_SG_HEALTH_TOTAL]]+Table2[[#This Row],[EXCHG_SG_HEALTH_TOTAL]])-Table2[[#This Row],[OUTSD_SG_GRANDFATHER]]</f>
        <v>0</v>
      </c>
      <c r="AQ3912" s="275">
        <f>Table2[[#This Row],[OUTSD_SG_HEALTH_TOTAL]]-Table2[[#This Row],[OUTSD_SG_GRANDFATHER]]</f>
        <v>0</v>
      </c>
      <c r="AR3912" s="273">
        <f>Table2[[#This Row],[EXCHG_IND_HEALTH_TOTAL]]+Table2[[#This Row],[OUTSD_IND_HEALTH_TOTAL]]</f>
        <v>0</v>
      </c>
      <c r="AS3912" s="273">
        <f>Table2[[#This Row],[EXCHG_SG_HEALTH_TOTAL]]+Table2[[#This Row],[OUTSD_SG_HEALTH_TOTAL]]</f>
        <v>0</v>
      </c>
      <c r="AT3912" s="273">
        <f>Table2[[#This Row],[OUTSD_ATM_HEALTH_TOTAL]]+Table2[[#This Row],[OUTSD_LG_HEALTH_TOTAL]]+Table2[[#This Row],[Individual Total]]+Table2[[#This Row],[Small Group Total]]+Table2[[#This Row],[OUTSD_STUDENT]]</f>
        <v>0</v>
      </c>
    </row>
    <row r="3913" spans="1:46">
      <c r="A3913" t="s">
        <v>146</v>
      </c>
      <c r="B3913" t="s">
        <v>374</v>
      </c>
      <c r="AE3913">
        <v>112</v>
      </c>
      <c r="AL3913">
        <v>2023</v>
      </c>
      <c r="AM3913">
        <v>4</v>
      </c>
      <c r="AN3913" s="273">
        <f>(Table2[[#This Row],[OUTSD_IND_HEALTH_TOTAL]]+Table2[[#This Row],[EXCHG_IND_HEALTH_TOTAL]])-Table2[[#This Row],[OUTSD_IND_GRANDFATHER]]</f>
        <v>0</v>
      </c>
      <c r="AO3913" s="275">
        <f>Table2[[#This Row],[OUTSD_IND_HEALTH_TOTAL]]-Table2[[#This Row],[OUTSD_IND_GRANDFATHER]]</f>
        <v>0</v>
      </c>
      <c r="AP3913" s="273">
        <f>(Table2[[#This Row],[OUTSD_SG_HEALTH_TOTAL]]+Table2[[#This Row],[EXCHG_SG_HEALTH_TOTAL]])-Table2[[#This Row],[OUTSD_SG_GRANDFATHER]]</f>
        <v>0</v>
      </c>
      <c r="AQ3913" s="275">
        <f>Table2[[#This Row],[OUTSD_SG_HEALTH_TOTAL]]-Table2[[#This Row],[OUTSD_SG_GRANDFATHER]]</f>
        <v>0</v>
      </c>
      <c r="AR3913" s="273">
        <f>Table2[[#This Row],[EXCHG_IND_HEALTH_TOTAL]]+Table2[[#This Row],[OUTSD_IND_HEALTH_TOTAL]]</f>
        <v>0</v>
      </c>
      <c r="AS3913" s="273">
        <f>Table2[[#This Row],[EXCHG_SG_HEALTH_TOTAL]]+Table2[[#This Row],[OUTSD_SG_HEALTH_TOTAL]]</f>
        <v>0</v>
      </c>
      <c r="AT3913" s="273">
        <f>Table2[[#This Row],[OUTSD_ATM_HEALTH_TOTAL]]+Table2[[#This Row],[OUTSD_LG_HEALTH_TOTAL]]+Table2[[#This Row],[Individual Total]]+Table2[[#This Row],[Small Group Total]]+Table2[[#This Row],[OUTSD_STUDENT]]</f>
        <v>0</v>
      </c>
    </row>
    <row r="3914" spans="1:46">
      <c r="A3914" t="s">
        <v>146</v>
      </c>
      <c r="B3914" t="s">
        <v>380</v>
      </c>
      <c r="AE3914">
        <v>147</v>
      </c>
      <c r="AL3914">
        <v>2023</v>
      </c>
      <c r="AM3914">
        <v>4</v>
      </c>
      <c r="AN3914" s="273">
        <f>(Table2[[#This Row],[OUTSD_IND_HEALTH_TOTAL]]+Table2[[#This Row],[EXCHG_IND_HEALTH_TOTAL]])-Table2[[#This Row],[OUTSD_IND_GRANDFATHER]]</f>
        <v>0</v>
      </c>
      <c r="AO3914" s="275">
        <f>Table2[[#This Row],[OUTSD_IND_HEALTH_TOTAL]]-Table2[[#This Row],[OUTSD_IND_GRANDFATHER]]</f>
        <v>0</v>
      </c>
      <c r="AP3914" s="273">
        <f>(Table2[[#This Row],[OUTSD_SG_HEALTH_TOTAL]]+Table2[[#This Row],[EXCHG_SG_HEALTH_TOTAL]])-Table2[[#This Row],[OUTSD_SG_GRANDFATHER]]</f>
        <v>0</v>
      </c>
      <c r="AQ3914" s="275">
        <f>Table2[[#This Row],[OUTSD_SG_HEALTH_TOTAL]]-Table2[[#This Row],[OUTSD_SG_GRANDFATHER]]</f>
        <v>0</v>
      </c>
      <c r="AR3914" s="273">
        <f>Table2[[#This Row],[EXCHG_IND_HEALTH_TOTAL]]+Table2[[#This Row],[OUTSD_IND_HEALTH_TOTAL]]</f>
        <v>0</v>
      </c>
      <c r="AS3914" s="273">
        <f>Table2[[#This Row],[EXCHG_SG_HEALTH_TOTAL]]+Table2[[#This Row],[OUTSD_SG_HEALTH_TOTAL]]</f>
        <v>0</v>
      </c>
      <c r="AT3914" s="273">
        <f>Table2[[#This Row],[OUTSD_ATM_HEALTH_TOTAL]]+Table2[[#This Row],[OUTSD_LG_HEALTH_TOTAL]]+Table2[[#This Row],[Individual Total]]+Table2[[#This Row],[Small Group Total]]+Table2[[#This Row],[OUTSD_STUDENT]]</f>
        <v>0</v>
      </c>
    </row>
    <row r="3915" spans="1:46">
      <c r="A3915" t="s">
        <v>146</v>
      </c>
      <c r="B3915" t="s">
        <v>387</v>
      </c>
      <c r="AE3915">
        <v>69</v>
      </c>
      <c r="AL3915">
        <v>2023</v>
      </c>
      <c r="AM3915">
        <v>4</v>
      </c>
      <c r="AN3915" s="273">
        <f>(Table2[[#This Row],[OUTSD_IND_HEALTH_TOTAL]]+Table2[[#This Row],[EXCHG_IND_HEALTH_TOTAL]])-Table2[[#This Row],[OUTSD_IND_GRANDFATHER]]</f>
        <v>0</v>
      </c>
      <c r="AO3915" s="275">
        <f>Table2[[#This Row],[OUTSD_IND_HEALTH_TOTAL]]-Table2[[#This Row],[OUTSD_IND_GRANDFATHER]]</f>
        <v>0</v>
      </c>
      <c r="AP3915" s="273">
        <f>(Table2[[#This Row],[OUTSD_SG_HEALTH_TOTAL]]+Table2[[#This Row],[EXCHG_SG_HEALTH_TOTAL]])-Table2[[#This Row],[OUTSD_SG_GRANDFATHER]]</f>
        <v>0</v>
      </c>
      <c r="AQ3915" s="275">
        <f>Table2[[#This Row],[OUTSD_SG_HEALTH_TOTAL]]-Table2[[#This Row],[OUTSD_SG_GRANDFATHER]]</f>
        <v>0</v>
      </c>
      <c r="AR3915" s="273">
        <f>Table2[[#This Row],[EXCHG_IND_HEALTH_TOTAL]]+Table2[[#This Row],[OUTSD_IND_HEALTH_TOTAL]]</f>
        <v>0</v>
      </c>
      <c r="AS3915" s="273">
        <f>Table2[[#This Row],[EXCHG_SG_HEALTH_TOTAL]]+Table2[[#This Row],[OUTSD_SG_HEALTH_TOTAL]]</f>
        <v>0</v>
      </c>
      <c r="AT3915" s="273">
        <f>Table2[[#This Row],[OUTSD_ATM_HEALTH_TOTAL]]+Table2[[#This Row],[OUTSD_LG_HEALTH_TOTAL]]+Table2[[#This Row],[Individual Total]]+Table2[[#This Row],[Small Group Total]]+Table2[[#This Row],[OUTSD_STUDENT]]</f>
        <v>0</v>
      </c>
    </row>
    <row r="3916" spans="1:46">
      <c r="A3916" t="s">
        <v>146</v>
      </c>
      <c r="B3916" t="s">
        <v>392</v>
      </c>
      <c r="AE3916">
        <v>37</v>
      </c>
      <c r="AL3916">
        <v>2023</v>
      </c>
      <c r="AM3916">
        <v>4</v>
      </c>
      <c r="AN3916" s="273">
        <f>(Table2[[#This Row],[OUTSD_IND_HEALTH_TOTAL]]+Table2[[#This Row],[EXCHG_IND_HEALTH_TOTAL]])-Table2[[#This Row],[OUTSD_IND_GRANDFATHER]]</f>
        <v>0</v>
      </c>
      <c r="AO3916" s="275">
        <f>Table2[[#This Row],[OUTSD_IND_HEALTH_TOTAL]]-Table2[[#This Row],[OUTSD_IND_GRANDFATHER]]</f>
        <v>0</v>
      </c>
      <c r="AP3916" s="273">
        <f>(Table2[[#This Row],[OUTSD_SG_HEALTH_TOTAL]]+Table2[[#This Row],[EXCHG_SG_HEALTH_TOTAL]])-Table2[[#This Row],[OUTSD_SG_GRANDFATHER]]</f>
        <v>0</v>
      </c>
      <c r="AQ3916" s="275">
        <f>Table2[[#This Row],[OUTSD_SG_HEALTH_TOTAL]]-Table2[[#This Row],[OUTSD_SG_GRANDFATHER]]</f>
        <v>0</v>
      </c>
      <c r="AR3916" s="273">
        <f>Table2[[#This Row],[EXCHG_IND_HEALTH_TOTAL]]+Table2[[#This Row],[OUTSD_IND_HEALTH_TOTAL]]</f>
        <v>0</v>
      </c>
      <c r="AS3916" s="273">
        <f>Table2[[#This Row],[EXCHG_SG_HEALTH_TOTAL]]+Table2[[#This Row],[OUTSD_SG_HEALTH_TOTAL]]</f>
        <v>0</v>
      </c>
      <c r="AT3916" s="273">
        <f>Table2[[#This Row],[OUTSD_ATM_HEALTH_TOTAL]]+Table2[[#This Row],[OUTSD_LG_HEALTH_TOTAL]]+Table2[[#This Row],[Individual Total]]+Table2[[#This Row],[Small Group Total]]+Table2[[#This Row],[OUTSD_STUDENT]]</f>
        <v>0</v>
      </c>
    </row>
    <row r="3917" spans="1:46">
      <c r="A3917" t="s">
        <v>146</v>
      </c>
      <c r="B3917" t="s">
        <v>373</v>
      </c>
      <c r="AE3917">
        <v>218</v>
      </c>
      <c r="AL3917">
        <v>2023</v>
      </c>
      <c r="AM3917">
        <v>4</v>
      </c>
      <c r="AN3917" s="273">
        <f>(Table2[[#This Row],[OUTSD_IND_HEALTH_TOTAL]]+Table2[[#This Row],[EXCHG_IND_HEALTH_TOTAL]])-Table2[[#This Row],[OUTSD_IND_GRANDFATHER]]</f>
        <v>0</v>
      </c>
      <c r="AO3917" s="275">
        <f>Table2[[#This Row],[OUTSD_IND_HEALTH_TOTAL]]-Table2[[#This Row],[OUTSD_IND_GRANDFATHER]]</f>
        <v>0</v>
      </c>
      <c r="AP3917" s="273">
        <f>(Table2[[#This Row],[OUTSD_SG_HEALTH_TOTAL]]+Table2[[#This Row],[EXCHG_SG_HEALTH_TOTAL]])-Table2[[#This Row],[OUTSD_SG_GRANDFATHER]]</f>
        <v>0</v>
      </c>
      <c r="AQ3917" s="275">
        <f>Table2[[#This Row],[OUTSD_SG_HEALTH_TOTAL]]-Table2[[#This Row],[OUTSD_SG_GRANDFATHER]]</f>
        <v>0</v>
      </c>
      <c r="AR3917" s="273">
        <f>Table2[[#This Row],[EXCHG_IND_HEALTH_TOTAL]]+Table2[[#This Row],[OUTSD_IND_HEALTH_TOTAL]]</f>
        <v>0</v>
      </c>
      <c r="AS3917" s="273">
        <f>Table2[[#This Row],[EXCHG_SG_HEALTH_TOTAL]]+Table2[[#This Row],[OUTSD_SG_HEALTH_TOTAL]]</f>
        <v>0</v>
      </c>
      <c r="AT3917" s="273">
        <f>Table2[[#This Row],[OUTSD_ATM_HEALTH_TOTAL]]+Table2[[#This Row],[OUTSD_LG_HEALTH_TOTAL]]+Table2[[#This Row],[Individual Total]]+Table2[[#This Row],[Small Group Total]]+Table2[[#This Row],[OUTSD_STUDENT]]</f>
        <v>0</v>
      </c>
    </row>
    <row r="3918" spans="1:46">
      <c r="A3918" t="s">
        <v>146</v>
      </c>
      <c r="B3918" t="s">
        <v>357</v>
      </c>
      <c r="AE3918">
        <v>3613</v>
      </c>
      <c r="AL3918">
        <v>2023</v>
      </c>
      <c r="AM3918">
        <v>4</v>
      </c>
      <c r="AN3918" s="273">
        <f>(Table2[[#This Row],[OUTSD_IND_HEALTH_TOTAL]]+Table2[[#This Row],[EXCHG_IND_HEALTH_TOTAL]])-Table2[[#This Row],[OUTSD_IND_GRANDFATHER]]</f>
        <v>0</v>
      </c>
      <c r="AO3918" s="275">
        <f>Table2[[#This Row],[OUTSD_IND_HEALTH_TOTAL]]-Table2[[#This Row],[OUTSD_IND_GRANDFATHER]]</f>
        <v>0</v>
      </c>
      <c r="AP3918" s="273">
        <f>(Table2[[#This Row],[OUTSD_SG_HEALTH_TOTAL]]+Table2[[#This Row],[EXCHG_SG_HEALTH_TOTAL]])-Table2[[#This Row],[OUTSD_SG_GRANDFATHER]]</f>
        <v>0</v>
      </c>
      <c r="AQ3918" s="275">
        <f>Table2[[#This Row],[OUTSD_SG_HEALTH_TOTAL]]-Table2[[#This Row],[OUTSD_SG_GRANDFATHER]]</f>
        <v>0</v>
      </c>
      <c r="AR3918" s="273">
        <f>Table2[[#This Row],[EXCHG_IND_HEALTH_TOTAL]]+Table2[[#This Row],[OUTSD_IND_HEALTH_TOTAL]]</f>
        <v>0</v>
      </c>
      <c r="AS3918" s="273">
        <f>Table2[[#This Row],[EXCHG_SG_HEALTH_TOTAL]]+Table2[[#This Row],[OUTSD_SG_HEALTH_TOTAL]]</f>
        <v>0</v>
      </c>
      <c r="AT3918" s="273">
        <f>Table2[[#This Row],[OUTSD_ATM_HEALTH_TOTAL]]+Table2[[#This Row],[OUTSD_LG_HEALTH_TOTAL]]+Table2[[#This Row],[Individual Total]]+Table2[[#This Row],[Small Group Total]]+Table2[[#This Row],[OUTSD_STUDENT]]</f>
        <v>0</v>
      </c>
    </row>
    <row r="3919" spans="1:46">
      <c r="A3919" t="s">
        <v>146</v>
      </c>
      <c r="B3919" t="s">
        <v>390</v>
      </c>
      <c r="AE3919">
        <v>1</v>
      </c>
      <c r="AL3919">
        <v>2023</v>
      </c>
      <c r="AM3919">
        <v>4</v>
      </c>
      <c r="AN3919" s="273">
        <f>(Table2[[#This Row],[OUTSD_IND_HEALTH_TOTAL]]+Table2[[#This Row],[EXCHG_IND_HEALTH_TOTAL]])-Table2[[#This Row],[OUTSD_IND_GRANDFATHER]]</f>
        <v>0</v>
      </c>
      <c r="AO3919" s="275">
        <f>Table2[[#This Row],[OUTSD_IND_HEALTH_TOTAL]]-Table2[[#This Row],[OUTSD_IND_GRANDFATHER]]</f>
        <v>0</v>
      </c>
      <c r="AP3919" s="273">
        <f>(Table2[[#This Row],[OUTSD_SG_HEALTH_TOTAL]]+Table2[[#This Row],[EXCHG_SG_HEALTH_TOTAL]])-Table2[[#This Row],[OUTSD_SG_GRANDFATHER]]</f>
        <v>0</v>
      </c>
      <c r="AQ3919" s="275">
        <f>Table2[[#This Row],[OUTSD_SG_HEALTH_TOTAL]]-Table2[[#This Row],[OUTSD_SG_GRANDFATHER]]</f>
        <v>0</v>
      </c>
      <c r="AR3919" s="273">
        <f>Table2[[#This Row],[EXCHG_IND_HEALTH_TOTAL]]+Table2[[#This Row],[OUTSD_IND_HEALTH_TOTAL]]</f>
        <v>0</v>
      </c>
      <c r="AS3919" s="273">
        <f>Table2[[#This Row],[EXCHG_SG_HEALTH_TOTAL]]+Table2[[#This Row],[OUTSD_SG_HEALTH_TOTAL]]</f>
        <v>0</v>
      </c>
      <c r="AT3919" s="273">
        <f>Table2[[#This Row],[OUTSD_ATM_HEALTH_TOTAL]]+Table2[[#This Row],[OUTSD_LG_HEALTH_TOTAL]]+Table2[[#This Row],[Individual Total]]+Table2[[#This Row],[Small Group Total]]+Table2[[#This Row],[OUTSD_STUDENT]]</f>
        <v>0</v>
      </c>
    </row>
    <row r="3920" spans="1:46">
      <c r="A3920" t="s">
        <v>146</v>
      </c>
      <c r="B3920" t="s">
        <v>362</v>
      </c>
      <c r="AE3920">
        <v>646</v>
      </c>
      <c r="AL3920">
        <v>2023</v>
      </c>
      <c r="AM3920">
        <v>4</v>
      </c>
      <c r="AN3920" s="273">
        <f>(Table2[[#This Row],[OUTSD_IND_HEALTH_TOTAL]]+Table2[[#This Row],[EXCHG_IND_HEALTH_TOTAL]])-Table2[[#This Row],[OUTSD_IND_GRANDFATHER]]</f>
        <v>0</v>
      </c>
      <c r="AO3920" s="275">
        <f>Table2[[#This Row],[OUTSD_IND_HEALTH_TOTAL]]-Table2[[#This Row],[OUTSD_IND_GRANDFATHER]]</f>
        <v>0</v>
      </c>
      <c r="AP3920" s="273">
        <f>(Table2[[#This Row],[OUTSD_SG_HEALTH_TOTAL]]+Table2[[#This Row],[EXCHG_SG_HEALTH_TOTAL]])-Table2[[#This Row],[OUTSD_SG_GRANDFATHER]]</f>
        <v>0</v>
      </c>
      <c r="AQ3920" s="275">
        <f>Table2[[#This Row],[OUTSD_SG_HEALTH_TOTAL]]-Table2[[#This Row],[OUTSD_SG_GRANDFATHER]]</f>
        <v>0</v>
      </c>
      <c r="AR3920" s="273">
        <f>Table2[[#This Row],[EXCHG_IND_HEALTH_TOTAL]]+Table2[[#This Row],[OUTSD_IND_HEALTH_TOTAL]]</f>
        <v>0</v>
      </c>
      <c r="AS3920" s="273">
        <f>Table2[[#This Row],[EXCHG_SG_HEALTH_TOTAL]]+Table2[[#This Row],[OUTSD_SG_HEALTH_TOTAL]]</f>
        <v>0</v>
      </c>
      <c r="AT3920" s="273">
        <f>Table2[[#This Row],[OUTSD_ATM_HEALTH_TOTAL]]+Table2[[#This Row],[OUTSD_LG_HEALTH_TOTAL]]+Table2[[#This Row],[Individual Total]]+Table2[[#This Row],[Small Group Total]]+Table2[[#This Row],[OUTSD_STUDENT]]</f>
        <v>0</v>
      </c>
    </row>
  </sheetData>
  <sheetProtection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AQ41"/>
  <sheetViews>
    <sheetView workbookViewId="0"/>
  </sheetViews>
  <sheetFormatPr defaultRowHeight="12.75"/>
  <cols>
    <col min="1" max="1" width="15.7109375" bestFit="1" customWidth="1"/>
    <col min="2" max="2" width="12.140625" bestFit="1" customWidth="1"/>
    <col min="3" max="3" width="29.85546875" bestFit="1" customWidth="1"/>
    <col min="4" max="4" width="22.5703125" bestFit="1" customWidth="1"/>
    <col min="5" max="5" width="21.85546875" bestFit="1" customWidth="1"/>
    <col min="6" max="6" width="20.42578125" bestFit="1" customWidth="1"/>
    <col min="7" max="7" width="24.85546875" bestFit="1" customWidth="1"/>
    <col min="8" max="8" width="27" bestFit="1" customWidth="1"/>
    <col min="9" max="9" width="30" bestFit="1" customWidth="1"/>
    <col min="10" max="10" width="29.42578125" bestFit="1" customWidth="1"/>
    <col min="11" max="11" width="22.140625" bestFit="1" customWidth="1"/>
    <col min="12" max="12" width="21.42578125" bestFit="1" customWidth="1"/>
    <col min="13" max="13" width="20" bestFit="1" customWidth="1"/>
    <col min="14" max="14" width="24.42578125" bestFit="1" customWidth="1"/>
    <col min="15" max="15" width="26.5703125" bestFit="1" customWidth="1"/>
    <col min="16" max="16" width="29.85546875" bestFit="1" customWidth="1"/>
    <col min="17" max="17" width="22.5703125" bestFit="1" customWidth="1"/>
    <col min="18" max="18" width="21.85546875" bestFit="1" customWidth="1"/>
    <col min="19" max="19" width="20.42578125" bestFit="1" customWidth="1"/>
    <col min="20" max="20" width="24.85546875" bestFit="1" customWidth="1"/>
    <col min="21" max="21" width="29.28515625" bestFit="1" customWidth="1"/>
    <col min="22" max="22" width="29.42578125" bestFit="1" customWidth="1"/>
    <col min="23" max="23" width="22.140625" bestFit="1" customWidth="1"/>
    <col min="24" max="24" width="21.42578125" bestFit="1" customWidth="1"/>
    <col min="25" max="25" width="20" bestFit="1" customWidth="1"/>
    <col min="26" max="26" width="24.42578125" bestFit="1" customWidth="1"/>
    <col min="27" max="27" width="28.85546875" bestFit="1" customWidth="1"/>
    <col min="28" max="28" width="30.7109375" bestFit="1" customWidth="1"/>
    <col min="29" max="29" width="29.28515625" bestFit="1" customWidth="1"/>
    <col min="30" max="30" width="19.5703125" bestFit="1" customWidth="1"/>
    <col min="31" max="31" width="28.5703125" bestFit="1" customWidth="1"/>
    <col min="32" max="32" width="35.85546875" bestFit="1" customWidth="1"/>
    <col min="33" max="33" width="31.140625" bestFit="1" customWidth="1"/>
    <col min="34" max="34" width="28.85546875" bestFit="1" customWidth="1"/>
    <col min="35" max="35" width="33.42578125" bestFit="1" customWidth="1"/>
    <col min="36" max="36" width="32.42578125" bestFit="1" customWidth="1"/>
    <col min="37" max="37" width="34.5703125" bestFit="1" customWidth="1"/>
    <col min="38" max="38" width="10.7109375" style="1" bestFit="1" customWidth="1"/>
    <col min="39" max="39" width="27" bestFit="1" customWidth="1"/>
    <col min="40" max="40" width="29.5703125" bestFit="1" customWidth="1"/>
    <col min="41" max="41" width="17.5703125" bestFit="1" customWidth="1"/>
    <col min="42" max="42" width="20.140625" bestFit="1" customWidth="1"/>
    <col min="43" max="43" width="26.5703125" bestFit="1" customWidth="1"/>
  </cols>
  <sheetData>
    <row r="1" spans="1:43">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29</v>
      </c>
      <c r="AD1" t="s">
        <v>30</v>
      </c>
      <c r="AE1" t="s">
        <v>31</v>
      </c>
      <c r="AF1" t="s">
        <v>32</v>
      </c>
      <c r="AG1" t="s">
        <v>33</v>
      </c>
      <c r="AH1" t="s">
        <v>34</v>
      </c>
      <c r="AI1" t="s">
        <v>35</v>
      </c>
      <c r="AJ1" t="s">
        <v>36</v>
      </c>
      <c r="AK1" t="s">
        <v>37</v>
      </c>
      <c r="AL1" s="1" t="s">
        <v>163</v>
      </c>
      <c r="AM1" t="s">
        <v>159</v>
      </c>
      <c r="AN1" t="s">
        <v>160</v>
      </c>
      <c r="AO1" t="s">
        <v>190</v>
      </c>
      <c r="AP1" t="s">
        <v>189</v>
      </c>
      <c r="AQ1" t="s">
        <v>194</v>
      </c>
    </row>
    <row r="2" spans="1:43">
      <c r="A2">
        <v>2014</v>
      </c>
      <c r="B2">
        <v>1</v>
      </c>
      <c r="C2" s="257">
        <v>37070</v>
      </c>
      <c r="D2" s="257">
        <v>6925</v>
      </c>
      <c r="E2" s="257">
        <v>24846</v>
      </c>
      <c r="F2" s="257">
        <v>4832</v>
      </c>
      <c r="G2" s="257">
        <v>353</v>
      </c>
      <c r="H2" s="257">
        <v>0</v>
      </c>
      <c r="I2" s="257">
        <v>114</v>
      </c>
      <c r="J2" s="257">
        <v>6</v>
      </c>
      <c r="K2" s="257">
        <v>0</v>
      </c>
      <c r="L2" s="257">
        <v>6</v>
      </c>
      <c r="M2" s="257">
        <v>0</v>
      </c>
      <c r="N2" s="257">
        <v>0</v>
      </c>
      <c r="O2" s="257">
        <v>0</v>
      </c>
      <c r="P2" s="257">
        <v>148535</v>
      </c>
      <c r="Q2" s="257">
        <v>23133</v>
      </c>
      <c r="R2" s="257">
        <v>32030</v>
      </c>
      <c r="S2" s="257">
        <v>16435</v>
      </c>
      <c r="T2" s="257">
        <v>910</v>
      </c>
      <c r="U2" s="257">
        <v>76027</v>
      </c>
      <c r="V2" s="257">
        <v>178658</v>
      </c>
      <c r="W2" s="257">
        <v>1915</v>
      </c>
      <c r="X2" s="257">
        <v>6681</v>
      </c>
      <c r="Y2" s="257">
        <v>6956</v>
      </c>
      <c r="Z2" s="257">
        <v>3135</v>
      </c>
      <c r="AA2" s="257">
        <v>159971</v>
      </c>
      <c r="AB2" s="257">
        <v>138070</v>
      </c>
      <c r="AC2" s="257">
        <v>589276</v>
      </c>
      <c r="AD2" s="257">
        <v>23473</v>
      </c>
      <c r="AE2" s="257">
        <v>657446</v>
      </c>
      <c r="AF2" s="257">
        <v>152453</v>
      </c>
      <c r="AG2" s="257">
        <v>63833</v>
      </c>
      <c r="AH2" s="257">
        <v>2015</v>
      </c>
      <c r="AI2" s="257">
        <v>327992</v>
      </c>
      <c r="AJ2" s="257">
        <v>17606</v>
      </c>
      <c r="AK2" s="257">
        <v>131959</v>
      </c>
      <c r="AL2" s="258" t="str">
        <f>CONCATENATE("Q",Table1[[#This Row],[QUARTER]],"-",Table1[[#This Row],[COUNT_YEAR]])</f>
        <v>Q1-2014</v>
      </c>
      <c r="AM2" s="259">
        <f>Table1[[#This Row],[OUTSD_IND_HEALTH_TOTAL]]-Table1[[#This Row],[OUTSD_IND_GRANDFATHER]]+Table1[[#This Row],[EXCHG_IND_HEALTH_TOTAL]]</f>
        <v>109578</v>
      </c>
      <c r="AN2" s="259">
        <f>Table1[[#This Row],[OUTSD_SG_HEALTH_TOTAL]]-Table1[[#This Row],[OUTSD_SG_GRANDFATHER]]+Table1[[#This Row],[EXCHG_SG_HEALTH_TOTAL]]</f>
        <v>18693</v>
      </c>
      <c r="AO2" s="257">
        <f>Table1[[#This Row],[EXCHG_IND_HEALTH_TOTAL]]+Table1[[#This Row],[OUTSD_IND_HEALTH_TOTAL]]</f>
        <v>185605</v>
      </c>
      <c r="AP2" s="257">
        <f>Table1[[#This Row],[EXCHG_SG_HEALTH_TOTAL]]+Table1[[#This Row],[OUTSD_SG_HEALTH_TOTAL]]</f>
        <v>178664</v>
      </c>
      <c r="AQ2" s="259">
        <f>Table1[[#This Row],[OUTSD_ATM_HEALTH_TOTAL]]+Table1[[#This Row],[OUTSD_LG_HEALTH_TOTAL]]+Table1[[#This Row],[Individual Total]]+Table1[[#This Row],[Small Group Total]]+Table1[[#This Row],[OUTSD_STUDENT]]</f>
        <v>1115088</v>
      </c>
    </row>
    <row r="3" spans="1:43">
      <c r="A3">
        <v>2014</v>
      </c>
      <c r="B3">
        <v>2</v>
      </c>
      <c r="C3" s="257">
        <v>76514</v>
      </c>
      <c r="D3" s="257">
        <v>16918</v>
      </c>
      <c r="E3" s="257">
        <v>50801</v>
      </c>
      <c r="F3" s="257">
        <v>7547</v>
      </c>
      <c r="G3" s="257">
        <v>672</v>
      </c>
      <c r="H3" s="257">
        <v>0</v>
      </c>
      <c r="I3" s="257">
        <v>576</v>
      </c>
      <c r="J3" s="257">
        <v>16</v>
      </c>
      <c r="K3" s="257">
        <v>6</v>
      </c>
      <c r="L3" s="257">
        <v>10</v>
      </c>
      <c r="M3" s="257">
        <v>0</v>
      </c>
      <c r="N3" s="257">
        <v>0</v>
      </c>
      <c r="O3" s="257">
        <v>0</v>
      </c>
      <c r="P3" s="257">
        <v>140017</v>
      </c>
      <c r="Q3" s="257">
        <v>27708</v>
      </c>
      <c r="R3" s="257">
        <v>40878</v>
      </c>
      <c r="S3" s="257">
        <v>20098</v>
      </c>
      <c r="T3" s="257">
        <v>1203</v>
      </c>
      <c r="U3" s="257">
        <v>50130</v>
      </c>
      <c r="V3" s="257">
        <v>176131</v>
      </c>
      <c r="W3" s="257">
        <v>3480</v>
      </c>
      <c r="X3" s="257">
        <v>12117</v>
      </c>
      <c r="Y3" s="257">
        <v>12486</v>
      </c>
      <c r="Z3" s="257">
        <v>5827</v>
      </c>
      <c r="AA3" s="257">
        <v>142221</v>
      </c>
      <c r="AB3" s="257">
        <v>117958</v>
      </c>
      <c r="AC3" s="257">
        <v>582031</v>
      </c>
      <c r="AD3" s="257">
        <v>22349</v>
      </c>
      <c r="AE3" s="257">
        <v>737954</v>
      </c>
      <c r="AF3" s="257">
        <v>157814</v>
      </c>
      <c r="AG3" s="257">
        <v>63969</v>
      </c>
      <c r="AH3" s="257">
        <v>2651</v>
      </c>
      <c r="AI3" s="257">
        <v>332333</v>
      </c>
      <c r="AJ3" s="257">
        <v>17799</v>
      </c>
      <c r="AK3" s="257">
        <v>130948</v>
      </c>
      <c r="AL3" s="258" t="str">
        <f>CONCATENATE("Q",Table1[[#This Row],[QUARTER]],"-",Table1[[#This Row],[COUNT_YEAR]])</f>
        <v>Q2-2014</v>
      </c>
      <c r="AM3" s="259">
        <f>Table1[[#This Row],[OUTSD_IND_HEALTH_TOTAL]]-Table1[[#This Row],[OUTSD_IND_GRANDFATHER]]+Table1[[#This Row],[EXCHG_IND_HEALTH_TOTAL]]</f>
        <v>166401</v>
      </c>
      <c r="AN3" s="259">
        <f>Table1[[#This Row],[OUTSD_SG_HEALTH_TOTAL]]-Table1[[#This Row],[OUTSD_SG_GRANDFATHER]]+Table1[[#This Row],[EXCHG_SG_HEALTH_TOTAL]]</f>
        <v>33926</v>
      </c>
      <c r="AO3" s="257">
        <f>Table1[[#This Row],[EXCHG_IND_HEALTH_TOTAL]]+Table1[[#This Row],[OUTSD_IND_HEALTH_TOTAL]]</f>
        <v>216531</v>
      </c>
      <c r="AP3" s="257">
        <f>Table1[[#This Row],[EXCHG_SG_HEALTH_TOTAL]]+Table1[[#This Row],[OUTSD_SG_HEALTH_TOTAL]]</f>
        <v>176147</v>
      </c>
      <c r="AQ3" s="259">
        <f>Table1[[#This Row],[OUTSD_ATM_HEALTH_TOTAL]]+Table1[[#This Row],[OUTSD_LG_HEALTH_TOTAL]]+Table1[[#This Row],[Individual Total]]+Table1[[#This Row],[Small Group Total]]+Table1[[#This Row],[OUTSD_STUDENT]]</f>
        <v>1115016</v>
      </c>
    </row>
    <row r="4" spans="1:43">
      <c r="A4">
        <v>2014</v>
      </c>
      <c r="B4">
        <v>3</v>
      </c>
      <c r="C4" s="257">
        <v>74519</v>
      </c>
      <c r="D4" s="257">
        <v>15959</v>
      </c>
      <c r="E4" s="257">
        <v>49930</v>
      </c>
      <c r="F4" s="257">
        <v>7478</v>
      </c>
      <c r="G4" s="257">
        <v>699</v>
      </c>
      <c r="H4" s="257">
        <v>0</v>
      </c>
      <c r="I4" s="257">
        <v>453</v>
      </c>
      <c r="J4" s="257">
        <v>62</v>
      </c>
      <c r="K4" s="257">
        <v>6</v>
      </c>
      <c r="L4" s="257">
        <v>39</v>
      </c>
      <c r="M4" s="257">
        <v>17</v>
      </c>
      <c r="N4" s="257">
        <v>0</v>
      </c>
      <c r="O4" s="257">
        <v>0</v>
      </c>
      <c r="P4" s="257">
        <v>137329</v>
      </c>
      <c r="Q4" s="257">
        <v>26399</v>
      </c>
      <c r="R4" s="257">
        <v>41015</v>
      </c>
      <c r="S4" s="257">
        <v>20981</v>
      </c>
      <c r="T4" s="257">
        <v>1214</v>
      </c>
      <c r="U4" s="257">
        <v>47720</v>
      </c>
      <c r="V4" s="257">
        <v>172217</v>
      </c>
      <c r="W4" s="257">
        <v>4706</v>
      </c>
      <c r="X4" s="257">
        <v>16360</v>
      </c>
      <c r="Y4" s="257">
        <v>17094</v>
      </c>
      <c r="Z4" s="257">
        <v>7532</v>
      </c>
      <c r="AA4" s="257">
        <v>126525</v>
      </c>
      <c r="AB4" s="257">
        <v>121323</v>
      </c>
      <c r="AC4" s="257">
        <v>582371</v>
      </c>
      <c r="AD4" s="257">
        <v>17880</v>
      </c>
      <c r="AE4" s="257">
        <v>740340</v>
      </c>
      <c r="AF4" s="257">
        <v>154850</v>
      </c>
      <c r="AG4" s="257">
        <v>63926</v>
      </c>
      <c r="AH4" s="257">
        <v>2927</v>
      </c>
      <c r="AI4" s="257">
        <v>300161</v>
      </c>
      <c r="AJ4" s="257">
        <v>19362</v>
      </c>
      <c r="AK4" s="257">
        <v>148521</v>
      </c>
      <c r="AL4" s="258" t="str">
        <f>CONCATENATE("Q",Table1[[#This Row],[QUARTER]],"-",Table1[[#This Row],[COUNT_YEAR]])</f>
        <v>Q3-2014</v>
      </c>
      <c r="AM4" s="259">
        <f>Table1[[#This Row],[OUTSD_IND_HEALTH_TOTAL]]-Table1[[#This Row],[OUTSD_IND_GRANDFATHER]]+Table1[[#This Row],[EXCHG_IND_HEALTH_TOTAL]]</f>
        <v>164128</v>
      </c>
      <c r="AN4" s="259">
        <f>Table1[[#This Row],[OUTSD_SG_HEALTH_TOTAL]]-Table1[[#This Row],[OUTSD_SG_GRANDFATHER]]+Table1[[#This Row],[EXCHG_SG_HEALTH_TOTAL]]</f>
        <v>45754</v>
      </c>
      <c r="AO4" s="257">
        <f>Table1[[#This Row],[EXCHG_IND_HEALTH_TOTAL]]+Table1[[#This Row],[OUTSD_IND_HEALTH_TOTAL]]</f>
        <v>211848</v>
      </c>
      <c r="AP4" s="257">
        <f>Table1[[#This Row],[EXCHG_SG_HEALTH_TOTAL]]+Table1[[#This Row],[OUTSD_SG_HEALTH_TOTAL]]</f>
        <v>172279</v>
      </c>
      <c r="AQ4" s="259">
        <f>Table1[[#This Row],[OUTSD_ATM_HEALTH_TOTAL]]+Table1[[#This Row],[OUTSD_LG_HEALTH_TOTAL]]+Table1[[#This Row],[Individual Total]]+Table1[[#This Row],[Small Group Total]]+Table1[[#This Row],[OUTSD_STUDENT]]</f>
        <v>1105701</v>
      </c>
    </row>
    <row r="5" spans="1:43">
      <c r="A5">
        <v>2014</v>
      </c>
      <c r="B5">
        <v>4</v>
      </c>
      <c r="C5" s="257">
        <v>69488</v>
      </c>
      <c r="D5" s="257">
        <v>14701</v>
      </c>
      <c r="E5" s="257">
        <v>46573</v>
      </c>
      <c r="F5" s="257">
        <v>7169</v>
      </c>
      <c r="G5" s="257">
        <v>692</v>
      </c>
      <c r="H5" s="257">
        <v>0</v>
      </c>
      <c r="I5" s="257">
        <v>353</v>
      </c>
      <c r="J5" s="257">
        <v>68</v>
      </c>
      <c r="K5" s="257">
        <v>12</v>
      </c>
      <c r="L5" s="257">
        <v>38</v>
      </c>
      <c r="M5" s="257">
        <v>18</v>
      </c>
      <c r="N5" s="257">
        <v>0</v>
      </c>
      <c r="O5" s="257">
        <v>0</v>
      </c>
      <c r="P5" s="257">
        <v>134081</v>
      </c>
      <c r="Q5" s="257">
        <v>25538</v>
      </c>
      <c r="R5" s="257">
        <v>40672</v>
      </c>
      <c r="S5" s="257">
        <v>21225</v>
      </c>
      <c r="T5" s="257">
        <v>1211</v>
      </c>
      <c r="U5" s="257">
        <v>45435</v>
      </c>
      <c r="V5" s="257">
        <v>172310</v>
      </c>
      <c r="W5" s="257">
        <v>5575</v>
      </c>
      <c r="X5" s="257">
        <v>19610</v>
      </c>
      <c r="Y5" s="257">
        <v>20411</v>
      </c>
      <c r="Z5" s="257">
        <v>8614</v>
      </c>
      <c r="AA5" s="257">
        <v>118100</v>
      </c>
      <c r="AB5" s="257">
        <v>120163</v>
      </c>
      <c r="AC5" s="257">
        <v>584522</v>
      </c>
      <c r="AD5" s="257">
        <v>17558</v>
      </c>
      <c r="AE5" s="257">
        <v>723556</v>
      </c>
      <c r="AF5" s="257">
        <v>149823</v>
      </c>
      <c r="AG5" s="257">
        <v>63850</v>
      </c>
      <c r="AH5" s="257">
        <v>2619</v>
      </c>
      <c r="AI5" s="257">
        <v>300259</v>
      </c>
      <c r="AJ5" s="257">
        <v>19502</v>
      </c>
      <c r="AK5" s="257">
        <v>148703</v>
      </c>
      <c r="AL5" s="258" t="str">
        <f>CONCATENATE("Q",Table1[[#This Row],[QUARTER]],"-",Table1[[#This Row],[COUNT_YEAR]])</f>
        <v>Q4-2014</v>
      </c>
      <c r="AM5" s="259">
        <f>Table1[[#This Row],[OUTSD_IND_HEALTH_TOTAL]]-Table1[[#This Row],[OUTSD_IND_GRANDFATHER]]+Table1[[#This Row],[EXCHG_IND_HEALTH_TOTAL]]</f>
        <v>158134</v>
      </c>
      <c r="AN5" s="259">
        <f>Table1[[#This Row],[OUTSD_SG_HEALTH_TOTAL]]-Table1[[#This Row],[OUTSD_SG_GRANDFATHER]]+Table1[[#This Row],[EXCHG_SG_HEALTH_TOTAL]]</f>
        <v>54278</v>
      </c>
      <c r="AO5" s="257">
        <f>Table1[[#This Row],[EXCHG_IND_HEALTH_TOTAL]]+Table1[[#This Row],[OUTSD_IND_HEALTH_TOTAL]]</f>
        <v>203569</v>
      </c>
      <c r="AP5" s="257">
        <f>Table1[[#This Row],[EXCHG_SG_HEALTH_TOTAL]]+Table1[[#This Row],[OUTSD_SG_HEALTH_TOTAL]]</f>
        <v>172378</v>
      </c>
      <c r="AQ5" s="259">
        <f>Table1[[#This Row],[OUTSD_ATM_HEALTH_TOTAL]]+Table1[[#This Row],[OUTSD_LG_HEALTH_TOTAL]]+Table1[[#This Row],[Individual Total]]+Table1[[#This Row],[Small Group Total]]+Table1[[#This Row],[OUTSD_STUDENT]]</f>
        <v>1098190</v>
      </c>
    </row>
    <row r="6" spans="1:43">
      <c r="A6">
        <v>2015</v>
      </c>
      <c r="B6">
        <v>1</v>
      </c>
      <c r="C6" s="257">
        <v>106563</v>
      </c>
      <c r="D6" s="257">
        <v>27750</v>
      </c>
      <c r="E6" s="257">
        <v>68262</v>
      </c>
      <c r="F6" s="257">
        <v>9052</v>
      </c>
      <c r="G6" s="257">
        <v>716</v>
      </c>
      <c r="H6" s="257">
        <v>0</v>
      </c>
      <c r="I6" s="257">
        <v>783</v>
      </c>
      <c r="J6" s="257">
        <v>2002</v>
      </c>
      <c r="K6" s="257">
        <v>153</v>
      </c>
      <c r="L6" s="257">
        <v>823</v>
      </c>
      <c r="M6" s="257">
        <v>443</v>
      </c>
      <c r="N6" s="257">
        <v>583</v>
      </c>
      <c r="O6" s="257">
        <v>0</v>
      </c>
      <c r="P6" s="257">
        <v>136212</v>
      </c>
      <c r="Q6" s="257">
        <v>28386</v>
      </c>
      <c r="R6" s="257">
        <v>48560</v>
      </c>
      <c r="S6" s="257">
        <v>24767</v>
      </c>
      <c r="T6" s="257">
        <v>1570</v>
      </c>
      <c r="U6" s="257">
        <v>32929</v>
      </c>
      <c r="V6" s="257">
        <v>166035</v>
      </c>
      <c r="W6" s="257">
        <v>6447</v>
      </c>
      <c r="X6" s="257">
        <v>24698</v>
      </c>
      <c r="Y6" s="257">
        <v>24933</v>
      </c>
      <c r="Z6" s="257">
        <v>11046</v>
      </c>
      <c r="AA6" s="257">
        <v>98911</v>
      </c>
      <c r="AB6" s="257">
        <v>136077</v>
      </c>
      <c r="AC6" s="257">
        <v>573223</v>
      </c>
      <c r="AD6" s="257">
        <v>20130</v>
      </c>
      <c r="AE6" s="257">
        <v>697664</v>
      </c>
      <c r="AF6" s="257">
        <v>140321</v>
      </c>
      <c r="AG6" s="257">
        <v>63919</v>
      </c>
      <c r="AH6" s="257">
        <v>900</v>
      </c>
      <c r="AI6" s="257">
        <v>303488</v>
      </c>
      <c r="AJ6" s="257">
        <v>20080</v>
      </c>
      <c r="AK6" s="257">
        <v>151346</v>
      </c>
      <c r="AL6" s="258" t="str">
        <f>CONCATENATE("Q",Table1[[#This Row],[QUARTER]],"-",Table1[[#This Row],[COUNT_YEAR]])</f>
        <v>Q1-2015</v>
      </c>
      <c r="AM6" s="259">
        <f>Table1[[#This Row],[OUTSD_IND_HEALTH_TOTAL]]-Table1[[#This Row],[OUTSD_IND_GRANDFATHER]]+Table1[[#This Row],[EXCHG_IND_HEALTH_TOTAL]]</f>
        <v>209846</v>
      </c>
      <c r="AN6" s="259">
        <f>Table1[[#This Row],[OUTSD_SG_HEALTH_TOTAL]]-Table1[[#This Row],[OUTSD_SG_GRANDFATHER]]+Table1[[#This Row],[EXCHG_SG_HEALTH_TOTAL]]</f>
        <v>69126</v>
      </c>
      <c r="AO6" s="257">
        <f>Table1[[#This Row],[EXCHG_IND_HEALTH_TOTAL]]+Table1[[#This Row],[OUTSD_IND_HEALTH_TOTAL]]</f>
        <v>242775</v>
      </c>
      <c r="AP6" s="257">
        <f>Table1[[#This Row],[EXCHG_SG_HEALTH_TOTAL]]+Table1[[#This Row],[OUTSD_SG_HEALTH_TOTAL]]</f>
        <v>168037</v>
      </c>
      <c r="AQ6" s="259">
        <f>Table1[[#This Row],[OUTSD_ATM_HEALTH_TOTAL]]+Table1[[#This Row],[OUTSD_LG_HEALTH_TOTAL]]+Table1[[#This Row],[Individual Total]]+Table1[[#This Row],[Small Group Total]]+Table1[[#This Row],[OUTSD_STUDENT]]</f>
        <v>1140242</v>
      </c>
    </row>
    <row r="7" spans="1:43">
      <c r="A7">
        <v>2015</v>
      </c>
      <c r="B7">
        <v>2</v>
      </c>
      <c r="C7" s="257">
        <v>107521</v>
      </c>
      <c r="D7" s="257">
        <v>27844</v>
      </c>
      <c r="E7" s="257">
        <v>68727</v>
      </c>
      <c r="F7" s="257">
        <v>9297</v>
      </c>
      <c r="G7" s="257">
        <v>899</v>
      </c>
      <c r="H7" s="257">
        <v>0</v>
      </c>
      <c r="I7" s="257">
        <v>754</v>
      </c>
      <c r="J7" s="257">
        <v>2869</v>
      </c>
      <c r="K7" s="257">
        <v>292</v>
      </c>
      <c r="L7" s="257">
        <v>1240</v>
      </c>
      <c r="M7" s="257">
        <v>584</v>
      </c>
      <c r="N7" s="257">
        <v>753</v>
      </c>
      <c r="O7" s="257">
        <v>0</v>
      </c>
      <c r="P7" s="257">
        <v>133989</v>
      </c>
      <c r="Q7" s="257">
        <v>27495</v>
      </c>
      <c r="R7" s="257">
        <v>48451</v>
      </c>
      <c r="S7" s="257">
        <v>25008</v>
      </c>
      <c r="T7" s="257">
        <v>1663</v>
      </c>
      <c r="U7" s="257">
        <v>31372</v>
      </c>
      <c r="V7" s="257">
        <v>161677</v>
      </c>
      <c r="W7" s="257">
        <v>6207</v>
      </c>
      <c r="X7" s="257">
        <v>23807</v>
      </c>
      <c r="Y7" s="257">
        <v>24381</v>
      </c>
      <c r="Z7" s="257">
        <v>11611</v>
      </c>
      <c r="AA7" s="257">
        <v>95671</v>
      </c>
      <c r="AB7" s="257">
        <v>135375</v>
      </c>
      <c r="AC7" s="257">
        <v>574283</v>
      </c>
      <c r="AD7" s="257">
        <v>19095</v>
      </c>
      <c r="AE7" s="257">
        <v>696757</v>
      </c>
      <c r="AF7" s="257">
        <v>160884</v>
      </c>
      <c r="AG7" s="257">
        <v>63649</v>
      </c>
      <c r="AH7" s="257">
        <v>1287</v>
      </c>
      <c r="AI7" s="257">
        <v>303667</v>
      </c>
      <c r="AJ7" s="257">
        <v>20323</v>
      </c>
      <c r="AK7" s="257">
        <v>147662</v>
      </c>
      <c r="AL7" s="258" t="str">
        <f>CONCATENATE("Q",Table1[[#This Row],[QUARTER]],"-",Table1[[#This Row],[COUNT_YEAR]])</f>
        <v>Q2-2015</v>
      </c>
      <c r="AM7" s="259">
        <f>Table1[[#This Row],[OUTSD_IND_HEALTH_TOTAL]]-Table1[[#This Row],[OUTSD_IND_GRANDFATHER]]+Table1[[#This Row],[EXCHG_IND_HEALTH_TOTAL]]</f>
        <v>210138</v>
      </c>
      <c r="AN7" s="259">
        <f>Table1[[#This Row],[OUTSD_SG_HEALTH_TOTAL]]-Table1[[#This Row],[OUTSD_SG_GRANDFATHER]]+Table1[[#This Row],[EXCHG_SG_HEALTH_TOTAL]]</f>
        <v>68875</v>
      </c>
      <c r="AO7" s="257">
        <f>Table1[[#This Row],[EXCHG_IND_HEALTH_TOTAL]]+Table1[[#This Row],[OUTSD_IND_HEALTH_TOTAL]]</f>
        <v>241510</v>
      </c>
      <c r="AP7" s="257">
        <f>Table1[[#This Row],[EXCHG_SG_HEALTH_TOTAL]]+Table1[[#This Row],[OUTSD_SG_HEALTH_TOTAL]]</f>
        <v>164546</v>
      </c>
      <c r="AQ7" s="259">
        <f>Table1[[#This Row],[OUTSD_ATM_HEALTH_TOTAL]]+Table1[[#This Row],[OUTSD_LG_HEALTH_TOTAL]]+Table1[[#This Row],[Individual Total]]+Table1[[#This Row],[Small Group Total]]+Table1[[#This Row],[OUTSD_STUDENT]]</f>
        <v>1134809</v>
      </c>
    </row>
    <row r="8" spans="1:43">
      <c r="A8">
        <v>2015</v>
      </c>
      <c r="B8">
        <v>3</v>
      </c>
      <c r="C8" s="257">
        <v>102138</v>
      </c>
      <c r="D8" s="257">
        <v>25656</v>
      </c>
      <c r="E8" s="257">
        <v>65658</v>
      </c>
      <c r="F8" s="257">
        <v>9285</v>
      </c>
      <c r="G8" s="257">
        <v>863</v>
      </c>
      <c r="H8" s="257">
        <v>0</v>
      </c>
      <c r="I8" s="257">
        <v>676</v>
      </c>
      <c r="J8" s="257">
        <v>3310</v>
      </c>
      <c r="K8" s="257">
        <v>329</v>
      </c>
      <c r="L8" s="257">
        <v>1395</v>
      </c>
      <c r="M8" s="257">
        <v>548</v>
      </c>
      <c r="N8" s="257">
        <v>1038</v>
      </c>
      <c r="O8" s="257">
        <v>0</v>
      </c>
      <c r="P8" s="257">
        <v>132342</v>
      </c>
      <c r="Q8" s="257">
        <v>26765</v>
      </c>
      <c r="R8" s="257">
        <v>48490</v>
      </c>
      <c r="S8" s="257">
        <v>25230</v>
      </c>
      <c r="T8" s="257">
        <v>1564</v>
      </c>
      <c r="U8" s="257">
        <v>30293</v>
      </c>
      <c r="V8" s="257">
        <v>161613</v>
      </c>
      <c r="W8" s="257">
        <v>6559</v>
      </c>
      <c r="X8" s="257">
        <v>25949</v>
      </c>
      <c r="Y8" s="257">
        <v>26884</v>
      </c>
      <c r="Z8" s="257">
        <v>12385</v>
      </c>
      <c r="AA8" s="257">
        <v>89836</v>
      </c>
      <c r="AB8" s="257">
        <v>137077</v>
      </c>
      <c r="AC8" s="257">
        <v>570079</v>
      </c>
      <c r="AD8" s="257">
        <v>24114</v>
      </c>
      <c r="AE8" s="257">
        <v>729906</v>
      </c>
      <c r="AF8" s="257">
        <v>159412</v>
      </c>
      <c r="AG8" s="257">
        <v>63598</v>
      </c>
      <c r="AH8" s="257">
        <v>3074</v>
      </c>
      <c r="AI8" s="257">
        <v>308637</v>
      </c>
      <c r="AJ8" s="257">
        <v>20477</v>
      </c>
      <c r="AK8" s="257">
        <v>147924</v>
      </c>
      <c r="AL8" s="258" t="str">
        <f>CONCATENATE("Q",Table1[[#This Row],[QUARTER]],"-",Table1[[#This Row],[COUNT_YEAR]])</f>
        <v>Q3-2015</v>
      </c>
      <c r="AM8" s="259">
        <f>Table1[[#This Row],[OUTSD_IND_HEALTH_TOTAL]]-Table1[[#This Row],[OUTSD_IND_GRANDFATHER]]+Table1[[#This Row],[EXCHG_IND_HEALTH_TOTAL]]</f>
        <v>204187</v>
      </c>
      <c r="AN8" s="259">
        <f>Table1[[#This Row],[OUTSD_SG_HEALTH_TOTAL]]-Table1[[#This Row],[OUTSD_SG_GRANDFATHER]]+Table1[[#This Row],[EXCHG_SG_HEALTH_TOTAL]]</f>
        <v>75087</v>
      </c>
      <c r="AO8" s="257">
        <f>Table1[[#This Row],[EXCHG_IND_HEALTH_TOTAL]]+Table1[[#This Row],[OUTSD_IND_HEALTH_TOTAL]]</f>
        <v>234480</v>
      </c>
      <c r="AP8" s="257">
        <f>Table1[[#This Row],[EXCHG_SG_HEALTH_TOTAL]]+Table1[[#This Row],[OUTSD_SG_HEALTH_TOTAL]]</f>
        <v>164923</v>
      </c>
      <c r="AQ8" s="259">
        <f>Table1[[#This Row],[OUTSD_ATM_HEALTH_TOTAL]]+Table1[[#This Row],[OUTSD_LG_HEALTH_TOTAL]]+Table1[[#This Row],[Individual Total]]+Table1[[#This Row],[Small Group Total]]+Table1[[#This Row],[OUTSD_STUDENT]]</f>
        <v>1130673</v>
      </c>
    </row>
    <row r="9" spans="1:43">
      <c r="A9">
        <v>2015</v>
      </c>
      <c r="B9">
        <v>4</v>
      </c>
      <c r="C9" s="257">
        <v>92984</v>
      </c>
      <c r="D9" s="257">
        <v>22498</v>
      </c>
      <c r="E9" s="257">
        <v>60740</v>
      </c>
      <c r="F9" s="257">
        <v>8828</v>
      </c>
      <c r="G9" s="257">
        <v>385</v>
      </c>
      <c r="H9" s="257">
        <v>0</v>
      </c>
      <c r="I9" s="257">
        <v>533</v>
      </c>
      <c r="J9" s="257">
        <v>1075</v>
      </c>
      <c r="K9" s="257">
        <v>85</v>
      </c>
      <c r="L9" s="257">
        <v>645</v>
      </c>
      <c r="M9" s="257">
        <v>295</v>
      </c>
      <c r="N9" s="257">
        <v>50</v>
      </c>
      <c r="O9" s="257">
        <v>0</v>
      </c>
      <c r="P9" s="257">
        <v>126594</v>
      </c>
      <c r="Q9" s="257">
        <v>25070</v>
      </c>
      <c r="R9" s="257">
        <v>46891</v>
      </c>
      <c r="S9" s="257">
        <v>24614</v>
      </c>
      <c r="T9" s="257">
        <v>1099</v>
      </c>
      <c r="U9" s="257">
        <v>28920</v>
      </c>
      <c r="V9" s="257">
        <v>157026</v>
      </c>
      <c r="W9" s="257">
        <v>6992</v>
      </c>
      <c r="X9" s="257">
        <v>27759</v>
      </c>
      <c r="Y9" s="257">
        <v>26254</v>
      </c>
      <c r="Z9" s="257">
        <v>13450</v>
      </c>
      <c r="AA9" s="257">
        <v>82571</v>
      </c>
      <c r="AB9" s="257">
        <v>139107</v>
      </c>
      <c r="AC9" s="257">
        <v>581409</v>
      </c>
      <c r="AD9" s="257">
        <v>18090</v>
      </c>
      <c r="AE9" s="257">
        <v>711090</v>
      </c>
      <c r="AF9" s="257">
        <v>159633</v>
      </c>
      <c r="AG9" s="257">
        <v>63554</v>
      </c>
      <c r="AH9" s="257">
        <v>3043</v>
      </c>
      <c r="AI9" s="257">
        <v>311435</v>
      </c>
      <c r="AJ9" s="257">
        <v>20595</v>
      </c>
      <c r="AK9" s="257">
        <v>138982</v>
      </c>
      <c r="AL9" s="260" t="str">
        <f>CONCATENATE("Q",Table1[[#This Row],[QUARTER]],"-",Table1[[#This Row],[COUNT_YEAR]])</f>
        <v>Q4-2015</v>
      </c>
      <c r="AM9" s="261">
        <f>Table1[[#This Row],[OUTSD_IND_HEALTH_TOTAL]]-Table1[[#This Row],[OUTSD_IND_GRANDFATHER]]+Table1[[#This Row],[EXCHG_IND_HEALTH_TOTAL]]</f>
        <v>190658</v>
      </c>
      <c r="AN9" s="261">
        <f>Table1[[#This Row],[OUTSD_SG_HEALTH_TOTAL]]-Table1[[#This Row],[OUTSD_SG_GRANDFATHER]]+Table1[[#This Row],[EXCHG_SG_HEALTH_TOTAL]]</f>
        <v>75530</v>
      </c>
      <c r="AO9" s="261">
        <f>Table1[[#This Row],[EXCHG_IND_HEALTH_TOTAL]]+Table1[[#This Row],[OUTSD_IND_HEALTH_TOTAL]]</f>
        <v>219578</v>
      </c>
      <c r="AP9" s="261">
        <f>Table1[[#This Row],[EXCHG_SG_HEALTH_TOTAL]]+Table1[[#This Row],[OUTSD_SG_HEALTH_TOTAL]]</f>
        <v>158101</v>
      </c>
      <c r="AQ9" s="261">
        <f>Table1[[#This Row],[OUTSD_ATM_HEALTH_TOTAL]]+Table1[[#This Row],[OUTSD_LG_HEALTH_TOTAL]]+Table1[[#This Row],[Individual Total]]+Table1[[#This Row],[Small Group Total]]+Table1[[#This Row],[OUTSD_STUDENT]]</f>
        <v>1116285</v>
      </c>
    </row>
    <row r="10" spans="1:43">
      <c r="A10">
        <v>2016</v>
      </c>
      <c r="B10">
        <v>1</v>
      </c>
      <c r="C10" s="257">
        <v>132157</v>
      </c>
      <c r="D10" s="257">
        <v>37029</v>
      </c>
      <c r="E10" s="257">
        <v>80688</v>
      </c>
      <c r="F10" s="257">
        <v>13265</v>
      </c>
      <c r="G10" s="257">
        <v>0</v>
      </c>
      <c r="H10" s="257">
        <v>0</v>
      </c>
      <c r="I10" s="257">
        <v>1175</v>
      </c>
      <c r="J10" s="257">
        <v>1211</v>
      </c>
      <c r="K10" s="257">
        <v>79</v>
      </c>
      <c r="L10" s="257">
        <v>685</v>
      </c>
      <c r="M10" s="257">
        <v>396</v>
      </c>
      <c r="N10" s="257">
        <v>51</v>
      </c>
      <c r="O10" s="257">
        <v>0</v>
      </c>
      <c r="P10" s="257">
        <v>107889</v>
      </c>
      <c r="Q10" s="257">
        <v>28231</v>
      </c>
      <c r="R10" s="257">
        <v>48655</v>
      </c>
      <c r="S10" s="257">
        <v>22752</v>
      </c>
      <c r="T10" s="257">
        <v>351</v>
      </c>
      <c r="U10" s="257">
        <v>7900</v>
      </c>
      <c r="V10" s="257">
        <v>161072</v>
      </c>
      <c r="W10" s="257">
        <v>7692</v>
      </c>
      <c r="X10" s="257">
        <v>36891</v>
      </c>
      <c r="Y10" s="257">
        <v>36221</v>
      </c>
      <c r="Z10" s="257">
        <v>17715</v>
      </c>
      <c r="AA10" s="257">
        <v>62553</v>
      </c>
      <c r="AB10" s="257">
        <v>139345</v>
      </c>
      <c r="AC10" s="257">
        <v>586354</v>
      </c>
      <c r="AD10" s="257">
        <v>16429</v>
      </c>
      <c r="AE10" s="257">
        <v>788327</v>
      </c>
      <c r="AF10" s="257">
        <v>169742</v>
      </c>
      <c r="AG10" s="257">
        <v>64778</v>
      </c>
      <c r="AH10" s="257">
        <v>3679</v>
      </c>
      <c r="AI10" s="257">
        <v>315212</v>
      </c>
      <c r="AJ10" s="257">
        <v>21849</v>
      </c>
      <c r="AK10" s="257">
        <v>152005</v>
      </c>
      <c r="AL10" s="260" t="str">
        <f>CONCATENATE("Q",Table1[[#This Row],[QUARTER]],"-",Table1[[#This Row],[COUNT_YEAR]])</f>
        <v>Q1-2016</v>
      </c>
      <c r="AM10" s="261">
        <f>Table1[[#This Row],[OUTSD_IND_HEALTH_TOTAL]]-Table1[[#This Row],[OUTSD_IND_GRANDFATHER]]+Table1[[#This Row],[EXCHG_IND_HEALTH_TOTAL]]</f>
        <v>232146</v>
      </c>
      <c r="AN10" s="261">
        <f>Table1[[#This Row],[OUTSD_SG_HEALTH_TOTAL]]-Table1[[#This Row],[OUTSD_SG_GRANDFATHER]]+Table1[[#This Row],[EXCHG_SG_HEALTH_TOTAL]]</f>
        <v>99730</v>
      </c>
      <c r="AO10" s="261">
        <f>Table1[[#This Row],[EXCHG_IND_HEALTH_TOTAL]]+Table1[[#This Row],[OUTSD_IND_HEALTH_TOTAL]]</f>
        <v>240046</v>
      </c>
      <c r="AP10" s="261">
        <f>Table1[[#This Row],[EXCHG_SG_HEALTH_TOTAL]]+Table1[[#This Row],[OUTSD_SG_HEALTH_TOTAL]]</f>
        <v>162283</v>
      </c>
      <c r="AQ10" s="261">
        <f>Table1[[#This Row],[OUTSD_ATM_HEALTH_TOTAL]]+Table1[[#This Row],[OUTSD_LG_HEALTH_TOTAL]]+Table1[[#This Row],[Individual Total]]+Table1[[#This Row],[Small Group Total]]+Table1[[#This Row],[OUTSD_STUDENT]]</f>
        <v>1144457</v>
      </c>
    </row>
    <row r="11" spans="1:43">
      <c r="A11">
        <v>2016</v>
      </c>
      <c r="B11">
        <v>2</v>
      </c>
      <c r="C11" s="257">
        <v>127767</v>
      </c>
      <c r="D11" s="257">
        <v>34837</v>
      </c>
      <c r="E11" s="257">
        <v>78708</v>
      </c>
      <c r="F11" s="257">
        <v>13140</v>
      </c>
      <c r="G11" s="257">
        <v>0</v>
      </c>
      <c r="H11" s="257">
        <v>0</v>
      </c>
      <c r="I11" s="257">
        <v>1082</v>
      </c>
      <c r="J11" s="257">
        <v>1142</v>
      </c>
      <c r="K11" s="257">
        <v>79</v>
      </c>
      <c r="L11" s="257">
        <v>637</v>
      </c>
      <c r="M11" s="257">
        <v>392</v>
      </c>
      <c r="N11" s="257">
        <v>34</v>
      </c>
      <c r="O11" s="257">
        <v>0</v>
      </c>
      <c r="P11" s="257">
        <v>104595</v>
      </c>
      <c r="Q11" s="257">
        <v>27003</v>
      </c>
      <c r="R11" s="257">
        <v>47433</v>
      </c>
      <c r="S11" s="257">
        <v>22249</v>
      </c>
      <c r="T11" s="257">
        <v>339</v>
      </c>
      <c r="U11" s="257">
        <v>7571</v>
      </c>
      <c r="V11" s="257">
        <v>161478</v>
      </c>
      <c r="W11" s="257">
        <v>7445</v>
      </c>
      <c r="X11" s="257">
        <v>37288</v>
      </c>
      <c r="Y11" s="257">
        <v>37175</v>
      </c>
      <c r="Z11" s="257">
        <v>18108</v>
      </c>
      <c r="AA11" s="257">
        <v>61462</v>
      </c>
      <c r="AB11" s="257">
        <v>139098</v>
      </c>
      <c r="AC11" s="257">
        <v>587772</v>
      </c>
      <c r="AD11" s="257">
        <v>16833</v>
      </c>
      <c r="AE11" s="257">
        <v>802628</v>
      </c>
      <c r="AF11" s="257">
        <v>171906</v>
      </c>
      <c r="AG11" s="257">
        <v>64709</v>
      </c>
      <c r="AH11" s="257">
        <v>5626</v>
      </c>
      <c r="AI11" s="257">
        <v>314233</v>
      </c>
      <c r="AJ11" s="257">
        <v>21995</v>
      </c>
      <c r="AK11" s="257">
        <v>153357</v>
      </c>
      <c r="AL11" s="262" t="str">
        <f>CONCATENATE("Q",Table1[[#This Row],[QUARTER]],"-",Table1[[#This Row],[COUNT_YEAR]])</f>
        <v>Q2-2016</v>
      </c>
      <c r="AM11" s="263">
        <f>Table1[[#This Row],[OUTSD_IND_HEALTH_TOTAL]]-Table1[[#This Row],[OUTSD_IND_GRANDFATHER]]+Table1[[#This Row],[EXCHG_IND_HEALTH_TOTAL]]</f>
        <v>224791</v>
      </c>
      <c r="AN11" s="263">
        <f>Table1[[#This Row],[OUTSD_SG_HEALTH_TOTAL]]-Table1[[#This Row],[OUTSD_SG_GRANDFATHER]]+Table1[[#This Row],[EXCHG_SG_HEALTH_TOTAL]]</f>
        <v>101158</v>
      </c>
      <c r="AO11" s="263">
        <f>Table1[[#This Row],[EXCHG_IND_HEALTH_TOTAL]]+Table1[[#This Row],[OUTSD_IND_HEALTH_TOTAL]]</f>
        <v>232362</v>
      </c>
      <c r="AP11" s="263">
        <f>Table1[[#This Row],[EXCHG_SG_HEALTH_TOTAL]]+Table1[[#This Row],[OUTSD_SG_HEALTH_TOTAL]]</f>
        <v>162620</v>
      </c>
      <c r="AQ11" s="263">
        <f>Table1[[#This Row],[OUTSD_ATM_HEALTH_TOTAL]]+Table1[[#This Row],[OUTSD_LG_HEALTH_TOTAL]]+Table1[[#This Row],[Individual Total]]+Table1[[#This Row],[Small Group Total]]+Table1[[#This Row],[OUTSD_STUDENT]]</f>
        <v>1138685</v>
      </c>
    </row>
    <row r="12" spans="1:43">
      <c r="A12">
        <v>2016</v>
      </c>
      <c r="B12">
        <v>3</v>
      </c>
      <c r="C12" s="257">
        <v>124497</v>
      </c>
      <c r="D12" s="257">
        <v>33334</v>
      </c>
      <c r="E12" s="257">
        <v>76357</v>
      </c>
      <c r="F12" s="257">
        <v>13720</v>
      </c>
      <c r="G12" s="257">
        <v>0</v>
      </c>
      <c r="H12" s="257">
        <v>0</v>
      </c>
      <c r="I12" s="257">
        <v>1086</v>
      </c>
      <c r="J12" s="257">
        <v>977</v>
      </c>
      <c r="K12" s="257">
        <v>54</v>
      </c>
      <c r="L12" s="257">
        <v>566</v>
      </c>
      <c r="M12" s="257">
        <v>356</v>
      </c>
      <c r="N12" s="257">
        <v>1</v>
      </c>
      <c r="O12" s="257">
        <v>0</v>
      </c>
      <c r="P12" s="257">
        <v>102147</v>
      </c>
      <c r="Q12" s="257">
        <v>27142</v>
      </c>
      <c r="R12" s="257">
        <v>46525</v>
      </c>
      <c r="S12" s="257">
        <v>22243</v>
      </c>
      <c r="T12" s="257">
        <v>342</v>
      </c>
      <c r="U12" s="257">
        <v>5895</v>
      </c>
      <c r="V12" s="257">
        <v>160315</v>
      </c>
      <c r="W12" s="257">
        <v>7190</v>
      </c>
      <c r="X12" s="257">
        <v>38936</v>
      </c>
      <c r="Y12" s="257">
        <v>38372</v>
      </c>
      <c r="Z12" s="257">
        <v>17483</v>
      </c>
      <c r="AA12" s="257">
        <v>58334</v>
      </c>
      <c r="AB12" s="257">
        <v>139938</v>
      </c>
      <c r="AC12" s="257">
        <v>591847</v>
      </c>
      <c r="AD12" s="257">
        <v>15346</v>
      </c>
      <c r="AE12" s="257">
        <v>808674</v>
      </c>
      <c r="AF12" s="257">
        <v>174761</v>
      </c>
      <c r="AG12" s="257">
        <v>64789</v>
      </c>
      <c r="AH12" s="257">
        <v>6843</v>
      </c>
      <c r="AI12" s="257">
        <v>317874</v>
      </c>
      <c r="AJ12" s="257">
        <v>22106</v>
      </c>
      <c r="AK12" s="257">
        <v>156977</v>
      </c>
      <c r="AL12" s="264" t="str">
        <f>CONCATENATE("Q",Table1[[#This Row],[QUARTER]],"-",Table1[[#This Row],[COUNT_YEAR]])</f>
        <v>Q3-2016</v>
      </c>
      <c r="AM12" s="257">
        <f>Table1[[#This Row],[OUTSD_IND_HEALTH_TOTAL]]-Table1[[#This Row],[OUTSD_IND_GRANDFATHER]]+Table1[[#This Row],[EXCHG_IND_HEALTH_TOTAL]]</f>
        <v>220749</v>
      </c>
      <c r="AN12" s="257">
        <f>Table1[[#This Row],[OUTSD_SG_HEALTH_TOTAL]]-Table1[[#This Row],[OUTSD_SG_GRANDFATHER]]+Table1[[#This Row],[EXCHG_SG_HEALTH_TOTAL]]</f>
        <v>102958</v>
      </c>
      <c r="AO12" s="257">
        <f>Table1[[#This Row],[EXCHG_IND_HEALTH_TOTAL]]+Table1[[#This Row],[OUTSD_IND_HEALTH_TOTAL]]</f>
        <v>226644</v>
      </c>
      <c r="AP12" s="257">
        <f>Table1[[#This Row],[EXCHG_SG_HEALTH_TOTAL]]+Table1[[#This Row],[OUTSD_SG_HEALTH_TOTAL]]</f>
        <v>161292</v>
      </c>
      <c r="AQ12" s="257">
        <f>Table1[[#This Row],[OUTSD_ATM_HEALTH_TOTAL]]+Table1[[#This Row],[OUTSD_LG_HEALTH_TOTAL]]+Table1[[#This Row],[Individual Total]]+Table1[[#This Row],[Small Group Total]]+Table1[[#This Row],[OUTSD_STUDENT]]</f>
        <v>1135067</v>
      </c>
    </row>
    <row r="13" spans="1:43">
      <c r="A13">
        <v>2016</v>
      </c>
      <c r="B13">
        <v>4</v>
      </c>
      <c r="C13" s="257">
        <v>117489</v>
      </c>
      <c r="D13" s="257">
        <v>30715</v>
      </c>
      <c r="E13" s="257">
        <v>72796</v>
      </c>
      <c r="F13" s="257">
        <v>12998</v>
      </c>
      <c r="G13" s="257">
        <v>0</v>
      </c>
      <c r="H13" s="257">
        <v>0</v>
      </c>
      <c r="I13" s="257">
        <v>980</v>
      </c>
      <c r="J13" s="257">
        <v>1000</v>
      </c>
      <c r="K13" s="257">
        <v>62</v>
      </c>
      <c r="L13" s="257">
        <v>598</v>
      </c>
      <c r="M13" s="257">
        <v>339</v>
      </c>
      <c r="N13" s="257">
        <v>1</v>
      </c>
      <c r="O13" s="257">
        <v>0</v>
      </c>
      <c r="P13" s="257">
        <v>97440</v>
      </c>
      <c r="Q13" s="257">
        <v>25757</v>
      </c>
      <c r="R13" s="257">
        <v>44345</v>
      </c>
      <c r="S13" s="257">
        <v>21462</v>
      </c>
      <c r="T13" s="257">
        <v>317</v>
      </c>
      <c r="U13" s="257">
        <v>5559</v>
      </c>
      <c r="V13" s="257">
        <v>160751</v>
      </c>
      <c r="W13" s="257">
        <v>7129</v>
      </c>
      <c r="X13" s="257">
        <v>42129</v>
      </c>
      <c r="Y13" s="257">
        <v>41854</v>
      </c>
      <c r="Z13" s="257">
        <v>19165</v>
      </c>
      <c r="AA13" s="257">
        <v>50474</v>
      </c>
      <c r="AB13" s="257">
        <v>143906</v>
      </c>
      <c r="AC13" s="257">
        <v>599048</v>
      </c>
      <c r="AD13" s="257">
        <v>12585</v>
      </c>
      <c r="AE13" s="257">
        <v>807997</v>
      </c>
      <c r="AF13" s="257">
        <v>173221</v>
      </c>
      <c r="AG13" s="257">
        <v>64435</v>
      </c>
      <c r="AH13" s="257">
        <v>6589</v>
      </c>
      <c r="AI13" s="257">
        <v>320044</v>
      </c>
      <c r="AJ13" s="257">
        <v>22340</v>
      </c>
      <c r="AK13" s="257">
        <v>156060</v>
      </c>
      <c r="AL13" s="264" t="str">
        <f>CONCATENATE("Q",Table1[[#This Row],[QUARTER]],"-",Table1[[#This Row],[COUNT_YEAR]])</f>
        <v>Q4-2016</v>
      </c>
      <c r="AM13" s="257">
        <f>Table1[[#This Row],[OUTSD_IND_HEALTH_TOTAL]]-Table1[[#This Row],[OUTSD_IND_GRANDFATHER]]+Table1[[#This Row],[EXCHG_IND_HEALTH_TOTAL]]</f>
        <v>209370</v>
      </c>
      <c r="AN13" s="257">
        <f>Table1[[#This Row],[OUTSD_SG_HEALTH_TOTAL]]-Table1[[#This Row],[OUTSD_SG_GRANDFATHER]]+Table1[[#This Row],[EXCHG_SG_HEALTH_TOTAL]]</f>
        <v>111277</v>
      </c>
      <c r="AO13" s="257">
        <f>Table1[[#This Row],[EXCHG_IND_HEALTH_TOTAL]]+Table1[[#This Row],[OUTSD_IND_HEALTH_TOTAL]]</f>
        <v>214929</v>
      </c>
      <c r="AP13" s="257">
        <f>Table1[[#This Row],[EXCHG_SG_HEALTH_TOTAL]]+Table1[[#This Row],[OUTSD_SG_HEALTH_TOTAL]]</f>
        <v>161751</v>
      </c>
      <c r="AQ13" s="257">
        <f>Table1[[#This Row],[OUTSD_ATM_HEALTH_TOTAL]]+Table1[[#This Row],[OUTSD_LG_HEALTH_TOTAL]]+Table1[[#This Row],[Individual Total]]+Table1[[#This Row],[Small Group Total]]+Table1[[#This Row],[OUTSD_STUDENT]]</f>
        <v>1132219</v>
      </c>
    </row>
    <row r="14" spans="1:43">
      <c r="A14">
        <v>2017</v>
      </c>
      <c r="B14">
        <v>1</v>
      </c>
      <c r="C14" s="257">
        <v>134734</v>
      </c>
      <c r="D14" s="257">
        <v>44779</v>
      </c>
      <c r="E14" s="257">
        <v>82080</v>
      </c>
      <c r="F14" s="257">
        <v>7154</v>
      </c>
      <c r="G14" s="257">
        <v>0</v>
      </c>
      <c r="H14" s="257">
        <v>0</v>
      </c>
      <c r="I14" s="257">
        <v>721</v>
      </c>
      <c r="J14" s="257">
        <v>1020</v>
      </c>
      <c r="K14" s="257">
        <v>91</v>
      </c>
      <c r="L14" s="257">
        <v>665</v>
      </c>
      <c r="M14" s="257">
        <v>263</v>
      </c>
      <c r="N14" s="257">
        <v>1</v>
      </c>
      <c r="O14" s="257">
        <v>0</v>
      </c>
      <c r="P14" s="257">
        <v>81982</v>
      </c>
      <c r="Q14" s="257">
        <v>30295</v>
      </c>
      <c r="R14" s="257">
        <v>38812</v>
      </c>
      <c r="S14" s="257">
        <v>12728</v>
      </c>
      <c r="T14" s="257">
        <v>0</v>
      </c>
      <c r="U14" s="257">
        <v>147</v>
      </c>
      <c r="V14" s="257">
        <v>166940</v>
      </c>
      <c r="W14" s="257">
        <v>7937</v>
      </c>
      <c r="X14" s="257">
        <v>47517</v>
      </c>
      <c r="Y14" s="257">
        <v>49466</v>
      </c>
      <c r="Z14" s="257">
        <v>21815</v>
      </c>
      <c r="AA14" s="257">
        <v>40205</v>
      </c>
      <c r="AB14" s="257">
        <v>144034</v>
      </c>
      <c r="AC14" s="257">
        <v>601558</v>
      </c>
      <c r="AD14" s="257">
        <v>11681</v>
      </c>
      <c r="AE14" s="257">
        <v>823389</v>
      </c>
      <c r="AF14" s="257">
        <v>180992</v>
      </c>
      <c r="AG14" s="257">
        <v>64431</v>
      </c>
      <c r="AH14" s="257">
        <v>6454</v>
      </c>
      <c r="AI14" s="257">
        <v>322996</v>
      </c>
      <c r="AJ14" s="257">
        <v>22617</v>
      </c>
      <c r="AK14" s="257">
        <v>153274</v>
      </c>
      <c r="AL14" s="264" t="str">
        <f>CONCATENATE("Q",Table1[[#This Row],[QUARTER]],"-",Table1[[#This Row],[COUNT_YEAR]])</f>
        <v>Q1-2017</v>
      </c>
      <c r="AM14" s="257">
        <f>Table1[[#This Row],[OUTSD_IND_HEALTH_TOTAL]]-Table1[[#This Row],[OUTSD_IND_GRANDFATHER]]+Table1[[#This Row],[EXCHG_IND_HEALTH_TOTAL]]</f>
        <v>216569</v>
      </c>
      <c r="AN14" s="257">
        <f>Table1[[#This Row],[OUTSD_SG_HEALTH_TOTAL]]-Table1[[#This Row],[OUTSD_SG_GRANDFATHER]]+Table1[[#This Row],[EXCHG_SG_HEALTH_TOTAL]]</f>
        <v>127755</v>
      </c>
      <c r="AO14" s="257">
        <f>Table1[[#This Row],[EXCHG_IND_HEALTH_TOTAL]]+Table1[[#This Row],[OUTSD_IND_HEALTH_TOTAL]]</f>
        <v>216716</v>
      </c>
      <c r="AP14" s="257">
        <f>Table1[[#This Row],[EXCHG_SG_HEALTH_TOTAL]]+Table1[[#This Row],[OUTSD_SG_HEALTH_TOTAL]]</f>
        <v>167960</v>
      </c>
      <c r="AQ14" s="257">
        <f>Table1[[#This Row],[OUTSD_ATM_HEALTH_TOTAL]]+Table1[[#This Row],[OUTSD_LG_HEALTH_TOTAL]]+Table1[[#This Row],[Individual Total]]+Table1[[#This Row],[Small Group Total]]+Table1[[#This Row],[OUTSD_STUDENT]]</f>
        <v>1141949</v>
      </c>
    </row>
    <row r="15" spans="1:43">
      <c r="A15">
        <v>2017</v>
      </c>
      <c r="B15">
        <v>2</v>
      </c>
      <c r="C15" s="257">
        <v>129334</v>
      </c>
      <c r="D15" s="257">
        <v>42392</v>
      </c>
      <c r="E15" s="257">
        <v>79148</v>
      </c>
      <c r="F15" s="257">
        <v>7138</v>
      </c>
      <c r="G15" s="257">
        <v>0</v>
      </c>
      <c r="H15" s="257">
        <v>0</v>
      </c>
      <c r="I15" s="257">
        <v>656</v>
      </c>
      <c r="J15" s="257">
        <v>988</v>
      </c>
      <c r="K15" s="257">
        <v>125</v>
      </c>
      <c r="L15" s="257">
        <v>625</v>
      </c>
      <c r="M15" s="257">
        <v>238</v>
      </c>
      <c r="N15" s="257">
        <v>0</v>
      </c>
      <c r="O15" s="257">
        <v>0</v>
      </c>
      <c r="P15" s="257">
        <v>79070</v>
      </c>
      <c r="Q15" s="257">
        <v>29094</v>
      </c>
      <c r="R15" s="257">
        <v>37573</v>
      </c>
      <c r="S15" s="257">
        <v>12261</v>
      </c>
      <c r="T15" s="257">
        <v>0</v>
      </c>
      <c r="U15" s="257">
        <v>142</v>
      </c>
      <c r="V15" s="257">
        <v>167933</v>
      </c>
      <c r="W15" s="257">
        <v>7741</v>
      </c>
      <c r="X15" s="257">
        <v>48475</v>
      </c>
      <c r="Y15" s="257">
        <v>50323</v>
      </c>
      <c r="Z15" s="257">
        <v>22085</v>
      </c>
      <c r="AA15" s="257">
        <v>39309</v>
      </c>
      <c r="AB15" s="257">
        <v>148098</v>
      </c>
      <c r="AC15" s="257">
        <v>604204</v>
      </c>
      <c r="AD15" s="257">
        <v>12062</v>
      </c>
      <c r="AE15" s="257">
        <v>820829</v>
      </c>
      <c r="AF15" s="257">
        <v>190439</v>
      </c>
      <c r="AG15" s="257">
        <v>64245</v>
      </c>
      <c r="AH15" s="257">
        <v>7292</v>
      </c>
      <c r="AI15" s="257">
        <v>322969</v>
      </c>
      <c r="AJ15" s="257">
        <v>22705</v>
      </c>
      <c r="AK15" s="257">
        <v>160598</v>
      </c>
      <c r="AL15" s="265" t="str">
        <f>CONCATENATE("Q",Table1[[#This Row],[QUARTER]],"-",Table1[[#This Row],[COUNT_YEAR]])</f>
        <v>Q2-2017</v>
      </c>
      <c r="AM15" s="266">
        <f>Table1[[#This Row],[OUTSD_IND_HEALTH_TOTAL]]-Table1[[#This Row],[OUTSD_IND_GRANDFATHER]]+Table1[[#This Row],[EXCHG_IND_HEALTH_TOTAL]]</f>
        <v>208262</v>
      </c>
      <c r="AN15" s="266">
        <f>Table1[[#This Row],[OUTSD_SG_HEALTH_TOTAL]]-Table1[[#This Row],[OUTSD_SG_GRANDFATHER]]+Table1[[#This Row],[EXCHG_SG_HEALTH_TOTAL]]</f>
        <v>129612</v>
      </c>
      <c r="AO15" s="266">
        <f>Table1[[#This Row],[EXCHG_IND_HEALTH_TOTAL]]+Table1[[#This Row],[OUTSD_IND_HEALTH_TOTAL]]</f>
        <v>208404</v>
      </c>
      <c r="AP15" s="266">
        <f>Table1[[#This Row],[EXCHG_SG_HEALTH_TOTAL]]+Table1[[#This Row],[OUTSD_SG_HEALTH_TOTAL]]</f>
        <v>168921</v>
      </c>
      <c r="AQ15" s="266">
        <f>Table1[[#This Row],[OUTSD_ATM_HEALTH_TOTAL]]+Table1[[#This Row],[OUTSD_LG_HEALTH_TOTAL]]+Table1[[#This Row],[Individual Total]]+Table1[[#This Row],[Small Group Total]]+Table1[[#This Row],[OUTSD_STUDENT]]</f>
        <v>1141689</v>
      </c>
    </row>
    <row r="16" spans="1:43">
      <c r="A16">
        <v>2017</v>
      </c>
      <c r="B16">
        <v>3</v>
      </c>
      <c r="C16" s="257">
        <v>124521</v>
      </c>
      <c r="D16" s="257">
        <v>40340</v>
      </c>
      <c r="E16" s="257">
        <v>76627</v>
      </c>
      <c r="F16" s="257">
        <v>6949</v>
      </c>
      <c r="G16" s="257">
        <v>0</v>
      </c>
      <c r="H16" s="257">
        <v>0</v>
      </c>
      <c r="I16" s="257">
        <v>605</v>
      </c>
      <c r="J16" s="257">
        <v>933</v>
      </c>
      <c r="K16" s="257">
        <v>114</v>
      </c>
      <c r="L16" s="257">
        <v>630</v>
      </c>
      <c r="M16" s="257">
        <v>189</v>
      </c>
      <c r="N16" s="257">
        <v>0</v>
      </c>
      <c r="O16" s="257">
        <v>0</v>
      </c>
      <c r="P16" s="257">
        <v>76535</v>
      </c>
      <c r="Q16" s="257">
        <v>28069</v>
      </c>
      <c r="R16" s="257">
        <v>36410</v>
      </c>
      <c r="S16" s="257">
        <v>11919</v>
      </c>
      <c r="T16" s="257">
        <v>0</v>
      </c>
      <c r="U16" s="257">
        <v>137</v>
      </c>
      <c r="V16" s="257">
        <v>169112</v>
      </c>
      <c r="W16" s="257">
        <v>7653</v>
      </c>
      <c r="X16" s="257">
        <v>50472</v>
      </c>
      <c r="Y16" s="257">
        <v>53062</v>
      </c>
      <c r="Z16" s="257">
        <v>22721</v>
      </c>
      <c r="AA16" s="257">
        <v>35204</v>
      </c>
      <c r="AB16" s="257">
        <v>149404</v>
      </c>
      <c r="AC16" s="257">
        <v>599476</v>
      </c>
      <c r="AD16" s="257">
        <v>16539</v>
      </c>
      <c r="AE16" s="257">
        <v>833638</v>
      </c>
      <c r="AF16" s="257">
        <v>191612</v>
      </c>
      <c r="AG16" s="257">
        <v>64187</v>
      </c>
      <c r="AH16" s="257">
        <v>6101</v>
      </c>
      <c r="AI16" s="257">
        <v>328644</v>
      </c>
      <c r="AJ16" s="257">
        <v>22625</v>
      </c>
      <c r="AK16" s="257">
        <v>163524</v>
      </c>
      <c r="AL16" s="265" t="str">
        <f>CONCATENATE("Q",Table1[[#This Row],[QUARTER]],"-",Table1[[#This Row],[COUNT_YEAR]])</f>
        <v>Q3-2017</v>
      </c>
      <c r="AM16" s="266">
        <f>Table1[[#This Row],[OUTSD_IND_HEALTH_TOTAL]]-Table1[[#This Row],[OUTSD_IND_GRANDFATHER]]+Table1[[#This Row],[EXCHG_IND_HEALTH_TOTAL]]</f>
        <v>200919</v>
      </c>
      <c r="AN16" s="266">
        <f>Table1[[#This Row],[OUTSD_SG_HEALTH_TOTAL]]-Table1[[#This Row],[OUTSD_SG_GRANDFATHER]]+Table1[[#This Row],[EXCHG_SG_HEALTH_TOTAL]]</f>
        <v>134841</v>
      </c>
      <c r="AO16" s="266">
        <f>Table1[[#This Row],[EXCHG_IND_HEALTH_TOTAL]]+Table1[[#This Row],[OUTSD_IND_HEALTH_TOTAL]]</f>
        <v>201056</v>
      </c>
      <c r="AP16" s="266">
        <f>Table1[[#This Row],[EXCHG_SG_HEALTH_TOTAL]]+Table1[[#This Row],[OUTSD_SG_HEALTH_TOTAL]]</f>
        <v>170045</v>
      </c>
      <c r="AQ16" s="266">
        <f>Table1[[#This Row],[OUTSD_ATM_HEALTH_TOTAL]]+Table1[[#This Row],[OUTSD_LG_HEALTH_TOTAL]]+Table1[[#This Row],[Individual Total]]+Table1[[#This Row],[Small Group Total]]+Table1[[#This Row],[OUTSD_STUDENT]]</f>
        <v>1136520</v>
      </c>
    </row>
    <row r="17" spans="1:43">
      <c r="A17">
        <v>2017</v>
      </c>
      <c r="B17">
        <v>4</v>
      </c>
      <c r="C17" s="257">
        <v>117714</v>
      </c>
      <c r="D17" s="257">
        <v>37966</v>
      </c>
      <c r="E17" s="257">
        <v>72571</v>
      </c>
      <c r="F17" s="257">
        <v>6618</v>
      </c>
      <c r="G17" s="257">
        <v>0</v>
      </c>
      <c r="H17" s="257">
        <v>0</v>
      </c>
      <c r="I17" s="257">
        <v>559</v>
      </c>
      <c r="J17" s="257">
        <v>979</v>
      </c>
      <c r="K17" s="257">
        <v>107</v>
      </c>
      <c r="L17" s="257">
        <v>670</v>
      </c>
      <c r="M17" s="257">
        <v>202</v>
      </c>
      <c r="N17" s="257">
        <v>0</v>
      </c>
      <c r="O17" s="257">
        <v>0</v>
      </c>
      <c r="P17" s="257">
        <v>72033</v>
      </c>
      <c r="Q17" s="257">
        <v>26261</v>
      </c>
      <c r="R17" s="257">
        <v>34236</v>
      </c>
      <c r="S17" s="257">
        <v>11411</v>
      </c>
      <c r="T17" s="257">
        <v>0</v>
      </c>
      <c r="U17" s="257">
        <v>125</v>
      </c>
      <c r="V17" s="257">
        <v>170900</v>
      </c>
      <c r="W17" s="257">
        <v>10048</v>
      </c>
      <c r="X17" s="257">
        <v>63766</v>
      </c>
      <c r="Y17" s="257">
        <v>68140</v>
      </c>
      <c r="Z17" s="257">
        <v>28412</v>
      </c>
      <c r="AA17" s="257">
        <v>534</v>
      </c>
      <c r="AB17" s="257">
        <v>152313</v>
      </c>
      <c r="AC17" s="257">
        <v>605456</v>
      </c>
      <c r="AD17" s="257">
        <v>12538</v>
      </c>
      <c r="AE17" s="257">
        <v>826452</v>
      </c>
      <c r="AF17" s="257">
        <v>179366</v>
      </c>
      <c r="AG17" s="257">
        <v>63834</v>
      </c>
      <c r="AH17" s="257">
        <v>6782</v>
      </c>
      <c r="AI17" s="257">
        <v>331507</v>
      </c>
      <c r="AJ17" s="257">
        <v>22552</v>
      </c>
      <c r="AK17" s="257">
        <v>165693</v>
      </c>
      <c r="AL17" s="265" t="str">
        <f>CONCATENATE("Q",Table1[[#This Row],[QUARTER]],"-",Table1[[#This Row],[COUNT_YEAR]])</f>
        <v>Q4-2017</v>
      </c>
      <c r="AM17" s="266">
        <f>Table1[[#This Row],[OUTSD_IND_HEALTH_TOTAL]]-Table1[[#This Row],[OUTSD_IND_GRANDFATHER]]+Table1[[#This Row],[EXCHG_IND_HEALTH_TOTAL]]</f>
        <v>189622</v>
      </c>
      <c r="AN17" s="266">
        <f>Table1[[#This Row],[OUTSD_SG_HEALTH_TOTAL]]-Table1[[#This Row],[OUTSD_SG_GRANDFATHER]]+Table1[[#This Row],[EXCHG_SG_HEALTH_TOTAL]]</f>
        <v>171345</v>
      </c>
      <c r="AO17" s="266">
        <f>Table1[[#This Row],[EXCHG_IND_HEALTH_TOTAL]]+Table1[[#This Row],[OUTSD_IND_HEALTH_TOTAL]]</f>
        <v>189747</v>
      </c>
      <c r="AP17" s="266">
        <f>Table1[[#This Row],[EXCHG_SG_HEALTH_TOTAL]]+Table1[[#This Row],[OUTSD_SG_HEALTH_TOTAL]]</f>
        <v>171879</v>
      </c>
      <c r="AQ17" s="266">
        <f>Table1[[#This Row],[OUTSD_ATM_HEALTH_TOTAL]]+Table1[[#This Row],[OUTSD_LG_HEALTH_TOTAL]]+Table1[[#This Row],[Individual Total]]+Table1[[#This Row],[Small Group Total]]+Table1[[#This Row],[OUTSD_STUDENT]]</f>
        <v>1131933</v>
      </c>
    </row>
    <row r="18" spans="1:43">
      <c r="A18">
        <v>2018</v>
      </c>
      <c r="B18">
        <v>1</v>
      </c>
      <c r="C18" s="257">
        <v>137109</v>
      </c>
      <c r="D18" s="257">
        <v>50486</v>
      </c>
      <c r="E18" s="257">
        <v>72704</v>
      </c>
      <c r="F18" s="257">
        <v>13451</v>
      </c>
      <c r="G18" s="257">
        <v>0</v>
      </c>
      <c r="H18" s="257">
        <v>0</v>
      </c>
      <c r="I18" s="257">
        <v>468</v>
      </c>
      <c r="J18" s="257">
        <v>1135</v>
      </c>
      <c r="K18" s="257">
        <v>174</v>
      </c>
      <c r="L18" s="257">
        <v>753</v>
      </c>
      <c r="M18" s="257">
        <v>208</v>
      </c>
      <c r="N18" s="257">
        <v>0</v>
      </c>
      <c r="O18" s="257">
        <v>0</v>
      </c>
      <c r="P18" s="257">
        <v>59928</v>
      </c>
      <c r="Q18" s="257">
        <v>25254</v>
      </c>
      <c r="R18" s="257">
        <v>21923</v>
      </c>
      <c r="S18" s="257">
        <v>12658</v>
      </c>
      <c r="T18" s="257">
        <v>0</v>
      </c>
      <c r="U18" s="257">
        <v>93</v>
      </c>
      <c r="V18" s="257">
        <v>171847</v>
      </c>
      <c r="W18" s="257">
        <v>10702</v>
      </c>
      <c r="X18" s="257">
        <v>66705</v>
      </c>
      <c r="Y18" s="257">
        <v>66621</v>
      </c>
      <c r="Z18" s="257">
        <v>27193</v>
      </c>
      <c r="AA18" s="257">
        <v>626</v>
      </c>
      <c r="AB18" s="257">
        <v>161230</v>
      </c>
      <c r="AC18" s="257">
        <v>604640</v>
      </c>
      <c r="AD18" s="257">
        <v>11442</v>
      </c>
      <c r="AE18" s="257">
        <v>842940</v>
      </c>
      <c r="AF18" s="257">
        <v>199897</v>
      </c>
      <c r="AG18" s="257">
        <v>63403</v>
      </c>
      <c r="AH18" s="257">
        <v>5465</v>
      </c>
      <c r="AI18" s="257">
        <v>342036</v>
      </c>
      <c r="AJ18" s="257">
        <v>20479</v>
      </c>
      <c r="AK18" s="257">
        <v>173368</v>
      </c>
      <c r="AL18" s="265" t="str">
        <f>CONCATENATE("Q",Table1[[#This Row],[QUARTER]],"-",Table1[[#This Row],[COUNT_YEAR]])</f>
        <v>Q1-2018</v>
      </c>
      <c r="AM18" s="266">
        <f>Table1[[#This Row],[OUTSD_IND_HEALTH_TOTAL]]-Table1[[#This Row],[OUTSD_IND_GRANDFATHER]]+Table1[[#This Row],[EXCHG_IND_HEALTH_TOTAL]]</f>
        <v>196944</v>
      </c>
      <c r="AN18" s="266">
        <f>Table1[[#This Row],[OUTSD_SG_HEALTH_TOTAL]]-Table1[[#This Row],[OUTSD_SG_GRANDFATHER]]+Table1[[#This Row],[EXCHG_SG_HEALTH_TOTAL]]</f>
        <v>172356</v>
      </c>
      <c r="AO18" s="266">
        <f>Table1[[#This Row],[EXCHG_IND_HEALTH_TOTAL]]+Table1[[#This Row],[OUTSD_IND_HEALTH_TOTAL]]</f>
        <v>197037</v>
      </c>
      <c r="AP18" s="266">
        <f>Table1[[#This Row],[EXCHG_SG_HEALTH_TOTAL]]+Table1[[#This Row],[OUTSD_SG_HEALTH_TOTAL]]</f>
        <v>172982</v>
      </c>
      <c r="AQ18" s="266">
        <f>Table1[[#This Row],[OUTSD_ATM_HEALTH_TOTAL]]+Table1[[#This Row],[OUTSD_LG_HEALTH_TOTAL]]+Table1[[#This Row],[Individual Total]]+Table1[[#This Row],[Small Group Total]]+Table1[[#This Row],[OUTSD_STUDENT]]</f>
        <v>1147331</v>
      </c>
    </row>
    <row r="19" spans="1:43">
      <c r="A19">
        <v>2018</v>
      </c>
      <c r="B19">
        <v>2</v>
      </c>
      <c r="C19" s="257">
        <v>129730</v>
      </c>
      <c r="D19" s="257">
        <v>47044</v>
      </c>
      <c r="E19" s="257">
        <v>69037</v>
      </c>
      <c r="F19" s="257">
        <v>13224</v>
      </c>
      <c r="G19" s="257">
        <v>0</v>
      </c>
      <c r="H19" s="257">
        <v>0</v>
      </c>
      <c r="I19" s="257">
        <v>425</v>
      </c>
      <c r="J19" s="257">
        <v>1056</v>
      </c>
      <c r="K19" s="257">
        <v>148</v>
      </c>
      <c r="L19" s="257">
        <v>699</v>
      </c>
      <c r="M19" s="257">
        <v>209</v>
      </c>
      <c r="N19" s="257">
        <v>0</v>
      </c>
      <c r="O19" s="257">
        <v>0</v>
      </c>
      <c r="P19" s="257">
        <v>57839</v>
      </c>
      <c r="Q19" s="257">
        <v>24241</v>
      </c>
      <c r="R19" s="257">
        <v>21038</v>
      </c>
      <c r="S19" s="257">
        <v>12431</v>
      </c>
      <c r="T19" s="257">
        <v>0</v>
      </c>
      <c r="U19" s="257">
        <v>129</v>
      </c>
      <c r="V19" s="257">
        <v>172912</v>
      </c>
      <c r="W19" s="257">
        <v>10879</v>
      </c>
      <c r="X19" s="257">
        <v>67224</v>
      </c>
      <c r="Y19" s="257">
        <v>66817</v>
      </c>
      <c r="Z19" s="257">
        <v>27306</v>
      </c>
      <c r="AA19" s="257">
        <v>686</v>
      </c>
      <c r="AB19" s="257">
        <v>160047</v>
      </c>
      <c r="AC19" s="257">
        <v>601559</v>
      </c>
      <c r="AD19" s="257">
        <v>11901</v>
      </c>
      <c r="AE19" s="257">
        <v>846314</v>
      </c>
      <c r="AF19" s="257">
        <v>198937</v>
      </c>
      <c r="AG19" s="257">
        <v>63016</v>
      </c>
      <c r="AH19" s="257">
        <v>6499</v>
      </c>
      <c r="AI19" s="257">
        <v>345528</v>
      </c>
      <c r="AJ19" s="257">
        <v>20418</v>
      </c>
      <c r="AK19" s="257">
        <v>174948</v>
      </c>
      <c r="AL19" s="264" t="str">
        <f>CONCATENATE("Q",Table1[[#This Row],[QUARTER]],"-",Table1[[#This Row],[COUNT_YEAR]])</f>
        <v>Q2-2018</v>
      </c>
      <c r="AM19" s="257">
        <f>Table1[[#This Row],[OUTSD_IND_HEALTH_TOTAL]]-Table1[[#This Row],[OUTSD_IND_GRANDFATHER]]+Table1[[#This Row],[EXCHG_IND_HEALTH_TOTAL]]</f>
        <v>187440</v>
      </c>
      <c r="AN19" s="257">
        <f>Table1[[#This Row],[OUTSD_SG_HEALTH_TOTAL]]-Table1[[#This Row],[OUTSD_SG_GRANDFATHER]]+Table1[[#This Row],[EXCHG_SG_HEALTH_TOTAL]]</f>
        <v>173282</v>
      </c>
      <c r="AO19" s="257">
        <f>Table1[[#This Row],[EXCHG_IND_HEALTH_TOTAL]]+Table1[[#This Row],[OUTSD_IND_HEALTH_TOTAL]]</f>
        <v>187569</v>
      </c>
      <c r="AP19" s="257">
        <f>Table1[[#This Row],[EXCHG_SG_HEALTH_TOTAL]]+Table1[[#This Row],[OUTSD_SG_HEALTH_TOTAL]]</f>
        <v>173968</v>
      </c>
      <c r="AQ19" s="257">
        <f>Table1[[#This Row],[OUTSD_ATM_HEALTH_TOTAL]]+Table1[[#This Row],[OUTSD_LG_HEALTH_TOTAL]]+Table1[[#This Row],[Individual Total]]+Table1[[#This Row],[Small Group Total]]+Table1[[#This Row],[OUTSD_STUDENT]]</f>
        <v>1135044</v>
      </c>
    </row>
    <row r="20" spans="1:43">
      <c r="A20">
        <v>2018</v>
      </c>
      <c r="B20">
        <v>3</v>
      </c>
      <c r="C20" s="257">
        <v>124762</v>
      </c>
      <c r="D20" s="257">
        <v>44903</v>
      </c>
      <c r="E20" s="257">
        <v>66534</v>
      </c>
      <c r="F20" s="257">
        <v>12935</v>
      </c>
      <c r="G20" s="257">
        <v>0</v>
      </c>
      <c r="H20" s="257">
        <v>0</v>
      </c>
      <c r="I20" s="257">
        <v>390</v>
      </c>
      <c r="J20" s="257">
        <v>1059</v>
      </c>
      <c r="K20" s="257">
        <v>142</v>
      </c>
      <c r="L20" s="257">
        <v>695</v>
      </c>
      <c r="M20" s="257">
        <v>222</v>
      </c>
      <c r="N20" s="257">
        <v>0</v>
      </c>
      <c r="O20" s="257">
        <v>0</v>
      </c>
      <c r="P20" s="257">
        <v>55928</v>
      </c>
      <c r="Q20" s="257">
        <v>23406</v>
      </c>
      <c r="R20" s="257">
        <v>20177</v>
      </c>
      <c r="S20" s="257">
        <v>12221</v>
      </c>
      <c r="T20" s="257">
        <v>0</v>
      </c>
      <c r="U20" s="257">
        <v>124</v>
      </c>
      <c r="V20" s="257">
        <v>172868</v>
      </c>
      <c r="W20" s="257">
        <v>11004</v>
      </c>
      <c r="X20" s="257">
        <v>67255</v>
      </c>
      <c r="Y20" s="257">
        <v>66699</v>
      </c>
      <c r="Z20" s="257">
        <v>27186</v>
      </c>
      <c r="AA20" s="257">
        <v>724</v>
      </c>
      <c r="AB20" s="257">
        <v>150757</v>
      </c>
      <c r="AC20" s="257">
        <v>595665</v>
      </c>
      <c r="AD20" s="257">
        <v>17233</v>
      </c>
      <c r="AE20" s="257">
        <v>869730</v>
      </c>
      <c r="AF20" s="257">
        <v>220705</v>
      </c>
      <c r="AG20" s="257">
        <v>62765</v>
      </c>
      <c r="AH20" s="257">
        <v>7019</v>
      </c>
      <c r="AI20" s="257">
        <v>345364</v>
      </c>
      <c r="AJ20" s="257">
        <v>20438</v>
      </c>
      <c r="AK20" s="257">
        <v>173767</v>
      </c>
      <c r="AL20" s="255" t="str">
        <f>CONCATENATE("Q",Table1[[#This Row],[QUARTER]],"-",Table1[[#This Row],[COUNT_YEAR]])</f>
        <v>Q3-2018</v>
      </c>
      <c r="AM20" s="254">
        <f>Table1[[#This Row],[OUTSD_IND_HEALTH_TOTAL]]-Table1[[#This Row],[OUTSD_IND_GRANDFATHER]]+Table1[[#This Row],[EXCHG_IND_HEALTH_TOTAL]]</f>
        <v>180566</v>
      </c>
      <c r="AN20" s="254">
        <f>Table1[[#This Row],[OUTSD_SG_HEALTH_TOTAL]]-Table1[[#This Row],[OUTSD_SG_GRANDFATHER]]+Table1[[#This Row],[EXCHG_SG_HEALTH_TOTAL]]</f>
        <v>173203</v>
      </c>
      <c r="AO20" s="254">
        <f>Table1[[#This Row],[EXCHG_IND_HEALTH_TOTAL]]+Table1[[#This Row],[OUTSD_IND_HEALTH_TOTAL]]</f>
        <v>180690</v>
      </c>
      <c r="AP20" s="254">
        <f>Table1[[#This Row],[EXCHG_SG_HEALTH_TOTAL]]+Table1[[#This Row],[OUTSD_SG_HEALTH_TOTAL]]</f>
        <v>173927</v>
      </c>
      <c r="AQ20" s="254">
        <f>Table1[[#This Row],[OUTSD_ATM_HEALTH_TOTAL]]+Table1[[#This Row],[OUTSD_LG_HEALTH_TOTAL]]+Table1[[#This Row],[Individual Total]]+Table1[[#This Row],[Small Group Total]]+Table1[[#This Row],[OUTSD_STUDENT]]</f>
        <v>1118272</v>
      </c>
    </row>
    <row r="21" spans="1:43">
      <c r="A21">
        <v>2018</v>
      </c>
      <c r="B21">
        <v>4</v>
      </c>
      <c r="C21" s="257">
        <v>119405</v>
      </c>
      <c r="D21" s="257">
        <v>42631</v>
      </c>
      <c r="E21" s="257">
        <v>63941</v>
      </c>
      <c r="F21" s="257">
        <v>12453</v>
      </c>
      <c r="G21" s="257">
        <v>0</v>
      </c>
      <c r="H21" s="257">
        <v>0</v>
      </c>
      <c r="I21" s="257">
        <v>380</v>
      </c>
      <c r="J21" s="257">
        <v>1092</v>
      </c>
      <c r="K21" s="257">
        <v>148</v>
      </c>
      <c r="L21" s="257">
        <v>700</v>
      </c>
      <c r="M21" s="257">
        <v>243</v>
      </c>
      <c r="N21" s="257">
        <v>1</v>
      </c>
      <c r="O21" s="257">
        <v>0</v>
      </c>
      <c r="P21" s="257">
        <v>53672</v>
      </c>
      <c r="Q21" s="257">
        <v>22459</v>
      </c>
      <c r="R21" s="257">
        <v>19162</v>
      </c>
      <c r="S21" s="257">
        <v>11926</v>
      </c>
      <c r="T21" s="257">
        <v>0</v>
      </c>
      <c r="U21" s="257">
        <v>125</v>
      </c>
      <c r="V21" s="257">
        <v>173415</v>
      </c>
      <c r="W21" s="257">
        <v>10850</v>
      </c>
      <c r="X21" s="257">
        <v>67161</v>
      </c>
      <c r="Y21" s="257">
        <v>67416</v>
      </c>
      <c r="Z21" s="257">
        <v>27118</v>
      </c>
      <c r="AA21" s="257">
        <v>870</v>
      </c>
      <c r="AB21" s="257">
        <v>149819</v>
      </c>
      <c r="AC21" s="257">
        <v>605713</v>
      </c>
      <c r="AD21" s="257">
        <v>11803</v>
      </c>
      <c r="AE21" s="257">
        <v>870749</v>
      </c>
      <c r="AF21" s="257">
        <v>199517</v>
      </c>
      <c r="AG21" s="257">
        <v>62428</v>
      </c>
      <c r="AH21" s="257">
        <v>6154</v>
      </c>
      <c r="AI21" s="257">
        <v>347938</v>
      </c>
      <c r="AJ21" s="257">
        <v>20509</v>
      </c>
      <c r="AK21" s="257">
        <v>175392</v>
      </c>
      <c r="AL21" s="255" t="str">
        <f>CONCATENATE("Q",Table1[[#This Row],[QUARTER]],"-",Table1[[#This Row],[COUNT_YEAR]])</f>
        <v>Q4-2018</v>
      </c>
      <c r="AM21" s="256">
        <f>Table1[[#This Row],[OUTSD_IND_HEALTH_TOTAL]]-Table1[[#This Row],[OUTSD_IND_GRANDFATHER]]+Table1[[#This Row],[EXCHG_IND_HEALTH_TOTAL]]</f>
        <v>172952</v>
      </c>
      <c r="AN21" s="256">
        <f>Table1[[#This Row],[OUTSD_SG_HEALTH_TOTAL]]-Table1[[#This Row],[OUTSD_SG_GRANDFATHER]]+Table1[[#This Row],[EXCHG_SG_HEALTH_TOTAL]]</f>
        <v>173637</v>
      </c>
      <c r="AO21" s="256">
        <f>Table1[[#This Row],[EXCHG_IND_HEALTH_TOTAL]]+Table1[[#This Row],[OUTSD_IND_HEALTH_TOTAL]]</f>
        <v>173077</v>
      </c>
      <c r="AP21" s="256">
        <f>Table1[[#This Row],[EXCHG_SG_HEALTH_TOTAL]]+Table1[[#This Row],[OUTSD_SG_HEALTH_TOTAL]]</f>
        <v>174507</v>
      </c>
      <c r="AQ21" s="256">
        <f>Table1[[#This Row],[OUTSD_ATM_HEALTH_TOTAL]]+Table1[[#This Row],[OUTSD_LG_HEALTH_TOTAL]]+Table1[[#This Row],[Individual Total]]+Table1[[#This Row],[Small Group Total]]+Table1[[#This Row],[OUTSD_STUDENT]]</f>
        <v>1114919</v>
      </c>
    </row>
    <row r="22" spans="1:43">
      <c r="A22">
        <v>2019</v>
      </c>
      <c r="B22">
        <v>1</v>
      </c>
      <c r="C22" s="257">
        <v>132430</v>
      </c>
      <c r="D22" s="257">
        <v>50727</v>
      </c>
      <c r="E22" s="257">
        <v>66801</v>
      </c>
      <c r="F22" s="257">
        <v>13938</v>
      </c>
      <c r="G22" s="257">
        <v>0</v>
      </c>
      <c r="H22" s="257">
        <v>0</v>
      </c>
      <c r="I22" s="257">
        <v>964</v>
      </c>
      <c r="J22" s="257">
        <v>1118</v>
      </c>
      <c r="K22" s="257">
        <v>130</v>
      </c>
      <c r="L22" s="257">
        <v>697</v>
      </c>
      <c r="M22" s="257">
        <v>291</v>
      </c>
      <c r="N22" s="257">
        <v>0</v>
      </c>
      <c r="O22" s="257">
        <v>0</v>
      </c>
      <c r="P22" s="257">
        <v>50859</v>
      </c>
      <c r="Q22" s="257">
        <v>22668</v>
      </c>
      <c r="R22" s="257">
        <v>16399</v>
      </c>
      <c r="S22" s="257">
        <v>11683</v>
      </c>
      <c r="T22" s="257">
        <v>0</v>
      </c>
      <c r="U22" s="257">
        <v>109</v>
      </c>
      <c r="V22" s="257">
        <v>173138</v>
      </c>
      <c r="W22" s="257">
        <v>11978</v>
      </c>
      <c r="X22" s="257">
        <v>64447</v>
      </c>
      <c r="Y22" s="257">
        <v>69642</v>
      </c>
      <c r="Z22" s="257">
        <v>26801</v>
      </c>
      <c r="AA22" s="257">
        <v>270</v>
      </c>
      <c r="AB22" s="257">
        <v>160385</v>
      </c>
      <c r="AC22" s="257">
        <v>599691</v>
      </c>
      <c r="AD22" s="257">
        <v>10825</v>
      </c>
      <c r="AE22" s="257">
        <v>924005</v>
      </c>
      <c r="AF22" s="257">
        <v>281298</v>
      </c>
      <c r="AG22" s="257">
        <v>62701</v>
      </c>
      <c r="AH22" s="257">
        <v>4937</v>
      </c>
      <c r="AI22" s="257">
        <v>348818</v>
      </c>
      <c r="AJ22" s="257">
        <v>22027</v>
      </c>
      <c r="AK22" s="257">
        <v>175306</v>
      </c>
      <c r="AL22" s="255" t="str">
        <f>CONCATENATE("Q",Table1[[#This Row],[QUARTER]],"-",Table1[[#This Row],[COUNT_YEAR]])</f>
        <v>Q1-2019</v>
      </c>
      <c r="AM22" s="254">
        <f>Table1[[#This Row],[OUTSD_IND_HEALTH_TOTAL]]-Table1[[#This Row],[OUTSD_IND_GRANDFATHER]]+Table1[[#This Row],[EXCHG_IND_HEALTH_TOTAL]]</f>
        <v>183180</v>
      </c>
      <c r="AN22" s="254">
        <f>Table1[[#This Row],[OUTSD_SG_HEALTH_TOTAL]]-Table1[[#This Row],[OUTSD_SG_GRANDFATHER]]+Table1[[#This Row],[EXCHG_SG_HEALTH_TOTAL]]</f>
        <v>173986</v>
      </c>
      <c r="AO22" s="254">
        <f>Table1[[#This Row],[EXCHG_IND_HEALTH_TOTAL]]+Table1[[#This Row],[OUTSD_IND_HEALTH_TOTAL]]</f>
        <v>183289</v>
      </c>
      <c r="AP22" s="254">
        <f>Table1[[#This Row],[EXCHG_SG_HEALTH_TOTAL]]+Table1[[#This Row],[OUTSD_SG_HEALTH_TOTAL]]</f>
        <v>174256</v>
      </c>
      <c r="AQ22" s="254">
        <f>Table1[[#This Row],[OUTSD_ATM_HEALTH_TOTAL]]+Table1[[#This Row],[OUTSD_LG_HEALTH_TOTAL]]+Table1[[#This Row],[Individual Total]]+Table1[[#This Row],[Small Group Total]]+Table1[[#This Row],[OUTSD_STUDENT]]</f>
        <v>1128446</v>
      </c>
    </row>
    <row r="23" spans="1:43">
      <c r="A23">
        <v>2019</v>
      </c>
      <c r="B23">
        <v>2</v>
      </c>
      <c r="C23" s="257">
        <v>126646</v>
      </c>
      <c r="D23" s="257">
        <v>48042</v>
      </c>
      <c r="E23" s="257">
        <v>64123</v>
      </c>
      <c r="F23" s="257">
        <v>13567</v>
      </c>
      <c r="G23" s="257">
        <v>0</v>
      </c>
      <c r="H23" s="257">
        <v>0</v>
      </c>
      <c r="I23" s="257">
        <v>914</v>
      </c>
      <c r="J23" s="257">
        <v>1143</v>
      </c>
      <c r="K23" s="257">
        <v>138</v>
      </c>
      <c r="L23" s="257">
        <v>722</v>
      </c>
      <c r="M23" s="257">
        <v>283</v>
      </c>
      <c r="N23" s="257">
        <v>0</v>
      </c>
      <c r="O23" s="257">
        <v>0</v>
      </c>
      <c r="P23" s="257">
        <v>49518</v>
      </c>
      <c r="Q23" s="257">
        <v>22020</v>
      </c>
      <c r="R23" s="257">
        <v>15911</v>
      </c>
      <c r="S23" s="257">
        <v>11480</v>
      </c>
      <c r="T23" s="257">
        <v>0</v>
      </c>
      <c r="U23" s="257">
        <v>107</v>
      </c>
      <c r="V23" s="257">
        <v>173676</v>
      </c>
      <c r="W23" s="257">
        <v>11894</v>
      </c>
      <c r="X23" s="257">
        <v>64007</v>
      </c>
      <c r="Y23" s="257">
        <v>70700</v>
      </c>
      <c r="Z23" s="257">
        <v>26890</v>
      </c>
      <c r="AA23" s="257">
        <v>185</v>
      </c>
      <c r="AB23" s="257">
        <v>159016</v>
      </c>
      <c r="AC23" s="257">
        <v>599096</v>
      </c>
      <c r="AD23" s="257">
        <v>10730</v>
      </c>
      <c r="AE23" s="257">
        <v>931056</v>
      </c>
      <c r="AF23" s="257">
        <v>280602</v>
      </c>
      <c r="AG23" s="257">
        <v>62450</v>
      </c>
      <c r="AH23" s="257">
        <v>3299</v>
      </c>
      <c r="AI23" s="257">
        <v>349974</v>
      </c>
      <c r="AJ23" s="257">
        <v>22184</v>
      </c>
      <c r="AK23" s="257">
        <v>177562</v>
      </c>
      <c r="AL23" s="255" t="str">
        <f>CONCATENATE("Q",Table1[[#This Row],[QUARTER]],"-",Table1[[#This Row],[COUNT_YEAR]])</f>
        <v>Q2-2019</v>
      </c>
      <c r="AM23" s="254">
        <f>Table1[[#This Row],[OUTSD_IND_HEALTH_TOTAL]]-Table1[[#This Row],[OUTSD_IND_GRANDFATHER]]+Table1[[#This Row],[EXCHG_IND_HEALTH_TOTAL]]</f>
        <v>176057</v>
      </c>
      <c r="AN23" s="254">
        <f>Table1[[#This Row],[OUTSD_SG_HEALTH_TOTAL]]-Table1[[#This Row],[OUTSD_SG_GRANDFATHER]]+Table1[[#This Row],[EXCHG_SG_HEALTH_TOTAL]]</f>
        <v>174634</v>
      </c>
      <c r="AO23" s="254">
        <f>Table1[[#This Row],[EXCHG_IND_HEALTH_TOTAL]]+Table1[[#This Row],[OUTSD_IND_HEALTH_TOTAL]]</f>
        <v>176164</v>
      </c>
      <c r="AP23" s="254">
        <f>Table1[[#This Row],[EXCHG_SG_HEALTH_TOTAL]]+Table1[[#This Row],[OUTSD_SG_HEALTH_TOTAL]]</f>
        <v>174819</v>
      </c>
      <c r="AQ23" s="254">
        <f>Table1[[#This Row],[OUTSD_ATM_HEALTH_TOTAL]]+Table1[[#This Row],[OUTSD_LG_HEALTH_TOTAL]]+Table1[[#This Row],[Individual Total]]+Table1[[#This Row],[Small Group Total]]+Table1[[#This Row],[OUTSD_STUDENT]]</f>
        <v>1119825</v>
      </c>
    </row>
    <row r="24" spans="1:43">
      <c r="A24">
        <v>2019</v>
      </c>
      <c r="B24">
        <v>3</v>
      </c>
      <c r="C24" s="257">
        <v>121689</v>
      </c>
      <c r="D24" s="257">
        <v>45814</v>
      </c>
      <c r="E24" s="257">
        <v>61626</v>
      </c>
      <c r="F24" s="257">
        <v>13344</v>
      </c>
      <c r="G24" s="257">
        <v>0</v>
      </c>
      <c r="H24" s="257">
        <v>0</v>
      </c>
      <c r="I24" s="257">
        <v>905</v>
      </c>
      <c r="J24" s="257">
        <v>1152</v>
      </c>
      <c r="K24" s="257">
        <v>144</v>
      </c>
      <c r="L24" s="257">
        <v>722</v>
      </c>
      <c r="M24" s="257">
        <v>286</v>
      </c>
      <c r="N24" s="257">
        <v>0</v>
      </c>
      <c r="O24" s="257">
        <v>0</v>
      </c>
      <c r="P24" s="257">
        <v>48398</v>
      </c>
      <c r="Q24" s="257">
        <v>21467</v>
      </c>
      <c r="R24" s="257">
        <v>15523</v>
      </c>
      <c r="S24" s="257">
        <v>11278</v>
      </c>
      <c r="T24" s="257">
        <v>0</v>
      </c>
      <c r="U24" s="257">
        <v>130</v>
      </c>
      <c r="V24" s="257">
        <v>173700</v>
      </c>
      <c r="W24" s="257">
        <v>11672</v>
      </c>
      <c r="X24" s="257">
        <v>63240</v>
      </c>
      <c r="Y24" s="257">
        <v>71991</v>
      </c>
      <c r="Z24" s="257">
        <v>26616</v>
      </c>
      <c r="AA24" s="257">
        <v>181</v>
      </c>
      <c r="AB24" s="257">
        <v>143265</v>
      </c>
      <c r="AC24" s="257">
        <v>596893</v>
      </c>
      <c r="AD24" s="257">
        <v>17173</v>
      </c>
      <c r="AE24" s="257">
        <v>917920</v>
      </c>
      <c r="AF24" s="257">
        <v>298249</v>
      </c>
      <c r="AG24" s="257">
        <v>62478</v>
      </c>
      <c r="AH24" s="257">
        <v>2482</v>
      </c>
      <c r="AI24" s="257">
        <v>354472</v>
      </c>
      <c r="AJ24" s="257">
        <v>22774</v>
      </c>
      <c r="AK24" s="257">
        <v>181671</v>
      </c>
      <c r="AL24" s="255" t="str">
        <f>CONCATENATE("Q",Table1[[#This Row],[QUARTER]],"-",Table1[[#This Row],[COUNT_YEAR]])</f>
        <v>Q3-2019</v>
      </c>
      <c r="AM24" s="254">
        <f>Table1[[#This Row],[OUTSD_IND_HEALTH_TOTAL]]-Table1[[#This Row],[OUTSD_IND_GRANDFATHER]]+Table1[[#This Row],[EXCHG_IND_HEALTH_TOTAL]]</f>
        <v>169957</v>
      </c>
      <c r="AN24" s="254">
        <f>Table1[[#This Row],[OUTSD_SG_HEALTH_TOTAL]]-Table1[[#This Row],[OUTSD_SG_GRANDFATHER]]+Table1[[#This Row],[EXCHG_SG_HEALTH_TOTAL]]</f>
        <v>174671</v>
      </c>
      <c r="AO24" s="254">
        <f>Table1[[#This Row],[EXCHG_IND_HEALTH_TOTAL]]+Table1[[#This Row],[OUTSD_IND_HEALTH_TOTAL]]</f>
        <v>170087</v>
      </c>
      <c r="AP24" s="254">
        <f>Table1[[#This Row],[EXCHG_SG_HEALTH_TOTAL]]+Table1[[#This Row],[OUTSD_SG_HEALTH_TOTAL]]</f>
        <v>174852</v>
      </c>
      <c r="AQ24" s="254">
        <f>Table1[[#This Row],[OUTSD_ATM_HEALTH_TOTAL]]+Table1[[#This Row],[OUTSD_LG_HEALTH_TOTAL]]+Table1[[#This Row],[Individual Total]]+Table1[[#This Row],[Small Group Total]]+Table1[[#This Row],[OUTSD_STUDENT]]</f>
        <v>1102270</v>
      </c>
    </row>
    <row r="25" spans="1:43">
      <c r="A25">
        <v>2019</v>
      </c>
      <c r="B25">
        <v>4</v>
      </c>
      <c r="C25" s="257">
        <v>116724</v>
      </c>
      <c r="D25" s="257">
        <v>43801</v>
      </c>
      <c r="E25" s="257">
        <v>59261</v>
      </c>
      <c r="F25" s="257">
        <v>12831</v>
      </c>
      <c r="G25" s="257">
        <v>0</v>
      </c>
      <c r="H25" s="257">
        <v>0</v>
      </c>
      <c r="I25" s="257">
        <v>831</v>
      </c>
      <c r="J25" s="257">
        <v>1196</v>
      </c>
      <c r="K25" s="257">
        <v>149</v>
      </c>
      <c r="L25" s="257">
        <v>752</v>
      </c>
      <c r="M25" s="257">
        <v>295</v>
      </c>
      <c r="N25" s="257">
        <v>0</v>
      </c>
      <c r="O25" s="257">
        <v>0</v>
      </c>
      <c r="P25" s="257">
        <v>46713</v>
      </c>
      <c r="Q25" s="257">
        <v>20718</v>
      </c>
      <c r="R25" s="257">
        <v>14885</v>
      </c>
      <c r="S25" s="257">
        <v>10984</v>
      </c>
      <c r="T25" s="257">
        <v>0</v>
      </c>
      <c r="U25" s="257">
        <v>126</v>
      </c>
      <c r="V25" s="257">
        <v>174607</v>
      </c>
      <c r="W25" s="257">
        <v>11771</v>
      </c>
      <c r="X25" s="257">
        <v>62703</v>
      </c>
      <c r="Y25" s="257">
        <v>73477</v>
      </c>
      <c r="Z25" s="257">
        <v>26417</v>
      </c>
      <c r="AA25" s="257">
        <v>239</v>
      </c>
      <c r="AB25" s="257">
        <v>145242</v>
      </c>
      <c r="AC25" s="257">
        <v>602394</v>
      </c>
      <c r="AD25" s="257">
        <v>9993</v>
      </c>
      <c r="AE25" s="257">
        <v>919465</v>
      </c>
      <c r="AF25" s="257">
        <v>307516</v>
      </c>
      <c r="AG25" s="257">
        <v>62171</v>
      </c>
      <c r="AH25" s="257">
        <v>2510</v>
      </c>
      <c r="AI25" s="257">
        <v>360058</v>
      </c>
      <c r="AJ25" s="257">
        <v>22791</v>
      </c>
      <c r="AK25" s="257">
        <v>180181</v>
      </c>
      <c r="AL25" s="255" t="str">
        <f>CONCATENATE("Q",Table1[[#This Row],[QUARTER]],"-",Table1[[#This Row],[COUNT_YEAR]])</f>
        <v>Q4-2019</v>
      </c>
      <c r="AM25" s="254">
        <f>Table1[[#This Row],[OUTSD_IND_HEALTH_TOTAL]]-Table1[[#This Row],[OUTSD_IND_GRANDFATHER]]+Table1[[#This Row],[EXCHG_IND_HEALTH_TOTAL]]</f>
        <v>163311</v>
      </c>
      <c r="AN25" s="254">
        <f>Table1[[#This Row],[OUTSD_SG_HEALTH_TOTAL]]-Table1[[#This Row],[OUTSD_SG_GRANDFATHER]]+Table1[[#This Row],[EXCHG_SG_HEALTH_TOTAL]]</f>
        <v>175564</v>
      </c>
      <c r="AO25" s="254">
        <f>Table1[[#This Row],[EXCHG_IND_HEALTH_TOTAL]]+Table1[[#This Row],[OUTSD_IND_HEALTH_TOTAL]]</f>
        <v>163437</v>
      </c>
      <c r="AP25" s="254">
        <f>Table1[[#This Row],[EXCHG_SG_HEALTH_TOTAL]]+Table1[[#This Row],[OUTSD_SG_HEALTH_TOTAL]]</f>
        <v>175803</v>
      </c>
      <c r="AQ25" s="254">
        <f>Table1[[#This Row],[OUTSD_ATM_HEALTH_TOTAL]]+Table1[[#This Row],[OUTSD_LG_HEALTH_TOTAL]]+Table1[[#This Row],[Individual Total]]+Table1[[#This Row],[Small Group Total]]+Table1[[#This Row],[OUTSD_STUDENT]]</f>
        <v>1096869</v>
      </c>
    </row>
    <row r="26" spans="1:43">
      <c r="A26">
        <v>2020</v>
      </c>
      <c r="B26">
        <v>1</v>
      </c>
      <c r="C26" s="257">
        <v>132103</v>
      </c>
      <c r="D26" s="257">
        <v>55865</v>
      </c>
      <c r="E26" s="257">
        <v>58010</v>
      </c>
      <c r="F26" s="257">
        <v>17222</v>
      </c>
      <c r="G26" s="257">
        <v>0</v>
      </c>
      <c r="H26" s="257">
        <v>0</v>
      </c>
      <c r="I26" s="257">
        <v>1006</v>
      </c>
      <c r="J26" s="257">
        <v>1059</v>
      </c>
      <c r="K26" s="257">
        <v>159</v>
      </c>
      <c r="L26" s="257">
        <v>565</v>
      </c>
      <c r="M26" s="257">
        <v>330</v>
      </c>
      <c r="N26" s="257">
        <v>5</v>
      </c>
      <c r="O26" s="257">
        <v>0</v>
      </c>
      <c r="P26" s="257">
        <v>46718</v>
      </c>
      <c r="Q26" s="257">
        <v>21974</v>
      </c>
      <c r="R26" s="257">
        <v>12632</v>
      </c>
      <c r="S26" s="257">
        <v>11987</v>
      </c>
      <c r="T26" s="257">
        <v>0</v>
      </c>
      <c r="U26" s="257">
        <v>125</v>
      </c>
      <c r="V26" s="257">
        <v>174680</v>
      </c>
      <c r="W26" s="257">
        <v>12370</v>
      </c>
      <c r="X26" s="257">
        <v>62684</v>
      </c>
      <c r="Y26" s="257">
        <v>73122</v>
      </c>
      <c r="Z26" s="257">
        <v>26351</v>
      </c>
      <c r="AA26" s="257">
        <v>153</v>
      </c>
      <c r="AB26" s="257">
        <v>146182</v>
      </c>
      <c r="AC26" s="257">
        <v>590925</v>
      </c>
      <c r="AD26" s="257">
        <v>8904</v>
      </c>
      <c r="AE26" s="257">
        <v>921215</v>
      </c>
      <c r="AF26" s="257">
        <v>318735</v>
      </c>
      <c r="AG26" s="257">
        <v>62833</v>
      </c>
      <c r="AH26" s="257">
        <v>2099</v>
      </c>
      <c r="AI26" s="257">
        <v>373145</v>
      </c>
      <c r="AJ26" s="257">
        <v>25881</v>
      </c>
      <c r="AK26" s="257">
        <v>181184</v>
      </c>
      <c r="AL26" s="255" t="str">
        <f>CONCATENATE("Q",Table1[[#This Row],[QUARTER]],"-",Table1[[#This Row],[COUNT_YEAR]])</f>
        <v>Q1-2020</v>
      </c>
      <c r="AM26" s="256">
        <f>Table1[[#This Row],[OUTSD_IND_HEALTH_TOTAL]]-Table1[[#This Row],[OUTSD_IND_GRANDFATHER]]+Table1[[#This Row],[EXCHG_IND_HEALTH_TOTAL]]</f>
        <v>178696</v>
      </c>
      <c r="AN26" s="256">
        <f>Table1[[#This Row],[OUTSD_SG_HEALTH_TOTAL]]-Table1[[#This Row],[OUTSD_SG_GRANDFATHER]]+Table1[[#This Row],[EXCHG_SG_HEALTH_TOTAL]]</f>
        <v>175586</v>
      </c>
      <c r="AO26" s="256">
        <f>Table1[[#This Row],[EXCHG_IND_HEALTH_TOTAL]]+Table1[[#This Row],[OUTSD_IND_HEALTH_TOTAL]]</f>
        <v>178821</v>
      </c>
      <c r="AP26" s="256">
        <f>Table1[[#This Row],[EXCHG_SG_HEALTH_TOTAL]]+Table1[[#This Row],[OUTSD_SG_HEALTH_TOTAL]]</f>
        <v>175739</v>
      </c>
      <c r="AQ26" s="256">
        <f>Table1[[#This Row],[OUTSD_ATM_HEALTH_TOTAL]]+Table1[[#This Row],[OUTSD_LG_HEALTH_TOTAL]]+Table1[[#This Row],[Individual Total]]+Table1[[#This Row],[Small Group Total]]+Table1[[#This Row],[OUTSD_STUDENT]]</f>
        <v>1100571</v>
      </c>
    </row>
    <row r="27" spans="1:43">
      <c r="A27">
        <v>2020</v>
      </c>
      <c r="B27">
        <v>2</v>
      </c>
      <c r="C27" s="257">
        <v>129092</v>
      </c>
      <c r="D27" s="257">
        <v>54573</v>
      </c>
      <c r="E27" s="257">
        <v>56401</v>
      </c>
      <c r="F27" s="257">
        <v>17129</v>
      </c>
      <c r="G27" s="257">
        <v>0</v>
      </c>
      <c r="H27" s="257">
        <v>0</v>
      </c>
      <c r="I27" s="257">
        <v>989</v>
      </c>
      <c r="J27" s="257">
        <v>1034</v>
      </c>
      <c r="K27" s="257">
        <v>166</v>
      </c>
      <c r="L27" s="257">
        <v>517</v>
      </c>
      <c r="M27" s="257">
        <v>344</v>
      </c>
      <c r="N27" s="257">
        <v>7</v>
      </c>
      <c r="O27" s="257">
        <v>0</v>
      </c>
      <c r="P27" s="257">
        <v>45880</v>
      </c>
      <c r="Q27" s="257">
        <v>21625</v>
      </c>
      <c r="R27" s="257">
        <v>12237</v>
      </c>
      <c r="S27" s="257">
        <v>11897</v>
      </c>
      <c r="T27" s="257">
        <v>0</v>
      </c>
      <c r="U27" s="257">
        <v>121</v>
      </c>
      <c r="V27" s="257">
        <v>170450</v>
      </c>
      <c r="W27" s="257">
        <v>12051</v>
      </c>
      <c r="X27" s="257">
        <v>60753</v>
      </c>
      <c r="Y27" s="257">
        <v>71676</v>
      </c>
      <c r="Z27" s="257">
        <v>25822</v>
      </c>
      <c r="AA27" s="257">
        <v>148</v>
      </c>
      <c r="AB27" s="257">
        <v>142037</v>
      </c>
      <c r="AC27" s="257">
        <v>586300</v>
      </c>
      <c r="AD27" s="257">
        <v>9412</v>
      </c>
      <c r="AE27" s="257">
        <v>931824</v>
      </c>
      <c r="AF27" s="257">
        <v>321026</v>
      </c>
      <c r="AG27" s="257">
        <v>63337</v>
      </c>
      <c r="AH27" s="257">
        <v>1566</v>
      </c>
      <c r="AI27" s="257">
        <v>374488</v>
      </c>
      <c r="AJ27" s="257">
        <v>26332</v>
      </c>
      <c r="AK27" s="257">
        <v>182494</v>
      </c>
      <c r="AL27" s="255" t="str">
        <f>CONCATENATE("Q",Table1[[#This Row],[QUARTER]],"-",Table1[[#This Row],[COUNT_YEAR]])</f>
        <v>Q2-2020</v>
      </c>
      <c r="AM27" s="254">
        <f>Table1[[#This Row],[OUTSD_IND_HEALTH_TOTAL]]-Table1[[#This Row],[OUTSD_IND_GRANDFATHER]]+Table1[[#This Row],[EXCHG_IND_HEALTH_TOTAL]]</f>
        <v>174851</v>
      </c>
      <c r="AN27" s="254">
        <f>Table1[[#This Row],[OUTSD_SG_HEALTH_TOTAL]]-Table1[[#This Row],[OUTSD_SG_GRANDFATHER]]+Table1[[#This Row],[EXCHG_SG_HEALTH_TOTAL]]</f>
        <v>171336</v>
      </c>
      <c r="AO27" s="254">
        <f>Table1[[#This Row],[EXCHG_IND_HEALTH_TOTAL]]+Table1[[#This Row],[OUTSD_IND_HEALTH_TOTAL]]</f>
        <v>174972</v>
      </c>
      <c r="AP27" s="254">
        <f>Table1[[#This Row],[EXCHG_SG_HEALTH_TOTAL]]+Table1[[#This Row],[OUTSD_SG_HEALTH_TOTAL]]</f>
        <v>171484</v>
      </c>
      <c r="AQ27" s="254">
        <f>Table1[[#This Row],[OUTSD_ATM_HEALTH_TOTAL]]+Table1[[#This Row],[OUTSD_LG_HEALTH_TOTAL]]+Table1[[#This Row],[Individual Total]]+Table1[[#This Row],[Small Group Total]]+Table1[[#This Row],[OUTSD_STUDENT]]</f>
        <v>1084205</v>
      </c>
    </row>
    <row r="28" spans="1:43">
      <c r="A28">
        <v>2020</v>
      </c>
      <c r="B28">
        <v>3</v>
      </c>
      <c r="C28" s="257">
        <v>126003</v>
      </c>
      <c r="D28" s="257">
        <v>53562</v>
      </c>
      <c r="E28" s="257">
        <v>54337</v>
      </c>
      <c r="F28" s="257">
        <v>17141</v>
      </c>
      <c r="G28" s="257">
        <v>0</v>
      </c>
      <c r="H28" s="257">
        <v>0</v>
      </c>
      <c r="I28" s="257">
        <v>963</v>
      </c>
      <c r="J28" s="257">
        <v>1031</v>
      </c>
      <c r="K28" s="257">
        <v>169</v>
      </c>
      <c r="L28" s="257">
        <v>510</v>
      </c>
      <c r="M28" s="257">
        <v>345</v>
      </c>
      <c r="N28" s="257">
        <v>7</v>
      </c>
      <c r="O28" s="257">
        <v>0</v>
      </c>
      <c r="P28" s="257">
        <v>45283</v>
      </c>
      <c r="Q28" s="257">
        <v>21336</v>
      </c>
      <c r="R28" s="257">
        <v>11965</v>
      </c>
      <c r="S28" s="257">
        <v>11860</v>
      </c>
      <c r="T28" s="257">
        <v>0</v>
      </c>
      <c r="U28" s="257">
        <v>122</v>
      </c>
      <c r="V28" s="257">
        <v>168432</v>
      </c>
      <c r="W28" s="257">
        <v>12052</v>
      </c>
      <c r="X28" s="257">
        <v>59758</v>
      </c>
      <c r="Y28" s="257">
        <v>71106</v>
      </c>
      <c r="Z28" s="257">
        <v>25381</v>
      </c>
      <c r="AA28" s="257">
        <v>135</v>
      </c>
      <c r="AB28" s="257">
        <v>140627</v>
      </c>
      <c r="AC28" s="257">
        <v>579506</v>
      </c>
      <c r="AD28" s="257">
        <v>16967</v>
      </c>
      <c r="AE28" s="257">
        <v>893632</v>
      </c>
      <c r="AF28" s="257">
        <v>299249</v>
      </c>
      <c r="AG28" s="257">
        <v>63625</v>
      </c>
      <c r="AH28" s="257">
        <v>1614</v>
      </c>
      <c r="AI28" s="257">
        <v>376609</v>
      </c>
      <c r="AJ28" s="257">
        <v>26590</v>
      </c>
      <c r="AK28" s="257">
        <v>184326</v>
      </c>
      <c r="AL28" s="255" t="str">
        <f>CONCATENATE("Q",Table1[[#This Row],[QUARTER]],"-",Table1[[#This Row],[COUNT_YEAR]])</f>
        <v>Q3-2020</v>
      </c>
      <c r="AM28" s="254">
        <f>Table1[[#This Row],[OUTSD_IND_HEALTH_TOTAL]]-Table1[[#This Row],[OUTSD_IND_GRANDFATHER]]+Table1[[#This Row],[EXCHG_IND_HEALTH_TOTAL]]</f>
        <v>171164</v>
      </c>
      <c r="AN28" s="254">
        <f>Table1[[#This Row],[OUTSD_SG_HEALTH_TOTAL]]-Table1[[#This Row],[OUTSD_SG_GRANDFATHER]]+Table1[[#This Row],[EXCHG_SG_HEALTH_TOTAL]]</f>
        <v>169328</v>
      </c>
      <c r="AO28" s="254">
        <f>Table1[[#This Row],[EXCHG_IND_HEALTH_TOTAL]]+Table1[[#This Row],[OUTSD_IND_HEALTH_TOTAL]]</f>
        <v>171286</v>
      </c>
      <c r="AP28" s="254">
        <f>Table1[[#This Row],[EXCHG_SG_HEALTH_TOTAL]]+Table1[[#This Row],[OUTSD_SG_HEALTH_TOTAL]]</f>
        <v>169463</v>
      </c>
      <c r="AQ28" s="254">
        <f>Table1[[#This Row],[OUTSD_ATM_HEALTH_TOTAL]]+Table1[[#This Row],[OUTSD_LG_HEALTH_TOTAL]]+Table1[[#This Row],[Individual Total]]+Table1[[#This Row],[Small Group Total]]+Table1[[#This Row],[OUTSD_STUDENT]]</f>
        <v>1077849</v>
      </c>
    </row>
    <row r="29" spans="1:43">
      <c r="A29">
        <v>2020</v>
      </c>
      <c r="B29">
        <v>4</v>
      </c>
      <c r="C29" s="257">
        <v>119243</v>
      </c>
      <c r="D29" s="257">
        <v>51042</v>
      </c>
      <c r="E29" s="257">
        <v>50901</v>
      </c>
      <c r="F29" s="257">
        <v>16426</v>
      </c>
      <c r="G29" s="257">
        <v>0</v>
      </c>
      <c r="H29" s="257">
        <v>0</v>
      </c>
      <c r="I29" s="257">
        <v>874</v>
      </c>
      <c r="J29" s="257">
        <v>1011</v>
      </c>
      <c r="K29" s="257">
        <v>178</v>
      </c>
      <c r="L29" s="257">
        <v>471</v>
      </c>
      <c r="M29" s="257">
        <v>353</v>
      </c>
      <c r="N29" s="257">
        <v>9</v>
      </c>
      <c r="O29" s="257">
        <v>0</v>
      </c>
      <c r="P29" s="257">
        <v>44179</v>
      </c>
      <c r="Q29" s="257">
        <v>20807</v>
      </c>
      <c r="R29" s="257">
        <v>11592</v>
      </c>
      <c r="S29" s="257">
        <v>11663</v>
      </c>
      <c r="T29" s="257">
        <v>0</v>
      </c>
      <c r="U29" s="257">
        <v>117</v>
      </c>
      <c r="V29" s="257">
        <v>167954</v>
      </c>
      <c r="W29" s="257">
        <v>11975</v>
      </c>
      <c r="X29" s="257">
        <v>59555</v>
      </c>
      <c r="Y29" s="257">
        <v>70925</v>
      </c>
      <c r="Z29" s="257">
        <v>25373</v>
      </c>
      <c r="AA29" s="257">
        <v>126</v>
      </c>
      <c r="AB29" s="257">
        <v>141156</v>
      </c>
      <c r="AC29" s="257">
        <v>578427</v>
      </c>
      <c r="AD29" s="257">
        <v>8923</v>
      </c>
      <c r="AE29" s="257">
        <v>896802</v>
      </c>
      <c r="AF29" s="257">
        <v>297057</v>
      </c>
      <c r="AG29" s="257">
        <v>63542</v>
      </c>
      <c r="AH29" s="257">
        <v>1622</v>
      </c>
      <c r="AI29" s="257">
        <v>377537</v>
      </c>
      <c r="AJ29" s="257">
        <v>26859</v>
      </c>
      <c r="AK29" s="257">
        <v>184802</v>
      </c>
      <c r="AL29" s="264" t="str">
        <f>CONCATENATE("Q",Table1[[#This Row],[QUARTER]],"-",Table1[[#This Row],[COUNT_YEAR]])</f>
        <v>Q4-2020</v>
      </c>
      <c r="AM29" s="257">
        <f>Table1[[#This Row],[OUTSD_IND_HEALTH_TOTAL]]-Table1[[#This Row],[OUTSD_IND_GRANDFATHER]]+Table1[[#This Row],[EXCHG_IND_HEALTH_TOTAL]]</f>
        <v>163305</v>
      </c>
      <c r="AN29" s="257">
        <f>Table1[[#This Row],[OUTSD_SG_HEALTH_TOTAL]]-Table1[[#This Row],[OUTSD_SG_GRANDFATHER]]+Table1[[#This Row],[EXCHG_SG_HEALTH_TOTAL]]</f>
        <v>168839</v>
      </c>
      <c r="AO29" s="257">
        <f>Table1[[#This Row],[EXCHG_IND_HEALTH_TOTAL]]+Table1[[#This Row],[OUTSD_IND_HEALTH_TOTAL]]</f>
        <v>163422</v>
      </c>
      <c r="AP29" s="257">
        <f>Table1[[#This Row],[EXCHG_SG_HEALTH_TOTAL]]+Table1[[#This Row],[OUTSD_SG_HEALTH_TOTAL]]</f>
        <v>168965</v>
      </c>
      <c r="AQ29" s="257">
        <f>Table1[[#This Row],[OUTSD_ATM_HEALTH_TOTAL]]+Table1[[#This Row],[OUTSD_LG_HEALTH_TOTAL]]+Table1[[#This Row],[Individual Total]]+Table1[[#This Row],[Small Group Total]]+Table1[[#This Row],[OUTSD_STUDENT]]</f>
        <v>1060893</v>
      </c>
    </row>
    <row r="30" spans="1:43">
      <c r="A30">
        <v>2021</v>
      </c>
      <c r="B30">
        <v>1</v>
      </c>
      <c r="C30" s="257">
        <v>126753</v>
      </c>
      <c r="D30" s="257">
        <v>57408</v>
      </c>
      <c r="E30" s="257">
        <v>51719</v>
      </c>
      <c r="F30" s="257">
        <v>16794</v>
      </c>
      <c r="G30" s="257">
        <v>0</v>
      </c>
      <c r="H30" s="257">
        <v>0</v>
      </c>
      <c r="I30" s="257">
        <v>832</v>
      </c>
      <c r="J30" s="257">
        <v>1124</v>
      </c>
      <c r="K30" s="257">
        <v>208</v>
      </c>
      <c r="L30" s="257">
        <v>502</v>
      </c>
      <c r="M30" s="257">
        <v>406</v>
      </c>
      <c r="N30" s="257">
        <v>8</v>
      </c>
      <c r="O30" s="257">
        <v>0</v>
      </c>
      <c r="P30" s="257">
        <v>44349</v>
      </c>
      <c r="Q30" s="257">
        <v>21399</v>
      </c>
      <c r="R30" s="257">
        <v>10663</v>
      </c>
      <c r="S30" s="257">
        <v>12171</v>
      </c>
      <c r="T30" s="257">
        <v>0</v>
      </c>
      <c r="U30" s="257">
        <v>116</v>
      </c>
      <c r="V30" s="257">
        <v>166871</v>
      </c>
      <c r="W30" s="257">
        <v>11537</v>
      </c>
      <c r="X30" s="257">
        <v>60079</v>
      </c>
      <c r="Y30" s="257">
        <v>69975</v>
      </c>
      <c r="Z30" s="257">
        <v>25164</v>
      </c>
      <c r="AA30" s="257">
        <v>116</v>
      </c>
      <c r="AB30" s="257">
        <v>139093</v>
      </c>
      <c r="AC30" s="257">
        <v>575291</v>
      </c>
      <c r="AD30" s="257">
        <v>7896</v>
      </c>
      <c r="AE30" s="257">
        <v>899834</v>
      </c>
      <c r="AF30" s="257">
        <v>283042</v>
      </c>
      <c r="AG30" s="257">
        <v>63427</v>
      </c>
      <c r="AH30" s="257">
        <v>1186</v>
      </c>
      <c r="AI30" s="257">
        <v>388661</v>
      </c>
      <c r="AJ30" s="257">
        <v>28222</v>
      </c>
      <c r="AK30" s="257">
        <v>180446</v>
      </c>
      <c r="AL30" s="264" t="str">
        <f>CONCATENATE("Q",Table1[[#This Row],[QUARTER]],"-",Table1[[#This Row],[COUNT_YEAR]])</f>
        <v>Q1-2021</v>
      </c>
      <c r="AM30" s="257">
        <f>Table1[[#This Row],[OUTSD_IND_HEALTH_TOTAL]]-Table1[[#This Row],[OUTSD_IND_GRANDFATHER]]+Table1[[#This Row],[EXCHG_IND_HEALTH_TOTAL]]</f>
        <v>170986</v>
      </c>
      <c r="AN30" s="257">
        <f>Table1[[#This Row],[OUTSD_SG_HEALTH_TOTAL]]-Table1[[#This Row],[OUTSD_SG_GRANDFATHER]]+Table1[[#This Row],[EXCHG_SG_HEALTH_TOTAL]]</f>
        <v>167879</v>
      </c>
      <c r="AO30" s="257">
        <f>Table1[[#This Row],[EXCHG_IND_HEALTH_TOTAL]]+Table1[[#This Row],[OUTSD_IND_HEALTH_TOTAL]]</f>
        <v>171102</v>
      </c>
      <c r="AP30" s="257">
        <f>Table1[[#This Row],[EXCHG_SG_HEALTH_TOTAL]]+Table1[[#This Row],[OUTSD_SG_HEALTH_TOTAL]]</f>
        <v>167995</v>
      </c>
      <c r="AQ30" s="257">
        <f>Table1[[#This Row],[OUTSD_ATM_HEALTH_TOTAL]]+Table1[[#This Row],[OUTSD_LG_HEALTH_TOTAL]]+Table1[[#This Row],[Individual Total]]+Table1[[#This Row],[Small Group Total]]+Table1[[#This Row],[OUTSD_STUDENT]]</f>
        <v>1061377</v>
      </c>
    </row>
    <row r="31" spans="1:43">
      <c r="A31">
        <v>2021</v>
      </c>
      <c r="B31">
        <v>2</v>
      </c>
      <c r="C31" s="254">
        <v>128167</v>
      </c>
      <c r="D31" s="254">
        <v>57237</v>
      </c>
      <c r="E31" s="254">
        <v>52027</v>
      </c>
      <c r="F31" s="254">
        <v>18087</v>
      </c>
      <c r="G31" s="254">
        <v>0</v>
      </c>
      <c r="H31" s="254">
        <v>0</v>
      </c>
      <c r="I31" s="254">
        <v>816</v>
      </c>
      <c r="J31" s="254">
        <v>1124</v>
      </c>
      <c r="K31" s="254">
        <v>206</v>
      </c>
      <c r="L31" s="254">
        <v>494</v>
      </c>
      <c r="M31" s="254">
        <v>416</v>
      </c>
      <c r="N31" s="254">
        <v>8</v>
      </c>
      <c r="O31" s="254">
        <v>0</v>
      </c>
      <c r="P31" s="254">
        <v>42840</v>
      </c>
      <c r="Q31" s="254">
        <v>20380</v>
      </c>
      <c r="R31" s="254">
        <v>10323</v>
      </c>
      <c r="S31" s="254">
        <v>12026</v>
      </c>
      <c r="T31" s="254">
        <v>0</v>
      </c>
      <c r="U31" s="254">
        <v>111</v>
      </c>
      <c r="V31" s="254">
        <v>165532</v>
      </c>
      <c r="W31" s="254">
        <v>11348</v>
      </c>
      <c r="X31" s="254">
        <v>59504</v>
      </c>
      <c r="Y31" s="254">
        <v>69503</v>
      </c>
      <c r="Z31" s="254">
        <v>25048</v>
      </c>
      <c r="AA31" s="254">
        <v>129</v>
      </c>
      <c r="AB31" s="254">
        <v>139150</v>
      </c>
      <c r="AC31" s="254">
        <v>572379</v>
      </c>
      <c r="AD31" s="254">
        <v>7977</v>
      </c>
      <c r="AE31" s="254">
        <v>893551</v>
      </c>
      <c r="AF31" s="254">
        <v>288574</v>
      </c>
      <c r="AG31" s="254">
        <v>62826</v>
      </c>
      <c r="AH31" s="254">
        <v>1066</v>
      </c>
      <c r="AI31" s="254">
        <v>388853</v>
      </c>
      <c r="AJ31" s="254">
        <v>28491</v>
      </c>
      <c r="AK31" s="254">
        <v>177806</v>
      </c>
      <c r="AL31" s="255" t="str">
        <f>CONCATENATE("Q",Table1[[#This Row],[QUARTER]],"-",Table1[[#This Row],[COUNT_YEAR]])</f>
        <v>Q2-2021</v>
      </c>
      <c r="AM31" s="254">
        <f>Table1[[#This Row],[OUTSD_IND_HEALTH_TOTAL]]-Table1[[#This Row],[OUTSD_IND_GRANDFATHER]]+Table1[[#This Row],[EXCHG_IND_HEALTH_TOTAL]]</f>
        <v>170896</v>
      </c>
      <c r="AN31" s="254">
        <f>Table1[[#This Row],[OUTSD_SG_HEALTH_TOTAL]]-Table1[[#This Row],[OUTSD_SG_GRANDFATHER]]+Table1[[#This Row],[EXCHG_SG_HEALTH_TOTAL]]</f>
        <v>166527</v>
      </c>
      <c r="AO31" s="254">
        <f>Table1[[#This Row],[EXCHG_IND_HEALTH_TOTAL]]+Table1[[#This Row],[OUTSD_IND_HEALTH_TOTAL]]</f>
        <v>171007</v>
      </c>
      <c r="AP31" s="254">
        <f>Table1[[#This Row],[EXCHG_SG_HEALTH_TOTAL]]+Table1[[#This Row],[OUTSD_SG_HEALTH_TOTAL]]</f>
        <v>166656</v>
      </c>
      <c r="AQ31" s="254">
        <f>Table1[[#This Row],[OUTSD_ATM_HEALTH_TOTAL]]+Table1[[#This Row],[OUTSD_LG_HEALTH_TOTAL]]+Table1[[#This Row],[Individual Total]]+Table1[[#This Row],[Small Group Total]]+Table1[[#This Row],[OUTSD_STUDENT]]</f>
        <v>1057169</v>
      </c>
    </row>
    <row r="32" spans="1:43">
      <c r="A32" s="270">
        <v>2021</v>
      </c>
      <c r="B32" s="271">
        <v>3</v>
      </c>
      <c r="C32" s="256">
        <v>130702</v>
      </c>
      <c r="D32" s="256">
        <v>56072</v>
      </c>
      <c r="E32" s="256">
        <v>55001</v>
      </c>
      <c r="F32" s="256">
        <v>18845</v>
      </c>
      <c r="G32" s="256">
        <v>0</v>
      </c>
      <c r="H32" s="256">
        <v>0</v>
      </c>
      <c r="I32" s="256">
        <v>784</v>
      </c>
      <c r="J32" s="256">
        <v>1125</v>
      </c>
      <c r="K32" s="256">
        <v>219</v>
      </c>
      <c r="L32" s="256">
        <v>495</v>
      </c>
      <c r="M32" s="256">
        <v>402</v>
      </c>
      <c r="N32" s="256">
        <v>9</v>
      </c>
      <c r="O32" s="256">
        <v>0</v>
      </c>
      <c r="P32" s="256">
        <v>41751</v>
      </c>
      <c r="Q32" s="256">
        <v>19733</v>
      </c>
      <c r="R32" s="256">
        <v>9996</v>
      </c>
      <c r="S32" s="256">
        <v>11914</v>
      </c>
      <c r="T32" s="256">
        <v>0</v>
      </c>
      <c r="U32" s="256">
        <v>108</v>
      </c>
      <c r="V32" s="256">
        <v>165130</v>
      </c>
      <c r="W32" s="256">
        <v>11189</v>
      </c>
      <c r="X32" s="256">
        <v>59322</v>
      </c>
      <c r="Y32" s="256">
        <v>69240</v>
      </c>
      <c r="Z32" s="256">
        <v>25247</v>
      </c>
      <c r="AA32" s="256">
        <v>132</v>
      </c>
      <c r="AB32" s="256">
        <v>129543</v>
      </c>
      <c r="AC32" s="256">
        <v>569393</v>
      </c>
      <c r="AD32" s="256">
        <v>12553</v>
      </c>
      <c r="AE32" s="256">
        <v>878748</v>
      </c>
      <c r="AF32" s="256">
        <v>259223</v>
      </c>
      <c r="AG32" s="256">
        <v>62771</v>
      </c>
      <c r="AH32" s="256">
        <v>1130</v>
      </c>
      <c r="AI32" s="256">
        <v>390498</v>
      </c>
      <c r="AJ32" s="256">
        <v>28693</v>
      </c>
      <c r="AK32" s="256">
        <v>180784</v>
      </c>
      <c r="AL32" s="255" t="str">
        <f>CONCATENATE("Q",Table1[[#This Row],[QUARTER]],"-",Table1[[#This Row],[COUNT_YEAR]])</f>
        <v>Q3-2021</v>
      </c>
      <c r="AM32" s="256">
        <f>Table1[[#This Row],[OUTSD_IND_HEALTH_TOTAL]]-Table1[[#This Row],[OUTSD_IND_GRANDFATHER]]+Table1[[#This Row],[EXCHG_IND_HEALTH_TOTAL]]</f>
        <v>172345</v>
      </c>
      <c r="AN32" s="256">
        <f>Table1[[#This Row],[OUTSD_SG_HEALTH_TOTAL]]-Table1[[#This Row],[OUTSD_SG_GRANDFATHER]]+Table1[[#This Row],[EXCHG_SG_HEALTH_TOTAL]]</f>
        <v>166123</v>
      </c>
      <c r="AO32" s="256">
        <f>Table1[[#This Row],[EXCHG_IND_HEALTH_TOTAL]]+Table1[[#This Row],[OUTSD_IND_HEALTH_TOTAL]]</f>
        <v>172453</v>
      </c>
      <c r="AP32" s="256">
        <f>Table1[[#This Row],[EXCHG_SG_HEALTH_TOTAL]]+Table1[[#This Row],[OUTSD_SG_HEALTH_TOTAL]]</f>
        <v>166255</v>
      </c>
      <c r="AQ32" s="256">
        <f>Table1[[#This Row],[OUTSD_ATM_HEALTH_TOTAL]]+Table1[[#This Row],[OUTSD_LG_HEALTH_TOTAL]]+Table1[[#This Row],[Individual Total]]+Table1[[#This Row],[Small Group Total]]+Table1[[#This Row],[OUTSD_STUDENT]]</f>
        <v>1050197</v>
      </c>
    </row>
    <row r="33" spans="1:43">
      <c r="A33">
        <v>2021</v>
      </c>
      <c r="B33">
        <v>4</v>
      </c>
      <c r="C33" s="254">
        <v>126845</v>
      </c>
      <c r="D33" s="254">
        <v>53963</v>
      </c>
      <c r="E33" s="254">
        <v>53753</v>
      </c>
      <c r="F33" s="254">
        <v>18449</v>
      </c>
      <c r="G33" s="254">
        <v>0</v>
      </c>
      <c r="H33" s="254">
        <v>0</v>
      </c>
      <c r="I33" s="254">
        <v>680</v>
      </c>
      <c r="J33" s="254">
        <v>1215</v>
      </c>
      <c r="K33" s="254">
        <v>254</v>
      </c>
      <c r="L33" s="254">
        <v>500</v>
      </c>
      <c r="M33" s="254">
        <v>452</v>
      </c>
      <c r="N33" s="254">
        <v>9</v>
      </c>
      <c r="O33" s="254">
        <v>0</v>
      </c>
      <c r="P33" s="254">
        <v>40476</v>
      </c>
      <c r="Q33" s="254">
        <v>19040</v>
      </c>
      <c r="R33" s="254">
        <v>9665</v>
      </c>
      <c r="S33" s="254">
        <v>11665</v>
      </c>
      <c r="T33" s="254">
        <v>0</v>
      </c>
      <c r="U33" s="254">
        <v>106</v>
      </c>
      <c r="V33" s="254">
        <v>164614</v>
      </c>
      <c r="W33" s="254">
        <v>10865</v>
      </c>
      <c r="X33" s="254">
        <v>58847</v>
      </c>
      <c r="Y33" s="254">
        <v>69056</v>
      </c>
      <c r="Z33" s="254">
        <v>25592</v>
      </c>
      <c r="AA33" s="254">
        <v>254</v>
      </c>
      <c r="AB33" s="254">
        <v>128510</v>
      </c>
      <c r="AC33" s="254">
        <v>572703</v>
      </c>
      <c r="AD33" s="254">
        <v>8298</v>
      </c>
      <c r="AE33" s="254">
        <v>892723</v>
      </c>
      <c r="AF33" s="254">
        <v>265830</v>
      </c>
      <c r="AG33" s="254">
        <v>62033</v>
      </c>
      <c r="AH33" s="254">
        <v>1023</v>
      </c>
      <c r="AI33" s="254">
        <v>393776</v>
      </c>
      <c r="AJ33" s="254">
        <v>28997</v>
      </c>
      <c r="AK33" s="254">
        <v>172246</v>
      </c>
      <c r="AL33" s="255" t="str">
        <f>CONCATENATE("Q",Table1[[#This Row],[QUARTER]],"-",Table1[[#This Row],[COUNT_YEAR]])</f>
        <v>Q4-2021</v>
      </c>
      <c r="AM33" s="254">
        <f>Table1[[#This Row],[OUTSD_IND_HEALTH_TOTAL]]-Table1[[#This Row],[OUTSD_IND_GRANDFATHER]]+Table1[[#This Row],[EXCHG_IND_HEALTH_TOTAL]]</f>
        <v>167215</v>
      </c>
      <c r="AN33" s="254">
        <f>Table1[[#This Row],[OUTSD_SG_HEALTH_TOTAL]]-Table1[[#This Row],[OUTSD_SG_GRANDFATHER]]+Table1[[#This Row],[EXCHG_SG_HEALTH_TOTAL]]</f>
        <v>165575</v>
      </c>
      <c r="AO33" s="254">
        <f>Table1[[#This Row],[EXCHG_IND_HEALTH_TOTAL]]+Table1[[#This Row],[OUTSD_IND_HEALTH_TOTAL]]</f>
        <v>167321</v>
      </c>
      <c r="AP33" s="254">
        <f>Table1[[#This Row],[EXCHG_SG_HEALTH_TOTAL]]+Table1[[#This Row],[OUTSD_SG_HEALTH_TOTAL]]</f>
        <v>165829</v>
      </c>
      <c r="AQ33" s="254">
        <f>Table1[[#This Row],[OUTSD_ATM_HEALTH_TOTAL]]+Table1[[#This Row],[OUTSD_LG_HEALTH_TOTAL]]+Table1[[#This Row],[Individual Total]]+Table1[[#This Row],[Small Group Total]]+Table1[[#This Row],[OUTSD_STUDENT]]</f>
        <v>1042661</v>
      </c>
    </row>
    <row r="34" spans="1:43">
      <c r="A34">
        <v>2022</v>
      </c>
      <c r="B34">
        <v>1</v>
      </c>
      <c r="C34" s="254">
        <v>136844</v>
      </c>
      <c r="D34" s="254">
        <v>57250</v>
      </c>
      <c r="E34" s="254">
        <v>55088</v>
      </c>
      <c r="F34" s="254">
        <v>23825</v>
      </c>
      <c r="G34" s="254">
        <v>0</v>
      </c>
      <c r="H34" s="254">
        <v>0</v>
      </c>
      <c r="I34" s="254">
        <v>681</v>
      </c>
      <c r="J34" s="254">
        <v>1580</v>
      </c>
      <c r="K34" s="254">
        <v>267</v>
      </c>
      <c r="L34" s="254">
        <v>656</v>
      </c>
      <c r="M34" s="254">
        <v>642</v>
      </c>
      <c r="N34" s="254">
        <v>15</v>
      </c>
      <c r="O34" s="254">
        <v>0</v>
      </c>
      <c r="P34" s="254">
        <v>39468</v>
      </c>
      <c r="Q34" s="254">
        <v>17432</v>
      </c>
      <c r="R34" s="254">
        <v>10255</v>
      </c>
      <c r="S34" s="254">
        <v>11680</v>
      </c>
      <c r="T34" s="254">
        <v>0</v>
      </c>
      <c r="U34" s="254">
        <v>101</v>
      </c>
      <c r="V34" s="254">
        <v>164055</v>
      </c>
      <c r="W34" s="254">
        <v>10090</v>
      </c>
      <c r="X34" s="254">
        <v>55532</v>
      </c>
      <c r="Y34" s="254">
        <v>72235</v>
      </c>
      <c r="Z34" s="254">
        <v>26032</v>
      </c>
      <c r="AA34" s="254">
        <v>166</v>
      </c>
      <c r="AB34" s="254">
        <v>126356</v>
      </c>
      <c r="AC34" s="254">
        <v>555112</v>
      </c>
      <c r="AD34" s="254">
        <v>7363</v>
      </c>
      <c r="AE34" s="254">
        <v>816287</v>
      </c>
      <c r="AF34" s="254">
        <v>246076</v>
      </c>
      <c r="AG34" s="254">
        <v>60804</v>
      </c>
      <c r="AH34" s="254">
        <v>1722</v>
      </c>
      <c r="AI34" s="254">
        <v>364690</v>
      </c>
      <c r="AJ34" s="254">
        <v>32452</v>
      </c>
      <c r="AK34" s="254">
        <v>163894</v>
      </c>
      <c r="AL34" s="255" t="str">
        <f>CONCATENATE("Q",Table1[[#This Row],[QUARTER]],"-",Table1[[#This Row],[COUNT_YEAR]])</f>
        <v>Q1-2022</v>
      </c>
      <c r="AM34" s="254">
        <f>Table1[[#This Row],[OUTSD_IND_HEALTH_TOTAL]]-Table1[[#This Row],[OUTSD_IND_GRANDFATHER]]+Table1[[#This Row],[EXCHG_IND_HEALTH_TOTAL]]</f>
        <v>176211</v>
      </c>
      <c r="AN34" s="254">
        <f>Table1[[#This Row],[OUTSD_SG_HEALTH_TOTAL]]-Table1[[#This Row],[OUTSD_SG_GRANDFATHER]]+Table1[[#This Row],[EXCHG_SG_HEALTH_TOTAL]]</f>
        <v>165469</v>
      </c>
      <c r="AO34" s="254">
        <f>Table1[[#This Row],[EXCHG_IND_HEALTH_TOTAL]]+Table1[[#This Row],[OUTSD_IND_HEALTH_TOTAL]]</f>
        <v>176312</v>
      </c>
      <c r="AP34" s="254">
        <f>Table1[[#This Row],[EXCHG_SG_HEALTH_TOTAL]]+Table1[[#This Row],[OUTSD_SG_HEALTH_TOTAL]]</f>
        <v>165635</v>
      </c>
      <c r="AQ34" s="254">
        <f>Table1[[#This Row],[OUTSD_ATM_HEALTH_TOTAL]]+Table1[[#This Row],[OUTSD_LG_HEALTH_TOTAL]]+Table1[[#This Row],[Individual Total]]+Table1[[#This Row],[Small Group Total]]+Table1[[#This Row],[OUTSD_STUDENT]]</f>
        <v>1030778</v>
      </c>
    </row>
    <row r="35" spans="1:43">
      <c r="A35">
        <v>2022</v>
      </c>
      <c r="B35">
        <v>2</v>
      </c>
      <c r="C35" s="254">
        <v>132710</v>
      </c>
      <c r="D35" s="254">
        <v>55560</v>
      </c>
      <c r="E35" s="254">
        <v>52867</v>
      </c>
      <c r="F35" s="254">
        <v>23648</v>
      </c>
      <c r="G35" s="254">
        <v>0</v>
      </c>
      <c r="H35" s="254">
        <v>0</v>
      </c>
      <c r="I35" s="254">
        <v>635</v>
      </c>
      <c r="J35" s="254">
        <v>1616</v>
      </c>
      <c r="K35" s="254">
        <v>243</v>
      </c>
      <c r="L35" s="254">
        <v>678</v>
      </c>
      <c r="M35" s="254">
        <v>678</v>
      </c>
      <c r="N35" s="254">
        <v>17</v>
      </c>
      <c r="O35" s="254">
        <v>0</v>
      </c>
      <c r="P35" s="254">
        <v>38627</v>
      </c>
      <c r="Q35" s="254">
        <v>16843</v>
      </c>
      <c r="R35" s="254">
        <v>10177</v>
      </c>
      <c r="S35" s="254">
        <v>11507</v>
      </c>
      <c r="T35" s="254">
        <v>0</v>
      </c>
      <c r="U35" s="254">
        <v>100</v>
      </c>
      <c r="V35" s="254">
        <v>163468</v>
      </c>
      <c r="W35" s="254">
        <v>9839</v>
      </c>
      <c r="X35" s="254">
        <v>54662</v>
      </c>
      <c r="Y35" s="254">
        <v>72870</v>
      </c>
      <c r="Z35" s="254">
        <v>25957</v>
      </c>
      <c r="AA35" s="254">
        <v>140</v>
      </c>
      <c r="AB35" s="254">
        <v>125566</v>
      </c>
      <c r="AC35" s="254">
        <v>569307</v>
      </c>
      <c r="AD35" s="254">
        <v>7581</v>
      </c>
      <c r="AE35" s="254">
        <v>900396</v>
      </c>
      <c r="AF35" s="254">
        <v>245837</v>
      </c>
      <c r="AG35" s="254">
        <v>60504</v>
      </c>
      <c r="AH35" s="254">
        <v>1654</v>
      </c>
      <c r="AI35" s="254">
        <v>409089</v>
      </c>
      <c r="AJ35" s="254">
        <v>33159</v>
      </c>
      <c r="AK35" s="254">
        <v>176185</v>
      </c>
      <c r="AL35" s="255" t="str">
        <f>CONCATENATE("Q",Table1[[#This Row],[QUARTER]],"-",Table1[[#This Row],[COUNT_YEAR]])</f>
        <v>Q2-2022</v>
      </c>
      <c r="AM35" s="254">
        <f>Table1[[#This Row],[OUTSD_IND_HEALTH_TOTAL]]-Table1[[#This Row],[OUTSD_IND_GRANDFATHER]]+Table1[[#This Row],[EXCHG_IND_HEALTH_TOTAL]]</f>
        <v>171237</v>
      </c>
      <c r="AN35" s="254">
        <f>Table1[[#This Row],[OUTSD_SG_HEALTH_TOTAL]]-Table1[[#This Row],[OUTSD_SG_GRANDFATHER]]+Table1[[#This Row],[EXCHG_SG_HEALTH_TOTAL]]</f>
        <v>164944</v>
      </c>
      <c r="AO35" s="254">
        <f>Table1[[#This Row],[EXCHG_IND_HEALTH_TOTAL]]+Table1[[#This Row],[OUTSD_IND_HEALTH_TOTAL]]</f>
        <v>171337</v>
      </c>
      <c r="AP35" s="254">
        <f>Table1[[#This Row],[EXCHG_SG_HEALTH_TOTAL]]+Table1[[#This Row],[OUTSD_SG_HEALTH_TOTAL]]</f>
        <v>165084</v>
      </c>
      <c r="AQ35" s="254">
        <f>Table1[[#This Row],[OUTSD_ATM_HEALTH_TOTAL]]+Table1[[#This Row],[OUTSD_LG_HEALTH_TOTAL]]+Table1[[#This Row],[Individual Total]]+Table1[[#This Row],[Small Group Total]]+Table1[[#This Row],[OUTSD_STUDENT]]</f>
        <v>1038875</v>
      </c>
    </row>
    <row r="36" spans="1:43">
      <c r="A36">
        <v>2022</v>
      </c>
      <c r="B36">
        <v>3</v>
      </c>
      <c r="C36" s="254">
        <v>129496</v>
      </c>
      <c r="D36" s="254">
        <v>54500</v>
      </c>
      <c r="E36" s="254">
        <v>50903</v>
      </c>
      <c r="F36" s="254">
        <v>23458</v>
      </c>
      <c r="G36" s="254">
        <v>0</v>
      </c>
      <c r="H36" s="254">
        <v>0</v>
      </c>
      <c r="I36" s="254">
        <v>635</v>
      </c>
      <c r="J36" s="254">
        <v>1703</v>
      </c>
      <c r="K36" s="254">
        <v>244</v>
      </c>
      <c r="L36" s="254">
        <v>694</v>
      </c>
      <c r="M36" s="254">
        <v>743</v>
      </c>
      <c r="N36" s="254">
        <v>22</v>
      </c>
      <c r="O36" s="254">
        <v>0</v>
      </c>
      <c r="P36" s="254">
        <v>37873</v>
      </c>
      <c r="Q36" s="254">
        <v>16290</v>
      </c>
      <c r="R36" s="254">
        <v>10039</v>
      </c>
      <c r="S36" s="254">
        <v>11445</v>
      </c>
      <c r="T36" s="254">
        <v>0</v>
      </c>
      <c r="U36" s="254">
        <v>99</v>
      </c>
      <c r="V36" s="254">
        <v>162276</v>
      </c>
      <c r="W36" s="254">
        <v>9615</v>
      </c>
      <c r="X36" s="254">
        <v>52681</v>
      </c>
      <c r="Y36" s="254">
        <v>73692</v>
      </c>
      <c r="Z36" s="254">
        <v>26163</v>
      </c>
      <c r="AA36" s="254">
        <v>125</v>
      </c>
      <c r="AB36" s="254">
        <v>124670</v>
      </c>
      <c r="AC36" s="254">
        <v>571251</v>
      </c>
      <c r="AD36" s="254">
        <v>11709</v>
      </c>
      <c r="AE36" s="254">
        <v>881814</v>
      </c>
      <c r="AF36" s="254">
        <v>249774</v>
      </c>
      <c r="AG36" s="254">
        <v>60252</v>
      </c>
      <c r="AH36" s="254">
        <v>1769</v>
      </c>
      <c r="AI36" s="254">
        <v>411014</v>
      </c>
      <c r="AJ36" s="254">
        <v>34035</v>
      </c>
      <c r="AK36" s="254">
        <v>179023</v>
      </c>
      <c r="AL36" s="255" t="str">
        <f>CONCATENATE("Q",Table1[[#This Row],[QUARTER]],"-",Table1[[#This Row],[COUNT_YEAR]])</f>
        <v>Q3-2022</v>
      </c>
      <c r="AM36" s="254">
        <f>Table1[[#This Row],[OUTSD_IND_HEALTH_TOTAL]]-Table1[[#This Row],[OUTSD_IND_GRANDFATHER]]+Table1[[#This Row],[EXCHG_IND_HEALTH_TOTAL]]</f>
        <v>167270</v>
      </c>
      <c r="AN36" s="254">
        <f>Table1[[#This Row],[OUTSD_SG_HEALTH_TOTAL]]-Table1[[#This Row],[OUTSD_SG_GRANDFATHER]]+Table1[[#This Row],[EXCHG_SG_HEALTH_TOTAL]]</f>
        <v>163854</v>
      </c>
      <c r="AO36" s="254">
        <f>Table1[[#This Row],[EXCHG_IND_HEALTH_TOTAL]]+Table1[[#This Row],[OUTSD_IND_HEALTH_TOTAL]]</f>
        <v>167369</v>
      </c>
      <c r="AP36" s="254">
        <f>Table1[[#This Row],[EXCHG_SG_HEALTH_TOTAL]]+Table1[[#This Row],[OUTSD_SG_HEALTH_TOTAL]]</f>
        <v>163979</v>
      </c>
      <c r="AQ36" s="254">
        <f>Table1[[#This Row],[OUTSD_ATM_HEALTH_TOTAL]]+Table1[[#This Row],[OUTSD_LG_HEALTH_TOTAL]]+Table1[[#This Row],[Individual Total]]+Table1[[#This Row],[Small Group Total]]+Table1[[#This Row],[OUTSD_STUDENT]]</f>
        <v>1038978</v>
      </c>
    </row>
    <row r="37" spans="1:43">
      <c r="A37">
        <v>2022</v>
      </c>
      <c r="B37">
        <v>4</v>
      </c>
      <c r="C37" s="254">
        <v>124977</v>
      </c>
      <c r="D37" s="254">
        <v>52875</v>
      </c>
      <c r="E37" s="254">
        <v>48665</v>
      </c>
      <c r="F37" s="254">
        <v>22860</v>
      </c>
      <c r="G37" s="254">
        <v>0</v>
      </c>
      <c r="H37" s="254">
        <v>0</v>
      </c>
      <c r="I37" s="254">
        <v>577</v>
      </c>
      <c r="J37" s="254">
        <v>1811</v>
      </c>
      <c r="K37" s="254">
        <v>217</v>
      </c>
      <c r="L37" s="254">
        <v>734</v>
      </c>
      <c r="M37" s="254">
        <v>832</v>
      </c>
      <c r="N37" s="254">
        <v>28</v>
      </c>
      <c r="O37" s="254">
        <v>0</v>
      </c>
      <c r="P37" s="254">
        <v>36702</v>
      </c>
      <c r="Q37" s="254">
        <v>15665</v>
      </c>
      <c r="R37" s="254">
        <v>9791</v>
      </c>
      <c r="S37" s="254">
        <v>11148</v>
      </c>
      <c r="T37" s="254">
        <v>0</v>
      </c>
      <c r="U37" s="254">
        <v>98</v>
      </c>
      <c r="V37" s="254">
        <v>163472</v>
      </c>
      <c r="W37" s="254">
        <v>9567</v>
      </c>
      <c r="X37" s="254">
        <v>51379</v>
      </c>
      <c r="Y37" s="254">
        <v>75717</v>
      </c>
      <c r="Z37" s="254">
        <v>26683</v>
      </c>
      <c r="AA37" s="254">
        <v>126</v>
      </c>
      <c r="AB37" s="254">
        <v>123945</v>
      </c>
      <c r="AC37" s="254">
        <v>579457</v>
      </c>
      <c r="AD37" s="254">
        <v>7542</v>
      </c>
      <c r="AE37" s="254">
        <v>944912</v>
      </c>
      <c r="AF37" s="254">
        <v>250164</v>
      </c>
      <c r="AG37" s="254">
        <v>59132</v>
      </c>
      <c r="AH37" s="254">
        <v>1472</v>
      </c>
      <c r="AI37" s="254">
        <v>415563</v>
      </c>
      <c r="AJ37" s="254">
        <v>34516</v>
      </c>
      <c r="AK37" s="254">
        <v>178624</v>
      </c>
      <c r="AL37" s="255" t="str">
        <f>CONCATENATE("Q",Table1[[#This Row],[QUARTER]],"-",Table1[[#This Row],[COUNT_YEAR]])</f>
        <v>Q4-2022</v>
      </c>
      <c r="AM37" s="254">
        <f>Table1[[#This Row],[OUTSD_IND_HEALTH_TOTAL]]-Table1[[#This Row],[OUTSD_IND_GRANDFATHER]]+Table1[[#This Row],[EXCHG_IND_HEALTH_TOTAL]]</f>
        <v>161581</v>
      </c>
      <c r="AN37" s="254">
        <f>Table1[[#This Row],[OUTSD_SG_HEALTH_TOTAL]]-Table1[[#This Row],[OUTSD_SG_GRANDFATHER]]+Table1[[#This Row],[EXCHG_SG_HEALTH_TOTAL]]</f>
        <v>165157</v>
      </c>
      <c r="AO37" s="254">
        <f>Table1[[#This Row],[EXCHG_IND_HEALTH_TOTAL]]+Table1[[#This Row],[OUTSD_IND_HEALTH_TOTAL]]</f>
        <v>161679</v>
      </c>
      <c r="AP37" s="254">
        <f>Table1[[#This Row],[EXCHG_SG_HEALTH_TOTAL]]+Table1[[#This Row],[OUTSD_SG_HEALTH_TOTAL]]</f>
        <v>165283</v>
      </c>
      <c r="AQ37" s="254">
        <f>Table1[[#This Row],[OUTSD_ATM_HEALTH_TOTAL]]+Table1[[#This Row],[OUTSD_LG_HEALTH_TOTAL]]+Table1[[#This Row],[Individual Total]]+Table1[[#This Row],[Small Group Total]]+Table1[[#This Row],[OUTSD_STUDENT]]</f>
        <v>1037906</v>
      </c>
    </row>
    <row r="38" spans="1:43">
      <c r="A38">
        <v>2023</v>
      </c>
      <c r="B38">
        <v>1</v>
      </c>
      <c r="C38" s="254">
        <v>133230</v>
      </c>
      <c r="D38" s="254">
        <v>58848</v>
      </c>
      <c r="E38" s="254">
        <v>50535</v>
      </c>
      <c r="F38" s="254">
        <v>23322</v>
      </c>
      <c r="G38" s="254">
        <v>0</v>
      </c>
      <c r="H38" s="254">
        <v>0</v>
      </c>
      <c r="I38" s="254">
        <v>525</v>
      </c>
      <c r="J38" s="254">
        <v>1995</v>
      </c>
      <c r="K38" s="254">
        <v>195</v>
      </c>
      <c r="L38" s="254">
        <v>855</v>
      </c>
      <c r="M38" s="254">
        <v>907</v>
      </c>
      <c r="N38" s="254">
        <v>38</v>
      </c>
      <c r="O38" s="254">
        <v>0</v>
      </c>
      <c r="P38" s="254">
        <v>35763</v>
      </c>
      <c r="Q38" s="254">
        <v>14856</v>
      </c>
      <c r="R38" s="254">
        <v>9955</v>
      </c>
      <c r="S38" s="254">
        <v>10855</v>
      </c>
      <c r="T38" s="254">
        <v>0</v>
      </c>
      <c r="U38" s="254">
        <v>97</v>
      </c>
      <c r="V38" s="254">
        <v>158967</v>
      </c>
      <c r="W38" s="254">
        <v>9441</v>
      </c>
      <c r="X38" s="254">
        <v>49776</v>
      </c>
      <c r="Y38" s="254">
        <v>73711</v>
      </c>
      <c r="Z38" s="254">
        <v>25909</v>
      </c>
      <c r="AA38" s="254">
        <v>130</v>
      </c>
      <c r="AB38" s="254">
        <v>122806</v>
      </c>
      <c r="AC38" s="254">
        <v>581037</v>
      </c>
      <c r="AD38" s="254">
        <v>6427</v>
      </c>
      <c r="AE38" s="254">
        <v>966876</v>
      </c>
      <c r="AF38" s="254">
        <v>271285</v>
      </c>
      <c r="AG38" s="254">
        <v>59881</v>
      </c>
      <c r="AH38" s="254">
        <v>1060</v>
      </c>
      <c r="AI38" s="254">
        <v>425450</v>
      </c>
      <c r="AJ38" s="254">
        <v>38087</v>
      </c>
      <c r="AK38" s="254">
        <v>176299</v>
      </c>
      <c r="AL38" s="255" t="str">
        <f>CONCATENATE("Q",Table1[[#This Row],[QUARTER]],"-",Table1[[#This Row],[COUNT_YEAR]])</f>
        <v>Q1-2023</v>
      </c>
      <c r="AM38" s="254">
        <f>Table1[[#This Row],[OUTSD_IND_HEALTH_TOTAL]]-Table1[[#This Row],[OUTSD_IND_GRANDFATHER]]+Table1[[#This Row],[EXCHG_IND_HEALTH_TOTAL]]</f>
        <v>168896</v>
      </c>
      <c r="AN38" s="254">
        <f>Table1[[#This Row],[OUTSD_SG_HEALTH_TOTAL]]-Table1[[#This Row],[OUTSD_SG_GRANDFATHER]]+Table1[[#This Row],[EXCHG_SG_HEALTH_TOTAL]]</f>
        <v>160832</v>
      </c>
      <c r="AO38" s="254">
        <f>Table1[[#This Row],[EXCHG_IND_HEALTH_TOTAL]]+Table1[[#This Row],[OUTSD_IND_HEALTH_TOTAL]]</f>
        <v>168993</v>
      </c>
      <c r="AP38" s="254">
        <f>Table1[[#This Row],[EXCHG_SG_HEALTH_TOTAL]]+Table1[[#This Row],[OUTSD_SG_HEALTH_TOTAL]]</f>
        <v>160962</v>
      </c>
      <c r="AQ38" s="254">
        <f>Table1[[#This Row],[OUTSD_ATM_HEALTH_TOTAL]]+Table1[[#This Row],[OUTSD_LG_HEALTH_TOTAL]]+Table1[[#This Row],[Individual Total]]+Table1[[#This Row],[Small Group Total]]+Table1[[#This Row],[OUTSD_STUDENT]]</f>
        <v>1040225</v>
      </c>
    </row>
    <row r="39" spans="1:43">
      <c r="A39">
        <v>2023</v>
      </c>
      <c r="B39">
        <v>2</v>
      </c>
      <c r="C39" s="257">
        <v>128230</v>
      </c>
      <c r="D39" s="254">
        <v>56837</v>
      </c>
      <c r="E39" s="254">
        <v>48054</v>
      </c>
      <c r="F39" s="254">
        <v>22831</v>
      </c>
      <c r="G39" s="254">
        <v>0</v>
      </c>
      <c r="H39" s="254">
        <v>0</v>
      </c>
      <c r="I39" s="254">
        <v>508</v>
      </c>
      <c r="J39" s="254">
        <v>2072</v>
      </c>
      <c r="K39" s="254">
        <v>214</v>
      </c>
      <c r="L39" s="254">
        <v>880</v>
      </c>
      <c r="M39" s="254">
        <v>940</v>
      </c>
      <c r="N39" s="254">
        <v>38</v>
      </c>
      <c r="O39" s="254">
        <v>0</v>
      </c>
      <c r="P39" s="254">
        <v>34699</v>
      </c>
      <c r="Q39" s="254">
        <v>14267</v>
      </c>
      <c r="R39" s="254">
        <v>9736</v>
      </c>
      <c r="S39" s="254">
        <v>10599</v>
      </c>
      <c r="T39" s="254">
        <v>0</v>
      </c>
      <c r="U39" s="254">
        <v>97</v>
      </c>
      <c r="V39" s="254">
        <v>157850</v>
      </c>
      <c r="W39" s="254">
        <v>9364</v>
      </c>
      <c r="X39" s="254">
        <v>49384</v>
      </c>
      <c r="Y39" s="254">
        <v>73086</v>
      </c>
      <c r="Z39" s="254">
        <v>25892</v>
      </c>
      <c r="AA39" s="254">
        <v>124</v>
      </c>
      <c r="AB39" s="254">
        <v>121648</v>
      </c>
      <c r="AC39" s="254">
        <v>579569</v>
      </c>
      <c r="AD39" s="254">
        <v>6774</v>
      </c>
      <c r="AE39" s="254">
        <v>1037338</v>
      </c>
      <c r="AF39" s="254">
        <v>296037</v>
      </c>
      <c r="AG39" s="254">
        <v>60002</v>
      </c>
      <c r="AH39" s="254">
        <v>993</v>
      </c>
      <c r="AI39" s="254">
        <v>427394</v>
      </c>
      <c r="AJ39" s="254">
        <v>38637</v>
      </c>
      <c r="AK39" s="254">
        <v>176109</v>
      </c>
      <c r="AL39" s="255" t="str">
        <f>CONCATENATE("Q",Table1[[#This Row],[QUARTER]],"-",Table1[[#This Row],[COUNT_YEAR]])</f>
        <v>Q2-2023</v>
      </c>
      <c r="AM39" s="254">
        <f>Table1[[#This Row],[OUTSD_IND_HEALTH_TOTAL]]-Table1[[#This Row],[OUTSD_IND_GRANDFATHER]]+Table1[[#This Row],[EXCHG_IND_HEALTH_TOTAL]]</f>
        <v>162832</v>
      </c>
      <c r="AN39" s="254">
        <f>Table1[[#This Row],[OUTSD_SG_HEALTH_TOTAL]]-Table1[[#This Row],[OUTSD_SG_GRANDFATHER]]+Table1[[#This Row],[EXCHG_SG_HEALTH_TOTAL]]</f>
        <v>159798</v>
      </c>
      <c r="AO39" s="254">
        <f>Table1[[#This Row],[EXCHG_IND_HEALTH_TOTAL]]+Table1[[#This Row],[OUTSD_IND_HEALTH_TOTAL]]</f>
        <v>162929</v>
      </c>
      <c r="AP39" s="254">
        <f>Table1[[#This Row],[EXCHG_SG_HEALTH_TOTAL]]+Table1[[#This Row],[OUTSD_SG_HEALTH_TOTAL]]</f>
        <v>159922</v>
      </c>
      <c r="AQ39" s="254">
        <f>Table1[[#This Row],[OUTSD_ATM_HEALTH_TOTAL]]+Table1[[#This Row],[OUTSD_LG_HEALTH_TOTAL]]+Table1[[#This Row],[Individual Total]]+Table1[[#This Row],[Small Group Total]]+Table1[[#This Row],[OUTSD_STUDENT]]</f>
        <v>1030842</v>
      </c>
    </row>
    <row r="40" spans="1:43">
      <c r="A40">
        <v>2023</v>
      </c>
      <c r="B40">
        <v>3</v>
      </c>
      <c r="C40" s="254">
        <v>126844</v>
      </c>
      <c r="D40" s="254">
        <v>56565</v>
      </c>
      <c r="E40" s="254">
        <v>47049</v>
      </c>
      <c r="F40" s="254">
        <v>22731</v>
      </c>
      <c r="G40" s="254">
        <v>0</v>
      </c>
      <c r="H40" s="254">
        <v>0</v>
      </c>
      <c r="I40" s="254">
        <v>499</v>
      </c>
      <c r="J40" s="254">
        <v>2135</v>
      </c>
      <c r="K40" s="254">
        <v>219</v>
      </c>
      <c r="L40" s="254">
        <v>925</v>
      </c>
      <c r="M40" s="254">
        <v>954</v>
      </c>
      <c r="N40" s="254">
        <v>37</v>
      </c>
      <c r="O40" s="254">
        <v>0</v>
      </c>
      <c r="P40" s="254">
        <v>33879</v>
      </c>
      <c r="Q40" s="254">
        <v>13834</v>
      </c>
      <c r="R40" s="254">
        <v>9601</v>
      </c>
      <c r="S40" s="254">
        <v>10347</v>
      </c>
      <c r="T40" s="254">
        <v>0</v>
      </c>
      <c r="U40" s="254">
        <v>97</v>
      </c>
      <c r="V40" s="254">
        <v>156176</v>
      </c>
      <c r="W40" s="254">
        <v>9299</v>
      </c>
      <c r="X40" s="254">
        <v>48394</v>
      </c>
      <c r="Y40" s="254">
        <v>72387</v>
      </c>
      <c r="Z40" s="254">
        <v>25982</v>
      </c>
      <c r="AA40" s="254">
        <v>114</v>
      </c>
      <c r="AB40" s="254">
        <v>120604</v>
      </c>
      <c r="AC40" s="254">
        <v>577063</v>
      </c>
      <c r="AD40" s="254">
        <v>10909</v>
      </c>
      <c r="AE40" s="254">
        <v>1039286</v>
      </c>
      <c r="AF40" s="254">
        <v>299806</v>
      </c>
      <c r="AG40" s="254">
        <v>60003</v>
      </c>
      <c r="AH40" s="254">
        <v>1125</v>
      </c>
      <c r="AI40" s="254">
        <v>429724</v>
      </c>
      <c r="AJ40" s="254">
        <v>38949</v>
      </c>
      <c r="AK40" s="254">
        <v>176902</v>
      </c>
      <c r="AL40" s="255" t="str">
        <f>CONCATENATE("Q",Table1[[#This Row],[QUARTER]],"-",Table1[[#This Row],[COUNT_YEAR]])</f>
        <v>Q3-2023</v>
      </c>
      <c r="AM40" s="254">
        <f>Table1[[#This Row],[OUTSD_IND_HEALTH_TOTAL]]-Table1[[#This Row],[OUTSD_IND_GRANDFATHER]]+Table1[[#This Row],[EXCHG_IND_HEALTH_TOTAL]]</f>
        <v>160626</v>
      </c>
      <c r="AN40" s="254">
        <f>Table1[[#This Row],[OUTSD_SG_HEALTH_TOTAL]]-Table1[[#This Row],[OUTSD_SG_GRANDFATHER]]+Table1[[#This Row],[EXCHG_SG_HEALTH_TOTAL]]</f>
        <v>158197</v>
      </c>
      <c r="AO40" s="254">
        <f>Table1[[#This Row],[EXCHG_IND_HEALTH_TOTAL]]+Table1[[#This Row],[OUTSD_IND_HEALTH_TOTAL]]</f>
        <v>160723</v>
      </c>
      <c r="AP40" s="254">
        <f>Table1[[#This Row],[EXCHG_SG_HEALTH_TOTAL]]+Table1[[#This Row],[OUTSD_SG_HEALTH_TOTAL]]</f>
        <v>158311</v>
      </c>
      <c r="AQ40" s="254">
        <f>Table1[[#This Row],[OUTSD_ATM_HEALTH_TOTAL]]+Table1[[#This Row],[OUTSD_LG_HEALTH_TOTAL]]+Table1[[#This Row],[Individual Total]]+Table1[[#This Row],[Small Group Total]]+Table1[[#This Row],[OUTSD_STUDENT]]</f>
        <v>1027610</v>
      </c>
    </row>
    <row r="41" spans="1:43">
      <c r="A41">
        <v>2023</v>
      </c>
      <c r="B41">
        <v>4</v>
      </c>
      <c r="C41" s="254">
        <v>123937</v>
      </c>
      <c r="D41" s="254">
        <v>55467</v>
      </c>
      <c r="E41" s="254">
        <v>45774</v>
      </c>
      <c r="F41" s="254">
        <v>22282</v>
      </c>
      <c r="G41" s="254">
        <v>0</v>
      </c>
      <c r="H41" s="254">
        <v>0</v>
      </c>
      <c r="I41" s="254">
        <v>414</v>
      </c>
      <c r="J41" s="254">
        <v>2218</v>
      </c>
      <c r="K41" s="254">
        <v>254</v>
      </c>
      <c r="L41" s="254">
        <v>942</v>
      </c>
      <c r="M41" s="254">
        <v>986</v>
      </c>
      <c r="N41" s="254">
        <v>36</v>
      </c>
      <c r="O41" s="254">
        <v>0</v>
      </c>
      <c r="P41" s="254">
        <v>32798</v>
      </c>
      <c r="Q41" s="254">
        <v>13321</v>
      </c>
      <c r="R41" s="254">
        <v>9227</v>
      </c>
      <c r="S41" s="254">
        <v>10154</v>
      </c>
      <c r="T41" s="254">
        <v>0</v>
      </c>
      <c r="U41" s="254">
        <v>96</v>
      </c>
      <c r="V41" s="254">
        <v>153667</v>
      </c>
      <c r="W41" s="254">
        <v>9332</v>
      </c>
      <c r="X41" s="254">
        <v>47423</v>
      </c>
      <c r="Y41" s="254">
        <v>71313</v>
      </c>
      <c r="Z41" s="254">
        <v>25488</v>
      </c>
      <c r="AA41" s="254">
        <v>111</v>
      </c>
      <c r="AB41" s="254">
        <v>125064</v>
      </c>
      <c r="AC41" s="254">
        <v>576720</v>
      </c>
      <c r="AD41" s="254">
        <v>7280</v>
      </c>
      <c r="AE41" s="254">
        <v>1018284</v>
      </c>
      <c r="AF41" s="254">
        <v>299914</v>
      </c>
      <c r="AG41" s="254">
        <v>59667</v>
      </c>
      <c r="AH41" s="254">
        <v>1177</v>
      </c>
      <c r="AI41" s="254">
        <v>458948</v>
      </c>
      <c r="AJ41" s="254">
        <v>11276</v>
      </c>
      <c r="AK41" s="254">
        <v>201395</v>
      </c>
      <c r="AL41" s="255" t="str">
        <f>CONCATENATE("Q",Table1[[#This Row],[QUARTER]],"-",Table1[[#This Row],[COUNT_YEAR]])</f>
        <v>Q4-2023</v>
      </c>
      <c r="AM41" s="254">
        <f>Table1[[#This Row],[OUTSD_IND_HEALTH_TOTAL]]-Table1[[#This Row],[OUTSD_IND_GRANDFATHER]]+Table1[[#This Row],[EXCHG_IND_HEALTH_TOTAL]]</f>
        <v>156639</v>
      </c>
      <c r="AN41" s="254">
        <f>Table1[[#This Row],[OUTSD_SG_HEALTH_TOTAL]]-Table1[[#This Row],[OUTSD_SG_GRANDFATHER]]+Table1[[#This Row],[EXCHG_SG_HEALTH_TOTAL]]</f>
        <v>155774</v>
      </c>
      <c r="AO41" s="254">
        <f>Table1[[#This Row],[EXCHG_IND_HEALTH_TOTAL]]+Table1[[#This Row],[OUTSD_IND_HEALTH_TOTAL]]</f>
        <v>156735</v>
      </c>
      <c r="AP41" s="254">
        <f>Table1[[#This Row],[EXCHG_SG_HEALTH_TOTAL]]+Table1[[#This Row],[OUTSD_SG_HEALTH_TOTAL]]</f>
        <v>155885</v>
      </c>
      <c r="AQ41" s="254">
        <f>Table1[[#This Row],[OUTSD_ATM_HEALTH_TOTAL]]+Table1[[#This Row],[OUTSD_LG_HEALTH_TOTAL]]+Table1[[#This Row],[Individual Total]]+Table1[[#This Row],[Small Group Total]]+Table1[[#This Row],[OUTSD_STUDENT]]</f>
        <v>1021684</v>
      </c>
    </row>
  </sheetData>
  <sheetProtection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DB7B548C84F244A8DB637ACB729BE4" ma:contentTypeVersion="7" ma:contentTypeDescription="Create a new document." ma:contentTypeScope="" ma:versionID="3611df8f4577ea00b8884270920dccc1">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84c2eb25169ccb4513d34957fdb3af0d"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591EC4-A4D5-484B-8404-A9CE60CA35EE}"/>
</file>

<file path=customXml/itemProps2.xml><?xml version="1.0" encoding="utf-8"?>
<ds:datastoreItem xmlns:ds="http://schemas.openxmlformats.org/officeDocument/2006/customXml" ds:itemID="{D8FA3F3A-EB2F-4673-9A56-664622390B60}"/>
</file>

<file path=customXml/itemProps3.xml><?xml version="1.0" encoding="utf-8"?>
<ds:datastoreItem xmlns:ds="http://schemas.openxmlformats.org/officeDocument/2006/customXml" ds:itemID="{39FCCB37-1B8D-4C1B-978C-58949EB5CB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Individual</vt:lpstr>
      <vt:lpstr>Small Group</vt:lpstr>
      <vt:lpstr>Other Enrollment</vt:lpstr>
      <vt:lpstr>By County</vt:lpstr>
      <vt:lpstr>By Company</vt:lpstr>
      <vt:lpstr>Notes</vt:lpstr>
      <vt:lpstr>Current Quarter Data</vt:lpstr>
      <vt:lpstr>Trend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Quarterly enrollment report - Final (Q4)</dc:title>
  <dc:creator>Peacock Spencer C.</dc:creator>
  <cp:lastModifiedBy>Mohrman David S</cp:lastModifiedBy>
  <dcterms:created xsi:type="dcterms:W3CDTF">2015-11-30T21:29:26Z</dcterms:created>
  <dcterms:modified xsi:type="dcterms:W3CDTF">2024-02-22T20:47:36Z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2023-11-20T15:34:11Z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0feec8e7-b203-48c6-b3ec-6fffe094eabb</vt:lpwstr>
  </property>
  <property fmtid="{D5CDD505-2E9C-101B-9397-08002B2CF9AE}" pid="8" name="MSIP_Label_09b73270-2993-4076-be47-9c78f42a1e84_ContentBits">
    <vt:lpwstr>0</vt:lpwstr>
  </property>
  <property fmtid="{D5CDD505-2E9C-101B-9397-08002B2CF9AE}" pid="9" name="ContentTypeId">
    <vt:lpwstr>0x010100EDDB7B548C84F244A8DB637ACB729BE4</vt:lpwstr>
  </property>
</Properties>
</file>